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706" i="3" l="1"/>
  <c r="K2706" i="3" s="1"/>
  <c r="Y2706" i="3" s="1"/>
  <c r="F2706" i="3"/>
  <c r="G2706" i="3"/>
  <c r="H2706" i="3"/>
  <c r="I2706" i="3"/>
  <c r="L2706" i="3" s="1"/>
  <c r="J2706" i="3"/>
  <c r="Q2706" i="3"/>
  <c r="U2706" i="3"/>
  <c r="AG2706" i="3"/>
  <c r="AK2706" i="3"/>
  <c r="AW2706" i="3"/>
  <c r="BA2706" i="3"/>
  <c r="E2707" i="3"/>
  <c r="F2707" i="3"/>
  <c r="G2707" i="3"/>
  <c r="H2707" i="3"/>
  <c r="I2707" i="3"/>
  <c r="L2707" i="3" s="1"/>
  <c r="AA2707" i="3" s="1"/>
  <c r="J2707" i="3"/>
  <c r="K2707" i="3"/>
  <c r="O2707" i="3"/>
  <c r="S2707" i="3"/>
  <c r="AE2707" i="3"/>
  <c r="AI2707" i="3"/>
  <c r="AU2707" i="3"/>
  <c r="AY2707" i="3"/>
  <c r="E2708" i="3"/>
  <c r="K2708" i="3" s="1"/>
  <c r="Y2708" i="3" s="1"/>
  <c r="F2708" i="3"/>
  <c r="G2708" i="3"/>
  <c r="H2708" i="3"/>
  <c r="I2708" i="3"/>
  <c r="L2708" i="3" s="1"/>
  <c r="J2708" i="3"/>
  <c r="Q2708" i="3"/>
  <c r="U2708" i="3"/>
  <c r="AG2708" i="3"/>
  <c r="AK2708" i="3"/>
  <c r="AW2708" i="3"/>
  <c r="BA2708" i="3"/>
  <c r="E2709" i="3"/>
  <c r="F2709" i="3"/>
  <c r="G2709" i="3"/>
  <c r="H2709" i="3"/>
  <c r="I2709" i="3"/>
  <c r="L2709" i="3" s="1"/>
  <c r="AA2709" i="3" s="1"/>
  <c r="J2709" i="3"/>
  <c r="K2709" i="3"/>
  <c r="O2709" i="3"/>
  <c r="S2709" i="3"/>
  <c r="AE2709" i="3"/>
  <c r="AI2709" i="3"/>
  <c r="AU2709" i="3"/>
  <c r="AY2709" i="3"/>
  <c r="E2710" i="3"/>
  <c r="K2710" i="3" s="1"/>
  <c r="F2710" i="3"/>
  <c r="G2710" i="3"/>
  <c r="H2710" i="3"/>
  <c r="I2710" i="3"/>
  <c r="L2710" i="3" s="1"/>
  <c r="J2710" i="3"/>
  <c r="Q2710" i="3"/>
  <c r="U2710" i="3"/>
  <c r="AG2710" i="3"/>
  <c r="AK2710" i="3"/>
  <c r="AW2710" i="3"/>
  <c r="BA2710" i="3"/>
  <c r="E2711" i="3"/>
  <c r="F2711" i="3"/>
  <c r="G2711" i="3"/>
  <c r="H2711" i="3"/>
  <c r="I2711" i="3"/>
  <c r="J2711" i="3"/>
  <c r="K2711" i="3"/>
  <c r="L2711" i="3"/>
  <c r="O2711" i="3"/>
  <c r="T2711" i="3"/>
  <c r="W2711" i="3"/>
  <c r="AB2711" i="3"/>
  <c r="AE2711" i="3"/>
  <c r="AJ2711" i="3"/>
  <c r="AM2711" i="3"/>
  <c r="AR2711" i="3"/>
  <c r="AU2711" i="3"/>
  <c r="AZ2711" i="3"/>
  <c r="BC2711" i="3"/>
  <c r="BH2711" i="3"/>
  <c r="E2712" i="3"/>
  <c r="F2712" i="3"/>
  <c r="G2712" i="3"/>
  <c r="H2712" i="3"/>
  <c r="I2712" i="3"/>
  <c r="J2712" i="3"/>
  <c r="L2712" i="3" s="1"/>
  <c r="E2713" i="3"/>
  <c r="K2713" i="3" s="1"/>
  <c r="R2713" i="3" s="1"/>
  <c r="F2713" i="3"/>
  <c r="G2713" i="3"/>
  <c r="H2713" i="3"/>
  <c r="I2713" i="3"/>
  <c r="L2713" i="3" s="1"/>
  <c r="J2713" i="3"/>
  <c r="M2713" i="3"/>
  <c r="Q2713" i="3"/>
  <c r="U2713" i="3"/>
  <c r="Y2713" i="3"/>
  <c r="AC2713" i="3"/>
  <c r="AG2713" i="3"/>
  <c r="AK2713" i="3"/>
  <c r="AO2713" i="3"/>
  <c r="AS2713" i="3"/>
  <c r="AW2713" i="3"/>
  <c r="BA2713" i="3"/>
  <c r="BE2713" i="3"/>
  <c r="BI2713" i="3"/>
  <c r="E2714" i="3"/>
  <c r="F2714" i="3"/>
  <c r="G2714" i="3"/>
  <c r="H2714" i="3"/>
  <c r="I2714" i="3"/>
  <c r="J2714" i="3"/>
  <c r="K2714" i="3"/>
  <c r="R2714" i="3" s="1"/>
  <c r="L2714" i="3"/>
  <c r="N2714" i="3"/>
  <c r="P2714" i="3"/>
  <c r="S2714" i="3"/>
  <c r="V2714" i="3"/>
  <c r="X2714" i="3"/>
  <c r="AA2714" i="3"/>
  <c r="AD2714" i="3"/>
  <c r="AF2714" i="3"/>
  <c r="AI2714" i="3"/>
  <c r="AL2714" i="3"/>
  <c r="AN2714" i="3"/>
  <c r="AQ2714" i="3"/>
  <c r="AT2714" i="3"/>
  <c r="AV2714" i="3"/>
  <c r="AY2714" i="3"/>
  <c r="BB2714" i="3"/>
  <c r="BD2714" i="3"/>
  <c r="BG2714" i="3"/>
  <c r="E2715" i="3"/>
  <c r="K2715" i="3" s="1"/>
  <c r="F2715" i="3"/>
  <c r="G2715" i="3"/>
  <c r="H2715" i="3"/>
  <c r="I2715" i="3"/>
  <c r="L2715" i="3" s="1"/>
  <c r="AT2715" i="3" s="1"/>
  <c r="J2715" i="3"/>
  <c r="N2715" i="3"/>
  <c r="AJ2715" i="3"/>
  <c r="BE2715" i="3"/>
  <c r="E2716" i="3"/>
  <c r="F2716" i="3"/>
  <c r="G2716" i="3"/>
  <c r="H2716" i="3"/>
  <c r="I2716" i="3"/>
  <c r="J2716" i="3"/>
  <c r="L2716" i="3" s="1"/>
  <c r="V2716" i="3" s="1"/>
  <c r="K2716" i="3"/>
  <c r="N2716" i="3" s="1"/>
  <c r="P2716" i="3"/>
  <c r="S2716" i="3"/>
  <c r="BM2716" i="3" s="1"/>
  <c r="AA2716" i="3"/>
  <c r="AD2716" i="3"/>
  <c r="AL2716" i="3"/>
  <c r="AN2716" i="3"/>
  <c r="AT2716" i="3"/>
  <c r="AV2716" i="3"/>
  <c r="BB2716" i="3"/>
  <c r="BD2716" i="3"/>
  <c r="BJ2716" i="3"/>
  <c r="E2717" i="3"/>
  <c r="F2717" i="3"/>
  <c r="K2717" i="3" s="1"/>
  <c r="AP2717" i="3" s="1"/>
  <c r="G2717" i="3"/>
  <c r="H2717" i="3"/>
  <c r="I2717" i="3"/>
  <c r="J2717" i="3"/>
  <c r="L2717" i="3" s="1"/>
  <c r="E2718" i="3"/>
  <c r="K2718" i="3" s="1"/>
  <c r="R2718" i="3" s="1"/>
  <c r="F2718" i="3"/>
  <c r="G2718" i="3"/>
  <c r="H2718" i="3"/>
  <c r="L2718" i="3" s="1"/>
  <c r="I2718" i="3"/>
  <c r="J2718" i="3"/>
  <c r="N2718" i="3"/>
  <c r="V2718" i="3"/>
  <c r="AD2718" i="3"/>
  <c r="AT2718" i="3"/>
  <c r="BB2718" i="3"/>
  <c r="E2719" i="3"/>
  <c r="F2719" i="3"/>
  <c r="K2719" i="3" s="1"/>
  <c r="R2719" i="3" s="1"/>
  <c r="G2719" i="3"/>
  <c r="H2719" i="3"/>
  <c r="I2719" i="3"/>
  <c r="J2719" i="3"/>
  <c r="L2719" i="3" s="1"/>
  <c r="Z2719" i="3"/>
  <c r="AP2719" i="3"/>
  <c r="BB2719" i="3"/>
  <c r="E2720" i="3"/>
  <c r="F2720" i="3"/>
  <c r="G2720" i="3"/>
  <c r="H2720" i="3"/>
  <c r="I2720" i="3"/>
  <c r="J2720" i="3"/>
  <c r="K2720" i="3"/>
  <c r="L2720" i="3"/>
  <c r="O2720" i="3"/>
  <c r="S2720" i="3"/>
  <c r="W2720" i="3"/>
  <c r="AA2720" i="3"/>
  <c r="AE2720" i="3"/>
  <c r="AI2720" i="3"/>
  <c r="AM2720" i="3"/>
  <c r="AQ2720" i="3"/>
  <c r="AU2720" i="3"/>
  <c r="AY2720" i="3"/>
  <c r="BC2720" i="3"/>
  <c r="BG2720" i="3"/>
  <c r="E2721" i="3"/>
  <c r="K2721" i="3" s="1"/>
  <c r="U2721" i="3" s="1"/>
  <c r="F2721" i="3"/>
  <c r="G2721" i="3"/>
  <c r="H2721" i="3"/>
  <c r="I2721" i="3"/>
  <c r="L2721" i="3" s="1"/>
  <c r="J2721" i="3"/>
  <c r="AK2721" i="3"/>
  <c r="BA2721" i="3"/>
  <c r="E2722" i="3"/>
  <c r="F2722" i="3"/>
  <c r="G2722" i="3"/>
  <c r="H2722" i="3"/>
  <c r="I2722" i="3"/>
  <c r="J2722" i="3"/>
  <c r="K2722" i="3"/>
  <c r="AA2722" i="3" s="1"/>
  <c r="L2722" i="3"/>
  <c r="O2722" i="3"/>
  <c r="BL2722" i="3" s="1"/>
  <c r="W2722" i="3"/>
  <c r="AE2722" i="3"/>
  <c r="AM2722" i="3"/>
  <c r="AU2722" i="3"/>
  <c r="BC2722" i="3"/>
  <c r="E2723" i="3"/>
  <c r="K2723" i="3" s="1"/>
  <c r="M2723" i="3" s="1"/>
  <c r="F2723" i="3"/>
  <c r="G2723" i="3"/>
  <c r="H2723" i="3"/>
  <c r="I2723" i="3"/>
  <c r="L2723" i="3" s="1"/>
  <c r="AC2723" i="3" s="1"/>
  <c r="J2723" i="3"/>
  <c r="Q2723" i="3"/>
  <c r="U2723" i="3"/>
  <c r="Y2723" i="3"/>
  <c r="AG2723" i="3"/>
  <c r="AK2723" i="3"/>
  <c r="AO2723" i="3"/>
  <c r="AW2723" i="3"/>
  <c r="BA2723" i="3"/>
  <c r="BE2723" i="3"/>
  <c r="E2724" i="3"/>
  <c r="F2724" i="3"/>
  <c r="G2724" i="3"/>
  <c r="H2724" i="3"/>
  <c r="I2724" i="3"/>
  <c r="J2724" i="3"/>
  <c r="K2724" i="3"/>
  <c r="L2724" i="3"/>
  <c r="O2724" i="3"/>
  <c r="S2724" i="3"/>
  <c r="W2724" i="3"/>
  <c r="AA2724" i="3"/>
  <c r="AE2724" i="3"/>
  <c r="AI2724" i="3"/>
  <c r="AM2724" i="3"/>
  <c r="AQ2724" i="3"/>
  <c r="AU2724" i="3"/>
  <c r="AY2724" i="3"/>
  <c r="BC2724" i="3"/>
  <c r="BG2724" i="3"/>
  <c r="E2725" i="3"/>
  <c r="K2725" i="3" s="1"/>
  <c r="Y2725" i="3" s="1"/>
  <c r="F2725" i="3"/>
  <c r="G2725" i="3"/>
  <c r="H2725" i="3"/>
  <c r="I2725" i="3"/>
  <c r="L2725" i="3" s="1"/>
  <c r="J2725" i="3"/>
  <c r="M2725" i="3"/>
  <c r="U2725" i="3"/>
  <c r="AC2725" i="3"/>
  <c r="AK2725" i="3"/>
  <c r="AS2725" i="3"/>
  <c r="BA2725" i="3"/>
  <c r="BI2725" i="3"/>
  <c r="E2726" i="3"/>
  <c r="F2726" i="3"/>
  <c r="G2726" i="3"/>
  <c r="H2726" i="3"/>
  <c r="I2726" i="3"/>
  <c r="J2726" i="3"/>
  <c r="K2726" i="3"/>
  <c r="BC2726" i="3" s="1"/>
  <c r="L2726" i="3"/>
  <c r="E2727" i="3"/>
  <c r="K2727" i="3" s="1"/>
  <c r="F2727" i="3"/>
  <c r="G2727" i="3"/>
  <c r="H2727" i="3"/>
  <c r="I2727" i="3"/>
  <c r="L2727" i="3" s="1"/>
  <c r="J2727" i="3"/>
  <c r="Q2727" i="3"/>
  <c r="U2727" i="3"/>
  <c r="Y2727" i="3"/>
  <c r="AG2727" i="3"/>
  <c r="AK2727" i="3"/>
  <c r="AO2727" i="3"/>
  <c r="AW2727" i="3"/>
  <c r="BA2727" i="3"/>
  <c r="BE2727" i="3"/>
  <c r="E2728" i="3"/>
  <c r="F2728" i="3"/>
  <c r="G2728" i="3"/>
  <c r="H2728" i="3"/>
  <c r="I2728" i="3"/>
  <c r="J2728" i="3"/>
  <c r="K2728" i="3"/>
  <c r="L2728" i="3"/>
  <c r="O2728" i="3"/>
  <c r="S2728" i="3"/>
  <c r="W2728" i="3"/>
  <c r="AA2728" i="3"/>
  <c r="AE2728" i="3"/>
  <c r="AI2728" i="3"/>
  <c r="AM2728" i="3"/>
  <c r="AQ2728" i="3"/>
  <c r="AU2728" i="3"/>
  <c r="AY2728" i="3"/>
  <c r="BC2728" i="3"/>
  <c r="BG2728" i="3"/>
  <c r="E2729" i="3"/>
  <c r="K2729" i="3" s="1"/>
  <c r="F2729" i="3"/>
  <c r="G2729" i="3"/>
  <c r="H2729" i="3"/>
  <c r="I2729" i="3"/>
  <c r="L2729" i="3" s="1"/>
  <c r="J2729" i="3"/>
  <c r="BG2729" i="3"/>
  <c r="E2730" i="3"/>
  <c r="K2730" i="3" s="1"/>
  <c r="Y2730" i="3" s="1"/>
  <c r="F2730" i="3"/>
  <c r="G2730" i="3"/>
  <c r="H2730" i="3"/>
  <c r="I2730" i="3"/>
  <c r="L2730" i="3" s="1"/>
  <c r="J2730" i="3"/>
  <c r="M2730" i="3"/>
  <c r="U2730" i="3"/>
  <c r="AC2730" i="3"/>
  <c r="AK2730" i="3"/>
  <c r="AS2730" i="3"/>
  <c r="BA2730" i="3"/>
  <c r="BI2730" i="3"/>
  <c r="E2731" i="3"/>
  <c r="F2731" i="3"/>
  <c r="G2731" i="3"/>
  <c r="H2731" i="3"/>
  <c r="I2731" i="3"/>
  <c r="L2731" i="3" s="1"/>
  <c r="J2731" i="3"/>
  <c r="K2731" i="3"/>
  <c r="AA2731" i="3"/>
  <c r="E2732" i="3"/>
  <c r="K2732" i="3" s="1"/>
  <c r="Y2732" i="3" s="1"/>
  <c r="F2732" i="3"/>
  <c r="G2732" i="3"/>
  <c r="H2732" i="3"/>
  <c r="I2732" i="3"/>
  <c r="L2732" i="3" s="1"/>
  <c r="J2732" i="3"/>
  <c r="M2732" i="3"/>
  <c r="U2732" i="3"/>
  <c r="AC2732" i="3"/>
  <c r="AK2732" i="3"/>
  <c r="AS2732" i="3"/>
  <c r="BA2732" i="3"/>
  <c r="BI2732" i="3"/>
  <c r="E2733" i="3"/>
  <c r="F2733" i="3"/>
  <c r="G2733" i="3"/>
  <c r="H2733" i="3"/>
  <c r="I2733" i="3"/>
  <c r="J2733" i="3"/>
  <c r="K2733" i="3"/>
  <c r="L2733" i="3"/>
  <c r="W2733" i="3"/>
  <c r="BC2733" i="3"/>
  <c r="E2734" i="3"/>
  <c r="K2734" i="3" s="1"/>
  <c r="F2734" i="3"/>
  <c r="G2734" i="3"/>
  <c r="H2734" i="3"/>
  <c r="I2734" i="3"/>
  <c r="L2734" i="3" s="1"/>
  <c r="M2734" i="3" s="1"/>
  <c r="J2734" i="3"/>
  <c r="Q2734" i="3"/>
  <c r="U2734" i="3"/>
  <c r="Y2734" i="3"/>
  <c r="AG2734" i="3"/>
  <c r="AK2734" i="3"/>
  <c r="AO2734" i="3"/>
  <c r="AW2734" i="3"/>
  <c r="BA2734" i="3"/>
  <c r="BE2734" i="3"/>
  <c r="E2735" i="3"/>
  <c r="F2735" i="3"/>
  <c r="G2735" i="3"/>
  <c r="H2735" i="3"/>
  <c r="I2735" i="3"/>
  <c r="J2735" i="3"/>
  <c r="K2735" i="3"/>
  <c r="O2735" i="3" s="1"/>
  <c r="L2735" i="3"/>
  <c r="S2735" i="3"/>
  <c r="W2735" i="3"/>
  <c r="AA2735" i="3"/>
  <c r="AI2735" i="3"/>
  <c r="AM2735" i="3"/>
  <c r="AQ2735" i="3"/>
  <c r="AY2735" i="3"/>
  <c r="BC2735" i="3"/>
  <c r="BG2735" i="3"/>
  <c r="E2736" i="3"/>
  <c r="K2736" i="3" s="1"/>
  <c r="F2736" i="3"/>
  <c r="G2736" i="3"/>
  <c r="H2736" i="3"/>
  <c r="I2736" i="3"/>
  <c r="L2736" i="3" s="1"/>
  <c r="J2736" i="3"/>
  <c r="BA2736" i="3"/>
  <c r="E2737" i="3"/>
  <c r="F2737" i="3"/>
  <c r="G2737" i="3"/>
  <c r="H2737" i="3"/>
  <c r="I2737" i="3"/>
  <c r="J2737" i="3"/>
  <c r="K2737" i="3"/>
  <c r="L2737" i="3"/>
  <c r="AR2737" i="3"/>
  <c r="E2738" i="3"/>
  <c r="F2738" i="3"/>
  <c r="G2738" i="3"/>
  <c r="H2738" i="3"/>
  <c r="I2738" i="3"/>
  <c r="J2738" i="3"/>
  <c r="E2739" i="3"/>
  <c r="F2739" i="3"/>
  <c r="G2739" i="3"/>
  <c r="H2739" i="3"/>
  <c r="I2739" i="3"/>
  <c r="J2739" i="3"/>
  <c r="K2739" i="3"/>
  <c r="L2739" i="3"/>
  <c r="T2739" i="3"/>
  <c r="AR2739" i="3"/>
  <c r="AZ2739" i="3"/>
  <c r="E2740" i="3"/>
  <c r="F2740" i="3"/>
  <c r="G2740" i="3"/>
  <c r="H2740" i="3"/>
  <c r="I2740" i="3"/>
  <c r="J2740" i="3"/>
  <c r="E2741" i="3"/>
  <c r="K2741" i="3" s="1"/>
  <c r="Y2741" i="3" s="1"/>
  <c r="F2741" i="3"/>
  <c r="G2741" i="3"/>
  <c r="H2741" i="3"/>
  <c r="I2741" i="3"/>
  <c r="L2741" i="3" s="1"/>
  <c r="J2741" i="3"/>
  <c r="M2741" i="3"/>
  <c r="Q2741" i="3"/>
  <c r="U2741" i="3"/>
  <c r="AC2741" i="3"/>
  <c r="AG2741" i="3"/>
  <c r="AK2741" i="3"/>
  <c r="AS2741" i="3"/>
  <c r="AW2741" i="3"/>
  <c r="BA2741" i="3"/>
  <c r="BI2741" i="3"/>
  <c r="E2742" i="3"/>
  <c r="F2742" i="3"/>
  <c r="G2742" i="3"/>
  <c r="H2742" i="3"/>
  <c r="I2742" i="3"/>
  <c r="L2742" i="3" s="1"/>
  <c r="J2742" i="3"/>
  <c r="K2742" i="3"/>
  <c r="O2742" i="3"/>
  <c r="AA2742" i="3"/>
  <c r="AE2742" i="3"/>
  <c r="AQ2742" i="3"/>
  <c r="AU2742" i="3"/>
  <c r="BG2742" i="3"/>
  <c r="E2743" i="3"/>
  <c r="F2743" i="3"/>
  <c r="G2743" i="3"/>
  <c r="H2743" i="3"/>
  <c r="I2743" i="3"/>
  <c r="J2743" i="3"/>
  <c r="K2743" i="3"/>
  <c r="L2743" i="3"/>
  <c r="Q2743" i="3"/>
  <c r="AG2743" i="3"/>
  <c r="AM2743" i="3"/>
  <c r="BC2743" i="3"/>
  <c r="BH2743" i="3"/>
  <c r="E2744" i="3"/>
  <c r="F2744" i="3"/>
  <c r="G2744" i="3"/>
  <c r="H2744" i="3"/>
  <c r="I2744" i="3"/>
  <c r="L2744" i="3" s="1"/>
  <c r="J2744" i="3"/>
  <c r="K2744" i="3"/>
  <c r="M2744" i="3"/>
  <c r="Q2744" i="3"/>
  <c r="R2744" i="3"/>
  <c r="V2744" i="3"/>
  <c r="W2744" i="3"/>
  <c r="AA2744" i="3"/>
  <c r="AC2744" i="3"/>
  <c r="AG2744" i="3"/>
  <c r="AH2744" i="3"/>
  <c r="AL2744" i="3"/>
  <c r="AM2744" i="3"/>
  <c r="AQ2744" i="3"/>
  <c r="AS2744" i="3"/>
  <c r="AW2744" i="3"/>
  <c r="AX2744" i="3"/>
  <c r="BB2744" i="3"/>
  <c r="BC2744" i="3"/>
  <c r="BG2744" i="3"/>
  <c r="BI2744" i="3"/>
  <c r="E2745" i="3"/>
  <c r="F2745" i="3"/>
  <c r="G2745" i="3"/>
  <c r="H2745" i="3"/>
  <c r="I2745" i="3"/>
  <c r="J2745" i="3"/>
  <c r="K2745" i="3"/>
  <c r="L2745" i="3"/>
  <c r="AG2745" i="3" s="1"/>
  <c r="BC2745" i="3"/>
  <c r="E2746" i="3"/>
  <c r="F2746" i="3"/>
  <c r="G2746" i="3"/>
  <c r="H2746" i="3"/>
  <c r="I2746" i="3"/>
  <c r="L2746" i="3" s="1"/>
  <c r="J2746" i="3"/>
  <c r="K2746" i="3"/>
  <c r="M2746" i="3"/>
  <c r="Q2746" i="3"/>
  <c r="R2746" i="3"/>
  <c r="V2746" i="3"/>
  <c r="W2746" i="3"/>
  <c r="AA2746" i="3"/>
  <c r="AC2746" i="3"/>
  <c r="AG2746" i="3"/>
  <c r="AH2746" i="3"/>
  <c r="AL2746" i="3"/>
  <c r="AM2746" i="3"/>
  <c r="AQ2746" i="3"/>
  <c r="AS2746" i="3"/>
  <c r="AW2746" i="3"/>
  <c r="AX2746" i="3"/>
  <c r="BB2746" i="3"/>
  <c r="BC2746" i="3"/>
  <c r="BG2746" i="3"/>
  <c r="BI2746" i="3"/>
  <c r="E2747" i="3"/>
  <c r="F2747" i="3"/>
  <c r="G2747" i="3"/>
  <c r="H2747" i="3"/>
  <c r="I2747" i="3"/>
  <c r="J2747" i="3"/>
  <c r="K2747" i="3"/>
  <c r="L2747" i="3"/>
  <c r="Q2747" i="3" s="1"/>
  <c r="W2747" i="3"/>
  <c r="AB2747" i="3"/>
  <c r="AG2747" i="3"/>
  <c r="AR2747" i="3"/>
  <c r="AW2747" i="3"/>
  <c r="BC2747" i="3"/>
  <c r="E2748" i="3"/>
  <c r="F2748" i="3"/>
  <c r="G2748" i="3"/>
  <c r="H2748" i="3"/>
  <c r="I2748" i="3"/>
  <c r="L2748" i="3" s="1"/>
  <c r="J2748" i="3"/>
  <c r="K2748" i="3"/>
  <c r="M2748" i="3"/>
  <c r="Q2748" i="3"/>
  <c r="R2748" i="3"/>
  <c r="V2748" i="3"/>
  <c r="W2748" i="3"/>
  <c r="AA2748" i="3"/>
  <c r="AC2748" i="3"/>
  <c r="AG2748" i="3"/>
  <c r="AH2748" i="3"/>
  <c r="AL2748" i="3"/>
  <c r="AM2748" i="3"/>
  <c r="AQ2748" i="3"/>
  <c r="AS2748" i="3"/>
  <c r="AW2748" i="3"/>
  <c r="AX2748" i="3"/>
  <c r="BA2748" i="3"/>
  <c r="BB2748" i="3"/>
  <c r="BE2748" i="3"/>
  <c r="BF2748" i="3"/>
  <c r="BI2748" i="3"/>
  <c r="E2749" i="3"/>
  <c r="F2749" i="3"/>
  <c r="G2749" i="3"/>
  <c r="H2749" i="3"/>
  <c r="I2749" i="3"/>
  <c r="J2749" i="3"/>
  <c r="K2749" i="3"/>
  <c r="L2749" i="3"/>
  <c r="E2750" i="3"/>
  <c r="F2750" i="3"/>
  <c r="G2750" i="3"/>
  <c r="H2750" i="3"/>
  <c r="I2750" i="3"/>
  <c r="J2750" i="3"/>
  <c r="E2751" i="3"/>
  <c r="F2751" i="3"/>
  <c r="G2751" i="3"/>
  <c r="H2751" i="3"/>
  <c r="I2751" i="3"/>
  <c r="J2751" i="3"/>
  <c r="K2751" i="3"/>
  <c r="M2751" i="3" s="1"/>
  <c r="L2751" i="3"/>
  <c r="P2751" i="3" s="1"/>
  <c r="T2751" i="3"/>
  <c r="X2751" i="3"/>
  <c r="AB2751" i="3"/>
  <c r="AJ2751" i="3"/>
  <c r="AN2751" i="3"/>
  <c r="AR2751" i="3"/>
  <c r="AZ2751" i="3"/>
  <c r="BD2751" i="3"/>
  <c r="BH2751" i="3"/>
  <c r="E2752" i="3"/>
  <c r="F2752" i="3"/>
  <c r="G2752" i="3"/>
  <c r="H2752" i="3"/>
  <c r="I2752" i="3"/>
  <c r="J2752" i="3"/>
  <c r="E2753" i="3"/>
  <c r="F2753" i="3"/>
  <c r="G2753" i="3"/>
  <c r="H2753" i="3"/>
  <c r="I2753" i="3"/>
  <c r="J2753" i="3"/>
  <c r="K2753" i="3"/>
  <c r="T2753" i="3" s="1"/>
  <c r="L2753" i="3"/>
  <c r="O2753" i="3"/>
  <c r="P2753" i="3"/>
  <c r="S2753" i="3"/>
  <c r="W2753" i="3"/>
  <c r="X2753" i="3"/>
  <c r="AA2753" i="3"/>
  <c r="AE2753" i="3"/>
  <c r="AF2753" i="3"/>
  <c r="AI2753" i="3"/>
  <c r="AM2753" i="3"/>
  <c r="AN2753" i="3"/>
  <c r="AQ2753" i="3"/>
  <c r="AU2753" i="3"/>
  <c r="AV2753" i="3"/>
  <c r="AY2753" i="3"/>
  <c r="BC2753" i="3"/>
  <c r="BD2753" i="3"/>
  <c r="BG2753" i="3"/>
  <c r="E2754" i="3"/>
  <c r="K2754" i="3" s="1"/>
  <c r="R2754" i="3" s="1"/>
  <c r="F2754" i="3"/>
  <c r="G2754" i="3"/>
  <c r="H2754" i="3"/>
  <c r="I2754" i="3"/>
  <c r="L2754" i="3" s="1"/>
  <c r="M2754" i="3" s="1"/>
  <c r="J2754" i="3"/>
  <c r="N2754" i="3"/>
  <c r="Q2754" i="3"/>
  <c r="U2754" i="3"/>
  <c r="V2754" i="3"/>
  <c r="Y2754" i="3"/>
  <c r="AC2754" i="3"/>
  <c r="AD2754" i="3"/>
  <c r="AG2754" i="3"/>
  <c r="AK2754" i="3"/>
  <c r="AL2754" i="3"/>
  <c r="AO2754" i="3"/>
  <c r="AS2754" i="3"/>
  <c r="AT2754" i="3"/>
  <c r="AW2754" i="3"/>
  <c r="BA2754" i="3"/>
  <c r="BB2754" i="3"/>
  <c r="BE2754" i="3"/>
  <c r="BI2754" i="3"/>
  <c r="E2755" i="3"/>
  <c r="F2755" i="3"/>
  <c r="G2755" i="3"/>
  <c r="H2755" i="3"/>
  <c r="I2755" i="3"/>
  <c r="J2755" i="3"/>
  <c r="K2755" i="3"/>
  <c r="T2755" i="3" s="1"/>
  <c r="L2755" i="3"/>
  <c r="P2755" i="3"/>
  <c r="S2755" i="3"/>
  <c r="X2755" i="3"/>
  <c r="AA2755" i="3"/>
  <c r="AF2755" i="3"/>
  <c r="AI2755" i="3"/>
  <c r="AN2755" i="3"/>
  <c r="AQ2755" i="3"/>
  <c r="AV2755" i="3"/>
  <c r="AY2755" i="3"/>
  <c r="BD2755" i="3"/>
  <c r="BG2755" i="3"/>
  <c r="E2756" i="3"/>
  <c r="K2756" i="3" s="1"/>
  <c r="R2756" i="3" s="1"/>
  <c r="F2756" i="3"/>
  <c r="G2756" i="3"/>
  <c r="H2756" i="3"/>
  <c r="I2756" i="3"/>
  <c r="L2756" i="3" s="1"/>
  <c r="J2756" i="3"/>
  <c r="N2756" i="3"/>
  <c r="Q2756" i="3"/>
  <c r="V2756" i="3"/>
  <c r="Y2756" i="3"/>
  <c r="AD2756" i="3"/>
  <c r="AG2756" i="3"/>
  <c r="AL2756" i="3"/>
  <c r="AO2756" i="3"/>
  <c r="AT2756" i="3"/>
  <c r="AW2756" i="3"/>
  <c r="BB2756" i="3"/>
  <c r="BE2756" i="3"/>
  <c r="E2757" i="3"/>
  <c r="F2757" i="3"/>
  <c r="G2757" i="3"/>
  <c r="H2757" i="3"/>
  <c r="I2757" i="3"/>
  <c r="J2757" i="3"/>
  <c r="K2757" i="3"/>
  <c r="T2757" i="3" s="1"/>
  <c r="L2757" i="3"/>
  <c r="P2757" i="3"/>
  <c r="S2757" i="3"/>
  <c r="X2757" i="3"/>
  <c r="AA2757" i="3"/>
  <c r="AF2757" i="3"/>
  <c r="AI2757" i="3"/>
  <c r="AN2757" i="3"/>
  <c r="AQ2757" i="3"/>
  <c r="AV2757" i="3"/>
  <c r="AY2757" i="3"/>
  <c r="BD2757" i="3"/>
  <c r="BG2757" i="3"/>
  <c r="E2758" i="3"/>
  <c r="K2758" i="3" s="1"/>
  <c r="R2758" i="3" s="1"/>
  <c r="F2758" i="3"/>
  <c r="G2758" i="3"/>
  <c r="H2758" i="3"/>
  <c r="I2758" i="3"/>
  <c r="L2758" i="3" s="1"/>
  <c r="J2758" i="3"/>
  <c r="N2758" i="3"/>
  <c r="Q2758" i="3"/>
  <c r="V2758" i="3"/>
  <c r="Y2758" i="3"/>
  <c r="AD2758" i="3"/>
  <c r="AG2758" i="3"/>
  <c r="AL2758" i="3"/>
  <c r="AO2758" i="3"/>
  <c r="AT2758" i="3"/>
  <c r="AW2758" i="3"/>
  <c r="BB2758" i="3"/>
  <c r="BE2758" i="3"/>
  <c r="E2759" i="3"/>
  <c r="F2759" i="3"/>
  <c r="G2759" i="3"/>
  <c r="H2759" i="3"/>
  <c r="I2759" i="3"/>
  <c r="J2759" i="3"/>
  <c r="K2759" i="3"/>
  <c r="T2759" i="3" s="1"/>
  <c r="L2759" i="3"/>
  <c r="P2759" i="3"/>
  <c r="S2759" i="3"/>
  <c r="X2759" i="3"/>
  <c r="AA2759" i="3"/>
  <c r="AF2759" i="3"/>
  <c r="AI2759" i="3"/>
  <c r="AN2759" i="3"/>
  <c r="AQ2759" i="3"/>
  <c r="AV2759" i="3"/>
  <c r="AY2759" i="3"/>
  <c r="BD2759" i="3"/>
  <c r="BG2759" i="3"/>
  <c r="E2760" i="3"/>
  <c r="K2760" i="3" s="1"/>
  <c r="R2760" i="3" s="1"/>
  <c r="F2760" i="3"/>
  <c r="G2760" i="3"/>
  <c r="H2760" i="3"/>
  <c r="I2760" i="3"/>
  <c r="L2760" i="3" s="1"/>
  <c r="J2760" i="3"/>
  <c r="N2760" i="3"/>
  <c r="Q2760" i="3"/>
  <c r="V2760" i="3"/>
  <c r="Y2760" i="3"/>
  <c r="AD2760" i="3"/>
  <c r="AG2760" i="3"/>
  <c r="AL2760" i="3"/>
  <c r="AO2760" i="3"/>
  <c r="AT2760" i="3"/>
  <c r="AW2760" i="3"/>
  <c r="BB2760" i="3"/>
  <c r="BE2760" i="3"/>
  <c r="E2761" i="3"/>
  <c r="F2761" i="3"/>
  <c r="G2761" i="3"/>
  <c r="H2761" i="3"/>
  <c r="I2761" i="3"/>
  <c r="J2761" i="3"/>
  <c r="K2761" i="3"/>
  <c r="T2761" i="3" s="1"/>
  <c r="L2761" i="3"/>
  <c r="P2761" i="3"/>
  <c r="S2761" i="3"/>
  <c r="X2761" i="3"/>
  <c r="AA2761" i="3"/>
  <c r="AF2761" i="3"/>
  <c r="AI2761" i="3"/>
  <c r="AN2761" i="3"/>
  <c r="AQ2761" i="3"/>
  <c r="AV2761" i="3"/>
  <c r="AY2761" i="3"/>
  <c r="BD2761" i="3"/>
  <c r="BG2761" i="3"/>
  <c r="E2762" i="3"/>
  <c r="K2762" i="3" s="1"/>
  <c r="R2762" i="3" s="1"/>
  <c r="F2762" i="3"/>
  <c r="G2762" i="3"/>
  <c r="H2762" i="3"/>
  <c r="I2762" i="3"/>
  <c r="L2762" i="3" s="1"/>
  <c r="J2762" i="3"/>
  <c r="N2762" i="3"/>
  <c r="Q2762" i="3"/>
  <c r="V2762" i="3"/>
  <c r="Y2762" i="3"/>
  <c r="AD2762" i="3"/>
  <c r="AG2762" i="3"/>
  <c r="AL2762" i="3"/>
  <c r="AO2762" i="3"/>
  <c r="AT2762" i="3"/>
  <c r="AW2762" i="3"/>
  <c r="BB2762" i="3"/>
  <c r="BE2762" i="3"/>
  <c r="E2763" i="3"/>
  <c r="F2763" i="3"/>
  <c r="G2763" i="3"/>
  <c r="H2763" i="3"/>
  <c r="I2763" i="3"/>
  <c r="J2763" i="3"/>
  <c r="K2763" i="3"/>
  <c r="T2763" i="3" s="1"/>
  <c r="L2763" i="3"/>
  <c r="P2763" i="3"/>
  <c r="S2763" i="3"/>
  <c r="X2763" i="3"/>
  <c r="AA2763" i="3"/>
  <c r="AF2763" i="3"/>
  <c r="AI2763" i="3"/>
  <c r="AN2763" i="3"/>
  <c r="AQ2763" i="3"/>
  <c r="AV2763" i="3"/>
  <c r="AY2763" i="3"/>
  <c r="BD2763" i="3"/>
  <c r="BG2763" i="3"/>
  <c r="E2764" i="3"/>
  <c r="K2764" i="3" s="1"/>
  <c r="Q2764" i="3" s="1"/>
  <c r="F2764" i="3"/>
  <c r="G2764" i="3"/>
  <c r="H2764" i="3"/>
  <c r="I2764" i="3"/>
  <c r="L2764" i="3" s="1"/>
  <c r="J2764" i="3"/>
  <c r="N2764" i="3"/>
  <c r="O2764" i="3"/>
  <c r="S2764" i="3"/>
  <c r="U2764" i="3"/>
  <c r="Y2764" i="3"/>
  <c r="Z2764" i="3"/>
  <c r="AD2764" i="3"/>
  <c r="AE2764" i="3"/>
  <c r="AI2764" i="3"/>
  <c r="AK2764" i="3"/>
  <c r="AO2764" i="3"/>
  <c r="AP2764" i="3"/>
  <c r="AT2764" i="3"/>
  <c r="AU2764" i="3"/>
  <c r="AY2764" i="3"/>
  <c r="BA2764" i="3"/>
  <c r="BE2764" i="3"/>
  <c r="BF2764" i="3"/>
  <c r="E2765" i="3"/>
  <c r="K2765" i="3" s="1"/>
  <c r="AC2765" i="3" s="1"/>
  <c r="F2765" i="3"/>
  <c r="G2765" i="3"/>
  <c r="H2765" i="3"/>
  <c r="I2765" i="3"/>
  <c r="L2765" i="3" s="1"/>
  <c r="J2765" i="3"/>
  <c r="M2765" i="3"/>
  <c r="X2765" i="3"/>
  <c r="AI2765" i="3"/>
  <c r="AS2765" i="3"/>
  <c r="BD2765" i="3"/>
  <c r="E2766" i="3"/>
  <c r="K2766" i="3" s="1"/>
  <c r="AD2766" i="3" s="1"/>
  <c r="F2766" i="3"/>
  <c r="G2766" i="3"/>
  <c r="H2766" i="3"/>
  <c r="I2766" i="3"/>
  <c r="L2766" i="3" s="1"/>
  <c r="J2766" i="3"/>
  <c r="N2766" i="3"/>
  <c r="Y2766" i="3"/>
  <c r="AI2766" i="3"/>
  <c r="AT2766" i="3"/>
  <c r="BE2766" i="3"/>
  <c r="E2767" i="3"/>
  <c r="K2767" i="3" s="1"/>
  <c r="AC2767" i="3" s="1"/>
  <c r="F2767" i="3"/>
  <c r="G2767" i="3"/>
  <c r="H2767" i="3"/>
  <c r="I2767" i="3"/>
  <c r="L2767" i="3" s="1"/>
  <c r="J2767" i="3"/>
  <c r="M2767" i="3"/>
  <c r="X2767" i="3"/>
  <c r="AI2767" i="3"/>
  <c r="AS2767" i="3"/>
  <c r="BA2767" i="3"/>
  <c r="BI2767" i="3"/>
  <c r="E2768" i="3"/>
  <c r="F2768" i="3"/>
  <c r="G2768" i="3"/>
  <c r="H2768" i="3"/>
  <c r="I2768" i="3"/>
  <c r="J2768" i="3"/>
  <c r="K2768" i="3"/>
  <c r="AA2768" i="3" s="1"/>
  <c r="L2768" i="3"/>
  <c r="O2768" i="3"/>
  <c r="W2768" i="3"/>
  <c r="AE2768" i="3"/>
  <c r="AM2768" i="3"/>
  <c r="AU2768" i="3"/>
  <c r="BC2768" i="3"/>
  <c r="E2769" i="3"/>
  <c r="K2769" i="3" s="1"/>
  <c r="M2769" i="3" s="1"/>
  <c r="F2769" i="3"/>
  <c r="G2769" i="3"/>
  <c r="H2769" i="3"/>
  <c r="I2769" i="3"/>
  <c r="L2769" i="3" s="1"/>
  <c r="J2769" i="3"/>
  <c r="Q2769" i="3"/>
  <c r="U2769" i="3"/>
  <c r="Y2769" i="3"/>
  <c r="AG2769" i="3"/>
  <c r="AK2769" i="3"/>
  <c r="AO2769" i="3"/>
  <c r="AW2769" i="3"/>
  <c r="BA2769" i="3"/>
  <c r="BE2769" i="3"/>
  <c r="E2770" i="3"/>
  <c r="F2770" i="3"/>
  <c r="G2770" i="3"/>
  <c r="H2770" i="3"/>
  <c r="I2770" i="3"/>
  <c r="J2770" i="3"/>
  <c r="K2770" i="3"/>
  <c r="L2770" i="3"/>
  <c r="O2770" i="3"/>
  <c r="S2770" i="3"/>
  <c r="W2770" i="3"/>
  <c r="AA2770" i="3"/>
  <c r="AE2770" i="3"/>
  <c r="AI2770" i="3"/>
  <c r="AM2770" i="3"/>
  <c r="AQ2770" i="3"/>
  <c r="AU2770" i="3"/>
  <c r="AY2770" i="3"/>
  <c r="BC2770" i="3"/>
  <c r="BG2770" i="3"/>
  <c r="E2771" i="3"/>
  <c r="K2771" i="3" s="1"/>
  <c r="Y2771" i="3" s="1"/>
  <c r="F2771" i="3"/>
  <c r="G2771" i="3"/>
  <c r="H2771" i="3"/>
  <c r="I2771" i="3"/>
  <c r="L2771" i="3" s="1"/>
  <c r="J2771" i="3"/>
  <c r="M2771" i="3"/>
  <c r="U2771" i="3"/>
  <c r="AC2771" i="3"/>
  <c r="AK2771" i="3"/>
  <c r="AS2771" i="3"/>
  <c r="BA2771" i="3"/>
  <c r="BI2771" i="3"/>
  <c r="E2772" i="3"/>
  <c r="F2772" i="3"/>
  <c r="G2772" i="3"/>
  <c r="H2772" i="3"/>
  <c r="I2772" i="3"/>
  <c r="J2772" i="3"/>
  <c r="K2772" i="3"/>
  <c r="L2772" i="3"/>
  <c r="W2772" i="3"/>
  <c r="AM2772" i="3"/>
  <c r="BC2772" i="3"/>
  <c r="E2773" i="3"/>
  <c r="K2773" i="3" s="1"/>
  <c r="F2773" i="3"/>
  <c r="G2773" i="3"/>
  <c r="H2773" i="3"/>
  <c r="I2773" i="3"/>
  <c r="L2773" i="3" s="1"/>
  <c r="J2773" i="3"/>
  <c r="M2773" i="3"/>
  <c r="Q2773" i="3"/>
  <c r="U2773" i="3"/>
  <c r="Y2773" i="3"/>
  <c r="AC2773" i="3"/>
  <c r="AG2773" i="3"/>
  <c r="AK2773" i="3"/>
  <c r="AO2773" i="3"/>
  <c r="AS2773" i="3"/>
  <c r="AW2773" i="3"/>
  <c r="BA2773" i="3"/>
  <c r="BE2773" i="3"/>
  <c r="BI2773" i="3"/>
  <c r="E2774" i="3"/>
  <c r="F2774" i="3"/>
  <c r="G2774" i="3"/>
  <c r="H2774" i="3"/>
  <c r="I2774" i="3"/>
  <c r="J2774" i="3"/>
  <c r="K2774" i="3"/>
  <c r="O2774" i="3" s="1"/>
  <c r="L2774" i="3"/>
  <c r="S2774" i="3" s="1"/>
  <c r="P2774" i="3"/>
  <c r="T2774" i="3"/>
  <c r="X2774" i="3"/>
  <c r="AB2774" i="3"/>
  <c r="AF2774" i="3"/>
  <c r="AJ2774" i="3"/>
  <c r="AN2774" i="3"/>
  <c r="AR2774" i="3"/>
  <c r="AV2774" i="3"/>
  <c r="AZ2774" i="3"/>
  <c r="BD2774" i="3"/>
  <c r="BH2774" i="3"/>
  <c r="E2775" i="3"/>
  <c r="F2775" i="3"/>
  <c r="G2775" i="3"/>
  <c r="H2775" i="3"/>
  <c r="I2775" i="3"/>
  <c r="J2775" i="3"/>
  <c r="E2776" i="3"/>
  <c r="F2776" i="3"/>
  <c r="G2776" i="3"/>
  <c r="H2776" i="3"/>
  <c r="I2776" i="3"/>
  <c r="J2776" i="3"/>
  <c r="K2776" i="3"/>
  <c r="O2776" i="3" s="1"/>
  <c r="L2776" i="3"/>
  <c r="S2776" i="3" s="1"/>
  <c r="P2776" i="3"/>
  <c r="T2776" i="3"/>
  <c r="X2776" i="3"/>
  <c r="AB2776" i="3"/>
  <c r="AF2776" i="3"/>
  <c r="AJ2776" i="3"/>
  <c r="AN2776" i="3"/>
  <c r="AR2776" i="3"/>
  <c r="AV2776" i="3"/>
  <c r="AZ2776" i="3"/>
  <c r="BD2776" i="3"/>
  <c r="BH2776" i="3"/>
  <c r="E2777" i="3"/>
  <c r="F2777" i="3"/>
  <c r="G2777" i="3"/>
  <c r="H2777" i="3"/>
  <c r="I2777" i="3"/>
  <c r="J2777" i="3"/>
  <c r="E2778" i="3"/>
  <c r="F2778" i="3"/>
  <c r="G2778" i="3"/>
  <c r="H2778" i="3"/>
  <c r="I2778" i="3"/>
  <c r="J2778" i="3"/>
  <c r="K2778" i="3"/>
  <c r="O2778" i="3" s="1"/>
  <c r="L2778" i="3"/>
  <c r="S2778" i="3" s="1"/>
  <c r="P2778" i="3"/>
  <c r="T2778" i="3"/>
  <c r="X2778" i="3"/>
  <c r="AB2778" i="3"/>
  <c r="AF2778" i="3"/>
  <c r="AJ2778" i="3"/>
  <c r="AN2778" i="3"/>
  <c r="AR2778" i="3"/>
  <c r="AV2778" i="3"/>
  <c r="AZ2778" i="3"/>
  <c r="BD2778" i="3"/>
  <c r="BH2778" i="3"/>
  <c r="E2779" i="3"/>
  <c r="F2779" i="3"/>
  <c r="G2779" i="3"/>
  <c r="H2779" i="3"/>
  <c r="I2779" i="3"/>
  <c r="J2779" i="3"/>
  <c r="E2780" i="3"/>
  <c r="F2780" i="3"/>
  <c r="G2780" i="3"/>
  <c r="H2780" i="3"/>
  <c r="I2780" i="3"/>
  <c r="J2780" i="3"/>
  <c r="K2780" i="3"/>
  <c r="M2780" i="3" s="1"/>
  <c r="L2780" i="3"/>
  <c r="P2780" i="3" s="1"/>
  <c r="O2780" i="3"/>
  <c r="Q2780" i="3"/>
  <c r="T2780" i="3"/>
  <c r="W2780" i="3"/>
  <c r="Y2780" i="3"/>
  <c r="AB2780" i="3"/>
  <c r="AE2780" i="3"/>
  <c r="AG2780" i="3"/>
  <c r="AJ2780" i="3"/>
  <c r="AM2780" i="3"/>
  <c r="AO2780" i="3"/>
  <c r="AR2780" i="3"/>
  <c r="AU2780" i="3"/>
  <c r="AW2780" i="3"/>
  <c r="AZ2780" i="3"/>
  <c r="BC2780" i="3"/>
  <c r="BE2780" i="3"/>
  <c r="BH2780" i="3"/>
  <c r="E2781" i="3"/>
  <c r="F2781" i="3"/>
  <c r="K2781" i="3" s="1"/>
  <c r="G2781" i="3"/>
  <c r="H2781" i="3"/>
  <c r="I2781" i="3"/>
  <c r="J2781" i="3"/>
  <c r="E2782" i="3"/>
  <c r="F2782" i="3"/>
  <c r="G2782" i="3"/>
  <c r="H2782" i="3"/>
  <c r="I2782" i="3"/>
  <c r="J2782" i="3"/>
  <c r="K2782" i="3"/>
  <c r="M2782" i="3" s="1"/>
  <c r="L2782" i="3"/>
  <c r="P2782" i="3" s="1"/>
  <c r="O2782" i="3"/>
  <c r="Q2782" i="3"/>
  <c r="T2782" i="3"/>
  <c r="W2782" i="3"/>
  <c r="Y2782" i="3"/>
  <c r="AB2782" i="3"/>
  <c r="AE2782" i="3"/>
  <c r="AG2782" i="3"/>
  <c r="AJ2782" i="3"/>
  <c r="AM2782" i="3"/>
  <c r="AO2782" i="3"/>
  <c r="AR2782" i="3"/>
  <c r="AU2782" i="3"/>
  <c r="AW2782" i="3"/>
  <c r="AZ2782" i="3"/>
  <c r="BC2782" i="3"/>
  <c r="BE2782" i="3"/>
  <c r="BH2782" i="3"/>
  <c r="E2783" i="3"/>
  <c r="F2783" i="3"/>
  <c r="K2783" i="3" s="1"/>
  <c r="G2783" i="3"/>
  <c r="H2783" i="3"/>
  <c r="I2783" i="3"/>
  <c r="J2783" i="3"/>
  <c r="E2784" i="3"/>
  <c r="F2784" i="3"/>
  <c r="G2784" i="3"/>
  <c r="K2784" i="3" s="1"/>
  <c r="H2784" i="3"/>
  <c r="I2784" i="3"/>
  <c r="L2784" i="3" s="1"/>
  <c r="J2784" i="3"/>
  <c r="E2785" i="3"/>
  <c r="K2785" i="3" s="1"/>
  <c r="Y2785" i="3" s="1"/>
  <c r="F2785" i="3"/>
  <c r="G2785" i="3"/>
  <c r="H2785" i="3"/>
  <c r="I2785" i="3"/>
  <c r="L2785" i="3" s="1"/>
  <c r="J2785" i="3"/>
  <c r="M2785" i="3"/>
  <c r="Q2785" i="3"/>
  <c r="U2785" i="3"/>
  <c r="AC2785" i="3"/>
  <c r="AG2785" i="3"/>
  <c r="AK2785" i="3"/>
  <c r="AS2785" i="3"/>
  <c r="AW2785" i="3"/>
  <c r="BA2785" i="3"/>
  <c r="BI2785" i="3"/>
  <c r="E2786" i="3"/>
  <c r="F2786" i="3"/>
  <c r="G2786" i="3"/>
  <c r="K2786" i="3" s="1"/>
  <c r="H2786" i="3"/>
  <c r="I2786" i="3"/>
  <c r="L2786" i="3" s="1"/>
  <c r="J2786" i="3"/>
  <c r="E2787" i="3"/>
  <c r="K2787" i="3" s="1"/>
  <c r="Y2787" i="3" s="1"/>
  <c r="F2787" i="3"/>
  <c r="G2787" i="3"/>
  <c r="H2787" i="3"/>
  <c r="I2787" i="3"/>
  <c r="L2787" i="3" s="1"/>
  <c r="M2787" i="3" s="1"/>
  <c r="J2787" i="3"/>
  <c r="Q2787" i="3"/>
  <c r="U2787" i="3"/>
  <c r="AG2787" i="3"/>
  <c r="AK2787" i="3"/>
  <c r="AW2787" i="3"/>
  <c r="BA2787" i="3"/>
  <c r="E2788" i="3"/>
  <c r="F2788" i="3"/>
  <c r="G2788" i="3"/>
  <c r="K2788" i="3" s="1"/>
  <c r="H2788" i="3"/>
  <c r="I2788" i="3"/>
  <c r="L2788" i="3" s="1"/>
  <c r="J2788" i="3"/>
  <c r="E2789" i="3"/>
  <c r="K2789" i="3" s="1"/>
  <c r="Y2789" i="3" s="1"/>
  <c r="F2789" i="3"/>
  <c r="G2789" i="3"/>
  <c r="H2789" i="3"/>
  <c r="I2789" i="3"/>
  <c r="L2789" i="3" s="1"/>
  <c r="J2789" i="3"/>
  <c r="Q2789" i="3"/>
  <c r="U2789" i="3"/>
  <c r="AG2789" i="3"/>
  <c r="AK2789" i="3"/>
  <c r="AW2789" i="3"/>
  <c r="BA2789" i="3"/>
  <c r="E2790" i="3"/>
  <c r="F2790" i="3"/>
  <c r="G2790" i="3"/>
  <c r="K2790" i="3" s="1"/>
  <c r="H2790" i="3"/>
  <c r="I2790" i="3"/>
  <c r="L2790" i="3" s="1"/>
  <c r="J2790" i="3"/>
  <c r="E2791" i="3"/>
  <c r="K2791" i="3" s="1"/>
  <c r="Y2791" i="3" s="1"/>
  <c r="F2791" i="3"/>
  <c r="G2791" i="3"/>
  <c r="H2791" i="3"/>
  <c r="I2791" i="3"/>
  <c r="L2791" i="3" s="1"/>
  <c r="J2791" i="3"/>
  <c r="Q2791" i="3"/>
  <c r="U2791" i="3"/>
  <c r="AG2791" i="3"/>
  <c r="AK2791" i="3"/>
  <c r="AW2791" i="3"/>
  <c r="BA2791" i="3"/>
  <c r="E2792" i="3"/>
  <c r="F2792" i="3"/>
  <c r="G2792" i="3"/>
  <c r="K2792" i="3" s="1"/>
  <c r="H2792" i="3"/>
  <c r="I2792" i="3"/>
  <c r="L2792" i="3" s="1"/>
  <c r="J2792" i="3"/>
  <c r="E2793" i="3"/>
  <c r="K2793" i="3" s="1"/>
  <c r="Y2793" i="3" s="1"/>
  <c r="F2793" i="3"/>
  <c r="G2793" i="3"/>
  <c r="H2793" i="3"/>
  <c r="I2793" i="3"/>
  <c r="L2793" i="3" s="1"/>
  <c r="AK2793" i="3" s="1"/>
  <c r="J2793" i="3"/>
  <c r="E2794" i="3"/>
  <c r="F2794" i="3"/>
  <c r="G2794" i="3"/>
  <c r="K2794" i="3" s="1"/>
  <c r="H2794" i="3"/>
  <c r="I2794" i="3"/>
  <c r="L2794" i="3" s="1"/>
  <c r="J2794" i="3"/>
  <c r="E2795" i="3"/>
  <c r="K2795" i="3" s="1"/>
  <c r="F2795" i="3"/>
  <c r="G2795" i="3"/>
  <c r="H2795" i="3"/>
  <c r="I2795" i="3"/>
  <c r="L2795" i="3" s="1"/>
  <c r="J2795" i="3"/>
  <c r="E2796" i="3"/>
  <c r="F2796" i="3"/>
  <c r="G2796" i="3"/>
  <c r="K2796" i="3" s="1"/>
  <c r="H2796" i="3"/>
  <c r="I2796" i="3"/>
  <c r="L2796" i="3" s="1"/>
  <c r="J2796" i="3"/>
  <c r="E2797" i="3"/>
  <c r="K2797" i="3" s="1"/>
  <c r="F2797" i="3"/>
  <c r="G2797" i="3"/>
  <c r="H2797" i="3"/>
  <c r="I2797" i="3"/>
  <c r="L2797" i="3" s="1"/>
  <c r="J2797" i="3"/>
  <c r="N2797" i="3" l="1"/>
  <c r="R2797" i="3"/>
  <c r="V2797" i="3"/>
  <c r="Z2797" i="3"/>
  <c r="AD2797" i="3"/>
  <c r="AH2797" i="3"/>
  <c r="AL2797" i="3"/>
  <c r="AP2797" i="3"/>
  <c r="AT2797" i="3"/>
  <c r="AX2797" i="3"/>
  <c r="BB2797" i="3"/>
  <c r="BF2797" i="3"/>
  <c r="P2797" i="3"/>
  <c r="T2797" i="3"/>
  <c r="X2797" i="3"/>
  <c r="AB2797" i="3"/>
  <c r="AF2797" i="3"/>
  <c r="AJ2797" i="3"/>
  <c r="AN2797" i="3"/>
  <c r="AR2797" i="3"/>
  <c r="AV2797" i="3"/>
  <c r="AZ2797" i="3"/>
  <c r="BD2797" i="3"/>
  <c r="BH2797" i="3"/>
  <c r="Q2797" i="3"/>
  <c r="Y2797" i="3"/>
  <c r="AG2797" i="3"/>
  <c r="AO2797" i="3"/>
  <c r="AW2797" i="3"/>
  <c r="BE2797" i="3"/>
  <c r="BG2797" i="3"/>
  <c r="AC2797" i="3"/>
  <c r="AS2797" i="3"/>
  <c r="BI2797" i="3"/>
  <c r="O2797" i="3"/>
  <c r="W2797" i="3"/>
  <c r="AE2797" i="3"/>
  <c r="AM2797" i="3"/>
  <c r="AU2797" i="3"/>
  <c r="BC2797" i="3"/>
  <c r="S2797" i="3"/>
  <c r="AA2797" i="3"/>
  <c r="AI2797" i="3"/>
  <c r="AQ2797" i="3"/>
  <c r="AY2797" i="3"/>
  <c r="M2797" i="3"/>
  <c r="U2797" i="3"/>
  <c r="AK2797" i="3"/>
  <c r="BA2797" i="3"/>
  <c r="P2792" i="3"/>
  <c r="T2792" i="3"/>
  <c r="X2792" i="3"/>
  <c r="AB2792" i="3"/>
  <c r="AF2792" i="3"/>
  <c r="AJ2792" i="3"/>
  <c r="AN2792" i="3"/>
  <c r="AR2792" i="3"/>
  <c r="AV2792" i="3"/>
  <c r="AZ2792" i="3"/>
  <c r="BD2792" i="3"/>
  <c r="BH2792" i="3"/>
  <c r="M2792" i="3"/>
  <c r="Q2792" i="3"/>
  <c r="U2792" i="3"/>
  <c r="Y2792" i="3"/>
  <c r="AC2792" i="3"/>
  <c r="AG2792" i="3"/>
  <c r="AK2792" i="3"/>
  <c r="AO2792" i="3"/>
  <c r="AS2792" i="3"/>
  <c r="AW2792" i="3"/>
  <c r="BA2792" i="3"/>
  <c r="BE2792" i="3"/>
  <c r="BI2792" i="3"/>
  <c r="N2792" i="3"/>
  <c r="R2792" i="3"/>
  <c r="V2792" i="3"/>
  <c r="Z2792" i="3"/>
  <c r="AD2792" i="3"/>
  <c r="AH2792" i="3"/>
  <c r="AL2792" i="3"/>
  <c r="AP2792" i="3"/>
  <c r="AT2792" i="3"/>
  <c r="AX2792" i="3"/>
  <c r="BB2792" i="3"/>
  <c r="BF2792" i="3"/>
  <c r="S2792" i="3"/>
  <c r="AI2792" i="3"/>
  <c r="AY2792" i="3"/>
  <c r="W2792" i="3"/>
  <c r="AM2792" i="3"/>
  <c r="BC2792" i="3"/>
  <c r="AA2792" i="3"/>
  <c r="AQ2792" i="3"/>
  <c r="BG2792" i="3"/>
  <c r="O2792" i="3"/>
  <c r="BL2792" i="3" s="1"/>
  <c r="AE2792" i="3"/>
  <c r="AU2792" i="3"/>
  <c r="P2788" i="3"/>
  <c r="T2788" i="3"/>
  <c r="X2788" i="3"/>
  <c r="AB2788" i="3"/>
  <c r="AF2788" i="3"/>
  <c r="AJ2788" i="3"/>
  <c r="AN2788" i="3"/>
  <c r="AR2788" i="3"/>
  <c r="AV2788" i="3"/>
  <c r="AZ2788" i="3"/>
  <c r="BD2788" i="3"/>
  <c r="BH2788" i="3"/>
  <c r="M2788" i="3"/>
  <c r="Q2788" i="3"/>
  <c r="U2788" i="3"/>
  <c r="Y2788" i="3"/>
  <c r="AC2788" i="3"/>
  <c r="AG2788" i="3"/>
  <c r="AK2788" i="3"/>
  <c r="AO2788" i="3"/>
  <c r="AS2788" i="3"/>
  <c r="AW2788" i="3"/>
  <c r="BA2788" i="3"/>
  <c r="BE2788" i="3"/>
  <c r="BI2788" i="3"/>
  <c r="N2788" i="3"/>
  <c r="R2788" i="3"/>
  <c r="V2788" i="3"/>
  <c r="Z2788" i="3"/>
  <c r="AD2788" i="3"/>
  <c r="AH2788" i="3"/>
  <c r="AL2788" i="3"/>
  <c r="AP2788" i="3"/>
  <c r="AT2788" i="3"/>
  <c r="AX2788" i="3"/>
  <c r="BB2788" i="3"/>
  <c r="BF2788" i="3"/>
  <c r="S2788" i="3"/>
  <c r="AI2788" i="3"/>
  <c r="AY2788" i="3"/>
  <c r="W2788" i="3"/>
  <c r="AM2788" i="3"/>
  <c r="BC2788" i="3"/>
  <c r="O2788" i="3"/>
  <c r="AE2788" i="3"/>
  <c r="AU2788" i="3"/>
  <c r="AA2788" i="3"/>
  <c r="AQ2788" i="3"/>
  <c r="BG2788" i="3"/>
  <c r="P2784" i="3"/>
  <c r="T2784" i="3"/>
  <c r="X2784" i="3"/>
  <c r="AB2784" i="3"/>
  <c r="AF2784" i="3"/>
  <c r="AJ2784" i="3"/>
  <c r="AN2784" i="3"/>
  <c r="AR2784" i="3"/>
  <c r="AV2784" i="3"/>
  <c r="AZ2784" i="3"/>
  <c r="BD2784" i="3"/>
  <c r="BH2784" i="3"/>
  <c r="M2784" i="3"/>
  <c r="Q2784" i="3"/>
  <c r="U2784" i="3"/>
  <c r="Y2784" i="3"/>
  <c r="AC2784" i="3"/>
  <c r="AG2784" i="3"/>
  <c r="AK2784" i="3"/>
  <c r="AO2784" i="3"/>
  <c r="AS2784" i="3"/>
  <c r="AW2784" i="3"/>
  <c r="BA2784" i="3"/>
  <c r="BE2784" i="3"/>
  <c r="BI2784" i="3"/>
  <c r="N2784" i="3"/>
  <c r="R2784" i="3"/>
  <c r="V2784" i="3"/>
  <c r="Z2784" i="3"/>
  <c r="AD2784" i="3"/>
  <c r="AH2784" i="3"/>
  <c r="AL2784" i="3"/>
  <c r="AP2784" i="3"/>
  <c r="AT2784" i="3"/>
  <c r="AX2784" i="3"/>
  <c r="BB2784" i="3"/>
  <c r="BF2784" i="3"/>
  <c r="S2784" i="3"/>
  <c r="AI2784" i="3"/>
  <c r="AY2784" i="3"/>
  <c r="W2784" i="3"/>
  <c r="AM2784" i="3"/>
  <c r="BC2784" i="3"/>
  <c r="O2784" i="3"/>
  <c r="AE2784" i="3"/>
  <c r="AA2784" i="3"/>
  <c r="AQ2784" i="3"/>
  <c r="BG2784" i="3"/>
  <c r="AU2784" i="3"/>
  <c r="N2795" i="3"/>
  <c r="R2795" i="3"/>
  <c r="V2795" i="3"/>
  <c r="Z2795" i="3"/>
  <c r="AD2795" i="3"/>
  <c r="AH2795" i="3"/>
  <c r="AL2795" i="3"/>
  <c r="AP2795" i="3"/>
  <c r="AT2795" i="3"/>
  <c r="AX2795" i="3"/>
  <c r="BB2795" i="3"/>
  <c r="BF2795" i="3"/>
  <c r="P2795" i="3"/>
  <c r="T2795" i="3"/>
  <c r="X2795" i="3"/>
  <c r="AB2795" i="3"/>
  <c r="AF2795" i="3"/>
  <c r="AJ2795" i="3"/>
  <c r="AN2795" i="3"/>
  <c r="AR2795" i="3"/>
  <c r="AV2795" i="3"/>
  <c r="AZ2795" i="3"/>
  <c r="BD2795" i="3"/>
  <c r="BH2795" i="3"/>
  <c r="O2795" i="3"/>
  <c r="W2795" i="3"/>
  <c r="AE2795" i="3"/>
  <c r="AM2795" i="3"/>
  <c r="AU2795" i="3"/>
  <c r="BC2795" i="3"/>
  <c r="Q2795" i="3"/>
  <c r="Y2795" i="3"/>
  <c r="AG2795" i="3"/>
  <c r="AO2795" i="3"/>
  <c r="AW2795" i="3"/>
  <c r="BE2795" i="3"/>
  <c r="U2795" i="3"/>
  <c r="AK2795" i="3"/>
  <c r="BA2795" i="3"/>
  <c r="S2795" i="3"/>
  <c r="AA2795" i="3"/>
  <c r="AI2795" i="3"/>
  <c r="AQ2795" i="3"/>
  <c r="AY2795" i="3"/>
  <c r="BG2795" i="3"/>
  <c r="M2795" i="3"/>
  <c r="AC2795" i="3"/>
  <c r="AS2795" i="3"/>
  <c r="BI2795" i="3"/>
  <c r="P2794" i="3"/>
  <c r="T2794" i="3"/>
  <c r="X2794" i="3"/>
  <c r="AB2794" i="3"/>
  <c r="AF2794" i="3"/>
  <c r="AJ2794" i="3"/>
  <c r="AN2794" i="3"/>
  <c r="AR2794" i="3"/>
  <c r="AV2794" i="3"/>
  <c r="AZ2794" i="3"/>
  <c r="BD2794" i="3"/>
  <c r="BH2794" i="3"/>
  <c r="M2794" i="3"/>
  <c r="Q2794" i="3"/>
  <c r="U2794" i="3"/>
  <c r="Y2794" i="3"/>
  <c r="AC2794" i="3"/>
  <c r="AG2794" i="3"/>
  <c r="N2794" i="3"/>
  <c r="R2794" i="3"/>
  <c r="V2794" i="3"/>
  <c r="Z2794" i="3"/>
  <c r="AD2794" i="3"/>
  <c r="AH2794" i="3"/>
  <c r="AL2794" i="3"/>
  <c r="AP2794" i="3"/>
  <c r="AT2794" i="3"/>
  <c r="AX2794" i="3"/>
  <c r="BB2794" i="3"/>
  <c r="BF2794" i="3"/>
  <c r="W2794" i="3"/>
  <c r="AK2794" i="3"/>
  <c r="AS2794" i="3"/>
  <c r="BA2794" i="3"/>
  <c r="BI2794" i="3"/>
  <c r="AA2794" i="3"/>
  <c r="AM2794" i="3"/>
  <c r="AU2794" i="3"/>
  <c r="BC2794" i="3"/>
  <c r="AE2794" i="3"/>
  <c r="AW2794" i="3"/>
  <c r="S2794" i="3"/>
  <c r="AI2794" i="3"/>
  <c r="AY2794" i="3"/>
  <c r="O2794" i="3"/>
  <c r="AO2794" i="3"/>
  <c r="BE2794" i="3"/>
  <c r="AQ2794" i="3"/>
  <c r="BG2794" i="3"/>
  <c r="P2796" i="3"/>
  <c r="T2796" i="3"/>
  <c r="X2796" i="3"/>
  <c r="AB2796" i="3"/>
  <c r="AF2796" i="3"/>
  <c r="AJ2796" i="3"/>
  <c r="AN2796" i="3"/>
  <c r="AR2796" i="3"/>
  <c r="AV2796" i="3"/>
  <c r="AZ2796" i="3"/>
  <c r="BD2796" i="3"/>
  <c r="BH2796" i="3"/>
  <c r="N2796" i="3"/>
  <c r="R2796" i="3"/>
  <c r="V2796" i="3"/>
  <c r="Z2796" i="3"/>
  <c r="AD2796" i="3"/>
  <c r="AH2796" i="3"/>
  <c r="AL2796" i="3"/>
  <c r="AP2796" i="3"/>
  <c r="AT2796" i="3"/>
  <c r="AX2796" i="3"/>
  <c r="BB2796" i="3"/>
  <c r="BF2796" i="3"/>
  <c r="M2796" i="3"/>
  <c r="U2796" i="3"/>
  <c r="AC2796" i="3"/>
  <c r="AK2796" i="3"/>
  <c r="AS2796" i="3"/>
  <c r="BA2796" i="3"/>
  <c r="BI2796" i="3"/>
  <c r="O2796" i="3"/>
  <c r="W2796" i="3"/>
  <c r="AE2796" i="3"/>
  <c r="AM2796" i="3"/>
  <c r="BC2796" i="3"/>
  <c r="Q2796" i="3"/>
  <c r="AG2796" i="3"/>
  <c r="AW2796" i="3"/>
  <c r="S2796" i="3"/>
  <c r="AA2796" i="3"/>
  <c r="AI2796" i="3"/>
  <c r="AQ2796" i="3"/>
  <c r="AY2796" i="3"/>
  <c r="BG2796" i="3"/>
  <c r="AU2796" i="3"/>
  <c r="Y2796" i="3"/>
  <c r="AO2796" i="3"/>
  <c r="BE2796" i="3"/>
  <c r="P2790" i="3"/>
  <c r="T2790" i="3"/>
  <c r="X2790" i="3"/>
  <c r="AB2790" i="3"/>
  <c r="AF2790" i="3"/>
  <c r="AJ2790" i="3"/>
  <c r="AN2790" i="3"/>
  <c r="AR2790" i="3"/>
  <c r="AV2790" i="3"/>
  <c r="AZ2790" i="3"/>
  <c r="BD2790" i="3"/>
  <c r="BH2790" i="3"/>
  <c r="U2790" i="3"/>
  <c r="AC2790" i="3"/>
  <c r="AK2790" i="3"/>
  <c r="AS2790" i="3"/>
  <c r="BA2790" i="3"/>
  <c r="BI2790" i="3"/>
  <c r="M2790" i="3"/>
  <c r="Q2790" i="3"/>
  <c r="Y2790" i="3"/>
  <c r="AG2790" i="3"/>
  <c r="AO2790" i="3"/>
  <c r="AW2790" i="3"/>
  <c r="BE2790" i="3"/>
  <c r="N2790" i="3"/>
  <c r="R2790" i="3"/>
  <c r="V2790" i="3"/>
  <c r="Z2790" i="3"/>
  <c r="AD2790" i="3"/>
  <c r="AH2790" i="3"/>
  <c r="AL2790" i="3"/>
  <c r="AP2790" i="3"/>
  <c r="AT2790" i="3"/>
  <c r="AX2790" i="3"/>
  <c r="BB2790" i="3"/>
  <c r="BF2790" i="3"/>
  <c r="S2790" i="3"/>
  <c r="AI2790" i="3"/>
  <c r="AY2790" i="3"/>
  <c r="W2790" i="3"/>
  <c r="AM2790" i="3"/>
  <c r="BC2790" i="3"/>
  <c r="AA2790" i="3"/>
  <c r="AQ2790" i="3"/>
  <c r="BG2790" i="3"/>
  <c r="O2790" i="3"/>
  <c r="AU2790" i="3"/>
  <c r="AE2790" i="3"/>
  <c r="P2786" i="3"/>
  <c r="T2786" i="3"/>
  <c r="X2786" i="3"/>
  <c r="AB2786" i="3"/>
  <c r="AF2786" i="3"/>
  <c r="AJ2786" i="3"/>
  <c r="AN2786" i="3"/>
  <c r="AR2786" i="3"/>
  <c r="AV2786" i="3"/>
  <c r="AZ2786" i="3"/>
  <c r="BD2786" i="3"/>
  <c r="BH2786" i="3"/>
  <c r="M2786" i="3"/>
  <c r="Q2786" i="3"/>
  <c r="U2786" i="3"/>
  <c r="Y2786" i="3"/>
  <c r="AC2786" i="3"/>
  <c r="AG2786" i="3"/>
  <c r="AK2786" i="3"/>
  <c r="AO2786" i="3"/>
  <c r="AS2786" i="3"/>
  <c r="AW2786" i="3"/>
  <c r="BA2786" i="3"/>
  <c r="BE2786" i="3"/>
  <c r="BI2786" i="3"/>
  <c r="N2786" i="3"/>
  <c r="R2786" i="3"/>
  <c r="V2786" i="3"/>
  <c r="Z2786" i="3"/>
  <c r="AD2786" i="3"/>
  <c r="AH2786" i="3"/>
  <c r="AL2786" i="3"/>
  <c r="AP2786" i="3"/>
  <c r="AT2786" i="3"/>
  <c r="AX2786" i="3"/>
  <c r="BB2786" i="3"/>
  <c r="BF2786" i="3"/>
  <c r="S2786" i="3"/>
  <c r="AI2786" i="3"/>
  <c r="AY2786" i="3"/>
  <c r="W2786" i="3"/>
  <c r="AM2786" i="3"/>
  <c r="BC2786" i="3"/>
  <c r="AA2786" i="3"/>
  <c r="AQ2786" i="3"/>
  <c r="BG2786" i="3"/>
  <c r="O2786" i="3"/>
  <c r="AE2786" i="3"/>
  <c r="AU2786" i="3"/>
  <c r="U2793" i="3"/>
  <c r="AW2793" i="3"/>
  <c r="AG2793" i="3"/>
  <c r="Q2793" i="3"/>
  <c r="BI2793" i="3"/>
  <c r="AS2793" i="3"/>
  <c r="AC2793" i="3"/>
  <c r="M2793" i="3"/>
  <c r="BI2789" i="3"/>
  <c r="AS2789" i="3"/>
  <c r="AC2789" i="3"/>
  <c r="M2789" i="3"/>
  <c r="BN2785" i="3"/>
  <c r="BK2785" i="3"/>
  <c r="BK2780" i="3"/>
  <c r="BA2793" i="3"/>
  <c r="BI2791" i="3"/>
  <c r="AS2791" i="3"/>
  <c r="AC2791" i="3"/>
  <c r="M2791" i="3"/>
  <c r="BI2787" i="3"/>
  <c r="AS2787" i="3"/>
  <c r="AC2787" i="3"/>
  <c r="P2783" i="3"/>
  <c r="Z2783" i="3"/>
  <c r="AP2783" i="3"/>
  <c r="BF2783" i="3"/>
  <c r="AA2783" i="3"/>
  <c r="AQ2783" i="3"/>
  <c r="BG2783" i="3"/>
  <c r="AB2783" i="3"/>
  <c r="AR2783" i="3"/>
  <c r="BH2783" i="3"/>
  <c r="BE2793" i="3"/>
  <c r="AO2793" i="3"/>
  <c r="BE2791" i="3"/>
  <c r="AO2791" i="3"/>
  <c r="BE2789" i="3"/>
  <c r="AO2789" i="3"/>
  <c r="BE2787" i="3"/>
  <c r="AO2787" i="3"/>
  <c r="BE2785" i="3"/>
  <c r="AO2785" i="3"/>
  <c r="AO2783" i="3"/>
  <c r="N2793" i="3"/>
  <c r="R2793" i="3"/>
  <c r="V2793" i="3"/>
  <c r="Z2793" i="3"/>
  <c r="AD2793" i="3"/>
  <c r="AH2793" i="3"/>
  <c r="AL2793" i="3"/>
  <c r="AP2793" i="3"/>
  <c r="AT2793" i="3"/>
  <c r="AX2793" i="3"/>
  <c r="BB2793" i="3"/>
  <c r="BF2793" i="3"/>
  <c r="O2793" i="3"/>
  <c r="S2793" i="3"/>
  <c r="W2793" i="3"/>
  <c r="AA2793" i="3"/>
  <c r="AE2793" i="3"/>
  <c r="AI2793" i="3"/>
  <c r="AM2793" i="3"/>
  <c r="AQ2793" i="3"/>
  <c r="AU2793" i="3"/>
  <c r="AY2793" i="3"/>
  <c r="BC2793" i="3"/>
  <c r="BG2793" i="3"/>
  <c r="P2793" i="3"/>
  <c r="T2793" i="3"/>
  <c r="X2793" i="3"/>
  <c r="AB2793" i="3"/>
  <c r="AF2793" i="3"/>
  <c r="AJ2793" i="3"/>
  <c r="AN2793" i="3"/>
  <c r="AR2793" i="3"/>
  <c r="AV2793" i="3"/>
  <c r="AZ2793" i="3"/>
  <c r="BD2793" i="3"/>
  <c r="BH2793" i="3"/>
  <c r="N2791" i="3"/>
  <c r="R2791" i="3"/>
  <c r="V2791" i="3"/>
  <c r="Z2791" i="3"/>
  <c r="AD2791" i="3"/>
  <c r="AH2791" i="3"/>
  <c r="AL2791" i="3"/>
  <c r="AP2791" i="3"/>
  <c r="AT2791" i="3"/>
  <c r="AX2791" i="3"/>
  <c r="BB2791" i="3"/>
  <c r="BF2791" i="3"/>
  <c r="O2791" i="3"/>
  <c r="S2791" i="3"/>
  <c r="W2791" i="3"/>
  <c r="AA2791" i="3"/>
  <c r="AE2791" i="3"/>
  <c r="AI2791" i="3"/>
  <c r="AM2791" i="3"/>
  <c r="AQ2791" i="3"/>
  <c r="AU2791" i="3"/>
  <c r="AY2791" i="3"/>
  <c r="BC2791" i="3"/>
  <c r="BG2791" i="3"/>
  <c r="P2791" i="3"/>
  <c r="T2791" i="3"/>
  <c r="X2791" i="3"/>
  <c r="AB2791" i="3"/>
  <c r="AF2791" i="3"/>
  <c r="AJ2791" i="3"/>
  <c r="AN2791" i="3"/>
  <c r="AR2791" i="3"/>
  <c r="AV2791" i="3"/>
  <c r="AZ2791" i="3"/>
  <c r="BD2791" i="3"/>
  <c r="BH2791" i="3"/>
  <c r="N2789" i="3"/>
  <c r="R2789" i="3"/>
  <c r="V2789" i="3"/>
  <c r="Z2789" i="3"/>
  <c r="AD2789" i="3"/>
  <c r="AH2789" i="3"/>
  <c r="AL2789" i="3"/>
  <c r="AP2789" i="3"/>
  <c r="AT2789" i="3"/>
  <c r="AX2789" i="3"/>
  <c r="BB2789" i="3"/>
  <c r="BF2789" i="3"/>
  <c r="AM2789" i="3"/>
  <c r="O2789" i="3"/>
  <c r="S2789" i="3"/>
  <c r="W2789" i="3"/>
  <c r="AA2789" i="3"/>
  <c r="AE2789" i="3"/>
  <c r="AI2789" i="3"/>
  <c r="AQ2789" i="3"/>
  <c r="AU2789" i="3"/>
  <c r="AY2789" i="3"/>
  <c r="BC2789" i="3"/>
  <c r="BG2789" i="3"/>
  <c r="P2789" i="3"/>
  <c r="T2789" i="3"/>
  <c r="X2789" i="3"/>
  <c r="AB2789" i="3"/>
  <c r="AF2789" i="3"/>
  <c r="AJ2789" i="3"/>
  <c r="AN2789" i="3"/>
  <c r="AR2789" i="3"/>
  <c r="AV2789" i="3"/>
  <c r="AZ2789" i="3"/>
  <c r="BD2789" i="3"/>
  <c r="BH2789" i="3"/>
  <c r="N2787" i="3"/>
  <c r="R2787" i="3"/>
  <c r="V2787" i="3"/>
  <c r="Z2787" i="3"/>
  <c r="AD2787" i="3"/>
  <c r="AH2787" i="3"/>
  <c r="AL2787" i="3"/>
  <c r="AP2787" i="3"/>
  <c r="AT2787" i="3"/>
  <c r="AX2787" i="3"/>
  <c r="BB2787" i="3"/>
  <c r="BF2787" i="3"/>
  <c r="O2787" i="3"/>
  <c r="S2787" i="3"/>
  <c r="W2787" i="3"/>
  <c r="AA2787" i="3"/>
  <c r="AE2787" i="3"/>
  <c r="AI2787" i="3"/>
  <c r="AM2787" i="3"/>
  <c r="AQ2787" i="3"/>
  <c r="AU2787" i="3"/>
  <c r="AY2787" i="3"/>
  <c r="BC2787" i="3"/>
  <c r="BG2787" i="3"/>
  <c r="P2787" i="3"/>
  <c r="BK2787" i="3" s="1"/>
  <c r="T2787" i="3"/>
  <c r="X2787" i="3"/>
  <c r="AB2787" i="3"/>
  <c r="AF2787" i="3"/>
  <c r="AJ2787" i="3"/>
  <c r="AN2787" i="3"/>
  <c r="AR2787" i="3"/>
  <c r="AV2787" i="3"/>
  <c r="AZ2787" i="3"/>
  <c r="BD2787" i="3"/>
  <c r="BH2787" i="3"/>
  <c r="N2785" i="3"/>
  <c r="BJ2785" i="3" s="1"/>
  <c r="R2785" i="3"/>
  <c r="V2785" i="3"/>
  <c r="Z2785" i="3"/>
  <c r="AD2785" i="3"/>
  <c r="AH2785" i="3"/>
  <c r="AL2785" i="3"/>
  <c r="AP2785" i="3"/>
  <c r="AT2785" i="3"/>
  <c r="AX2785" i="3"/>
  <c r="BB2785" i="3"/>
  <c r="BF2785" i="3"/>
  <c r="O2785" i="3"/>
  <c r="BL2785" i="3" s="1"/>
  <c r="S2785" i="3"/>
  <c r="BM2785" i="3" s="1"/>
  <c r="W2785" i="3"/>
  <c r="AA2785" i="3"/>
  <c r="AE2785" i="3"/>
  <c r="AI2785" i="3"/>
  <c r="AM2785" i="3"/>
  <c r="AQ2785" i="3"/>
  <c r="AU2785" i="3"/>
  <c r="AY2785" i="3"/>
  <c r="BC2785" i="3"/>
  <c r="BG2785" i="3"/>
  <c r="P2785" i="3"/>
  <c r="T2785" i="3"/>
  <c r="X2785" i="3"/>
  <c r="AB2785" i="3"/>
  <c r="AF2785" i="3"/>
  <c r="AJ2785" i="3"/>
  <c r="AN2785" i="3"/>
  <c r="AR2785" i="3"/>
  <c r="AV2785" i="3"/>
  <c r="AZ2785" i="3"/>
  <c r="BD2785" i="3"/>
  <c r="BH2785" i="3"/>
  <c r="AK2783" i="3"/>
  <c r="P2772" i="3"/>
  <c r="T2772" i="3"/>
  <c r="X2772" i="3"/>
  <c r="AB2772" i="3"/>
  <c r="AF2772" i="3"/>
  <c r="AJ2772" i="3"/>
  <c r="AN2772" i="3"/>
  <c r="AR2772" i="3"/>
  <c r="AV2772" i="3"/>
  <c r="AZ2772" i="3"/>
  <c r="BD2772" i="3"/>
  <c r="BH2772" i="3"/>
  <c r="M2772" i="3"/>
  <c r="Q2772" i="3"/>
  <c r="U2772" i="3"/>
  <c r="Y2772" i="3"/>
  <c r="AC2772" i="3"/>
  <c r="AG2772" i="3"/>
  <c r="AK2772" i="3"/>
  <c r="AO2772" i="3"/>
  <c r="AS2772" i="3"/>
  <c r="AW2772" i="3"/>
  <c r="BA2772" i="3"/>
  <c r="BE2772" i="3"/>
  <c r="BI2772" i="3"/>
  <c r="N2772" i="3"/>
  <c r="R2772" i="3"/>
  <c r="V2772" i="3"/>
  <c r="Z2772" i="3"/>
  <c r="AD2772" i="3"/>
  <c r="AH2772" i="3"/>
  <c r="AL2772" i="3"/>
  <c r="AP2772" i="3"/>
  <c r="AT2772" i="3"/>
  <c r="AX2772" i="3"/>
  <c r="BB2772" i="3"/>
  <c r="BF2772" i="3"/>
  <c r="BK2751" i="3"/>
  <c r="O2749" i="3"/>
  <c r="S2749" i="3"/>
  <c r="W2749" i="3"/>
  <c r="AA2749" i="3"/>
  <c r="AE2749" i="3"/>
  <c r="AI2749" i="3"/>
  <c r="AM2749" i="3"/>
  <c r="AQ2749" i="3"/>
  <c r="AU2749" i="3"/>
  <c r="AY2749" i="3"/>
  <c r="BC2749" i="3"/>
  <c r="BG2749" i="3"/>
  <c r="P2749" i="3"/>
  <c r="AF2749" i="3"/>
  <c r="AV2749" i="3"/>
  <c r="T2749" i="3"/>
  <c r="AJ2749" i="3"/>
  <c r="AZ2749" i="3"/>
  <c r="X2749" i="3"/>
  <c r="AN2749" i="3"/>
  <c r="BD2749" i="3"/>
  <c r="L2783" i="3"/>
  <c r="V2783" i="3" s="1"/>
  <c r="BI2782" i="3"/>
  <c r="BD2782" i="3"/>
  <c r="AY2782" i="3"/>
  <c r="AS2782" i="3"/>
  <c r="AN2782" i="3"/>
  <c r="AI2782" i="3"/>
  <c r="AC2782" i="3"/>
  <c r="X2782" i="3"/>
  <c r="S2782" i="3"/>
  <c r="L2781" i="3"/>
  <c r="BA2781" i="3" s="1"/>
  <c r="BI2780" i="3"/>
  <c r="BD2780" i="3"/>
  <c r="AY2780" i="3"/>
  <c r="AS2780" i="3"/>
  <c r="AN2780" i="3"/>
  <c r="AI2780" i="3"/>
  <c r="AC2780" i="3"/>
  <c r="X2780" i="3"/>
  <c r="S2780" i="3"/>
  <c r="BC2778" i="3"/>
  <c r="AU2778" i="3"/>
  <c r="AM2778" i="3"/>
  <c r="AE2778" i="3"/>
  <c r="W2778" i="3"/>
  <c r="BC2776" i="3"/>
  <c r="AU2776" i="3"/>
  <c r="AM2776" i="3"/>
  <c r="AE2776" i="3"/>
  <c r="W2776" i="3"/>
  <c r="BC2774" i="3"/>
  <c r="AU2774" i="3"/>
  <c r="AM2774" i="3"/>
  <c r="AE2774" i="3"/>
  <c r="W2774" i="3"/>
  <c r="N2773" i="3"/>
  <c r="R2773" i="3"/>
  <c r="V2773" i="3"/>
  <c r="Z2773" i="3"/>
  <c r="AD2773" i="3"/>
  <c r="AH2773" i="3"/>
  <c r="AL2773" i="3"/>
  <c r="AP2773" i="3"/>
  <c r="AT2773" i="3"/>
  <c r="AX2773" i="3"/>
  <c r="BB2773" i="3"/>
  <c r="BF2773" i="3"/>
  <c r="O2773" i="3"/>
  <c r="S2773" i="3"/>
  <c r="W2773" i="3"/>
  <c r="AA2773" i="3"/>
  <c r="AE2773" i="3"/>
  <c r="AI2773" i="3"/>
  <c r="AM2773" i="3"/>
  <c r="AQ2773" i="3"/>
  <c r="AU2773" i="3"/>
  <c r="AY2773" i="3"/>
  <c r="BC2773" i="3"/>
  <c r="BG2773" i="3"/>
  <c r="P2773" i="3"/>
  <c r="T2773" i="3"/>
  <c r="X2773" i="3"/>
  <c r="AB2773" i="3"/>
  <c r="AF2773" i="3"/>
  <c r="AJ2773" i="3"/>
  <c r="AN2773" i="3"/>
  <c r="AR2773" i="3"/>
  <c r="AV2773" i="3"/>
  <c r="AZ2773" i="3"/>
  <c r="BD2773" i="3"/>
  <c r="BH2773" i="3"/>
  <c r="AY2772" i="3"/>
  <c r="AI2772" i="3"/>
  <c r="S2772" i="3"/>
  <c r="BE2771" i="3"/>
  <c r="AO2771" i="3"/>
  <c r="P2770" i="3"/>
  <c r="T2770" i="3"/>
  <c r="X2770" i="3"/>
  <c r="AB2770" i="3"/>
  <c r="AF2770" i="3"/>
  <c r="AJ2770" i="3"/>
  <c r="AN2770" i="3"/>
  <c r="AR2770" i="3"/>
  <c r="AV2770" i="3"/>
  <c r="AZ2770" i="3"/>
  <c r="BD2770" i="3"/>
  <c r="BH2770" i="3"/>
  <c r="M2770" i="3"/>
  <c r="Q2770" i="3"/>
  <c r="U2770" i="3"/>
  <c r="BM2770" i="3" s="1"/>
  <c r="Y2770" i="3"/>
  <c r="AC2770" i="3"/>
  <c r="AG2770" i="3"/>
  <c r="AK2770" i="3"/>
  <c r="AO2770" i="3"/>
  <c r="AS2770" i="3"/>
  <c r="AW2770" i="3"/>
  <c r="BA2770" i="3"/>
  <c r="BE2770" i="3"/>
  <c r="BI2770" i="3"/>
  <c r="N2770" i="3"/>
  <c r="R2770" i="3"/>
  <c r="BL2770" i="3" s="1"/>
  <c r="V2770" i="3"/>
  <c r="Z2770" i="3"/>
  <c r="AD2770" i="3"/>
  <c r="AH2770" i="3"/>
  <c r="AL2770" i="3"/>
  <c r="AP2770" i="3"/>
  <c r="AT2770" i="3"/>
  <c r="AX2770" i="3"/>
  <c r="BB2770" i="3"/>
  <c r="BF2770" i="3"/>
  <c r="BI2769" i="3"/>
  <c r="AS2769" i="3"/>
  <c r="AC2769" i="3"/>
  <c r="BG2768" i="3"/>
  <c r="AQ2768" i="3"/>
  <c r="AW2767" i="3"/>
  <c r="AY2766" i="3"/>
  <c r="AY2765" i="3"/>
  <c r="BN2754" i="3"/>
  <c r="BH2749" i="3"/>
  <c r="AU2772" i="3"/>
  <c r="AE2772" i="3"/>
  <c r="O2772" i="3"/>
  <c r="BL2772" i="3" s="1"/>
  <c r="N2771" i="3"/>
  <c r="R2771" i="3"/>
  <c r="V2771" i="3"/>
  <c r="Z2771" i="3"/>
  <c r="AD2771" i="3"/>
  <c r="AH2771" i="3"/>
  <c r="AL2771" i="3"/>
  <c r="AP2771" i="3"/>
  <c r="AT2771" i="3"/>
  <c r="AX2771" i="3"/>
  <c r="BB2771" i="3"/>
  <c r="BF2771" i="3"/>
  <c r="O2771" i="3"/>
  <c r="S2771" i="3"/>
  <c r="W2771" i="3"/>
  <c r="AA2771" i="3"/>
  <c r="AE2771" i="3"/>
  <c r="AI2771" i="3"/>
  <c r="AM2771" i="3"/>
  <c r="AQ2771" i="3"/>
  <c r="AU2771" i="3"/>
  <c r="AY2771" i="3"/>
  <c r="BC2771" i="3"/>
  <c r="BG2771" i="3"/>
  <c r="P2771" i="3"/>
  <c r="BK2771" i="3" s="1"/>
  <c r="T2771" i="3"/>
  <c r="X2771" i="3"/>
  <c r="AB2771" i="3"/>
  <c r="AF2771" i="3"/>
  <c r="AJ2771" i="3"/>
  <c r="AN2771" i="3"/>
  <c r="AR2771" i="3"/>
  <c r="AV2771" i="3"/>
  <c r="AZ2771" i="3"/>
  <c r="BD2771" i="3"/>
  <c r="BH2771" i="3"/>
  <c r="P2768" i="3"/>
  <c r="T2768" i="3"/>
  <c r="X2768" i="3"/>
  <c r="AB2768" i="3"/>
  <c r="AF2768" i="3"/>
  <c r="AJ2768" i="3"/>
  <c r="AN2768" i="3"/>
  <c r="AR2768" i="3"/>
  <c r="AV2768" i="3"/>
  <c r="AZ2768" i="3"/>
  <c r="BD2768" i="3"/>
  <c r="BH2768" i="3"/>
  <c r="M2768" i="3"/>
  <c r="Q2768" i="3"/>
  <c r="U2768" i="3"/>
  <c r="Y2768" i="3"/>
  <c r="AC2768" i="3"/>
  <c r="AG2768" i="3"/>
  <c r="AK2768" i="3"/>
  <c r="AO2768" i="3"/>
  <c r="AS2768" i="3"/>
  <c r="AW2768" i="3"/>
  <c r="BA2768" i="3"/>
  <c r="BE2768" i="3"/>
  <c r="BI2768" i="3"/>
  <c r="N2768" i="3"/>
  <c r="R2768" i="3"/>
  <c r="BL2768" i="3" s="1"/>
  <c r="V2768" i="3"/>
  <c r="Z2768" i="3"/>
  <c r="AD2768" i="3"/>
  <c r="AH2768" i="3"/>
  <c r="AL2768" i="3"/>
  <c r="AP2768" i="3"/>
  <c r="AT2768" i="3"/>
  <c r="AX2768" i="3"/>
  <c r="BB2768" i="3"/>
  <c r="BF2768" i="3"/>
  <c r="N2767" i="3"/>
  <c r="R2767" i="3"/>
  <c r="V2767" i="3"/>
  <c r="Z2767" i="3"/>
  <c r="AD2767" i="3"/>
  <c r="AH2767" i="3"/>
  <c r="AL2767" i="3"/>
  <c r="AP2767" i="3"/>
  <c r="O2767" i="3"/>
  <c r="T2767" i="3"/>
  <c r="Y2767" i="3"/>
  <c r="AE2767" i="3"/>
  <c r="AJ2767" i="3"/>
  <c r="AO2767" i="3"/>
  <c r="AT2767" i="3"/>
  <c r="AX2767" i="3"/>
  <c r="BB2767" i="3"/>
  <c r="BF2767" i="3"/>
  <c r="P2767" i="3"/>
  <c r="U2767" i="3"/>
  <c r="AA2767" i="3"/>
  <c r="AF2767" i="3"/>
  <c r="AK2767" i="3"/>
  <c r="AQ2767" i="3"/>
  <c r="AU2767" i="3"/>
  <c r="AY2767" i="3"/>
  <c r="BK2767" i="3" s="1"/>
  <c r="BC2767" i="3"/>
  <c r="BG2767" i="3"/>
  <c r="Q2767" i="3"/>
  <c r="W2767" i="3"/>
  <c r="AB2767" i="3"/>
  <c r="AG2767" i="3"/>
  <c r="AM2767" i="3"/>
  <c r="AR2767" i="3"/>
  <c r="AV2767" i="3"/>
  <c r="AZ2767" i="3"/>
  <c r="BD2767" i="3"/>
  <c r="BH2767" i="3"/>
  <c r="P2766" i="3"/>
  <c r="T2766" i="3"/>
  <c r="X2766" i="3"/>
  <c r="AB2766" i="3"/>
  <c r="AF2766" i="3"/>
  <c r="AJ2766" i="3"/>
  <c r="AN2766" i="3"/>
  <c r="AR2766" i="3"/>
  <c r="AV2766" i="3"/>
  <c r="AZ2766" i="3"/>
  <c r="BD2766" i="3"/>
  <c r="BH2766" i="3"/>
  <c r="O2766" i="3"/>
  <c r="U2766" i="3"/>
  <c r="Z2766" i="3"/>
  <c r="AE2766" i="3"/>
  <c r="AK2766" i="3"/>
  <c r="AP2766" i="3"/>
  <c r="AU2766" i="3"/>
  <c r="BA2766" i="3"/>
  <c r="BF2766" i="3"/>
  <c r="Q2766" i="3"/>
  <c r="BJ2766" i="3" s="1"/>
  <c r="V2766" i="3"/>
  <c r="AA2766" i="3"/>
  <c r="AG2766" i="3"/>
  <c r="AL2766" i="3"/>
  <c r="AQ2766" i="3"/>
  <c r="AW2766" i="3"/>
  <c r="BB2766" i="3"/>
  <c r="BG2766" i="3"/>
  <c r="M2766" i="3"/>
  <c r="R2766" i="3"/>
  <c r="W2766" i="3"/>
  <c r="AC2766" i="3"/>
  <c r="AH2766" i="3"/>
  <c r="AM2766" i="3"/>
  <c r="AS2766" i="3"/>
  <c r="AX2766" i="3"/>
  <c r="BC2766" i="3"/>
  <c r="BI2766" i="3"/>
  <c r="N2765" i="3"/>
  <c r="R2765" i="3"/>
  <c r="V2765" i="3"/>
  <c r="Z2765" i="3"/>
  <c r="AD2765" i="3"/>
  <c r="AH2765" i="3"/>
  <c r="AL2765" i="3"/>
  <c r="AP2765" i="3"/>
  <c r="AT2765" i="3"/>
  <c r="AX2765" i="3"/>
  <c r="BB2765" i="3"/>
  <c r="BF2765" i="3"/>
  <c r="O2765" i="3"/>
  <c r="T2765" i="3"/>
  <c r="Y2765" i="3"/>
  <c r="AE2765" i="3"/>
  <c r="AJ2765" i="3"/>
  <c r="AO2765" i="3"/>
  <c r="AU2765" i="3"/>
  <c r="AZ2765" i="3"/>
  <c r="BE2765" i="3"/>
  <c r="P2765" i="3"/>
  <c r="BK2765" i="3" s="1"/>
  <c r="U2765" i="3"/>
  <c r="AA2765" i="3"/>
  <c r="AF2765" i="3"/>
  <c r="AK2765" i="3"/>
  <c r="AQ2765" i="3"/>
  <c r="AV2765" i="3"/>
  <c r="BA2765" i="3"/>
  <c r="BG2765" i="3"/>
  <c r="Q2765" i="3"/>
  <c r="W2765" i="3"/>
  <c r="AB2765" i="3"/>
  <c r="AG2765" i="3"/>
  <c r="AM2765" i="3"/>
  <c r="AR2765" i="3"/>
  <c r="AW2765" i="3"/>
  <c r="BC2765" i="3"/>
  <c r="BH2765" i="3"/>
  <c r="AR2749" i="3"/>
  <c r="P2745" i="3"/>
  <c r="U2745" i="3"/>
  <c r="AA2745" i="3"/>
  <c r="AF2745" i="3"/>
  <c r="AK2745" i="3"/>
  <c r="AQ2745" i="3"/>
  <c r="AV2745" i="3"/>
  <c r="BA2745" i="3"/>
  <c r="BG2745" i="3"/>
  <c r="Q2745" i="3"/>
  <c r="AM2745" i="3"/>
  <c r="BH2745" i="3"/>
  <c r="W2745" i="3"/>
  <c r="AR2745" i="3"/>
  <c r="AB2745" i="3"/>
  <c r="AW2745" i="3"/>
  <c r="BG2782" i="3"/>
  <c r="BA2782" i="3"/>
  <c r="AV2782" i="3"/>
  <c r="AQ2782" i="3"/>
  <c r="AK2782" i="3"/>
  <c r="AF2782" i="3"/>
  <c r="AA2782" i="3"/>
  <c r="U2782" i="3"/>
  <c r="N2782" i="3"/>
  <c r="BN2782" i="3" s="1"/>
  <c r="R2782" i="3"/>
  <c r="BL2782" i="3" s="1"/>
  <c r="V2782" i="3"/>
  <c r="Z2782" i="3"/>
  <c r="AD2782" i="3"/>
  <c r="AH2782" i="3"/>
  <c r="AL2782" i="3"/>
  <c r="AP2782" i="3"/>
  <c r="AT2782" i="3"/>
  <c r="AX2782" i="3"/>
  <c r="BB2782" i="3"/>
  <c r="BF2782" i="3"/>
  <c r="BG2780" i="3"/>
  <c r="BA2780" i="3"/>
  <c r="AV2780" i="3"/>
  <c r="AQ2780" i="3"/>
  <c r="AK2780" i="3"/>
  <c r="AF2780" i="3"/>
  <c r="AA2780" i="3"/>
  <c r="U2780" i="3"/>
  <c r="N2780" i="3"/>
  <c r="BN2780" i="3" s="1"/>
  <c r="R2780" i="3"/>
  <c r="BL2780" i="3" s="1"/>
  <c r="V2780" i="3"/>
  <c r="Z2780" i="3"/>
  <c r="AD2780" i="3"/>
  <c r="AH2780" i="3"/>
  <c r="AL2780" i="3"/>
  <c r="AP2780" i="3"/>
  <c r="AT2780" i="3"/>
  <c r="AX2780" i="3"/>
  <c r="BB2780" i="3"/>
  <c r="BF2780" i="3"/>
  <c r="L2779" i="3"/>
  <c r="K2779" i="3"/>
  <c r="BG2778" i="3"/>
  <c r="AY2778" i="3"/>
  <c r="AQ2778" i="3"/>
  <c r="AI2778" i="3"/>
  <c r="AA2778" i="3"/>
  <c r="M2778" i="3"/>
  <c r="Q2778" i="3"/>
  <c r="U2778" i="3"/>
  <c r="Y2778" i="3"/>
  <c r="AC2778" i="3"/>
  <c r="AG2778" i="3"/>
  <c r="AK2778" i="3"/>
  <c r="AO2778" i="3"/>
  <c r="AS2778" i="3"/>
  <c r="AW2778" i="3"/>
  <c r="BA2778" i="3"/>
  <c r="BE2778" i="3"/>
  <c r="BI2778" i="3"/>
  <c r="N2778" i="3"/>
  <c r="R2778" i="3"/>
  <c r="BL2778" i="3" s="1"/>
  <c r="V2778" i="3"/>
  <c r="Z2778" i="3"/>
  <c r="BM2778" i="3" s="1"/>
  <c r="AD2778" i="3"/>
  <c r="AH2778" i="3"/>
  <c r="AL2778" i="3"/>
  <c r="AP2778" i="3"/>
  <c r="AT2778" i="3"/>
  <c r="AX2778" i="3"/>
  <c r="BB2778" i="3"/>
  <c r="BF2778" i="3"/>
  <c r="L2777" i="3"/>
  <c r="K2777" i="3"/>
  <c r="BG2776" i="3"/>
  <c r="AY2776" i="3"/>
  <c r="AQ2776" i="3"/>
  <c r="AI2776" i="3"/>
  <c r="AA2776" i="3"/>
  <c r="M2776" i="3"/>
  <c r="Q2776" i="3"/>
  <c r="U2776" i="3"/>
  <c r="Y2776" i="3"/>
  <c r="AC2776" i="3"/>
  <c r="AG2776" i="3"/>
  <c r="AK2776" i="3"/>
  <c r="AO2776" i="3"/>
  <c r="AS2776" i="3"/>
  <c r="AW2776" i="3"/>
  <c r="BA2776" i="3"/>
  <c r="BE2776" i="3"/>
  <c r="BI2776" i="3"/>
  <c r="N2776" i="3"/>
  <c r="R2776" i="3"/>
  <c r="BL2776" i="3" s="1"/>
  <c r="V2776" i="3"/>
  <c r="Z2776" i="3"/>
  <c r="BM2776" i="3" s="1"/>
  <c r="AD2776" i="3"/>
  <c r="AH2776" i="3"/>
  <c r="AL2776" i="3"/>
  <c r="AP2776" i="3"/>
  <c r="AT2776" i="3"/>
  <c r="AX2776" i="3"/>
  <c r="BB2776" i="3"/>
  <c r="BF2776" i="3"/>
  <c r="L2775" i="3"/>
  <c r="K2775" i="3"/>
  <c r="BG2774" i="3"/>
  <c r="AY2774" i="3"/>
  <c r="AQ2774" i="3"/>
  <c r="AI2774" i="3"/>
  <c r="AA2774" i="3"/>
  <c r="M2774" i="3"/>
  <c r="Q2774" i="3"/>
  <c r="U2774" i="3"/>
  <c r="BM2774" i="3" s="1"/>
  <c r="Y2774" i="3"/>
  <c r="AC2774" i="3"/>
  <c r="AG2774" i="3"/>
  <c r="AK2774" i="3"/>
  <c r="AO2774" i="3"/>
  <c r="AS2774" i="3"/>
  <c r="BL2774" i="3" s="1"/>
  <c r="AW2774" i="3"/>
  <c r="BA2774" i="3"/>
  <c r="BE2774" i="3"/>
  <c r="BI2774" i="3"/>
  <c r="N2774" i="3"/>
  <c r="R2774" i="3"/>
  <c r="V2774" i="3"/>
  <c r="Z2774" i="3"/>
  <c r="AD2774" i="3"/>
  <c r="AH2774" i="3"/>
  <c r="AL2774" i="3"/>
  <c r="AP2774" i="3"/>
  <c r="AT2774" i="3"/>
  <c r="AX2774" i="3"/>
  <c r="BB2774" i="3"/>
  <c r="BF2774" i="3"/>
  <c r="BN2773" i="3"/>
  <c r="BK2773" i="3"/>
  <c r="BG2772" i="3"/>
  <c r="AQ2772" i="3"/>
  <c r="AA2772" i="3"/>
  <c r="AW2771" i="3"/>
  <c r="AG2771" i="3"/>
  <c r="Q2771" i="3"/>
  <c r="BN2771" i="3" s="1"/>
  <c r="N2769" i="3"/>
  <c r="R2769" i="3"/>
  <c r="V2769" i="3"/>
  <c r="Z2769" i="3"/>
  <c r="AD2769" i="3"/>
  <c r="AH2769" i="3"/>
  <c r="AL2769" i="3"/>
  <c r="AP2769" i="3"/>
  <c r="AT2769" i="3"/>
  <c r="AX2769" i="3"/>
  <c r="BB2769" i="3"/>
  <c r="BF2769" i="3"/>
  <c r="O2769" i="3"/>
  <c r="S2769" i="3"/>
  <c r="W2769" i="3"/>
  <c r="AA2769" i="3"/>
  <c r="AE2769" i="3"/>
  <c r="AI2769" i="3"/>
  <c r="AM2769" i="3"/>
  <c r="AQ2769" i="3"/>
  <c r="AU2769" i="3"/>
  <c r="AY2769" i="3"/>
  <c r="BC2769" i="3"/>
  <c r="BG2769" i="3"/>
  <c r="P2769" i="3"/>
  <c r="BK2769" i="3" s="1"/>
  <c r="T2769" i="3"/>
  <c r="X2769" i="3"/>
  <c r="AB2769" i="3"/>
  <c r="AF2769" i="3"/>
  <c r="AJ2769" i="3"/>
  <c r="AN2769" i="3"/>
  <c r="AR2769" i="3"/>
  <c r="AV2769" i="3"/>
  <c r="AZ2769" i="3"/>
  <c r="BD2769" i="3"/>
  <c r="BH2769" i="3"/>
  <c r="AY2768" i="3"/>
  <c r="AI2768" i="3"/>
  <c r="S2768" i="3"/>
  <c r="BM2768" i="3" s="1"/>
  <c r="BE2767" i="3"/>
  <c r="AN2767" i="3"/>
  <c r="S2767" i="3"/>
  <c r="AO2766" i="3"/>
  <c r="S2766" i="3"/>
  <c r="BI2765" i="3"/>
  <c r="AN2765" i="3"/>
  <c r="S2765" i="3"/>
  <c r="BM2765" i="3" s="1"/>
  <c r="AB2749" i="3"/>
  <c r="BI2764" i="3"/>
  <c r="BC2764" i="3"/>
  <c r="AX2764" i="3"/>
  <c r="AS2764" i="3"/>
  <c r="AM2764" i="3"/>
  <c r="AH2764" i="3"/>
  <c r="AC2764" i="3"/>
  <c r="W2764" i="3"/>
  <c r="R2764" i="3"/>
  <c r="M2764" i="3"/>
  <c r="BC2763" i="3"/>
  <c r="AU2763" i="3"/>
  <c r="AM2763" i="3"/>
  <c r="AE2763" i="3"/>
  <c r="W2763" i="3"/>
  <c r="O2763" i="3"/>
  <c r="BI2762" i="3"/>
  <c r="BA2762" i="3"/>
  <c r="AS2762" i="3"/>
  <c r="AK2762" i="3"/>
  <c r="AC2762" i="3"/>
  <c r="U2762" i="3"/>
  <c r="M2762" i="3"/>
  <c r="BC2761" i="3"/>
  <c r="AU2761" i="3"/>
  <c r="AM2761" i="3"/>
  <c r="AE2761" i="3"/>
  <c r="W2761" i="3"/>
  <c r="O2761" i="3"/>
  <c r="BI2760" i="3"/>
  <c r="BA2760" i="3"/>
  <c r="AS2760" i="3"/>
  <c r="AK2760" i="3"/>
  <c r="AC2760" i="3"/>
  <c r="U2760" i="3"/>
  <c r="M2760" i="3"/>
  <c r="BC2759" i="3"/>
  <c r="AU2759" i="3"/>
  <c r="AM2759" i="3"/>
  <c r="AE2759" i="3"/>
  <c r="W2759" i="3"/>
  <c r="O2759" i="3"/>
  <c r="BI2758" i="3"/>
  <c r="BA2758" i="3"/>
  <c r="AS2758" i="3"/>
  <c r="AK2758" i="3"/>
  <c r="AC2758" i="3"/>
  <c r="U2758" i="3"/>
  <c r="M2758" i="3"/>
  <c r="BC2757" i="3"/>
  <c r="AU2757" i="3"/>
  <c r="AM2757" i="3"/>
  <c r="AE2757" i="3"/>
  <c r="W2757" i="3"/>
  <c r="O2757" i="3"/>
  <c r="BI2756" i="3"/>
  <c r="BA2756" i="3"/>
  <c r="AS2756" i="3"/>
  <c r="AK2756" i="3"/>
  <c r="AC2756" i="3"/>
  <c r="U2756" i="3"/>
  <c r="M2756" i="3"/>
  <c r="BC2755" i="3"/>
  <c r="AU2755" i="3"/>
  <c r="AM2755" i="3"/>
  <c r="AE2755" i="3"/>
  <c r="W2755" i="3"/>
  <c r="O2755" i="3"/>
  <c r="L2752" i="3"/>
  <c r="K2752" i="3"/>
  <c r="M2749" i="3"/>
  <c r="P2743" i="3"/>
  <c r="U2743" i="3"/>
  <c r="AA2743" i="3"/>
  <c r="AF2743" i="3"/>
  <c r="AK2743" i="3"/>
  <c r="AQ2743" i="3"/>
  <c r="AV2743" i="3"/>
  <c r="BA2743" i="3"/>
  <c r="BG2743" i="3"/>
  <c r="BG2764" i="3"/>
  <c r="BB2764" i="3"/>
  <c r="AW2764" i="3"/>
  <c r="AQ2764" i="3"/>
  <c r="AL2764" i="3"/>
  <c r="AG2764" i="3"/>
  <c r="AA2764" i="3"/>
  <c r="V2764" i="3"/>
  <c r="BH2763" i="3"/>
  <c r="AZ2763" i="3"/>
  <c r="AR2763" i="3"/>
  <c r="AJ2763" i="3"/>
  <c r="AB2763" i="3"/>
  <c r="BF2762" i="3"/>
  <c r="AX2762" i="3"/>
  <c r="AP2762" i="3"/>
  <c r="AH2762" i="3"/>
  <c r="Z2762" i="3"/>
  <c r="BH2761" i="3"/>
  <c r="AZ2761" i="3"/>
  <c r="AR2761" i="3"/>
  <c r="AJ2761" i="3"/>
  <c r="AB2761" i="3"/>
  <c r="BF2760" i="3"/>
  <c r="AX2760" i="3"/>
  <c r="AP2760" i="3"/>
  <c r="AH2760" i="3"/>
  <c r="Z2760" i="3"/>
  <c r="BH2759" i="3"/>
  <c r="AZ2759" i="3"/>
  <c r="AR2759" i="3"/>
  <c r="AJ2759" i="3"/>
  <c r="AB2759" i="3"/>
  <c r="BF2758" i="3"/>
  <c r="AX2758" i="3"/>
  <c r="AP2758" i="3"/>
  <c r="AH2758" i="3"/>
  <c r="Z2758" i="3"/>
  <c r="BH2757" i="3"/>
  <c r="AZ2757" i="3"/>
  <c r="AR2757" i="3"/>
  <c r="AJ2757" i="3"/>
  <c r="AB2757" i="3"/>
  <c r="BF2756" i="3"/>
  <c r="AX2756" i="3"/>
  <c r="AP2756" i="3"/>
  <c r="AH2756" i="3"/>
  <c r="Z2756" i="3"/>
  <c r="BH2755" i="3"/>
  <c r="AZ2755" i="3"/>
  <c r="AR2755" i="3"/>
  <c r="AJ2755" i="3"/>
  <c r="AB2755" i="3"/>
  <c r="BF2754" i="3"/>
  <c r="AX2754" i="3"/>
  <c r="AP2754" i="3"/>
  <c r="AH2754" i="3"/>
  <c r="Z2754" i="3"/>
  <c r="BH2753" i="3"/>
  <c r="AZ2753" i="3"/>
  <c r="AR2753" i="3"/>
  <c r="AJ2753" i="3"/>
  <c r="AB2753" i="3"/>
  <c r="AV2751" i="3"/>
  <c r="AF2751" i="3"/>
  <c r="L2750" i="3"/>
  <c r="K2750" i="3"/>
  <c r="BH2747" i="3"/>
  <c r="AM2747" i="3"/>
  <c r="AW2743" i="3"/>
  <c r="AB2743" i="3"/>
  <c r="P2764" i="3"/>
  <c r="T2764" i="3"/>
  <c r="X2764" i="3"/>
  <c r="AB2764" i="3"/>
  <c r="BL2764" i="3" s="1"/>
  <c r="AF2764" i="3"/>
  <c r="AJ2764" i="3"/>
  <c r="AN2764" i="3"/>
  <c r="AR2764" i="3"/>
  <c r="AV2764" i="3"/>
  <c r="AZ2764" i="3"/>
  <c r="BD2764" i="3"/>
  <c r="BH2764" i="3"/>
  <c r="M2763" i="3"/>
  <c r="Q2763" i="3"/>
  <c r="U2763" i="3"/>
  <c r="BM2763" i="3" s="1"/>
  <c r="Y2763" i="3"/>
  <c r="AC2763" i="3"/>
  <c r="AG2763" i="3"/>
  <c r="AK2763" i="3"/>
  <c r="AO2763" i="3"/>
  <c r="AS2763" i="3"/>
  <c r="AW2763" i="3"/>
  <c r="BA2763" i="3"/>
  <c r="BE2763" i="3"/>
  <c r="BI2763" i="3"/>
  <c r="N2763" i="3"/>
  <c r="R2763" i="3"/>
  <c r="V2763" i="3"/>
  <c r="Z2763" i="3"/>
  <c r="AD2763" i="3"/>
  <c r="AH2763" i="3"/>
  <c r="AL2763" i="3"/>
  <c r="AP2763" i="3"/>
  <c r="AT2763" i="3"/>
  <c r="AX2763" i="3"/>
  <c r="BB2763" i="3"/>
  <c r="BF2763" i="3"/>
  <c r="O2762" i="3"/>
  <c r="S2762" i="3"/>
  <c r="W2762" i="3"/>
  <c r="AA2762" i="3"/>
  <c r="AE2762" i="3"/>
  <c r="AI2762" i="3"/>
  <c r="AM2762" i="3"/>
  <c r="AQ2762" i="3"/>
  <c r="AU2762" i="3"/>
  <c r="AY2762" i="3"/>
  <c r="BC2762" i="3"/>
  <c r="BG2762" i="3"/>
  <c r="P2762" i="3"/>
  <c r="T2762" i="3"/>
  <c r="BJ2762" i="3" s="1"/>
  <c r="X2762" i="3"/>
  <c r="AB2762" i="3"/>
  <c r="AF2762" i="3"/>
  <c r="AJ2762" i="3"/>
  <c r="AN2762" i="3"/>
  <c r="AR2762" i="3"/>
  <c r="AV2762" i="3"/>
  <c r="AZ2762" i="3"/>
  <c r="BD2762" i="3"/>
  <c r="BH2762" i="3"/>
  <c r="M2761" i="3"/>
  <c r="Q2761" i="3"/>
  <c r="U2761" i="3"/>
  <c r="BM2761" i="3" s="1"/>
  <c r="Y2761" i="3"/>
  <c r="AC2761" i="3"/>
  <c r="AG2761" i="3"/>
  <c r="AK2761" i="3"/>
  <c r="AO2761" i="3"/>
  <c r="AS2761" i="3"/>
  <c r="AW2761" i="3"/>
  <c r="BA2761" i="3"/>
  <c r="BE2761" i="3"/>
  <c r="BI2761" i="3"/>
  <c r="N2761" i="3"/>
  <c r="R2761" i="3"/>
  <c r="V2761" i="3"/>
  <c r="Z2761" i="3"/>
  <c r="AD2761" i="3"/>
  <c r="AH2761" i="3"/>
  <c r="AL2761" i="3"/>
  <c r="AP2761" i="3"/>
  <c r="AT2761" i="3"/>
  <c r="AX2761" i="3"/>
  <c r="BB2761" i="3"/>
  <c r="BF2761" i="3"/>
  <c r="O2760" i="3"/>
  <c r="S2760" i="3"/>
  <c r="W2760" i="3"/>
  <c r="AA2760" i="3"/>
  <c r="AE2760" i="3"/>
  <c r="AI2760" i="3"/>
  <c r="AM2760" i="3"/>
  <c r="AQ2760" i="3"/>
  <c r="AU2760" i="3"/>
  <c r="AY2760" i="3"/>
  <c r="BC2760" i="3"/>
  <c r="BG2760" i="3"/>
  <c r="P2760" i="3"/>
  <c r="T2760" i="3"/>
  <c r="X2760" i="3"/>
  <c r="AB2760" i="3"/>
  <c r="AF2760" i="3"/>
  <c r="AJ2760" i="3"/>
  <c r="AN2760" i="3"/>
  <c r="AR2760" i="3"/>
  <c r="AV2760" i="3"/>
  <c r="AZ2760" i="3"/>
  <c r="BD2760" i="3"/>
  <c r="BH2760" i="3"/>
  <c r="M2759" i="3"/>
  <c r="Q2759" i="3"/>
  <c r="U2759" i="3"/>
  <c r="BM2759" i="3" s="1"/>
  <c r="Y2759" i="3"/>
  <c r="AC2759" i="3"/>
  <c r="AG2759" i="3"/>
  <c r="AK2759" i="3"/>
  <c r="AO2759" i="3"/>
  <c r="AS2759" i="3"/>
  <c r="AW2759" i="3"/>
  <c r="BA2759" i="3"/>
  <c r="BE2759" i="3"/>
  <c r="BI2759" i="3"/>
  <c r="N2759" i="3"/>
  <c r="R2759" i="3"/>
  <c r="V2759" i="3"/>
  <c r="Z2759" i="3"/>
  <c r="AD2759" i="3"/>
  <c r="AH2759" i="3"/>
  <c r="AL2759" i="3"/>
  <c r="AP2759" i="3"/>
  <c r="AT2759" i="3"/>
  <c r="AX2759" i="3"/>
  <c r="BB2759" i="3"/>
  <c r="BF2759" i="3"/>
  <c r="O2758" i="3"/>
  <c r="S2758" i="3"/>
  <c r="W2758" i="3"/>
  <c r="AA2758" i="3"/>
  <c r="AE2758" i="3"/>
  <c r="AI2758" i="3"/>
  <c r="AM2758" i="3"/>
  <c r="AQ2758" i="3"/>
  <c r="AU2758" i="3"/>
  <c r="AY2758" i="3"/>
  <c r="BC2758" i="3"/>
  <c r="BG2758" i="3"/>
  <c r="P2758" i="3"/>
  <c r="T2758" i="3"/>
  <c r="BJ2758" i="3" s="1"/>
  <c r="X2758" i="3"/>
  <c r="AB2758" i="3"/>
  <c r="AF2758" i="3"/>
  <c r="AJ2758" i="3"/>
  <c r="AN2758" i="3"/>
  <c r="AR2758" i="3"/>
  <c r="AV2758" i="3"/>
  <c r="AZ2758" i="3"/>
  <c r="BD2758" i="3"/>
  <c r="BH2758" i="3"/>
  <c r="M2757" i="3"/>
  <c r="Q2757" i="3"/>
  <c r="U2757" i="3"/>
  <c r="BM2757" i="3" s="1"/>
  <c r="Y2757" i="3"/>
  <c r="AC2757" i="3"/>
  <c r="AG2757" i="3"/>
  <c r="AK2757" i="3"/>
  <c r="AO2757" i="3"/>
  <c r="AS2757" i="3"/>
  <c r="AW2757" i="3"/>
  <c r="BA2757" i="3"/>
  <c r="BE2757" i="3"/>
  <c r="BI2757" i="3"/>
  <c r="N2757" i="3"/>
  <c r="R2757" i="3"/>
  <c r="V2757" i="3"/>
  <c r="Z2757" i="3"/>
  <c r="AD2757" i="3"/>
  <c r="AH2757" i="3"/>
  <c r="AL2757" i="3"/>
  <c r="AP2757" i="3"/>
  <c r="AT2757" i="3"/>
  <c r="AX2757" i="3"/>
  <c r="BB2757" i="3"/>
  <c r="BF2757" i="3"/>
  <c r="O2756" i="3"/>
  <c r="S2756" i="3"/>
  <c r="W2756" i="3"/>
  <c r="AA2756" i="3"/>
  <c r="AE2756" i="3"/>
  <c r="AI2756" i="3"/>
  <c r="AM2756" i="3"/>
  <c r="AQ2756" i="3"/>
  <c r="AU2756" i="3"/>
  <c r="AY2756" i="3"/>
  <c r="BC2756" i="3"/>
  <c r="BG2756" i="3"/>
  <c r="P2756" i="3"/>
  <c r="T2756" i="3"/>
  <c r="X2756" i="3"/>
  <c r="AB2756" i="3"/>
  <c r="AF2756" i="3"/>
  <c r="AJ2756" i="3"/>
  <c r="AN2756" i="3"/>
  <c r="AR2756" i="3"/>
  <c r="AV2756" i="3"/>
  <c r="AZ2756" i="3"/>
  <c r="BD2756" i="3"/>
  <c r="BH2756" i="3"/>
  <c r="M2755" i="3"/>
  <c r="Q2755" i="3"/>
  <c r="U2755" i="3"/>
  <c r="BM2755" i="3" s="1"/>
  <c r="Y2755" i="3"/>
  <c r="AC2755" i="3"/>
  <c r="AG2755" i="3"/>
  <c r="AK2755" i="3"/>
  <c r="AO2755" i="3"/>
  <c r="AS2755" i="3"/>
  <c r="AW2755" i="3"/>
  <c r="BA2755" i="3"/>
  <c r="BE2755" i="3"/>
  <c r="BI2755" i="3"/>
  <c r="N2755" i="3"/>
  <c r="R2755" i="3"/>
  <c r="V2755" i="3"/>
  <c r="Z2755" i="3"/>
  <c r="AD2755" i="3"/>
  <c r="AH2755" i="3"/>
  <c r="AL2755" i="3"/>
  <c r="AP2755" i="3"/>
  <c r="AT2755" i="3"/>
  <c r="AX2755" i="3"/>
  <c r="BB2755" i="3"/>
  <c r="BF2755" i="3"/>
  <c r="O2754" i="3"/>
  <c r="S2754" i="3"/>
  <c r="W2754" i="3"/>
  <c r="AA2754" i="3"/>
  <c r="AE2754" i="3"/>
  <c r="AI2754" i="3"/>
  <c r="AM2754" i="3"/>
  <c r="AQ2754" i="3"/>
  <c r="AU2754" i="3"/>
  <c r="AY2754" i="3"/>
  <c r="BC2754" i="3"/>
  <c r="BG2754" i="3"/>
  <c r="P2754" i="3"/>
  <c r="BK2754" i="3" s="1"/>
  <c r="T2754" i="3"/>
  <c r="BJ2754" i="3" s="1"/>
  <c r="X2754" i="3"/>
  <c r="AB2754" i="3"/>
  <c r="AF2754" i="3"/>
  <c r="AJ2754" i="3"/>
  <c r="AN2754" i="3"/>
  <c r="AR2754" i="3"/>
  <c r="AV2754" i="3"/>
  <c r="AZ2754" i="3"/>
  <c r="BD2754" i="3"/>
  <c r="BH2754" i="3"/>
  <c r="M2753" i="3"/>
  <c r="Q2753" i="3"/>
  <c r="U2753" i="3"/>
  <c r="BM2753" i="3" s="1"/>
  <c r="Y2753" i="3"/>
  <c r="AC2753" i="3"/>
  <c r="AG2753" i="3"/>
  <c r="AK2753" i="3"/>
  <c r="AO2753" i="3"/>
  <c r="AS2753" i="3"/>
  <c r="AW2753" i="3"/>
  <c r="BA2753" i="3"/>
  <c r="BE2753" i="3"/>
  <c r="BI2753" i="3"/>
  <c r="N2753" i="3"/>
  <c r="R2753" i="3"/>
  <c r="V2753" i="3"/>
  <c r="Z2753" i="3"/>
  <c r="AD2753" i="3"/>
  <c r="AH2753" i="3"/>
  <c r="AL2753" i="3"/>
  <c r="AP2753" i="3"/>
  <c r="AT2753" i="3"/>
  <c r="AX2753" i="3"/>
  <c r="BB2753" i="3"/>
  <c r="BF2753" i="3"/>
  <c r="O2751" i="3"/>
  <c r="S2751" i="3"/>
  <c r="W2751" i="3"/>
  <c r="AA2751" i="3"/>
  <c r="AE2751" i="3"/>
  <c r="AI2751" i="3"/>
  <c r="AM2751" i="3"/>
  <c r="AQ2751" i="3"/>
  <c r="AU2751" i="3"/>
  <c r="AY2751" i="3"/>
  <c r="BC2751" i="3"/>
  <c r="BG2751" i="3"/>
  <c r="P2747" i="3"/>
  <c r="U2747" i="3"/>
  <c r="AA2747" i="3"/>
  <c r="AF2747" i="3"/>
  <c r="AK2747" i="3"/>
  <c r="AQ2747" i="3"/>
  <c r="AV2747" i="3"/>
  <c r="BA2747" i="3"/>
  <c r="BG2747" i="3"/>
  <c r="AR2743" i="3"/>
  <c r="W2743" i="3"/>
  <c r="P2737" i="3"/>
  <c r="X2737" i="3"/>
  <c r="AF2737" i="3"/>
  <c r="AN2737" i="3"/>
  <c r="AV2737" i="3"/>
  <c r="BD2737" i="3"/>
  <c r="S2737" i="3"/>
  <c r="AA2737" i="3"/>
  <c r="AI2737" i="3"/>
  <c r="AQ2737" i="3"/>
  <c r="AY2737" i="3"/>
  <c r="BG2737" i="3"/>
  <c r="P2748" i="3"/>
  <c r="BK2748" i="3" s="1"/>
  <c r="T2748" i="3"/>
  <c r="X2748" i="3"/>
  <c r="AB2748" i="3"/>
  <c r="AF2748" i="3"/>
  <c r="AJ2748" i="3"/>
  <c r="AN2748" i="3"/>
  <c r="AR2748" i="3"/>
  <c r="AV2748" i="3"/>
  <c r="N2747" i="3"/>
  <c r="R2747" i="3"/>
  <c r="V2747" i="3"/>
  <c r="Z2747" i="3"/>
  <c r="AD2747" i="3"/>
  <c r="AH2747" i="3"/>
  <c r="AL2747" i="3"/>
  <c r="AP2747" i="3"/>
  <c r="AT2747" i="3"/>
  <c r="AX2747" i="3"/>
  <c r="BB2747" i="3"/>
  <c r="BF2747" i="3"/>
  <c r="P2746" i="3"/>
  <c r="BK2746" i="3" s="1"/>
  <c r="T2746" i="3"/>
  <c r="X2746" i="3"/>
  <c r="AB2746" i="3"/>
  <c r="AF2746" i="3"/>
  <c r="AJ2746" i="3"/>
  <c r="AN2746" i="3"/>
  <c r="AR2746" i="3"/>
  <c r="AV2746" i="3"/>
  <c r="AZ2746" i="3"/>
  <c r="BD2746" i="3"/>
  <c r="BH2746" i="3"/>
  <c r="N2745" i="3"/>
  <c r="R2745" i="3"/>
  <c r="V2745" i="3"/>
  <c r="Z2745" i="3"/>
  <c r="AD2745" i="3"/>
  <c r="AH2745" i="3"/>
  <c r="AL2745" i="3"/>
  <c r="AP2745" i="3"/>
  <c r="AT2745" i="3"/>
  <c r="AX2745" i="3"/>
  <c r="BB2745" i="3"/>
  <c r="BF2745" i="3"/>
  <c r="P2744" i="3"/>
  <c r="T2744" i="3"/>
  <c r="X2744" i="3"/>
  <c r="AB2744" i="3"/>
  <c r="AF2744" i="3"/>
  <c r="AJ2744" i="3"/>
  <c r="AN2744" i="3"/>
  <c r="AR2744" i="3"/>
  <c r="AV2744" i="3"/>
  <c r="AZ2744" i="3"/>
  <c r="BD2744" i="3"/>
  <c r="BH2744" i="3"/>
  <c r="N2743" i="3"/>
  <c r="R2743" i="3"/>
  <c r="V2743" i="3"/>
  <c r="Z2743" i="3"/>
  <c r="AD2743" i="3"/>
  <c r="AH2743" i="3"/>
  <c r="AL2743" i="3"/>
  <c r="AP2743" i="3"/>
  <c r="AT2743" i="3"/>
  <c r="AX2743" i="3"/>
  <c r="BB2743" i="3"/>
  <c r="BF2743" i="3"/>
  <c r="P2742" i="3"/>
  <c r="T2742" i="3"/>
  <c r="X2742" i="3"/>
  <c r="AB2742" i="3"/>
  <c r="AF2742" i="3"/>
  <c r="AJ2742" i="3"/>
  <c r="AN2742" i="3"/>
  <c r="AR2742" i="3"/>
  <c r="AV2742" i="3"/>
  <c r="AZ2742" i="3"/>
  <c r="BD2742" i="3"/>
  <c r="BH2742" i="3"/>
  <c r="M2742" i="3"/>
  <c r="Q2742" i="3"/>
  <c r="U2742" i="3"/>
  <c r="Y2742" i="3"/>
  <c r="AC2742" i="3"/>
  <c r="AG2742" i="3"/>
  <c r="AK2742" i="3"/>
  <c r="AO2742" i="3"/>
  <c r="AS2742" i="3"/>
  <c r="AW2742" i="3"/>
  <c r="BA2742" i="3"/>
  <c r="BE2742" i="3"/>
  <c r="BI2742" i="3"/>
  <c r="N2742" i="3"/>
  <c r="R2742" i="3"/>
  <c r="BL2742" i="3" s="1"/>
  <c r="V2742" i="3"/>
  <c r="Z2742" i="3"/>
  <c r="AD2742" i="3"/>
  <c r="AH2742" i="3"/>
  <c r="AL2742" i="3"/>
  <c r="AP2742" i="3"/>
  <c r="AT2742" i="3"/>
  <c r="AX2742" i="3"/>
  <c r="BB2742" i="3"/>
  <c r="BF2742" i="3"/>
  <c r="P2739" i="3"/>
  <c r="X2739" i="3"/>
  <c r="AF2739" i="3"/>
  <c r="AN2739" i="3"/>
  <c r="AV2739" i="3"/>
  <c r="BD2739" i="3"/>
  <c r="S2739" i="3"/>
  <c r="AA2739" i="3"/>
  <c r="AI2739" i="3"/>
  <c r="AQ2739" i="3"/>
  <c r="AY2739" i="3"/>
  <c r="BG2739" i="3"/>
  <c r="AJ2737" i="3"/>
  <c r="N2736" i="3"/>
  <c r="R2736" i="3"/>
  <c r="V2736" i="3"/>
  <c r="Z2736" i="3"/>
  <c r="AD2736" i="3"/>
  <c r="AH2736" i="3"/>
  <c r="AL2736" i="3"/>
  <c r="AP2736" i="3"/>
  <c r="AT2736" i="3"/>
  <c r="AX2736" i="3"/>
  <c r="BB2736" i="3"/>
  <c r="BF2736" i="3"/>
  <c r="O2736" i="3"/>
  <c r="S2736" i="3"/>
  <c r="W2736" i="3"/>
  <c r="AA2736" i="3"/>
  <c r="AE2736" i="3"/>
  <c r="AI2736" i="3"/>
  <c r="AM2736" i="3"/>
  <c r="AQ2736" i="3"/>
  <c r="AU2736" i="3"/>
  <c r="AY2736" i="3"/>
  <c r="BC2736" i="3"/>
  <c r="BG2736" i="3"/>
  <c r="P2736" i="3"/>
  <c r="T2736" i="3"/>
  <c r="X2736" i="3"/>
  <c r="AB2736" i="3"/>
  <c r="AF2736" i="3"/>
  <c r="AJ2736" i="3"/>
  <c r="AN2736" i="3"/>
  <c r="AR2736" i="3"/>
  <c r="AV2736" i="3"/>
  <c r="AZ2736" i="3"/>
  <c r="BD2736" i="3"/>
  <c r="BH2736" i="3"/>
  <c r="Y2736" i="3"/>
  <c r="AO2736" i="3"/>
  <c r="BE2736" i="3"/>
  <c r="M2736" i="3"/>
  <c r="AC2736" i="3"/>
  <c r="AS2736" i="3"/>
  <c r="BI2736" i="3"/>
  <c r="Q2736" i="3"/>
  <c r="AG2736" i="3"/>
  <c r="AW2736" i="3"/>
  <c r="P2731" i="3"/>
  <c r="T2731" i="3"/>
  <c r="X2731" i="3"/>
  <c r="AB2731" i="3"/>
  <c r="AF2731" i="3"/>
  <c r="AJ2731" i="3"/>
  <c r="AN2731" i="3"/>
  <c r="AR2731" i="3"/>
  <c r="AV2731" i="3"/>
  <c r="AZ2731" i="3"/>
  <c r="BD2731" i="3"/>
  <c r="BH2731" i="3"/>
  <c r="M2731" i="3"/>
  <c r="Q2731" i="3"/>
  <c r="U2731" i="3"/>
  <c r="Y2731" i="3"/>
  <c r="AC2731" i="3"/>
  <c r="AG2731" i="3"/>
  <c r="AK2731" i="3"/>
  <c r="AO2731" i="3"/>
  <c r="AS2731" i="3"/>
  <c r="AW2731" i="3"/>
  <c r="BA2731" i="3"/>
  <c r="BE2731" i="3"/>
  <c r="BI2731" i="3"/>
  <c r="N2731" i="3"/>
  <c r="R2731" i="3"/>
  <c r="V2731" i="3"/>
  <c r="Z2731" i="3"/>
  <c r="AD2731" i="3"/>
  <c r="AH2731" i="3"/>
  <c r="AL2731" i="3"/>
  <c r="AP2731" i="3"/>
  <c r="AT2731" i="3"/>
  <c r="AX2731" i="3"/>
  <c r="BB2731" i="3"/>
  <c r="BF2731" i="3"/>
  <c r="O2731" i="3"/>
  <c r="AE2731" i="3"/>
  <c r="AU2731" i="3"/>
  <c r="S2731" i="3"/>
  <c r="AI2731" i="3"/>
  <c r="AY2731" i="3"/>
  <c r="W2731" i="3"/>
  <c r="AM2731" i="3"/>
  <c r="BC2731" i="3"/>
  <c r="P2729" i="3"/>
  <c r="T2729" i="3"/>
  <c r="X2729" i="3"/>
  <c r="AB2729" i="3"/>
  <c r="AF2729" i="3"/>
  <c r="O2729" i="3"/>
  <c r="U2729" i="3"/>
  <c r="Z2729" i="3"/>
  <c r="AE2729" i="3"/>
  <c r="AJ2729" i="3"/>
  <c r="AN2729" i="3"/>
  <c r="AR2729" i="3"/>
  <c r="AV2729" i="3"/>
  <c r="AZ2729" i="3"/>
  <c r="BD2729" i="3"/>
  <c r="BH2729" i="3"/>
  <c r="Q2729" i="3"/>
  <c r="V2729" i="3"/>
  <c r="AA2729" i="3"/>
  <c r="AG2729" i="3"/>
  <c r="AK2729" i="3"/>
  <c r="AO2729" i="3"/>
  <c r="AS2729" i="3"/>
  <c r="AW2729" i="3"/>
  <c r="BA2729" i="3"/>
  <c r="BE2729" i="3"/>
  <c r="BI2729" i="3"/>
  <c r="M2729" i="3"/>
  <c r="R2729" i="3"/>
  <c r="W2729" i="3"/>
  <c r="AC2729" i="3"/>
  <c r="AH2729" i="3"/>
  <c r="AL2729" i="3"/>
  <c r="AP2729" i="3"/>
  <c r="AT2729" i="3"/>
  <c r="AX2729" i="3"/>
  <c r="BB2729" i="3"/>
  <c r="BF2729" i="3"/>
  <c r="AD2729" i="3"/>
  <c r="AU2729" i="3"/>
  <c r="N2729" i="3"/>
  <c r="AI2729" i="3"/>
  <c r="AY2729" i="3"/>
  <c r="S2729" i="3"/>
  <c r="AM2729" i="3"/>
  <c r="BC2729" i="3"/>
  <c r="BF2751" i="3"/>
  <c r="BB2751" i="3"/>
  <c r="AX2751" i="3"/>
  <c r="AT2751" i="3"/>
  <c r="AP2751" i="3"/>
  <c r="AL2751" i="3"/>
  <c r="AH2751" i="3"/>
  <c r="AD2751" i="3"/>
  <c r="Z2751" i="3"/>
  <c r="V2751" i="3"/>
  <c r="R2751" i="3"/>
  <c r="N2751" i="3"/>
  <c r="BN2751" i="3" s="1"/>
  <c r="BF2749" i="3"/>
  <c r="BB2749" i="3"/>
  <c r="AX2749" i="3"/>
  <c r="AT2749" i="3"/>
  <c r="AP2749" i="3"/>
  <c r="AL2749" i="3"/>
  <c r="AH2749" i="3"/>
  <c r="AD2749" i="3"/>
  <c r="Z2749" i="3"/>
  <c r="V2749" i="3"/>
  <c r="R2749" i="3"/>
  <c r="N2749" i="3"/>
  <c r="BH2748" i="3"/>
  <c r="BD2748" i="3"/>
  <c r="AZ2748" i="3"/>
  <c r="AU2748" i="3"/>
  <c r="AP2748" i="3"/>
  <c r="AK2748" i="3"/>
  <c r="AE2748" i="3"/>
  <c r="Z2748" i="3"/>
  <c r="U2748" i="3"/>
  <c r="O2748" i="3"/>
  <c r="BE2747" i="3"/>
  <c r="AZ2747" i="3"/>
  <c r="AU2747" i="3"/>
  <c r="AO2747" i="3"/>
  <c r="AJ2747" i="3"/>
  <c r="AE2747" i="3"/>
  <c r="Y2747" i="3"/>
  <c r="T2747" i="3"/>
  <c r="O2747" i="3"/>
  <c r="BF2746" i="3"/>
  <c r="BA2746" i="3"/>
  <c r="AU2746" i="3"/>
  <c r="AP2746" i="3"/>
  <c r="AK2746" i="3"/>
  <c r="AE2746" i="3"/>
  <c r="Z2746" i="3"/>
  <c r="U2746" i="3"/>
  <c r="O2746" i="3"/>
  <c r="BL2746" i="3" s="1"/>
  <c r="BE2745" i="3"/>
  <c r="AZ2745" i="3"/>
  <c r="AU2745" i="3"/>
  <c r="AO2745" i="3"/>
  <c r="AJ2745" i="3"/>
  <c r="AE2745" i="3"/>
  <c r="Y2745" i="3"/>
  <c r="T2745" i="3"/>
  <c r="O2745" i="3"/>
  <c r="BF2744" i="3"/>
  <c r="BA2744" i="3"/>
  <c r="AU2744" i="3"/>
  <c r="AP2744" i="3"/>
  <c r="AK2744" i="3"/>
  <c r="AE2744" i="3"/>
  <c r="Z2744" i="3"/>
  <c r="U2744" i="3"/>
  <c r="O2744" i="3"/>
  <c r="BE2743" i="3"/>
  <c r="AZ2743" i="3"/>
  <c r="AU2743" i="3"/>
  <c r="AO2743" i="3"/>
  <c r="AJ2743" i="3"/>
  <c r="AE2743" i="3"/>
  <c r="Y2743" i="3"/>
  <c r="T2743" i="3"/>
  <c r="O2743" i="3"/>
  <c r="BC2742" i="3"/>
  <c r="AM2742" i="3"/>
  <c r="W2742" i="3"/>
  <c r="BE2741" i="3"/>
  <c r="AO2741" i="3"/>
  <c r="L2740" i="3"/>
  <c r="AJ2739" i="3"/>
  <c r="BH2737" i="3"/>
  <c r="AB2737" i="3"/>
  <c r="AK2736" i="3"/>
  <c r="P2733" i="3"/>
  <c r="T2733" i="3"/>
  <c r="X2733" i="3"/>
  <c r="AB2733" i="3"/>
  <c r="AF2733" i="3"/>
  <c r="AJ2733" i="3"/>
  <c r="AN2733" i="3"/>
  <c r="AR2733" i="3"/>
  <c r="AV2733" i="3"/>
  <c r="AZ2733" i="3"/>
  <c r="BD2733" i="3"/>
  <c r="BH2733" i="3"/>
  <c r="M2733" i="3"/>
  <c r="Q2733" i="3"/>
  <c r="U2733" i="3"/>
  <c r="Y2733" i="3"/>
  <c r="AC2733" i="3"/>
  <c r="AG2733" i="3"/>
  <c r="AK2733" i="3"/>
  <c r="AO2733" i="3"/>
  <c r="AS2733" i="3"/>
  <c r="AW2733" i="3"/>
  <c r="BA2733" i="3"/>
  <c r="BE2733" i="3"/>
  <c r="BI2733" i="3"/>
  <c r="N2733" i="3"/>
  <c r="R2733" i="3"/>
  <c r="V2733" i="3"/>
  <c r="Z2733" i="3"/>
  <c r="AD2733" i="3"/>
  <c r="AH2733" i="3"/>
  <c r="AL2733" i="3"/>
  <c r="AP2733" i="3"/>
  <c r="AT2733" i="3"/>
  <c r="AX2733" i="3"/>
  <c r="BB2733" i="3"/>
  <c r="BF2733" i="3"/>
  <c r="AA2733" i="3"/>
  <c r="AQ2733" i="3"/>
  <c r="BG2733" i="3"/>
  <c r="O2733" i="3"/>
  <c r="AE2733" i="3"/>
  <c r="AU2733" i="3"/>
  <c r="S2733" i="3"/>
  <c r="AI2733" i="3"/>
  <c r="AY2733" i="3"/>
  <c r="BG2731" i="3"/>
  <c r="AQ2729" i="3"/>
  <c r="BI2751" i="3"/>
  <c r="BE2751" i="3"/>
  <c r="BA2751" i="3"/>
  <c r="AW2751" i="3"/>
  <c r="AS2751" i="3"/>
  <c r="AO2751" i="3"/>
  <c r="AK2751" i="3"/>
  <c r="AG2751" i="3"/>
  <c r="AC2751" i="3"/>
  <c r="Y2751" i="3"/>
  <c r="U2751" i="3"/>
  <c r="Q2751" i="3"/>
  <c r="BI2749" i="3"/>
  <c r="BE2749" i="3"/>
  <c r="BA2749" i="3"/>
  <c r="AW2749" i="3"/>
  <c r="AS2749" i="3"/>
  <c r="AO2749" i="3"/>
  <c r="AK2749" i="3"/>
  <c r="AG2749" i="3"/>
  <c r="AC2749" i="3"/>
  <c r="Y2749" i="3"/>
  <c r="U2749" i="3"/>
  <c r="Q2749" i="3"/>
  <c r="BG2748" i="3"/>
  <c r="BC2748" i="3"/>
  <c r="AY2748" i="3"/>
  <c r="AT2748" i="3"/>
  <c r="AO2748" i="3"/>
  <c r="AI2748" i="3"/>
  <c r="AD2748" i="3"/>
  <c r="Y2748" i="3"/>
  <c r="S2748" i="3"/>
  <c r="N2748" i="3"/>
  <c r="BI2747" i="3"/>
  <c r="BD2747" i="3"/>
  <c r="AY2747" i="3"/>
  <c r="AS2747" i="3"/>
  <c r="AN2747" i="3"/>
  <c r="AI2747" i="3"/>
  <c r="AC2747" i="3"/>
  <c r="X2747" i="3"/>
  <c r="S2747" i="3"/>
  <c r="M2747" i="3"/>
  <c r="BE2746" i="3"/>
  <c r="AY2746" i="3"/>
  <c r="AT2746" i="3"/>
  <c r="AO2746" i="3"/>
  <c r="AI2746" i="3"/>
  <c r="AD2746" i="3"/>
  <c r="Y2746" i="3"/>
  <c r="S2746" i="3"/>
  <c r="BM2746" i="3" s="1"/>
  <c r="N2746" i="3"/>
  <c r="BI2745" i="3"/>
  <c r="BD2745" i="3"/>
  <c r="AY2745" i="3"/>
  <c r="AS2745" i="3"/>
  <c r="AN2745" i="3"/>
  <c r="AI2745" i="3"/>
  <c r="AC2745" i="3"/>
  <c r="X2745" i="3"/>
  <c r="S2745" i="3"/>
  <c r="M2745" i="3"/>
  <c r="BE2744" i="3"/>
  <c r="AY2744" i="3"/>
  <c r="AT2744" i="3"/>
  <c r="AO2744" i="3"/>
  <c r="AI2744" i="3"/>
  <c r="AD2744" i="3"/>
  <c r="Y2744" i="3"/>
  <c r="S2744" i="3"/>
  <c r="N2744" i="3"/>
  <c r="BI2743" i="3"/>
  <c r="BD2743" i="3"/>
  <c r="AY2743" i="3"/>
  <c r="AS2743" i="3"/>
  <c r="AN2743" i="3"/>
  <c r="AI2743" i="3"/>
  <c r="AC2743" i="3"/>
  <c r="X2743" i="3"/>
  <c r="S2743" i="3"/>
  <c r="M2743" i="3"/>
  <c r="AY2742" i="3"/>
  <c r="AI2742" i="3"/>
  <c r="S2742" i="3"/>
  <c r="N2741" i="3"/>
  <c r="R2741" i="3"/>
  <c r="V2741" i="3"/>
  <c r="Z2741" i="3"/>
  <c r="AD2741" i="3"/>
  <c r="AH2741" i="3"/>
  <c r="AL2741" i="3"/>
  <c r="AP2741" i="3"/>
  <c r="AT2741" i="3"/>
  <c r="AX2741" i="3"/>
  <c r="BB2741" i="3"/>
  <c r="BF2741" i="3"/>
  <c r="O2741" i="3"/>
  <c r="S2741" i="3"/>
  <c r="W2741" i="3"/>
  <c r="AA2741" i="3"/>
  <c r="AE2741" i="3"/>
  <c r="AI2741" i="3"/>
  <c r="AM2741" i="3"/>
  <c r="AQ2741" i="3"/>
  <c r="AU2741" i="3"/>
  <c r="AY2741" i="3"/>
  <c r="BC2741" i="3"/>
  <c r="BG2741" i="3"/>
  <c r="P2741" i="3"/>
  <c r="BK2741" i="3" s="1"/>
  <c r="T2741" i="3"/>
  <c r="X2741" i="3"/>
  <c r="AB2741" i="3"/>
  <c r="AF2741" i="3"/>
  <c r="AJ2741" i="3"/>
  <c r="AN2741" i="3"/>
  <c r="AR2741" i="3"/>
  <c r="AV2741" i="3"/>
  <c r="AZ2741" i="3"/>
  <c r="BD2741" i="3"/>
  <c r="BH2741" i="3"/>
  <c r="BH2739" i="3"/>
  <c r="AB2739" i="3"/>
  <c r="AZ2737" i="3"/>
  <c r="T2737" i="3"/>
  <c r="U2736" i="3"/>
  <c r="AM2733" i="3"/>
  <c r="AQ2731" i="3"/>
  <c r="Y2729" i="3"/>
  <c r="P2726" i="3"/>
  <c r="T2726" i="3"/>
  <c r="X2726" i="3"/>
  <c r="AB2726" i="3"/>
  <c r="AF2726" i="3"/>
  <c r="AJ2726" i="3"/>
  <c r="AN2726" i="3"/>
  <c r="AR2726" i="3"/>
  <c r="AV2726" i="3"/>
  <c r="AZ2726" i="3"/>
  <c r="BD2726" i="3"/>
  <c r="BH2726" i="3"/>
  <c r="M2726" i="3"/>
  <c r="Q2726" i="3"/>
  <c r="U2726" i="3"/>
  <c r="Y2726" i="3"/>
  <c r="AC2726" i="3"/>
  <c r="AG2726" i="3"/>
  <c r="AK2726" i="3"/>
  <c r="AO2726" i="3"/>
  <c r="AS2726" i="3"/>
  <c r="AW2726" i="3"/>
  <c r="BA2726" i="3"/>
  <c r="BE2726" i="3"/>
  <c r="BI2726" i="3"/>
  <c r="N2726" i="3"/>
  <c r="R2726" i="3"/>
  <c r="V2726" i="3"/>
  <c r="Z2726" i="3"/>
  <c r="AD2726" i="3"/>
  <c r="AH2726" i="3"/>
  <c r="AL2726" i="3"/>
  <c r="AP2726" i="3"/>
  <c r="AT2726" i="3"/>
  <c r="AX2726" i="3"/>
  <c r="BB2726" i="3"/>
  <c r="BF2726" i="3"/>
  <c r="AA2726" i="3"/>
  <c r="AQ2726" i="3"/>
  <c r="BG2726" i="3"/>
  <c r="O2726" i="3"/>
  <c r="BL2726" i="3" s="1"/>
  <c r="AE2726" i="3"/>
  <c r="AU2726" i="3"/>
  <c r="S2726" i="3"/>
  <c r="AI2726" i="3"/>
  <c r="AY2726" i="3"/>
  <c r="W2726" i="3"/>
  <c r="AM2726" i="3"/>
  <c r="K2740" i="3"/>
  <c r="M2739" i="3"/>
  <c r="Q2739" i="3"/>
  <c r="U2739" i="3"/>
  <c r="Y2739" i="3"/>
  <c r="AC2739" i="3"/>
  <c r="AG2739" i="3"/>
  <c r="AK2739" i="3"/>
  <c r="AO2739" i="3"/>
  <c r="AS2739" i="3"/>
  <c r="AW2739" i="3"/>
  <c r="BA2739" i="3"/>
  <c r="BE2739" i="3"/>
  <c r="BI2739" i="3"/>
  <c r="N2739" i="3"/>
  <c r="R2739" i="3"/>
  <c r="V2739" i="3"/>
  <c r="Z2739" i="3"/>
  <c r="AD2739" i="3"/>
  <c r="AH2739" i="3"/>
  <c r="AL2739" i="3"/>
  <c r="AP2739" i="3"/>
  <c r="AT2739" i="3"/>
  <c r="AX2739" i="3"/>
  <c r="BB2739" i="3"/>
  <c r="BF2739" i="3"/>
  <c r="L2738" i="3"/>
  <c r="K2738" i="3"/>
  <c r="M2737" i="3"/>
  <c r="Q2737" i="3"/>
  <c r="U2737" i="3"/>
  <c r="Y2737" i="3"/>
  <c r="AC2737" i="3"/>
  <c r="AG2737" i="3"/>
  <c r="AK2737" i="3"/>
  <c r="AO2737" i="3"/>
  <c r="AS2737" i="3"/>
  <c r="AW2737" i="3"/>
  <c r="BA2737" i="3"/>
  <c r="BE2737" i="3"/>
  <c r="BI2737" i="3"/>
  <c r="N2737" i="3"/>
  <c r="R2737" i="3"/>
  <c r="V2737" i="3"/>
  <c r="Z2737" i="3"/>
  <c r="AD2737" i="3"/>
  <c r="AH2737" i="3"/>
  <c r="AL2737" i="3"/>
  <c r="AP2737" i="3"/>
  <c r="AT2737" i="3"/>
  <c r="AX2737" i="3"/>
  <c r="BB2737" i="3"/>
  <c r="BF2737" i="3"/>
  <c r="AU2735" i="3"/>
  <c r="AE2735" i="3"/>
  <c r="N2734" i="3"/>
  <c r="R2734" i="3"/>
  <c r="V2734" i="3"/>
  <c r="Z2734" i="3"/>
  <c r="AD2734" i="3"/>
  <c r="AH2734" i="3"/>
  <c r="AL2734" i="3"/>
  <c r="AP2734" i="3"/>
  <c r="AT2734" i="3"/>
  <c r="AX2734" i="3"/>
  <c r="BB2734" i="3"/>
  <c r="BF2734" i="3"/>
  <c r="O2734" i="3"/>
  <c r="S2734" i="3"/>
  <c r="W2734" i="3"/>
  <c r="AA2734" i="3"/>
  <c r="AE2734" i="3"/>
  <c r="AI2734" i="3"/>
  <c r="AM2734" i="3"/>
  <c r="AQ2734" i="3"/>
  <c r="AU2734" i="3"/>
  <c r="AY2734" i="3"/>
  <c r="BC2734" i="3"/>
  <c r="BG2734" i="3"/>
  <c r="P2734" i="3"/>
  <c r="T2734" i="3"/>
  <c r="X2734" i="3"/>
  <c r="AB2734" i="3"/>
  <c r="AF2734" i="3"/>
  <c r="AJ2734" i="3"/>
  <c r="AN2734" i="3"/>
  <c r="AR2734" i="3"/>
  <c r="AV2734" i="3"/>
  <c r="AZ2734" i="3"/>
  <c r="BD2734" i="3"/>
  <c r="BH2734" i="3"/>
  <c r="BE2732" i="3"/>
  <c r="AO2732" i="3"/>
  <c r="BE2730" i="3"/>
  <c r="AO2730" i="3"/>
  <c r="N2732" i="3"/>
  <c r="R2732" i="3"/>
  <c r="V2732" i="3"/>
  <c r="Z2732" i="3"/>
  <c r="AD2732" i="3"/>
  <c r="AH2732" i="3"/>
  <c r="AL2732" i="3"/>
  <c r="AP2732" i="3"/>
  <c r="AT2732" i="3"/>
  <c r="AX2732" i="3"/>
  <c r="BB2732" i="3"/>
  <c r="BF2732" i="3"/>
  <c r="O2732" i="3"/>
  <c r="S2732" i="3"/>
  <c r="W2732" i="3"/>
  <c r="AA2732" i="3"/>
  <c r="AE2732" i="3"/>
  <c r="AI2732" i="3"/>
  <c r="AM2732" i="3"/>
  <c r="AQ2732" i="3"/>
  <c r="AU2732" i="3"/>
  <c r="AY2732" i="3"/>
  <c r="BC2732" i="3"/>
  <c r="BG2732" i="3"/>
  <c r="P2732" i="3"/>
  <c r="BK2732" i="3" s="1"/>
  <c r="T2732" i="3"/>
  <c r="X2732" i="3"/>
  <c r="AB2732" i="3"/>
  <c r="AF2732" i="3"/>
  <c r="AJ2732" i="3"/>
  <c r="AN2732" i="3"/>
  <c r="AR2732" i="3"/>
  <c r="AV2732" i="3"/>
  <c r="AZ2732" i="3"/>
  <c r="BD2732" i="3"/>
  <c r="BH2732" i="3"/>
  <c r="N2730" i="3"/>
  <c r="BN2730" i="3" s="1"/>
  <c r="R2730" i="3"/>
  <c r="V2730" i="3"/>
  <c r="Z2730" i="3"/>
  <c r="AD2730" i="3"/>
  <c r="AH2730" i="3"/>
  <c r="AL2730" i="3"/>
  <c r="AP2730" i="3"/>
  <c r="AT2730" i="3"/>
  <c r="AX2730" i="3"/>
  <c r="BB2730" i="3"/>
  <c r="BF2730" i="3"/>
  <c r="O2730" i="3"/>
  <c r="S2730" i="3"/>
  <c r="W2730" i="3"/>
  <c r="AA2730" i="3"/>
  <c r="AE2730" i="3"/>
  <c r="AI2730" i="3"/>
  <c r="AM2730" i="3"/>
  <c r="AQ2730" i="3"/>
  <c r="AU2730" i="3"/>
  <c r="AY2730" i="3"/>
  <c r="BC2730" i="3"/>
  <c r="BG2730" i="3"/>
  <c r="P2730" i="3"/>
  <c r="BK2730" i="3" s="1"/>
  <c r="T2730" i="3"/>
  <c r="X2730" i="3"/>
  <c r="AB2730" i="3"/>
  <c r="AF2730" i="3"/>
  <c r="AJ2730" i="3"/>
  <c r="AN2730" i="3"/>
  <c r="AR2730" i="3"/>
  <c r="AV2730" i="3"/>
  <c r="AZ2730" i="3"/>
  <c r="BD2730" i="3"/>
  <c r="BH2730" i="3"/>
  <c r="O2717" i="3"/>
  <c r="S2717" i="3"/>
  <c r="W2717" i="3"/>
  <c r="AA2717" i="3"/>
  <c r="AE2717" i="3"/>
  <c r="AI2717" i="3"/>
  <c r="AM2717" i="3"/>
  <c r="AQ2717" i="3"/>
  <c r="AU2717" i="3"/>
  <c r="AY2717" i="3"/>
  <c r="BC2717" i="3"/>
  <c r="BG2717" i="3"/>
  <c r="M2717" i="3"/>
  <c r="Q2717" i="3"/>
  <c r="U2717" i="3"/>
  <c r="Y2717" i="3"/>
  <c r="AC2717" i="3"/>
  <c r="AG2717" i="3"/>
  <c r="AK2717" i="3"/>
  <c r="AO2717" i="3"/>
  <c r="AS2717" i="3"/>
  <c r="AW2717" i="3"/>
  <c r="BA2717" i="3"/>
  <c r="BE2717" i="3"/>
  <c r="BI2717" i="3"/>
  <c r="T2717" i="3"/>
  <c r="AB2717" i="3"/>
  <c r="AJ2717" i="3"/>
  <c r="AR2717" i="3"/>
  <c r="AZ2717" i="3"/>
  <c r="BH2717" i="3"/>
  <c r="N2717" i="3"/>
  <c r="V2717" i="3"/>
  <c r="AD2717" i="3"/>
  <c r="AL2717" i="3"/>
  <c r="AT2717" i="3"/>
  <c r="BB2717" i="3"/>
  <c r="P2717" i="3"/>
  <c r="X2717" i="3"/>
  <c r="AF2717" i="3"/>
  <c r="AN2717" i="3"/>
  <c r="AV2717" i="3"/>
  <c r="BD2717" i="3"/>
  <c r="R2717" i="3"/>
  <c r="AX2717" i="3"/>
  <c r="Z2717" i="3"/>
  <c r="BF2717" i="3"/>
  <c r="AH2717" i="3"/>
  <c r="BC2739" i="3"/>
  <c r="AU2739" i="3"/>
  <c r="AM2739" i="3"/>
  <c r="AE2739" i="3"/>
  <c r="W2739" i="3"/>
  <c r="O2739" i="3"/>
  <c r="BC2737" i="3"/>
  <c r="AU2737" i="3"/>
  <c r="AM2737" i="3"/>
  <c r="AE2737" i="3"/>
  <c r="W2737" i="3"/>
  <c r="O2737" i="3"/>
  <c r="P2735" i="3"/>
  <c r="T2735" i="3"/>
  <c r="BM2735" i="3" s="1"/>
  <c r="X2735" i="3"/>
  <c r="AB2735" i="3"/>
  <c r="AF2735" i="3"/>
  <c r="AJ2735" i="3"/>
  <c r="AN2735" i="3"/>
  <c r="AR2735" i="3"/>
  <c r="AV2735" i="3"/>
  <c r="AZ2735" i="3"/>
  <c r="BD2735" i="3"/>
  <c r="BH2735" i="3"/>
  <c r="M2735" i="3"/>
  <c r="Q2735" i="3"/>
  <c r="U2735" i="3"/>
  <c r="Y2735" i="3"/>
  <c r="AC2735" i="3"/>
  <c r="AG2735" i="3"/>
  <c r="AK2735" i="3"/>
  <c r="AO2735" i="3"/>
  <c r="AS2735" i="3"/>
  <c r="AW2735" i="3"/>
  <c r="BA2735" i="3"/>
  <c r="BE2735" i="3"/>
  <c r="BI2735" i="3"/>
  <c r="N2735" i="3"/>
  <c r="R2735" i="3"/>
  <c r="BL2735" i="3" s="1"/>
  <c r="V2735" i="3"/>
  <c r="Z2735" i="3"/>
  <c r="AD2735" i="3"/>
  <c r="AH2735" i="3"/>
  <c r="AL2735" i="3"/>
  <c r="AP2735" i="3"/>
  <c r="AT2735" i="3"/>
  <c r="AX2735" i="3"/>
  <c r="BB2735" i="3"/>
  <c r="BF2735" i="3"/>
  <c r="BI2734" i="3"/>
  <c r="AS2734" i="3"/>
  <c r="AC2734" i="3"/>
  <c r="AW2732" i="3"/>
  <c r="AG2732" i="3"/>
  <c r="Q2732" i="3"/>
  <c r="BN2732" i="3" s="1"/>
  <c r="AW2730" i="3"/>
  <c r="AG2730" i="3"/>
  <c r="Q2730" i="3"/>
  <c r="N2721" i="3"/>
  <c r="R2721" i="3"/>
  <c r="V2721" i="3"/>
  <c r="Z2721" i="3"/>
  <c r="AD2721" i="3"/>
  <c r="AH2721" i="3"/>
  <c r="AL2721" i="3"/>
  <c r="AP2721" i="3"/>
  <c r="AT2721" i="3"/>
  <c r="AX2721" i="3"/>
  <c r="BB2721" i="3"/>
  <c r="BF2721" i="3"/>
  <c r="O2721" i="3"/>
  <c r="S2721" i="3"/>
  <c r="W2721" i="3"/>
  <c r="AA2721" i="3"/>
  <c r="AE2721" i="3"/>
  <c r="AI2721" i="3"/>
  <c r="AM2721" i="3"/>
  <c r="AQ2721" i="3"/>
  <c r="AU2721" i="3"/>
  <c r="AY2721" i="3"/>
  <c r="BC2721" i="3"/>
  <c r="BG2721" i="3"/>
  <c r="P2721" i="3"/>
  <c r="T2721" i="3"/>
  <c r="X2721" i="3"/>
  <c r="AB2721" i="3"/>
  <c r="AF2721" i="3"/>
  <c r="AJ2721" i="3"/>
  <c r="AN2721" i="3"/>
  <c r="AR2721" i="3"/>
  <c r="AV2721" i="3"/>
  <c r="AZ2721" i="3"/>
  <c r="BD2721" i="3"/>
  <c r="BH2721" i="3"/>
  <c r="Y2721" i="3"/>
  <c r="AO2721" i="3"/>
  <c r="BE2721" i="3"/>
  <c r="M2721" i="3"/>
  <c r="AC2721" i="3"/>
  <c r="AS2721" i="3"/>
  <c r="BI2721" i="3"/>
  <c r="Q2721" i="3"/>
  <c r="AG2721" i="3"/>
  <c r="AW2721" i="3"/>
  <c r="N2727" i="3"/>
  <c r="R2727" i="3"/>
  <c r="V2727" i="3"/>
  <c r="Z2727" i="3"/>
  <c r="AD2727" i="3"/>
  <c r="AH2727" i="3"/>
  <c r="AL2727" i="3"/>
  <c r="AP2727" i="3"/>
  <c r="AT2727" i="3"/>
  <c r="AX2727" i="3"/>
  <c r="BB2727" i="3"/>
  <c r="BF2727" i="3"/>
  <c r="O2727" i="3"/>
  <c r="S2727" i="3"/>
  <c r="W2727" i="3"/>
  <c r="AA2727" i="3"/>
  <c r="AE2727" i="3"/>
  <c r="AI2727" i="3"/>
  <c r="AM2727" i="3"/>
  <c r="AQ2727" i="3"/>
  <c r="AU2727" i="3"/>
  <c r="AY2727" i="3"/>
  <c r="BC2727" i="3"/>
  <c r="BG2727" i="3"/>
  <c r="P2727" i="3"/>
  <c r="T2727" i="3"/>
  <c r="X2727" i="3"/>
  <c r="AB2727" i="3"/>
  <c r="AF2727" i="3"/>
  <c r="AJ2727" i="3"/>
  <c r="AN2727" i="3"/>
  <c r="AR2727" i="3"/>
  <c r="AV2727" i="3"/>
  <c r="AZ2727" i="3"/>
  <c r="BD2727" i="3"/>
  <c r="BH2727" i="3"/>
  <c r="BE2725" i="3"/>
  <c r="AO2725" i="3"/>
  <c r="P2724" i="3"/>
  <c r="T2724" i="3"/>
  <c r="X2724" i="3"/>
  <c r="AB2724" i="3"/>
  <c r="AF2724" i="3"/>
  <c r="AJ2724" i="3"/>
  <c r="AN2724" i="3"/>
  <c r="AR2724" i="3"/>
  <c r="AV2724" i="3"/>
  <c r="AZ2724" i="3"/>
  <c r="BD2724" i="3"/>
  <c r="BH2724" i="3"/>
  <c r="M2724" i="3"/>
  <c r="Q2724" i="3"/>
  <c r="U2724" i="3"/>
  <c r="Y2724" i="3"/>
  <c r="AC2724" i="3"/>
  <c r="AG2724" i="3"/>
  <c r="AK2724" i="3"/>
  <c r="AO2724" i="3"/>
  <c r="AS2724" i="3"/>
  <c r="BL2724" i="3" s="1"/>
  <c r="AW2724" i="3"/>
  <c r="BA2724" i="3"/>
  <c r="BE2724" i="3"/>
  <c r="BI2724" i="3"/>
  <c r="N2724" i="3"/>
  <c r="R2724" i="3"/>
  <c r="V2724" i="3"/>
  <c r="Z2724" i="3"/>
  <c r="BM2724" i="3" s="1"/>
  <c r="AD2724" i="3"/>
  <c r="AH2724" i="3"/>
  <c r="AL2724" i="3"/>
  <c r="AP2724" i="3"/>
  <c r="AT2724" i="3"/>
  <c r="AX2724" i="3"/>
  <c r="BB2724" i="3"/>
  <c r="BF2724" i="3"/>
  <c r="BI2723" i="3"/>
  <c r="AS2723" i="3"/>
  <c r="BG2722" i="3"/>
  <c r="AQ2722" i="3"/>
  <c r="AV2719" i="3"/>
  <c r="P2718" i="3"/>
  <c r="X2718" i="3"/>
  <c r="AF2718" i="3"/>
  <c r="AN2718" i="3"/>
  <c r="AV2718" i="3"/>
  <c r="BD2718" i="3"/>
  <c r="N2725" i="3"/>
  <c r="BN2725" i="3" s="1"/>
  <c r="R2725" i="3"/>
  <c r="V2725" i="3"/>
  <c r="BK2725" i="3" s="1"/>
  <c r="Z2725" i="3"/>
  <c r="AD2725" i="3"/>
  <c r="AH2725" i="3"/>
  <c r="AL2725" i="3"/>
  <c r="AP2725" i="3"/>
  <c r="AT2725" i="3"/>
  <c r="AX2725" i="3"/>
  <c r="BB2725" i="3"/>
  <c r="BF2725" i="3"/>
  <c r="O2725" i="3"/>
  <c r="S2725" i="3"/>
  <c r="W2725" i="3"/>
  <c r="AA2725" i="3"/>
  <c r="AE2725" i="3"/>
  <c r="AI2725" i="3"/>
  <c r="AM2725" i="3"/>
  <c r="AQ2725" i="3"/>
  <c r="AU2725" i="3"/>
  <c r="AY2725" i="3"/>
  <c r="BC2725" i="3"/>
  <c r="BG2725" i="3"/>
  <c r="P2725" i="3"/>
  <c r="T2725" i="3"/>
  <c r="X2725" i="3"/>
  <c r="AB2725" i="3"/>
  <c r="AF2725" i="3"/>
  <c r="AJ2725" i="3"/>
  <c r="AN2725" i="3"/>
  <c r="AR2725" i="3"/>
  <c r="AV2725" i="3"/>
  <c r="AZ2725" i="3"/>
  <c r="BD2725" i="3"/>
  <c r="BH2725" i="3"/>
  <c r="P2722" i="3"/>
  <c r="T2722" i="3"/>
  <c r="X2722" i="3"/>
  <c r="AB2722" i="3"/>
  <c r="AF2722" i="3"/>
  <c r="AJ2722" i="3"/>
  <c r="AN2722" i="3"/>
  <c r="AR2722" i="3"/>
  <c r="AV2722" i="3"/>
  <c r="AZ2722" i="3"/>
  <c r="BD2722" i="3"/>
  <c r="BH2722" i="3"/>
  <c r="M2722" i="3"/>
  <c r="Q2722" i="3"/>
  <c r="U2722" i="3"/>
  <c r="Y2722" i="3"/>
  <c r="AC2722" i="3"/>
  <c r="AG2722" i="3"/>
  <c r="AK2722" i="3"/>
  <c r="AO2722" i="3"/>
  <c r="AS2722" i="3"/>
  <c r="AW2722" i="3"/>
  <c r="BA2722" i="3"/>
  <c r="BE2722" i="3"/>
  <c r="BI2722" i="3"/>
  <c r="N2722" i="3"/>
  <c r="BJ2722" i="3" s="1"/>
  <c r="R2722" i="3"/>
  <c r="V2722" i="3"/>
  <c r="Z2722" i="3"/>
  <c r="AD2722" i="3"/>
  <c r="AH2722" i="3"/>
  <c r="AL2722" i="3"/>
  <c r="AP2722" i="3"/>
  <c r="AT2722" i="3"/>
  <c r="AX2722" i="3"/>
  <c r="BB2722" i="3"/>
  <c r="BF2722" i="3"/>
  <c r="O2719" i="3"/>
  <c r="S2719" i="3"/>
  <c r="W2719" i="3"/>
  <c r="AA2719" i="3"/>
  <c r="AE2719" i="3"/>
  <c r="AI2719" i="3"/>
  <c r="AM2719" i="3"/>
  <c r="AQ2719" i="3"/>
  <c r="M2719" i="3"/>
  <c r="Q2719" i="3"/>
  <c r="U2719" i="3"/>
  <c r="Y2719" i="3"/>
  <c r="AC2719" i="3"/>
  <c r="AG2719" i="3"/>
  <c r="AK2719" i="3"/>
  <c r="AO2719" i="3"/>
  <c r="AS2719" i="3"/>
  <c r="AW2719" i="3"/>
  <c r="BA2719" i="3"/>
  <c r="BE2719" i="3"/>
  <c r="BI2719" i="3"/>
  <c r="T2719" i="3"/>
  <c r="AB2719" i="3"/>
  <c r="AJ2719" i="3"/>
  <c r="AR2719" i="3"/>
  <c r="AX2719" i="3"/>
  <c r="BC2719" i="3"/>
  <c r="BH2719" i="3"/>
  <c r="N2719" i="3"/>
  <c r="V2719" i="3"/>
  <c r="AD2719" i="3"/>
  <c r="AL2719" i="3"/>
  <c r="AT2719" i="3"/>
  <c r="AY2719" i="3"/>
  <c r="BD2719" i="3"/>
  <c r="P2719" i="3"/>
  <c r="X2719" i="3"/>
  <c r="AF2719" i="3"/>
  <c r="AN2719" i="3"/>
  <c r="AU2719" i="3"/>
  <c r="AZ2719" i="3"/>
  <c r="BF2719" i="3"/>
  <c r="Q2715" i="3"/>
  <c r="BJ2715" i="3" s="1"/>
  <c r="AB2715" i="3"/>
  <c r="AL2715" i="3"/>
  <c r="AW2715" i="3"/>
  <c r="BH2715" i="3"/>
  <c r="T2715" i="3"/>
  <c r="P2728" i="3"/>
  <c r="T2728" i="3"/>
  <c r="X2728" i="3"/>
  <c r="AB2728" i="3"/>
  <c r="AF2728" i="3"/>
  <c r="AJ2728" i="3"/>
  <c r="AN2728" i="3"/>
  <c r="AR2728" i="3"/>
  <c r="AV2728" i="3"/>
  <c r="AZ2728" i="3"/>
  <c r="BD2728" i="3"/>
  <c r="BH2728" i="3"/>
  <c r="M2728" i="3"/>
  <c r="Q2728" i="3"/>
  <c r="U2728" i="3"/>
  <c r="BM2728" i="3" s="1"/>
  <c r="Y2728" i="3"/>
  <c r="AC2728" i="3"/>
  <c r="AG2728" i="3"/>
  <c r="AK2728" i="3"/>
  <c r="AO2728" i="3"/>
  <c r="AS2728" i="3"/>
  <c r="AW2728" i="3"/>
  <c r="BA2728" i="3"/>
  <c r="BE2728" i="3"/>
  <c r="BI2728" i="3"/>
  <c r="N2728" i="3"/>
  <c r="R2728" i="3"/>
  <c r="BL2728" i="3" s="1"/>
  <c r="V2728" i="3"/>
  <c r="Z2728" i="3"/>
  <c r="AD2728" i="3"/>
  <c r="AH2728" i="3"/>
  <c r="AL2728" i="3"/>
  <c r="AP2728" i="3"/>
  <c r="AT2728" i="3"/>
  <c r="AX2728" i="3"/>
  <c r="BB2728" i="3"/>
  <c r="BF2728" i="3"/>
  <c r="BI2727" i="3"/>
  <c r="AS2727" i="3"/>
  <c r="AC2727" i="3"/>
  <c r="M2727" i="3"/>
  <c r="AW2725" i="3"/>
  <c r="AG2725" i="3"/>
  <c r="Q2725" i="3"/>
  <c r="N2723" i="3"/>
  <c r="R2723" i="3"/>
  <c r="V2723" i="3"/>
  <c r="Z2723" i="3"/>
  <c r="AD2723" i="3"/>
  <c r="AH2723" i="3"/>
  <c r="AL2723" i="3"/>
  <c r="AP2723" i="3"/>
  <c r="AT2723" i="3"/>
  <c r="AX2723" i="3"/>
  <c r="BB2723" i="3"/>
  <c r="BF2723" i="3"/>
  <c r="O2723" i="3"/>
  <c r="S2723" i="3"/>
  <c r="W2723" i="3"/>
  <c r="AA2723" i="3"/>
  <c r="AE2723" i="3"/>
  <c r="AI2723" i="3"/>
  <c r="AM2723" i="3"/>
  <c r="AQ2723" i="3"/>
  <c r="AU2723" i="3"/>
  <c r="AY2723" i="3"/>
  <c r="BC2723" i="3"/>
  <c r="BG2723" i="3"/>
  <c r="P2723" i="3"/>
  <c r="BK2723" i="3" s="1"/>
  <c r="T2723" i="3"/>
  <c r="X2723" i="3"/>
  <c r="AB2723" i="3"/>
  <c r="AF2723" i="3"/>
  <c r="AJ2723" i="3"/>
  <c r="AN2723" i="3"/>
  <c r="AR2723" i="3"/>
  <c r="AV2723" i="3"/>
  <c r="AZ2723" i="3"/>
  <c r="BD2723" i="3"/>
  <c r="BH2723" i="3"/>
  <c r="AY2722" i="3"/>
  <c r="AI2722" i="3"/>
  <c r="S2722" i="3"/>
  <c r="BM2722" i="3" s="1"/>
  <c r="P2720" i="3"/>
  <c r="T2720" i="3"/>
  <c r="BM2720" i="3" s="1"/>
  <c r="X2720" i="3"/>
  <c r="AB2720" i="3"/>
  <c r="AF2720" i="3"/>
  <c r="AJ2720" i="3"/>
  <c r="AN2720" i="3"/>
  <c r="AR2720" i="3"/>
  <c r="AV2720" i="3"/>
  <c r="AZ2720" i="3"/>
  <c r="BD2720" i="3"/>
  <c r="BH2720" i="3"/>
  <c r="M2720" i="3"/>
  <c r="Q2720" i="3"/>
  <c r="U2720" i="3"/>
  <c r="Y2720" i="3"/>
  <c r="AC2720" i="3"/>
  <c r="AG2720" i="3"/>
  <c r="AK2720" i="3"/>
  <c r="AO2720" i="3"/>
  <c r="AS2720" i="3"/>
  <c r="AW2720" i="3"/>
  <c r="BA2720" i="3"/>
  <c r="BE2720" i="3"/>
  <c r="BI2720" i="3"/>
  <c r="N2720" i="3"/>
  <c r="R2720" i="3"/>
  <c r="BL2720" i="3" s="1"/>
  <c r="V2720" i="3"/>
  <c r="Z2720" i="3"/>
  <c r="AD2720" i="3"/>
  <c r="AH2720" i="3"/>
  <c r="AL2720" i="3"/>
  <c r="AP2720" i="3"/>
  <c r="AT2720" i="3"/>
  <c r="AX2720" i="3"/>
  <c r="BB2720" i="3"/>
  <c r="BF2720" i="3"/>
  <c r="BG2719" i="3"/>
  <c r="AH2719" i="3"/>
  <c r="AL2718" i="3"/>
  <c r="Y2715" i="3"/>
  <c r="BH2718" i="3"/>
  <c r="AZ2718" i="3"/>
  <c r="AR2718" i="3"/>
  <c r="AJ2718" i="3"/>
  <c r="AB2718" i="3"/>
  <c r="T2718" i="3"/>
  <c r="BH2716" i="3"/>
  <c r="AZ2716" i="3"/>
  <c r="AR2716" i="3"/>
  <c r="AI2716" i="3"/>
  <c r="X2716" i="3"/>
  <c r="BB2715" i="3"/>
  <c r="AR2715" i="3"/>
  <c r="AG2715" i="3"/>
  <c r="V2715" i="3"/>
  <c r="BF2718" i="3"/>
  <c r="AX2718" i="3"/>
  <c r="AP2718" i="3"/>
  <c r="AH2718" i="3"/>
  <c r="Z2718" i="3"/>
  <c r="BF2716" i="3"/>
  <c r="AX2716" i="3"/>
  <c r="AP2716" i="3"/>
  <c r="AF2716" i="3"/>
  <c r="M2716" i="3"/>
  <c r="Q2716" i="3"/>
  <c r="U2716" i="3"/>
  <c r="Y2716" i="3"/>
  <c r="AC2716" i="3"/>
  <c r="AG2716" i="3"/>
  <c r="AK2716" i="3"/>
  <c r="O2716" i="3"/>
  <c r="BL2716" i="3" s="1"/>
  <c r="T2716" i="3"/>
  <c r="Z2716" i="3"/>
  <c r="AE2716" i="3"/>
  <c r="AJ2716" i="3"/>
  <c r="AO2716" i="3"/>
  <c r="AS2716" i="3"/>
  <c r="AW2716" i="3"/>
  <c r="BA2716" i="3"/>
  <c r="BE2716" i="3"/>
  <c r="BI2716" i="3"/>
  <c r="R2716" i="3"/>
  <c r="W2716" i="3"/>
  <c r="AB2716" i="3"/>
  <c r="AH2716" i="3"/>
  <c r="AM2716" i="3"/>
  <c r="AQ2716" i="3"/>
  <c r="AU2716" i="3"/>
  <c r="AY2716" i="3"/>
  <c r="BC2716" i="3"/>
  <c r="BG2716" i="3"/>
  <c r="AZ2715" i="3"/>
  <c r="AO2715" i="3"/>
  <c r="AD2715" i="3"/>
  <c r="M2718" i="3"/>
  <c r="Q2718" i="3"/>
  <c r="U2718" i="3"/>
  <c r="Y2718" i="3"/>
  <c r="AC2718" i="3"/>
  <c r="AG2718" i="3"/>
  <c r="AK2718" i="3"/>
  <c r="AO2718" i="3"/>
  <c r="AS2718" i="3"/>
  <c r="AW2718" i="3"/>
  <c r="BA2718" i="3"/>
  <c r="BE2718" i="3"/>
  <c r="BI2718" i="3"/>
  <c r="O2718" i="3"/>
  <c r="S2718" i="3"/>
  <c r="W2718" i="3"/>
  <c r="AA2718" i="3"/>
  <c r="AE2718" i="3"/>
  <c r="AI2718" i="3"/>
  <c r="AM2718" i="3"/>
  <c r="AQ2718" i="3"/>
  <c r="AU2718" i="3"/>
  <c r="AY2718" i="3"/>
  <c r="BC2718" i="3"/>
  <c r="BG2718" i="3"/>
  <c r="O2715" i="3"/>
  <c r="S2715" i="3"/>
  <c r="W2715" i="3"/>
  <c r="AA2715" i="3"/>
  <c r="AE2715" i="3"/>
  <c r="AI2715" i="3"/>
  <c r="AM2715" i="3"/>
  <c r="AQ2715" i="3"/>
  <c r="AU2715" i="3"/>
  <c r="AY2715" i="3"/>
  <c r="BC2715" i="3"/>
  <c r="BG2715" i="3"/>
  <c r="P2715" i="3"/>
  <c r="U2715" i="3"/>
  <c r="Z2715" i="3"/>
  <c r="AF2715" i="3"/>
  <c r="AK2715" i="3"/>
  <c r="AP2715" i="3"/>
  <c r="AV2715" i="3"/>
  <c r="BA2715" i="3"/>
  <c r="BF2715" i="3"/>
  <c r="M2715" i="3"/>
  <c r="R2715" i="3"/>
  <c r="X2715" i="3"/>
  <c r="AC2715" i="3"/>
  <c r="AH2715" i="3"/>
  <c r="AN2715" i="3"/>
  <c r="AS2715" i="3"/>
  <c r="AX2715" i="3"/>
  <c r="BD2715" i="3"/>
  <c r="BI2715" i="3"/>
  <c r="BH2714" i="3"/>
  <c r="BC2714" i="3"/>
  <c r="AX2714" i="3"/>
  <c r="AR2714" i="3"/>
  <c r="AM2714" i="3"/>
  <c r="AH2714" i="3"/>
  <c r="AB2714" i="3"/>
  <c r="W2714" i="3"/>
  <c r="BF2713" i="3"/>
  <c r="AX2713" i="3"/>
  <c r="AP2713" i="3"/>
  <c r="AH2713" i="3"/>
  <c r="Z2713" i="3"/>
  <c r="S2711" i="3"/>
  <c r="AA2711" i="3"/>
  <c r="AI2711" i="3"/>
  <c r="AQ2711" i="3"/>
  <c r="AY2711" i="3"/>
  <c r="BG2711" i="3"/>
  <c r="Y2710" i="3"/>
  <c r="M2714" i="3"/>
  <c r="Q2714" i="3"/>
  <c r="U2714" i="3"/>
  <c r="Y2714" i="3"/>
  <c r="AC2714" i="3"/>
  <c r="AG2714" i="3"/>
  <c r="AK2714" i="3"/>
  <c r="AO2714" i="3"/>
  <c r="AS2714" i="3"/>
  <c r="AW2714" i="3"/>
  <c r="BA2714" i="3"/>
  <c r="BE2714" i="3"/>
  <c r="BI2714" i="3"/>
  <c r="O2713" i="3"/>
  <c r="S2713" i="3"/>
  <c r="W2713" i="3"/>
  <c r="AA2713" i="3"/>
  <c r="AE2713" i="3"/>
  <c r="AI2713" i="3"/>
  <c r="AM2713" i="3"/>
  <c r="AQ2713" i="3"/>
  <c r="AU2713" i="3"/>
  <c r="AY2713" i="3"/>
  <c r="BC2713" i="3"/>
  <c r="BG2713" i="3"/>
  <c r="P2713" i="3"/>
  <c r="T2713" i="3"/>
  <c r="X2713" i="3"/>
  <c r="AB2713" i="3"/>
  <c r="AF2713" i="3"/>
  <c r="AJ2713" i="3"/>
  <c r="AN2713" i="3"/>
  <c r="AR2713" i="3"/>
  <c r="AV2713" i="3"/>
  <c r="AZ2713" i="3"/>
  <c r="BD2713" i="3"/>
  <c r="BH2713" i="3"/>
  <c r="BF2714" i="3"/>
  <c r="AZ2714" i="3"/>
  <c r="AU2714" i="3"/>
  <c r="AP2714" i="3"/>
  <c r="AJ2714" i="3"/>
  <c r="AE2714" i="3"/>
  <c r="Z2714" i="3"/>
  <c r="T2714" i="3"/>
  <c r="BM2714" i="3" s="1"/>
  <c r="O2714" i="3"/>
  <c r="BB2713" i="3"/>
  <c r="AT2713" i="3"/>
  <c r="AL2713" i="3"/>
  <c r="BK2713" i="3" s="1"/>
  <c r="AD2713" i="3"/>
  <c r="V2713" i="3"/>
  <c r="N2713" i="3"/>
  <c r="K2712" i="3"/>
  <c r="M2711" i="3"/>
  <c r="Q2711" i="3"/>
  <c r="U2711" i="3"/>
  <c r="Y2711" i="3"/>
  <c r="AC2711" i="3"/>
  <c r="AG2711" i="3"/>
  <c r="AK2711" i="3"/>
  <c r="AO2711" i="3"/>
  <c r="AS2711" i="3"/>
  <c r="AW2711" i="3"/>
  <c r="BA2711" i="3"/>
  <c r="BE2711" i="3"/>
  <c r="BI2711" i="3"/>
  <c r="N2711" i="3"/>
  <c r="R2711" i="3"/>
  <c r="BL2711" i="3" s="1"/>
  <c r="V2711" i="3"/>
  <c r="Z2711" i="3"/>
  <c r="AD2711" i="3"/>
  <c r="AH2711" i="3"/>
  <c r="AL2711" i="3"/>
  <c r="AP2711" i="3"/>
  <c r="AT2711" i="3"/>
  <c r="AX2711" i="3"/>
  <c r="BB2711" i="3"/>
  <c r="BF2711" i="3"/>
  <c r="BI2710" i="3"/>
  <c r="AS2710" i="3"/>
  <c r="AC2710" i="3"/>
  <c r="M2710" i="3"/>
  <c r="BG2709" i="3"/>
  <c r="AQ2709" i="3"/>
  <c r="P2709" i="3"/>
  <c r="T2709" i="3"/>
  <c r="BM2709" i="3" s="1"/>
  <c r="X2709" i="3"/>
  <c r="AB2709" i="3"/>
  <c r="AF2709" i="3"/>
  <c r="AJ2709" i="3"/>
  <c r="AN2709" i="3"/>
  <c r="AR2709" i="3"/>
  <c r="AV2709" i="3"/>
  <c r="AZ2709" i="3"/>
  <c r="BD2709" i="3"/>
  <c r="BH2709" i="3"/>
  <c r="M2709" i="3"/>
  <c r="Q2709" i="3"/>
  <c r="U2709" i="3"/>
  <c r="Y2709" i="3"/>
  <c r="AC2709" i="3"/>
  <c r="AG2709" i="3"/>
  <c r="AK2709" i="3"/>
  <c r="AO2709" i="3"/>
  <c r="AS2709" i="3"/>
  <c r="AW2709" i="3"/>
  <c r="BA2709" i="3"/>
  <c r="BE2709" i="3"/>
  <c r="BI2709" i="3"/>
  <c r="N2709" i="3"/>
  <c r="R2709" i="3"/>
  <c r="BL2709" i="3" s="1"/>
  <c r="V2709" i="3"/>
  <c r="Z2709" i="3"/>
  <c r="AD2709" i="3"/>
  <c r="AH2709" i="3"/>
  <c r="AL2709" i="3"/>
  <c r="AP2709" i="3"/>
  <c r="AT2709" i="3"/>
  <c r="AX2709" i="3"/>
  <c r="BB2709" i="3"/>
  <c r="BF2709" i="3"/>
  <c r="BI2708" i="3"/>
  <c r="AS2708" i="3"/>
  <c r="AC2708" i="3"/>
  <c r="M2708" i="3"/>
  <c r="BG2707" i="3"/>
  <c r="AQ2707" i="3"/>
  <c r="P2707" i="3"/>
  <c r="T2707" i="3"/>
  <c r="X2707" i="3"/>
  <c r="AB2707" i="3"/>
  <c r="AF2707" i="3"/>
  <c r="AJ2707" i="3"/>
  <c r="AN2707" i="3"/>
  <c r="AR2707" i="3"/>
  <c r="AV2707" i="3"/>
  <c r="AZ2707" i="3"/>
  <c r="BD2707" i="3"/>
  <c r="BH2707" i="3"/>
  <c r="M2707" i="3"/>
  <c r="Q2707" i="3"/>
  <c r="U2707" i="3"/>
  <c r="Y2707" i="3"/>
  <c r="AC2707" i="3"/>
  <c r="AG2707" i="3"/>
  <c r="AK2707" i="3"/>
  <c r="AO2707" i="3"/>
  <c r="AS2707" i="3"/>
  <c r="BL2707" i="3" s="1"/>
  <c r="AW2707" i="3"/>
  <c r="BA2707" i="3"/>
  <c r="BE2707" i="3"/>
  <c r="BI2707" i="3"/>
  <c r="N2707" i="3"/>
  <c r="R2707" i="3"/>
  <c r="V2707" i="3"/>
  <c r="Z2707" i="3"/>
  <c r="AD2707" i="3"/>
  <c r="AH2707" i="3"/>
  <c r="AL2707" i="3"/>
  <c r="AP2707" i="3"/>
  <c r="AT2707" i="3"/>
  <c r="AX2707" i="3"/>
  <c r="BB2707" i="3"/>
  <c r="BF2707" i="3"/>
  <c r="BI2706" i="3"/>
  <c r="AS2706" i="3"/>
  <c r="AC2706" i="3"/>
  <c r="M2706" i="3"/>
  <c r="BD2711" i="3"/>
  <c r="AV2711" i="3"/>
  <c r="AN2711" i="3"/>
  <c r="AF2711" i="3"/>
  <c r="X2711" i="3"/>
  <c r="P2711" i="3"/>
  <c r="BE2710" i="3"/>
  <c r="AO2710" i="3"/>
  <c r="BC2709" i="3"/>
  <c r="AM2709" i="3"/>
  <c r="W2709" i="3"/>
  <c r="BE2708" i="3"/>
  <c r="AO2708" i="3"/>
  <c r="BC2707" i="3"/>
  <c r="AM2707" i="3"/>
  <c r="W2707" i="3"/>
  <c r="BE2706" i="3"/>
  <c r="AO2706" i="3"/>
  <c r="N2710" i="3"/>
  <c r="BJ2710" i="3" s="1"/>
  <c r="R2710" i="3"/>
  <c r="V2710" i="3"/>
  <c r="Z2710" i="3"/>
  <c r="AD2710" i="3"/>
  <c r="AH2710" i="3"/>
  <c r="AL2710" i="3"/>
  <c r="AP2710" i="3"/>
  <c r="AT2710" i="3"/>
  <c r="AX2710" i="3"/>
  <c r="BB2710" i="3"/>
  <c r="BF2710" i="3"/>
  <c r="O2710" i="3"/>
  <c r="BL2710" i="3" s="1"/>
  <c r="S2710" i="3"/>
  <c r="BM2710" i="3" s="1"/>
  <c r="W2710" i="3"/>
  <c r="AA2710" i="3"/>
  <c r="AE2710" i="3"/>
  <c r="AI2710" i="3"/>
  <c r="AM2710" i="3"/>
  <c r="AQ2710" i="3"/>
  <c r="AU2710" i="3"/>
  <c r="AY2710" i="3"/>
  <c r="BC2710" i="3"/>
  <c r="BG2710" i="3"/>
  <c r="P2710" i="3"/>
  <c r="T2710" i="3"/>
  <c r="X2710" i="3"/>
  <c r="AB2710" i="3"/>
  <c r="AF2710" i="3"/>
  <c r="AJ2710" i="3"/>
  <c r="AN2710" i="3"/>
  <c r="AR2710" i="3"/>
  <c r="AV2710" i="3"/>
  <c r="AZ2710" i="3"/>
  <c r="BD2710" i="3"/>
  <c r="BH2710" i="3"/>
  <c r="N2708" i="3"/>
  <c r="R2708" i="3"/>
  <c r="V2708" i="3"/>
  <c r="Z2708" i="3"/>
  <c r="AD2708" i="3"/>
  <c r="AH2708" i="3"/>
  <c r="AL2708" i="3"/>
  <c r="AP2708" i="3"/>
  <c r="AT2708" i="3"/>
  <c r="AX2708" i="3"/>
  <c r="BB2708" i="3"/>
  <c r="BF2708" i="3"/>
  <c r="O2708" i="3"/>
  <c r="S2708" i="3"/>
  <c r="W2708" i="3"/>
  <c r="AA2708" i="3"/>
  <c r="AE2708" i="3"/>
  <c r="AI2708" i="3"/>
  <c r="AM2708" i="3"/>
  <c r="AQ2708" i="3"/>
  <c r="AU2708" i="3"/>
  <c r="AY2708" i="3"/>
  <c r="BC2708" i="3"/>
  <c r="BG2708" i="3"/>
  <c r="P2708" i="3"/>
  <c r="T2708" i="3"/>
  <c r="X2708" i="3"/>
  <c r="AB2708" i="3"/>
  <c r="AF2708" i="3"/>
  <c r="AJ2708" i="3"/>
  <c r="AN2708" i="3"/>
  <c r="AR2708" i="3"/>
  <c r="AV2708" i="3"/>
  <c r="AZ2708" i="3"/>
  <c r="BD2708" i="3"/>
  <c r="BH2708" i="3"/>
  <c r="BM2707" i="3"/>
  <c r="N2706" i="3"/>
  <c r="R2706" i="3"/>
  <c r="V2706" i="3"/>
  <c r="Z2706" i="3"/>
  <c r="AD2706" i="3"/>
  <c r="AH2706" i="3"/>
  <c r="AL2706" i="3"/>
  <c r="AP2706" i="3"/>
  <c r="AT2706" i="3"/>
  <c r="AX2706" i="3"/>
  <c r="BB2706" i="3"/>
  <c r="BF2706" i="3"/>
  <c r="O2706" i="3"/>
  <c r="S2706" i="3"/>
  <c r="W2706" i="3"/>
  <c r="AA2706" i="3"/>
  <c r="AE2706" i="3"/>
  <c r="AI2706" i="3"/>
  <c r="AM2706" i="3"/>
  <c r="AQ2706" i="3"/>
  <c r="AU2706" i="3"/>
  <c r="AY2706" i="3"/>
  <c r="BC2706" i="3"/>
  <c r="BG2706" i="3"/>
  <c r="P2706" i="3"/>
  <c r="T2706" i="3"/>
  <c r="X2706" i="3"/>
  <c r="AB2706" i="3"/>
  <c r="AF2706" i="3"/>
  <c r="AJ2706" i="3"/>
  <c r="AN2706" i="3"/>
  <c r="AR2706" i="3"/>
  <c r="AV2706" i="3"/>
  <c r="AZ2706" i="3"/>
  <c r="BD2706" i="3"/>
  <c r="BH2706" i="3"/>
  <c r="E2679" i="3"/>
  <c r="F2679" i="3"/>
  <c r="K2679" i="3" s="1"/>
  <c r="G2679" i="3"/>
  <c r="H2679" i="3"/>
  <c r="L2679" i="3" s="1"/>
  <c r="I2679" i="3"/>
  <c r="J2679" i="3"/>
  <c r="E2680" i="3"/>
  <c r="F2680" i="3"/>
  <c r="K2680" i="3" s="1"/>
  <c r="G2680" i="3"/>
  <c r="H2680" i="3"/>
  <c r="I2680" i="3"/>
  <c r="J2680" i="3"/>
  <c r="E2681" i="3"/>
  <c r="K2681" i="3" s="1"/>
  <c r="F2681" i="3"/>
  <c r="G2681" i="3"/>
  <c r="H2681" i="3"/>
  <c r="L2681" i="3" s="1"/>
  <c r="I2681" i="3"/>
  <c r="J2681" i="3"/>
  <c r="E2682" i="3"/>
  <c r="F2682" i="3"/>
  <c r="K2682" i="3" s="1"/>
  <c r="G2682" i="3"/>
  <c r="H2682" i="3"/>
  <c r="I2682" i="3"/>
  <c r="J2682" i="3"/>
  <c r="E2683" i="3"/>
  <c r="F2683" i="3"/>
  <c r="G2683" i="3"/>
  <c r="H2683" i="3"/>
  <c r="I2683" i="3"/>
  <c r="J2683" i="3"/>
  <c r="K2683" i="3"/>
  <c r="L2683" i="3"/>
  <c r="E2684" i="3"/>
  <c r="K2684" i="3" s="1"/>
  <c r="Z2684" i="3" s="1"/>
  <c r="F2684" i="3"/>
  <c r="G2684" i="3"/>
  <c r="H2684" i="3"/>
  <c r="I2684" i="3"/>
  <c r="L2684" i="3" s="1"/>
  <c r="J2684" i="3"/>
  <c r="N2684" i="3"/>
  <c r="V2684" i="3"/>
  <c r="AD2684" i="3"/>
  <c r="AK2684" i="3"/>
  <c r="AO2684" i="3"/>
  <c r="AS2684" i="3"/>
  <c r="AW2684" i="3"/>
  <c r="BA2684" i="3"/>
  <c r="BE2684" i="3"/>
  <c r="BI2684" i="3"/>
  <c r="E2685" i="3"/>
  <c r="F2685" i="3"/>
  <c r="G2685" i="3"/>
  <c r="H2685" i="3"/>
  <c r="I2685" i="3"/>
  <c r="L2685" i="3" s="1"/>
  <c r="J2685" i="3"/>
  <c r="K2685" i="3"/>
  <c r="M2685" i="3"/>
  <c r="R2685" i="3"/>
  <c r="T2685" i="3"/>
  <c r="V2685" i="3"/>
  <c r="Z2685" i="3"/>
  <c r="AB2685" i="3"/>
  <c r="AD2685" i="3"/>
  <c r="AH2685" i="3"/>
  <c r="AJ2685" i="3"/>
  <c r="AL2685" i="3"/>
  <c r="AP2685" i="3"/>
  <c r="AR2685" i="3"/>
  <c r="AT2685" i="3"/>
  <c r="AX2685" i="3"/>
  <c r="AZ2685" i="3"/>
  <c r="BB2685" i="3"/>
  <c r="BF2685" i="3"/>
  <c r="BH2685" i="3"/>
  <c r="E2686" i="3"/>
  <c r="F2686" i="3"/>
  <c r="K2686" i="3" s="1"/>
  <c r="G2686" i="3"/>
  <c r="H2686" i="3"/>
  <c r="I2686" i="3"/>
  <c r="J2686" i="3"/>
  <c r="E2687" i="3"/>
  <c r="F2687" i="3"/>
  <c r="K2687" i="3" s="1"/>
  <c r="G2687" i="3"/>
  <c r="H2687" i="3"/>
  <c r="L2687" i="3" s="1"/>
  <c r="I2687" i="3"/>
  <c r="J2687" i="3"/>
  <c r="BB2687" i="3"/>
  <c r="E2688" i="3"/>
  <c r="F2688" i="3"/>
  <c r="K2688" i="3" s="1"/>
  <c r="G2688" i="3"/>
  <c r="H2688" i="3"/>
  <c r="I2688" i="3"/>
  <c r="J2688" i="3"/>
  <c r="E2689" i="3"/>
  <c r="F2689" i="3"/>
  <c r="K2689" i="3" s="1"/>
  <c r="G2689" i="3"/>
  <c r="H2689" i="3"/>
  <c r="I2689" i="3"/>
  <c r="J2689" i="3"/>
  <c r="E2690" i="3"/>
  <c r="F2690" i="3"/>
  <c r="G2690" i="3"/>
  <c r="H2690" i="3"/>
  <c r="I2690" i="3"/>
  <c r="L2690" i="3" s="1"/>
  <c r="S2690" i="3" s="1"/>
  <c r="J2690" i="3"/>
  <c r="K2690" i="3"/>
  <c r="M2690" i="3"/>
  <c r="O2690" i="3"/>
  <c r="U2690" i="3"/>
  <c r="W2690" i="3"/>
  <c r="AC2690" i="3"/>
  <c r="AE2690" i="3"/>
  <c r="AK2690" i="3"/>
  <c r="AM2690" i="3"/>
  <c r="AS2690" i="3"/>
  <c r="AU2690" i="3"/>
  <c r="AY2690" i="3"/>
  <c r="BA2690" i="3"/>
  <c r="BC2690" i="3"/>
  <c r="BG2690" i="3"/>
  <c r="BI2690" i="3"/>
  <c r="E2691" i="3"/>
  <c r="F2691" i="3"/>
  <c r="G2691" i="3"/>
  <c r="H2691" i="3"/>
  <c r="I2691" i="3"/>
  <c r="L2691" i="3" s="1"/>
  <c r="J2691" i="3"/>
  <c r="K2691" i="3"/>
  <c r="T2691" i="3"/>
  <c r="AO2691" i="3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L2693" i="3" s="1"/>
  <c r="K2693" i="3"/>
  <c r="AA2693" i="3" s="1"/>
  <c r="AQ2693" i="3"/>
  <c r="E2694" i="3"/>
  <c r="K2694" i="3" s="1"/>
  <c r="Y2694" i="3" s="1"/>
  <c r="F2694" i="3"/>
  <c r="G2694" i="3"/>
  <c r="H2694" i="3"/>
  <c r="I2694" i="3"/>
  <c r="L2694" i="3" s="1"/>
  <c r="J2694" i="3"/>
  <c r="M2694" i="3"/>
  <c r="U2694" i="3"/>
  <c r="AC2694" i="3"/>
  <c r="AK2694" i="3"/>
  <c r="AS2694" i="3"/>
  <c r="BA2694" i="3"/>
  <c r="BI2694" i="3"/>
  <c r="E2695" i="3"/>
  <c r="F2695" i="3"/>
  <c r="G2695" i="3"/>
  <c r="H2695" i="3"/>
  <c r="I2695" i="3"/>
  <c r="J2695" i="3"/>
  <c r="L2695" i="3" s="1"/>
  <c r="K2695" i="3"/>
  <c r="AQ2695" i="3" s="1"/>
  <c r="AA2695" i="3"/>
  <c r="BG2695" i="3"/>
  <c r="E2696" i="3"/>
  <c r="K2696" i="3" s="1"/>
  <c r="Y2696" i="3" s="1"/>
  <c r="F2696" i="3"/>
  <c r="G2696" i="3"/>
  <c r="H2696" i="3"/>
  <c r="I2696" i="3"/>
  <c r="L2696" i="3" s="1"/>
  <c r="J2696" i="3"/>
  <c r="M2696" i="3"/>
  <c r="U2696" i="3"/>
  <c r="AC2696" i="3"/>
  <c r="AK2696" i="3"/>
  <c r="AS2696" i="3"/>
  <c r="BA2696" i="3"/>
  <c r="BI2696" i="3"/>
  <c r="E2697" i="3"/>
  <c r="F2697" i="3"/>
  <c r="G2697" i="3"/>
  <c r="H2697" i="3"/>
  <c r="I2697" i="3"/>
  <c r="J2697" i="3"/>
  <c r="L2697" i="3" s="1"/>
  <c r="K2697" i="3"/>
  <c r="E2698" i="3"/>
  <c r="K2698" i="3" s="1"/>
  <c r="F2698" i="3"/>
  <c r="G2698" i="3"/>
  <c r="H2698" i="3"/>
  <c r="L2698" i="3" s="1"/>
  <c r="I2698" i="3"/>
  <c r="J2698" i="3"/>
  <c r="Q2698" i="3"/>
  <c r="Y2698" i="3"/>
  <c r="AG2698" i="3"/>
  <c r="AO2698" i="3"/>
  <c r="AW2698" i="3"/>
  <c r="BE2698" i="3"/>
  <c r="E2699" i="3"/>
  <c r="F2699" i="3"/>
  <c r="K2699" i="3" s="1"/>
  <c r="AH2699" i="3" s="1"/>
  <c r="G2699" i="3"/>
  <c r="H2699" i="3"/>
  <c r="I2699" i="3"/>
  <c r="J2699" i="3"/>
  <c r="L2699" i="3"/>
  <c r="R2699" i="3"/>
  <c r="AB2699" i="3"/>
  <c r="AM2699" i="3"/>
  <c r="AX2699" i="3"/>
  <c r="BH2699" i="3"/>
  <c r="E2700" i="3"/>
  <c r="F2700" i="3"/>
  <c r="G2700" i="3"/>
  <c r="H2700" i="3"/>
  <c r="L2700" i="3" s="1"/>
  <c r="I2700" i="3"/>
  <c r="J2700" i="3"/>
  <c r="E2701" i="3"/>
  <c r="F2701" i="3"/>
  <c r="K2701" i="3" s="1"/>
  <c r="G2701" i="3"/>
  <c r="H2701" i="3"/>
  <c r="L2701" i="3" s="1"/>
  <c r="I2701" i="3"/>
  <c r="J2701" i="3"/>
  <c r="E2702" i="3"/>
  <c r="F2702" i="3"/>
  <c r="G2702" i="3"/>
  <c r="H2702" i="3"/>
  <c r="L2702" i="3" s="1"/>
  <c r="I2702" i="3"/>
  <c r="J2702" i="3"/>
  <c r="E2703" i="3"/>
  <c r="F2703" i="3"/>
  <c r="G2703" i="3"/>
  <c r="H2703" i="3"/>
  <c r="I2703" i="3"/>
  <c r="L2703" i="3" s="1"/>
  <c r="AA2703" i="3" s="1"/>
  <c r="J2703" i="3"/>
  <c r="K2703" i="3"/>
  <c r="O2703" i="3" s="1"/>
  <c r="S2703" i="3"/>
  <c r="AI2703" i="3"/>
  <c r="AY2703" i="3"/>
  <c r="E2704" i="3"/>
  <c r="K2704" i="3" s="1"/>
  <c r="F2704" i="3"/>
  <c r="G2704" i="3"/>
  <c r="H2704" i="3"/>
  <c r="I2704" i="3"/>
  <c r="L2704" i="3" s="1"/>
  <c r="J2704" i="3"/>
  <c r="E2705" i="3"/>
  <c r="F2705" i="3"/>
  <c r="G2705" i="3"/>
  <c r="H2705" i="3"/>
  <c r="I2705" i="3"/>
  <c r="L2705" i="3" s="1"/>
  <c r="J2705" i="3"/>
  <c r="K2705" i="3"/>
  <c r="O2705" i="3" s="1"/>
  <c r="M2705" i="3"/>
  <c r="Q2705" i="3"/>
  <c r="S2705" i="3"/>
  <c r="U2705" i="3"/>
  <c r="Y2705" i="3"/>
  <c r="AA2705" i="3"/>
  <c r="AC2705" i="3"/>
  <c r="AG2705" i="3"/>
  <c r="AI2705" i="3"/>
  <c r="AK2705" i="3"/>
  <c r="AO2705" i="3"/>
  <c r="AQ2705" i="3"/>
  <c r="AS2705" i="3"/>
  <c r="AW2705" i="3"/>
  <c r="AY2705" i="3"/>
  <c r="BA2705" i="3"/>
  <c r="BE2705" i="3"/>
  <c r="BG2705" i="3"/>
  <c r="BI2705" i="3"/>
  <c r="BJ2708" i="3" l="1"/>
  <c r="BK2714" i="3"/>
  <c r="BN2714" i="3"/>
  <c r="BN2719" i="3"/>
  <c r="BK2719" i="3"/>
  <c r="BM2721" i="3"/>
  <c r="BN2726" i="3"/>
  <c r="BK2726" i="3"/>
  <c r="BJ2749" i="3"/>
  <c r="BM2737" i="3"/>
  <c r="BM2758" i="3"/>
  <c r="BN2761" i="3"/>
  <c r="BK2761" i="3"/>
  <c r="BM2762" i="3"/>
  <c r="BL2759" i="3"/>
  <c r="BK2764" i="3"/>
  <c r="BN2764" i="3"/>
  <c r="BN2774" i="3"/>
  <c r="BK2774" i="3"/>
  <c r="BN2776" i="3"/>
  <c r="BK2776" i="3"/>
  <c r="BN2778" i="3"/>
  <c r="BK2778" i="3"/>
  <c r="BM2787" i="3"/>
  <c r="BL2789" i="3"/>
  <c r="BM2791" i="3"/>
  <c r="AX2781" i="3"/>
  <c r="AL2781" i="3"/>
  <c r="Q2781" i="3"/>
  <c r="AV2781" i="3"/>
  <c r="P2781" i="3"/>
  <c r="BN2786" i="3"/>
  <c r="BK2786" i="3"/>
  <c r="BJ2794" i="3"/>
  <c r="BN2784" i="3"/>
  <c r="BK2784" i="3"/>
  <c r="BJ2711" i="3"/>
  <c r="BJ2713" i="3"/>
  <c r="BJ2720" i="3"/>
  <c r="BL2723" i="3"/>
  <c r="BJ2723" i="3"/>
  <c r="BJ2728" i="3"/>
  <c r="BN2722" i="3"/>
  <c r="BK2722" i="3"/>
  <c r="BM2725" i="3"/>
  <c r="BM2727" i="3"/>
  <c r="BL2721" i="3"/>
  <c r="BJ2721" i="3"/>
  <c r="BJ2735" i="3"/>
  <c r="BL2739" i="3"/>
  <c r="BM2717" i="3"/>
  <c r="BL2734" i="3"/>
  <c r="BJ2734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P2738" i="3"/>
  <c r="T2738" i="3"/>
  <c r="X2738" i="3"/>
  <c r="AB2738" i="3"/>
  <c r="AF2738" i="3"/>
  <c r="AJ2738" i="3"/>
  <c r="AN2738" i="3"/>
  <c r="AR2738" i="3"/>
  <c r="AV2738" i="3"/>
  <c r="AZ2738" i="3"/>
  <c r="BD2738" i="3"/>
  <c r="BH2738" i="3"/>
  <c r="M2738" i="3"/>
  <c r="U2738" i="3"/>
  <c r="AC2738" i="3"/>
  <c r="AK2738" i="3"/>
  <c r="AS2738" i="3"/>
  <c r="BA2738" i="3"/>
  <c r="BI2738" i="3"/>
  <c r="N2738" i="3"/>
  <c r="V2738" i="3"/>
  <c r="AD2738" i="3"/>
  <c r="AL2738" i="3"/>
  <c r="AT2738" i="3"/>
  <c r="BB2738" i="3"/>
  <c r="Q2738" i="3"/>
  <c r="Y2738" i="3"/>
  <c r="AG2738" i="3"/>
  <c r="AO2738" i="3"/>
  <c r="AW2738" i="3"/>
  <c r="BE2738" i="3"/>
  <c r="R2738" i="3"/>
  <c r="AX2738" i="3"/>
  <c r="Z2738" i="3"/>
  <c r="BF2738" i="3"/>
  <c r="AH2738" i="3"/>
  <c r="AP2738" i="3"/>
  <c r="BM2726" i="3"/>
  <c r="BM2741" i="3"/>
  <c r="BM2744" i="3"/>
  <c r="BN2745" i="3"/>
  <c r="BK2745" i="3"/>
  <c r="BM2747" i="3"/>
  <c r="BL2733" i="3"/>
  <c r="BN2733" i="3"/>
  <c r="BK2733" i="3"/>
  <c r="BL2743" i="3"/>
  <c r="BL2747" i="3"/>
  <c r="BJ2729" i="3"/>
  <c r="BN2734" i="3"/>
  <c r="BL2754" i="3"/>
  <c r="BJ2755" i="3"/>
  <c r="BL2758" i="3"/>
  <c r="BJ2759" i="3"/>
  <c r="BL2762" i="3"/>
  <c r="BJ2763" i="3"/>
  <c r="BK2758" i="3"/>
  <c r="BN2758" i="3"/>
  <c r="BL2761" i="3"/>
  <c r="BM2767" i="3"/>
  <c r="BM2769" i="3"/>
  <c r="BK2766" i="3"/>
  <c r="BN2766" i="3"/>
  <c r="BL2767" i="3"/>
  <c r="BJ2767" i="3"/>
  <c r="BJ2768" i="3"/>
  <c r="BJ2770" i="3"/>
  <c r="BM2772" i="3"/>
  <c r="BM2782" i="3"/>
  <c r="BK2782" i="3"/>
  <c r="BN2767" i="3"/>
  <c r="BN2772" i="3"/>
  <c r="BK2772" i="3"/>
  <c r="BF2781" i="3"/>
  <c r="BA2783" i="3"/>
  <c r="BL2787" i="3"/>
  <c r="BJ2787" i="3"/>
  <c r="BJ2789" i="3"/>
  <c r="BL2791" i="3"/>
  <c r="BJ2791" i="3"/>
  <c r="BL2793" i="3"/>
  <c r="BJ2793" i="3"/>
  <c r="U2781" i="3"/>
  <c r="BE2783" i="3"/>
  <c r="BD2783" i="3"/>
  <c r="AN2783" i="3"/>
  <c r="X2783" i="3"/>
  <c r="BC2783" i="3"/>
  <c r="AM2783" i="3"/>
  <c r="W2783" i="3"/>
  <c r="BB2783" i="3"/>
  <c r="AL2783" i="3"/>
  <c r="BE2781" i="3"/>
  <c r="AI2781" i="3"/>
  <c r="N2781" i="3"/>
  <c r="BJ2781" i="3" s="1"/>
  <c r="AS2781" i="3"/>
  <c r="W2781" i="3"/>
  <c r="BB2781" i="3"/>
  <c r="AG2781" i="3"/>
  <c r="BH2781" i="3"/>
  <c r="AR2781" i="3"/>
  <c r="AB2781" i="3"/>
  <c r="BL2790" i="3"/>
  <c r="BN2790" i="3"/>
  <c r="BK2790" i="3"/>
  <c r="BM2796" i="3"/>
  <c r="BL2796" i="3"/>
  <c r="Z2781" i="3"/>
  <c r="BM2794" i="3"/>
  <c r="BL2784" i="3"/>
  <c r="BN2788" i="3"/>
  <c r="BK2788" i="3"/>
  <c r="BM2792" i="3"/>
  <c r="BJ2792" i="3"/>
  <c r="BL2797" i="3"/>
  <c r="BK2718" i="3"/>
  <c r="BN2718" i="3"/>
  <c r="BM2723" i="3"/>
  <c r="BL2719" i="3"/>
  <c r="BM2734" i="3"/>
  <c r="P2740" i="3"/>
  <c r="T2740" i="3"/>
  <c r="X2740" i="3"/>
  <c r="AB2740" i="3"/>
  <c r="AF2740" i="3"/>
  <c r="AJ2740" i="3"/>
  <c r="AN2740" i="3"/>
  <c r="AR2740" i="3"/>
  <c r="AV2740" i="3"/>
  <c r="AZ2740" i="3"/>
  <c r="BD2740" i="3"/>
  <c r="BH2740" i="3"/>
  <c r="M2740" i="3"/>
  <c r="Q2740" i="3"/>
  <c r="U2740" i="3"/>
  <c r="Y2740" i="3"/>
  <c r="AC2740" i="3"/>
  <c r="AG2740" i="3"/>
  <c r="AK2740" i="3"/>
  <c r="AO2740" i="3"/>
  <c r="AS2740" i="3"/>
  <c r="AW2740" i="3"/>
  <c r="BA2740" i="3"/>
  <c r="BE2740" i="3"/>
  <c r="BI2740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S2740" i="3"/>
  <c r="AI2740" i="3"/>
  <c r="AY2740" i="3"/>
  <c r="W2740" i="3"/>
  <c r="AM2740" i="3"/>
  <c r="BC2740" i="3"/>
  <c r="AA2740" i="3"/>
  <c r="AQ2740" i="3"/>
  <c r="BG2740" i="3"/>
  <c r="O2740" i="3"/>
  <c r="BL2740" i="3" s="1"/>
  <c r="AE2740" i="3"/>
  <c r="AU2740" i="3"/>
  <c r="BJ2744" i="3"/>
  <c r="BN2744" i="3"/>
  <c r="BN2747" i="3"/>
  <c r="BK2747" i="3"/>
  <c r="BL2729" i="3"/>
  <c r="BN2753" i="3"/>
  <c r="BK2753" i="3"/>
  <c r="O2752" i="3"/>
  <c r="S2752" i="3"/>
  <c r="W2752" i="3"/>
  <c r="AA2752" i="3"/>
  <c r="AE2752" i="3"/>
  <c r="AI2752" i="3"/>
  <c r="AM2752" i="3"/>
  <c r="AQ2752" i="3"/>
  <c r="AU2752" i="3"/>
  <c r="AY2752" i="3"/>
  <c r="BC2752" i="3"/>
  <c r="BG2752" i="3"/>
  <c r="P2752" i="3"/>
  <c r="T2752" i="3"/>
  <c r="X2752" i="3"/>
  <c r="AB2752" i="3"/>
  <c r="AF2752" i="3"/>
  <c r="AJ2752" i="3"/>
  <c r="AN2752" i="3"/>
  <c r="AR2752" i="3"/>
  <c r="AV2752" i="3"/>
  <c r="AZ2752" i="3"/>
  <c r="BD2752" i="3"/>
  <c r="BH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AD2752" i="3"/>
  <c r="AT2752" i="3"/>
  <c r="R2752" i="3"/>
  <c r="AH2752" i="3"/>
  <c r="AX2752" i="3"/>
  <c r="V2752" i="3"/>
  <c r="AL2752" i="3"/>
  <c r="BB2752" i="3"/>
  <c r="Z2752" i="3"/>
  <c r="AP2752" i="3"/>
  <c r="BF2752" i="3"/>
  <c r="BK2756" i="3"/>
  <c r="BN2756" i="3"/>
  <c r="BN2791" i="3"/>
  <c r="BK2791" i="3"/>
  <c r="S2781" i="3"/>
  <c r="BM2781" i="3" s="1"/>
  <c r="BG2781" i="3"/>
  <c r="AF2781" i="3"/>
  <c r="BJ2796" i="3"/>
  <c r="BM2706" i="3"/>
  <c r="BJ2709" i="3"/>
  <c r="BN2710" i="3"/>
  <c r="BK2710" i="3"/>
  <c r="BN2711" i="3"/>
  <c r="BK2711" i="3"/>
  <c r="BM2713" i="3"/>
  <c r="BK2715" i="3"/>
  <c r="BN2715" i="3"/>
  <c r="BM2715" i="3"/>
  <c r="BM2718" i="3"/>
  <c r="BN2720" i="3"/>
  <c r="BK2720" i="3"/>
  <c r="BN2727" i="3"/>
  <c r="BK2727" i="3"/>
  <c r="BN2728" i="3"/>
  <c r="BK2728" i="3"/>
  <c r="BL2725" i="3"/>
  <c r="BJ2725" i="3"/>
  <c r="BL2727" i="3"/>
  <c r="BJ2727" i="3"/>
  <c r="BN2721" i="3"/>
  <c r="BK2721" i="3"/>
  <c r="BN2735" i="3"/>
  <c r="BK2735" i="3"/>
  <c r="BK2717" i="3"/>
  <c r="BN2717" i="3"/>
  <c r="BL2717" i="3"/>
  <c r="BM2730" i="3"/>
  <c r="BM2732" i="3"/>
  <c r="BJ2739" i="3"/>
  <c r="BL2741" i="3"/>
  <c r="BJ2741" i="3"/>
  <c r="BN2743" i="3"/>
  <c r="BK2743" i="3"/>
  <c r="BM2745" i="3"/>
  <c r="BJ2748" i="3"/>
  <c r="BN2748" i="3"/>
  <c r="BM2733" i="3"/>
  <c r="BL2744" i="3"/>
  <c r="BL2748" i="3"/>
  <c r="BM2729" i="3"/>
  <c r="BN2729" i="3"/>
  <c r="BK2729" i="3"/>
  <c r="BL2731" i="3"/>
  <c r="BJ2731" i="3"/>
  <c r="BM2736" i="3"/>
  <c r="BM2739" i="3"/>
  <c r="BN2741" i="3"/>
  <c r="BJ2742" i="3"/>
  <c r="BK2744" i="3"/>
  <c r="BM2751" i="3"/>
  <c r="BL2753" i="3"/>
  <c r="BN2755" i="3"/>
  <c r="BK2755" i="3"/>
  <c r="BJ2756" i="3"/>
  <c r="BM2756" i="3"/>
  <c r="BN2759" i="3"/>
  <c r="BK2759" i="3"/>
  <c r="BJ2760" i="3"/>
  <c r="BM2760" i="3"/>
  <c r="BN2763" i="3"/>
  <c r="BK2763" i="3"/>
  <c r="BJ2764" i="3"/>
  <c r="O2750" i="3"/>
  <c r="S2750" i="3"/>
  <c r="W2750" i="3"/>
  <c r="AA2750" i="3"/>
  <c r="AE2750" i="3"/>
  <c r="AI2750" i="3"/>
  <c r="AM2750" i="3"/>
  <c r="AQ2750" i="3"/>
  <c r="AU2750" i="3"/>
  <c r="AY2750" i="3"/>
  <c r="BC2750" i="3"/>
  <c r="BG2750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R2750" i="3"/>
  <c r="AH2750" i="3"/>
  <c r="AX2750" i="3"/>
  <c r="V2750" i="3"/>
  <c r="AL2750" i="3"/>
  <c r="BB2750" i="3"/>
  <c r="Z2750" i="3"/>
  <c r="AP2750" i="3"/>
  <c r="BF2750" i="3"/>
  <c r="N2750" i="3"/>
  <c r="AD2750" i="3"/>
  <c r="AT2750" i="3"/>
  <c r="BL2755" i="3"/>
  <c r="BK2760" i="3"/>
  <c r="BN2760" i="3"/>
  <c r="BL2763" i="3"/>
  <c r="BL2769" i="3"/>
  <c r="BJ2769" i="3"/>
  <c r="O2775" i="3"/>
  <c r="BL2775" i="3" s="1"/>
  <c r="S2775" i="3"/>
  <c r="BM2775" i="3" s="1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Q2775" i="3"/>
  <c r="Y2775" i="3"/>
  <c r="AG2775" i="3"/>
  <c r="AO2775" i="3"/>
  <c r="AW2775" i="3"/>
  <c r="BE2775" i="3"/>
  <c r="R2775" i="3"/>
  <c r="Z2775" i="3"/>
  <c r="AH2775" i="3"/>
  <c r="AP2775" i="3"/>
  <c r="AX2775" i="3"/>
  <c r="BF2775" i="3"/>
  <c r="M2775" i="3"/>
  <c r="U2775" i="3"/>
  <c r="AC2775" i="3"/>
  <c r="AK2775" i="3"/>
  <c r="AS2775" i="3"/>
  <c r="BA2775" i="3"/>
  <c r="BI2775" i="3"/>
  <c r="N2775" i="3"/>
  <c r="BJ2775" i="3" s="1"/>
  <c r="V2775" i="3"/>
  <c r="AD2775" i="3"/>
  <c r="AL2775" i="3"/>
  <c r="AT2775" i="3"/>
  <c r="BB2775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Q2777" i="3"/>
  <c r="Y2777" i="3"/>
  <c r="AG2777" i="3"/>
  <c r="AO2777" i="3"/>
  <c r="AW2777" i="3"/>
  <c r="BE2777" i="3"/>
  <c r="R2777" i="3"/>
  <c r="Z2777" i="3"/>
  <c r="AH2777" i="3"/>
  <c r="AP2777" i="3"/>
  <c r="AX2777" i="3"/>
  <c r="BF2777" i="3"/>
  <c r="M2777" i="3"/>
  <c r="U2777" i="3"/>
  <c r="AC2777" i="3"/>
  <c r="AK2777" i="3"/>
  <c r="AS2777" i="3"/>
  <c r="BA2777" i="3"/>
  <c r="BI2777" i="3"/>
  <c r="N2777" i="3"/>
  <c r="V2777" i="3"/>
  <c r="AD2777" i="3"/>
  <c r="AL2777" i="3"/>
  <c r="AT2777" i="3"/>
  <c r="BB2777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Q2779" i="3"/>
  <c r="Y2779" i="3"/>
  <c r="AG2779" i="3"/>
  <c r="AO2779" i="3"/>
  <c r="AW2779" i="3"/>
  <c r="BE2779" i="3"/>
  <c r="R2779" i="3"/>
  <c r="Z2779" i="3"/>
  <c r="AH2779" i="3"/>
  <c r="AP2779" i="3"/>
  <c r="AX2779" i="3"/>
  <c r="BF2779" i="3"/>
  <c r="M2779" i="3"/>
  <c r="U2779" i="3"/>
  <c r="AC2779" i="3"/>
  <c r="AK2779" i="3"/>
  <c r="AS2779" i="3"/>
  <c r="BA2779" i="3"/>
  <c r="BI2779" i="3"/>
  <c r="N2779" i="3"/>
  <c r="V2779" i="3"/>
  <c r="AD2779" i="3"/>
  <c r="AL2779" i="3"/>
  <c r="AT2779" i="3"/>
  <c r="BB2779" i="3"/>
  <c r="BN2768" i="3"/>
  <c r="BK2768" i="3"/>
  <c r="BM2771" i="3"/>
  <c r="BN2770" i="3"/>
  <c r="BK2770" i="3"/>
  <c r="BM2773" i="3"/>
  <c r="AS2783" i="3"/>
  <c r="AG2783" i="3"/>
  <c r="AC2783" i="3"/>
  <c r="BI2783" i="3"/>
  <c r="O2783" i="3"/>
  <c r="AW2783" i="3"/>
  <c r="BM2749" i="3"/>
  <c r="AP2781" i="3"/>
  <c r="AZ2783" i="3"/>
  <c r="AJ2783" i="3"/>
  <c r="S2783" i="3"/>
  <c r="AY2783" i="3"/>
  <c r="AI2783" i="3"/>
  <c r="R2783" i="3"/>
  <c r="AX2783" i="3"/>
  <c r="AH2783" i="3"/>
  <c r="Q2783" i="3"/>
  <c r="AY2781" i="3"/>
  <c r="AD2781" i="3"/>
  <c r="BI2781" i="3"/>
  <c r="AM2781" i="3"/>
  <c r="R2781" i="3"/>
  <c r="AW2781" i="3"/>
  <c r="AA2781" i="3"/>
  <c r="BD2781" i="3"/>
  <c r="AN2781" i="3"/>
  <c r="X2781" i="3"/>
  <c r="AU2781" i="3"/>
  <c r="BN2789" i="3"/>
  <c r="BK2789" i="3"/>
  <c r="BN2793" i="3"/>
  <c r="BK2793" i="3"/>
  <c r="AE2781" i="3"/>
  <c r="BL2786" i="3"/>
  <c r="BN2787" i="3"/>
  <c r="BM2790" i="3"/>
  <c r="BJ2790" i="3"/>
  <c r="BL2794" i="3"/>
  <c r="BN2794" i="3"/>
  <c r="BK2794" i="3"/>
  <c r="BN2795" i="3"/>
  <c r="BK2795" i="3"/>
  <c r="BL2788" i="3"/>
  <c r="BN2792" i="3"/>
  <c r="BK2792" i="3"/>
  <c r="BN2797" i="3"/>
  <c r="BK2797" i="3"/>
  <c r="BL2708" i="3"/>
  <c r="BN2706" i="3"/>
  <c r="BK2706" i="3"/>
  <c r="BN2707" i="3"/>
  <c r="BK2707" i="3"/>
  <c r="BK2716" i="3"/>
  <c r="BN2716" i="3"/>
  <c r="BJ2719" i="3"/>
  <c r="BN2724" i="3"/>
  <c r="BK2724" i="3"/>
  <c r="BN2737" i="3"/>
  <c r="BK2737" i="3"/>
  <c r="BJ2733" i="3"/>
  <c r="BJ2751" i="3"/>
  <c r="BK2734" i="3"/>
  <c r="BK2736" i="3"/>
  <c r="BN2736" i="3"/>
  <c r="BM2754" i="3"/>
  <c r="BN2757" i="3"/>
  <c r="BK2757" i="3"/>
  <c r="BJ2772" i="3"/>
  <c r="AK2781" i="3"/>
  <c r="BM2793" i="3"/>
  <c r="AO2781" i="3"/>
  <c r="AC2781" i="3"/>
  <c r="BN2796" i="3"/>
  <c r="BK2796" i="3"/>
  <c r="BM2795" i="3"/>
  <c r="BM2788" i="3"/>
  <c r="BJ2788" i="3"/>
  <c r="BL2706" i="3"/>
  <c r="BJ2706" i="3"/>
  <c r="BM2708" i="3"/>
  <c r="BJ2707" i="3"/>
  <c r="BN2708" i="3"/>
  <c r="BK2708" i="3"/>
  <c r="BN2709" i="3"/>
  <c r="BK2709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P2712" i="3"/>
  <c r="X2712" i="3"/>
  <c r="AF2712" i="3"/>
  <c r="AN2712" i="3"/>
  <c r="AV2712" i="3"/>
  <c r="BD2712" i="3"/>
  <c r="S2712" i="3"/>
  <c r="AA2712" i="3"/>
  <c r="AI2712" i="3"/>
  <c r="AQ2712" i="3"/>
  <c r="AY2712" i="3"/>
  <c r="BG2712" i="3"/>
  <c r="T2712" i="3"/>
  <c r="AB2712" i="3"/>
  <c r="AJ2712" i="3"/>
  <c r="AR2712" i="3"/>
  <c r="AZ2712" i="3"/>
  <c r="BH2712" i="3"/>
  <c r="AE2712" i="3"/>
  <c r="AM2712" i="3"/>
  <c r="O2712" i="3"/>
  <c r="AU2712" i="3"/>
  <c r="W2712" i="3"/>
  <c r="BC2712" i="3"/>
  <c r="BL2714" i="3"/>
  <c r="BL2713" i="3"/>
  <c r="BJ2714" i="3"/>
  <c r="BM2711" i="3"/>
  <c r="BL2715" i="3"/>
  <c r="BL2718" i="3"/>
  <c r="BJ2718" i="3"/>
  <c r="BN2713" i="3"/>
  <c r="BM2719" i="3"/>
  <c r="BJ2724" i="3"/>
  <c r="BN2723" i="3"/>
  <c r="BL2737" i="3"/>
  <c r="BJ2717" i="3"/>
  <c r="BL2730" i="3"/>
  <c r="BJ2730" i="3"/>
  <c r="BL2732" i="3"/>
  <c r="BJ2732" i="3"/>
  <c r="BJ2737" i="3"/>
  <c r="BN2739" i="3"/>
  <c r="BK2739" i="3"/>
  <c r="BJ2726" i="3"/>
  <c r="BM2742" i="3"/>
  <c r="BM2743" i="3"/>
  <c r="BJ2746" i="3"/>
  <c r="BN2746" i="3"/>
  <c r="BM2748" i="3"/>
  <c r="BL2745" i="3"/>
  <c r="BM2731" i="3"/>
  <c r="BN2731" i="3"/>
  <c r="BK2731" i="3"/>
  <c r="BL2736" i="3"/>
  <c r="BJ2736" i="3"/>
  <c r="BN2742" i="3"/>
  <c r="BK2742" i="3"/>
  <c r="BJ2743" i="3"/>
  <c r="BJ2745" i="3"/>
  <c r="BJ2747" i="3"/>
  <c r="BL2751" i="3"/>
  <c r="BJ2753" i="3"/>
  <c r="BL2756" i="3"/>
  <c r="BJ2757" i="3"/>
  <c r="BL2760" i="3"/>
  <c r="BJ2761" i="3"/>
  <c r="BN2749" i="3"/>
  <c r="BK2749" i="3"/>
  <c r="BL2757" i="3"/>
  <c r="BK2762" i="3"/>
  <c r="BN2762" i="3"/>
  <c r="BM2764" i="3"/>
  <c r="BM2766" i="3"/>
  <c r="BJ2774" i="3"/>
  <c r="BJ2776" i="3"/>
  <c r="BJ2778" i="3"/>
  <c r="BJ2780" i="3"/>
  <c r="BJ2782" i="3"/>
  <c r="BL2765" i="3"/>
  <c r="BJ2765" i="3"/>
  <c r="BL2766" i="3"/>
  <c r="BL2771" i="3"/>
  <c r="BJ2771" i="3"/>
  <c r="BL2773" i="3"/>
  <c r="BJ2773" i="3"/>
  <c r="BM2780" i="3"/>
  <c r="BL2749" i="3"/>
  <c r="BN2765" i="3"/>
  <c r="BN2769" i="3"/>
  <c r="O2781" i="3"/>
  <c r="BL2781" i="3" s="1"/>
  <c r="U2783" i="3"/>
  <c r="BM2789" i="3"/>
  <c r="Y2783" i="3"/>
  <c r="AV2783" i="3"/>
  <c r="AF2783" i="3"/>
  <c r="N2783" i="3"/>
  <c r="AU2783" i="3"/>
  <c r="AE2783" i="3"/>
  <c r="M2783" i="3"/>
  <c r="AT2783" i="3"/>
  <c r="AD2783" i="3"/>
  <c r="T2783" i="3"/>
  <c r="AT2781" i="3"/>
  <c r="Y2781" i="3"/>
  <c r="BC2781" i="3"/>
  <c r="AH2781" i="3"/>
  <c r="M2781" i="3"/>
  <c r="AQ2781" i="3"/>
  <c r="V2781" i="3"/>
  <c r="AZ2781" i="3"/>
  <c r="AJ2781" i="3"/>
  <c r="T2781" i="3"/>
  <c r="BM2786" i="3"/>
  <c r="BJ2786" i="3"/>
  <c r="BL2795" i="3"/>
  <c r="BJ2795" i="3"/>
  <c r="BM2784" i="3"/>
  <c r="BJ2784" i="3"/>
  <c r="BM2797" i="3"/>
  <c r="BJ2797" i="3"/>
  <c r="AB2701" i="3"/>
  <c r="AX2701" i="3"/>
  <c r="N2704" i="3"/>
  <c r="R2704" i="3"/>
  <c r="V2704" i="3"/>
  <c r="Z2704" i="3"/>
  <c r="AD2704" i="3"/>
  <c r="AH2704" i="3"/>
  <c r="AL2704" i="3"/>
  <c r="AP2704" i="3"/>
  <c r="AT2704" i="3"/>
  <c r="AX2704" i="3"/>
  <c r="BB2704" i="3"/>
  <c r="BF2704" i="3"/>
  <c r="P2704" i="3"/>
  <c r="T2704" i="3"/>
  <c r="X2704" i="3"/>
  <c r="AB2704" i="3"/>
  <c r="AF2704" i="3"/>
  <c r="AJ2704" i="3"/>
  <c r="AN2704" i="3"/>
  <c r="AR2704" i="3"/>
  <c r="AV2704" i="3"/>
  <c r="AZ2704" i="3"/>
  <c r="BD2704" i="3"/>
  <c r="BH2704" i="3"/>
  <c r="O2704" i="3"/>
  <c r="W2704" i="3"/>
  <c r="AE2704" i="3"/>
  <c r="AM2704" i="3"/>
  <c r="AU2704" i="3"/>
  <c r="BC2704" i="3"/>
  <c r="Q2704" i="3"/>
  <c r="Y2704" i="3"/>
  <c r="AG2704" i="3"/>
  <c r="AO2704" i="3"/>
  <c r="AW2704" i="3"/>
  <c r="BE2704" i="3"/>
  <c r="S2704" i="3"/>
  <c r="AA2704" i="3"/>
  <c r="AI2704" i="3"/>
  <c r="AQ2704" i="3"/>
  <c r="AY2704" i="3"/>
  <c r="BG2704" i="3"/>
  <c r="M2704" i="3"/>
  <c r="U2704" i="3"/>
  <c r="AC2704" i="3"/>
  <c r="AK2704" i="3"/>
  <c r="AS2704" i="3"/>
  <c r="BA2704" i="3"/>
  <c r="BI2704" i="3"/>
  <c r="M2701" i="3"/>
  <c r="Q2701" i="3"/>
  <c r="U2701" i="3"/>
  <c r="Y2701" i="3"/>
  <c r="AC2701" i="3"/>
  <c r="AG2701" i="3"/>
  <c r="AK2701" i="3"/>
  <c r="AO2701" i="3"/>
  <c r="AS2701" i="3"/>
  <c r="AW2701" i="3"/>
  <c r="BA2701" i="3"/>
  <c r="BE2701" i="3"/>
  <c r="BI2701" i="3"/>
  <c r="N2701" i="3"/>
  <c r="S2701" i="3"/>
  <c r="X2701" i="3"/>
  <c r="AD2701" i="3"/>
  <c r="AI2701" i="3"/>
  <c r="AN2701" i="3"/>
  <c r="AT2701" i="3"/>
  <c r="AY2701" i="3"/>
  <c r="BD2701" i="3"/>
  <c r="T2701" i="3"/>
  <c r="AE2701" i="3"/>
  <c r="AJ2701" i="3"/>
  <c r="AU2701" i="3"/>
  <c r="BF2701" i="3"/>
  <c r="O2701" i="3"/>
  <c r="Z2701" i="3"/>
  <c r="AP2701" i="3"/>
  <c r="AZ2701" i="3"/>
  <c r="P2701" i="3"/>
  <c r="V2701" i="3"/>
  <c r="AA2701" i="3"/>
  <c r="AF2701" i="3"/>
  <c r="AL2701" i="3"/>
  <c r="AQ2701" i="3"/>
  <c r="AV2701" i="3"/>
  <c r="BB2701" i="3"/>
  <c r="BG2701" i="3"/>
  <c r="P2697" i="3"/>
  <c r="T2697" i="3"/>
  <c r="X2697" i="3"/>
  <c r="AB2697" i="3"/>
  <c r="AF2697" i="3"/>
  <c r="AJ2697" i="3"/>
  <c r="AN2697" i="3"/>
  <c r="AR2697" i="3"/>
  <c r="AV2697" i="3"/>
  <c r="AZ2697" i="3"/>
  <c r="BD2697" i="3"/>
  <c r="BH2697" i="3"/>
  <c r="M2697" i="3"/>
  <c r="Q2697" i="3"/>
  <c r="U2697" i="3"/>
  <c r="Y2697" i="3"/>
  <c r="AC2697" i="3"/>
  <c r="AG2697" i="3"/>
  <c r="AK2697" i="3"/>
  <c r="AO2697" i="3"/>
  <c r="AS2697" i="3"/>
  <c r="AW2697" i="3"/>
  <c r="BA2697" i="3"/>
  <c r="BE2697" i="3"/>
  <c r="BI2697" i="3"/>
  <c r="N2697" i="3"/>
  <c r="R2697" i="3"/>
  <c r="V2697" i="3"/>
  <c r="Z2697" i="3"/>
  <c r="AD2697" i="3"/>
  <c r="AH2697" i="3"/>
  <c r="AL2697" i="3"/>
  <c r="AP2697" i="3"/>
  <c r="AT2697" i="3"/>
  <c r="AX2697" i="3"/>
  <c r="BB2697" i="3"/>
  <c r="BF2697" i="3"/>
  <c r="O2697" i="3"/>
  <c r="BL2697" i="3" s="1"/>
  <c r="AE2697" i="3"/>
  <c r="AU2697" i="3"/>
  <c r="S2697" i="3"/>
  <c r="AI2697" i="3"/>
  <c r="AY2697" i="3"/>
  <c r="W2697" i="3"/>
  <c r="AM2697" i="3"/>
  <c r="BC2697" i="3"/>
  <c r="BC2705" i="3"/>
  <c r="AU2705" i="3"/>
  <c r="AM2705" i="3"/>
  <c r="AE2705" i="3"/>
  <c r="W2705" i="3"/>
  <c r="AU2703" i="3"/>
  <c r="AE2703" i="3"/>
  <c r="AR2701" i="3"/>
  <c r="W2701" i="3"/>
  <c r="BC2699" i="3"/>
  <c r="M2698" i="3"/>
  <c r="U2698" i="3"/>
  <c r="AC2698" i="3"/>
  <c r="AK2698" i="3"/>
  <c r="AS2698" i="3"/>
  <c r="BA2698" i="3"/>
  <c r="BI2698" i="3"/>
  <c r="P2698" i="3"/>
  <c r="X2698" i="3"/>
  <c r="AF2698" i="3"/>
  <c r="AN2698" i="3"/>
  <c r="AV2698" i="3"/>
  <c r="BD2698" i="3"/>
  <c r="BG2697" i="3"/>
  <c r="BG2703" i="3"/>
  <c r="AQ2703" i="3"/>
  <c r="P2703" i="3"/>
  <c r="T2703" i="3"/>
  <c r="X2703" i="3"/>
  <c r="AB2703" i="3"/>
  <c r="AF2703" i="3"/>
  <c r="AJ2703" i="3"/>
  <c r="AN2703" i="3"/>
  <c r="AR2703" i="3"/>
  <c r="AV2703" i="3"/>
  <c r="AZ2703" i="3"/>
  <c r="BD2703" i="3"/>
  <c r="BH2703" i="3"/>
  <c r="M2703" i="3"/>
  <c r="Q2703" i="3"/>
  <c r="U2703" i="3"/>
  <c r="Y2703" i="3"/>
  <c r="AC2703" i="3"/>
  <c r="AG2703" i="3"/>
  <c r="AK2703" i="3"/>
  <c r="AO2703" i="3"/>
  <c r="AS2703" i="3"/>
  <c r="BL2703" i="3" s="1"/>
  <c r="AW2703" i="3"/>
  <c r="BA2703" i="3"/>
  <c r="BI2703" i="3"/>
  <c r="BE2703" i="3"/>
  <c r="N2703" i="3"/>
  <c r="R2703" i="3"/>
  <c r="V2703" i="3"/>
  <c r="Z2703" i="3"/>
  <c r="AD2703" i="3"/>
  <c r="AH2703" i="3"/>
  <c r="AL2703" i="3"/>
  <c r="AP2703" i="3"/>
  <c r="AT2703" i="3"/>
  <c r="AX2703" i="3"/>
  <c r="BB2703" i="3"/>
  <c r="BF2703" i="3"/>
  <c r="BH2701" i="3"/>
  <c r="AM2701" i="3"/>
  <c r="R2701" i="3"/>
  <c r="M2699" i="3"/>
  <c r="Q2699" i="3"/>
  <c r="U2699" i="3"/>
  <c r="Y2699" i="3"/>
  <c r="AC2699" i="3"/>
  <c r="AG2699" i="3"/>
  <c r="AK2699" i="3"/>
  <c r="AO2699" i="3"/>
  <c r="AS2699" i="3"/>
  <c r="AW2699" i="3"/>
  <c r="BA2699" i="3"/>
  <c r="BE2699" i="3"/>
  <c r="BI2699" i="3"/>
  <c r="N2699" i="3"/>
  <c r="S2699" i="3"/>
  <c r="X2699" i="3"/>
  <c r="AD2699" i="3"/>
  <c r="AI2699" i="3"/>
  <c r="AN2699" i="3"/>
  <c r="AT2699" i="3"/>
  <c r="AY2699" i="3"/>
  <c r="BD2699" i="3"/>
  <c r="O2699" i="3"/>
  <c r="T2699" i="3"/>
  <c r="Z2699" i="3"/>
  <c r="AE2699" i="3"/>
  <c r="AJ2699" i="3"/>
  <c r="AP2699" i="3"/>
  <c r="AU2699" i="3"/>
  <c r="AZ2699" i="3"/>
  <c r="BF2699" i="3"/>
  <c r="P2699" i="3"/>
  <c r="V2699" i="3"/>
  <c r="AA2699" i="3"/>
  <c r="AF2699" i="3"/>
  <c r="AL2699" i="3"/>
  <c r="AQ2699" i="3"/>
  <c r="AV2699" i="3"/>
  <c r="BB2699" i="3"/>
  <c r="BG2699" i="3"/>
  <c r="AQ2697" i="3"/>
  <c r="P2693" i="3"/>
  <c r="T2693" i="3"/>
  <c r="X2693" i="3"/>
  <c r="AB2693" i="3"/>
  <c r="AF2693" i="3"/>
  <c r="AJ2693" i="3"/>
  <c r="AN2693" i="3"/>
  <c r="AR2693" i="3"/>
  <c r="AV2693" i="3"/>
  <c r="AZ2693" i="3"/>
  <c r="BD2693" i="3"/>
  <c r="BH2693" i="3"/>
  <c r="M2693" i="3"/>
  <c r="Q2693" i="3"/>
  <c r="U2693" i="3"/>
  <c r="Y2693" i="3"/>
  <c r="AC2693" i="3"/>
  <c r="AG2693" i="3"/>
  <c r="AK2693" i="3"/>
  <c r="AO2693" i="3"/>
  <c r="AS2693" i="3"/>
  <c r="AW2693" i="3"/>
  <c r="BA2693" i="3"/>
  <c r="BE2693" i="3"/>
  <c r="BI2693" i="3"/>
  <c r="N2693" i="3"/>
  <c r="R2693" i="3"/>
  <c r="V2693" i="3"/>
  <c r="Z2693" i="3"/>
  <c r="AD2693" i="3"/>
  <c r="AH2693" i="3"/>
  <c r="AL2693" i="3"/>
  <c r="AP2693" i="3"/>
  <c r="AT2693" i="3"/>
  <c r="AX2693" i="3"/>
  <c r="BB2693" i="3"/>
  <c r="BF2693" i="3"/>
  <c r="O2693" i="3"/>
  <c r="AE2693" i="3"/>
  <c r="AU2693" i="3"/>
  <c r="S2693" i="3"/>
  <c r="AI2693" i="3"/>
  <c r="AY2693" i="3"/>
  <c r="W2693" i="3"/>
  <c r="AM2693" i="3"/>
  <c r="BC2693" i="3"/>
  <c r="P2705" i="3"/>
  <c r="BK2705" i="3" s="1"/>
  <c r="T2705" i="3"/>
  <c r="X2705" i="3"/>
  <c r="AB2705" i="3"/>
  <c r="AF2705" i="3"/>
  <c r="AJ2705" i="3"/>
  <c r="AN2705" i="3"/>
  <c r="AR2705" i="3"/>
  <c r="AV2705" i="3"/>
  <c r="AZ2705" i="3"/>
  <c r="BD2705" i="3"/>
  <c r="BH2705" i="3"/>
  <c r="N2705" i="3"/>
  <c r="R2705" i="3"/>
  <c r="BL2705" i="3" s="1"/>
  <c r="V2705" i="3"/>
  <c r="Z2705" i="3"/>
  <c r="AD2705" i="3"/>
  <c r="AH2705" i="3"/>
  <c r="AL2705" i="3"/>
  <c r="AP2705" i="3"/>
  <c r="AT2705" i="3"/>
  <c r="AX2705" i="3"/>
  <c r="BB2705" i="3"/>
  <c r="BF2705" i="3"/>
  <c r="BC2703" i="3"/>
  <c r="AM2703" i="3"/>
  <c r="W2703" i="3"/>
  <c r="BC2701" i="3"/>
  <c r="AH2701" i="3"/>
  <c r="AR2699" i="3"/>
  <c r="W2699" i="3"/>
  <c r="AA2697" i="3"/>
  <c r="P2695" i="3"/>
  <c r="T2695" i="3"/>
  <c r="X2695" i="3"/>
  <c r="AB2695" i="3"/>
  <c r="AF2695" i="3"/>
  <c r="AJ2695" i="3"/>
  <c r="AN2695" i="3"/>
  <c r="AR2695" i="3"/>
  <c r="AV2695" i="3"/>
  <c r="AZ2695" i="3"/>
  <c r="BD2695" i="3"/>
  <c r="BH2695" i="3"/>
  <c r="M2695" i="3"/>
  <c r="Q2695" i="3"/>
  <c r="U2695" i="3"/>
  <c r="Y2695" i="3"/>
  <c r="AC2695" i="3"/>
  <c r="AG2695" i="3"/>
  <c r="AK2695" i="3"/>
  <c r="AO2695" i="3"/>
  <c r="AS2695" i="3"/>
  <c r="AW2695" i="3"/>
  <c r="BA2695" i="3"/>
  <c r="BE2695" i="3"/>
  <c r="BI2695" i="3"/>
  <c r="N2695" i="3"/>
  <c r="R2695" i="3"/>
  <c r="V2695" i="3"/>
  <c r="Z2695" i="3"/>
  <c r="AD2695" i="3"/>
  <c r="AH2695" i="3"/>
  <c r="AL2695" i="3"/>
  <c r="AP2695" i="3"/>
  <c r="AT2695" i="3"/>
  <c r="AX2695" i="3"/>
  <c r="BB2695" i="3"/>
  <c r="BF2695" i="3"/>
  <c r="O2695" i="3"/>
  <c r="AE2695" i="3"/>
  <c r="AU2695" i="3"/>
  <c r="S2695" i="3"/>
  <c r="AI2695" i="3"/>
  <c r="AY2695" i="3"/>
  <c r="W2695" i="3"/>
  <c r="AM2695" i="3"/>
  <c r="BC2695" i="3"/>
  <c r="BG2693" i="3"/>
  <c r="P2691" i="3"/>
  <c r="U2691" i="3"/>
  <c r="AA2691" i="3"/>
  <c r="AF2691" i="3"/>
  <c r="AK2691" i="3"/>
  <c r="AQ2691" i="3"/>
  <c r="AV2691" i="3"/>
  <c r="BA2691" i="3"/>
  <c r="BG2691" i="3"/>
  <c r="M2691" i="3"/>
  <c r="S2691" i="3"/>
  <c r="X2691" i="3"/>
  <c r="AC2691" i="3"/>
  <c r="AI2691" i="3"/>
  <c r="AN2691" i="3"/>
  <c r="AS2691" i="3"/>
  <c r="AY2691" i="3"/>
  <c r="BD2691" i="3"/>
  <c r="BI2691" i="3"/>
  <c r="X2679" i="3"/>
  <c r="AN2679" i="3"/>
  <c r="BD2679" i="3"/>
  <c r="AV2679" i="3"/>
  <c r="P2679" i="3"/>
  <c r="AF2679" i="3"/>
  <c r="N2698" i="3"/>
  <c r="R2698" i="3"/>
  <c r="V2698" i="3"/>
  <c r="Z2698" i="3"/>
  <c r="AD2698" i="3"/>
  <c r="AH2698" i="3"/>
  <c r="AL2698" i="3"/>
  <c r="AP2698" i="3"/>
  <c r="AT2698" i="3"/>
  <c r="AX2698" i="3"/>
  <c r="BB2698" i="3"/>
  <c r="BF2698" i="3"/>
  <c r="O2698" i="3"/>
  <c r="S2698" i="3"/>
  <c r="W2698" i="3"/>
  <c r="AA2698" i="3"/>
  <c r="AE2698" i="3"/>
  <c r="AI2698" i="3"/>
  <c r="AM2698" i="3"/>
  <c r="AQ2698" i="3"/>
  <c r="AU2698" i="3"/>
  <c r="AY2698" i="3"/>
  <c r="BC2698" i="3"/>
  <c r="BG2698" i="3"/>
  <c r="BE2696" i="3"/>
  <c r="AO2696" i="3"/>
  <c r="BE2694" i="3"/>
  <c r="AO2694" i="3"/>
  <c r="BE2691" i="3"/>
  <c r="AJ2691" i="3"/>
  <c r="O2691" i="3"/>
  <c r="N2696" i="3"/>
  <c r="R2696" i="3"/>
  <c r="V2696" i="3"/>
  <c r="Z2696" i="3"/>
  <c r="AD2696" i="3"/>
  <c r="AH2696" i="3"/>
  <c r="AL2696" i="3"/>
  <c r="AP2696" i="3"/>
  <c r="AT2696" i="3"/>
  <c r="AX2696" i="3"/>
  <c r="BB2696" i="3"/>
  <c r="BF2696" i="3"/>
  <c r="O2696" i="3"/>
  <c r="S2696" i="3"/>
  <c r="W2696" i="3"/>
  <c r="AA2696" i="3"/>
  <c r="AE2696" i="3"/>
  <c r="AI2696" i="3"/>
  <c r="AM2696" i="3"/>
  <c r="AQ2696" i="3"/>
  <c r="AU2696" i="3"/>
  <c r="AY2696" i="3"/>
  <c r="BC2696" i="3"/>
  <c r="BG2696" i="3"/>
  <c r="P2696" i="3"/>
  <c r="T2696" i="3"/>
  <c r="X2696" i="3"/>
  <c r="AB2696" i="3"/>
  <c r="AF2696" i="3"/>
  <c r="AJ2696" i="3"/>
  <c r="AN2696" i="3"/>
  <c r="AR2696" i="3"/>
  <c r="AV2696" i="3"/>
  <c r="AZ2696" i="3"/>
  <c r="BD2696" i="3"/>
  <c r="BH2696" i="3"/>
  <c r="N2694" i="3"/>
  <c r="R2694" i="3"/>
  <c r="V2694" i="3"/>
  <c r="Z2694" i="3"/>
  <c r="AD2694" i="3"/>
  <c r="AH2694" i="3"/>
  <c r="AL2694" i="3"/>
  <c r="AP2694" i="3"/>
  <c r="AT2694" i="3"/>
  <c r="AX2694" i="3"/>
  <c r="BB2694" i="3"/>
  <c r="BF2694" i="3"/>
  <c r="O2694" i="3"/>
  <c r="S2694" i="3"/>
  <c r="W2694" i="3"/>
  <c r="AA2694" i="3"/>
  <c r="AE2694" i="3"/>
  <c r="AI2694" i="3"/>
  <c r="AM2694" i="3"/>
  <c r="AQ2694" i="3"/>
  <c r="AU2694" i="3"/>
  <c r="AY2694" i="3"/>
  <c r="BC2694" i="3"/>
  <c r="BG2694" i="3"/>
  <c r="P2694" i="3"/>
  <c r="BK2694" i="3" s="1"/>
  <c r="T2694" i="3"/>
  <c r="X2694" i="3"/>
  <c r="AB2694" i="3"/>
  <c r="AF2694" i="3"/>
  <c r="AJ2694" i="3"/>
  <c r="AN2694" i="3"/>
  <c r="AR2694" i="3"/>
  <c r="AV2694" i="3"/>
  <c r="AZ2694" i="3"/>
  <c r="BD2694" i="3"/>
  <c r="BH2694" i="3"/>
  <c r="AZ2691" i="3"/>
  <c r="AE2691" i="3"/>
  <c r="Q2691" i="3"/>
  <c r="R2687" i="3"/>
  <c r="Z2687" i="3"/>
  <c r="AH2687" i="3"/>
  <c r="AP2687" i="3"/>
  <c r="AX2687" i="3"/>
  <c r="BF2687" i="3"/>
  <c r="AD2687" i="3"/>
  <c r="AL2687" i="3"/>
  <c r="N2687" i="3"/>
  <c r="AT2687" i="3"/>
  <c r="K2702" i="3"/>
  <c r="K2700" i="3"/>
  <c r="BH2698" i="3"/>
  <c r="AZ2698" i="3"/>
  <c r="AR2698" i="3"/>
  <c r="AJ2698" i="3"/>
  <c r="AB2698" i="3"/>
  <c r="T2698" i="3"/>
  <c r="AW2696" i="3"/>
  <c r="AG2696" i="3"/>
  <c r="Q2696" i="3"/>
  <c r="AW2694" i="3"/>
  <c r="AG2694" i="3"/>
  <c r="Q2694" i="3"/>
  <c r="K2692" i="3"/>
  <c r="AU2691" i="3"/>
  <c r="Y2691" i="3"/>
  <c r="V2687" i="3"/>
  <c r="O2683" i="3"/>
  <c r="S2683" i="3"/>
  <c r="W2683" i="3"/>
  <c r="AA2683" i="3"/>
  <c r="AE2683" i="3"/>
  <c r="AI2683" i="3"/>
  <c r="AM2683" i="3"/>
  <c r="AQ2683" i="3"/>
  <c r="AU2683" i="3"/>
  <c r="AY2683" i="3"/>
  <c r="BC2683" i="3"/>
  <c r="BG2683" i="3"/>
  <c r="P2683" i="3"/>
  <c r="AF2683" i="3"/>
  <c r="AV2683" i="3"/>
  <c r="T2683" i="3"/>
  <c r="AJ2683" i="3"/>
  <c r="AZ2683" i="3"/>
  <c r="X2683" i="3"/>
  <c r="AN2683" i="3"/>
  <c r="BD2683" i="3"/>
  <c r="AB2683" i="3"/>
  <c r="AR2683" i="3"/>
  <c r="BH2683" i="3"/>
  <c r="L2692" i="3"/>
  <c r="AQ2690" i="3"/>
  <c r="AI2690" i="3"/>
  <c r="AA2690" i="3"/>
  <c r="BL2690" i="3" s="1"/>
  <c r="P2690" i="3"/>
  <c r="BK2690" i="3" s="1"/>
  <c r="T2690" i="3"/>
  <c r="BM2690" i="3" s="1"/>
  <c r="X2690" i="3"/>
  <c r="AB2690" i="3"/>
  <c r="AF2690" i="3"/>
  <c r="AJ2690" i="3"/>
  <c r="AN2690" i="3"/>
  <c r="AR2690" i="3"/>
  <c r="AV2690" i="3"/>
  <c r="AZ2690" i="3"/>
  <c r="BD2690" i="3"/>
  <c r="BH2690" i="3"/>
  <c r="N2690" i="3"/>
  <c r="BN2690" i="3" s="1"/>
  <c r="R2690" i="3"/>
  <c r="V2690" i="3"/>
  <c r="Z2690" i="3"/>
  <c r="AD2690" i="3"/>
  <c r="AH2690" i="3"/>
  <c r="AL2690" i="3"/>
  <c r="AP2690" i="3"/>
  <c r="AT2690" i="3"/>
  <c r="AX2690" i="3"/>
  <c r="BB2690" i="3"/>
  <c r="BF2690" i="3"/>
  <c r="S2688" i="3"/>
  <c r="AI2688" i="3"/>
  <c r="AY2688" i="3"/>
  <c r="Q2688" i="3"/>
  <c r="AG2688" i="3"/>
  <c r="AW2688" i="3"/>
  <c r="T2688" i="3"/>
  <c r="AZ2688" i="3"/>
  <c r="AF2688" i="3"/>
  <c r="BF2686" i="3"/>
  <c r="L2686" i="3"/>
  <c r="BH2691" i="3"/>
  <c r="BC2691" i="3"/>
  <c r="AW2691" i="3"/>
  <c r="AR2691" i="3"/>
  <c r="AM2691" i="3"/>
  <c r="AG2691" i="3"/>
  <c r="AB2691" i="3"/>
  <c r="W2691" i="3"/>
  <c r="BE2690" i="3"/>
  <c r="AW2690" i="3"/>
  <c r="AO2690" i="3"/>
  <c r="AG2690" i="3"/>
  <c r="Y2690" i="3"/>
  <c r="Q2690" i="3"/>
  <c r="T2687" i="3"/>
  <c r="T2681" i="3"/>
  <c r="AJ2681" i="3"/>
  <c r="AZ2681" i="3"/>
  <c r="X2681" i="3"/>
  <c r="AN2681" i="3"/>
  <c r="BD2681" i="3"/>
  <c r="AB2681" i="3"/>
  <c r="AR2681" i="3"/>
  <c r="BH2681" i="3"/>
  <c r="AV2681" i="3"/>
  <c r="P2681" i="3"/>
  <c r="N2691" i="3"/>
  <c r="R2691" i="3"/>
  <c r="V2691" i="3"/>
  <c r="Z2691" i="3"/>
  <c r="AD2691" i="3"/>
  <c r="AH2691" i="3"/>
  <c r="AL2691" i="3"/>
  <c r="AP2691" i="3"/>
  <c r="AT2691" i="3"/>
  <c r="AX2691" i="3"/>
  <c r="BB2691" i="3"/>
  <c r="BF2691" i="3"/>
  <c r="L2689" i="3"/>
  <c r="L2688" i="3"/>
  <c r="AA2688" i="3" s="1"/>
  <c r="O2686" i="3"/>
  <c r="S2686" i="3"/>
  <c r="W2686" i="3"/>
  <c r="AA2686" i="3"/>
  <c r="AE2686" i="3"/>
  <c r="AI2686" i="3"/>
  <c r="AM2686" i="3"/>
  <c r="AQ2686" i="3"/>
  <c r="AU2686" i="3"/>
  <c r="AY2686" i="3"/>
  <c r="BC2686" i="3"/>
  <c r="BG2686" i="3"/>
  <c r="M2686" i="3"/>
  <c r="Q2686" i="3"/>
  <c r="U2686" i="3"/>
  <c r="Y2686" i="3"/>
  <c r="AC2686" i="3"/>
  <c r="AG2686" i="3"/>
  <c r="AK2686" i="3"/>
  <c r="AO2686" i="3"/>
  <c r="AS2686" i="3"/>
  <c r="AW2686" i="3"/>
  <c r="BA2686" i="3"/>
  <c r="BE2686" i="3"/>
  <c r="BI2686" i="3"/>
  <c r="T2686" i="3"/>
  <c r="AB2686" i="3"/>
  <c r="AJ2686" i="3"/>
  <c r="AR2686" i="3"/>
  <c r="AZ2686" i="3"/>
  <c r="BH2686" i="3"/>
  <c r="N2686" i="3"/>
  <c r="V2686" i="3"/>
  <c r="AD2686" i="3"/>
  <c r="AL2686" i="3"/>
  <c r="AT2686" i="3"/>
  <c r="BB2686" i="3"/>
  <c r="P2686" i="3"/>
  <c r="X2686" i="3"/>
  <c r="AF2686" i="3"/>
  <c r="AN2686" i="3"/>
  <c r="AV2686" i="3"/>
  <c r="BD2686" i="3"/>
  <c r="AF2681" i="3"/>
  <c r="N2680" i="3"/>
  <c r="BH2687" i="3"/>
  <c r="AZ2687" i="3"/>
  <c r="AR2687" i="3"/>
  <c r="AJ2687" i="3"/>
  <c r="AB2687" i="3"/>
  <c r="N2685" i="3"/>
  <c r="Q2685" i="3"/>
  <c r="U2685" i="3"/>
  <c r="Y2685" i="3"/>
  <c r="AC2685" i="3"/>
  <c r="AG2685" i="3"/>
  <c r="AK2685" i="3"/>
  <c r="AO2685" i="3"/>
  <c r="AS2685" i="3"/>
  <c r="AW2685" i="3"/>
  <c r="BA2685" i="3"/>
  <c r="BE2685" i="3"/>
  <c r="BI2685" i="3"/>
  <c r="O2685" i="3"/>
  <c r="S2685" i="3"/>
  <c r="W2685" i="3"/>
  <c r="AA2685" i="3"/>
  <c r="AE2685" i="3"/>
  <c r="AI2685" i="3"/>
  <c r="AM2685" i="3"/>
  <c r="AQ2685" i="3"/>
  <c r="AU2685" i="3"/>
  <c r="AY2685" i="3"/>
  <c r="BC2685" i="3"/>
  <c r="BG2685" i="3"/>
  <c r="M2687" i="3"/>
  <c r="Q2687" i="3"/>
  <c r="U2687" i="3"/>
  <c r="Y2687" i="3"/>
  <c r="AC2687" i="3"/>
  <c r="AG2687" i="3"/>
  <c r="AK2687" i="3"/>
  <c r="AO2687" i="3"/>
  <c r="AS2687" i="3"/>
  <c r="AW2687" i="3"/>
  <c r="BA2687" i="3"/>
  <c r="BE2687" i="3"/>
  <c r="BI2687" i="3"/>
  <c r="O2687" i="3"/>
  <c r="BL2687" i="3" s="1"/>
  <c r="S2687" i="3"/>
  <c r="W2687" i="3"/>
  <c r="AA2687" i="3"/>
  <c r="AE2687" i="3"/>
  <c r="AI2687" i="3"/>
  <c r="AM2687" i="3"/>
  <c r="AQ2687" i="3"/>
  <c r="AU2687" i="3"/>
  <c r="AY2687" i="3"/>
  <c r="BC2687" i="3"/>
  <c r="BG2687" i="3"/>
  <c r="AB2679" i="3"/>
  <c r="BD2687" i="3"/>
  <c r="AV2687" i="3"/>
  <c r="AN2687" i="3"/>
  <c r="AF2687" i="3"/>
  <c r="X2687" i="3"/>
  <c r="P2687" i="3"/>
  <c r="BD2685" i="3"/>
  <c r="AV2685" i="3"/>
  <c r="AN2685" i="3"/>
  <c r="AF2685" i="3"/>
  <c r="X2685" i="3"/>
  <c r="P2685" i="3"/>
  <c r="BK2685" i="3" s="1"/>
  <c r="BB2684" i="3"/>
  <c r="AT2684" i="3"/>
  <c r="AL2684" i="3"/>
  <c r="M2683" i="3"/>
  <c r="AT2680" i="3"/>
  <c r="BH2679" i="3"/>
  <c r="AR2679" i="3"/>
  <c r="O2684" i="3"/>
  <c r="S2684" i="3"/>
  <c r="W2684" i="3"/>
  <c r="AA2684" i="3"/>
  <c r="AE2684" i="3"/>
  <c r="BJ2684" i="3" s="1"/>
  <c r="AI2684" i="3"/>
  <c r="AM2684" i="3"/>
  <c r="AQ2684" i="3"/>
  <c r="AU2684" i="3"/>
  <c r="AY2684" i="3"/>
  <c r="BC2684" i="3"/>
  <c r="BG2684" i="3"/>
  <c r="P2684" i="3"/>
  <c r="T2684" i="3"/>
  <c r="X2684" i="3"/>
  <c r="AB2684" i="3"/>
  <c r="AF2684" i="3"/>
  <c r="AJ2684" i="3"/>
  <c r="AN2684" i="3"/>
  <c r="AR2684" i="3"/>
  <c r="AV2684" i="3"/>
  <c r="AZ2684" i="3"/>
  <c r="BD2684" i="3"/>
  <c r="BH2684" i="3"/>
  <c r="M2684" i="3"/>
  <c r="Q2684" i="3"/>
  <c r="U2684" i="3"/>
  <c r="Y2684" i="3"/>
  <c r="AC2684" i="3"/>
  <c r="AG2684" i="3"/>
  <c r="W2682" i="3"/>
  <c r="AM2682" i="3"/>
  <c r="BC2682" i="3"/>
  <c r="X2682" i="3"/>
  <c r="AN2682" i="3"/>
  <c r="BD2682" i="3"/>
  <c r="U2682" i="3"/>
  <c r="AK2682" i="3"/>
  <c r="BA2682" i="3"/>
  <c r="S2680" i="3"/>
  <c r="AI2680" i="3"/>
  <c r="AY2680" i="3"/>
  <c r="T2680" i="3"/>
  <c r="AJ2680" i="3"/>
  <c r="AZ2680" i="3"/>
  <c r="Q2680" i="3"/>
  <c r="AG2680" i="3"/>
  <c r="AW2680" i="3"/>
  <c r="M2679" i="3"/>
  <c r="Q2679" i="3"/>
  <c r="U2679" i="3"/>
  <c r="Y2679" i="3"/>
  <c r="AC2679" i="3"/>
  <c r="AG2679" i="3"/>
  <c r="AK2679" i="3"/>
  <c r="AO2679" i="3"/>
  <c r="AS2679" i="3"/>
  <c r="AW2679" i="3"/>
  <c r="BA2679" i="3"/>
  <c r="BE2679" i="3"/>
  <c r="BI2679" i="3"/>
  <c r="N2679" i="3"/>
  <c r="R2679" i="3"/>
  <c r="V2679" i="3"/>
  <c r="Z2679" i="3"/>
  <c r="AD2679" i="3"/>
  <c r="AH2679" i="3"/>
  <c r="AL2679" i="3"/>
  <c r="AP2679" i="3"/>
  <c r="AT2679" i="3"/>
  <c r="AX2679" i="3"/>
  <c r="BB2679" i="3"/>
  <c r="BF2679" i="3"/>
  <c r="O2679" i="3"/>
  <c r="S2679" i="3"/>
  <c r="W2679" i="3"/>
  <c r="AA2679" i="3"/>
  <c r="AE2679" i="3"/>
  <c r="AI2679" i="3"/>
  <c r="AM2679" i="3"/>
  <c r="AQ2679" i="3"/>
  <c r="AU2679" i="3"/>
  <c r="AY2679" i="3"/>
  <c r="BC2679" i="3"/>
  <c r="BG2679" i="3"/>
  <c r="BF2684" i="3"/>
  <c r="AX2684" i="3"/>
  <c r="AP2684" i="3"/>
  <c r="AH2684" i="3"/>
  <c r="R2684" i="3"/>
  <c r="V2682" i="3"/>
  <c r="L2682" i="3"/>
  <c r="N2682" i="3" s="1"/>
  <c r="M2681" i="3"/>
  <c r="Q2681" i="3"/>
  <c r="U2681" i="3"/>
  <c r="Y2681" i="3"/>
  <c r="AC2681" i="3"/>
  <c r="AG2681" i="3"/>
  <c r="AK2681" i="3"/>
  <c r="AO2681" i="3"/>
  <c r="AS2681" i="3"/>
  <c r="AW2681" i="3"/>
  <c r="BA2681" i="3"/>
  <c r="BE2681" i="3"/>
  <c r="BI2681" i="3"/>
  <c r="N2681" i="3"/>
  <c r="R2681" i="3"/>
  <c r="V2681" i="3"/>
  <c r="Z2681" i="3"/>
  <c r="AD2681" i="3"/>
  <c r="AH2681" i="3"/>
  <c r="AL2681" i="3"/>
  <c r="AP2681" i="3"/>
  <c r="AT2681" i="3"/>
  <c r="AX2681" i="3"/>
  <c r="BB2681" i="3"/>
  <c r="BF2681" i="3"/>
  <c r="O2681" i="3"/>
  <c r="S2681" i="3"/>
  <c r="W2681" i="3"/>
  <c r="AA2681" i="3"/>
  <c r="AE2681" i="3"/>
  <c r="AI2681" i="3"/>
  <c r="AM2681" i="3"/>
  <c r="AQ2681" i="3"/>
  <c r="AU2681" i="3"/>
  <c r="AY2681" i="3"/>
  <c r="BC2681" i="3"/>
  <c r="BG2681" i="3"/>
  <c r="BB2680" i="3"/>
  <c r="AL2680" i="3"/>
  <c r="V2680" i="3"/>
  <c r="L2680" i="3"/>
  <c r="O2680" i="3" s="1"/>
  <c r="AZ2679" i="3"/>
  <c r="AJ2679" i="3"/>
  <c r="T2679" i="3"/>
  <c r="BF2683" i="3"/>
  <c r="BB2683" i="3"/>
  <c r="AX2683" i="3"/>
  <c r="AT2683" i="3"/>
  <c r="AP2683" i="3"/>
  <c r="AL2683" i="3"/>
  <c r="AH2683" i="3"/>
  <c r="AD2683" i="3"/>
  <c r="Z2683" i="3"/>
  <c r="V2683" i="3"/>
  <c r="R2683" i="3"/>
  <c r="N2683" i="3"/>
  <c r="BI2683" i="3"/>
  <c r="BE2683" i="3"/>
  <c r="BA2683" i="3"/>
  <c r="AW2683" i="3"/>
  <c r="AS2683" i="3"/>
  <c r="AO2683" i="3"/>
  <c r="AK2683" i="3"/>
  <c r="AG2683" i="3"/>
  <c r="AC2683" i="3"/>
  <c r="Y2683" i="3"/>
  <c r="U2683" i="3"/>
  <c r="Q2683" i="3"/>
  <c r="E2586" i="3"/>
  <c r="K2586" i="3" s="1"/>
  <c r="F2586" i="3"/>
  <c r="G2586" i="3"/>
  <c r="H2586" i="3"/>
  <c r="I2586" i="3"/>
  <c r="J2586" i="3"/>
  <c r="E2587" i="3"/>
  <c r="F2587" i="3"/>
  <c r="K2587" i="3" s="1"/>
  <c r="G2587" i="3"/>
  <c r="H2587" i="3"/>
  <c r="I2587" i="3"/>
  <c r="J2587" i="3"/>
  <c r="E2588" i="3"/>
  <c r="F2588" i="3"/>
  <c r="G2588" i="3"/>
  <c r="H2588" i="3"/>
  <c r="L2588" i="3" s="1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K2590" i="3"/>
  <c r="N2590" i="3" s="1"/>
  <c r="L2590" i="3"/>
  <c r="AB2590" i="3"/>
  <c r="AZ2590" i="3"/>
  <c r="E2591" i="3"/>
  <c r="F2591" i="3"/>
  <c r="K2591" i="3" s="1"/>
  <c r="G2591" i="3"/>
  <c r="H2591" i="3"/>
  <c r="I2591" i="3"/>
  <c r="J2591" i="3"/>
  <c r="E2592" i="3"/>
  <c r="F2592" i="3"/>
  <c r="G2592" i="3"/>
  <c r="H2592" i="3"/>
  <c r="I2592" i="3"/>
  <c r="J2592" i="3"/>
  <c r="K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K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L2596" i="3" s="1"/>
  <c r="K2596" i="3"/>
  <c r="AA2596" i="3" s="1"/>
  <c r="E2597" i="3"/>
  <c r="F2597" i="3"/>
  <c r="G2597" i="3"/>
  <c r="H2597" i="3"/>
  <c r="I2597" i="3"/>
  <c r="J2597" i="3"/>
  <c r="E2598" i="3"/>
  <c r="F2598" i="3"/>
  <c r="K2598" i="3" s="1"/>
  <c r="G2598" i="3"/>
  <c r="H2598" i="3"/>
  <c r="I2598" i="3"/>
  <c r="J2598" i="3"/>
  <c r="E2599" i="3"/>
  <c r="F2599" i="3"/>
  <c r="G2599" i="3"/>
  <c r="H2599" i="3"/>
  <c r="I2599" i="3"/>
  <c r="J2599" i="3"/>
  <c r="L2599" i="3"/>
  <c r="E2600" i="3"/>
  <c r="F2600" i="3"/>
  <c r="G2600" i="3"/>
  <c r="H2600" i="3"/>
  <c r="I2600" i="3"/>
  <c r="J2600" i="3"/>
  <c r="E2601" i="3"/>
  <c r="F2601" i="3"/>
  <c r="K2601" i="3" s="1"/>
  <c r="G2601" i="3"/>
  <c r="H2601" i="3"/>
  <c r="I2601" i="3"/>
  <c r="J2601" i="3"/>
  <c r="E2602" i="3"/>
  <c r="F2602" i="3"/>
  <c r="G2602" i="3"/>
  <c r="H2602" i="3"/>
  <c r="I2602" i="3"/>
  <c r="J2602" i="3"/>
  <c r="E2603" i="3"/>
  <c r="K2603" i="3" s="1"/>
  <c r="AC2603" i="3" s="1"/>
  <c r="F2603" i="3"/>
  <c r="G2603" i="3"/>
  <c r="H2603" i="3"/>
  <c r="I2603" i="3"/>
  <c r="L2603" i="3" s="1"/>
  <c r="J2603" i="3"/>
  <c r="E2604" i="3"/>
  <c r="F2604" i="3"/>
  <c r="K2604" i="3" s="1"/>
  <c r="G2604" i="3"/>
  <c r="H2604" i="3"/>
  <c r="L2604" i="3" s="1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L2606" i="3" s="1"/>
  <c r="S2606" i="3" s="1"/>
  <c r="J2606" i="3"/>
  <c r="K2606" i="3"/>
  <c r="X2606" i="3" s="1"/>
  <c r="AN2606" i="3"/>
  <c r="BD2606" i="3"/>
  <c r="E2607" i="3"/>
  <c r="F2607" i="3"/>
  <c r="G2607" i="3"/>
  <c r="H2607" i="3"/>
  <c r="I2607" i="3"/>
  <c r="J2607" i="3"/>
  <c r="E2608" i="3"/>
  <c r="K2608" i="3" s="1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E2612" i="3"/>
  <c r="F2612" i="3"/>
  <c r="G2612" i="3"/>
  <c r="H2612" i="3"/>
  <c r="I2612" i="3"/>
  <c r="J2612" i="3"/>
  <c r="L2612" i="3"/>
  <c r="E2613" i="3"/>
  <c r="F2613" i="3"/>
  <c r="G2613" i="3"/>
  <c r="H2613" i="3"/>
  <c r="I2613" i="3"/>
  <c r="J2613" i="3"/>
  <c r="L2613" i="3" s="1"/>
  <c r="E2614" i="3"/>
  <c r="F2614" i="3"/>
  <c r="K2614" i="3" s="1"/>
  <c r="G2614" i="3"/>
  <c r="H2614" i="3"/>
  <c r="L2614" i="3" s="1"/>
  <c r="AB2614" i="3" s="1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L2616" i="3" s="1"/>
  <c r="J2616" i="3"/>
  <c r="E2617" i="3"/>
  <c r="F2617" i="3"/>
  <c r="G2617" i="3"/>
  <c r="H2617" i="3"/>
  <c r="I2617" i="3"/>
  <c r="J2617" i="3"/>
  <c r="E2618" i="3"/>
  <c r="K2618" i="3" s="1"/>
  <c r="AR2618" i="3" s="1"/>
  <c r="F2618" i="3"/>
  <c r="G2618" i="3"/>
  <c r="H2618" i="3"/>
  <c r="I2618" i="3"/>
  <c r="L2618" i="3" s="1"/>
  <c r="J2618" i="3"/>
  <c r="E2619" i="3"/>
  <c r="F2619" i="3"/>
  <c r="G2619" i="3"/>
  <c r="H2619" i="3"/>
  <c r="I2619" i="3"/>
  <c r="J2619" i="3"/>
  <c r="E2620" i="3"/>
  <c r="F2620" i="3"/>
  <c r="G2620" i="3"/>
  <c r="H2620" i="3"/>
  <c r="I2620" i="3"/>
  <c r="J2620" i="3"/>
  <c r="E2621" i="3"/>
  <c r="F2621" i="3"/>
  <c r="K2621" i="3" s="1"/>
  <c r="G2621" i="3"/>
  <c r="H2621" i="3"/>
  <c r="I2621" i="3"/>
  <c r="J2621" i="3"/>
  <c r="E2622" i="3"/>
  <c r="F2622" i="3"/>
  <c r="G2622" i="3"/>
  <c r="H2622" i="3"/>
  <c r="L2622" i="3" s="1"/>
  <c r="I2622" i="3"/>
  <c r="J2622" i="3"/>
  <c r="E2623" i="3"/>
  <c r="F2623" i="3"/>
  <c r="G2623" i="3"/>
  <c r="H2623" i="3"/>
  <c r="I2623" i="3"/>
  <c r="J2623" i="3"/>
  <c r="E2624" i="3"/>
  <c r="K2624" i="3" s="1"/>
  <c r="F2624" i="3"/>
  <c r="G2624" i="3"/>
  <c r="H2624" i="3"/>
  <c r="I2624" i="3"/>
  <c r="J2624" i="3"/>
  <c r="E2625" i="3"/>
  <c r="F2625" i="3"/>
  <c r="K2625" i="3" s="1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K2627" i="3" s="1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L2629" i="3" s="1"/>
  <c r="J2629" i="3"/>
  <c r="E2630" i="3"/>
  <c r="F2630" i="3"/>
  <c r="G2630" i="3"/>
  <c r="H2630" i="3"/>
  <c r="I2630" i="3"/>
  <c r="L2630" i="3" s="1"/>
  <c r="J2630" i="3"/>
  <c r="E2631" i="3"/>
  <c r="K2631" i="3" s="1"/>
  <c r="AT2631" i="3" s="1"/>
  <c r="F2631" i="3"/>
  <c r="G2631" i="3"/>
  <c r="H2631" i="3"/>
  <c r="I2631" i="3"/>
  <c r="L2631" i="3" s="1"/>
  <c r="J2631" i="3"/>
  <c r="E2632" i="3"/>
  <c r="K2632" i="3" s="1"/>
  <c r="AK2632" i="3" s="1"/>
  <c r="F2632" i="3"/>
  <c r="G2632" i="3"/>
  <c r="H2632" i="3"/>
  <c r="I2632" i="3"/>
  <c r="L2632" i="3" s="1"/>
  <c r="J2632" i="3"/>
  <c r="BA2632" i="3"/>
  <c r="E2633" i="3"/>
  <c r="K2633" i="3" s="1"/>
  <c r="F2633" i="3"/>
  <c r="G2633" i="3"/>
  <c r="H2633" i="3"/>
  <c r="I2633" i="3"/>
  <c r="L2633" i="3" s="1"/>
  <c r="J2633" i="3"/>
  <c r="E2634" i="3"/>
  <c r="F2634" i="3"/>
  <c r="G2634" i="3"/>
  <c r="H2634" i="3"/>
  <c r="I2634" i="3"/>
  <c r="J2634" i="3"/>
  <c r="E2635" i="3"/>
  <c r="K2635" i="3" s="1"/>
  <c r="AY2635" i="3" s="1"/>
  <c r="F2635" i="3"/>
  <c r="G2635" i="3"/>
  <c r="H2635" i="3"/>
  <c r="I2635" i="3"/>
  <c r="L2635" i="3" s="1"/>
  <c r="AA2635" i="3" s="1"/>
  <c r="J2635" i="3"/>
  <c r="AI2635" i="3"/>
  <c r="E2636" i="3"/>
  <c r="K2636" i="3" s="1"/>
  <c r="Y2636" i="3" s="1"/>
  <c r="F2636" i="3"/>
  <c r="G2636" i="3"/>
  <c r="H2636" i="3"/>
  <c r="I2636" i="3"/>
  <c r="L2636" i="3" s="1"/>
  <c r="J2636" i="3"/>
  <c r="AK2636" i="3"/>
  <c r="BA2636" i="3"/>
  <c r="E2637" i="3"/>
  <c r="F2637" i="3"/>
  <c r="G2637" i="3"/>
  <c r="H2637" i="3"/>
  <c r="I2637" i="3"/>
  <c r="J2637" i="3"/>
  <c r="K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K2639" i="3"/>
  <c r="E2640" i="3"/>
  <c r="K2640" i="3" s="1"/>
  <c r="BA2640" i="3" s="1"/>
  <c r="F2640" i="3"/>
  <c r="G2640" i="3"/>
  <c r="H2640" i="3"/>
  <c r="I2640" i="3"/>
  <c r="L2640" i="3" s="1"/>
  <c r="J2640" i="3"/>
  <c r="AK2640" i="3"/>
  <c r="AO2640" i="3"/>
  <c r="E2641" i="3"/>
  <c r="F2641" i="3"/>
  <c r="K2641" i="3" s="1"/>
  <c r="G2641" i="3"/>
  <c r="H2641" i="3"/>
  <c r="I2641" i="3"/>
  <c r="J2641" i="3"/>
  <c r="E2642" i="3"/>
  <c r="K2642" i="3" s="1"/>
  <c r="F2642" i="3"/>
  <c r="G2642" i="3"/>
  <c r="H2642" i="3"/>
  <c r="I2642" i="3"/>
  <c r="J2642" i="3"/>
  <c r="E2643" i="3"/>
  <c r="K2643" i="3" s="1"/>
  <c r="W2643" i="3" s="1"/>
  <c r="F2643" i="3"/>
  <c r="G2643" i="3"/>
  <c r="H2643" i="3"/>
  <c r="I2643" i="3"/>
  <c r="L2643" i="3" s="1"/>
  <c r="AA2643" i="3" s="1"/>
  <c r="J2643" i="3"/>
  <c r="E2644" i="3"/>
  <c r="K2644" i="3" s="1"/>
  <c r="F2644" i="3"/>
  <c r="G2644" i="3"/>
  <c r="H2644" i="3"/>
  <c r="I2644" i="3"/>
  <c r="L2644" i="3" s="1"/>
  <c r="J2644" i="3"/>
  <c r="E2645" i="3"/>
  <c r="K2645" i="3" s="1"/>
  <c r="AW2645" i="3" s="1"/>
  <c r="F2645" i="3"/>
  <c r="G2645" i="3"/>
  <c r="H2645" i="3"/>
  <c r="I2645" i="3"/>
  <c r="L2645" i="3" s="1"/>
  <c r="J2645" i="3"/>
  <c r="E2646" i="3"/>
  <c r="F2646" i="3"/>
  <c r="G2646" i="3"/>
  <c r="K2646" i="3" s="1"/>
  <c r="H2646" i="3"/>
  <c r="I2646" i="3"/>
  <c r="L2646" i="3" s="1"/>
  <c r="J2646" i="3"/>
  <c r="E2647" i="3"/>
  <c r="K2647" i="3" s="1"/>
  <c r="F2647" i="3"/>
  <c r="G2647" i="3"/>
  <c r="H2647" i="3"/>
  <c r="I2647" i="3"/>
  <c r="J2647" i="3"/>
  <c r="E2648" i="3"/>
  <c r="F2648" i="3"/>
  <c r="G2648" i="3"/>
  <c r="K2648" i="3" s="1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K2651" i="3" s="1"/>
  <c r="H2651" i="3"/>
  <c r="L2651" i="3" s="1"/>
  <c r="I2651" i="3"/>
  <c r="J2651" i="3"/>
  <c r="E2652" i="3"/>
  <c r="K2652" i="3" s="1"/>
  <c r="F2652" i="3"/>
  <c r="G2652" i="3"/>
  <c r="H2652" i="3"/>
  <c r="I2652" i="3"/>
  <c r="J2652" i="3"/>
  <c r="E2653" i="3"/>
  <c r="K2653" i="3" s="1"/>
  <c r="F2653" i="3"/>
  <c r="G2653" i="3"/>
  <c r="H2653" i="3"/>
  <c r="L2653" i="3" s="1"/>
  <c r="I2653" i="3"/>
  <c r="J2653" i="3"/>
  <c r="E2654" i="3"/>
  <c r="F2654" i="3"/>
  <c r="G2654" i="3"/>
  <c r="H2654" i="3"/>
  <c r="I2654" i="3"/>
  <c r="J2654" i="3"/>
  <c r="E2655" i="3"/>
  <c r="F2655" i="3"/>
  <c r="K2655" i="3" s="1"/>
  <c r="G2655" i="3"/>
  <c r="H2655" i="3"/>
  <c r="I2655" i="3"/>
  <c r="J2655" i="3"/>
  <c r="E2656" i="3"/>
  <c r="F2656" i="3"/>
  <c r="G2656" i="3"/>
  <c r="H2656" i="3"/>
  <c r="I2656" i="3"/>
  <c r="J2656" i="3"/>
  <c r="E2657" i="3"/>
  <c r="K2657" i="3" s="1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K2659" i="3" s="1"/>
  <c r="F2659" i="3"/>
  <c r="G2659" i="3"/>
  <c r="H2659" i="3"/>
  <c r="L2659" i="3" s="1"/>
  <c r="I2659" i="3"/>
  <c r="J2659" i="3"/>
  <c r="E2660" i="3"/>
  <c r="F2660" i="3"/>
  <c r="G2660" i="3"/>
  <c r="H2660" i="3"/>
  <c r="I2660" i="3"/>
  <c r="J2660" i="3"/>
  <c r="E2661" i="3"/>
  <c r="F2661" i="3"/>
  <c r="G2661" i="3"/>
  <c r="K2661" i="3" s="1"/>
  <c r="H2661" i="3"/>
  <c r="L2661" i="3" s="1"/>
  <c r="I2661" i="3"/>
  <c r="J2661" i="3"/>
  <c r="E2662" i="3"/>
  <c r="F2662" i="3"/>
  <c r="G2662" i="3"/>
  <c r="H2662" i="3"/>
  <c r="I2662" i="3"/>
  <c r="J2662" i="3"/>
  <c r="E2663" i="3"/>
  <c r="F2663" i="3"/>
  <c r="K2663" i="3" s="1"/>
  <c r="G2663" i="3"/>
  <c r="H2663" i="3"/>
  <c r="I2663" i="3"/>
  <c r="J2663" i="3"/>
  <c r="E2664" i="3"/>
  <c r="F2664" i="3"/>
  <c r="G2664" i="3"/>
  <c r="H2664" i="3"/>
  <c r="I2664" i="3"/>
  <c r="J2664" i="3"/>
  <c r="E2665" i="3"/>
  <c r="K2665" i="3" s="1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K2667" i="3" s="1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K2669" i="3" s="1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K2671" i="3" s="1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K2673" i="3" s="1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K2675" i="3" s="1"/>
  <c r="F2675" i="3"/>
  <c r="G2675" i="3"/>
  <c r="H2675" i="3"/>
  <c r="I2675" i="3"/>
  <c r="J2675" i="3"/>
  <c r="E2676" i="3"/>
  <c r="F2676" i="3"/>
  <c r="G2676" i="3"/>
  <c r="H2676" i="3"/>
  <c r="I2676" i="3"/>
  <c r="J2676" i="3"/>
  <c r="E2677" i="3"/>
  <c r="K2677" i="3" s="1"/>
  <c r="F2677" i="3"/>
  <c r="G2677" i="3"/>
  <c r="H2677" i="3"/>
  <c r="L2677" i="3" s="1"/>
  <c r="I2677" i="3"/>
  <c r="J2677" i="3"/>
  <c r="E2678" i="3"/>
  <c r="F2678" i="3"/>
  <c r="G2678" i="3"/>
  <c r="H2678" i="3"/>
  <c r="I2678" i="3"/>
  <c r="J2678" i="3"/>
  <c r="BN2783" i="3" l="1"/>
  <c r="BK2783" i="3"/>
  <c r="BK2779" i="3"/>
  <c r="BN2779" i="3"/>
  <c r="BM2712" i="3"/>
  <c r="BL2783" i="3"/>
  <c r="BJ2779" i="3"/>
  <c r="BK2777" i="3"/>
  <c r="BN2777" i="3"/>
  <c r="BL2777" i="3"/>
  <c r="BK2750" i="3"/>
  <c r="BN2750" i="3"/>
  <c r="BL2750" i="3"/>
  <c r="BJ2752" i="3"/>
  <c r="BM2752" i="3"/>
  <c r="BM2740" i="3"/>
  <c r="BJ2740" i="3"/>
  <c r="BM2738" i="3"/>
  <c r="BM2777" i="3"/>
  <c r="BJ2777" i="3"/>
  <c r="BK2775" i="3"/>
  <c r="BN2775" i="3"/>
  <c r="BK2752" i="3"/>
  <c r="BN2752" i="3"/>
  <c r="BL2752" i="3"/>
  <c r="BN2740" i="3"/>
  <c r="BK2740" i="3"/>
  <c r="BK2738" i="3"/>
  <c r="BN2738" i="3"/>
  <c r="BL2738" i="3"/>
  <c r="BN2781" i="3"/>
  <c r="BK2781" i="3"/>
  <c r="BN2712" i="3"/>
  <c r="BK2712" i="3"/>
  <c r="BL2779" i="3"/>
  <c r="BM2750" i="3"/>
  <c r="BJ2783" i="3"/>
  <c r="BL2712" i="3"/>
  <c r="BJ2712" i="3"/>
  <c r="BM2783" i="3"/>
  <c r="BM2779" i="3"/>
  <c r="BJ2750" i="3"/>
  <c r="BJ2738" i="3"/>
  <c r="BM2681" i="3"/>
  <c r="BN2679" i="3"/>
  <c r="BK2679" i="3"/>
  <c r="P2689" i="3"/>
  <c r="Z2689" i="3"/>
  <c r="AI2689" i="3"/>
  <c r="AQ2689" i="3"/>
  <c r="AY2689" i="3"/>
  <c r="BG2689" i="3"/>
  <c r="U2689" i="3"/>
  <c r="AE2689" i="3"/>
  <c r="AM2689" i="3"/>
  <c r="AU2689" i="3"/>
  <c r="BC2689" i="3"/>
  <c r="AG2689" i="3"/>
  <c r="AO2689" i="3"/>
  <c r="M2689" i="3"/>
  <c r="AW2689" i="3"/>
  <c r="X2689" i="3"/>
  <c r="BE2689" i="3"/>
  <c r="AK2689" i="3"/>
  <c r="BK2699" i="3"/>
  <c r="BN2699" i="3"/>
  <c r="BN2703" i="3"/>
  <c r="BK2703" i="3"/>
  <c r="BJ2697" i="3"/>
  <c r="BL2681" i="3"/>
  <c r="BJ2681" i="3"/>
  <c r="AL2682" i="3"/>
  <c r="BI2680" i="3"/>
  <c r="AS2680" i="3"/>
  <c r="AC2680" i="3"/>
  <c r="M2680" i="3"/>
  <c r="AV2680" i="3"/>
  <c r="AF2680" i="3"/>
  <c r="P2680" i="3"/>
  <c r="AU2680" i="3"/>
  <c r="AE2680" i="3"/>
  <c r="AW2682" i="3"/>
  <c r="AG2682" i="3"/>
  <c r="Q2682" i="3"/>
  <c r="BJ2682" i="3" s="1"/>
  <c r="AZ2682" i="3"/>
  <c r="AJ2682" i="3"/>
  <c r="T2682" i="3"/>
  <c r="AY2682" i="3"/>
  <c r="AI2682" i="3"/>
  <c r="S2682" i="3"/>
  <c r="AD2682" i="3"/>
  <c r="BK2687" i="3"/>
  <c r="BN2687" i="3"/>
  <c r="BL2685" i="3"/>
  <c r="BJ2691" i="3"/>
  <c r="AS2689" i="3"/>
  <c r="BD2688" i="3"/>
  <c r="X2688" i="3"/>
  <c r="AR2688" i="3"/>
  <c r="BI2688" i="3"/>
  <c r="AS2688" i="3"/>
  <c r="AC2688" i="3"/>
  <c r="M2688" i="3"/>
  <c r="AU2688" i="3"/>
  <c r="AE2688" i="3"/>
  <c r="O2688" i="3"/>
  <c r="AV2689" i="3"/>
  <c r="AF2689" i="3"/>
  <c r="BF2689" i="3"/>
  <c r="AP2689" i="3"/>
  <c r="Y2689" i="3"/>
  <c r="W2689" i="3"/>
  <c r="P2692" i="3"/>
  <c r="T2692" i="3"/>
  <c r="X2692" i="3"/>
  <c r="AB2692" i="3"/>
  <c r="AF2692" i="3"/>
  <c r="AJ2692" i="3"/>
  <c r="AN2692" i="3"/>
  <c r="AR2692" i="3"/>
  <c r="AV2692" i="3"/>
  <c r="AZ2692" i="3"/>
  <c r="Q2692" i="3"/>
  <c r="V2692" i="3"/>
  <c r="AA2692" i="3"/>
  <c r="AG2692" i="3"/>
  <c r="AL2692" i="3"/>
  <c r="AQ2692" i="3"/>
  <c r="AW2692" i="3"/>
  <c r="BB2692" i="3"/>
  <c r="BF2692" i="3"/>
  <c r="M2692" i="3"/>
  <c r="R2692" i="3"/>
  <c r="W2692" i="3"/>
  <c r="AC2692" i="3"/>
  <c r="AH2692" i="3"/>
  <c r="AM2692" i="3"/>
  <c r="AS2692" i="3"/>
  <c r="AX2692" i="3"/>
  <c r="BC2692" i="3"/>
  <c r="BG2692" i="3"/>
  <c r="N2692" i="3"/>
  <c r="S2692" i="3"/>
  <c r="Y2692" i="3"/>
  <c r="AD2692" i="3"/>
  <c r="AI2692" i="3"/>
  <c r="AO2692" i="3"/>
  <c r="AT2692" i="3"/>
  <c r="AY2692" i="3"/>
  <c r="BD2692" i="3"/>
  <c r="BH2692" i="3"/>
  <c r="Z2692" i="3"/>
  <c r="AU2692" i="3"/>
  <c r="AE2692" i="3"/>
  <c r="BA2692" i="3"/>
  <c r="O2692" i="3"/>
  <c r="BL2692" i="3" s="1"/>
  <c r="AK2692" i="3"/>
  <c r="BE2692" i="3"/>
  <c r="U2692" i="3"/>
  <c r="AP2692" i="3"/>
  <c r="BI2692" i="3"/>
  <c r="BJ2687" i="3"/>
  <c r="BL2694" i="3"/>
  <c r="BJ2694" i="3"/>
  <c r="BL2696" i="3"/>
  <c r="BJ2696" i="3"/>
  <c r="BN2691" i="3"/>
  <c r="BK2691" i="3"/>
  <c r="BM2695" i="3"/>
  <c r="BN2695" i="3"/>
  <c r="BK2695" i="3"/>
  <c r="BJ2705" i="3"/>
  <c r="BN2696" i="3"/>
  <c r="BM2697" i="3"/>
  <c r="BK2697" i="3"/>
  <c r="BN2697" i="3"/>
  <c r="BK2701" i="3"/>
  <c r="BN2701" i="3"/>
  <c r="BM2685" i="3"/>
  <c r="AZ2689" i="3"/>
  <c r="AT2689" i="3"/>
  <c r="BM2696" i="3"/>
  <c r="BL2698" i="3"/>
  <c r="BL2695" i="3"/>
  <c r="Z2680" i="3"/>
  <c r="AP2680" i="3"/>
  <c r="BF2680" i="3"/>
  <c r="R2680" i="3"/>
  <c r="BL2680" i="3" s="1"/>
  <c r="AH2680" i="3"/>
  <c r="AX2680" i="3"/>
  <c r="BN2681" i="3"/>
  <c r="BK2681" i="3"/>
  <c r="BB2682" i="3"/>
  <c r="BM2679" i="3"/>
  <c r="BE2680" i="3"/>
  <c r="AO2680" i="3"/>
  <c r="Y2680" i="3"/>
  <c r="BH2680" i="3"/>
  <c r="AR2680" i="3"/>
  <c r="AB2680" i="3"/>
  <c r="BG2680" i="3"/>
  <c r="AQ2680" i="3"/>
  <c r="AA2680" i="3"/>
  <c r="BI2682" i="3"/>
  <c r="AS2682" i="3"/>
  <c r="AC2682" i="3"/>
  <c r="M2682" i="3"/>
  <c r="AV2682" i="3"/>
  <c r="AF2682" i="3"/>
  <c r="P2682" i="3"/>
  <c r="AU2682" i="3"/>
  <c r="AE2682" i="3"/>
  <c r="O2682" i="3"/>
  <c r="AT2682" i="3"/>
  <c r="BJ2685" i="3"/>
  <c r="BN2685" i="3"/>
  <c r="BK2686" i="3"/>
  <c r="BL2686" i="3"/>
  <c r="R2689" i="3"/>
  <c r="BA2689" i="3"/>
  <c r="AV2688" i="3"/>
  <c r="P2688" i="3"/>
  <c r="AJ2688" i="3"/>
  <c r="BE2688" i="3"/>
  <c r="AO2688" i="3"/>
  <c r="Y2688" i="3"/>
  <c r="BG2688" i="3"/>
  <c r="AQ2688" i="3"/>
  <c r="BH2689" i="3"/>
  <c r="AR2689" i="3"/>
  <c r="AB2689" i="3"/>
  <c r="BB2689" i="3"/>
  <c r="AL2689" i="3"/>
  <c r="T2689" i="3"/>
  <c r="S2689" i="3"/>
  <c r="BM2683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N2700" i="3"/>
  <c r="T2700" i="3"/>
  <c r="Y2700" i="3"/>
  <c r="AD2700" i="3"/>
  <c r="AJ2700" i="3"/>
  <c r="AO2700" i="3"/>
  <c r="AT2700" i="3"/>
  <c r="AZ2700" i="3"/>
  <c r="BE2700" i="3"/>
  <c r="P2700" i="3"/>
  <c r="U2700" i="3"/>
  <c r="Z2700" i="3"/>
  <c r="AF2700" i="3"/>
  <c r="AK2700" i="3"/>
  <c r="AP2700" i="3"/>
  <c r="AV2700" i="3"/>
  <c r="BA2700" i="3"/>
  <c r="BF2700" i="3"/>
  <c r="Q2700" i="3"/>
  <c r="V2700" i="3"/>
  <c r="AB2700" i="3"/>
  <c r="AG2700" i="3"/>
  <c r="AL2700" i="3"/>
  <c r="AR2700" i="3"/>
  <c r="AW2700" i="3"/>
  <c r="BB2700" i="3"/>
  <c r="BH2700" i="3"/>
  <c r="R2700" i="3"/>
  <c r="AN2700" i="3"/>
  <c r="BI2700" i="3"/>
  <c r="X2700" i="3"/>
  <c r="AS2700" i="3"/>
  <c r="AC2700" i="3"/>
  <c r="AX2700" i="3"/>
  <c r="M2700" i="3"/>
  <c r="AH2700" i="3"/>
  <c r="BD2700" i="3"/>
  <c r="BL2691" i="3"/>
  <c r="BL2693" i="3"/>
  <c r="BJ2693" i="3"/>
  <c r="BL2699" i="3"/>
  <c r="BM2699" i="3"/>
  <c r="BL2701" i="3"/>
  <c r="BM2704" i="3"/>
  <c r="BL2704" i="3"/>
  <c r="BJ2704" i="3"/>
  <c r="BK2684" i="3"/>
  <c r="BN2684" i="3"/>
  <c r="BL2684" i="3"/>
  <c r="AJ2689" i="3"/>
  <c r="Q2689" i="3"/>
  <c r="AD2689" i="3"/>
  <c r="AA2689" i="3"/>
  <c r="BM2694" i="3"/>
  <c r="BJ2698" i="3"/>
  <c r="BM2691" i="3"/>
  <c r="BJ2695" i="3"/>
  <c r="BM2705" i="3"/>
  <c r="BK2696" i="3"/>
  <c r="BJ2701" i="3"/>
  <c r="BN2704" i="3"/>
  <c r="BK2704" i="3"/>
  <c r="BJ2683" i="3"/>
  <c r="Z2682" i="3"/>
  <c r="AP2682" i="3"/>
  <c r="BF2682" i="3"/>
  <c r="R2682" i="3"/>
  <c r="AH2682" i="3"/>
  <c r="AX2682" i="3"/>
  <c r="BL2679" i="3"/>
  <c r="BJ2679" i="3"/>
  <c r="BA2680" i="3"/>
  <c r="AK2680" i="3"/>
  <c r="U2680" i="3"/>
  <c r="BM2680" i="3" s="1"/>
  <c r="BD2680" i="3"/>
  <c r="AN2680" i="3"/>
  <c r="X2680" i="3"/>
  <c r="BC2680" i="3"/>
  <c r="AM2680" i="3"/>
  <c r="W2680" i="3"/>
  <c r="BJ2680" i="3" s="1"/>
  <c r="BE2682" i="3"/>
  <c r="AO2682" i="3"/>
  <c r="Y2682" i="3"/>
  <c r="BH2682" i="3"/>
  <c r="AR2682" i="3"/>
  <c r="AB2682" i="3"/>
  <c r="BG2682" i="3"/>
  <c r="AQ2682" i="3"/>
  <c r="AA2682" i="3"/>
  <c r="BM2684" i="3"/>
  <c r="AD2680" i="3"/>
  <c r="BN2683" i="3"/>
  <c r="BK2683" i="3"/>
  <c r="BM2687" i="3"/>
  <c r="R2688" i="3"/>
  <c r="AH2688" i="3"/>
  <c r="AX2688" i="3"/>
  <c r="V2688" i="3"/>
  <c r="AL2688" i="3"/>
  <c r="BB2688" i="3"/>
  <c r="Z2688" i="3"/>
  <c r="AP2688" i="3"/>
  <c r="BF2688" i="3"/>
  <c r="N2688" i="3"/>
  <c r="AD2688" i="3"/>
  <c r="AT2688" i="3"/>
  <c r="AC2689" i="3"/>
  <c r="BI2689" i="3"/>
  <c r="AP2686" i="3"/>
  <c r="BJ2686" i="3" s="1"/>
  <c r="R2686" i="3"/>
  <c r="BN2686" i="3" s="1"/>
  <c r="AX2686" i="3"/>
  <c r="AH2686" i="3"/>
  <c r="AN2688" i="3"/>
  <c r="BH2688" i="3"/>
  <c r="AB2688" i="3"/>
  <c r="BA2688" i="3"/>
  <c r="AK2688" i="3"/>
  <c r="U2688" i="3"/>
  <c r="BM2688" i="3" s="1"/>
  <c r="BC2688" i="3"/>
  <c r="AM2688" i="3"/>
  <c r="W2688" i="3"/>
  <c r="BD2689" i="3"/>
  <c r="AN2689" i="3"/>
  <c r="V2689" i="3"/>
  <c r="AX2689" i="3"/>
  <c r="AH2689" i="3"/>
  <c r="N2689" i="3"/>
  <c r="BJ2689" i="3" s="1"/>
  <c r="O2689" i="3"/>
  <c r="BJ2690" i="3"/>
  <c r="BL2683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AA2702" i="3"/>
  <c r="AM2702" i="3"/>
  <c r="AQ2702" i="3"/>
  <c r="AY2702" i="3"/>
  <c r="BG2702" i="3"/>
  <c r="O2702" i="3"/>
  <c r="S2702" i="3"/>
  <c r="W2702" i="3"/>
  <c r="AE2702" i="3"/>
  <c r="AI2702" i="3"/>
  <c r="AU2702" i="3"/>
  <c r="BC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Y2702" i="3"/>
  <c r="AO2702" i="3"/>
  <c r="BE2702" i="3"/>
  <c r="M2702" i="3"/>
  <c r="AC2702" i="3"/>
  <c r="AS2702" i="3"/>
  <c r="BI2702" i="3"/>
  <c r="Q2702" i="3"/>
  <c r="AG2702" i="3"/>
  <c r="AW2702" i="3"/>
  <c r="U2702" i="3"/>
  <c r="AK2702" i="3"/>
  <c r="BA2702" i="3"/>
  <c r="BM2698" i="3"/>
  <c r="Z2686" i="3"/>
  <c r="BM2686" i="3" s="1"/>
  <c r="BM2693" i="3"/>
  <c r="BN2693" i="3"/>
  <c r="BK2693" i="3"/>
  <c r="BJ2699" i="3"/>
  <c r="BJ2703" i="3"/>
  <c r="BM2703" i="3"/>
  <c r="BN2705" i="3"/>
  <c r="BN2698" i="3"/>
  <c r="BK2698" i="3"/>
  <c r="BN2694" i="3"/>
  <c r="BM2701" i="3"/>
  <c r="M2644" i="3"/>
  <c r="AC2644" i="3"/>
  <c r="AS2644" i="3"/>
  <c r="BI2644" i="3"/>
  <c r="U2644" i="3"/>
  <c r="AA2644" i="3"/>
  <c r="AY2644" i="3"/>
  <c r="AI2644" i="3"/>
  <c r="BA2644" i="3"/>
  <c r="AQ2644" i="3"/>
  <c r="S2644" i="3"/>
  <c r="AK2644" i="3"/>
  <c r="BG2644" i="3"/>
  <c r="S2633" i="3"/>
  <c r="AY2633" i="3"/>
  <c r="AI2633" i="3"/>
  <c r="AM2633" i="3"/>
  <c r="BC2633" i="3"/>
  <c r="W2633" i="3"/>
  <c r="M2653" i="3"/>
  <c r="P2653" i="3"/>
  <c r="AF2653" i="3"/>
  <c r="AV2653" i="3"/>
  <c r="T2653" i="3"/>
  <c r="AJ2653" i="3"/>
  <c r="AZ2653" i="3"/>
  <c r="AB2653" i="3"/>
  <c r="AR2653" i="3"/>
  <c r="BH2653" i="3"/>
  <c r="X2653" i="3"/>
  <c r="AN2653" i="3"/>
  <c r="BD2653" i="3"/>
  <c r="M2646" i="3"/>
  <c r="S2646" i="3"/>
  <c r="AI2646" i="3"/>
  <c r="AY2646" i="3"/>
  <c r="AC2646" i="3"/>
  <c r="AS2646" i="3"/>
  <c r="BI2646" i="3"/>
  <c r="U2646" i="3"/>
  <c r="AK2646" i="3"/>
  <c r="BA2646" i="3"/>
  <c r="AA2646" i="3"/>
  <c r="AQ2646" i="3"/>
  <c r="BG2646" i="3"/>
  <c r="AO2645" i="3"/>
  <c r="AI2643" i="3"/>
  <c r="BI2603" i="3"/>
  <c r="BC2596" i="3"/>
  <c r="L2665" i="3"/>
  <c r="L2657" i="3"/>
  <c r="AG2645" i="3"/>
  <c r="BC2643" i="3"/>
  <c r="L2641" i="3"/>
  <c r="AA2641" i="3" s="1"/>
  <c r="U2640" i="3"/>
  <c r="L2637" i="3"/>
  <c r="S2637" i="3" s="1"/>
  <c r="BC2635" i="3"/>
  <c r="S2635" i="3"/>
  <c r="L2634" i="3"/>
  <c r="K2634" i="3"/>
  <c r="BH2614" i="3"/>
  <c r="L2601" i="3"/>
  <c r="T2601" i="3" s="1"/>
  <c r="AQ2596" i="3"/>
  <c r="AM2643" i="3"/>
  <c r="BE2643" i="3"/>
  <c r="AO2636" i="3"/>
  <c r="W2635" i="3"/>
  <c r="Y2632" i="3"/>
  <c r="BE2632" i="3"/>
  <c r="AO2632" i="3"/>
  <c r="P2618" i="3"/>
  <c r="AA2618" i="3"/>
  <c r="AV2618" i="3"/>
  <c r="AF2618" i="3"/>
  <c r="BD2618" i="3"/>
  <c r="AN2618" i="3"/>
  <c r="BH2618" i="3"/>
  <c r="L2678" i="3"/>
  <c r="L2676" i="3"/>
  <c r="L2674" i="3"/>
  <c r="L2672" i="3"/>
  <c r="L2670" i="3"/>
  <c r="L2668" i="3"/>
  <c r="L2666" i="3"/>
  <c r="L2663" i="3"/>
  <c r="L2655" i="3"/>
  <c r="L2649" i="3"/>
  <c r="K2649" i="3"/>
  <c r="L2648" i="3"/>
  <c r="AC2648" i="3" s="1"/>
  <c r="Q2645" i="3"/>
  <c r="AW2643" i="3"/>
  <c r="S2643" i="3"/>
  <c r="L2642" i="3"/>
  <c r="U2642" i="3"/>
  <c r="BA2642" i="3"/>
  <c r="BC2637" i="3"/>
  <c r="BE2636" i="3"/>
  <c r="U2636" i="3"/>
  <c r="U2632" i="3"/>
  <c r="V2618" i="3"/>
  <c r="AB2606" i="3"/>
  <c r="AR2606" i="3"/>
  <c r="BH2606" i="3"/>
  <c r="P2606" i="3"/>
  <c r="AF2606" i="3"/>
  <c r="AV2606" i="3"/>
  <c r="T2606" i="3"/>
  <c r="AJ2606" i="3"/>
  <c r="AZ2606" i="3"/>
  <c r="W2604" i="3"/>
  <c r="AM2604" i="3"/>
  <c r="BC2604" i="3"/>
  <c r="K2678" i="3"/>
  <c r="K2676" i="3"/>
  <c r="L2675" i="3"/>
  <c r="K2674" i="3"/>
  <c r="L2673" i="3"/>
  <c r="K2672" i="3"/>
  <c r="L2671" i="3"/>
  <c r="K2670" i="3"/>
  <c r="L2669" i="3"/>
  <c r="K2668" i="3"/>
  <c r="L2667" i="3"/>
  <c r="K2666" i="3"/>
  <c r="L2652" i="3"/>
  <c r="AT2652" i="3" s="1"/>
  <c r="Z2652" i="3"/>
  <c r="L2647" i="3"/>
  <c r="Q2647" i="3" s="1"/>
  <c r="AU2643" i="3"/>
  <c r="Y2640" i="3"/>
  <c r="BE2640" i="3"/>
  <c r="AI2637" i="3"/>
  <c r="AM2635" i="3"/>
  <c r="AA2633" i="3"/>
  <c r="AY2631" i="3"/>
  <c r="Y2631" i="3"/>
  <c r="AD2631" i="3"/>
  <c r="Y2603" i="3"/>
  <c r="AK2603" i="3"/>
  <c r="M2603" i="3"/>
  <c r="AS2603" i="3"/>
  <c r="U2603" i="3"/>
  <c r="BA2603" i="3"/>
  <c r="BF2601" i="3"/>
  <c r="Z2601" i="3"/>
  <c r="AJ2601" i="3"/>
  <c r="N2596" i="3"/>
  <c r="O2596" i="3"/>
  <c r="AE2596" i="3"/>
  <c r="AU2596" i="3"/>
  <c r="BF2596" i="3"/>
  <c r="S2596" i="3"/>
  <c r="AI2596" i="3"/>
  <c r="AX2596" i="3"/>
  <c r="BH2596" i="3"/>
  <c r="W2596" i="3"/>
  <c r="AM2596" i="3"/>
  <c r="AZ2596" i="3"/>
  <c r="Y2645" i="3"/>
  <c r="BE2645" i="3"/>
  <c r="K2626" i="3"/>
  <c r="L2624" i="3"/>
  <c r="X2624" i="3" s="1"/>
  <c r="K2623" i="3"/>
  <c r="K2617" i="3"/>
  <c r="L2615" i="3"/>
  <c r="K2612" i="3"/>
  <c r="L2610" i="3"/>
  <c r="K2610" i="3"/>
  <c r="L2605" i="3"/>
  <c r="K2605" i="3"/>
  <c r="L2602" i="3"/>
  <c r="K2600" i="3"/>
  <c r="K2599" i="3"/>
  <c r="AR2599" i="3" s="1"/>
  <c r="AR2590" i="3"/>
  <c r="X2590" i="3"/>
  <c r="L2586" i="3"/>
  <c r="U2586" i="3" s="1"/>
  <c r="K2630" i="3"/>
  <c r="S2630" i="3" s="1"/>
  <c r="K2629" i="3"/>
  <c r="L2626" i="3"/>
  <c r="K2620" i="3"/>
  <c r="L2617" i="3"/>
  <c r="L2598" i="3"/>
  <c r="X2598" i="3" s="1"/>
  <c r="L2595" i="3"/>
  <c r="U2595" i="3" s="1"/>
  <c r="K2595" i="3"/>
  <c r="L2594" i="3"/>
  <c r="O2594" i="3" s="1"/>
  <c r="L2593" i="3"/>
  <c r="K2593" i="3"/>
  <c r="BH2590" i="3"/>
  <c r="AN2590" i="3"/>
  <c r="T2590" i="3"/>
  <c r="L2639" i="3"/>
  <c r="L2638" i="3"/>
  <c r="K2638" i="3"/>
  <c r="L2628" i="3"/>
  <c r="K2628" i="3"/>
  <c r="K2622" i="3"/>
  <c r="L2620" i="3"/>
  <c r="K2619" i="3"/>
  <c r="K2616" i="3"/>
  <c r="L2608" i="3"/>
  <c r="Z2608" i="3" s="1"/>
  <c r="L2600" i="3"/>
  <c r="AF2600" i="3" s="1"/>
  <c r="BG2594" i="3"/>
  <c r="L2592" i="3"/>
  <c r="BD2590" i="3"/>
  <c r="AJ2590" i="3"/>
  <c r="P2590" i="3"/>
  <c r="K2589" i="3"/>
  <c r="K2588" i="3"/>
  <c r="M2586" i="3"/>
  <c r="Y2586" i="3"/>
  <c r="AC2586" i="3"/>
  <c r="AO2586" i="3"/>
  <c r="AS2586" i="3"/>
  <c r="AW2586" i="3"/>
  <c r="BA2586" i="3"/>
  <c r="BE2586" i="3"/>
  <c r="BI2586" i="3"/>
  <c r="O2586" i="3"/>
  <c r="BL2586" i="3" s="1"/>
  <c r="S2586" i="3"/>
  <c r="BM2586" i="3" s="1"/>
  <c r="W2586" i="3"/>
  <c r="AA2586" i="3"/>
  <c r="AE2586" i="3"/>
  <c r="AI2586" i="3"/>
  <c r="AM2586" i="3"/>
  <c r="AQ2586" i="3"/>
  <c r="AU2586" i="3"/>
  <c r="AY2586" i="3"/>
  <c r="BC2586" i="3"/>
  <c r="BG2586" i="3"/>
  <c r="P2586" i="3"/>
  <c r="AF2586" i="3"/>
  <c r="AV2586" i="3"/>
  <c r="T2586" i="3"/>
  <c r="AJ2586" i="3"/>
  <c r="AZ2586" i="3"/>
  <c r="X2586" i="3"/>
  <c r="AN2586" i="3"/>
  <c r="BD2586" i="3"/>
  <c r="AB2586" i="3"/>
  <c r="AR2586" i="3"/>
  <c r="BH2586" i="3"/>
  <c r="M2676" i="3"/>
  <c r="Q2676" i="3"/>
  <c r="U2676" i="3"/>
  <c r="Y2676" i="3"/>
  <c r="AC2676" i="3"/>
  <c r="AG2676" i="3"/>
  <c r="AK2676" i="3"/>
  <c r="AO2676" i="3"/>
  <c r="AS2676" i="3"/>
  <c r="AW2676" i="3"/>
  <c r="BA2676" i="3"/>
  <c r="BE2676" i="3"/>
  <c r="BI2676" i="3"/>
  <c r="N2676" i="3"/>
  <c r="R2676" i="3"/>
  <c r="V2676" i="3"/>
  <c r="Z2676" i="3"/>
  <c r="AD2676" i="3"/>
  <c r="AH2676" i="3"/>
  <c r="AL2676" i="3"/>
  <c r="AP2676" i="3"/>
  <c r="AT2676" i="3"/>
  <c r="AX2676" i="3"/>
  <c r="BB2676" i="3"/>
  <c r="BF2676" i="3"/>
  <c r="P2676" i="3"/>
  <c r="X2676" i="3"/>
  <c r="AB2676" i="3"/>
  <c r="AJ2676" i="3"/>
  <c r="AR2676" i="3"/>
  <c r="AZ2676" i="3"/>
  <c r="BH2676" i="3"/>
  <c r="O2676" i="3"/>
  <c r="S2676" i="3"/>
  <c r="W2676" i="3"/>
  <c r="AA2676" i="3"/>
  <c r="AE2676" i="3"/>
  <c r="AM2676" i="3"/>
  <c r="AQ2676" i="3"/>
  <c r="AU2676" i="3"/>
  <c r="BC2676" i="3"/>
  <c r="AI2676" i="3"/>
  <c r="AY2676" i="3"/>
  <c r="BG2676" i="3"/>
  <c r="T2676" i="3"/>
  <c r="AF2676" i="3"/>
  <c r="AN2676" i="3"/>
  <c r="AV2676" i="3"/>
  <c r="BD2676" i="3"/>
  <c r="M2674" i="3"/>
  <c r="Q2674" i="3"/>
  <c r="U2674" i="3"/>
  <c r="Y2674" i="3"/>
  <c r="AC2674" i="3"/>
  <c r="AG2674" i="3"/>
  <c r="AK2674" i="3"/>
  <c r="AO2674" i="3"/>
  <c r="AS2674" i="3"/>
  <c r="AW2674" i="3"/>
  <c r="BA2674" i="3"/>
  <c r="BE2674" i="3"/>
  <c r="BI2674" i="3"/>
  <c r="P2674" i="3"/>
  <c r="X2674" i="3"/>
  <c r="AB2674" i="3"/>
  <c r="AJ2674" i="3"/>
  <c r="AR2674" i="3"/>
  <c r="AZ2674" i="3"/>
  <c r="BH2674" i="3"/>
  <c r="N2674" i="3"/>
  <c r="R2674" i="3"/>
  <c r="V2674" i="3"/>
  <c r="Z2674" i="3"/>
  <c r="AD2674" i="3"/>
  <c r="AH2674" i="3"/>
  <c r="AL2674" i="3"/>
  <c r="AP2674" i="3"/>
  <c r="AT2674" i="3"/>
  <c r="AX2674" i="3"/>
  <c r="BB2674" i="3"/>
  <c r="BF2674" i="3"/>
  <c r="O2674" i="3"/>
  <c r="S2674" i="3"/>
  <c r="W2674" i="3"/>
  <c r="AA2674" i="3"/>
  <c r="AE2674" i="3"/>
  <c r="AI2674" i="3"/>
  <c r="AM2674" i="3"/>
  <c r="AQ2674" i="3"/>
  <c r="AU2674" i="3"/>
  <c r="AY2674" i="3"/>
  <c r="BC2674" i="3"/>
  <c r="BG2674" i="3"/>
  <c r="T2674" i="3"/>
  <c r="AF2674" i="3"/>
  <c r="AN2674" i="3"/>
  <c r="AV2674" i="3"/>
  <c r="BD2674" i="3"/>
  <c r="M2668" i="3"/>
  <c r="Q2668" i="3"/>
  <c r="U2668" i="3"/>
  <c r="Y2668" i="3"/>
  <c r="AC2668" i="3"/>
  <c r="AG2668" i="3"/>
  <c r="AK2668" i="3"/>
  <c r="AO2668" i="3"/>
  <c r="AS2668" i="3"/>
  <c r="AW2668" i="3"/>
  <c r="BA2668" i="3"/>
  <c r="BE2668" i="3"/>
  <c r="BI2668" i="3"/>
  <c r="S2668" i="3"/>
  <c r="AE2668" i="3"/>
  <c r="AM2668" i="3"/>
  <c r="AU2668" i="3"/>
  <c r="BC2668" i="3"/>
  <c r="P2668" i="3"/>
  <c r="T2668" i="3"/>
  <c r="X2668" i="3"/>
  <c r="AB2668" i="3"/>
  <c r="AF2668" i="3"/>
  <c r="AJ2668" i="3"/>
  <c r="AN2668" i="3"/>
  <c r="AR2668" i="3"/>
  <c r="AV2668" i="3"/>
  <c r="AZ2668" i="3"/>
  <c r="BD2668" i="3"/>
  <c r="BH2668" i="3"/>
  <c r="N2668" i="3"/>
  <c r="R2668" i="3"/>
  <c r="V2668" i="3"/>
  <c r="Z2668" i="3"/>
  <c r="AD2668" i="3"/>
  <c r="AH2668" i="3"/>
  <c r="AL2668" i="3"/>
  <c r="AP2668" i="3"/>
  <c r="AT2668" i="3"/>
  <c r="AX2668" i="3"/>
  <c r="BB2668" i="3"/>
  <c r="BF2668" i="3"/>
  <c r="O2668" i="3"/>
  <c r="W2668" i="3"/>
  <c r="AA2668" i="3"/>
  <c r="AI2668" i="3"/>
  <c r="AQ2668" i="3"/>
  <c r="AY2668" i="3"/>
  <c r="BG2668" i="3"/>
  <c r="O2667" i="3"/>
  <c r="S2667" i="3"/>
  <c r="W2667" i="3"/>
  <c r="AA2667" i="3"/>
  <c r="AE2667" i="3"/>
  <c r="AI2667" i="3"/>
  <c r="AM2667" i="3"/>
  <c r="AQ2667" i="3"/>
  <c r="AU2667" i="3"/>
  <c r="AY2667" i="3"/>
  <c r="BC2667" i="3"/>
  <c r="BG2667" i="3"/>
  <c r="M2667" i="3"/>
  <c r="N2667" i="3"/>
  <c r="R2667" i="3"/>
  <c r="V2667" i="3"/>
  <c r="Z2667" i="3"/>
  <c r="AD2667" i="3"/>
  <c r="AH2667" i="3"/>
  <c r="AL2667" i="3"/>
  <c r="AP2667" i="3"/>
  <c r="AT2667" i="3"/>
  <c r="AX2667" i="3"/>
  <c r="BF2667" i="3"/>
  <c r="P2667" i="3"/>
  <c r="T2667" i="3"/>
  <c r="X2667" i="3"/>
  <c r="AB2667" i="3"/>
  <c r="AF2667" i="3"/>
  <c r="AJ2667" i="3"/>
  <c r="AN2667" i="3"/>
  <c r="AR2667" i="3"/>
  <c r="AV2667" i="3"/>
  <c r="AZ2667" i="3"/>
  <c r="BD2667" i="3"/>
  <c r="BH2667" i="3"/>
  <c r="AG2667" i="3"/>
  <c r="AW2667" i="3"/>
  <c r="BI2667" i="3"/>
  <c r="BB2667" i="3"/>
  <c r="Q2667" i="3"/>
  <c r="U2667" i="3"/>
  <c r="Y2667" i="3"/>
  <c r="AC2667" i="3"/>
  <c r="AK2667" i="3"/>
  <c r="AO2667" i="3"/>
  <c r="AS2667" i="3"/>
  <c r="BA2667" i="3"/>
  <c r="BE2667" i="3"/>
  <c r="O2651" i="3"/>
  <c r="S2651" i="3"/>
  <c r="W2651" i="3"/>
  <c r="AA2651" i="3"/>
  <c r="AE2651" i="3"/>
  <c r="AI2651" i="3"/>
  <c r="AM2651" i="3"/>
  <c r="AQ2651" i="3"/>
  <c r="AU2651" i="3"/>
  <c r="AY2651" i="3"/>
  <c r="BC2651" i="3"/>
  <c r="BG2651" i="3"/>
  <c r="P2651" i="3"/>
  <c r="AF2651" i="3"/>
  <c r="AV2651" i="3"/>
  <c r="AB2651" i="3"/>
  <c r="BH2651" i="3"/>
  <c r="T2651" i="3"/>
  <c r="AJ2651" i="3"/>
  <c r="AZ2651" i="3"/>
  <c r="AR2651" i="3"/>
  <c r="X2651" i="3"/>
  <c r="AN2651" i="3"/>
  <c r="BD2651" i="3"/>
  <c r="AB2655" i="3"/>
  <c r="AJ2655" i="3"/>
  <c r="AZ2655" i="3"/>
  <c r="P2655" i="3"/>
  <c r="X2655" i="3"/>
  <c r="AF2655" i="3"/>
  <c r="AN2655" i="3"/>
  <c r="AV2655" i="3"/>
  <c r="BD2655" i="3"/>
  <c r="T2655" i="3"/>
  <c r="AR2655" i="3"/>
  <c r="BH2655" i="3"/>
  <c r="S2655" i="3"/>
  <c r="AA2655" i="3"/>
  <c r="AI2655" i="3"/>
  <c r="AQ2655" i="3"/>
  <c r="AY2655" i="3"/>
  <c r="BG2655" i="3"/>
  <c r="O2677" i="3"/>
  <c r="S2677" i="3"/>
  <c r="W2677" i="3"/>
  <c r="AA2677" i="3"/>
  <c r="AE2677" i="3"/>
  <c r="AI2677" i="3"/>
  <c r="AM2677" i="3"/>
  <c r="AQ2677" i="3"/>
  <c r="AU2677" i="3"/>
  <c r="AY2677" i="3"/>
  <c r="BC2677" i="3"/>
  <c r="BG2677" i="3"/>
  <c r="M2677" i="3"/>
  <c r="Q2677" i="3"/>
  <c r="U2677" i="3"/>
  <c r="Y2677" i="3"/>
  <c r="AC2677" i="3"/>
  <c r="AG2677" i="3"/>
  <c r="AK2677" i="3"/>
  <c r="AO2677" i="3"/>
  <c r="AS2677" i="3"/>
  <c r="AW2677" i="3"/>
  <c r="BA2677" i="3"/>
  <c r="BE2677" i="3"/>
  <c r="BI2677" i="3"/>
  <c r="P2677" i="3"/>
  <c r="T2677" i="3"/>
  <c r="X2677" i="3"/>
  <c r="AB2677" i="3"/>
  <c r="AF2677" i="3"/>
  <c r="AJ2677" i="3"/>
  <c r="AN2677" i="3"/>
  <c r="AR2677" i="3"/>
  <c r="AV2677" i="3"/>
  <c r="AZ2677" i="3"/>
  <c r="BD2677" i="3"/>
  <c r="BH2677" i="3"/>
  <c r="N2677" i="3"/>
  <c r="R2677" i="3"/>
  <c r="V2677" i="3"/>
  <c r="Z2677" i="3"/>
  <c r="AD2677" i="3"/>
  <c r="AH2677" i="3"/>
  <c r="AL2677" i="3"/>
  <c r="AP2677" i="3"/>
  <c r="AT2677" i="3"/>
  <c r="AX2677" i="3"/>
  <c r="BB2677" i="3"/>
  <c r="BF2677" i="3"/>
  <c r="O2675" i="3"/>
  <c r="S2675" i="3"/>
  <c r="W2675" i="3"/>
  <c r="AA2675" i="3"/>
  <c r="AE2675" i="3"/>
  <c r="AI2675" i="3"/>
  <c r="AM2675" i="3"/>
  <c r="AQ2675" i="3"/>
  <c r="AU2675" i="3"/>
  <c r="AY2675" i="3"/>
  <c r="BC2675" i="3"/>
  <c r="BG2675" i="3"/>
  <c r="M2675" i="3"/>
  <c r="Q2675" i="3"/>
  <c r="U2675" i="3"/>
  <c r="Y2675" i="3"/>
  <c r="AC2675" i="3"/>
  <c r="AG2675" i="3"/>
  <c r="AK2675" i="3"/>
  <c r="AO2675" i="3"/>
  <c r="AS2675" i="3"/>
  <c r="AW2675" i="3"/>
  <c r="BA2675" i="3"/>
  <c r="BE2675" i="3"/>
  <c r="BI2675" i="3"/>
  <c r="P2675" i="3"/>
  <c r="T2675" i="3"/>
  <c r="X2675" i="3"/>
  <c r="AB2675" i="3"/>
  <c r="AF2675" i="3"/>
  <c r="AJ2675" i="3"/>
  <c r="AN2675" i="3"/>
  <c r="AR2675" i="3"/>
  <c r="AV2675" i="3"/>
  <c r="AZ2675" i="3"/>
  <c r="BD2675" i="3"/>
  <c r="BH2675" i="3"/>
  <c r="N2675" i="3"/>
  <c r="R2675" i="3"/>
  <c r="V2675" i="3"/>
  <c r="Z2675" i="3"/>
  <c r="AD2675" i="3"/>
  <c r="AH2675" i="3"/>
  <c r="AL2675" i="3"/>
  <c r="AP2675" i="3"/>
  <c r="AT2675" i="3"/>
  <c r="AX2675" i="3"/>
  <c r="BB2675" i="3"/>
  <c r="BF2675" i="3"/>
  <c r="O2673" i="3"/>
  <c r="S2673" i="3"/>
  <c r="W2673" i="3"/>
  <c r="AA2673" i="3"/>
  <c r="AE2673" i="3"/>
  <c r="AI2673" i="3"/>
  <c r="AM2673" i="3"/>
  <c r="AQ2673" i="3"/>
  <c r="AU2673" i="3"/>
  <c r="AY2673" i="3"/>
  <c r="BC2673" i="3"/>
  <c r="BG2673" i="3"/>
  <c r="AO2673" i="3"/>
  <c r="BA2673" i="3"/>
  <c r="BI2673" i="3"/>
  <c r="P2673" i="3"/>
  <c r="T2673" i="3"/>
  <c r="X2673" i="3"/>
  <c r="AB2673" i="3"/>
  <c r="AF2673" i="3"/>
  <c r="AJ2673" i="3"/>
  <c r="AN2673" i="3"/>
  <c r="AR2673" i="3"/>
  <c r="AV2673" i="3"/>
  <c r="AZ2673" i="3"/>
  <c r="BD2673" i="3"/>
  <c r="BH2673" i="3"/>
  <c r="M2673" i="3"/>
  <c r="Q2673" i="3"/>
  <c r="U2673" i="3"/>
  <c r="Y2673" i="3"/>
  <c r="AC2673" i="3"/>
  <c r="AG2673" i="3"/>
  <c r="AK2673" i="3"/>
  <c r="AS2673" i="3"/>
  <c r="AW2673" i="3"/>
  <c r="BE2673" i="3"/>
  <c r="N2673" i="3"/>
  <c r="R2673" i="3"/>
  <c r="V2673" i="3"/>
  <c r="Z2673" i="3"/>
  <c r="AD2673" i="3"/>
  <c r="AH2673" i="3"/>
  <c r="AL2673" i="3"/>
  <c r="AP2673" i="3"/>
  <c r="AT2673" i="3"/>
  <c r="AX2673" i="3"/>
  <c r="BB2673" i="3"/>
  <c r="BF2673" i="3"/>
  <c r="O2671" i="3"/>
  <c r="S2671" i="3"/>
  <c r="W2671" i="3"/>
  <c r="AA2671" i="3"/>
  <c r="AE2671" i="3"/>
  <c r="AI2671" i="3"/>
  <c r="AM2671" i="3"/>
  <c r="AQ2671" i="3"/>
  <c r="AU2671" i="3"/>
  <c r="AY2671" i="3"/>
  <c r="BC2671" i="3"/>
  <c r="BG2671" i="3"/>
  <c r="AS2671" i="3"/>
  <c r="BE2671" i="3"/>
  <c r="P2671" i="3"/>
  <c r="T2671" i="3"/>
  <c r="X2671" i="3"/>
  <c r="AB2671" i="3"/>
  <c r="AF2671" i="3"/>
  <c r="AJ2671" i="3"/>
  <c r="AN2671" i="3"/>
  <c r="AR2671" i="3"/>
  <c r="AV2671" i="3"/>
  <c r="AZ2671" i="3"/>
  <c r="BD2671" i="3"/>
  <c r="BH2671" i="3"/>
  <c r="N2671" i="3"/>
  <c r="R2671" i="3"/>
  <c r="V2671" i="3"/>
  <c r="Z2671" i="3"/>
  <c r="AD2671" i="3"/>
  <c r="AH2671" i="3"/>
  <c r="AL2671" i="3"/>
  <c r="AP2671" i="3"/>
  <c r="AT2671" i="3"/>
  <c r="AX2671" i="3"/>
  <c r="BB2671" i="3"/>
  <c r="BF2671" i="3"/>
  <c r="M2671" i="3"/>
  <c r="Q2671" i="3"/>
  <c r="U2671" i="3"/>
  <c r="Y2671" i="3"/>
  <c r="AC2671" i="3"/>
  <c r="AG2671" i="3"/>
  <c r="AK2671" i="3"/>
  <c r="AO2671" i="3"/>
  <c r="AW2671" i="3"/>
  <c r="BA2671" i="3"/>
  <c r="BI2671" i="3"/>
  <c r="M2666" i="3"/>
  <c r="Q2666" i="3"/>
  <c r="U2666" i="3"/>
  <c r="Y2666" i="3"/>
  <c r="AC2666" i="3"/>
  <c r="AG2666" i="3"/>
  <c r="AK2666" i="3"/>
  <c r="AO2666" i="3"/>
  <c r="AS2666" i="3"/>
  <c r="AW2666" i="3"/>
  <c r="BA2666" i="3"/>
  <c r="BE2666" i="3"/>
  <c r="BI2666" i="3"/>
  <c r="P2666" i="3"/>
  <c r="T2666" i="3"/>
  <c r="X2666" i="3"/>
  <c r="AB2666" i="3"/>
  <c r="AF2666" i="3"/>
  <c r="AN2666" i="3"/>
  <c r="AR2666" i="3"/>
  <c r="AZ2666" i="3"/>
  <c r="BH2666" i="3"/>
  <c r="N2666" i="3"/>
  <c r="R2666" i="3"/>
  <c r="V2666" i="3"/>
  <c r="Z2666" i="3"/>
  <c r="AD2666" i="3"/>
  <c r="AH2666" i="3"/>
  <c r="AL2666" i="3"/>
  <c r="AP2666" i="3"/>
  <c r="AT2666" i="3"/>
  <c r="AX2666" i="3"/>
  <c r="BB2666" i="3"/>
  <c r="BF2666" i="3"/>
  <c r="AJ2666" i="3"/>
  <c r="AV2666" i="3"/>
  <c r="BD2666" i="3"/>
  <c r="O2666" i="3"/>
  <c r="S2666" i="3"/>
  <c r="W2666" i="3"/>
  <c r="AA2666" i="3"/>
  <c r="AE2666" i="3"/>
  <c r="AI2666" i="3"/>
  <c r="AM2666" i="3"/>
  <c r="AQ2666" i="3"/>
  <c r="AU2666" i="3"/>
  <c r="AY2666" i="3"/>
  <c r="BC2666" i="3"/>
  <c r="BG2666" i="3"/>
  <c r="AB2663" i="3"/>
  <c r="AJ2663" i="3"/>
  <c r="AR2663" i="3"/>
  <c r="BH2663" i="3"/>
  <c r="T2663" i="3"/>
  <c r="AZ2663" i="3"/>
  <c r="S2663" i="3"/>
  <c r="AA2663" i="3"/>
  <c r="AI2663" i="3"/>
  <c r="AQ2663" i="3"/>
  <c r="AY2663" i="3"/>
  <c r="BG2663" i="3"/>
  <c r="M2678" i="3"/>
  <c r="Q2678" i="3"/>
  <c r="U2678" i="3"/>
  <c r="Y2678" i="3"/>
  <c r="AC2678" i="3"/>
  <c r="AG2678" i="3"/>
  <c r="AK2678" i="3"/>
  <c r="AO2678" i="3"/>
  <c r="AS2678" i="3"/>
  <c r="AW2678" i="3"/>
  <c r="BA2678" i="3"/>
  <c r="BE2678" i="3"/>
  <c r="BI2678" i="3"/>
  <c r="P2678" i="3"/>
  <c r="X2678" i="3"/>
  <c r="AF2678" i="3"/>
  <c r="AN2678" i="3"/>
  <c r="AV2678" i="3"/>
  <c r="AZ2678" i="3"/>
  <c r="BH2678" i="3"/>
  <c r="N2678" i="3"/>
  <c r="R2678" i="3"/>
  <c r="V2678" i="3"/>
  <c r="Z2678" i="3"/>
  <c r="AD2678" i="3"/>
  <c r="AH2678" i="3"/>
  <c r="AL2678" i="3"/>
  <c r="AP2678" i="3"/>
  <c r="AT2678" i="3"/>
  <c r="AX2678" i="3"/>
  <c r="BB2678" i="3"/>
  <c r="BF2678" i="3"/>
  <c r="O2678" i="3"/>
  <c r="S2678" i="3"/>
  <c r="W2678" i="3"/>
  <c r="AA2678" i="3"/>
  <c r="AI2678" i="3"/>
  <c r="AM2678" i="3"/>
  <c r="AQ2678" i="3"/>
  <c r="AY2678" i="3"/>
  <c r="BG2678" i="3"/>
  <c r="AE2678" i="3"/>
  <c r="AU2678" i="3"/>
  <c r="BC2678" i="3"/>
  <c r="T2678" i="3"/>
  <c r="AB2678" i="3"/>
  <c r="AJ2678" i="3"/>
  <c r="AR2678" i="3"/>
  <c r="BD2678" i="3"/>
  <c r="M2672" i="3"/>
  <c r="Q2672" i="3"/>
  <c r="U2672" i="3"/>
  <c r="Y2672" i="3"/>
  <c r="AC2672" i="3"/>
  <c r="AG2672" i="3"/>
  <c r="AK2672" i="3"/>
  <c r="AO2672" i="3"/>
  <c r="AS2672" i="3"/>
  <c r="AW2672" i="3"/>
  <c r="BA2672" i="3"/>
  <c r="BE2672" i="3"/>
  <c r="BI2672" i="3"/>
  <c r="O2672" i="3"/>
  <c r="BL2672" i="3" s="1"/>
  <c r="S2672" i="3"/>
  <c r="BM2672" i="3" s="1"/>
  <c r="W2672" i="3"/>
  <c r="AA2672" i="3"/>
  <c r="AI2672" i="3"/>
  <c r="AM2672" i="3"/>
  <c r="AQ2672" i="3"/>
  <c r="AU2672" i="3"/>
  <c r="BC2672" i="3"/>
  <c r="X2672" i="3"/>
  <c r="AJ2672" i="3"/>
  <c r="AR2672" i="3"/>
  <c r="AZ2672" i="3"/>
  <c r="BH2672" i="3"/>
  <c r="N2672" i="3"/>
  <c r="BJ2672" i="3" s="1"/>
  <c r="R2672" i="3"/>
  <c r="V2672" i="3"/>
  <c r="Z2672" i="3"/>
  <c r="AD2672" i="3"/>
  <c r="AH2672" i="3"/>
  <c r="AL2672" i="3"/>
  <c r="AP2672" i="3"/>
  <c r="AT2672" i="3"/>
  <c r="AX2672" i="3"/>
  <c r="BB2672" i="3"/>
  <c r="BF2672" i="3"/>
  <c r="AE2672" i="3"/>
  <c r="AY2672" i="3"/>
  <c r="BG2672" i="3"/>
  <c r="P2672" i="3"/>
  <c r="T2672" i="3"/>
  <c r="AB2672" i="3"/>
  <c r="AF2672" i="3"/>
  <c r="AN2672" i="3"/>
  <c r="AV2672" i="3"/>
  <c r="BD2672" i="3"/>
  <c r="M2670" i="3"/>
  <c r="Q2670" i="3"/>
  <c r="U2670" i="3"/>
  <c r="Y2670" i="3"/>
  <c r="AC2670" i="3"/>
  <c r="AG2670" i="3"/>
  <c r="AK2670" i="3"/>
  <c r="AO2670" i="3"/>
  <c r="AS2670" i="3"/>
  <c r="AW2670" i="3"/>
  <c r="BA2670" i="3"/>
  <c r="BE2670" i="3"/>
  <c r="BI2670" i="3"/>
  <c r="O2670" i="3"/>
  <c r="W2670" i="3"/>
  <c r="AI2670" i="3"/>
  <c r="AQ2670" i="3"/>
  <c r="AY2670" i="3"/>
  <c r="BG2670" i="3"/>
  <c r="P2670" i="3"/>
  <c r="T2670" i="3"/>
  <c r="X2670" i="3"/>
  <c r="AB2670" i="3"/>
  <c r="AF2670" i="3"/>
  <c r="AJ2670" i="3"/>
  <c r="AN2670" i="3"/>
  <c r="AR2670" i="3"/>
  <c r="AV2670" i="3"/>
  <c r="BD2670" i="3"/>
  <c r="BH2670" i="3"/>
  <c r="N2670" i="3"/>
  <c r="R2670" i="3"/>
  <c r="V2670" i="3"/>
  <c r="Z2670" i="3"/>
  <c r="AD2670" i="3"/>
  <c r="AH2670" i="3"/>
  <c r="AL2670" i="3"/>
  <c r="AP2670" i="3"/>
  <c r="AT2670" i="3"/>
  <c r="AX2670" i="3"/>
  <c r="BB2670" i="3"/>
  <c r="BF2670" i="3"/>
  <c r="S2670" i="3"/>
  <c r="AA2670" i="3"/>
  <c r="AE2670" i="3"/>
  <c r="AM2670" i="3"/>
  <c r="AU2670" i="3"/>
  <c r="BC2670" i="3"/>
  <c r="AZ2670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T2669" i="3"/>
  <c r="X2669" i="3"/>
  <c r="AB2669" i="3"/>
  <c r="AF2669" i="3"/>
  <c r="AJ2669" i="3"/>
  <c r="AN2669" i="3"/>
  <c r="AR2669" i="3"/>
  <c r="AV2669" i="3"/>
  <c r="AZ2669" i="3"/>
  <c r="BD2669" i="3"/>
  <c r="BH2669" i="3"/>
  <c r="M2669" i="3"/>
  <c r="Q2669" i="3"/>
  <c r="U2669" i="3"/>
  <c r="Y2669" i="3"/>
  <c r="AC2669" i="3"/>
  <c r="AG2669" i="3"/>
  <c r="AK2669" i="3"/>
  <c r="AS2669" i="3"/>
  <c r="AW2669" i="3"/>
  <c r="BE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AO2669" i="3"/>
  <c r="BA2669" i="3"/>
  <c r="BI2669" i="3"/>
  <c r="T2661" i="3"/>
  <c r="AR2661" i="3"/>
  <c r="BH2661" i="3"/>
  <c r="AB2661" i="3"/>
  <c r="AJ2661" i="3"/>
  <c r="AZ2661" i="3"/>
  <c r="S2661" i="3"/>
  <c r="AA2661" i="3"/>
  <c r="AI2661" i="3"/>
  <c r="AQ2661" i="3"/>
  <c r="AY2661" i="3"/>
  <c r="BG2661" i="3"/>
  <c r="AB2659" i="3"/>
  <c r="AJ2659" i="3"/>
  <c r="AZ2659" i="3"/>
  <c r="T2659" i="3"/>
  <c r="AR2659" i="3"/>
  <c r="BH2659" i="3"/>
  <c r="S2659" i="3"/>
  <c r="AA2659" i="3"/>
  <c r="AI2659" i="3"/>
  <c r="AQ2659" i="3"/>
  <c r="AY2659" i="3"/>
  <c r="BG2659" i="3"/>
  <c r="Q2665" i="3"/>
  <c r="W2665" i="3"/>
  <c r="AG2665" i="3"/>
  <c r="AR2665" i="3"/>
  <c r="BC2665" i="3"/>
  <c r="AB2665" i="3"/>
  <c r="AM2665" i="3"/>
  <c r="AW2665" i="3"/>
  <c r="BH2665" i="3"/>
  <c r="P2665" i="3"/>
  <c r="U2665" i="3"/>
  <c r="AA2665" i="3"/>
  <c r="AF2665" i="3"/>
  <c r="AK2665" i="3"/>
  <c r="AQ2665" i="3"/>
  <c r="AV2665" i="3"/>
  <c r="BA2665" i="3"/>
  <c r="BG2665" i="3"/>
  <c r="AB2657" i="3"/>
  <c r="AJ2657" i="3"/>
  <c r="AR2657" i="3"/>
  <c r="BH2657" i="3"/>
  <c r="T2657" i="3"/>
  <c r="AZ2657" i="3"/>
  <c r="S2657" i="3"/>
  <c r="AA2657" i="3"/>
  <c r="AI2657" i="3"/>
  <c r="AQ2657" i="3"/>
  <c r="AY2657" i="3"/>
  <c r="BG2657" i="3"/>
  <c r="N2665" i="3"/>
  <c r="R2665" i="3"/>
  <c r="V2665" i="3"/>
  <c r="Z2665" i="3"/>
  <c r="AD2665" i="3"/>
  <c r="AH2665" i="3"/>
  <c r="AL2665" i="3"/>
  <c r="AP2665" i="3"/>
  <c r="AT2665" i="3"/>
  <c r="AX2665" i="3"/>
  <c r="BB2665" i="3"/>
  <c r="BF2665" i="3"/>
  <c r="L2664" i="3"/>
  <c r="K2664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L2662" i="3"/>
  <c r="K2662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L2660" i="3"/>
  <c r="K2660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L2658" i="3"/>
  <c r="K2658" i="3"/>
  <c r="M2657" i="3"/>
  <c r="Q2657" i="3"/>
  <c r="U2657" i="3"/>
  <c r="Y2657" i="3"/>
  <c r="AC2657" i="3"/>
  <c r="AG2657" i="3"/>
  <c r="AK2657" i="3"/>
  <c r="AO2657" i="3"/>
  <c r="AS2657" i="3"/>
  <c r="AW2657" i="3"/>
  <c r="BA2657" i="3"/>
  <c r="BE2657" i="3"/>
  <c r="BI2657" i="3"/>
  <c r="N2657" i="3"/>
  <c r="R2657" i="3"/>
  <c r="V2657" i="3"/>
  <c r="Z2657" i="3"/>
  <c r="AD2657" i="3"/>
  <c r="AH2657" i="3"/>
  <c r="AL2657" i="3"/>
  <c r="AP2657" i="3"/>
  <c r="AT2657" i="3"/>
  <c r="AX2657" i="3"/>
  <c r="BB2657" i="3"/>
  <c r="BF2657" i="3"/>
  <c r="L2656" i="3"/>
  <c r="K2656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L2654" i="3"/>
  <c r="K2654" i="3"/>
  <c r="BF2652" i="3"/>
  <c r="AP2652" i="3"/>
  <c r="M2651" i="3"/>
  <c r="P2649" i="3"/>
  <c r="T2649" i="3"/>
  <c r="X2649" i="3"/>
  <c r="AB2649" i="3"/>
  <c r="AF2649" i="3"/>
  <c r="Q2649" i="3"/>
  <c r="V2649" i="3"/>
  <c r="AA2649" i="3"/>
  <c r="AG2649" i="3"/>
  <c r="AK2649" i="3"/>
  <c r="AO2649" i="3"/>
  <c r="AS2649" i="3"/>
  <c r="AW2649" i="3"/>
  <c r="BA2649" i="3"/>
  <c r="BE2649" i="3"/>
  <c r="BI2649" i="3"/>
  <c r="M2649" i="3"/>
  <c r="R2649" i="3"/>
  <c r="W2649" i="3"/>
  <c r="AC2649" i="3"/>
  <c r="AH2649" i="3"/>
  <c r="AL2649" i="3"/>
  <c r="AP2649" i="3"/>
  <c r="AT2649" i="3"/>
  <c r="AX2649" i="3"/>
  <c r="BB2649" i="3"/>
  <c r="BF2649" i="3"/>
  <c r="N2649" i="3"/>
  <c r="S2649" i="3"/>
  <c r="Y2649" i="3"/>
  <c r="AD2649" i="3"/>
  <c r="AI2649" i="3"/>
  <c r="AM2649" i="3"/>
  <c r="AQ2649" i="3"/>
  <c r="AU2649" i="3"/>
  <c r="AY2649" i="3"/>
  <c r="BC2649" i="3"/>
  <c r="BG2649" i="3"/>
  <c r="BE2665" i="3"/>
  <c r="AZ2665" i="3"/>
  <c r="AU2665" i="3"/>
  <c r="AO2665" i="3"/>
  <c r="AJ2665" i="3"/>
  <c r="AE2665" i="3"/>
  <c r="Y2665" i="3"/>
  <c r="T2665" i="3"/>
  <c r="O2665" i="3"/>
  <c r="BD2663" i="3"/>
  <c r="AV2663" i="3"/>
  <c r="AN2663" i="3"/>
  <c r="AF2663" i="3"/>
  <c r="X2663" i="3"/>
  <c r="P2663" i="3"/>
  <c r="BD2661" i="3"/>
  <c r="AV2661" i="3"/>
  <c r="AN2661" i="3"/>
  <c r="AF2661" i="3"/>
  <c r="X2661" i="3"/>
  <c r="P2661" i="3"/>
  <c r="BD2659" i="3"/>
  <c r="AV2659" i="3"/>
  <c r="AN2659" i="3"/>
  <c r="AF2659" i="3"/>
  <c r="X2659" i="3"/>
  <c r="P2659" i="3"/>
  <c r="BD2657" i="3"/>
  <c r="AV2657" i="3"/>
  <c r="AN2657" i="3"/>
  <c r="AF2657" i="3"/>
  <c r="X2657" i="3"/>
  <c r="P2657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P2647" i="3"/>
  <c r="T2647" i="3"/>
  <c r="X2647" i="3"/>
  <c r="AB2647" i="3"/>
  <c r="AF2647" i="3"/>
  <c r="AJ2647" i="3"/>
  <c r="AN2647" i="3"/>
  <c r="AR2647" i="3"/>
  <c r="AV2647" i="3"/>
  <c r="AZ2647" i="3"/>
  <c r="BD2647" i="3"/>
  <c r="BH2647" i="3"/>
  <c r="N2647" i="3"/>
  <c r="R2647" i="3"/>
  <c r="V2647" i="3"/>
  <c r="Z2647" i="3"/>
  <c r="AD2647" i="3"/>
  <c r="AH2647" i="3"/>
  <c r="AL2647" i="3"/>
  <c r="AP2647" i="3"/>
  <c r="AT2647" i="3"/>
  <c r="AX2647" i="3"/>
  <c r="BB2647" i="3"/>
  <c r="BF2647" i="3"/>
  <c r="S2647" i="3"/>
  <c r="AA2647" i="3"/>
  <c r="AI2647" i="3"/>
  <c r="AQ2647" i="3"/>
  <c r="AY2647" i="3"/>
  <c r="BG2647" i="3"/>
  <c r="M2647" i="3"/>
  <c r="U2647" i="3"/>
  <c r="AC2647" i="3"/>
  <c r="AK2647" i="3"/>
  <c r="AS2647" i="3"/>
  <c r="BA2647" i="3"/>
  <c r="BI2647" i="3"/>
  <c r="O2647" i="3"/>
  <c r="W2647" i="3"/>
  <c r="AE2647" i="3"/>
  <c r="AM2647" i="3"/>
  <c r="AU2647" i="3"/>
  <c r="BC2647" i="3"/>
  <c r="BI2665" i="3"/>
  <c r="BD2665" i="3"/>
  <c r="AY2665" i="3"/>
  <c r="AS2665" i="3"/>
  <c r="AN2665" i="3"/>
  <c r="AI2665" i="3"/>
  <c r="AC2665" i="3"/>
  <c r="X2665" i="3"/>
  <c r="S2665" i="3"/>
  <c r="M2665" i="3"/>
  <c r="BC2663" i="3"/>
  <c r="AU2663" i="3"/>
  <c r="AM2663" i="3"/>
  <c r="AE2663" i="3"/>
  <c r="W2663" i="3"/>
  <c r="O2663" i="3"/>
  <c r="BC2661" i="3"/>
  <c r="AU2661" i="3"/>
  <c r="AM2661" i="3"/>
  <c r="AE2661" i="3"/>
  <c r="W2661" i="3"/>
  <c r="O2661" i="3"/>
  <c r="BC2659" i="3"/>
  <c r="AU2659" i="3"/>
  <c r="AM2659" i="3"/>
  <c r="AE2659" i="3"/>
  <c r="W2659" i="3"/>
  <c r="O2659" i="3"/>
  <c r="BC2657" i="3"/>
  <c r="AU2657" i="3"/>
  <c r="AM2657" i="3"/>
  <c r="AE2657" i="3"/>
  <c r="W2657" i="3"/>
  <c r="O2657" i="3"/>
  <c r="BC2655" i="3"/>
  <c r="AU2655" i="3"/>
  <c r="AM2655" i="3"/>
  <c r="AE2655" i="3"/>
  <c r="W2655" i="3"/>
  <c r="O2655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AX2652" i="3"/>
  <c r="AH2652" i="3"/>
  <c r="R2652" i="3"/>
  <c r="L2650" i="3"/>
  <c r="K2650" i="3"/>
  <c r="AZ2649" i="3"/>
  <c r="AJ2649" i="3"/>
  <c r="O2649" i="3"/>
  <c r="BE2647" i="3"/>
  <c r="Y2647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N2645" i="3"/>
  <c r="R2645" i="3"/>
  <c r="V2645" i="3"/>
  <c r="Z2645" i="3"/>
  <c r="AD2645" i="3"/>
  <c r="AH2645" i="3"/>
  <c r="AL2645" i="3"/>
  <c r="AP2645" i="3"/>
  <c r="AT2645" i="3"/>
  <c r="AX2645" i="3"/>
  <c r="BB2645" i="3"/>
  <c r="BF2645" i="3"/>
  <c r="S2645" i="3"/>
  <c r="AA2645" i="3"/>
  <c r="AI2645" i="3"/>
  <c r="AQ2645" i="3"/>
  <c r="AY2645" i="3"/>
  <c r="BG2645" i="3"/>
  <c r="M2645" i="3"/>
  <c r="U2645" i="3"/>
  <c r="AC2645" i="3"/>
  <c r="AK2645" i="3"/>
  <c r="AS2645" i="3"/>
  <c r="BA2645" i="3"/>
  <c r="BI2645" i="3"/>
  <c r="O2645" i="3"/>
  <c r="W2645" i="3"/>
  <c r="AE2645" i="3"/>
  <c r="AM2645" i="3"/>
  <c r="AU2645" i="3"/>
  <c r="BC2645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N2646" i="3"/>
  <c r="R2646" i="3"/>
  <c r="V2646" i="3"/>
  <c r="Z2646" i="3"/>
  <c r="AD2646" i="3"/>
  <c r="AH2646" i="3"/>
  <c r="AL2646" i="3"/>
  <c r="AP2646" i="3"/>
  <c r="AT2646" i="3"/>
  <c r="AX2646" i="3"/>
  <c r="BB2646" i="3"/>
  <c r="BF2646" i="3"/>
  <c r="P2646" i="3"/>
  <c r="BK2646" i="3" s="1"/>
  <c r="T2646" i="3"/>
  <c r="X2646" i="3"/>
  <c r="AB2646" i="3"/>
  <c r="AF2646" i="3"/>
  <c r="AJ2646" i="3"/>
  <c r="AN2646" i="3"/>
  <c r="AR2646" i="3"/>
  <c r="AV2646" i="3"/>
  <c r="AZ2646" i="3"/>
  <c r="BD2646" i="3"/>
  <c r="BH2646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P2644" i="3"/>
  <c r="BK2644" i="3" s="1"/>
  <c r="T2644" i="3"/>
  <c r="X2644" i="3"/>
  <c r="AB2644" i="3"/>
  <c r="AF2644" i="3"/>
  <c r="AJ2644" i="3"/>
  <c r="AN2644" i="3"/>
  <c r="AR2644" i="3"/>
  <c r="AV2644" i="3"/>
  <c r="AZ2644" i="3"/>
  <c r="BD2644" i="3"/>
  <c r="BH2644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P2642" i="3"/>
  <c r="T2642" i="3"/>
  <c r="X2642" i="3"/>
  <c r="AB2642" i="3"/>
  <c r="AF2642" i="3"/>
  <c r="AJ2642" i="3"/>
  <c r="AN2642" i="3"/>
  <c r="AR2642" i="3"/>
  <c r="AV2642" i="3"/>
  <c r="AZ2642" i="3"/>
  <c r="BD2642" i="3"/>
  <c r="BH2642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P2640" i="3"/>
  <c r="T2640" i="3"/>
  <c r="X2640" i="3"/>
  <c r="AB2640" i="3"/>
  <c r="AF2640" i="3"/>
  <c r="AJ2640" i="3"/>
  <c r="AN2640" i="3"/>
  <c r="AR2640" i="3"/>
  <c r="AV2640" i="3"/>
  <c r="AZ2640" i="3"/>
  <c r="BD2640" i="3"/>
  <c r="BH2640" i="3"/>
  <c r="N2638" i="3"/>
  <c r="R2638" i="3"/>
  <c r="V2638" i="3"/>
  <c r="Z2638" i="3"/>
  <c r="AD2638" i="3"/>
  <c r="AH2638" i="3"/>
  <c r="AL2638" i="3"/>
  <c r="AP2638" i="3"/>
  <c r="AT2638" i="3"/>
  <c r="AX2638" i="3"/>
  <c r="BB2638" i="3"/>
  <c r="BF2638" i="3"/>
  <c r="O2638" i="3"/>
  <c r="S2638" i="3"/>
  <c r="W2638" i="3"/>
  <c r="AA2638" i="3"/>
  <c r="AE2638" i="3"/>
  <c r="AI2638" i="3"/>
  <c r="AM2638" i="3"/>
  <c r="AQ2638" i="3"/>
  <c r="AU2638" i="3"/>
  <c r="AY2638" i="3"/>
  <c r="BC2638" i="3"/>
  <c r="BG2638" i="3"/>
  <c r="P2638" i="3"/>
  <c r="T2638" i="3"/>
  <c r="X2638" i="3"/>
  <c r="AB2638" i="3"/>
  <c r="AF2638" i="3"/>
  <c r="AJ2638" i="3"/>
  <c r="AN2638" i="3"/>
  <c r="AR2638" i="3"/>
  <c r="AV2638" i="3"/>
  <c r="AZ2638" i="3"/>
  <c r="BD2638" i="3"/>
  <c r="BH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BJ2632" i="3" s="1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BL2632" i="3" s="1"/>
  <c r="S2632" i="3"/>
  <c r="BM2632" i="3" s="1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O2631" i="3"/>
  <c r="U2631" i="3"/>
  <c r="Z2631" i="3"/>
  <c r="AE2631" i="3"/>
  <c r="AK2631" i="3"/>
  <c r="AP2631" i="3"/>
  <c r="AU2631" i="3"/>
  <c r="BA2631" i="3"/>
  <c r="BF2631" i="3"/>
  <c r="Q2631" i="3"/>
  <c r="V2631" i="3"/>
  <c r="AA2631" i="3"/>
  <c r="AG2631" i="3"/>
  <c r="AL2631" i="3"/>
  <c r="AQ2631" i="3"/>
  <c r="AW2631" i="3"/>
  <c r="BB2631" i="3"/>
  <c r="BG2631" i="3"/>
  <c r="M2631" i="3"/>
  <c r="R2631" i="3"/>
  <c r="W2631" i="3"/>
  <c r="AC2631" i="3"/>
  <c r="AH2631" i="3"/>
  <c r="AM2631" i="3"/>
  <c r="AS2631" i="3"/>
  <c r="AX2631" i="3"/>
  <c r="BC2631" i="3"/>
  <c r="BI2631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T2630" i="3"/>
  <c r="Y2630" i="3"/>
  <c r="AE2630" i="3"/>
  <c r="AJ2630" i="3"/>
  <c r="AO2630" i="3"/>
  <c r="AU2630" i="3"/>
  <c r="AZ2630" i="3"/>
  <c r="BE2630" i="3"/>
  <c r="P2630" i="3"/>
  <c r="U2630" i="3"/>
  <c r="AA2630" i="3"/>
  <c r="AF2630" i="3"/>
  <c r="AK2630" i="3"/>
  <c r="AQ2630" i="3"/>
  <c r="AV2630" i="3"/>
  <c r="BA2630" i="3"/>
  <c r="BG2630" i="3"/>
  <c r="Q2630" i="3"/>
  <c r="W2630" i="3"/>
  <c r="AB2630" i="3"/>
  <c r="AG2630" i="3"/>
  <c r="AM2630" i="3"/>
  <c r="AR2630" i="3"/>
  <c r="AW2630" i="3"/>
  <c r="BC2630" i="3"/>
  <c r="BH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O2629" i="3"/>
  <c r="U2629" i="3"/>
  <c r="Z2629" i="3"/>
  <c r="AE2629" i="3"/>
  <c r="AK2629" i="3"/>
  <c r="AP2629" i="3"/>
  <c r="AU2629" i="3"/>
  <c r="BA2629" i="3"/>
  <c r="BF2629" i="3"/>
  <c r="Q2629" i="3"/>
  <c r="V2629" i="3"/>
  <c r="AA2629" i="3"/>
  <c r="AG2629" i="3"/>
  <c r="AL2629" i="3"/>
  <c r="AQ2629" i="3"/>
  <c r="AW2629" i="3"/>
  <c r="BB2629" i="3"/>
  <c r="BG2629" i="3"/>
  <c r="M2629" i="3"/>
  <c r="R2629" i="3"/>
  <c r="W2629" i="3"/>
  <c r="AC2629" i="3"/>
  <c r="AH2629" i="3"/>
  <c r="AM2629" i="3"/>
  <c r="AS2629" i="3"/>
  <c r="AX2629" i="3"/>
  <c r="BC2629" i="3"/>
  <c r="BI2629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T2628" i="3"/>
  <c r="Y2628" i="3"/>
  <c r="AE2628" i="3"/>
  <c r="AJ2628" i="3"/>
  <c r="AO2628" i="3"/>
  <c r="AU2628" i="3"/>
  <c r="AZ2628" i="3"/>
  <c r="BE2628" i="3"/>
  <c r="P2628" i="3"/>
  <c r="U2628" i="3"/>
  <c r="AA2628" i="3"/>
  <c r="AF2628" i="3"/>
  <c r="AK2628" i="3"/>
  <c r="AQ2628" i="3"/>
  <c r="AV2628" i="3"/>
  <c r="BA2628" i="3"/>
  <c r="BG2628" i="3"/>
  <c r="Q2628" i="3"/>
  <c r="W2628" i="3"/>
  <c r="AB2628" i="3"/>
  <c r="AG2628" i="3"/>
  <c r="AM2628" i="3"/>
  <c r="AR2628" i="3"/>
  <c r="AW2628" i="3"/>
  <c r="BC2628" i="3"/>
  <c r="BH2628" i="3"/>
  <c r="AB2624" i="3"/>
  <c r="AR2624" i="3"/>
  <c r="BH2624" i="3"/>
  <c r="P2624" i="3"/>
  <c r="AF2624" i="3"/>
  <c r="AV2624" i="3"/>
  <c r="T2624" i="3"/>
  <c r="AJ2624" i="3"/>
  <c r="AZ2624" i="3"/>
  <c r="AB2620" i="3"/>
  <c r="AR2620" i="3"/>
  <c r="BH2620" i="3"/>
  <c r="P2620" i="3"/>
  <c r="AF2620" i="3"/>
  <c r="AV2620" i="3"/>
  <c r="T2620" i="3"/>
  <c r="AJ2620" i="3"/>
  <c r="AZ2620" i="3"/>
  <c r="BF2653" i="3"/>
  <c r="BB2653" i="3"/>
  <c r="AX2653" i="3"/>
  <c r="AT2653" i="3"/>
  <c r="AP2653" i="3"/>
  <c r="AL2653" i="3"/>
  <c r="AH2653" i="3"/>
  <c r="AD2653" i="3"/>
  <c r="Z2653" i="3"/>
  <c r="V2653" i="3"/>
  <c r="R2653" i="3"/>
  <c r="N2653" i="3"/>
  <c r="BF2651" i="3"/>
  <c r="BB2651" i="3"/>
  <c r="AX2651" i="3"/>
  <c r="AT2651" i="3"/>
  <c r="AP2651" i="3"/>
  <c r="AL2651" i="3"/>
  <c r="AH2651" i="3"/>
  <c r="AD2651" i="3"/>
  <c r="Z2651" i="3"/>
  <c r="V2651" i="3"/>
  <c r="R2651" i="3"/>
  <c r="N2651" i="3"/>
  <c r="BE2648" i="3"/>
  <c r="AW2648" i="3"/>
  <c r="AO2648" i="3"/>
  <c r="AG2648" i="3"/>
  <c r="Y2648" i="3"/>
  <c r="Q2648" i="3"/>
  <c r="BE2646" i="3"/>
  <c r="AW2646" i="3"/>
  <c r="AO2646" i="3"/>
  <c r="AG2646" i="3"/>
  <c r="Y2646" i="3"/>
  <c r="Q2646" i="3"/>
  <c r="BE2644" i="3"/>
  <c r="AW2644" i="3"/>
  <c r="AO2644" i="3"/>
  <c r="AG2644" i="3"/>
  <c r="Y2644" i="3"/>
  <c r="Q2644" i="3"/>
  <c r="BI2643" i="3"/>
  <c r="BA2643" i="3"/>
  <c r="AS2643" i="3"/>
  <c r="AE2643" i="3"/>
  <c r="O2643" i="3"/>
  <c r="AW2642" i="3"/>
  <c r="AG2642" i="3"/>
  <c r="Q2642" i="3"/>
  <c r="AU2641" i="3"/>
  <c r="AE2641" i="3"/>
  <c r="O2641" i="3"/>
  <c r="AW2640" i="3"/>
  <c r="AG2640" i="3"/>
  <c r="Q2640" i="3"/>
  <c r="AU2639" i="3"/>
  <c r="AE2639" i="3"/>
  <c r="O2639" i="3"/>
  <c r="AW2638" i="3"/>
  <c r="AG2638" i="3"/>
  <c r="Q2638" i="3"/>
  <c r="AU2637" i="3"/>
  <c r="AE2637" i="3"/>
  <c r="O2637" i="3"/>
  <c r="AW2636" i="3"/>
  <c r="AG2636" i="3"/>
  <c r="Q2636" i="3"/>
  <c r="AU2635" i="3"/>
  <c r="AE2635" i="3"/>
  <c r="O2635" i="3"/>
  <c r="AW2634" i="3"/>
  <c r="AG2634" i="3"/>
  <c r="Q2634" i="3"/>
  <c r="AU2633" i="3"/>
  <c r="AE2633" i="3"/>
  <c r="O2633" i="3"/>
  <c r="AW2632" i="3"/>
  <c r="AG2632" i="3"/>
  <c r="Q2632" i="3"/>
  <c r="AO2631" i="3"/>
  <c r="S2631" i="3"/>
  <c r="BI2630" i="3"/>
  <c r="AN2630" i="3"/>
  <c r="BI2653" i="3"/>
  <c r="BE2653" i="3"/>
  <c r="BA2653" i="3"/>
  <c r="AW2653" i="3"/>
  <c r="AS2653" i="3"/>
  <c r="AO2653" i="3"/>
  <c r="AK2653" i="3"/>
  <c r="AG2653" i="3"/>
  <c r="AC2653" i="3"/>
  <c r="Y2653" i="3"/>
  <c r="U2653" i="3"/>
  <c r="Q2653" i="3"/>
  <c r="BI2651" i="3"/>
  <c r="BE2651" i="3"/>
  <c r="BA2651" i="3"/>
  <c r="AW2651" i="3"/>
  <c r="AS2651" i="3"/>
  <c r="AO2651" i="3"/>
  <c r="AK2651" i="3"/>
  <c r="AG2651" i="3"/>
  <c r="AC2651" i="3"/>
  <c r="Y2651" i="3"/>
  <c r="U2651" i="3"/>
  <c r="Q2651" i="3"/>
  <c r="BC2648" i="3"/>
  <c r="AU2648" i="3"/>
  <c r="AM2648" i="3"/>
  <c r="AE2648" i="3"/>
  <c r="W2648" i="3"/>
  <c r="O2648" i="3"/>
  <c r="BC2646" i="3"/>
  <c r="AU2646" i="3"/>
  <c r="AM2646" i="3"/>
  <c r="AE2646" i="3"/>
  <c r="W2646" i="3"/>
  <c r="O2646" i="3"/>
  <c r="BC2644" i="3"/>
  <c r="AU2644" i="3"/>
  <c r="AM2644" i="3"/>
  <c r="AE2644" i="3"/>
  <c r="W2644" i="3"/>
  <c r="O2644" i="3"/>
  <c r="BG2643" i="3"/>
  <c r="AY2643" i="3"/>
  <c r="AQ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N2643" i="3"/>
  <c r="R2643" i="3"/>
  <c r="V2643" i="3"/>
  <c r="Z2643" i="3"/>
  <c r="AD2643" i="3"/>
  <c r="AH2643" i="3"/>
  <c r="AL2643" i="3"/>
  <c r="AP2643" i="3"/>
  <c r="AT2643" i="3"/>
  <c r="AX2643" i="3"/>
  <c r="BB2643" i="3"/>
  <c r="BF2643" i="3"/>
  <c r="BI2642" i="3"/>
  <c r="AS2642" i="3"/>
  <c r="AC2642" i="3"/>
  <c r="M2642" i="3"/>
  <c r="BG2641" i="3"/>
  <c r="AQ2641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N2641" i="3"/>
  <c r="R2641" i="3"/>
  <c r="V2641" i="3"/>
  <c r="Z2641" i="3"/>
  <c r="AD2641" i="3"/>
  <c r="AH2641" i="3"/>
  <c r="AL2641" i="3"/>
  <c r="AP2641" i="3"/>
  <c r="AT2641" i="3"/>
  <c r="AX2641" i="3"/>
  <c r="BB2641" i="3"/>
  <c r="BF2641" i="3"/>
  <c r="BI2640" i="3"/>
  <c r="AS2640" i="3"/>
  <c r="AC2640" i="3"/>
  <c r="M2640" i="3"/>
  <c r="BG2639" i="3"/>
  <c r="AQ2639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N2639" i="3"/>
  <c r="R2639" i="3"/>
  <c r="V2639" i="3"/>
  <c r="Z2639" i="3"/>
  <c r="AD2639" i="3"/>
  <c r="AH2639" i="3"/>
  <c r="AL2639" i="3"/>
  <c r="AP2639" i="3"/>
  <c r="AT2639" i="3"/>
  <c r="AX2639" i="3"/>
  <c r="BB2639" i="3"/>
  <c r="BF2639" i="3"/>
  <c r="BI2638" i="3"/>
  <c r="AS2638" i="3"/>
  <c r="AC2638" i="3"/>
  <c r="M2638" i="3"/>
  <c r="BG2637" i="3"/>
  <c r="AQ2637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BG2635" i="3"/>
  <c r="AQ2635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BG2633" i="3"/>
  <c r="AQ2633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BE2631" i="3"/>
  <c r="AI2631" i="3"/>
  <c r="N2631" i="3"/>
  <c r="BD2630" i="3"/>
  <c r="AI2630" i="3"/>
  <c r="M2630" i="3"/>
  <c r="BE2629" i="3"/>
  <c r="AI2629" i="3"/>
  <c r="N2629" i="3"/>
  <c r="BD2628" i="3"/>
  <c r="AI2628" i="3"/>
  <c r="M2628" i="3"/>
  <c r="T2626" i="3"/>
  <c r="AB2626" i="3"/>
  <c r="AJ2626" i="3"/>
  <c r="AR2626" i="3"/>
  <c r="AZ2626" i="3"/>
  <c r="BH2626" i="3"/>
  <c r="M2626" i="3"/>
  <c r="U2626" i="3"/>
  <c r="AC2626" i="3"/>
  <c r="AK2626" i="3"/>
  <c r="AS2626" i="3"/>
  <c r="BA2626" i="3"/>
  <c r="BI2626" i="3"/>
  <c r="P2626" i="3"/>
  <c r="X2626" i="3"/>
  <c r="AF2626" i="3"/>
  <c r="AN2626" i="3"/>
  <c r="AV2626" i="3"/>
  <c r="BD2626" i="3"/>
  <c r="AB2622" i="3"/>
  <c r="AR2622" i="3"/>
  <c r="BH2622" i="3"/>
  <c r="P2622" i="3"/>
  <c r="AF2622" i="3"/>
  <c r="AV2622" i="3"/>
  <c r="T2622" i="3"/>
  <c r="AJ2622" i="3"/>
  <c r="AZ2622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L2625" i="3"/>
  <c r="AP2625" i="3" s="1"/>
  <c r="M2624" i="3"/>
  <c r="Q2624" i="3"/>
  <c r="U2624" i="3"/>
  <c r="Y2624" i="3"/>
  <c r="AC2624" i="3"/>
  <c r="AG2624" i="3"/>
  <c r="AK2624" i="3"/>
  <c r="AO2624" i="3"/>
  <c r="AS2624" i="3"/>
  <c r="AW2624" i="3"/>
  <c r="BA2624" i="3"/>
  <c r="BE2624" i="3"/>
  <c r="BI2624" i="3"/>
  <c r="N2624" i="3"/>
  <c r="R2624" i="3"/>
  <c r="V2624" i="3"/>
  <c r="Z2624" i="3"/>
  <c r="AD2624" i="3"/>
  <c r="AH2624" i="3"/>
  <c r="AL2624" i="3"/>
  <c r="AP2624" i="3"/>
  <c r="AT2624" i="3"/>
  <c r="AX2624" i="3"/>
  <c r="BB2624" i="3"/>
  <c r="BF2624" i="3"/>
  <c r="O2624" i="3"/>
  <c r="S2624" i="3"/>
  <c r="W2624" i="3"/>
  <c r="AA2624" i="3"/>
  <c r="AE2624" i="3"/>
  <c r="AI2624" i="3"/>
  <c r="AM2624" i="3"/>
  <c r="AQ2624" i="3"/>
  <c r="AU2624" i="3"/>
  <c r="AY2624" i="3"/>
  <c r="BC2624" i="3"/>
  <c r="BG2624" i="3"/>
  <c r="L2623" i="3"/>
  <c r="AA2623" i="3" s="1"/>
  <c r="M2622" i="3"/>
  <c r="Q2622" i="3"/>
  <c r="U2622" i="3"/>
  <c r="Y2622" i="3"/>
  <c r="AC2622" i="3"/>
  <c r="AG2622" i="3"/>
  <c r="AK2622" i="3"/>
  <c r="AO2622" i="3"/>
  <c r="AS2622" i="3"/>
  <c r="AW2622" i="3"/>
  <c r="BA2622" i="3"/>
  <c r="BE2622" i="3"/>
  <c r="BI2622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L2621" i="3"/>
  <c r="AP2621" i="3" s="1"/>
  <c r="M2620" i="3"/>
  <c r="Q2620" i="3"/>
  <c r="U2620" i="3"/>
  <c r="Y2620" i="3"/>
  <c r="AC2620" i="3"/>
  <c r="AG2620" i="3"/>
  <c r="AK2620" i="3"/>
  <c r="AO2620" i="3"/>
  <c r="AS2620" i="3"/>
  <c r="AW2620" i="3"/>
  <c r="BA2620" i="3"/>
  <c r="BE2620" i="3"/>
  <c r="BI2620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L2619" i="3"/>
  <c r="W2619" i="3" s="1"/>
  <c r="AZ2618" i="3"/>
  <c r="AJ2618" i="3"/>
  <c r="N2616" i="3"/>
  <c r="V2616" i="3"/>
  <c r="AD2616" i="3"/>
  <c r="AL2616" i="3"/>
  <c r="AT2616" i="3"/>
  <c r="BB2616" i="3"/>
  <c r="R2616" i="3"/>
  <c r="Z2616" i="3"/>
  <c r="AH2616" i="3"/>
  <c r="AP2616" i="3"/>
  <c r="AX2616" i="3"/>
  <c r="BF2616" i="3"/>
  <c r="P2614" i="3"/>
  <c r="AF2614" i="3"/>
  <c r="AV2614" i="3"/>
  <c r="X2614" i="3"/>
  <c r="AN2614" i="3"/>
  <c r="BD2614" i="3"/>
  <c r="P2612" i="3"/>
  <c r="AF2612" i="3"/>
  <c r="AV2612" i="3"/>
  <c r="T2612" i="3"/>
  <c r="AJ2612" i="3"/>
  <c r="AZ2612" i="3"/>
  <c r="X2612" i="3"/>
  <c r="AN2612" i="3"/>
  <c r="BD2612" i="3"/>
  <c r="O2617" i="3"/>
  <c r="S2617" i="3"/>
  <c r="W2617" i="3"/>
  <c r="AA2617" i="3"/>
  <c r="AE2617" i="3"/>
  <c r="AI2617" i="3"/>
  <c r="AM2617" i="3"/>
  <c r="AQ2617" i="3"/>
  <c r="AU2617" i="3"/>
  <c r="AY2617" i="3"/>
  <c r="BC2617" i="3"/>
  <c r="BG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R2617" i="3"/>
  <c r="Z2617" i="3"/>
  <c r="AH2617" i="3"/>
  <c r="AP2617" i="3"/>
  <c r="AX2617" i="3"/>
  <c r="BF2617" i="3"/>
  <c r="T2617" i="3"/>
  <c r="AB2617" i="3"/>
  <c r="AJ2617" i="3"/>
  <c r="AR2617" i="3"/>
  <c r="AZ2617" i="3"/>
  <c r="BH2617" i="3"/>
  <c r="N2617" i="3"/>
  <c r="V2617" i="3"/>
  <c r="AD2617" i="3"/>
  <c r="AL2617" i="3"/>
  <c r="AT2617" i="3"/>
  <c r="BB2617" i="3"/>
  <c r="P2608" i="3"/>
  <c r="V2608" i="3"/>
  <c r="AA2608" i="3"/>
  <c r="AF2608" i="3"/>
  <c r="AL2608" i="3"/>
  <c r="AQ2608" i="3"/>
  <c r="AV2608" i="3"/>
  <c r="BB2608" i="3"/>
  <c r="BG2608" i="3"/>
  <c r="R2608" i="3"/>
  <c r="W2608" i="3"/>
  <c r="AB2608" i="3"/>
  <c r="AH2608" i="3"/>
  <c r="AM2608" i="3"/>
  <c r="AR2608" i="3"/>
  <c r="AX2608" i="3"/>
  <c r="BC2608" i="3"/>
  <c r="BH2608" i="3"/>
  <c r="S2608" i="3"/>
  <c r="X2608" i="3"/>
  <c r="AD2608" i="3"/>
  <c r="AI2608" i="3"/>
  <c r="AN2608" i="3"/>
  <c r="AT2608" i="3"/>
  <c r="AY2608" i="3"/>
  <c r="BD2608" i="3"/>
  <c r="AE2608" i="3"/>
  <c r="AZ2608" i="3"/>
  <c r="O2608" i="3"/>
  <c r="AJ2608" i="3"/>
  <c r="BF2608" i="3"/>
  <c r="T2608" i="3"/>
  <c r="AP2608" i="3"/>
  <c r="L2627" i="3"/>
  <c r="X2627" i="3" s="1"/>
  <c r="M2618" i="3"/>
  <c r="Q2618" i="3"/>
  <c r="U2618" i="3"/>
  <c r="Y2618" i="3"/>
  <c r="AC2618" i="3"/>
  <c r="R2618" i="3"/>
  <c r="W2618" i="3"/>
  <c r="AB2618" i="3"/>
  <c r="AG2618" i="3"/>
  <c r="AK2618" i="3"/>
  <c r="AO2618" i="3"/>
  <c r="AS2618" i="3"/>
  <c r="AW2618" i="3"/>
  <c r="BA2618" i="3"/>
  <c r="BE2618" i="3"/>
  <c r="BI2618" i="3"/>
  <c r="N2618" i="3"/>
  <c r="S2618" i="3"/>
  <c r="X2618" i="3"/>
  <c r="AD2618" i="3"/>
  <c r="AH2618" i="3"/>
  <c r="AL2618" i="3"/>
  <c r="AP2618" i="3"/>
  <c r="AT2618" i="3"/>
  <c r="AX2618" i="3"/>
  <c r="BB2618" i="3"/>
  <c r="BF2618" i="3"/>
  <c r="O2618" i="3"/>
  <c r="T2618" i="3"/>
  <c r="Z2618" i="3"/>
  <c r="AE2618" i="3"/>
  <c r="AI2618" i="3"/>
  <c r="AM2618" i="3"/>
  <c r="AQ2618" i="3"/>
  <c r="AU2618" i="3"/>
  <c r="AY2618" i="3"/>
  <c r="BC2618" i="3"/>
  <c r="BG2618" i="3"/>
  <c r="BD2617" i="3"/>
  <c r="X2617" i="3"/>
  <c r="BH2616" i="3"/>
  <c r="AB2616" i="3"/>
  <c r="AR2614" i="3"/>
  <c r="AR2612" i="3"/>
  <c r="AU2608" i="3"/>
  <c r="M2616" i="3"/>
  <c r="Q2616" i="3"/>
  <c r="U2616" i="3"/>
  <c r="Y2616" i="3"/>
  <c r="AC2616" i="3"/>
  <c r="AG2616" i="3"/>
  <c r="AK2616" i="3"/>
  <c r="AO2616" i="3"/>
  <c r="AS2616" i="3"/>
  <c r="AW2616" i="3"/>
  <c r="BA2616" i="3"/>
  <c r="BE2616" i="3"/>
  <c r="BI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M2614" i="3"/>
  <c r="Q2614" i="3"/>
  <c r="U2614" i="3"/>
  <c r="Y2614" i="3"/>
  <c r="AC2614" i="3"/>
  <c r="AG2614" i="3"/>
  <c r="AK2614" i="3"/>
  <c r="AO2614" i="3"/>
  <c r="AS2614" i="3"/>
  <c r="AW2614" i="3"/>
  <c r="BA2614" i="3"/>
  <c r="BE2614" i="3"/>
  <c r="BI2614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M2612" i="3"/>
  <c r="Q2612" i="3"/>
  <c r="U2612" i="3"/>
  <c r="Y2612" i="3"/>
  <c r="AC2612" i="3"/>
  <c r="AG2612" i="3"/>
  <c r="AK2612" i="3"/>
  <c r="AO2612" i="3"/>
  <c r="AS2612" i="3"/>
  <c r="AW2612" i="3"/>
  <c r="BA2612" i="3"/>
  <c r="BE2612" i="3"/>
  <c r="BI2612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L2611" i="3"/>
  <c r="AP2610" i="3"/>
  <c r="T2610" i="3"/>
  <c r="L2609" i="3"/>
  <c r="N2599" i="3"/>
  <c r="V2599" i="3"/>
  <c r="AD2599" i="3"/>
  <c r="AL2599" i="3"/>
  <c r="AT2599" i="3"/>
  <c r="BB2599" i="3"/>
  <c r="R2599" i="3"/>
  <c r="Z2599" i="3"/>
  <c r="AH2599" i="3"/>
  <c r="AP2599" i="3"/>
  <c r="AX2599" i="3"/>
  <c r="BF2599" i="3"/>
  <c r="T2599" i="3"/>
  <c r="AZ2599" i="3"/>
  <c r="AB2599" i="3"/>
  <c r="BH2599" i="3"/>
  <c r="AJ2599" i="3"/>
  <c r="BD2616" i="3"/>
  <c r="AV2616" i="3"/>
  <c r="AN2616" i="3"/>
  <c r="AF2616" i="3"/>
  <c r="X2616" i="3"/>
  <c r="P2616" i="3"/>
  <c r="K2615" i="3"/>
  <c r="AZ2614" i="3"/>
  <c r="AJ2614" i="3"/>
  <c r="T2614" i="3"/>
  <c r="K2613" i="3"/>
  <c r="BF2610" i="3"/>
  <c r="AJ2610" i="3"/>
  <c r="M2610" i="3"/>
  <c r="Q2610" i="3"/>
  <c r="U2610" i="3"/>
  <c r="Y2610" i="3"/>
  <c r="AC2610" i="3"/>
  <c r="AG2610" i="3"/>
  <c r="AK2610" i="3"/>
  <c r="AO2610" i="3"/>
  <c r="AS2610" i="3"/>
  <c r="AW2610" i="3"/>
  <c r="BA2610" i="3"/>
  <c r="BE2610" i="3"/>
  <c r="BI2610" i="3"/>
  <c r="P2610" i="3"/>
  <c r="V2610" i="3"/>
  <c r="AA2610" i="3"/>
  <c r="AF2610" i="3"/>
  <c r="AL2610" i="3"/>
  <c r="AQ2610" i="3"/>
  <c r="AV2610" i="3"/>
  <c r="BB2610" i="3"/>
  <c r="BG2610" i="3"/>
  <c r="R2610" i="3"/>
  <c r="W2610" i="3"/>
  <c r="AB2610" i="3"/>
  <c r="AH2610" i="3"/>
  <c r="AM2610" i="3"/>
  <c r="AR2610" i="3"/>
  <c r="AX2610" i="3"/>
  <c r="BC2610" i="3"/>
  <c r="BH2610" i="3"/>
  <c r="N2610" i="3"/>
  <c r="S2610" i="3"/>
  <c r="X2610" i="3"/>
  <c r="AD2610" i="3"/>
  <c r="AI2610" i="3"/>
  <c r="AN2610" i="3"/>
  <c r="AT2610" i="3"/>
  <c r="AY2610" i="3"/>
  <c r="BD2610" i="3"/>
  <c r="N2608" i="3"/>
  <c r="P2604" i="3"/>
  <c r="T2604" i="3"/>
  <c r="X2604" i="3"/>
  <c r="AB2604" i="3"/>
  <c r="AF2604" i="3"/>
  <c r="AJ2604" i="3"/>
  <c r="AN2604" i="3"/>
  <c r="AR2604" i="3"/>
  <c r="AV2604" i="3"/>
  <c r="AZ2604" i="3"/>
  <c r="BD2604" i="3"/>
  <c r="BH2604" i="3"/>
  <c r="M2604" i="3"/>
  <c r="Q2604" i="3"/>
  <c r="U2604" i="3"/>
  <c r="Y2604" i="3"/>
  <c r="AC2604" i="3"/>
  <c r="AG2604" i="3"/>
  <c r="AK2604" i="3"/>
  <c r="AO2604" i="3"/>
  <c r="AS2604" i="3"/>
  <c r="AW2604" i="3"/>
  <c r="BA2604" i="3"/>
  <c r="BE2604" i="3"/>
  <c r="BI2604" i="3"/>
  <c r="N2604" i="3"/>
  <c r="BJ2604" i="3" s="1"/>
  <c r="R2604" i="3"/>
  <c r="V2604" i="3"/>
  <c r="Z2604" i="3"/>
  <c r="AD2604" i="3"/>
  <c r="AH2604" i="3"/>
  <c r="AL2604" i="3"/>
  <c r="AP2604" i="3"/>
  <c r="AT2604" i="3"/>
  <c r="AX2604" i="3"/>
  <c r="BB2604" i="3"/>
  <c r="BF2604" i="3"/>
  <c r="AA2604" i="3"/>
  <c r="AQ2604" i="3"/>
  <c r="BG2604" i="3"/>
  <c r="O2604" i="3"/>
  <c r="BL2604" i="3" s="1"/>
  <c r="AE2604" i="3"/>
  <c r="AU2604" i="3"/>
  <c r="S2604" i="3"/>
  <c r="BM2604" i="3" s="1"/>
  <c r="AI2604" i="3"/>
  <c r="AY2604" i="3"/>
  <c r="K2611" i="3"/>
  <c r="K2609" i="3"/>
  <c r="BC2606" i="3"/>
  <c r="AU2606" i="3"/>
  <c r="AM2606" i="3"/>
  <c r="AE2606" i="3"/>
  <c r="W2606" i="3"/>
  <c r="O2606" i="3"/>
  <c r="N2605" i="3"/>
  <c r="BJ2605" i="3" s="1"/>
  <c r="R2605" i="3"/>
  <c r="V2605" i="3"/>
  <c r="Z2605" i="3"/>
  <c r="AD2605" i="3"/>
  <c r="AH2605" i="3"/>
  <c r="AL2605" i="3"/>
  <c r="AP2605" i="3"/>
  <c r="AT2605" i="3"/>
  <c r="AX2605" i="3"/>
  <c r="BB2605" i="3"/>
  <c r="BF2605" i="3"/>
  <c r="O2605" i="3"/>
  <c r="BL2605" i="3" s="1"/>
  <c r="S2605" i="3"/>
  <c r="BM2605" i="3" s="1"/>
  <c r="W2605" i="3"/>
  <c r="AA2605" i="3"/>
  <c r="AE2605" i="3"/>
  <c r="AI2605" i="3"/>
  <c r="AM2605" i="3"/>
  <c r="AQ2605" i="3"/>
  <c r="AU2605" i="3"/>
  <c r="AY2605" i="3"/>
  <c r="BC2605" i="3"/>
  <c r="BG2605" i="3"/>
  <c r="P2605" i="3"/>
  <c r="T2605" i="3"/>
  <c r="X2605" i="3"/>
  <c r="AB2605" i="3"/>
  <c r="AF2605" i="3"/>
  <c r="AJ2605" i="3"/>
  <c r="AN2605" i="3"/>
  <c r="AR2605" i="3"/>
  <c r="AV2605" i="3"/>
  <c r="AZ2605" i="3"/>
  <c r="BD2605" i="3"/>
  <c r="BH2605" i="3"/>
  <c r="BE2603" i="3"/>
  <c r="AO2603" i="3"/>
  <c r="AP2601" i="3"/>
  <c r="AV2598" i="3"/>
  <c r="N2603" i="3"/>
  <c r="R2603" i="3"/>
  <c r="V2603" i="3"/>
  <c r="Z2603" i="3"/>
  <c r="AD2603" i="3"/>
  <c r="AH2603" i="3"/>
  <c r="AL2603" i="3"/>
  <c r="AP2603" i="3"/>
  <c r="AT2603" i="3"/>
  <c r="AX2603" i="3"/>
  <c r="BB2603" i="3"/>
  <c r="BF2603" i="3"/>
  <c r="O2603" i="3"/>
  <c r="S2603" i="3"/>
  <c r="W2603" i="3"/>
  <c r="AA2603" i="3"/>
  <c r="AE2603" i="3"/>
  <c r="AI2603" i="3"/>
  <c r="AM2603" i="3"/>
  <c r="AQ2603" i="3"/>
  <c r="AU2603" i="3"/>
  <c r="AY2603" i="3"/>
  <c r="BC2603" i="3"/>
  <c r="BG2603" i="3"/>
  <c r="P2603" i="3"/>
  <c r="BK2603" i="3" s="1"/>
  <c r="T2603" i="3"/>
  <c r="X2603" i="3"/>
  <c r="AB2603" i="3"/>
  <c r="AF2603" i="3"/>
  <c r="AJ2603" i="3"/>
  <c r="AN2603" i="3"/>
  <c r="AR2603" i="3"/>
  <c r="AV2603" i="3"/>
  <c r="AZ2603" i="3"/>
  <c r="BD2603" i="3"/>
  <c r="BH2603" i="3"/>
  <c r="N2601" i="3"/>
  <c r="V2601" i="3"/>
  <c r="AA2601" i="3"/>
  <c r="AF2601" i="3"/>
  <c r="AL2601" i="3"/>
  <c r="AQ2601" i="3"/>
  <c r="AV2601" i="3"/>
  <c r="BB2601" i="3"/>
  <c r="BG2601" i="3"/>
  <c r="R2601" i="3"/>
  <c r="X2601" i="3"/>
  <c r="AD2601" i="3"/>
  <c r="AI2601" i="3"/>
  <c r="AN2601" i="3"/>
  <c r="AT2601" i="3"/>
  <c r="AY2601" i="3"/>
  <c r="BD2601" i="3"/>
  <c r="R2600" i="3"/>
  <c r="Z2600" i="3"/>
  <c r="AH2600" i="3"/>
  <c r="AP2600" i="3"/>
  <c r="AX2600" i="3"/>
  <c r="BF2600" i="3"/>
  <c r="R2598" i="3"/>
  <c r="Z2598" i="3"/>
  <c r="AH2598" i="3"/>
  <c r="AP2598" i="3"/>
  <c r="AX2598" i="3"/>
  <c r="BF2598" i="3"/>
  <c r="T2598" i="3"/>
  <c r="M2608" i="3"/>
  <c r="Q2608" i="3"/>
  <c r="U2608" i="3"/>
  <c r="Y2608" i="3"/>
  <c r="AC2608" i="3"/>
  <c r="AG2608" i="3"/>
  <c r="AK2608" i="3"/>
  <c r="AO2608" i="3"/>
  <c r="AS2608" i="3"/>
  <c r="AW2608" i="3"/>
  <c r="BA2608" i="3"/>
  <c r="BE2608" i="3"/>
  <c r="BI2608" i="3"/>
  <c r="L2607" i="3"/>
  <c r="K2607" i="3"/>
  <c r="BG2606" i="3"/>
  <c r="AY2606" i="3"/>
  <c r="AQ2606" i="3"/>
  <c r="AI2606" i="3"/>
  <c r="AA2606" i="3"/>
  <c r="M2606" i="3"/>
  <c r="Q2606" i="3"/>
  <c r="U2606" i="3"/>
  <c r="Y2606" i="3"/>
  <c r="AC2606" i="3"/>
  <c r="AG2606" i="3"/>
  <c r="AK2606" i="3"/>
  <c r="AO2606" i="3"/>
  <c r="AS2606" i="3"/>
  <c r="AW2606" i="3"/>
  <c r="BA2606" i="3"/>
  <c r="BE2606" i="3"/>
  <c r="BI2606" i="3"/>
  <c r="N2606" i="3"/>
  <c r="R2606" i="3"/>
  <c r="V2606" i="3"/>
  <c r="Z2606" i="3"/>
  <c r="AD2606" i="3"/>
  <c r="AH2606" i="3"/>
  <c r="AL2606" i="3"/>
  <c r="AP2606" i="3"/>
  <c r="AT2606" i="3"/>
  <c r="AX2606" i="3"/>
  <c r="BB2606" i="3"/>
  <c r="BF2606" i="3"/>
  <c r="BI2605" i="3"/>
  <c r="AS2605" i="3"/>
  <c r="AC2605" i="3"/>
  <c r="M2605" i="3"/>
  <c r="AW2603" i="3"/>
  <c r="AG2603" i="3"/>
  <c r="Q2603" i="3"/>
  <c r="AZ2601" i="3"/>
  <c r="AE2601" i="3"/>
  <c r="AV2600" i="3"/>
  <c r="P2600" i="3"/>
  <c r="AF2598" i="3"/>
  <c r="K2602" i="3"/>
  <c r="M2601" i="3"/>
  <c r="Q2601" i="3"/>
  <c r="U2601" i="3"/>
  <c r="Y2601" i="3"/>
  <c r="AC2601" i="3"/>
  <c r="AG2601" i="3"/>
  <c r="AK2601" i="3"/>
  <c r="AO2601" i="3"/>
  <c r="AS2601" i="3"/>
  <c r="AW2601" i="3"/>
  <c r="BA2601" i="3"/>
  <c r="BE2601" i="3"/>
  <c r="BI2601" i="3"/>
  <c r="O2601" i="3"/>
  <c r="S2601" i="3"/>
  <c r="BB2600" i="3"/>
  <c r="AT2600" i="3"/>
  <c r="AL2600" i="3"/>
  <c r="AD2600" i="3"/>
  <c r="V2600" i="3"/>
  <c r="N2600" i="3"/>
  <c r="BJ2600" i="3" s="1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O2599" i="3"/>
  <c r="S2599" i="3"/>
  <c r="W2599" i="3"/>
  <c r="AA2599" i="3"/>
  <c r="AE2599" i="3"/>
  <c r="AI2599" i="3"/>
  <c r="AM2599" i="3"/>
  <c r="AQ2599" i="3"/>
  <c r="AU2599" i="3"/>
  <c r="AY2599" i="3"/>
  <c r="BC2599" i="3"/>
  <c r="BG2599" i="3"/>
  <c r="BB2598" i="3"/>
  <c r="AT2598" i="3"/>
  <c r="AL2598" i="3"/>
  <c r="AD2598" i="3"/>
  <c r="V2598" i="3"/>
  <c r="N2598" i="3"/>
  <c r="L2597" i="3"/>
  <c r="N2593" i="3"/>
  <c r="R2593" i="3"/>
  <c r="V2593" i="3"/>
  <c r="Z2593" i="3"/>
  <c r="AD2593" i="3"/>
  <c r="AH2593" i="3"/>
  <c r="AL2593" i="3"/>
  <c r="AP2593" i="3"/>
  <c r="AT2593" i="3"/>
  <c r="AX2593" i="3"/>
  <c r="BB2593" i="3"/>
  <c r="BF2593" i="3"/>
  <c r="O2593" i="3"/>
  <c r="S2593" i="3"/>
  <c r="W2593" i="3"/>
  <c r="AA2593" i="3"/>
  <c r="AE2593" i="3"/>
  <c r="AI2593" i="3"/>
  <c r="AM2593" i="3"/>
  <c r="AQ2593" i="3"/>
  <c r="AU2593" i="3"/>
  <c r="AY2593" i="3"/>
  <c r="BC2593" i="3"/>
  <c r="BG2593" i="3"/>
  <c r="P2593" i="3"/>
  <c r="T2593" i="3"/>
  <c r="X2593" i="3"/>
  <c r="AB2593" i="3"/>
  <c r="AF2593" i="3"/>
  <c r="AJ2593" i="3"/>
  <c r="AN2593" i="3"/>
  <c r="AR2593" i="3"/>
  <c r="AV2593" i="3"/>
  <c r="AZ2593" i="3"/>
  <c r="BD2593" i="3"/>
  <c r="BH2593" i="3"/>
  <c r="Y2593" i="3"/>
  <c r="AO2593" i="3"/>
  <c r="BE2593" i="3"/>
  <c r="M2593" i="3"/>
  <c r="AC2593" i="3"/>
  <c r="AS2593" i="3"/>
  <c r="BI2593" i="3"/>
  <c r="Q2593" i="3"/>
  <c r="AG2593" i="3"/>
  <c r="AW2593" i="3"/>
  <c r="BH2601" i="3"/>
  <c r="BC2601" i="3"/>
  <c r="AX2601" i="3"/>
  <c r="AR2601" i="3"/>
  <c r="AM2601" i="3"/>
  <c r="AH2601" i="3"/>
  <c r="AB2601" i="3"/>
  <c r="W2601" i="3"/>
  <c r="P2601" i="3"/>
  <c r="BH2600" i="3"/>
  <c r="AZ2600" i="3"/>
  <c r="AR2600" i="3"/>
  <c r="AJ2600" i="3"/>
  <c r="AB2600" i="3"/>
  <c r="BD2599" i="3"/>
  <c r="AV2599" i="3"/>
  <c r="AN2599" i="3"/>
  <c r="AF2599" i="3"/>
  <c r="X2599" i="3"/>
  <c r="P2599" i="3"/>
  <c r="BH2598" i="3"/>
  <c r="AZ2598" i="3"/>
  <c r="AR2598" i="3"/>
  <c r="AJ2598" i="3"/>
  <c r="AB2598" i="3"/>
  <c r="AK2593" i="3"/>
  <c r="P2588" i="3"/>
  <c r="AF2588" i="3"/>
  <c r="AV2588" i="3"/>
  <c r="T2588" i="3"/>
  <c r="AJ2588" i="3"/>
  <c r="AZ2588" i="3"/>
  <c r="X2588" i="3"/>
  <c r="AN2588" i="3"/>
  <c r="BD2588" i="3"/>
  <c r="AB2588" i="3"/>
  <c r="AR2588" i="3"/>
  <c r="BH2588" i="3"/>
  <c r="O2600" i="3"/>
  <c r="BL2600" i="3" s="1"/>
  <c r="S2600" i="3"/>
  <c r="BM2600" i="3" s="1"/>
  <c r="W2600" i="3"/>
  <c r="AA2600" i="3"/>
  <c r="AE2600" i="3"/>
  <c r="AI2600" i="3"/>
  <c r="AM2600" i="3"/>
  <c r="AQ2600" i="3"/>
  <c r="AU2600" i="3"/>
  <c r="AY2600" i="3"/>
  <c r="BC2600" i="3"/>
  <c r="BG2600" i="3"/>
  <c r="M2600" i="3"/>
  <c r="Q2600" i="3"/>
  <c r="U2600" i="3"/>
  <c r="Y2600" i="3"/>
  <c r="AC2600" i="3"/>
  <c r="AG2600" i="3"/>
  <c r="AK2600" i="3"/>
  <c r="AO2600" i="3"/>
  <c r="AS2600" i="3"/>
  <c r="AW2600" i="3"/>
  <c r="BA2600" i="3"/>
  <c r="BE2600" i="3"/>
  <c r="BI2600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M2598" i="3"/>
  <c r="Q2598" i="3"/>
  <c r="U2598" i="3"/>
  <c r="Y2598" i="3"/>
  <c r="AC2598" i="3"/>
  <c r="AG2598" i="3"/>
  <c r="AK2598" i="3"/>
  <c r="AO2598" i="3"/>
  <c r="AS2598" i="3"/>
  <c r="AW2598" i="3"/>
  <c r="BA2598" i="3"/>
  <c r="BE2598" i="3"/>
  <c r="BI2598" i="3"/>
  <c r="N2595" i="3"/>
  <c r="R2595" i="3"/>
  <c r="V2595" i="3"/>
  <c r="Z2595" i="3"/>
  <c r="AD2595" i="3"/>
  <c r="AH2595" i="3"/>
  <c r="AL2595" i="3"/>
  <c r="AP2595" i="3"/>
  <c r="AT2595" i="3"/>
  <c r="AX2595" i="3"/>
  <c r="BB2595" i="3"/>
  <c r="BF2595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P2595" i="3"/>
  <c r="T2595" i="3"/>
  <c r="X2595" i="3"/>
  <c r="AB2595" i="3"/>
  <c r="AF2595" i="3"/>
  <c r="AJ2595" i="3"/>
  <c r="AN2595" i="3"/>
  <c r="AR2595" i="3"/>
  <c r="AV2595" i="3"/>
  <c r="AZ2595" i="3"/>
  <c r="BD2595" i="3"/>
  <c r="BH2595" i="3"/>
  <c r="Y2595" i="3"/>
  <c r="AO2595" i="3"/>
  <c r="BE2595" i="3"/>
  <c r="M2595" i="3"/>
  <c r="AC2595" i="3"/>
  <c r="AS2595" i="3"/>
  <c r="BI2595" i="3"/>
  <c r="Q2595" i="3"/>
  <c r="AG2595" i="3"/>
  <c r="AW2595" i="3"/>
  <c r="U2593" i="3"/>
  <c r="P2592" i="3"/>
  <c r="T2592" i="3"/>
  <c r="X2592" i="3"/>
  <c r="AB2592" i="3"/>
  <c r="AF2592" i="3"/>
  <c r="AJ2592" i="3"/>
  <c r="AN2592" i="3"/>
  <c r="AR2592" i="3"/>
  <c r="AV2592" i="3"/>
  <c r="AZ2592" i="3"/>
  <c r="BD2592" i="3"/>
  <c r="BH2592" i="3"/>
  <c r="M2592" i="3"/>
  <c r="R2592" i="3"/>
  <c r="V2592" i="3"/>
  <c r="Z2592" i="3"/>
  <c r="AD2592" i="3"/>
  <c r="AH2592" i="3"/>
  <c r="AL2592" i="3"/>
  <c r="AP2592" i="3"/>
  <c r="AT2592" i="3"/>
  <c r="AX2592" i="3"/>
  <c r="BB2592" i="3"/>
  <c r="BF2592" i="3"/>
  <c r="W2592" i="3"/>
  <c r="AM2592" i="3"/>
  <c r="BC2592" i="3"/>
  <c r="AA2592" i="3"/>
  <c r="AQ2592" i="3"/>
  <c r="BG2592" i="3"/>
  <c r="O2592" i="3"/>
  <c r="BL2592" i="3" s="1"/>
  <c r="AE2592" i="3"/>
  <c r="AU2592" i="3"/>
  <c r="K2597" i="3"/>
  <c r="BD2596" i="3"/>
  <c r="AY2596" i="3"/>
  <c r="AT2596" i="3"/>
  <c r="AL2596" i="3"/>
  <c r="AD2596" i="3"/>
  <c r="V2596" i="3"/>
  <c r="AU2594" i="3"/>
  <c r="AE2594" i="3"/>
  <c r="P2596" i="3"/>
  <c r="T2596" i="3"/>
  <c r="X2596" i="3"/>
  <c r="AB2596" i="3"/>
  <c r="AF2596" i="3"/>
  <c r="AJ2596" i="3"/>
  <c r="AN2596" i="3"/>
  <c r="AR2596" i="3"/>
  <c r="M2596" i="3"/>
  <c r="Q2596" i="3"/>
  <c r="U2596" i="3"/>
  <c r="Y2596" i="3"/>
  <c r="AC2596" i="3"/>
  <c r="AG2596" i="3"/>
  <c r="AK2596" i="3"/>
  <c r="AO2596" i="3"/>
  <c r="AS2596" i="3"/>
  <c r="AW2596" i="3"/>
  <c r="BA2596" i="3"/>
  <c r="BE2596" i="3"/>
  <c r="BI2596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N2594" i="3"/>
  <c r="R2594" i="3"/>
  <c r="V2594" i="3"/>
  <c r="Z2594" i="3"/>
  <c r="AD2594" i="3"/>
  <c r="AH2594" i="3"/>
  <c r="AL2594" i="3"/>
  <c r="AP2594" i="3"/>
  <c r="AT2594" i="3"/>
  <c r="AX2594" i="3"/>
  <c r="BB2594" i="3"/>
  <c r="BF2594" i="3"/>
  <c r="Q2592" i="3"/>
  <c r="BG2596" i="3"/>
  <c r="BB2596" i="3"/>
  <c r="AV2596" i="3"/>
  <c r="AP2596" i="3"/>
  <c r="AH2596" i="3"/>
  <c r="Z2596" i="3"/>
  <c r="R2596" i="3"/>
  <c r="BL2596" i="3" s="1"/>
  <c r="BC2594" i="3"/>
  <c r="AM2594" i="3"/>
  <c r="W2594" i="3"/>
  <c r="L2591" i="3"/>
  <c r="AA2591" i="3" s="1"/>
  <c r="N2586" i="3"/>
  <c r="BJ2586" i="3" s="1"/>
  <c r="BI2592" i="3"/>
  <c r="BE2592" i="3"/>
  <c r="BA2592" i="3"/>
  <c r="AW2592" i="3"/>
  <c r="AS2592" i="3"/>
  <c r="AO2592" i="3"/>
  <c r="AK2592" i="3"/>
  <c r="AG2592" i="3"/>
  <c r="AC2592" i="3"/>
  <c r="Y2592" i="3"/>
  <c r="U2592" i="3"/>
  <c r="AV2590" i="3"/>
  <c r="AF2590" i="3"/>
  <c r="L2589" i="3"/>
  <c r="W2589" i="3" s="1"/>
  <c r="M2588" i="3"/>
  <c r="Q2588" i="3"/>
  <c r="U2588" i="3"/>
  <c r="Y2588" i="3"/>
  <c r="AC2588" i="3"/>
  <c r="AG2588" i="3"/>
  <c r="AK2588" i="3"/>
  <c r="AO2588" i="3"/>
  <c r="AS2588" i="3"/>
  <c r="AW2588" i="3"/>
  <c r="BA2588" i="3"/>
  <c r="BE2588" i="3"/>
  <c r="BI2588" i="3"/>
  <c r="N2588" i="3"/>
  <c r="R2588" i="3"/>
  <c r="V2588" i="3"/>
  <c r="Z2588" i="3"/>
  <c r="AD2588" i="3"/>
  <c r="AH2588" i="3"/>
  <c r="AL2588" i="3"/>
  <c r="AP2588" i="3"/>
  <c r="AT2588" i="3"/>
  <c r="AX2588" i="3"/>
  <c r="BB2588" i="3"/>
  <c r="BF2588" i="3"/>
  <c r="O2588" i="3"/>
  <c r="S2588" i="3"/>
  <c r="W2588" i="3"/>
  <c r="AA2588" i="3"/>
  <c r="AE2588" i="3"/>
  <c r="AI2588" i="3"/>
  <c r="AM2588" i="3"/>
  <c r="AQ2588" i="3"/>
  <c r="AU2588" i="3"/>
  <c r="AY2588" i="3"/>
  <c r="BC2588" i="3"/>
  <c r="BG2588" i="3"/>
  <c r="L2587" i="3"/>
  <c r="W2587" i="3" s="1"/>
  <c r="N2592" i="3"/>
  <c r="BJ2592" i="3" s="1"/>
  <c r="M2590" i="3"/>
  <c r="Q2590" i="3"/>
  <c r="U2590" i="3"/>
  <c r="Y2590" i="3"/>
  <c r="AC2590" i="3"/>
  <c r="AG2590" i="3"/>
  <c r="AK2590" i="3"/>
  <c r="AO2590" i="3"/>
  <c r="AS2590" i="3"/>
  <c r="AW2590" i="3"/>
  <c r="BA2590" i="3"/>
  <c r="BE2590" i="3"/>
  <c r="BI2590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AX2589" i="3"/>
  <c r="AH2589" i="3"/>
  <c r="R2589" i="3"/>
  <c r="R2587" i="3"/>
  <c r="BF2590" i="3"/>
  <c r="BB2590" i="3"/>
  <c r="AX2590" i="3"/>
  <c r="AT2590" i="3"/>
  <c r="AP2590" i="3"/>
  <c r="AL2590" i="3"/>
  <c r="AH2590" i="3"/>
  <c r="AD2590" i="3"/>
  <c r="Z2590" i="3"/>
  <c r="V2590" i="3"/>
  <c r="R2590" i="3"/>
  <c r="BF2586" i="3"/>
  <c r="BB2586" i="3"/>
  <c r="AX2586" i="3"/>
  <c r="AT2586" i="3"/>
  <c r="AP2586" i="3"/>
  <c r="AL2586" i="3"/>
  <c r="AH2586" i="3"/>
  <c r="AD2586" i="3"/>
  <c r="Z2586" i="3"/>
  <c r="V2586" i="3"/>
  <c r="R2586" i="3"/>
  <c r="E2574" i="3"/>
  <c r="F2574" i="3"/>
  <c r="K2574" i="3" s="1"/>
  <c r="G2574" i="3"/>
  <c r="H2574" i="3"/>
  <c r="I2574" i="3"/>
  <c r="J2574" i="3"/>
  <c r="E2575" i="3"/>
  <c r="F2575" i="3"/>
  <c r="G2575" i="3"/>
  <c r="H2575" i="3"/>
  <c r="I2575" i="3"/>
  <c r="J2575" i="3"/>
  <c r="L2575" i="3" s="1"/>
  <c r="E2576" i="3"/>
  <c r="F2576" i="3"/>
  <c r="G2576" i="3"/>
  <c r="H2576" i="3"/>
  <c r="L2576" i="3" s="1"/>
  <c r="I2576" i="3"/>
  <c r="J2576" i="3"/>
  <c r="E2577" i="3"/>
  <c r="F2577" i="3"/>
  <c r="K2577" i="3" s="1"/>
  <c r="G2577" i="3"/>
  <c r="H2577" i="3"/>
  <c r="I2577" i="3"/>
  <c r="J2577" i="3"/>
  <c r="L2577" i="3" s="1"/>
  <c r="AP2577" i="3"/>
  <c r="E2578" i="3"/>
  <c r="F2578" i="3"/>
  <c r="K2578" i="3" s="1"/>
  <c r="G2578" i="3"/>
  <c r="H2578" i="3"/>
  <c r="I2578" i="3"/>
  <c r="J2578" i="3"/>
  <c r="E2579" i="3"/>
  <c r="F2579" i="3"/>
  <c r="G2579" i="3"/>
  <c r="H2579" i="3"/>
  <c r="I2579" i="3"/>
  <c r="L2579" i="3" s="1"/>
  <c r="J2579" i="3"/>
  <c r="E2580" i="3"/>
  <c r="F2580" i="3"/>
  <c r="G2580" i="3"/>
  <c r="H2580" i="3"/>
  <c r="I2580" i="3"/>
  <c r="J2580" i="3"/>
  <c r="L2580" i="3"/>
  <c r="E2581" i="3"/>
  <c r="F2581" i="3"/>
  <c r="G2581" i="3"/>
  <c r="H2581" i="3"/>
  <c r="L2581" i="3" s="1"/>
  <c r="I2581" i="3"/>
  <c r="J2581" i="3"/>
  <c r="E2582" i="3"/>
  <c r="F2582" i="3"/>
  <c r="G2582" i="3"/>
  <c r="H2582" i="3"/>
  <c r="I2582" i="3"/>
  <c r="J2582" i="3"/>
  <c r="L2582" i="3" s="1"/>
  <c r="E2583" i="3"/>
  <c r="F2583" i="3"/>
  <c r="G2583" i="3"/>
  <c r="H2583" i="3"/>
  <c r="L2583" i="3" s="1"/>
  <c r="I2583" i="3"/>
  <c r="J2583" i="3"/>
  <c r="E2584" i="3"/>
  <c r="F2584" i="3"/>
  <c r="G2584" i="3"/>
  <c r="H2584" i="3"/>
  <c r="I2584" i="3"/>
  <c r="L2584" i="3" s="1"/>
  <c r="J2584" i="3"/>
  <c r="E2585" i="3"/>
  <c r="F2585" i="3"/>
  <c r="G2585" i="3"/>
  <c r="H2585" i="3"/>
  <c r="I2585" i="3"/>
  <c r="J2585" i="3"/>
  <c r="BM2700" i="3" l="1"/>
  <c r="BK2682" i="3"/>
  <c r="BN2682" i="3"/>
  <c r="BN2692" i="3"/>
  <c r="BK2692" i="3"/>
  <c r="BN2702" i="3"/>
  <c r="BK2702" i="3"/>
  <c r="BJ2700" i="3"/>
  <c r="BL2700" i="3"/>
  <c r="BM2692" i="3"/>
  <c r="BK2688" i="3"/>
  <c r="BN2688" i="3"/>
  <c r="BK2680" i="3"/>
  <c r="BN2680" i="3"/>
  <c r="BN2689" i="3"/>
  <c r="BK2689" i="3"/>
  <c r="BM2702" i="3"/>
  <c r="BL2682" i="3"/>
  <c r="BJ2692" i="3"/>
  <c r="BL2688" i="3"/>
  <c r="BJ2702" i="3"/>
  <c r="BL2702" i="3"/>
  <c r="BL2689" i="3"/>
  <c r="BJ2688" i="3"/>
  <c r="BK2700" i="3"/>
  <c r="BN2700" i="3"/>
  <c r="BM2689" i="3"/>
  <c r="BM2682" i="3"/>
  <c r="N2577" i="3"/>
  <c r="L2585" i="3"/>
  <c r="K2581" i="3"/>
  <c r="L2578" i="3"/>
  <c r="BD2578" i="3" s="1"/>
  <c r="BF2577" i="3"/>
  <c r="Z2577" i="3"/>
  <c r="K2576" i="3"/>
  <c r="BJ2590" i="3"/>
  <c r="AS2589" i="3"/>
  <c r="M2589" i="3"/>
  <c r="AF2589" i="3"/>
  <c r="AU2589" i="3"/>
  <c r="O2589" i="3"/>
  <c r="BM2596" i="3"/>
  <c r="BA2591" i="3"/>
  <c r="AN2591" i="3"/>
  <c r="W2591" i="3"/>
  <c r="BJ2633" i="3"/>
  <c r="BM2633" i="3"/>
  <c r="AK2621" i="3"/>
  <c r="X2621" i="3"/>
  <c r="AL2625" i="3"/>
  <c r="AC2625" i="3"/>
  <c r="P2625" i="3"/>
  <c r="AC2627" i="3"/>
  <c r="AK2627" i="3"/>
  <c r="T2627" i="3"/>
  <c r="AG2586" i="3"/>
  <c r="Q2586" i="3"/>
  <c r="AA2594" i="3"/>
  <c r="AR2616" i="3"/>
  <c r="AZ2616" i="3"/>
  <c r="T2616" i="3"/>
  <c r="AJ2616" i="3"/>
  <c r="AC2628" i="3"/>
  <c r="BI2628" i="3"/>
  <c r="AN2628" i="3"/>
  <c r="S2628" i="3"/>
  <c r="BM2628" i="3" s="1"/>
  <c r="AS2628" i="3"/>
  <c r="AY2628" i="3"/>
  <c r="X2628" i="3"/>
  <c r="AA2639" i="3"/>
  <c r="AY2639" i="3"/>
  <c r="BA2593" i="3"/>
  <c r="BA2595" i="3"/>
  <c r="AK2595" i="3"/>
  <c r="AN2620" i="3"/>
  <c r="BD2620" i="3"/>
  <c r="X2620" i="3"/>
  <c r="S2639" i="3"/>
  <c r="AO2647" i="3"/>
  <c r="BC2639" i="3"/>
  <c r="AM2639" i="3"/>
  <c r="AK2648" i="3"/>
  <c r="S2648" i="3"/>
  <c r="M2648" i="3"/>
  <c r="AU2601" i="3"/>
  <c r="W2641" i="3"/>
  <c r="BJ2641" i="3" s="1"/>
  <c r="S2641" i="3"/>
  <c r="BM2641" i="3" s="1"/>
  <c r="K2579" i="3"/>
  <c r="X2578" i="3"/>
  <c r="AX2577" i="3"/>
  <c r="R2577" i="3"/>
  <c r="AK2589" i="3"/>
  <c r="BD2589" i="3"/>
  <c r="X2589" i="3"/>
  <c r="AM2589" i="3"/>
  <c r="BJ2596" i="3"/>
  <c r="Z2591" i="3"/>
  <c r="AK2591" i="3"/>
  <c r="X2591" i="3"/>
  <c r="BJ2608" i="3"/>
  <c r="AX2621" i="3"/>
  <c r="U2621" i="3"/>
  <c r="BC2621" i="3"/>
  <c r="R2625" i="3"/>
  <c r="M2625" i="3"/>
  <c r="AU2625" i="3"/>
  <c r="BN2653" i="3"/>
  <c r="Y2627" i="3"/>
  <c r="BB2627" i="3"/>
  <c r="O2627" i="3"/>
  <c r="Q2605" i="3"/>
  <c r="AK2605" i="3"/>
  <c r="BE2605" i="3"/>
  <c r="U2605" i="3"/>
  <c r="AO2605" i="3"/>
  <c r="Y2605" i="3"/>
  <c r="AW2605" i="3"/>
  <c r="AG2605" i="3"/>
  <c r="BA2605" i="3"/>
  <c r="AB2612" i="3"/>
  <c r="BH2612" i="3"/>
  <c r="AW2647" i="3"/>
  <c r="AG2647" i="3"/>
  <c r="W2639" i="3"/>
  <c r="BM2639" i="3" s="1"/>
  <c r="N2652" i="3"/>
  <c r="BG2648" i="3"/>
  <c r="U2648" i="3"/>
  <c r="BI2648" i="3"/>
  <c r="AQ2648" i="3"/>
  <c r="BC2641" i="3"/>
  <c r="P2576" i="3"/>
  <c r="V2589" i="3"/>
  <c r="BI2589" i="3"/>
  <c r="AC2589" i="3"/>
  <c r="AV2589" i="3"/>
  <c r="P2589" i="3"/>
  <c r="AE2589" i="3"/>
  <c r="BM2606" i="3"/>
  <c r="AX2591" i="3"/>
  <c r="U2591" i="3"/>
  <c r="BC2591" i="3"/>
  <c r="AD2621" i="3"/>
  <c r="BD2621" i="3"/>
  <c r="AM2621" i="3"/>
  <c r="BI2625" i="3"/>
  <c r="AV2625" i="3"/>
  <c r="AE2625" i="3"/>
  <c r="BM2644" i="3"/>
  <c r="BM2646" i="3"/>
  <c r="AI2627" i="3"/>
  <c r="AG2627" i="3"/>
  <c r="AZ2627" i="3"/>
  <c r="AK2638" i="3"/>
  <c r="U2638" i="3"/>
  <c r="BE2638" i="3"/>
  <c r="BA2638" i="3"/>
  <c r="Y2638" i="3"/>
  <c r="AO2638" i="3"/>
  <c r="AQ2594" i="3"/>
  <c r="S2594" i="3"/>
  <c r="BM2594" i="3" s="1"/>
  <c r="AY2594" i="3"/>
  <c r="P2598" i="3"/>
  <c r="AN2598" i="3"/>
  <c r="Y2629" i="3"/>
  <c r="BJ2629" i="3" s="1"/>
  <c r="AY2629" i="3"/>
  <c r="AD2629" i="3"/>
  <c r="AO2629" i="3"/>
  <c r="AT2629" i="3"/>
  <c r="S2629" i="3"/>
  <c r="BM2629" i="3" s="1"/>
  <c r="Q2626" i="3"/>
  <c r="AW2626" i="3"/>
  <c r="Y2626" i="3"/>
  <c r="BE2626" i="3"/>
  <c r="AG2626" i="3"/>
  <c r="AO2626" i="3"/>
  <c r="AK2642" i="3"/>
  <c r="AO2642" i="3"/>
  <c r="Y2642" i="3"/>
  <c r="AN2624" i="3"/>
  <c r="U2634" i="3"/>
  <c r="BA2634" i="3"/>
  <c r="Y2634" i="3"/>
  <c r="AK2634" i="3"/>
  <c r="BE2634" i="3"/>
  <c r="AO2634" i="3"/>
  <c r="AA2637" i="3"/>
  <c r="AY2637" i="3"/>
  <c r="AM2637" i="3"/>
  <c r="BD2598" i="3"/>
  <c r="AI2639" i="3"/>
  <c r="AA2648" i="3"/>
  <c r="BM2648" i="3" s="1"/>
  <c r="AY2648" i="3"/>
  <c r="AS2648" i="3"/>
  <c r="AM2641" i="3"/>
  <c r="BE2642" i="3"/>
  <c r="K2585" i="3"/>
  <c r="X2585" i="3" s="1"/>
  <c r="K2583" i="3"/>
  <c r="T2583" i="3" s="1"/>
  <c r="K2580" i="3"/>
  <c r="O2580" i="3" s="1"/>
  <c r="AH2577" i="3"/>
  <c r="L2574" i="3"/>
  <c r="BB2589" i="3"/>
  <c r="BA2589" i="3"/>
  <c r="U2589" i="3"/>
  <c r="AN2589" i="3"/>
  <c r="BC2589" i="3"/>
  <c r="AD2591" i="3"/>
  <c r="BD2591" i="3"/>
  <c r="AM2591" i="3"/>
  <c r="BM2635" i="3"/>
  <c r="BA2621" i="3"/>
  <c r="AN2621" i="3"/>
  <c r="W2621" i="3"/>
  <c r="AS2625" i="3"/>
  <c r="AF2625" i="3"/>
  <c r="O2625" i="3"/>
  <c r="BN2644" i="3"/>
  <c r="BK2648" i="3"/>
  <c r="AX2627" i="3"/>
  <c r="BF2627" i="3"/>
  <c r="AJ2627" i="3"/>
  <c r="AK2586" i="3"/>
  <c r="AY2592" i="3"/>
  <c r="AI2592" i="3"/>
  <c r="S2592" i="3"/>
  <c r="BM2592" i="3" s="1"/>
  <c r="BD2622" i="3"/>
  <c r="X2622" i="3"/>
  <c r="AN2622" i="3"/>
  <c r="AI2594" i="3"/>
  <c r="BL2594" i="3" s="1"/>
  <c r="AC2630" i="3"/>
  <c r="AS2630" i="3"/>
  <c r="AY2630" i="3"/>
  <c r="X2630" i="3"/>
  <c r="BM2630" i="3" s="1"/>
  <c r="T2600" i="3"/>
  <c r="AN2600" i="3"/>
  <c r="BD2600" i="3"/>
  <c r="X2600" i="3"/>
  <c r="O2610" i="3"/>
  <c r="BL2610" i="3" s="1"/>
  <c r="AE2610" i="3"/>
  <c r="AU2610" i="3"/>
  <c r="AZ2610" i="3"/>
  <c r="Z2610" i="3"/>
  <c r="BM2610" i="3" s="1"/>
  <c r="AN2617" i="3"/>
  <c r="P2617" i="3"/>
  <c r="AF2617" i="3"/>
  <c r="BJ2617" i="3" s="1"/>
  <c r="AV2617" i="3"/>
  <c r="AD2652" i="3"/>
  <c r="BJ2652" i="3" s="1"/>
  <c r="V2652" i="3"/>
  <c r="BB2652" i="3"/>
  <c r="BD2624" i="3"/>
  <c r="BL2624" i="3" s="1"/>
  <c r="Z2649" i="3"/>
  <c r="AV2649" i="3"/>
  <c r="AE2649" i="3"/>
  <c r="BD2649" i="3"/>
  <c r="AN2649" i="3"/>
  <c r="BH2649" i="3"/>
  <c r="U2649" i="3"/>
  <c r="AR2649" i="3"/>
  <c r="W2637" i="3"/>
  <c r="BM2637" i="3" s="1"/>
  <c r="BA2648" i="3"/>
  <c r="AI2648" i="3"/>
  <c r="AL2652" i="3"/>
  <c r="AI2641" i="3"/>
  <c r="AY2641" i="3"/>
  <c r="BM2590" i="3"/>
  <c r="BN2588" i="3"/>
  <c r="BK2588" i="3"/>
  <c r="AO2587" i="3"/>
  <c r="BH2587" i="3"/>
  <c r="AB2587" i="3"/>
  <c r="AA2587" i="3"/>
  <c r="BJ2594" i="3"/>
  <c r="BJ2595" i="3"/>
  <c r="BJ2593" i="3"/>
  <c r="BM2601" i="3"/>
  <c r="BN2605" i="3"/>
  <c r="BK2605" i="3"/>
  <c r="BN2608" i="3"/>
  <c r="BK2608" i="3"/>
  <c r="BN2614" i="3"/>
  <c r="BK2614" i="3"/>
  <c r="BL2616" i="3"/>
  <c r="BJ2618" i="3"/>
  <c r="BN2618" i="3"/>
  <c r="BK2618" i="3"/>
  <c r="BM2617" i="3"/>
  <c r="BL2620" i="3"/>
  <c r="BJ2624" i="3"/>
  <c r="BL2635" i="3"/>
  <c r="BJ2628" i="3"/>
  <c r="BL2634" i="3"/>
  <c r="BL2642" i="3"/>
  <c r="BJ2646" i="3"/>
  <c r="BN2645" i="3"/>
  <c r="BK2645" i="3"/>
  <c r="AD2623" i="3"/>
  <c r="AK2623" i="3"/>
  <c r="X2623" i="3"/>
  <c r="BN2647" i="3"/>
  <c r="BK2647" i="3"/>
  <c r="BM2652" i="3"/>
  <c r="N2619" i="3"/>
  <c r="Q2619" i="3"/>
  <c r="AY2619" i="3"/>
  <c r="BN2649" i="3"/>
  <c r="BK2649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U2654" i="3"/>
  <c r="AC2654" i="3"/>
  <c r="AK2654" i="3"/>
  <c r="AS2654" i="3"/>
  <c r="BA2654" i="3"/>
  <c r="BI2654" i="3"/>
  <c r="N2654" i="3"/>
  <c r="V2654" i="3"/>
  <c r="AD2654" i="3"/>
  <c r="AL2654" i="3"/>
  <c r="AT2654" i="3"/>
  <c r="BB2654" i="3"/>
  <c r="Q2654" i="3"/>
  <c r="Y2654" i="3"/>
  <c r="AG2654" i="3"/>
  <c r="AO2654" i="3"/>
  <c r="AW2654" i="3"/>
  <c r="BE2654" i="3"/>
  <c r="R2654" i="3"/>
  <c r="Z2654" i="3"/>
  <c r="AH2654" i="3"/>
  <c r="AP2654" i="3"/>
  <c r="AX2654" i="3"/>
  <c r="BF2654" i="3"/>
  <c r="BN2659" i="3"/>
  <c r="BK2659" i="3"/>
  <c r="BJ2665" i="3"/>
  <c r="BN2666" i="3"/>
  <c r="BK2666" i="3"/>
  <c r="BM2671" i="3"/>
  <c r="BK2677" i="3"/>
  <c r="BN2677" i="3"/>
  <c r="BL2677" i="3"/>
  <c r="BM2674" i="3"/>
  <c r="AH2587" i="3"/>
  <c r="BL2590" i="3"/>
  <c r="V2587" i="3"/>
  <c r="Z2589" i="3"/>
  <c r="AP2589" i="3"/>
  <c r="BF2589" i="3"/>
  <c r="N2589" i="3"/>
  <c r="AD2589" i="3"/>
  <c r="AT2589" i="3"/>
  <c r="BA2587" i="3"/>
  <c r="AK2587" i="3"/>
  <c r="U2587" i="3"/>
  <c r="BD2587" i="3"/>
  <c r="AN2587" i="3"/>
  <c r="X2587" i="3"/>
  <c r="BC2587" i="3"/>
  <c r="AM2587" i="3"/>
  <c r="BE2589" i="3"/>
  <c r="AO2589" i="3"/>
  <c r="Y2589" i="3"/>
  <c r="BH2589" i="3"/>
  <c r="AR2589" i="3"/>
  <c r="AB2589" i="3"/>
  <c r="BG2589" i="3"/>
  <c r="AQ2589" i="3"/>
  <c r="AA2589" i="3"/>
  <c r="BN2594" i="3"/>
  <c r="BK2594" i="3"/>
  <c r="BN2592" i="3"/>
  <c r="BK2592" i="3"/>
  <c r="BN2595" i="3"/>
  <c r="BK2595" i="3"/>
  <c r="BM2598" i="3"/>
  <c r="BN2593" i="3"/>
  <c r="BK2593" i="3"/>
  <c r="BK2599" i="3"/>
  <c r="BN2599" i="3"/>
  <c r="BL2601" i="3"/>
  <c r="BB2591" i="3"/>
  <c r="AH2591" i="3"/>
  <c r="N2591" i="3"/>
  <c r="AW2591" i="3"/>
  <c r="AG2591" i="3"/>
  <c r="Q2591" i="3"/>
  <c r="AZ2591" i="3"/>
  <c r="AJ2591" i="3"/>
  <c r="T2591" i="3"/>
  <c r="AY2591" i="3"/>
  <c r="AI2591" i="3"/>
  <c r="S2591" i="3"/>
  <c r="BJ2601" i="3"/>
  <c r="BL2603" i="3"/>
  <c r="BJ2603" i="3"/>
  <c r="O2611" i="3"/>
  <c r="S2611" i="3"/>
  <c r="W2611" i="3"/>
  <c r="AA2611" i="3"/>
  <c r="AE2611" i="3"/>
  <c r="AI2611" i="3"/>
  <c r="AM2611" i="3"/>
  <c r="Q2611" i="3"/>
  <c r="V2611" i="3"/>
  <c r="AB2611" i="3"/>
  <c r="AG2611" i="3"/>
  <c r="AL2611" i="3"/>
  <c r="AQ2611" i="3"/>
  <c r="AU2611" i="3"/>
  <c r="AY2611" i="3"/>
  <c r="BC2611" i="3"/>
  <c r="BG2611" i="3"/>
  <c r="M2611" i="3"/>
  <c r="R2611" i="3"/>
  <c r="X2611" i="3"/>
  <c r="AC2611" i="3"/>
  <c r="AH2611" i="3"/>
  <c r="AN2611" i="3"/>
  <c r="AR2611" i="3"/>
  <c r="AV2611" i="3"/>
  <c r="AZ2611" i="3"/>
  <c r="BD2611" i="3"/>
  <c r="BH2611" i="3"/>
  <c r="N2611" i="3"/>
  <c r="T2611" i="3"/>
  <c r="Y2611" i="3"/>
  <c r="AD2611" i="3"/>
  <c r="AJ2611" i="3"/>
  <c r="AO2611" i="3"/>
  <c r="AS2611" i="3"/>
  <c r="AW2611" i="3"/>
  <c r="BA2611" i="3"/>
  <c r="BE2611" i="3"/>
  <c r="BI2611" i="3"/>
  <c r="AF2611" i="3"/>
  <c r="AX2611" i="3"/>
  <c r="P2611" i="3"/>
  <c r="AK2611" i="3"/>
  <c r="BB2611" i="3"/>
  <c r="U2611" i="3"/>
  <c r="AP2611" i="3"/>
  <c r="BF2611" i="3"/>
  <c r="Z2611" i="3"/>
  <c r="AT2611" i="3"/>
  <c r="BJ2610" i="3"/>
  <c r="BM2612" i="3"/>
  <c r="BK2616" i="3"/>
  <c r="BN2616" i="3"/>
  <c r="BL2618" i="3"/>
  <c r="BK2617" i="3"/>
  <c r="BN2617" i="3"/>
  <c r="BL2617" i="3"/>
  <c r="BJ2616" i="3"/>
  <c r="BN2620" i="3"/>
  <c r="BK2620" i="3"/>
  <c r="BM2622" i="3"/>
  <c r="BN2624" i="3"/>
  <c r="BK2624" i="3"/>
  <c r="BM2626" i="3"/>
  <c r="BF2625" i="3"/>
  <c r="BN2628" i="3"/>
  <c r="BK2628" i="3"/>
  <c r="BN2632" i="3"/>
  <c r="BK2632" i="3"/>
  <c r="BN2633" i="3"/>
  <c r="BK2633" i="3"/>
  <c r="BJ2639" i="3"/>
  <c r="BN2640" i="3"/>
  <c r="BK2640" i="3"/>
  <c r="BN2641" i="3"/>
  <c r="BK2641" i="3"/>
  <c r="BL2646" i="3"/>
  <c r="BB2621" i="3"/>
  <c r="AH2621" i="3"/>
  <c r="N2621" i="3"/>
  <c r="AW2621" i="3"/>
  <c r="AG2621" i="3"/>
  <c r="Q2621" i="3"/>
  <c r="AZ2621" i="3"/>
  <c r="AJ2621" i="3"/>
  <c r="T2621" i="3"/>
  <c r="AY2621" i="3"/>
  <c r="AI2621" i="3"/>
  <c r="S2621" i="3"/>
  <c r="V2625" i="3"/>
  <c r="AT2625" i="3"/>
  <c r="BE2625" i="3"/>
  <c r="AO2625" i="3"/>
  <c r="Y2625" i="3"/>
  <c r="BH2625" i="3"/>
  <c r="AR2625" i="3"/>
  <c r="AB2625" i="3"/>
  <c r="BG2625" i="3"/>
  <c r="AQ2625" i="3"/>
  <c r="AA2625" i="3"/>
  <c r="BM2631" i="3"/>
  <c r="BK2631" i="3"/>
  <c r="BN2631" i="3"/>
  <c r="BL2636" i="3"/>
  <c r="BJ2636" i="3"/>
  <c r="BM2638" i="3"/>
  <c r="Z2625" i="3"/>
  <c r="BL2645" i="3"/>
  <c r="BM2653" i="3"/>
  <c r="BL2657" i="3"/>
  <c r="BL2661" i="3"/>
  <c r="BN2665" i="3"/>
  <c r="BK2665" i="3"/>
  <c r="AO2627" i="3"/>
  <c r="N2627" i="3"/>
  <c r="AS2627" i="3"/>
  <c r="W2627" i="3"/>
  <c r="AW2627" i="3"/>
  <c r="AA2627" i="3"/>
  <c r="BA2627" i="3"/>
  <c r="AE2627" i="3"/>
  <c r="M2627" i="3"/>
  <c r="AV2627" i="3"/>
  <c r="AF2627" i="3"/>
  <c r="P2627" i="3"/>
  <c r="Z2621" i="3"/>
  <c r="BB2623" i="3"/>
  <c r="AH2623" i="3"/>
  <c r="N2623" i="3"/>
  <c r="AW2623" i="3"/>
  <c r="AG2623" i="3"/>
  <c r="Q2623" i="3"/>
  <c r="AZ2623" i="3"/>
  <c r="AJ2623" i="3"/>
  <c r="T2623" i="3"/>
  <c r="AY2623" i="3"/>
  <c r="AI2623" i="3"/>
  <c r="S2623" i="3"/>
  <c r="BL2647" i="3"/>
  <c r="BK2652" i="3"/>
  <c r="BN2652" i="3"/>
  <c r="BL2652" i="3"/>
  <c r="BF2619" i="3"/>
  <c r="AL2619" i="3"/>
  <c r="R2619" i="3"/>
  <c r="BI2619" i="3"/>
  <c r="AS2619" i="3"/>
  <c r="AC2619" i="3"/>
  <c r="M2619" i="3"/>
  <c r="AV2619" i="3"/>
  <c r="AF2619" i="3"/>
  <c r="P2619" i="3"/>
  <c r="AU2619" i="3"/>
  <c r="AE2619" i="3"/>
  <c r="O2619" i="3"/>
  <c r="BJ2649" i="3"/>
  <c r="BN2651" i="3"/>
  <c r="BK2651" i="3"/>
  <c r="BJ2655" i="3"/>
  <c r="BN2657" i="3"/>
  <c r="BK2657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U2660" i="3"/>
  <c r="AC2660" i="3"/>
  <c r="AK2660" i="3"/>
  <c r="AS2660" i="3"/>
  <c r="BA2660" i="3"/>
  <c r="BI2660" i="3"/>
  <c r="N2660" i="3"/>
  <c r="V2660" i="3"/>
  <c r="AD2660" i="3"/>
  <c r="AL2660" i="3"/>
  <c r="AT2660" i="3"/>
  <c r="BB2660" i="3"/>
  <c r="Q2660" i="3"/>
  <c r="Y2660" i="3"/>
  <c r="AG2660" i="3"/>
  <c r="AO2660" i="3"/>
  <c r="AW2660" i="3"/>
  <c r="BE2660" i="3"/>
  <c r="R2660" i="3"/>
  <c r="Z2660" i="3"/>
  <c r="AH2660" i="3"/>
  <c r="AP2660" i="3"/>
  <c r="AX2660" i="3"/>
  <c r="BF2660" i="3"/>
  <c r="BJ2663" i="3"/>
  <c r="AY2627" i="3"/>
  <c r="BM2659" i="3"/>
  <c r="BM2661" i="3"/>
  <c r="BN2670" i="3"/>
  <c r="BK2670" i="3"/>
  <c r="BM2663" i="3"/>
  <c r="BL2671" i="3"/>
  <c r="BJ2673" i="3"/>
  <c r="BM2673" i="3"/>
  <c r="BM2651" i="3"/>
  <c r="BL2674" i="3"/>
  <c r="BJ2674" i="3"/>
  <c r="BN2674" i="3"/>
  <c r="BK2674" i="3"/>
  <c r="BM2676" i="3"/>
  <c r="BJ2676" i="3"/>
  <c r="Z2587" i="3"/>
  <c r="AP2587" i="3"/>
  <c r="BF2587" i="3"/>
  <c r="N2587" i="3"/>
  <c r="AD2587" i="3"/>
  <c r="AT2587" i="3"/>
  <c r="BE2587" i="3"/>
  <c r="BL2595" i="3"/>
  <c r="BL2593" i="3"/>
  <c r="BL2599" i="3"/>
  <c r="BM2608" i="3"/>
  <c r="BJ2620" i="3"/>
  <c r="BN2634" i="3"/>
  <c r="BK2634" i="3"/>
  <c r="BN2635" i="3"/>
  <c r="BK2635" i="3"/>
  <c r="BN2642" i="3"/>
  <c r="BK2642" i="3"/>
  <c r="BL2643" i="3"/>
  <c r="BJ2648" i="3"/>
  <c r="Z2623" i="3"/>
  <c r="BA2623" i="3"/>
  <c r="BD2623" i="3"/>
  <c r="AN2623" i="3"/>
  <c r="BC2623" i="3"/>
  <c r="AM2623" i="3"/>
  <c r="W2623" i="3"/>
  <c r="BB2619" i="3"/>
  <c r="AW2619" i="3"/>
  <c r="AZ2619" i="3"/>
  <c r="T2619" i="3"/>
  <c r="AI2619" i="3"/>
  <c r="S2619" i="3"/>
  <c r="BJ2657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M2662" i="3"/>
  <c r="U2662" i="3"/>
  <c r="AC2662" i="3"/>
  <c r="AK2662" i="3"/>
  <c r="AS2662" i="3"/>
  <c r="BA2662" i="3"/>
  <c r="BI2662" i="3"/>
  <c r="N2662" i="3"/>
  <c r="V2662" i="3"/>
  <c r="AD2662" i="3"/>
  <c r="AL2662" i="3"/>
  <c r="AT2662" i="3"/>
  <c r="BB2662" i="3"/>
  <c r="Q2662" i="3"/>
  <c r="Y2662" i="3"/>
  <c r="AG2662" i="3"/>
  <c r="AO2662" i="3"/>
  <c r="AW2662" i="3"/>
  <c r="BE2662" i="3"/>
  <c r="R2662" i="3"/>
  <c r="Z2662" i="3"/>
  <c r="AH2662" i="3"/>
  <c r="AP2662" i="3"/>
  <c r="AX2662" i="3"/>
  <c r="BF2662" i="3"/>
  <c r="BK2669" i="3"/>
  <c r="BN2669" i="3"/>
  <c r="BL2669" i="3"/>
  <c r="BL2670" i="3"/>
  <c r="AX2587" i="3"/>
  <c r="AG2587" i="3"/>
  <c r="BN2596" i="3"/>
  <c r="BK2596" i="3"/>
  <c r="BK2598" i="3"/>
  <c r="BN2598" i="3"/>
  <c r="BL2598" i="3"/>
  <c r="BN2601" i="3"/>
  <c r="BK2601" i="3"/>
  <c r="O2607" i="3"/>
  <c r="S2607" i="3"/>
  <c r="W2607" i="3"/>
  <c r="AA2607" i="3"/>
  <c r="AE2607" i="3"/>
  <c r="AI2607" i="3"/>
  <c r="AM2607" i="3"/>
  <c r="AQ2607" i="3"/>
  <c r="AU2607" i="3"/>
  <c r="AY2607" i="3"/>
  <c r="BC2607" i="3"/>
  <c r="BG2607" i="3"/>
  <c r="P2607" i="3"/>
  <c r="T2607" i="3"/>
  <c r="X2607" i="3"/>
  <c r="AB2607" i="3"/>
  <c r="AF2607" i="3"/>
  <c r="AJ2607" i="3"/>
  <c r="AN2607" i="3"/>
  <c r="AR2607" i="3"/>
  <c r="AV2607" i="3"/>
  <c r="AZ2607" i="3"/>
  <c r="BD2607" i="3"/>
  <c r="BH2607" i="3"/>
  <c r="Q2607" i="3"/>
  <c r="Y2607" i="3"/>
  <c r="AG2607" i="3"/>
  <c r="AO2607" i="3"/>
  <c r="AW2607" i="3"/>
  <c r="BE2607" i="3"/>
  <c r="R2607" i="3"/>
  <c r="Z2607" i="3"/>
  <c r="AH2607" i="3"/>
  <c r="AP2607" i="3"/>
  <c r="AX2607" i="3"/>
  <c r="BF2607" i="3"/>
  <c r="M2607" i="3"/>
  <c r="U2607" i="3"/>
  <c r="AC2607" i="3"/>
  <c r="AK2607" i="3"/>
  <c r="AS2607" i="3"/>
  <c r="BA2607" i="3"/>
  <c r="BI2607" i="3"/>
  <c r="V2607" i="3"/>
  <c r="BB2607" i="3"/>
  <c r="AD2607" i="3"/>
  <c r="AL2607" i="3"/>
  <c r="N2607" i="3"/>
  <c r="AT2607" i="3"/>
  <c r="BF2591" i="3"/>
  <c r="AL2591" i="3"/>
  <c r="R2591" i="3"/>
  <c r="BI2591" i="3"/>
  <c r="AS2591" i="3"/>
  <c r="AC2591" i="3"/>
  <c r="M2591" i="3"/>
  <c r="AV2591" i="3"/>
  <c r="AF2591" i="3"/>
  <c r="P2591" i="3"/>
  <c r="AU2591" i="3"/>
  <c r="AE2591" i="3"/>
  <c r="O2591" i="3"/>
  <c r="BL2606" i="3"/>
  <c r="BJ2599" i="3"/>
  <c r="BL2612" i="3"/>
  <c r="BJ2612" i="3"/>
  <c r="BM2614" i="3"/>
  <c r="BL2608" i="3"/>
  <c r="BL2622" i="3"/>
  <c r="BJ2622" i="3"/>
  <c r="BL2626" i="3"/>
  <c r="BJ2626" i="3"/>
  <c r="BN2626" i="3"/>
  <c r="BK2626" i="3"/>
  <c r="BJ2631" i="3"/>
  <c r="BJ2637" i="3"/>
  <c r="BN2638" i="3"/>
  <c r="BK2638" i="3"/>
  <c r="BN2639" i="3"/>
  <c r="BK2639" i="3"/>
  <c r="BM2643" i="3"/>
  <c r="AL2621" i="3"/>
  <c r="R2621" i="3"/>
  <c r="BI2621" i="3"/>
  <c r="AS2621" i="3"/>
  <c r="AC2621" i="3"/>
  <c r="M2621" i="3"/>
  <c r="AV2621" i="3"/>
  <c r="AF2621" i="3"/>
  <c r="P2621" i="3"/>
  <c r="AU2621" i="3"/>
  <c r="AE2621" i="3"/>
  <c r="O2621" i="3"/>
  <c r="AX2625" i="3"/>
  <c r="AD2625" i="3"/>
  <c r="BA2625" i="3"/>
  <c r="AK2625" i="3"/>
  <c r="U2625" i="3"/>
  <c r="BD2625" i="3"/>
  <c r="AN2625" i="3"/>
  <c r="X2625" i="3"/>
  <c r="BC2625" i="3"/>
  <c r="AM2625" i="3"/>
  <c r="W2625" i="3"/>
  <c r="BL2633" i="3"/>
  <c r="BL2637" i="3"/>
  <c r="BL2641" i="3"/>
  <c r="BK2629" i="3"/>
  <c r="BN2629" i="3"/>
  <c r="BL2638" i="3"/>
  <c r="BJ2638" i="3"/>
  <c r="BM2640" i="3"/>
  <c r="AD2627" i="3"/>
  <c r="BM2645" i="3"/>
  <c r="BJ2645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V2650" i="3"/>
  <c r="AL2650" i="3"/>
  <c r="BB2650" i="3"/>
  <c r="R2650" i="3"/>
  <c r="AH2650" i="3"/>
  <c r="Z2650" i="3"/>
  <c r="AP2650" i="3"/>
  <c r="BF2650" i="3"/>
  <c r="AX2650" i="3"/>
  <c r="N2650" i="3"/>
  <c r="AD2650" i="3"/>
  <c r="AT2650" i="3"/>
  <c r="BL2653" i="3"/>
  <c r="BM2665" i="3"/>
  <c r="S2627" i="3"/>
  <c r="BI2627" i="3"/>
  <c r="AM2627" i="3"/>
  <c r="R2627" i="3"/>
  <c r="AQ2627" i="3"/>
  <c r="V2627" i="3"/>
  <c r="AU2627" i="3"/>
  <c r="Z2627" i="3"/>
  <c r="BH2627" i="3"/>
  <c r="AR2627" i="3"/>
  <c r="AB2627" i="3"/>
  <c r="BF2623" i="3"/>
  <c r="AL2623" i="3"/>
  <c r="R2623" i="3"/>
  <c r="BI2623" i="3"/>
  <c r="AS2623" i="3"/>
  <c r="AC2623" i="3"/>
  <c r="M2623" i="3"/>
  <c r="AV2623" i="3"/>
  <c r="AF2623" i="3"/>
  <c r="P2623" i="3"/>
  <c r="AU2623" i="3"/>
  <c r="AE2623" i="3"/>
  <c r="O2623" i="3"/>
  <c r="BM2647" i="3"/>
  <c r="BJ2647" i="3"/>
  <c r="BL2665" i="3"/>
  <c r="AP2619" i="3"/>
  <c r="V2619" i="3"/>
  <c r="AT2619" i="3"/>
  <c r="BE2619" i="3"/>
  <c r="AO2619" i="3"/>
  <c r="Y2619" i="3"/>
  <c r="BH2619" i="3"/>
  <c r="AR2619" i="3"/>
  <c r="AB2619" i="3"/>
  <c r="BG2619" i="3"/>
  <c r="AQ2619" i="3"/>
  <c r="AA2619" i="3"/>
  <c r="BN2655" i="3"/>
  <c r="BK2655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U2658" i="3"/>
  <c r="AC2658" i="3"/>
  <c r="AK2658" i="3"/>
  <c r="AS2658" i="3"/>
  <c r="BA2658" i="3"/>
  <c r="BI2658" i="3"/>
  <c r="N2658" i="3"/>
  <c r="V2658" i="3"/>
  <c r="AD2658" i="3"/>
  <c r="AL2658" i="3"/>
  <c r="AT2658" i="3"/>
  <c r="BB2658" i="3"/>
  <c r="Q2658" i="3"/>
  <c r="Y2658" i="3"/>
  <c r="AG2658" i="3"/>
  <c r="AO2658" i="3"/>
  <c r="AW2658" i="3"/>
  <c r="BE2658" i="3"/>
  <c r="R2658" i="3"/>
  <c r="Z2658" i="3"/>
  <c r="AH2658" i="3"/>
  <c r="AP2658" i="3"/>
  <c r="AX2658" i="3"/>
  <c r="BF2658" i="3"/>
  <c r="BJ2661" i="3"/>
  <c r="BN2663" i="3"/>
  <c r="BK2663" i="3"/>
  <c r="BJ2669" i="3"/>
  <c r="BK2672" i="3"/>
  <c r="BN2672" i="3"/>
  <c r="BM2678" i="3"/>
  <c r="BM2666" i="3"/>
  <c r="BJ2666" i="3"/>
  <c r="BL2673" i="3"/>
  <c r="BJ2675" i="3"/>
  <c r="BM2675" i="3"/>
  <c r="BM2655" i="3"/>
  <c r="BL2651" i="3"/>
  <c r="BJ2667" i="3"/>
  <c r="BM2667" i="3"/>
  <c r="BL2668" i="3"/>
  <c r="BJ2668" i="3"/>
  <c r="BL2676" i="3"/>
  <c r="BN2676" i="3"/>
  <c r="BK2676" i="3"/>
  <c r="Y2587" i="3"/>
  <c r="AR2587" i="3"/>
  <c r="BG2587" i="3"/>
  <c r="AQ2587" i="3"/>
  <c r="O2597" i="3"/>
  <c r="S2597" i="3"/>
  <c r="W2597" i="3"/>
  <c r="AA2597" i="3"/>
  <c r="AE2597" i="3"/>
  <c r="AI2597" i="3"/>
  <c r="AM2597" i="3"/>
  <c r="AQ2597" i="3"/>
  <c r="AU2597" i="3"/>
  <c r="AY2597" i="3"/>
  <c r="BC2597" i="3"/>
  <c r="BG2597" i="3"/>
  <c r="Q2597" i="3"/>
  <c r="V2597" i="3"/>
  <c r="AB2597" i="3"/>
  <c r="AG2597" i="3"/>
  <c r="AL2597" i="3"/>
  <c r="AR2597" i="3"/>
  <c r="AW2597" i="3"/>
  <c r="BB2597" i="3"/>
  <c r="BH2597" i="3"/>
  <c r="M2597" i="3"/>
  <c r="R2597" i="3"/>
  <c r="X2597" i="3"/>
  <c r="AC2597" i="3"/>
  <c r="AH2597" i="3"/>
  <c r="AN2597" i="3"/>
  <c r="AS2597" i="3"/>
  <c r="AX2597" i="3"/>
  <c r="BD2597" i="3"/>
  <c r="BI2597" i="3"/>
  <c r="N2597" i="3"/>
  <c r="T2597" i="3"/>
  <c r="Y2597" i="3"/>
  <c r="AD2597" i="3"/>
  <c r="AJ2597" i="3"/>
  <c r="AO2597" i="3"/>
  <c r="AT2597" i="3"/>
  <c r="AZ2597" i="3"/>
  <c r="BE2597" i="3"/>
  <c r="AF2597" i="3"/>
  <c r="BA2597" i="3"/>
  <c r="P2597" i="3"/>
  <c r="AK2597" i="3"/>
  <c r="BF2597" i="3"/>
  <c r="U2597" i="3"/>
  <c r="AP2597" i="3"/>
  <c r="Z2597" i="3"/>
  <c r="AV2597" i="3"/>
  <c r="BN2606" i="3"/>
  <c r="BK2606" i="3"/>
  <c r="BM2603" i="3"/>
  <c r="O2609" i="3"/>
  <c r="S2609" i="3"/>
  <c r="W2609" i="3"/>
  <c r="AA2609" i="3"/>
  <c r="AE2609" i="3"/>
  <c r="AI2609" i="3"/>
  <c r="AM2609" i="3"/>
  <c r="AQ2609" i="3"/>
  <c r="AU2609" i="3"/>
  <c r="AY2609" i="3"/>
  <c r="BC2609" i="3"/>
  <c r="BG2609" i="3"/>
  <c r="Q2609" i="3"/>
  <c r="V2609" i="3"/>
  <c r="AB2609" i="3"/>
  <c r="AG2609" i="3"/>
  <c r="AL2609" i="3"/>
  <c r="AR2609" i="3"/>
  <c r="AW2609" i="3"/>
  <c r="BB2609" i="3"/>
  <c r="BH2609" i="3"/>
  <c r="M2609" i="3"/>
  <c r="R2609" i="3"/>
  <c r="X2609" i="3"/>
  <c r="AC2609" i="3"/>
  <c r="AH2609" i="3"/>
  <c r="AN2609" i="3"/>
  <c r="AS2609" i="3"/>
  <c r="AX2609" i="3"/>
  <c r="BD2609" i="3"/>
  <c r="BI2609" i="3"/>
  <c r="N2609" i="3"/>
  <c r="T2609" i="3"/>
  <c r="Y2609" i="3"/>
  <c r="AD2609" i="3"/>
  <c r="AJ2609" i="3"/>
  <c r="AO2609" i="3"/>
  <c r="AT2609" i="3"/>
  <c r="AZ2609" i="3"/>
  <c r="BE2609" i="3"/>
  <c r="AF2609" i="3"/>
  <c r="BA2609" i="3"/>
  <c r="P2609" i="3"/>
  <c r="AK2609" i="3"/>
  <c r="BF2609" i="3"/>
  <c r="U2609" i="3"/>
  <c r="AP2609" i="3"/>
  <c r="AV2609" i="3"/>
  <c r="Z2609" i="3"/>
  <c r="BN2610" i="3"/>
  <c r="BK2610" i="3"/>
  <c r="BL2639" i="3"/>
  <c r="BL2628" i="3"/>
  <c r="BL2629" i="3"/>
  <c r="BJ2634" i="3"/>
  <c r="BM2636" i="3"/>
  <c r="BJ2642" i="3"/>
  <c r="BJ2644" i="3"/>
  <c r="BN2646" i="3"/>
  <c r="AX2623" i="3"/>
  <c r="U2623" i="3"/>
  <c r="BN2648" i="3"/>
  <c r="AH2619" i="3"/>
  <c r="AG2619" i="3"/>
  <c r="AJ2619" i="3"/>
  <c r="BM2649" i="3"/>
  <c r="BK2668" i="3"/>
  <c r="BN2668" i="3"/>
  <c r="BN2590" i="3"/>
  <c r="BK2590" i="3"/>
  <c r="AL2587" i="3"/>
  <c r="BM2588" i="3"/>
  <c r="AW2587" i="3"/>
  <c r="Q2587" i="3"/>
  <c r="AZ2587" i="3"/>
  <c r="AJ2587" i="3"/>
  <c r="T2587" i="3"/>
  <c r="AY2587" i="3"/>
  <c r="AI2587" i="3"/>
  <c r="S2587" i="3"/>
  <c r="BB2587" i="3"/>
  <c r="BL2588" i="3"/>
  <c r="BJ2588" i="3"/>
  <c r="AL2589" i="3"/>
  <c r="BI2587" i="3"/>
  <c r="AS2587" i="3"/>
  <c r="AC2587" i="3"/>
  <c r="M2587" i="3"/>
  <c r="AV2587" i="3"/>
  <c r="AF2587" i="3"/>
  <c r="P2587" i="3"/>
  <c r="AU2587" i="3"/>
  <c r="AE2587" i="3"/>
  <c r="O2587" i="3"/>
  <c r="AW2589" i="3"/>
  <c r="AG2589" i="3"/>
  <c r="Q2589" i="3"/>
  <c r="BN2589" i="3" s="1"/>
  <c r="AZ2589" i="3"/>
  <c r="AJ2589" i="3"/>
  <c r="T2589" i="3"/>
  <c r="AY2589" i="3"/>
  <c r="AI2589" i="3"/>
  <c r="S2589" i="3"/>
  <c r="BM2595" i="3"/>
  <c r="BK2600" i="3"/>
  <c r="BN2600" i="3"/>
  <c r="BM2593" i="3"/>
  <c r="BJ2598" i="3"/>
  <c r="BM2599" i="3"/>
  <c r="O2602" i="3"/>
  <c r="S2602" i="3"/>
  <c r="W2602" i="3"/>
  <c r="AA2602" i="3"/>
  <c r="Q2602" i="3"/>
  <c r="V2602" i="3"/>
  <c r="AB2602" i="3"/>
  <c r="AF2602" i="3"/>
  <c r="AJ2602" i="3"/>
  <c r="AN2602" i="3"/>
  <c r="AR2602" i="3"/>
  <c r="AV2602" i="3"/>
  <c r="AZ2602" i="3"/>
  <c r="BD2602" i="3"/>
  <c r="BH2602" i="3"/>
  <c r="M2602" i="3"/>
  <c r="R2602" i="3"/>
  <c r="X2602" i="3"/>
  <c r="AC2602" i="3"/>
  <c r="AG2602" i="3"/>
  <c r="AK2602" i="3"/>
  <c r="AO2602" i="3"/>
  <c r="AS2602" i="3"/>
  <c r="AW2602" i="3"/>
  <c r="BA2602" i="3"/>
  <c r="BE2602" i="3"/>
  <c r="BI2602" i="3"/>
  <c r="N2602" i="3"/>
  <c r="T2602" i="3"/>
  <c r="Y2602" i="3"/>
  <c r="AD2602" i="3"/>
  <c r="AH2602" i="3"/>
  <c r="AL2602" i="3"/>
  <c r="AP2602" i="3"/>
  <c r="AT2602" i="3"/>
  <c r="AX2602" i="3"/>
  <c r="BB2602" i="3"/>
  <c r="BF2602" i="3"/>
  <c r="AE2602" i="3"/>
  <c r="AU2602" i="3"/>
  <c r="P2602" i="3"/>
  <c r="AI2602" i="3"/>
  <c r="AY2602" i="3"/>
  <c r="U2602" i="3"/>
  <c r="AM2602" i="3"/>
  <c r="BC2602" i="3"/>
  <c r="BG2602" i="3"/>
  <c r="Z2602" i="3"/>
  <c r="AQ2602" i="3"/>
  <c r="BJ2606" i="3"/>
  <c r="AP2591" i="3"/>
  <c r="V2591" i="3"/>
  <c r="AT2591" i="3"/>
  <c r="BE2591" i="3"/>
  <c r="AO2591" i="3"/>
  <c r="Y2591" i="3"/>
  <c r="BH2591" i="3"/>
  <c r="AR2591" i="3"/>
  <c r="AB2591" i="3"/>
  <c r="BG2591" i="3"/>
  <c r="AQ2591" i="3"/>
  <c r="BN2604" i="3"/>
  <c r="BK2604" i="3"/>
  <c r="O2613" i="3"/>
  <c r="S2613" i="3"/>
  <c r="W2613" i="3"/>
  <c r="AA2613" i="3"/>
  <c r="AE2613" i="3"/>
  <c r="AI2613" i="3"/>
  <c r="AM2613" i="3"/>
  <c r="AQ2613" i="3"/>
  <c r="AU2613" i="3"/>
  <c r="AY2613" i="3"/>
  <c r="BC2613" i="3"/>
  <c r="BG2613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R2613" i="3"/>
  <c r="AH2613" i="3"/>
  <c r="AX2613" i="3"/>
  <c r="V2613" i="3"/>
  <c r="AL2613" i="3"/>
  <c r="BB2613" i="3"/>
  <c r="Z2613" i="3"/>
  <c r="AP2613" i="3"/>
  <c r="BF2613" i="3"/>
  <c r="N2613" i="3"/>
  <c r="AD2613" i="3"/>
  <c r="AT2613" i="3"/>
  <c r="O2615" i="3"/>
  <c r="S2615" i="3"/>
  <c r="W2615" i="3"/>
  <c r="AA2615" i="3"/>
  <c r="AE2615" i="3"/>
  <c r="AI2615" i="3"/>
  <c r="AM2615" i="3"/>
  <c r="AQ2615" i="3"/>
  <c r="AU2615" i="3"/>
  <c r="AY2615" i="3"/>
  <c r="BC2615" i="3"/>
  <c r="BG2615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R2615" i="3"/>
  <c r="AH2615" i="3"/>
  <c r="AX2615" i="3"/>
  <c r="V2615" i="3"/>
  <c r="AL2615" i="3"/>
  <c r="BB2615" i="3"/>
  <c r="Z2615" i="3"/>
  <c r="AP2615" i="3"/>
  <c r="BF2615" i="3"/>
  <c r="N2615" i="3"/>
  <c r="AD2615" i="3"/>
  <c r="AT2615" i="3"/>
  <c r="BN2612" i="3"/>
  <c r="BK2612" i="3"/>
  <c r="BL2614" i="3"/>
  <c r="BJ2614" i="3"/>
  <c r="BM2616" i="3"/>
  <c r="BN2603" i="3"/>
  <c r="BM2618" i="3"/>
  <c r="BM2620" i="3"/>
  <c r="BN2622" i="3"/>
  <c r="BK2622" i="3"/>
  <c r="BM2624" i="3"/>
  <c r="BF2621" i="3"/>
  <c r="BN2630" i="3"/>
  <c r="BK2630" i="3"/>
  <c r="BJ2635" i="3"/>
  <c r="BN2636" i="3"/>
  <c r="BK2636" i="3"/>
  <c r="BN2637" i="3"/>
  <c r="BK2637" i="3"/>
  <c r="BJ2643" i="3"/>
  <c r="BN2643" i="3"/>
  <c r="BK2643" i="3"/>
  <c r="BL2644" i="3"/>
  <c r="BL2648" i="3"/>
  <c r="V2621" i="3"/>
  <c r="AT2621" i="3"/>
  <c r="BE2621" i="3"/>
  <c r="AO2621" i="3"/>
  <c r="Y2621" i="3"/>
  <c r="BH2621" i="3"/>
  <c r="AR2621" i="3"/>
  <c r="AB2621" i="3"/>
  <c r="BG2621" i="3"/>
  <c r="AQ2621" i="3"/>
  <c r="AA2621" i="3"/>
  <c r="BB2625" i="3"/>
  <c r="AH2625" i="3"/>
  <c r="N2625" i="3"/>
  <c r="AW2625" i="3"/>
  <c r="AG2625" i="3"/>
  <c r="Q2625" i="3"/>
  <c r="AZ2625" i="3"/>
  <c r="AJ2625" i="3"/>
  <c r="T2625" i="3"/>
  <c r="AY2625" i="3"/>
  <c r="AI2625" i="3"/>
  <c r="S2625" i="3"/>
  <c r="BJ2651" i="3"/>
  <c r="BJ2653" i="3"/>
  <c r="BL2630" i="3"/>
  <c r="BJ2630" i="3"/>
  <c r="BL2631" i="3"/>
  <c r="BM2634" i="3"/>
  <c r="BL2640" i="3"/>
  <c r="BJ2640" i="3"/>
  <c r="BM2642" i="3"/>
  <c r="BL2649" i="3"/>
  <c r="BL2655" i="3"/>
  <c r="BL2659" i="3"/>
  <c r="BL2663" i="3"/>
  <c r="AT2627" i="3"/>
  <c r="BE2627" i="3"/>
  <c r="BC2627" i="3"/>
  <c r="AH2627" i="3"/>
  <c r="BG2627" i="3"/>
  <c r="AL2627" i="3"/>
  <c r="Q2627" i="3"/>
  <c r="AP2627" i="3"/>
  <c r="U2627" i="3"/>
  <c r="BD2627" i="3"/>
  <c r="AN2627" i="3"/>
  <c r="AP2623" i="3"/>
  <c r="V2623" i="3"/>
  <c r="AT2623" i="3"/>
  <c r="BE2623" i="3"/>
  <c r="AO2623" i="3"/>
  <c r="Y2623" i="3"/>
  <c r="BH2623" i="3"/>
  <c r="AR2623" i="3"/>
  <c r="AB2623" i="3"/>
  <c r="BG2623" i="3"/>
  <c r="AQ2623" i="3"/>
  <c r="BK2653" i="3"/>
  <c r="Z2619" i="3"/>
  <c r="AX2619" i="3"/>
  <c r="AD2619" i="3"/>
  <c r="BA2619" i="3"/>
  <c r="AK2619" i="3"/>
  <c r="U2619" i="3"/>
  <c r="BD2619" i="3"/>
  <c r="AN2619" i="3"/>
  <c r="X2619" i="3"/>
  <c r="BC2619" i="3"/>
  <c r="AM2619" i="3"/>
  <c r="O2656" i="3"/>
  <c r="BL2656" i="3" s="1"/>
  <c r="S2656" i="3"/>
  <c r="BM2656" i="3" s="1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U2656" i="3"/>
  <c r="AC2656" i="3"/>
  <c r="AK2656" i="3"/>
  <c r="AS2656" i="3"/>
  <c r="BA2656" i="3"/>
  <c r="BI2656" i="3"/>
  <c r="N2656" i="3"/>
  <c r="BJ2656" i="3" s="1"/>
  <c r="V2656" i="3"/>
  <c r="AD2656" i="3"/>
  <c r="AL2656" i="3"/>
  <c r="AT2656" i="3"/>
  <c r="BB2656" i="3"/>
  <c r="Q2656" i="3"/>
  <c r="Y2656" i="3"/>
  <c r="AG2656" i="3"/>
  <c r="AO2656" i="3"/>
  <c r="AW2656" i="3"/>
  <c r="BE2656" i="3"/>
  <c r="R2656" i="3"/>
  <c r="Z2656" i="3"/>
  <c r="AH2656" i="3"/>
  <c r="AP2656" i="3"/>
  <c r="AX2656" i="3"/>
  <c r="BF2656" i="3"/>
  <c r="BJ2659" i="3"/>
  <c r="BN2661" i="3"/>
  <c r="BK2661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M2664" i="3"/>
  <c r="U2664" i="3"/>
  <c r="AC2664" i="3"/>
  <c r="AK2664" i="3"/>
  <c r="AS2664" i="3"/>
  <c r="BA2664" i="3"/>
  <c r="BI2664" i="3"/>
  <c r="N2664" i="3"/>
  <c r="V2664" i="3"/>
  <c r="AD2664" i="3"/>
  <c r="AL2664" i="3"/>
  <c r="AT2664" i="3"/>
  <c r="BB2664" i="3"/>
  <c r="Q2664" i="3"/>
  <c r="Y2664" i="3"/>
  <c r="AG2664" i="3"/>
  <c r="AO2664" i="3"/>
  <c r="AW2664" i="3"/>
  <c r="BE2664" i="3"/>
  <c r="R2664" i="3"/>
  <c r="Z2664" i="3"/>
  <c r="AH2664" i="3"/>
  <c r="AP2664" i="3"/>
  <c r="AX2664" i="3"/>
  <c r="BF2664" i="3"/>
  <c r="BM2657" i="3"/>
  <c r="BM2669" i="3"/>
  <c r="BM2670" i="3"/>
  <c r="BJ2670" i="3"/>
  <c r="BL2678" i="3"/>
  <c r="BJ2678" i="3"/>
  <c r="BN2678" i="3"/>
  <c r="BK2678" i="3"/>
  <c r="BL2666" i="3"/>
  <c r="BK2671" i="3"/>
  <c r="BN2671" i="3"/>
  <c r="BJ2671" i="3"/>
  <c r="BK2673" i="3"/>
  <c r="BN2673" i="3"/>
  <c r="BK2675" i="3"/>
  <c r="BN2675" i="3"/>
  <c r="BL2675" i="3"/>
  <c r="BJ2677" i="3"/>
  <c r="BM2677" i="3"/>
  <c r="BK2667" i="3"/>
  <c r="BN2667" i="3"/>
  <c r="BL2667" i="3"/>
  <c r="BM2668" i="3"/>
  <c r="BN2586" i="3"/>
  <c r="BK2586" i="3"/>
  <c r="T2585" i="3"/>
  <c r="AJ2585" i="3"/>
  <c r="AR2585" i="3"/>
  <c r="AZ2585" i="3"/>
  <c r="BH2585" i="3"/>
  <c r="AB2585" i="3"/>
  <c r="AV2585" i="3"/>
  <c r="BE2585" i="3"/>
  <c r="AN2585" i="3"/>
  <c r="BD2585" i="3"/>
  <c r="P2585" i="3"/>
  <c r="AF2585" i="3"/>
  <c r="AO2585" i="3"/>
  <c r="AW2585" i="3"/>
  <c r="BI2585" i="3"/>
  <c r="BA2585" i="3"/>
  <c r="AS2585" i="3"/>
  <c r="AK2585" i="3"/>
  <c r="T2581" i="3"/>
  <c r="M2585" i="3"/>
  <c r="Q2585" i="3"/>
  <c r="U2585" i="3"/>
  <c r="Y2585" i="3"/>
  <c r="AC2585" i="3"/>
  <c r="AG2585" i="3"/>
  <c r="N2585" i="3"/>
  <c r="R2585" i="3"/>
  <c r="V2585" i="3"/>
  <c r="Z2585" i="3"/>
  <c r="AD2585" i="3"/>
  <c r="AH2585" i="3"/>
  <c r="AL2585" i="3"/>
  <c r="AP2585" i="3"/>
  <c r="AT2585" i="3"/>
  <c r="AX2585" i="3"/>
  <c r="BB2585" i="3"/>
  <c r="BF2585" i="3"/>
  <c r="O2585" i="3"/>
  <c r="S2585" i="3"/>
  <c r="W2585" i="3"/>
  <c r="AA2585" i="3"/>
  <c r="AE2585" i="3"/>
  <c r="AI2585" i="3"/>
  <c r="AM2585" i="3"/>
  <c r="AQ2585" i="3"/>
  <c r="AU2585" i="3"/>
  <c r="AY2585" i="3"/>
  <c r="BC2585" i="3"/>
  <c r="BG2585" i="3"/>
  <c r="R2583" i="3"/>
  <c r="Z2583" i="3"/>
  <c r="AH2583" i="3"/>
  <c r="AP2583" i="3"/>
  <c r="AX2583" i="3"/>
  <c r="BF2583" i="3"/>
  <c r="P2583" i="3"/>
  <c r="AF2583" i="3"/>
  <c r="AV2583" i="3"/>
  <c r="N2583" i="3"/>
  <c r="V2583" i="3"/>
  <c r="AD2583" i="3"/>
  <c r="AL2583" i="3"/>
  <c r="AT2583" i="3"/>
  <c r="BB2583" i="3"/>
  <c r="X2583" i="3"/>
  <c r="AN2583" i="3"/>
  <c r="BD2583" i="3"/>
  <c r="R2581" i="3"/>
  <c r="Z2581" i="3"/>
  <c r="AH2581" i="3"/>
  <c r="AP2581" i="3"/>
  <c r="AX2581" i="3"/>
  <c r="BF2581" i="3"/>
  <c r="AF2581" i="3"/>
  <c r="AV2581" i="3"/>
  <c r="N2581" i="3"/>
  <c r="V2581" i="3"/>
  <c r="AD2581" i="3"/>
  <c r="AL2581" i="3"/>
  <c r="AT2581" i="3"/>
  <c r="BB2581" i="3"/>
  <c r="P2581" i="3"/>
  <c r="X2581" i="3"/>
  <c r="AN2581" i="3"/>
  <c r="BD2581" i="3"/>
  <c r="AF2576" i="3"/>
  <c r="P2579" i="3"/>
  <c r="X2579" i="3"/>
  <c r="AF2579" i="3"/>
  <c r="AN2579" i="3"/>
  <c r="AV2579" i="3"/>
  <c r="BD2579" i="3"/>
  <c r="R2579" i="3"/>
  <c r="Z2579" i="3"/>
  <c r="AH2579" i="3"/>
  <c r="AP2579" i="3"/>
  <c r="AX2579" i="3"/>
  <c r="BF2579" i="3"/>
  <c r="T2578" i="3"/>
  <c r="AB2578" i="3"/>
  <c r="AJ2578" i="3"/>
  <c r="AR2578" i="3"/>
  <c r="AZ2578" i="3"/>
  <c r="BH2578" i="3"/>
  <c r="X2576" i="3"/>
  <c r="AN2576" i="3"/>
  <c r="BD2576" i="3"/>
  <c r="X2574" i="3"/>
  <c r="AN2574" i="3"/>
  <c r="BD2574" i="3"/>
  <c r="K2584" i="3"/>
  <c r="BH2583" i="3"/>
  <c r="AZ2583" i="3"/>
  <c r="AR2583" i="3"/>
  <c r="AJ2583" i="3"/>
  <c r="AB2583" i="3"/>
  <c r="K2582" i="3"/>
  <c r="BH2581" i="3"/>
  <c r="AZ2581" i="3"/>
  <c r="AR2581" i="3"/>
  <c r="AJ2581" i="3"/>
  <c r="AB2581" i="3"/>
  <c r="AJ2579" i="3"/>
  <c r="AV2578" i="3"/>
  <c r="P2578" i="3"/>
  <c r="AB2576" i="3"/>
  <c r="AB2574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O2583" i="3"/>
  <c r="S2583" i="3"/>
  <c r="W2583" i="3"/>
  <c r="AA2583" i="3"/>
  <c r="AE2583" i="3"/>
  <c r="AI2583" i="3"/>
  <c r="AM2583" i="3"/>
  <c r="AQ2583" i="3"/>
  <c r="AU2583" i="3"/>
  <c r="AY2583" i="3"/>
  <c r="BC2583" i="3"/>
  <c r="BG2583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O2581" i="3"/>
  <c r="S2581" i="3"/>
  <c r="W2581" i="3"/>
  <c r="AA2581" i="3"/>
  <c r="AE2581" i="3"/>
  <c r="AI2581" i="3"/>
  <c r="AM2581" i="3"/>
  <c r="AQ2581" i="3"/>
  <c r="AU2581" i="3"/>
  <c r="AY2581" i="3"/>
  <c r="BC2581" i="3"/>
  <c r="BG2581" i="3"/>
  <c r="BH2579" i="3"/>
  <c r="AB2579" i="3"/>
  <c r="AN2578" i="3"/>
  <c r="V2578" i="3"/>
  <c r="AV2576" i="3"/>
  <c r="AV2574" i="3"/>
  <c r="BI2580" i="3"/>
  <c r="BE2580" i="3"/>
  <c r="BA2580" i="3"/>
  <c r="AW2580" i="3"/>
  <c r="AS2580" i="3"/>
  <c r="AO2580" i="3"/>
  <c r="AK2580" i="3"/>
  <c r="AG2580" i="3"/>
  <c r="AC2580" i="3"/>
  <c r="Y2580" i="3"/>
  <c r="U2580" i="3"/>
  <c r="Q2580" i="3"/>
  <c r="M2580" i="3"/>
  <c r="O2579" i="3"/>
  <c r="S2579" i="3"/>
  <c r="W2579" i="3"/>
  <c r="AA2579" i="3"/>
  <c r="AE2579" i="3"/>
  <c r="AI2579" i="3"/>
  <c r="AM2579" i="3"/>
  <c r="AQ2579" i="3"/>
  <c r="AU2579" i="3"/>
  <c r="AY2579" i="3"/>
  <c r="BC2579" i="3"/>
  <c r="BG2579" i="3"/>
  <c r="M2579" i="3"/>
  <c r="Q2579" i="3"/>
  <c r="U2579" i="3"/>
  <c r="Y2579" i="3"/>
  <c r="AC2579" i="3"/>
  <c r="AG2579" i="3"/>
  <c r="AK2579" i="3"/>
  <c r="AO2579" i="3"/>
  <c r="AS2579" i="3"/>
  <c r="AW2579" i="3"/>
  <c r="BA2579" i="3"/>
  <c r="BE2579" i="3"/>
  <c r="BI2579" i="3"/>
  <c r="BB2578" i="3"/>
  <c r="AT2578" i="3"/>
  <c r="AL2578" i="3"/>
  <c r="AD2578" i="3"/>
  <c r="AT2577" i="3"/>
  <c r="AD2577" i="3"/>
  <c r="BH2576" i="3"/>
  <c r="AR2576" i="3"/>
  <c r="BH2574" i="3"/>
  <c r="AR2574" i="3"/>
  <c r="M2578" i="3"/>
  <c r="Q2578" i="3"/>
  <c r="U2578" i="3"/>
  <c r="Y2578" i="3"/>
  <c r="AC2578" i="3"/>
  <c r="AG2578" i="3"/>
  <c r="AK2578" i="3"/>
  <c r="AO2578" i="3"/>
  <c r="AS2578" i="3"/>
  <c r="AW2578" i="3"/>
  <c r="BA2578" i="3"/>
  <c r="BE2578" i="3"/>
  <c r="BI2578" i="3"/>
  <c r="N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O2577" i="3"/>
  <c r="S2577" i="3"/>
  <c r="W2577" i="3"/>
  <c r="AA2577" i="3"/>
  <c r="AE2577" i="3"/>
  <c r="AI2577" i="3"/>
  <c r="AM2577" i="3"/>
  <c r="AQ2577" i="3"/>
  <c r="AU2577" i="3"/>
  <c r="AY2577" i="3"/>
  <c r="BC2577" i="3"/>
  <c r="BG2577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M2576" i="3"/>
  <c r="Q2576" i="3"/>
  <c r="U2576" i="3"/>
  <c r="Y2576" i="3"/>
  <c r="AC2576" i="3"/>
  <c r="AG2576" i="3"/>
  <c r="AK2576" i="3"/>
  <c r="AO2576" i="3"/>
  <c r="AS2576" i="3"/>
  <c r="AW2576" i="3"/>
  <c r="BA2576" i="3"/>
  <c r="BE2576" i="3"/>
  <c r="BI2576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N2574" i="3"/>
  <c r="R2574" i="3"/>
  <c r="V2574" i="3"/>
  <c r="Z2574" i="3"/>
  <c r="AD2574" i="3"/>
  <c r="AH2574" i="3"/>
  <c r="AL2574" i="3"/>
  <c r="AP2574" i="3"/>
  <c r="AT2574" i="3"/>
  <c r="AX2574" i="3"/>
  <c r="BB2574" i="3"/>
  <c r="BF2574" i="3"/>
  <c r="O2574" i="3"/>
  <c r="S2574" i="3"/>
  <c r="W2574" i="3"/>
  <c r="AA2574" i="3"/>
  <c r="AE2574" i="3"/>
  <c r="AI2574" i="3"/>
  <c r="AM2574" i="3"/>
  <c r="AQ2574" i="3"/>
  <c r="AU2574" i="3"/>
  <c r="AY2574" i="3"/>
  <c r="BC2574" i="3"/>
  <c r="BG2574" i="3"/>
  <c r="BG2580" i="3"/>
  <c r="BC2580" i="3"/>
  <c r="AY2580" i="3"/>
  <c r="AU2580" i="3"/>
  <c r="AQ2580" i="3"/>
  <c r="AM2580" i="3"/>
  <c r="AI2580" i="3"/>
  <c r="AE2580" i="3"/>
  <c r="AA2580" i="3"/>
  <c r="W2580" i="3"/>
  <c r="S2580" i="3"/>
  <c r="BB2579" i="3"/>
  <c r="AT2579" i="3"/>
  <c r="AL2579" i="3"/>
  <c r="AD2579" i="3"/>
  <c r="V2579" i="3"/>
  <c r="N2579" i="3"/>
  <c r="BF2578" i="3"/>
  <c r="AX2578" i="3"/>
  <c r="AP2578" i="3"/>
  <c r="AH2578" i="3"/>
  <c r="Z2578" i="3"/>
  <c r="R2578" i="3"/>
  <c r="BB2577" i="3"/>
  <c r="AL2577" i="3"/>
  <c r="V2577" i="3"/>
  <c r="AZ2576" i="3"/>
  <c r="AJ2576" i="3"/>
  <c r="T2576" i="3"/>
  <c r="K2575" i="3"/>
  <c r="AZ2574" i="3"/>
  <c r="AJ2574" i="3"/>
  <c r="T2574" i="3"/>
  <c r="E2503" i="3"/>
  <c r="F2503" i="3"/>
  <c r="K2503" i="3" s="1"/>
  <c r="G2503" i="3"/>
  <c r="H2503" i="3"/>
  <c r="I2503" i="3"/>
  <c r="L2503" i="3" s="1"/>
  <c r="J2503" i="3"/>
  <c r="E2504" i="3"/>
  <c r="F2504" i="3"/>
  <c r="K2504" i="3" s="1"/>
  <c r="G2504" i="3"/>
  <c r="H2504" i="3"/>
  <c r="I2504" i="3"/>
  <c r="J2504" i="3"/>
  <c r="E2505" i="3"/>
  <c r="F2505" i="3"/>
  <c r="G2505" i="3"/>
  <c r="H2505" i="3"/>
  <c r="L2505" i="3" s="1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L2507" i="3" s="1"/>
  <c r="J2507" i="3"/>
  <c r="E2508" i="3"/>
  <c r="F2508" i="3"/>
  <c r="G2508" i="3"/>
  <c r="H2508" i="3"/>
  <c r="I2508" i="3"/>
  <c r="L2508" i="3" s="1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K2511" i="3" s="1"/>
  <c r="G2511" i="3"/>
  <c r="H2511" i="3"/>
  <c r="I2511" i="3"/>
  <c r="J2511" i="3"/>
  <c r="L2511" i="3" s="1"/>
  <c r="E2512" i="3"/>
  <c r="F2512" i="3"/>
  <c r="G2512" i="3"/>
  <c r="H2512" i="3"/>
  <c r="I2512" i="3"/>
  <c r="L2512" i="3" s="1"/>
  <c r="J2512" i="3"/>
  <c r="E2513" i="3"/>
  <c r="F2513" i="3"/>
  <c r="G2513" i="3"/>
  <c r="H2513" i="3"/>
  <c r="I2513" i="3"/>
  <c r="J2513" i="3"/>
  <c r="L2513" i="3" s="1"/>
  <c r="K2513" i="3"/>
  <c r="AN2513" i="3" s="1"/>
  <c r="BD2513" i="3"/>
  <c r="E2514" i="3"/>
  <c r="F2514" i="3"/>
  <c r="G2514" i="3"/>
  <c r="H2514" i="3"/>
  <c r="I2514" i="3"/>
  <c r="J2514" i="3"/>
  <c r="E2515" i="3"/>
  <c r="F2515" i="3"/>
  <c r="K2515" i="3" s="1"/>
  <c r="S2515" i="3" s="1"/>
  <c r="G2515" i="3"/>
  <c r="H2515" i="3"/>
  <c r="I2515" i="3"/>
  <c r="J2515" i="3"/>
  <c r="L2515" i="3" s="1"/>
  <c r="AN2515" i="3" s="1"/>
  <c r="AY2515" i="3"/>
  <c r="E2516" i="3"/>
  <c r="F2516" i="3"/>
  <c r="G2516" i="3"/>
  <c r="H2516" i="3"/>
  <c r="L2516" i="3" s="1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K2518" i="3"/>
  <c r="S2518" i="3" s="1"/>
  <c r="L2518" i="3"/>
  <c r="W2518" i="3" s="1"/>
  <c r="AA2518" i="3"/>
  <c r="AQ2518" i="3"/>
  <c r="BG2518" i="3"/>
  <c r="E2519" i="3"/>
  <c r="F2519" i="3"/>
  <c r="G2519" i="3"/>
  <c r="H2519" i="3"/>
  <c r="I2519" i="3"/>
  <c r="J2519" i="3"/>
  <c r="E2520" i="3"/>
  <c r="K2520" i="3" s="1"/>
  <c r="F2520" i="3"/>
  <c r="G2520" i="3"/>
  <c r="H2520" i="3"/>
  <c r="I2520" i="3"/>
  <c r="L2520" i="3" s="1"/>
  <c r="J2520" i="3"/>
  <c r="E2521" i="3"/>
  <c r="F2521" i="3"/>
  <c r="G2521" i="3"/>
  <c r="H2521" i="3"/>
  <c r="I2521" i="3"/>
  <c r="J2521" i="3"/>
  <c r="E2522" i="3"/>
  <c r="K2522" i="3" s="1"/>
  <c r="F2522" i="3"/>
  <c r="G2522" i="3"/>
  <c r="H2522" i="3"/>
  <c r="I2522" i="3"/>
  <c r="L2522" i="3" s="1"/>
  <c r="S2522" i="3" s="1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K2524" i="3"/>
  <c r="O2524" i="3" s="1"/>
  <c r="L2524" i="3"/>
  <c r="X2524" i="3"/>
  <c r="AN2524" i="3"/>
  <c r="BD2524" i="3"/>
  <c r="E2525" i="3"/>
  <c r="F2525" i="3"/>
  <c r="G2525" i="3"/>
  <c r="H2525" i="3"/>
  <c r="I2525" i="3"/>
  <c r="J2525" i="3"/>
  <c r="E2526" i="3"/>
  <c r="K2526" i="3" s="1"/>
  <c r="AC2526" i="3" s="1"/>
  <c r="F2526" i="3"/>
  <c r="G2526" i="3"/>
  <c r="H2526" i="3"/>
  <c r="I2526" i="3"/>
  <c r="L2526" i="3" s="1"/>
  <c r="Y2526" i="3" s="1"/>
  <c r="J2526" i="3"/>
  <c r="U2526" i="3"/>
  <c r="AS2526" i="3"/>
  <c r="E2527" i="3"/>
  <c r="K2527" i="3" s="1"/>
  <c r="F2527" i="3"/>
  <c r="G2527" i="3"/>
  <c r="H2527" i="3"/>
  <c r="I2527" i="3"/>
  <c r="L2527" i="3" s="1"/>
  <c r="J2527" i="3"/>
  <c r="E2528" i="3"/>
  <c r="K2528" i="3" s="1"/>
  <c r="F2528" i="3"/>
  <c r="G2528" i="3"/>
  <c r="H2528" i="3"/>
  <c r="I2528" i="3"/>
  <c r="J2528" i="3"/>
  <c r="E2529" i="3"/>
  <c r="F2529" i="3"/>
  <c r="G2529" i="3"/>
  <c r="H2529" i="3"/>
  <c r="I2529" i="3"/>
  <c r="J2529" i="3"/>
  <c r="K2529" i="3"/>
  <c r="E2530" i="3"/>
  <c r="F2530" i="3"/>
  <c r="G2530" i="3"/>
  <c r="H2530" i="3"/>
  <c r="I2530" i="3"/>
  <c r="L2530" i="3" s="1"/>
  <c r="J2530" i="3"/>
  <c r="E2531" i="3"/>
  <c r="F2531" i="3"/>
  <c r="K2531" i="3" s="1"/>
  <c r="G2531" i="3"/>
  <c r="H2531" i="3"/>
  <c r="I2531" i="3"/>
  <c r="J2531" i="3"/>
  <c r="E2532" i="3"/>
  <c r="F2532" i="3"/>
  <c r="G2532" i="3"/>
  <c r="H2532" i="3"/>
  <c r="I2532" i="3"/>
  <c r="L2532" i="3" s="1"/>
  <c r="J2532" i="3"/>
  <c r="E2533" i="3"/>
  <c r="F2533" i="3"/>
  <c r="K2533" i="3" s="1"/>
  <c r="G2533" i="3"/>
  <c r="H2533" i="3"/>
  <c r="I2533" i="3"/>
  <c r="J2533" i="3"/>
  <c r="E2534" i="3"/>
  <c r="K2534" i="3" s="1"/>
  <c r="F2534" i="3"/>
  <c r="G2534" i="3"/>
  <c r="H2534" i="3"/>
  <c r="I2534" i="3"/>
  <c r="J2534" i="3"/>
  <c r="E2535" i="3"/>
  <c r="K2535" i="3" s="1"/>
  <c r="F2535" i="3"/>
  <c r="G2535" i="3"/>
  <c r="H2535" i="3"/>
  <c r="I2535" i="3"/>
  <c r="L2535" i="3" s="1"/>
  <c r="P2535" i="3" s="1"/>
  <c r="J2535" i="3"/>
  <c r="E2536" i="3"/>
  <c r="F2536" i="3"/>
  <c r="G2536" i="3"/>
  <c r="H2536" i="3"/>
  <c r="I2536" i="3"/>
  <c r="J2536" i="3"/>
  <c r="E2537" i="3"/>
  <c r="K2537" i="3" s="1"/>
  <c r="F2537" i="3"/>
  <c r="G2537" i="3"/>
  <c r="H2537" i="3"/>
  <c r="I2537" i="3"/>
  <c r="J2537" i="3"/>
  <c r="E2538" i="3"/>
  <c r="F2538" i="3"/>
  <c r="G2538" i="3"/>
  <c r="H2538" i="3"/>
  <c r="I2538" i="3"/>
  <c r="L2538" i="3" s="1"/>
  <c r="J2538" i="3"/>
  <c r="E2539" i="3"/>
  <c r="F2539" i="3"/>
  <c r="G2539" i="3"/>
  <c r="H2539" i="3"/>
  <c r="I2539" i="3"/>
  <c r="J2539" i="3"/>
  <c r="E2540" i="3"/>
  <c r="F2540" i="3"/>
  <c r="K2540" i="3" s="1"/>
  <c r="G2540" i="3"/>
  <c r="H2540" i="3"/>
  <c r="I2540" i="3"/>
  <c r="J2540" i="3"/>
  <c r="L2540" i="3" s="1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L2542" i="3"/>
  <c r="E2543" i="3"/>
  <c r="F2543" i="3"/>
  <c r="G2543" i="3"/>
  <c r="H2543" i="3"/>
  <c r="I2543" i="3"/>
  <c r="J2543" i="3"/>
  <c r="L2543" i="3" s="1"/>
  <c r="E2544" i="3"/>
  <c r="F2544" i="3"/>
  <c r="G2544" i="3"/>
  <c r="H2544" i="3"/>
  <c r="L2544" i="3" s="1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L2546" i="3" s="1"/>
  <c r="J2546" i="3"/>
  <c r="E2547" i="3"/>
  <c r="F2547" i="3"/>
  <c r="G2547" i="3"/>
  <c r="H2547" i="3"/>
  <c r="I2547" i="3"/>
  <c r="J2547" i="3"/>
  <c r="L2547" i="3" s="1"/>
  <c r="E2548" i="3"/>
  <c r="F2548" i="3"/>
  <c r="G2548" i="3"/>
  <c r="H2548" i="3"/>
  <c r="L2548" i="3" s="1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E2552" i="3"/>
  <c r="F2552" i="3"/>
  <c r="G2552" i="3"/>
  <c r="H2552" i="3"/>
  <c r="I2552" i="3"/>
  <c r="J2552" i="3"/>
  <c r="E2553" i="3"/>
  <c r="K2553" i="3" s="1"/>
  <c r="F2553" i="3"/>
  <c r="G2553" i="3"/>
  <c r="H2553" i="3"/>
  <c r="I2553" i="3"/>
  <c r="L2553" i="3" s="1"/>
  <c r="P2553" i="3" s="1"/>
  <c r="J2553" i="3"/>
  <c r="T2553" i="3"/>
  <c r="BH2553" i="3"/>
  <c r="E2554" i="3"/>
  <c r="F2554" i="3"/>
  <c r="G2554" i="3"/>
  <c r="H2554" i="3"/>
  <c r="I2554" i="3"/>
  <c r="J2554" i="3"/>
  <c r="E2555" i="3"/>
  <c r="F2555" i="3"/>
  <c r="K2555" i="3" s="1"/>
  <c r="G2555" i="3"/>
  <c r="H2555" i="3"/>
  <c r="I2555" i="3"/>
  <c r="J2555" i="3"/>
  <c r="L2555" i="3" s="1"/>
  <c r="E2556" i="3"/>
  <c r="K2556" i="3" s="1"/>
  <c r="F2556" i="3"/>
  <c r="G2556" i="3"/>
  <c r="H2556" i="3"/>
  <c r="I2556" i="3"/>
  <c r="L2556" i="3" s="1"/>
  <c r="J2556" i="3"/>
  <c r="E2557" i="3"/>
  <c r="K2557" i="3" s="1"/>
  <c r="F2557" i="3"/>
  <c r="G2557" i="3"/>
  <c r="H2557" i="3"/>
  <c r="L2557" i="3" s="1"/>
  <c r="I2557" i="3"/>
  <c r="J2557" i="3"/>
  <c r="E2558" i="3"/>
  <c r="K2558" i="3" s="1"/>
  <c r="F2558" i="3"/>
  <c r="G2558" i="3"/>
  <c r="H2558" i="3"/>
  <c r="I2558" i="3"/>
  <c r="J2558" i="3"/>
  <c r="E2559" i="3"/>
  <c r="F2559" i="3"/>
  <c r="K2559" i="3" s="1"/>
  <c r="G2559" i="3"/>
  <c r="H2559" i="3"/>
  <c r="I2559" i="3"/>
  <c r="J2559" i="3"/>
  <c r="E2560" i="3"/>
  <c r="F2560" i="3"/>
  <c r="G2560" i="3"/>
  <c r="H2560" i="3"/>
  <c r="I2560" i="3"/>
  <c r="J2560" i="3"/>
  <c r="E2561" i="3"/>
  <c r="K2561" i="3" s="1"/>
  <c r="F2561" i="3"/>
  <c r="G2561" i="3"/>
  <c r="H2561" i="3"/>
  <c r="I2561" i="3"/>
  <c r="L2561" i="3" s="1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L2563" i="3" s="1"/>
  <c r="J2563" i="3"/>
  <c r="K2563" i="3"/>
  <c r="AF2563" i="3" s="1"/>
  <c r="E2564" i="3"/>
  <c r="F2564" i="3"/>
  <c r="G2564" i="3"/>
  <c r="H2564" i="3"/>
  <c r="I2564" i="3"/>
  <c r="J2564" i="3"/>
  <c r="E2565" i="3"/>
  <c r="K2565" i="3" s="1"/>
  <c r="F2565" i="3"/>
  <c r="G2565" i="3"/>
  <c r="H2565" i="3"/>
  <c r="I2565" i="3"/>
  <c r="L2565" i="3" s="1"/>
  <c r="J2565" i="3"/>
  <c r="E2566" i="3"/>
  <c r="F2566" i="3"/>
  <c r="G2566" i="3"/>
  <c r="H2566" i="3"/>
  <c r="I2566" i="3"/>
  <c r="J2566" i="3"/>
  <c r="E2567" i="3"/>
  <c r="K2567" i="3" s="1"/>
  <c r="F2567" i="3"/>
  <c r="G2567" i="3"/>
  <c r="H2567" i="3"/>
  <c r="L2567" i="3" s="1"/>
  <c r="I2567" i="3"/>
  <c r="J2567" i="3"/>
  <c r="E2568" i="3"/>
  <c r="F2568" i="3"/>
  <c r="K2568" i="3" s="1"/>
  <c r="G2568" i="3"/>
  <c r="H2568" i="3"/>
  <c r="I2568" i="3"/>
  <c r="J2568" i="3"/>
  <c r="E2569" i="3"/>
  <c r="F2569" i="3"/>
  <c r="G2569" i="3"/>
  <c r="H2569" i="3"/>
  <c r="L2569" i="3" s="1"/>
  <c r="I2569" i="3"/>
  <c r="J2569" i="3"/>
  <c r="K2569" i="3"/>
  <c r="E2570" i="3"/>
  <c r="F2570" i="3"/>
  <c r="G2570" i="3"/>
  <c r="H2570" i="3"/>
  <c r="I2570" i="3"/>
  <c r="L2570" i="3" s="1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L2572" i="3" s="1"/>
  <c r="J2572" i="3"/>
  <c r="E2573" i="3"/>
  <c r="F2573" i="3"/>
  <c r="G2573" i="3"/>
  <c r="H2573" i="3"/>
  <c r="I2573" i="3"/>
  <c r="J2573" i="3"/>
  <c r="S2567" i="3" l="1"/>
  <c r="AB2563" i="3"/>
  <c r="AV2563" i="3"/>
  <c r="M2561" i="3"/>
  <c r="T2561" i="3"/>
  <c r="AJ2561" i="3"/>
  <c r="AZ2561" i="3"/>
  <c r="X2561" i="3"/>
  <c r="AN2561" i="3"/>
  <c r="BD2561" i="3"/>
  <c r="AB2561" i="3"/>
  <c r="AR2561" i="3"/>
  <c r="BH2561" i="3"/>
  <c r="P2561" i="3"/>
  <c r="AF2561" i="3"/>
  <c r="AV2561" i="3"/>
  <c r="AF2557" i="3"/>
  <c r="AB2557" i="3"/>
  <c r="BH2557" i="3"/>
  <c r="T2567" i="3"/>
  <c r="AJ2567" i="3"/>
  <c r="AU2567" i="3"/>
  <c r="BD2567" i="3"/>
  <c r="AN2567" i="3"/>
  <c r="X2567" i="3"/>
  <c r="AM2567" i="3"/>
  <c r="AV2567" i="3"/>
  <c r="BH2567" i="3"/>
  <c r="AB2567" i="3"/>
  <c r="AZ2567" i="3"/>
  <c r="P2567" i="3"/>
  <c r="AF2567" i="3"/>
  <c r="AR2567" i="3"/>
  <c r="BC2567" i="3"/>
  <c r="AB2565" i="3"/>
  <c r="BH2565" i="3"/>
  <c r="AF2565" i="3"/>
  <c r="AR2565" i="3"/>
  <c r="AV2565" i="3"/>
  <c r="P2565" i="3"/>
  <c r="AF2555" i="3"/>
  <c r="AZ2555" i="3"/>
  <c r="P2555" i="3"/>
  <c r="AJ2555" i="3"/>
  <c r="BH2555" i="3"/>
  <c r="AB2555" i="3"/>
  <c r="AR2555" i="3"/>
  <c r="AV2555" i="3"/>
  <c r="T2555" i="3"/>
  <c r="N2556" i="3"/>
  <c r="AL2556" i="3"/>
  <c r="AB2540" i="3"/>
  <c r="AA2527" i="3"/>
  <c r="BG2527" i="3"/>
  <c r="AQ2527" i="3"/>
  <c r="L2564" i="3"/>
  <c r="K2564" i="3"/>
  <c r="AR2563" i="3"/>
  <c r="T2563" i="3"/>
  <c r="AV2557" i="3"/>
  <c r="P2557" i="3"/>
  <c r="BB2556" i="3"/>
  <c r="O2522" i="3"/>
  <c r="P2522" i="3"/>
  <c r="AF2522" i="3"/>
  <c r="AV2522" i="3"/>
  <c r="T2522" i="3"/>
  <c r="AJ2522" i="3"/>
  <c r="AZ2522" i="3"/>
  <c r="X2522" i="3"/>
  <c r="AN2522" i="3"/>
  <c r="BD2522" i="3"/>
  <c r="AB2522" i="3"/>
  <c r="AR2522" i="3"/>
  <c r="BH2522" i="3"/>
  <c r="AA2520" i="3"/>
  <c r="AM2520" i="3"/>
  <c r="O2520" i="3"/>
  <c r="AU2520" i="3"/>
  <c r="W2520" i="3"/>
  <c r="BC2520" i="3"/>
  <c r="AE2520" i="3"/>
  <c r="L2573" i="3"/>
  <c r="L2571" i="3"/>
  <c r="K2571" i="3"/>
  <c r="K2570" i="3"/>
  <c r="BH2563" i="3"/>
  <c r="AJ2563" i="3"/>
  <c r="P2563" i="3"/>
  <c r="L2559" i="3"/>
  <c r="AR2557" i="3"/>
  <c r="V2556" i="3"/>
  <c r="M2553" i="3"/>
  <c r="X2553" i="3"/>
  <c r="AR2553" i="3"/>
  <c r="AB2553" i="3"/>
  <c r="AZ2553" i="3"/>
  <c r="AJ2553" i="3"/>
  <c r="BD2553" i="3"/>
  <c r="AF2511" i="3"/>
  <c r="BB2511" i="3"/>
  <c r="K2573" i="3"/>
  <c r="K2572" i="3"/>
  <c r="AZ2563" i="3"/>
  <c r="AN2553" i="3"/>
  <c r="M2535" i="3"/>
  <c r="O2535" i="3"/>
  <c r="Y2535" i="3"/>
  <c r="AJ2535" i="3"/>
  <c r="AU2535" i="3"/>
  <c r="BE2535" i="3"/>
  <c r="Q2535" i="3"/>
  <c r="AB2535" i="3"/>
  <c r="AM2535" i="3"/>
  <c r="AW2535" i="3"/>
  <c r="BH2535" i="3"/>
  <c r="T2535" i="3"/>
  <c r="AE2535" i="3"/>
  <c r="AO2535" i="3"/>
  <c r="AZ2535" i="3"/>
  <c r="W2535" i="3"/>
  <c r="AG2535" i="3"/>
  <c r="AR2535" i="3"/>
  <c r="BC2535" i="3"/>
  <c r="L2550" i="3"/>
  <c r="L2549" i="3"/>
  <c r="L2545" i="3"/>
  <c r="K2542" i="3"/>
  <c r="BH2540" i="3"/>
  <c r="K2536" i="3"/>
  <c r="L2533" i="3"/>
  <c r="BG2533" i="3" s="1"/>
  <c r="L2531" i="3"/>
  <c r="BI2526" i="3"/>
  <c r="AK2526" i="3"/>
  <c r="Q2526" i="3"/>
  <c r="AZ2524" i="3"/>
  <c r="AJ2524" i="3"/>
  <c r="T2524" i="3"/>
  <c r="L2521" i="3"/>
  <c r="K2521" i="3"/>
  <c r="L2519" i="3"/>
  <c r="K2519" i="3"/>
  <c r="BA2519" i="3" s="1"/>
  <c r="AU2518" i="3"/>
  <c r="AE2518" i="3"/>
  <c r="O2518" i="3"/>
  <c r="K2516" i="3"/>
  <c r="L2514" i="3"/>
  <c r="K2514" i="3"/>
  <c r="V2513" i="3"/>
  <c r="BL2627" i="3"/>
  <c r="BJ2613" i="3"/>
  <c r="BM2589" i="3"/>
  <c r="K2548" i="3"/>
  <c r="K2544" i="3"/>
  <c r="L2539" i="3"/>
  <c r="K2532" i="3"/>
  <c r="K2530" i="3"/>
  <c r="L2529" i="3"/>
  <c r="BG2529" i="3" s="1"/>
  <c r="BA2526" i="3"/>
  <c r="AG2526" i="3"/>
  <c r="M2526" i="3"/>
  <c r="K2525" i="3"/>
  <c r="AV2524" i="3"/>
  <c r="AF2524" i="3"/>
  <c r="P2524" i="3"/>
  <c r="N2515" i="3"/>
  <c r="K2509" i="3"/>
  <c r="L2506" i="3"/>
  <c r="K2506" i="3"/>
  <c r="K2505" i="3"/>
  <c r="P2574" i="3"/>
  <c r="AF2574" i="3"/>
  <c r="L2552" i="3"/>
  <c r="K2552" i="3"/>
  <c r="K2550" i="3"/>
  <c r="K2546" i="3"/>
  <c r="L2541" i="3"/>
  <c r="K2538" i="3"/>
  <c r="L2537" i="3"/>
  <c r="BF2537" i="3" s="1"/>
  <c r="L2534" i="3"/>
  <c r="AK2534" i="3" s="1"/>
  <c r="L2528" i="3"/>
  <c r="M2528" i="3" s="1"/>
  <c r="AW2526" i="3"/>
  <c r="BH2524" i="3"/>
  <c r="AR2524" i="3"/>
  <c r="AB2524" i="3"/>
  <c r="S2524" i="3"/>
  <c r="BC2518" i="3"/>
  <c r="AM2518" i="3"/>
  <c r="AV2513" i="3"/>
  <c r="K2507" i="3"/>
  <c r="BJ2577" i="3"/>
  <c r="AF2578" i="3"/>
  <c r="AD2548" i="3"/>
  <c r="AA2529" i="3"/>
  <c r="AY2518" i="3"/>
  <c r="AI2518" i="3"/>
  <c r="L2517" i="3"/>
  <c r="K2517" i="3"/>
  <c r="AD2515" i="3"/>
  <c r="L2510" i="3"/>
  <c r="K2510" i="3"/>
  <c r="K2508" i="3"/>
  <c r="AB2508" i="3" s="1"/>
  <c r="BM2583" i="3"/>
  <c r="BN2625" i="3"/>
  <c r="BJ2609" i="3"/>
  <c r="BJ2597" i="3"/>
  <c r="BL2625" i="3"/>
  <c r="BJ2611" i="3"/>
  <c r="BL2589" i="3"/>
  <c r="R2580" i="3"/>
  <c r="BL2580" i="3" s="1"/>
  <c r="Z2580" i="3"/>
  <c r="AH2580" i="3"/>
  <c r="AP2580" i="3"/>
  <c r="AX2580" i="3"/>
  <c r="BF2580" i="3"/>
  <c r="T2580" i="3"/>
  <c r="AB2580" i="3"/>
  <c r="AR2580" i="3"/>
  <c r="AZ2580" i="3"/>
  <c r="BH2580" i="3"/>
  <c r="N2580" i="3"/>
  <c r="V2580" i="3"/>
  <c r="AD2580" i="3"/>
  <c r="AL2580" i="3"/>
  <c r="AT2580" i="3"/>
  <c r="BB2580" i="3"/>
  <c r="P2580" i="3"/>
  <c r="X2580" i="3"/>
  <c r="AF2580" i="3"/>
  <c r="AN2580" i="3"/>
  <c r="AV2580" i="3"/>
  <c r="BD2580" i="3"/>
  <c r="AJ2580" i="3"/>
  <c r="T2579" i="3"/>
  <c r="AR2579" i="3"/>
  <c r="AZ2579" i="3"/>
  <c r="BJ2658" i="3"/>
  <c r="BK2621" i="3"/>
  <c r="BN2621" i="3"/>
  <c r="BK2662" i="3"/>
  <c r="BN2662" i="3"/>
  <c r="BM2591" i="3"/>
  <c r="BK2654" i="3"/>
  <c r="BN2654" i="3"/>
  <c r="BL2654" i="3"/>
  <c r="BM2664" i="3"/>
  <c r="BK2615" i="3"/>
  <c r="BN2615" i="3"/>
  <c r="BL2615" i="3"/>
  <c r="BM2613" i="3"/>
  <c r="BL2602" i="3"/>
  <c r="BL2587" i="3"/>
  <c r="BK2589" i="3"/>
  <c r="BL2623" i="3"/>
  <c r="BJ2650" i="3"/>
  <c r="BL2591" i="3"/>
  <c r="BM2607" i="3"/>
  <c r="BJ2662" i="3"/>
  <c r="BJ2621" i="3"/>
  <c r="BJ2591" i="3"/>
  <c r="BJ2654" i="3"/>
  <c r="BJ2619" i="3"/>
  <c r="BM2615" i="3"/>
  <c r="BM2602" i="3"/>
  <c r="BM2627" i="3"/>
  <c r="BJ2660" i="3"/>
  <c r="BK2619" i="3"/>
  <c r="BN2619" i="3"/>
  <c r="BM2621" i="3"/>
  <c r="BL2611" i="3"/>
  <c r="BK2664" i="3"/>
  <c r="BN2664" i="3"/>
  <c r="BL2664" i="3"/>
  <c r="BK2656" i="3"/>
  <c r="BN2656" i="3"/>
  <c r="BM2625" i="3"/>
  <c r="BK2613" i="3"/>
  <c r="BN2613" i="3"/>
  <c r="BL2613" i="3"/>
  <c r="BJ2602" i="3"/>
  <c r="BN2602" i="3"/>
  <c r="BK2602" i="3"/>
  <c r="BK2609" i="3"/>
  <c r="BN2609" i="3"/>
  <c r="BM2609" i="3"/>
  <c r="BK2597" i="3"/>
  <c r="BN2597" i="3"/>
  <c r="BM2597" i="3"/>
  <c r="BM2658" i="3"/>
  <c r="BM2650" i="3"/>
  <c r="BL2621" i="3"/>
  <c r="BK2607" i="3"/>
  <c r="BN2607" i="3"/>
  <c r="BL2607" i="3"/>
  <c r="BM2619" i="3"/>
  <c r="BJ2587" i="3"/>
  <c r="BM2660" i="3"/>
  <c r="BL2619" i="3"/>
  <c r="BJ2627" i="3"/>
  <c r="BL2662" i="3"/>
  <c r="BJ2623" i="3"/>
  <c r="BJ2664" i="3"/>
  <c r="BJ2625" i="3"/>
  <c r="BJ2615" i="3"/>
  <c r="BK2587" i="3"/>
  <c r="BN2587" i="3"/>
  <c r="BM2587" i="3"/>
  <c r="BL2609" i="3"/>
  <c r="BL2597" i="3"/>
  <c r="BK2658" i="3"/>
  <c r="BN2658" i="3"/>
  <c r="BL2658" i="3"/>
  <c r="BK2623" i="3"/>
  <c r="BN2623" i="3"/>
  <c r="BK2650" i="3"/>
  <c r="BN2650" i="3"/>
  <c r="BL2650" i="3"/>
  <c r="BK2591" i="3"/>
  <c r="BN2591" i="3"/>
  <c r="BJ2607" i="3"/>
  <c r="BM2662" i="3"/>
  <c r="BK2625" i="3"/>
  <c r="BK2660" i="3"/>
  <c r="BN2660" i="3"/>
  <c r="BL2660" i="3"/>
  <c r="BM2623" i="3"/>
  <c r="BK2627" i="3"/>
  <c r="BN2627" i="3"/>
  <c r="BK2611" i="3"/>
  <c r="BN2611" i="3"/>
  <c r="BM2611" i="3"/>
  <c r="BJ2589" i="3"/>
  <c r="BM2654" i="3"/>
  <c r="O2575" i="3"/>
  <c r="S2575" i="3"/>
  <c r="W2575" i="3"/>
  <c r="AA2575" i="3"/>
  <c r="AE2575" i="3"/>
  <c r="AI2575" i="3"/>
  <c r="AM2575" i="3"/>
  <c r="AQ2575" i="3"/>
  <c r="AU2575" i="3"/>
  <c r="AY2575" i="3"/>
  <c r="BC2575" i="3"/>
  <c r="BG2575" i="3"/>
  <c r="P2575" i="3"/>
  <c r="T2575" i="3"/>
  <c r="X2575" i="3"/>
  <c r="AB2575" i="3"/>
  <c r="AF2575" i="3"/>
  <c r="AJ2575" i="3"/>
  <c r="AN2575" i="3"/>
  <c r="AR2575" i="3"/>
  <c r="AV2575" i="3"/>
  <c r="AZ2575" i="3"/>
  <c r="BD2575" i="3"/>
  <c r="BH2575" i="3"/>
  <c r="M2575" i="3"/>
  <c r="Q2575" i="3"/>
  <c r="U2575" i="3"/>
  <c r="Y2575" i="3"/>
  <c r="AC2575" i="3"/>
  <c r="AG2575" i="3"/>
  <c r="AK2575" i="3"/>
  <c r="AO2575" i="3"/>
  <c r="AS2575" i="3"/>
  <c r="AW2575" i="3"/>
  <c r="BA2575" i="3"/>
  <c r="BE2575" i="3"/>
  <c r="BI2575" i="3"/>
  <c r="V2575" i="3"/>
  <c r="AL2575" i="3"/>
  <c r="BB2575" i="3"/>
  <c r="Z2575" i="3"/>
  <c r="AP2575" i="3"/>
  <c r="BF2575" i="3"/>
  <c r="N2575" i="3"/>
  <c r="BJ2575" i="3" s="1"/>
  <c r="AD2575" i="3"/>
  <c r="AT2575" i="3"/>
  <c r="R2575" i="3"/>
  <c r="AH2575" i="3"/>
  <c r="AX2575" i="3"/>
  <c r="BL2578" i="3"/>
  <c r="BL2581" i="3"/>
  <c r="BJ2579" i="3"/>
  <c r="BL2574" i="3"/>
  <c r="BJ2574" i="3"/>
  <c r="BM2576" i="3"/>
  <c r="BJ2578" i="3"/>
  <c r="BK2579" i="3"/>
  <c r="BN2579" i="3"/>
  <c r="BL2579" i="3"/>
  <c r="BK2581" i="3"/>
  <c r="BN2581" i="3"/>
  <c r="BL2583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M2582" i="3"/>
  <c r="Q2582" i="3"/>
  <c r="U2582" i="3"/>
  <c r="Y2582" i="3"/>
  <c r="AC2582" i="3"/>
  <c r="AG2582" i="3"/>
  <c r="AK2582" i="3"/>
  <c r="AO2582" i="3"/>
  <c r="AS2582" i="3"/>
  <c r="AW2582" i="3"/>
  <c r="BA2582" i="3"/>
  <c r="BE2582" i="3"/>
  <c r="BI2582" i="3"/>
  <c r="N2582" i="3"/>
  <c r="V2582" i="3"/>
  <c r="AD2582" i="3"/>
  <c r="AL2582" i="3"/>
  <c r="AT2582" i="3"/>
  <c r="BB2582" i="3"/>
  <c r="P2582" i="3"/>
  <c r="X2582" i="3"/>
  <c r="AF2582" i="3"/>
  <c r="AN2582" i="3"/>
  <c r="AV2582" i="3"/>
  <c r="BD2582" i="3"/>
  <c r="AR2582" i="3"/>
  <c r="R2582" i="3"/>
  <c r="Z2582" i="3"/>
  <c r="AH2582" i="3"/>
  <c r="AP2582" i="3"/>
  <c r="AX2582" i="3"/>
  <c r="BF2582" i="3"/>
  <c r="T2582" i="3"/>
  <c r="AB2582" i="3"/>
  <c r="AJ2582" i="3"/>
  <c r="AZ2582" i="3"/>
  <c r="BH2582" i="3"/>
  <c r="BJ2583" i="3"/>
  <c r="BM2585" i="3"/>
  <c r="BJ2581" i="3"/>
  <c r="BN2574" i="3"/>
  <c r="BK2574" i="3"/>
  <c r="BL2576" i="3"/>
  <c r="BJ2576" i="3"/>
  <c r="BK2578" i="3"/>
  <c r="BN2578" i="3"/>
  <c r="BK2580" i="3"/>
  <c r="BN2580" i="3"/>
  <c r="BK2583" i="3"/>
  <c r="BN2583" i="3"/>
  <c r="BL2585" i="3"/>
  <c r="BJ2585" i="3"/>
  <c r="BM2574" i="3"/>
  <c r="BK2577" i="3"/>
  <c r="BN2577" i="3"/>
  <c r="BL2577" i="3"/>
  <c r="BM2579" i="3"/>
  <c r="BN2585" i="3"/>
  <c r="BK2585" i="3"/>
  <c r="BM2580" i="3"/>
  <c r="BN2576" i="3"/>
  <c r="BK2576" i="3"/>
  <c r="BM2577" i="3"/>
  <c r="BM2578" i="3"/>
  <c r="BJ2580" i="3"/>
  <c r="BM2581" i="3"/>
  <c r="O2584" i="3"/>
  <c r="S2584" i="3"/>
  <c r="M2584" i="3"/>
  <c r="R2584" i="3"/>
  <c r="W2584" i="3"/>
  <c r="AA2584" i="3"/>
  <c r="AE2584" i="3"/>
  <c r="AI2584" i="3"/>
  <c r="AM2584" i="3"/>
  <c r="AQ2584" i="3"/>
  <c r="AU2584" i="3"/>
  <c r="AY2584" i="3"/>
  <c r="BC2584" i="3"/>
  <c r="BG2584" i="3"/>
  <c r="N2584" i="3"/>
  <c r="T2584" i="3"/>
  <c r="X2584" i="3"/>
  <c r="AB2584" i="3"/>
  <c r="AF2584" i="3"/>
  <c r="AJ2584" i="3"/>
  <c r="AN2584" i="3"/>
  <c r="AR2584" i="3"/>
  <c r="AV2584" i="3"/>
  <c r="AZ2584" i="3"/>
  <c r="BD2584" i="3"/>
  <c r="BH2584" i="3"/>
  <c r="Z2584" i="3"/>
  <c r="AL2584" i="3"/>
  <c r="P2584" i="3"/>
  <c r="U2584" i="3"/>
  <c r="Y2584" i="3"/>
  <c r="AC2584" i="3"/>
  <c r="AG2584" i="3"/>
  <c r="AK2584" i="3"/>
  <c r="AO2584" i="3"/>
  <c r="AS2584" i="3"/>
  <c r="AW2584" i="3"/>
  <c r="BA2584" i="3"/>
  <c r="BE2584" i="3"/>
  <c r="BI2584" i="3"/>
  <c r="Q2584" i="3"/>
  <c r="V2584" i="3"/>
  <c r="AD2584" i="3"/>
  <c r="AH2584" i="3"/>
  <c r="AP2584" i="3"/>
  <c r="AX2584" i="3"/>
  <c r="BB2584" i="3"/>
  <c r="AT2584" i="3"/>
  <c r="BF2584" i="3"/>
  <c r="Q2569" i="3"/>
  <c r="AB2569" i="3"/>
  <c r="AM2569" i="3"/>
  <c r="BC2569" i="3"/>
  <c r="O2569" i="3"/>
  <c r="T2569" i="3"/>
  <c r="Y2569" i="3"/>
  <c r="AE2569" i="3"/>
  <c r="AJ2569" i="3"/>
  <c r="AO2569" i="3"/>
  <c r="AU2569" i="3"/>
  <c r="AZ2569" i="3"/>
  <c r="BE2569" i="3"/>
  <c r="W2569" i="3"/>
  <c r="AG2569" i="3"/>
  <c r="AR2569" i="3"/>
  <c r="BH2569" i="3"/>
  <c r="P2569" i="3"/>
  <c r="U2569" i="3"/>
  <c r="AA2569" i="3"/>
  <c r="AF2569" i="3"/>
  <c r="AK2569" i="3"/>
  <c r="AQ2569" i="3"/>
  <c r="AV2569" i="3"/>
  <c r="BA2569" i="3"/>
  <c r="BG2569" i="3"/>
  <c r="AW2569" i="3"/>
  <c r="N2573" i="3"/>
  <c r="R2573" i="3"/>
  <c r="V2573" i="3"/>
  <c r="Z2573" i="3"/>
  <c r="AD2573" i="3"/>
  <c r="AH2573" i="3"/>
  <c r="AL2573" i="3"/>
  <c r="AP2573" i="3"/>
  <c r="AT2573" i="3"/>
  <c r="AX2573" i="3"/>
  <c r="BB2573" i="3"/>
  <c r="BF2573" i="3"/>
  <c r="O2573" i="3"/>
  <c r="S2573" i="3"/>
  <c r="W2573" i="3"/>
  <c r="AA2573" i="3"/>
  <c r="AI2573" i="3"/>
  <c r="AM2573" i="3"/>
  <c r="AU2573" i="3"/>
  <c r="AY2573" i="3"/>
  <c r="BG2573" i="3"/>
  <c r="U2573" i="3"/>
  <c r="AC2573" i="3"/>
  <c r="AO2573" i="3"/>
  <c r="AW2573" i="3"/>
  <c r="AE2573" i="3"/>
  <c r="AQ2573" i="3"/>
  <c r="BC2573" i="3"/>
  <c r="AK2573" i="3"/>
  <c r="BE2573" i="3"/>
  <c r="P2573" i="3"/>
  <c r="T2573" i="3"/>
  <c r="X2573" i="3"/>
  <c r="AB2573" i="3"/>
  <c r="AF2573" i="3"/>
  <c r="AJ2573" i="3"/>
  <c r="AN2573" i="3"/>
  <c r="AR2573" i="3"/>
  <c r="AV2573" i="3"/>
  <c r="AZ2573" i="3"/>
  <c r="BD2573" i="3"/>
  <c r="BH2573" i="3"/>
  <c r="M2573" i="3"/>
  <c r="Q2573" i="3"/>
  <c r="Y2573" i="3"/>
  <c r="AG2573" i="3"/>
  <c r="AS2573" i="3"/>
  <c r="BA2573" i="3"/>
  <c r="BI2573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AC2572" i="3"/>
  <c r="AO2572" i="3"/>
  <c r="AW2572" i="3"/>
  <c r="BE2572" i="3"/>
  <c r="O2572" i="3"/>
  <c r="W2572" i="3"/>
  <c r="AE2572" i="3"/>
  <c r="AI2572" i="3"/>
  <c r="AQ2572" i="3"/>
  <c r="BC2572" i="3"/>
  <c r="M2572" i="3"/>
  <c r="Q2572" i="3"/>
  <c r="U2572" i="3"/>
  <c r="Y2572" i="3"/>
  <c r="AG2572" i="3"/>
  <c r="AK2572" i="3"/>
  <c r="AS2572" i="3"/>
  <c r="BA2572" i="3"/>
  <c r="BI2572" i="3"/>
  <c r="S2572" i="3"/>
  <c r="AA2572" i="3"/>
  <c r="AM2572" i="3"/>
  <c r="AU2572" i="3"/>
  <c r="BG2572" i="3"/>
  <c r="N2572" i="3"/>
  <c r="R2572" i="3"/>
  <c r="V2572" i="3"/>
  <c r="Z2572" i="3"/>
  <c r="AD2572" i="3"/>
  <c r="AH2572" i="3"/>
  <c r="AL2572" i="3"/>
  <c r="AP2572" i="3"/>
  <c r="AT2572" i="3"/>
  <c r="AX2572" i="3"/>
  <c r="BB2572" i="3"/>
  <c r="BF2572" i="3"/>
  <c r="AY2572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I2571" i="3"/>
  <c r="AM2571" i="3"/>
  <c r="AU2571" i="3"/>
  <c r="BC2571" i="3"/>
  <c r="M2571" i="3"/>
  <c r="Q2571" i="3"/>
  <c r="U2571" i="3"/>
  <c r="Y2571" i="3"/>
  <c r="AC2571" i="3"/>
  <c r="AK2571" i="3"/>
  <c r="AS2571" i="3"/>
  <c r="BE2571" i="3"/>
  <c r="AE2571" i="3"/>
  <c r="AQ2571" i="3"/>
  <c r="AY2571" i="3"/>
  <c r="BG2571" i="3"/>
  <c r="AG2571" i="3"/>
  <c r="BA2571" i="3"/>
  <c r="P2571" i="3"/>
  <c r="T2571" i="3"/>
  <c r="X2571" i="3"/>
  <c r="AB2571" i="3"/>
  <c r="AF2571" i="3"/>
  <c r="AJ2571" i="3"/>
  <c r="AN2571" i="3"/>
  <c r="AR2571" i="3"/>
  <c r="AV2571" i="3"/>
  <c r="AZ2571" i="3"/>
  <c r="BD2571" i="3"/>
  <c r="BH2571" i="3"/>
  <c r="AO2571" i="3"/>
  <c r="AW2571" i="3"/>
  <c r="BI2571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AC2570" i="3"/>
  <c r="AG2570" i="3"/>
  <c r="AO2570" i="3"/>
  <c r="AW2570" i="3"/>
  <c r="BE2570" i="3"/>
  <c r="O2570" i="3"/>
  <c r="W2570" i="3"/>
  <c r="AE2570" i="3"/>
  <c r="AM2570" i="3"/>
  <c r="AU2570" i="3"/>
  <c r="BC2570" i="3"/>
  <c r="Y2570" i="3"/>
  <c r="AK2570" i="3"/>
  <c r="AS2570" i="3"/>
  <c r="BA2570" i="3"/>
  <c r="BI2570" i="3"/>
  <c r="S2570" i="3"/>
  <c r="AA2570" i="3"/>
  <c r="AI2570" i="3"/>
  <c r="AQ2570" i="3"/>
  <c r="AY2570" i="3"/>
  <c r="BG2570" i="3"/>
  <c r="N2570" i="3"/>
  <c r="R2570" i="3"/>
  <c r="V2570" i="3"/>
  <c r="Z2570" i="3"/>
  <c r="AD2570" i="3"/>
  <c r="AH2570" i="3"/>
  <c r="AL2570" i="3"/>
  <c r="AP2570" i="3"/>
  <c r="AT2570" i="3"/>
  <c r="AX2570" i="3"/>
  <c r="BB2570" i="3"/>
  <c r="BF2570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P2559" i="3"/>
  <c r="AF2559" i="3"/>
  <c r="AV2559" i="3"/>
  <c r="AR2559" i="3"/>
  <c r="T2559" i="3"/>
  <c r="AJ2559" i="3"/>
  <c r="AZ2559" i="3"/>
  <c r="X2559" i="3"/>
  <c r="AN2559" i="3"/>
  <c r="BD2559" i="3"/>
  <c r="AB2559" i="3"/>
  <c r="BH2559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BB2550" i="3"/>
  <c r="V2550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AE2567" i="3"/>
  <c r="W2567" i="3"/>
  <c r="O2567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AX2564" i="3"/>
  <c r="AH2564" i="3"/>
  <c r="R2564" i="3"/>
  <c r="L2562" i="3"/>
  <c r="K2562" i="3"/>
  <c r="M2559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AX2556" i="3"/>
  <c r="AH2556" i="3"/>
  <c r="R2556" i="3"/>
  <c r="L2554" i="3"/>
  <c r="K2554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M2552" i="3"/>
  <c r="Q2552" i="3"/>
  <c r="U2552" i="3"/>
  <c r="Y2552" i="3"/>
  <c r="AC2552" i="3"/>
  <c r="AG2552" i="3"/>
  <c r="AK2552" i="3"/>
  <c r="AO2552" i="3"/>
  <c r="AS2552" i="3"/>
  <c r="AW2552" i="3"/>
  <c r="BA2552" i="3"/>
  <c r="BE2552" i="3"/>
  <c r="BI2552" i="3"/>
  <c r="AT2550" i="3"/>
  <c r="N2550" i="3"/>
  <c r="T2546" i="3"/>
  <c r="AB2546" i="3"/>
  <c r="AJ2546" i="3"/>
  <c r="AR2546" i="3"/>
  <c r="AZ2546" i="3"/>
  <c r="BH2546" i="3"/>
  <c r="X2544" i="3"/>
  <c r="AN2544" i="3"/>
  <c r="BD2544" i="3"/>
  <c r="X2542" i="3"/>
  <c r="AN2542" i="3"/>
  <c r="BD2542" i="3"/>
  <c r="X2540" i="3"/>
  <c r="AN2540" i="3"/>
  <c r="BD2540" i="3"/>
  <c r="X2538" i="3"/>
  <c r="AN2538" i="3"/>
  <c r="BD2538" i="3"/>
  <c r="BD2565" i="3"/>
  <c r="AN2565" i="3"/>
  <c r="X2565" i="3"/>
  <c r="M2565" i="3"/>
  <c r="AT2564" i="3"/>
  <c r="AD2564" i="3"/>
  <c r="N2564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L2560" i="3"/>
  <c r="K2560" i="3"/>
  <c r="BD2557" i="3"/>
  <c r="AN2557" i="3"/>
  <c r="X2557" i="3"/>
  <c r="M2557" i="3"/>
  <c r="AT2556" i="3"/>
  <c r="AD2556" i="3"/>
  <c r="O2555" i="3"/>
  <c r="S2555" i="3"/>
  <c r="W2555" i="3"/>
  <c r="AA2555" i="3"/>
  <c r="AE2555" i="3"/>
  <c r="AI2555" i="3"/>
  <c r="AM2555" i="3"/>
  <c r="AQ2555" i="3"/>
  <c r="AU2555" i="3"/>
  <c r="AY2555" i="3"/>
  <c r="BC2555" i="3"/>
  <c r="BG2555" i="3"/>
  <c r="AV2553" i="3"/>
  <c r="AF2553" i="3"/>
  <c r="BB2552" i="3"/>
  <c r="AL2552" i="3"/>
  <c r="V2552" i="3"/>
  <c r="P2548" i="3"/>
  <c r="X2548" i="3"/>
  <c r="AF2548" i="3"/>
  <c r="AN2548" i="3"/>
  <c r="AV2548" i="3"/>
  <c r="BD2548" i="3"/>
  <c r="R2548" i="3"/>
  <c r="Z2548" i="3"/>
  <c r="AH2548" i="3"/>
  <c r="AP2548" i="3"/>
  <c r="AX2548" i="3"/>
  <c r="BF2548" i="3"/>
  <c r="T2548" i="3"/>
  <c r="AB2548" i="3"/>
  <c r="AJ2548" i="3"/>
  <c r="AR2548" i="3"/>
  <c r="AZ2548" i="3"/>
  <c r="BH2548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O2531" i="3"/>
  <c r="AE2531" i="3"/>
  <c r="AU2531" i="3"/>
  <c r="S2531" i="3"/>
  <c r="AI2531" i="3"/>
  <c r="AY2531" i="3"/>
  <c r="W2531" i="3"/>
  <c r="AM2531" i="3"/>
  <c r="BC2531" i="3"/>
  <c r="AA2531" i="3"/>
  <c r="AQ2531" i="3"/>
  <c r="BG2531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P2550" i="3"/>
  <c r="X2550" i="3"/>
  <c r="AF2550" i="3"/>
  <c r="AN2550" i="3"/>
  <c r="AV2550" i="3"/>
  <c r="BD2550" i="3"/>
  <c r="R2550" i="3"/>
  <c r="Z2550" i="3"/>
  <c r="AH2550" i="3"/>
  <c r="AP2550" i="3"/>
  <c r="AX2550" i="3"/>
  <c r="BF2550" i="3"/>
  <c r="T2550" i="3"/>
  <c r="AB2550" i="3"/>
  <c r="AJ2550" i="3"/>
  <c r="AR2550" i="3"/>
  <c r="AZ2550" i="3"/>
  <c r="BH2550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N2503" i="3"/>
  <c r="R2503" i="3"/>
  <c r="V2503" i="3"/>
  <c r="Z2503" i="3"/>
  <c r="AD2503" i="3"/>
  <c r="AH2503" i="3"/>
  <c r="AL2503" i="3"/>
  <c r="AP2503" i="3"/>
  <c r="AT2503" i="3"/>
  <c r="AX2503" i="3"/>
  <c r="BB2503" i="3"/>
  <c r="BF2503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AF2503" i="3"/>
  <c r="AV2503" i="3"/>
  <c r="T2503" i="3"/>
  <c r="AJ2503" i="3"/>
  <c r="AZ2503" i="3"/>
  <c r="X2503" i="3"/>
  <c r="AN2503" i="3"/>
  <c r="BD2503" i="3"/>
  <c r="AB2503" i="3"/>
  <c r="AR2503" i="3"/>
  <c r="BH2503" i="3"/>
  <c r="BI2569" i="3"/>
  <c r="BD2569" i="3"/>
  <c r="AY2569" i="3"/>
  <c r="AS2569" i="3"/>
  <c r="AN2569" i="3"/>
  <c r="AI2569" i="3"/>
  <c r="AC2569" i="3"/>
  <c r="X2569" i="3"/>
  <c r="S2569" i="3"/>
  <c r="M2569" i="3"/>
  <c r="L2568" i="3"/>
  <c r="T2568" i="3" s="1"/>
  <c r="BG2567" i="3"/>
  <c r="AY2567" i="3"/>
  <c r="AQ2567" i="3"/>
  <c r="AI2567" i="3"/>
  <c r="AA2567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L2566" i="3"/>
  <c r="K2566" i="3"/>
  <c r="AZ2565" i="3"/>
  <c r="AJ2565" i="3"/>
  <c r="T2565" i="3"/>
  <c r="BF2564" i="3"/>
  <c r="AP2564" i="3"/>
  <c r="Z2564" i="3"/>
  <c r="BD2563" i="3"/>
  <c r="AN2563" i="3"/>
  <c r="X2563" i="3"/>
  <c r="M2563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L2558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AZ2557" i="3"/>
  <c r="AJ2557" i="3"/>
  <c r="T2557" i="3"/>
  <c r="BF2556" i="3"/>
  <c r="AP2556" i="3"/>
  <c r="Z2556" i="3"/>
  <c r="BD2555" i="3"/>
  <c r="AN2555" i="3"/>
  <c r="X2555" i="3"/>
  <c r="M2555" i="3"/>
  <c r="O2553" i="3"/>
  <c r="S2553" i="3"/>
  <c r="W2553" i="3"/>
  <c r="AA2553" i="3"/>
  <c r="AE2553" i="3"/>
  <c r="AI2553" i="3"/>
  <c r="AM2553" i="3"/>
  <c r="AQ2553" i="3"/>
  <c r="AU2553" i="3"/>
  <c r="AY2553" i="3"/>
  <c r="BC2553" i="3"/>
  <c r="BG2553" i="3"/>
  <c r="AX2552" i="3"/>
  <c r="AH2552" i="3"/>
  <c r="R2552" i="3"/>
  <c r="L2551" i="3"/>
  <c r="AD2550" i="3"/>
  <c r="AT2548" i="3"/>
  <c r="N2548" i="3"/>
  <c r="AD2546" i="3"/>
  <c r="AR2544" i="3"/>
  <c r="AR2542" i="3"/>
  <c r="AR2540" i="3"/>
  <c r="AR2538" i="3"/>
  <c r="K2551" i="3"/>
  <c r="K2549" i="3"/>
  <c r="K2547" i="3"/>
  <c r="M2546" i="3"/>
  <c r="Q2546" i="3"/>
  <c r="U2546" i="3"/>
  <c r="Y2546" i="3"/>
  <c r="AC2546" i="3"/>
  <c r="AG2546" i="3"/>
  <c r="AK2546" i="3"/>
  <c r="AO2546" i="3"/>
  <c r="AS2546" i="3"/>
  <c r="AW2546" i="3"/>
  <c r="BA2546" i="3"/>
  <c r="BE2546" i="3"/>
  <c r="BI2546" i="3"/>
  <c r="N2546" i="3"/>
  <c r="O2546" i="3"/>
  <c r="S2546" i="3"/>
  <c r="W2546" i="3"/>
  <c r="AA2546" i="3"/>
  <c r="AE2546" i="3"/>
  <c r="AI2546" i="3"/>
  <c r="AM2546" i="3"/>
  <c r="AQ2546" i="3"/>
  <c r="AU2546" i="3"/>
  <c r="AY2546" i="3"/>
  <c r="BC2546" i="3"/>
  <c r="BG2546" i="3"/>
  <c r="M2544" i="3"/>
  <c r="Q2544" i="3"/>
  <c r="U2544" i="3"/>
  <c r="Y2544" i="3"/>
  <c r="AC2544" i="3"/>
  <c r="AG2544" i="3"/>
  <c r="AK2544" i="3"/>
  <c r="AO2544" i="3"/>
  <c r="AS2544" i="3"/>
  <c r="AW2544" i="3"/>
  <c r="BA2544" i="3"/>
  <c r="BE2544" i="3"/>
  <c r="BI2544" i="3"/>
  <c r="N2544" i="3"/>
  <c r="R2544" i="3"/>
  <c r="V2544" i="3"/>
  <c r="Z2544" i="3"/>
  <c r="AD2544" i="3"/>
  <c r="AH2544" i="3"/>
  <c r="AL2544" i="3"/>
  <c r="AP2544" i="3"/>
  <c r="AT2544" i="3"/>
  <c r="AX2544" i="3"/>
  <c r="BB2544" i="3"/>
  <c r="BF2544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M2542" i="3"/>
  <c r="Q2542" i="3"/>
  <c r="U2542" i="3"/>
  <c r="Y2542" i="3"/>
  <c r="AC2542" i="3"/>
  <c r="AG2542" i="3"/>
  <c r="AK2542" i="3"/>
  <c r="AO2542" i="3"/>
  <c r="AS2542" i="3"/>
  <c r="AW2542" i="3"/>
  <c r="BA2542" i="3"/>
  <c r="BE2542" i="3"/>
  <c r="BI2542" i="3"/>
  <c r="N2542" i="3"/>
  <c r="R2542" i="3"/>
  <c r="V2542" i="3"/>
  <c r="Z2542" i="3"/>
  <c r="AD2542" i="3"/>
  <c r="AH2542" i="3"/>
  <c r="AL2542" i="3"/>
  <c r="AP2542" i="3"/>
  <c r="AT2542" i="3"/>
  <c r="AX2542" i="3"/>
  <c r="BB2542" i="3"/>
  <c r="BF2542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M2540" i="3"/>
  <c r="Q2540" i="3"/>
  <c r="U2540" i="3"/>
  <c r="Y2540" i="3"/>
  <c r="AC2540" i="3"/>
  <c r="AG2540" i="3"/>
  <c r="AK2540" i="3"/>
  <c r="AO2540" i="3"/>
  <c r="AS2540" i="3"/>
  <c r="AW2540" i="3"/>
  <c r="BA2540" i="3"/>
  <c r="BE2540" i="3"/>
  <c r="BI2540" i="3"/>
  <c r="N2540" i="3"/>
  <c r="R2540" i="3"/>
  <c r="V2540" i="3"/>
  <c r="Z2540" i="3"/>
  <c r="AD2540" i="3"/>
  <c r="AH2540" i="3"/>
  <c r="AL2540" i="3"/>
  <c r="AP2540" i="3"/>
  <c r="AT2540" i="3"/>
  <c r="AX2540" i="3"/>
  <c r="BB2540" i="3"/>
  <c r="BF2540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M2538" i="3"/>
  <c r="Q2538" i="3"/>
  <c r="U2538" i="3"/>
  <c r="Y2538" i="3"/>
  <c r="AC2538" i="3"/>
  <c r="AG2538" i="3"/>
  <c r="AK2538" i="3"/>
  <c r="AO2538" i="3"/>
  <c r="AS2538" i="3"/>
  <c r="AW2538" i="3"/>
  <c r="BA2538" i="3"/>
  <c r="BE2538" i="3"/>
  <c r="BI2538" i="3"/>
  <c r="N2538" i="3"/>
  <c r="R2538" i="3"/>
  <c r="V2538" i="3"/>
  <c r="Z2538" i="3"/>
  <c r="AD2538" i="3"/>
  <c r="AH2538" i="3"/>
  <c r="AL2538" i="3"/>
  <c r="AP2538" i="3"/>
  <c r="AT2538" i="3"/>
  <c r="AX2538" i="3"/>
  <c r="BB2538" i="3"/>
  <c r="BF2538" i="3"/>
  <c r="O2538" i="3"/>
  <c r="S2538" i="3"/>
  <c r="W2538" i="3"/>
  <c r="AA2538" i="3"/>
  <c r="AE2538" i="3"/>
  <c r="AI2538" i="3"/>
  <c r="AM2538" i="3"/>
  <c r="AQ2538" i="3"/>
  <c r="AU2538" i="3"/>
  <c r="AY2538" i="3"/>
  <c r="BC2538" i="3"/>
  <c r="BG2538" i="3"/>
  <c r="AU2534" i="3"/>
  <c r="Z2534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O2533" i="3"/>
  <c r="AE2533" i="3"/>
  <c r="AU2533" i="3"/>
  <c r="S2533" i="3"/>
  <c r="AI2533" i="3"/>
  <c r="AY2533" i="3"/>
  <c r="W2533" i="3"/>
  <c r="AM2533" i="3"/>
  <c r="BC2533" i="3"/>
  <c r="AQ2529" i="3"/>
  <c r="BF2565" i="3"/>
  <c r="BB2565" i="3"/>
  <c r="AX2565" i="3"/>
  <c r="AT2565" i="3"/>
  <c r="AP2565" i="3"/>
  <c r="AL2565" i="3"/>
  <c r="AH2565" i="3"/>
  <c r="AD2565" i="3"/>
  <c r="Z2565" i="3"/>
  <c r="V2565" i="3"/>
  <c r="R2565" i="3"/>
  <c r="N2565" i="3"/>
  <c r="BF2563" i="3"/>
  <c r="BB2563" i="3"/>
  <c r="AX2563" i="3"/>
  <c r="AT2563" i="3"/>
  <c r="AP2563" i="3"/>
  <c r="AL2563" i="3"/>
  <c r="AH2563" i="3"/>
  <c r="AD2563" i="3"/>
  <c r="Z2563" i="3"/>
  <c r="V2563" i="3"/>
  <c r="R2563" i="3"/>
  <c r="N2563" i="3"/>
  <c r="BF2561" i="3"/>
  <c r="BB2561" i="3"/>
  <c r="AX2561" i="3"/>
  <c r="AT2561" i="3"/>
  <c r="AP2561" i="3"/>
  <c r="AL2561" i="3"/>
  <c r="AH2561" i="3"/>
  <c r="AD2561" i="3"/>
  <c r="Z2561" i="3"/>
  <c r="V2561" i="3"/>
  <c r="R2561" i="3"/>
  <c r="N2561" i="3"/>
  <c r="BF2559" i="3"/>
  <c r="BB2559" i="3"/>
  <c r="AX2559" i="3"/>
  <c r="AT2559" i="3"/>
  <c r="AP2559" i="3"/>
  <c r="AL2559" i="3"/>
  <c r="AH2559" i="3"/>
  <c r="AD2559" i="3"/>
  <c r="Z2559" i="3"/>
  <c r="V2559" i="3"/>
  <c r="R2559" i="3"/>
  <c r="N2559" i="3"/>
  <c r="BF2557" i="3"/>
  <c r="BB2557" i="3"/>
  <c r="AX2557" i="3"/>
  <c r="AT2557" i="3"/>
  <c r="AP2557" i="3"/>
  <c r="AL2557" i="3"/>
  <c r="AH2557" i="3"/>
  <c r="AD2557" i="3"/>
  <c r="Z2557" i="3"/>
  <c r="V2557" i="3"/>
  <c r="R2557" i="3"/>
  <c r="N2557" i="3"/>
  <c r="BF2555" i="3"/>
  <c r="BB2555" i="3"/>
  <c r="AX2555" i="3"/>
  <c r="AT2555" i="3"/>
  <c r="AP2555" i="3"/>
  <c r="AL2555" i="3"/>
  <c r="AH2555" i="3"/>
  <c r="AD2555" i="3"/>
  <c r="Z2555" i="3"/>
  <c r="V2555" i="3"/>
  <c r="R2555" i="3"/>
  <c r="N2555" i="3"/>
  <c r="BF2553" i="3"/>
  <c r="BB2553" i="3"/>
  <c r="AX2553" i="3"/>
  <c r="AT2553" i="3"/>
  <c r="AP2553" i="3"/>
  <c r="AL2553" i="3"/>
  <c r="AH2553" i="3"/>
  <c r="AD2553" i="3"/>
  <c r="Z2553" i="3"/>
  <c r="V2553" i="3"/>
  <c r="R2553" i="3"/>
  <c r="N2553" i="3"/>
  <c r="BN2553" i="3" s="1"/>
  <c r="M2550" i="3"/>
  <c r="Q2550" i="3"/>
  <c r="U2550" i="3"/>
  <c r="Y2550" i="3"/>
  <c r="AC2550" i="3"/>
  <c r="AG2550" i="3"/>
  <c r="AK2550" i="3"/>
  <c r="AO2550" i="3"/>
  <c r="AS2550" i="3"/>
  <c r="AW2550" i="3"/>
  <c r="BA2550" i="3"/>
  <c r="BE2550" i="3"/>
  <c r="BI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M2548" i="3"/>
  <c r="Q2548" i="3"/>
  <c r="U2548" i="3"/>
  <c r="Y2548" i="3"/>
  <c r="AC2548" i="3"/>
  <c r="AG2548" i="3"/>
  <c r="AK2548" i="3"/>
  <c r="AO2548" i="3"/>
  <c r="AS2548" i="3"/>
  <c r="AW2548" i="3"/>
  <c r="BA2548" i="3"/>
  <c r="BE2548" i="3"/>
  <c r="BI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BF2546" i="3"/>
  <c r="AX2546" i="3"/>
  <c r="AP2546" i="3"/>
  <c r="AH2546" i="3"/>
  <c r="Z2546" i="3"/>
  <c r="R2546" i="3"/>
  <c r="K2545" i="3"/>
  <c r="AZ2544" i="3"/>
  <c r="AJ2544" i="3"/>
  <c r="T2544" i="3"/>
  <c r="K2543" i="3"/>
  <c r="AZ2542" i="3"/>
  <c r="AJ2542" i="3"/>
  <c r="T2542" i="3"/>
  <c r="K2541" i="3"/>
  <c r="AZ2540" i="3"/>
  <c r="AJ2540" i="3"/>
  <c r="T2540" i="3"/>
  <c r="K2539" i="3"/>
  <c r="AZ2538" i="3"/>
  <c r="AJ2538" i="3"/>
  <c r="T2538" i="3"/>
  <c r="BB2537" i="3"/>
  <c r="AL2537" i="3"/>
  <c r="V2537" i="3"/>
  <c r="O2537" i="3"/>
  <c r="S2537" i="3"/>
  <c r="W2537" i="3"/>
  <c r="AA2537" i="3"/>
  <c r="AE2537" i="3"/>
  <c r="AI2537" i="3"/>
  <c r="AM2537" i="3"/>
  <c r="AQ2537" i="3"/>
  <c r="AU2537" i="3"/>
  <c r="AY2537" i="3"/>
  <c r="BC2537" i="3"/>
  <c r="BG2537" i="3"/>
  <c r="P2537" i="3"/>
  <c r="T2537" i="3"/>
  <c r="X2537" i="3"/>
  <c r="AB2537" i="3"/>
  <c r="AF2537" i="3"/>
  <c r="AJ2537" i="3"/>
  <c r="AN2537" i="3"/>
  <c r="AR2537" i="3"/>
  <c r="AV2537" i="3"/>
  <c r="AZ2537" i="3"/>
  <c r="BD2537" i="3"/>
  <c r="BH2537" i="3"/>
  <c r="M2537" i="3"/>
  <c r="Q2537" i="3"/>
  <c r="U2537" i="3"/>
  <c r="Y2537" i="3"/>
  <c r="AC2537" i="3"/>
  <c r="AG2537" i="3"/>
  <c r="AK2537" i="3"/>
  <c r="AO2537" i="3"/>
  <c r="AS2537" i="3"/>
  <c r="AW2537" i="3"/>
  <c r="BA2537" i="3"/>
  <c r="BE2537" i="3"/>
  <c r="BI2537" i="3"/>
  <c r="AP2534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M2527" i="3"/>
  <c r="Q2527" i="3"/>
  <c r="U2527" i="3"/>
  <c r="Y2527" i="3"/>
  <c r="AC2527" i="3"/>
  <c r="AG2527" i="3"/>
  <c r="AK2527" i="3"/>
  <c r="AO2527" i="3"/>
  <c r="AS2527" i="3"/>
  <c r="AW2527" i="3"/>
  <c r="BA2527" i="3"/>
  <c r="BE2527" i="3"/>
  <c r="BI2527" i="3"/>
  <c r="N2527" i="3"/>
  <c r="R2527" i="3"/>
  <c r="V2527" i="3"/>
  <c r="Z2527" i="3"/>
  <c r="AD2527" i="3"/>
  <c r="AH2527" i="3"/>
  <c r="AL2527" i="3"/>
  <c r="AP2527" i="3"/>
  <c r="AT2527" i="3"/>
  <c r="AX2527" i="3"/>
  <c r="BB2527" i="3"/>
  <c r="BF2527" i="3"/>
  <c r="O2527" i="3"/>
  <c r="AE2527" i="3"/>
  <c r="AU2527" i="3"/>
  <c r="S2527" i="3"/>
  <c r="AI2527" i="3"/>
  <c r="AY2527" i="3"/>
  <c r="W2527" i="3"/>
  <c r="AM2527" i="3"/>
  <c r="BC2527" i="3"/>
  <c r="BI2565" i="3"/>
  <c r="BE2565" i="3"/>
  <c r="BA2565" i="3"/>
  <c r="AW2565" i="3"/>
  <c r="AS2565" i="3"/>
  <c r="AO2565" i="3"/>
  <c r="AK2565" i="3"/>
  <c r="AG2565" i="3"/>
  <c r="AC2565" i="3"/>
  <c r="Y2565" i="3"/>
  <c r="U2565" i="3"/>
  <c r="Q2565" i="3"/>
  <c r="BI2563" i="3"/>
  <c r="BE2563" i="3"/>
  <c r="BA2563" i="3"/>
  <c r="AW2563" i="3"/>
  <c r="AS2563" i="3"/>
  <c r="AO2563" i="3"/>
  <c r="AK2563" i="3"/>
  <c r="AG2563" i="3"/>
  <c r="AC2563" i="3"/>
  <c r="Y2563" i="3"/>
  <c r="U2563" i="3"/>
  <c r="Q2563" i="3"/>
  <c r="BI2561" i="3"/>
  <c r="BE2561" i="3"/>
  <c r="BA2561" i="3"/>
  <c r="AW2561" i="3"/>
  <c r="AS2561" i="3"/>
  <c r="AO2561" i="3"/>
  <c r="AK2561" i="3"/>
  <c r="AG2561" i="3"/>
  <c r="AC2561" i="3"/>
  <c r="Y2561" i="3"/>
  <c r="U2561" i="3"/>
  <c r="Q2561" i="3"/>
  <c r="BI2559" i="3"/>
  <c r="BE2559" i="3"/>
  <c r="BA2559" i="3"/>
  <c r="AW2559" i="3"/>
  <c r="AS2559" i="3"/>
  <c r="AO2559" i="3"/>
  <c r="AK2559" i="3"/>
  <c r="AG2559" i="3"/>
  <c r="AC2559" i="3"/>
  <c r="Y2559" i="3"/>
  <c r="U2559" i="3"/>
  <c r="Q2559" i="3"/>
  <c r="BI2557" i="3"/>
  <c r="BE2557" i="3"/>
  <c r="BA2557" i="3"/>
  <c r="AW2557" i="3"/>
  <c r="AS2557" i="3"/>
  <c r="AO2557" i="3"/>
  <c r="AK2557" i="3"/>
  <c r="AG2557" i="3"/>
  <c r="AC2557" i="3"/>
  <c r="Y2557" i="3"/>
  <c r="U2557" i="3"/>
  <c r="Q2557" i="3"/>
  <c r="BI2555" i="3"/>
  <c r="BE2555" i="3"/>
  <c r="BA2555" i="3"/>
  <c r="AW2555" i="3"/>
  <c r="AS2555" i="3"/>
  <c r="AO2555" i="3"/>
  <c r="AK2555" i="3"/>
  <c r="AG2555" i="3"/>
  <c r="AC2555" i="3"/>
  <c r="Y2555" i="3"/>
  <c r="U2555" i="3"/>
  <c r="Q2555" i="3"/>
  <c r="BI2553" i="3"/>
  <c r="BE2553" i="3"/>
  <c r="BA2553" i="3"/>
  <c r="AW2553" i="3"/>
  <c r="AS2553" i="3"/>
  <c r="AO2553" i="3"/>
  <c r="AK2553" i="3"/>
  <c r="AG2553" i="3"/>
  <c r="AC2553" i="3"/>
  <c r="Y2553" i="3"/>
  <c r="U2553" i="3"/>
  <c r="Q2553" i="3"/>
  <c r="BD2546" i="3"/>
  <c r="AV2546" i="3"/>
  <c r="AN2546" i="3"/>
  <c r="AF2546" i="3"/>
  <c r="X2546" i="3"/>
  <c r="P2546" i="3"/>
  <c r="AV2544" i="3"/>
  <c r="AF2544" i="3"/>
  <c r="P2544" i="3"/>
  <c r="AV2542" i="3"/>
  <c r="AF2542" i="3"/>
  <c r="P2542" i="3"/>
  <c r="AV2540" i="3"/>
  <c r="AF2540" i="3"/>
  <c r="P2540" i="3"/>
  <c r="AV2538" i="3"/>
  <c r="AF2538" i="3"/>
  <c r="P2538" i="3"/>
  <c r="AX2537" i="3"/>
  <c r="AH2537" i="3"/>
  <c r="N2534" i="3"/>
  <c r="R2534" i="3"/>
  <c r="V2534" i="3"/>
  <c r="P2534" i="3"/>
  <c r="T2534" i="3"/>
  <c r="X2534" i="3"/>
  <c r="AB2534" i="3"/>
  <c r="AF2534" i="3"/>
  <c r="AJ2534" i="3"/>
  <c r="AN2534" i="3"/>
  <c r="AR2534" i="3"/>
  <c r="AV2534" i="3"/>
  <c r="AZ2534" i="3"/>
  <c r="BD2534" i="3"/>
  <c r="BH2534" i="3"/>
  <c r="M2534" i="3"/>
  <c r="U2534" i="3"/>
  <c r="AA2534" i="3"/>
  <c r="AG2534" i="3"/>
  <c r="AL2534" i="3"/>
  <c r="AQ2534" i="3"/>
  <c r="AW2534" i="3"/>
  <c r="BB2534" i="3"/>
  <c r="BG2534" i="3"/>
  <c r="O2534" i="3"/>
  <c r="W2534" i="3"/>
  <c r="AC2534" i="3"/>
  <c r="AH2534" i="3"/>
  <c r="AM2534" i="3"/>
  <c r="AS2534" i="3"/>
  <c r="AX2534" i="3"/>
  <c r="BC2534" i="3"/>
  <c r="BI2534" i="3"/>
  <c r="Q2534" i="3"/>
  <c r="Y2534" i="3"/>
  <c r="AD2534" i="3"/>
  <c r="AI2534" i="3"/>
  <c r="AO2534" i="3"/>
  <c r="AT2534" i="3"/>
  <c r="AY2534" i="3"/>
  <c r="BE2534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O2529" i="3"/>
  <c r="AE2529" i="3"/>
  <c r="AU2529" i="3"/>
  <c r="S2529" i="3"/>
  <c r="AI2529" i="3"/>
  <c r="AY2529" i="3"/>
  <c r="W2529" i="3"/>
  <c r="AM2529" i="3"/>
  <c r="BC2529" i="3"/>
  <c r="N2519" i="3"/>
  <c r="BJ2519" i="3" s="1"/>
  <c r="R2519" i="3"/>
  <c r="V2519" i="3"/>
  <c r="Z2519" i="3"/>
  <c r="AD2519" i="3"/>
  <c r="AH2519" i="3"/>
  <c r="AL2519" i="3"/>
  <c r="AP2519" i="3"/>
  <c r="AT2519" i="3"/>
  <c r="AX2519" i="3"/>
  <c r="BB2519" i="3"/>
  <c r="BF2519" i="3"/>
  <c r="O2519" i="3"/>
  <c r="BL2519" i="3" s="1"/>
  <c r="S2519" i="3"/>
  <c r="BM2519" i="3" s="1"/>
  <c r="W2519" i="3"/>
  <c r="AA2519" i="3"/>
  <c r="AE2519" i="3"/>
  <c r="AI2519" i="3"/>
  <c r="AM2519" i="3"/>
  <c r="AQ2519" i="3"/>
  <c r="AU2519" i="3"/>
  <c r="AY2519" i="3"/>
  <c r="BC2519" i="3"/>
  <c r="BG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Y2519" i="3"/>
  <c r="AO2519" i="3"/>
  <c r="BE2519" i="3"/>
  <c r="M2519" i="3"/>
  <c r="AC2519" i="3"/>
  <c r="AS2519" i="3"/>
  <c r="BI2519" i="3"/>
  <c r="Q2519" i="3"/>
  <c r="AG2519" i="3"/>
  <c r="AW2519" i="3"/>
  <c r="U2519" i="3"/>
  <c r="AK2519" i="3"/>
  <c r="L2536" i="3"/>
  <c r="P2536" i="3" s="1"/>
  <c r="BI2535" i="3"/>
  <c r="BD2535" i="3"/>
  <c r="AY2535" i="3"/>
  <c r="AS2535" i="3"/>
  <c r="AN2535" i="3"/>
  <c r="AI2535" i="3"/>
  <c r="AC2535" i="3"/>
  <c r="X2535" i="3"/>
  <c r="S2535" i="3"/>
  <c r="BE2532" i="3"/>
  <c r="AO2532" i="3"/>
  <c r="BE2530" i="3"/>
  <c r="AO2530" i="3"/>
  <c r="BE2528" i="3"/>
  <c r="AO2528" i="3"/>
  <c r="BE2526" i="3"/>
  <c r="AO2526" i="3"/>
  <c r="Y2516" i="3"/>
  <c r="AQ2516" i="3"/>
  <c r="BG2516" i="3"/>
  <c r="AD2516" i="3"/>
  <c r="AU2516" i="3"/>
  <c r="N2516" i="3"/>
  <c r="AI2516" i="3"/>
  <c r="AY2516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T2532" i="3"/>
  <c r="X2532" i="3"/>
  <c r="AB2532" i="3"/>
  <c r="AF2532" i="3"/>
  <c r="AJ2532" i="3"/>
  <c r="AN2532" i="3"/>
  <c r="AR2532" i="3"/>
  <c r="AV2532" i="3"/>
  <c r="AZ2532" i="3"/>
  <c r="BD2532" i="3"/>
  <c r="BH2532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O2528" i="3"/>
  <c r="S2528" i="3"/>
  <c r="W2528" i="3"/>
  <c r="AA2528" i="3"/>
  <c r="AE2528" i="3"/>
  <c r="AI2528" i="3"/>
  <c r="AM2528" i="3"/>
  <c r="AQ2528" i="3"/>
  <c r="AU2528" i="3"/>
  <c r="AY2528" i="3"/>
  <c r="BC2528" i="3"/>
  <c r="BG2528" i="3"/>
  <c r="P2528" i="3"/>
  <c r="T2528" i="3"/>
  <c r="X2528" i="3"/>
  <c r="AB2528" i="3"/>
  <c r="AF2528" i="3"/>
  <c r="AJ2528" i="3"/>
  <c r="AN2528" i="3"/>
  <c r="AR2528" i="3"/>
  <c r="AV2528" i="3"/>
  <c r="AZ2528" i="3"/>
  <c r="BD2528" i="3"/>
  <c r="BH2528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O2526" i="3"/>
  <c r="S2526" i="3"/>
  <c r="W2526" i="3"/>
  <c r="AA2526" i="3"/>
  <c r="AE2526" i="3"/>
  <c r="AI2526" i="3"/>
  <c r="AM2526" i="3"/>
  <c r="AQ2526" i="3"/>
  <c r="AU2526" i="3"/>
  <c r="AY2526" i="3"/>
  <c r="BC2526" i="3"/>
  <c r="BG2526" i="3"/>
  <c r="P2526" i="3"/>
  <c r="T2526" i="3"/>
  <c r="X2526" i="3"/>
  <c r="AB2526" i="3"/>
  <c r="AF2526" i="3"/>
  <c r="AJ2526" i="3"/>
  <c r="AN2526" i="3"/>
  <c r="AR2526" i="3"/>
  <c r="AV2526" i="3"/>
  <c r="AZ2526" i="3"/>
  <c r="BD2526" i="3"/>
  <c r="BH2526" i="3"/>
  <c r="BG2535" i="3"/>
  <c r="BA2535" i="3"/>
  <c r="AV2535" i="3"/>
  <c r="AQ2535" i="3"/>
  <c r="AK2535" i="3"/>
  <c r="AF2535" i="3"/>
  <c r="AA2535" i="3"/>
  <c r="U2535" i="3"/>
  <c r="N2535" i="3"/>
  <c r="BN2535" i="3" s="1"/>
  <c r="R2535" i="3"/>
  <c r="V2535" i="3"/>
  <c r="Z2535" i="3"/>
  <c r="AD2535" i="3"/>
  <c r="AH2535" i="3"/>
  <c r="AL2535" i="3"/>
  <c r="AP2535" i="3"/>
  <c r="AT2535" i="3"/>
  <c r="AX2535" i="3"/>
  <c r="BB2535" i="3"/>
  <c r="BF2535" i="3"/>
  <c r="AW2532" i="3"/>
  <c r="AG2532" i="3"/>
  <c r="Q2532" i="3"/>
  <c r="AW2530" i="3"/>
  <c r="AG2530" i="3"/>
  <c r="Q2530" i="3"/>
  <c r="AW2528" i="3"/>
  <c r="AG2528" i="3"/>
  <c r="Q2528" i="3"/>
  <c r="BC2524" i="3"/>
  <c r="AU2524" i="3"/>
  <c r="AM2524" i="3"/>
  <c r="AE2524" i="3"/>
  <c r="W2524" i="3"/>
  <c r="BC2522" i="3"/>
  <c r="AU2522" i="3"/>
  <c r="AM2522" i="3"/>
  <c r="AE2522" i="3"/>
  <c r="W2522" i="3"/>
  <c r="BI2521" i="3"/>
  <c r="BA2521" i="3"/>
  <c r="AS2521" i="3"/>
  <c r="AK2521" i="3"/>
  <c r="AC2521" i="3"/>
  <c r="U2521" i="3"/>
  <c r="BG2520" i="3"/>
  <c r="AQ2520" i="3"/>
  <c r="N2517" i="3"/>
  <c r="R2517" i="3"/>
  <c r="V2517" i="3"/>
  <c r="Z2517" i="3"/>
  <c r="AD2517" i="3"/>
  <c r="AH2517" i="3"/>
  <c r="AL2517" i="3"/>
  <c r="AP2517" i="3"/>
  <c r="AT2517" i="3"/>
  <c r="AX2517" i="3"/>
  <c r="BB2517" i="3"/>
  <c r="BF2517" i="3"/>
  <c r="O2517" i="3"/>
  <c r="S2517" i="3"/>
  <c r="W2517" i="3"/>
  <c r="AA2517" i="3"/>
  <c r="AE2517" i="3"/>
  <c r="AI2517" i="3"/>
  <c r="AM2517" i="3"/>
  <c r="AQ2517" i="3"/>
  <c r="AU2517" i="3"/>
  <c r="AY2517" i="3"/>
  <c r="BC2517" i="3"/>
  <c r="BG2517" i="3"/>
  <c r="P2517" i="3"/>
  <c r="T2517" i="3"/>
  <c r="X2517" i="3"/>
  <c r="AB2517" i="3"/>
  <c r="AF2517" i="3"/>
  <c r="AJ2517" i="3"/>
  <c r="AN2517" i="3"/>
  <c r="AR2517" i="3"/>
  <c r="AV2517" i="3"/>
  <c r="AZ2517" i="3"/>
  <c r="BD2517" i="3"/>
  <c r="BH2517" i="3"/>
  <c r="BD2515" i="3"/>
  <c r="AI2515" i="3"/>
  <c r="M2513" i="3"/>
  <c r="Q2513" i="3"/>
  <c r="U2513" i="3"/>
  <c r="Y2513" i="3"/>
  <c r="AC2513" i="3"/>
  <c r="R2513" i="3"/>
  <c r="W2513" i="3"/>
  <c r="AB2513" i="3"/>
  <c r="AG2513" i="3"/>
  <c r="AK2513" i="3"/>
  <c r="AO2513" i="3"/>
  <c r="AS2513" i="3"/>
  <c r="AW2513" i="3"/>
  <c r="BA2513" i="3"/>
  <c r="BE2513" i="3"/>
  <c r="BI2513" i="3"/>
  <c r="N2513" i="3"/>
  <c r="S2513" i="3"/>
  <c r="X2513" i="3"/>
  <c r="AD2513" i="3"/>
  <c r="AH2513" i="3"/>
  <c r="AL2513" i="3"/>
  <c r="AP2513" i="3"/>
  <c r="AT2513" i="3"/>
  <c r="AX2513" i="3"/>
  <c r="BB2513" i="3"/>
  <c r="BF2513" i="3"/>
  <c r="O2513" i="3"/>
  <c r="Z2513" i="3"/>
  <c r="AI2513" i="3"/>
  <c r="AQ2513" i="3"/>
  <c r="AY2513" i="3"/>
  <c r="BG2513" i="3"/>
  <c r="P2513" i="3"/>
  <c r="AA2513" i="3"/>
  <c r="AJ2513" i="3"/>
  <c r="AR2513" i="3"/>
  <c r="AZ2513" i="3"/>
  <c r="BH2513" i="3"/>
  <c r="T2513" i="3"/>
  <c r="AE2513" i="3"/>
  <c r="AM2513" i="3"/>
  <c r="AU2513" i="3"/>
  <c r="BC2513" i="3"/>
  <c r="P2520" i="3"/>
  <c r="T2520" i="3"/>
  <c r="X2520" i="3"/>
  <c r="AB2520" i="3"/>
  <c r="AF2520" i="3"/>
  <c r="AJ2520" i="3"/>
  <c r="AN2520" i="3"/>
  <c r="AR2520" i="3"/>
  <c r="AV2520" i="3"/>
  <c r="AZ2520" i="3"/>
  <c r="BD2520" i="3"/>
  <c r="BH2520" i="3"/>
  <c r="M2520" i="3"/>
  <c r="Q2520" i="3"/>
  <c r="U2520" i="3"/>
  <c r="Y2520" i="3"/>
  <c r="AC2520" i="3"/>
  <c r="AG2520" i="3"/>
  <c r="AK2520" i="3"/>
  <c r="AO2520" i="3"/>
  <c r="AS2520" i="3"/>
  <c r="AW2520" i="3"/>
  <c r="BA2520" i="3"/>
  <c r="BE2520" i="3"/>
  <c r="BI2520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O2515" i="3"/>
  <c r="T2515" i="3"/>
  <c r="Z2515" i="3"/>
  <c r="AE2515" i="3"/>
  <c r="AJ2515" i="3"/>
  <c r="AP2515" i="3"/>
  <c r="AU2515" i="3"/>
  <c r="AZ2515" i="3"/>
  <c r="BF2515" i="3"/>
  <c r="P2515" i="3"/>
  <c r="V2515" i="3"/>
  <c r="AA2515" i="3"/>
  <c r="AF2515" i="3"/>
  <c r="AL2515" i="3"/>
  <c r="AQ2515" i="3"/>
  <c r="AV2515" i="3"/>
  <c r="BB2515" i="3"/>
  <c r="BG2515" i="3"/>
  <c r="R2515" i="3"/>
  <c r="W2515" i="3"/>
  <c r="AB2515" i="3"/>
  <c r="AH2515" i="3"/>
  <c r="AM2515" i="3"/>
  <c r="AR2515" i="3"/>
  <c r="AX2515" i="3"/>
  <c r="BC2515" i="3"/>
  <c r="BH2515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R2511" i="3"/>
  <c r="W2511" i="3"/>
  <c r="AB2511" i="3"/>
  <c r="AH2511" i="3"/>
  <c r="AM2511" i="3"/>
  <c r="AR2511" i="3"/>
  <c r="AX2511" i="3"/>
  <c r="BC2511" i="3"/>
  <c r="BH2511" i="3"/>
  <c r="N2511" i="3"/>
  <c r="S2511" i="3"/>
  <c r="X2511" i="3"/>
  <c r="AD2511" i="3"/>
  <c r="AI2511" i="3"/>
  <c r="AN2511" i="3"/>
  <c r="AT2511" i="3"/>
  <c r="AY2511" i="3"/>
  <c r="BD2511" i="3"/>
  <c r="O2511" i="3"/>
  <c r="T2511" i="3"/>
  <c r="Z2511" i="3"/>
  <c r="AE2511" i="3"/>
  <c r="AJ2511" i="3"/>
  <c r="AP2511" i="3"/>
  <c r="AU2511" i="3"/>
  <c r="AZ2511" i="3"/>
  <c r="BF2511" i="3"/>
  <c r="P2511" i="3"/>
  <c r="AL2511" i="3"/>
  <c r="BG2511" i="3"/>
  <c r="V2511" i="3"/>
  <c r="AQ2511" i="3"/>
  <c r="AA2511" i="3"/>
  <c r="AV2511" i="3"/>
  <c r="L2525" i="3"/>
  <c r="P2525" i="3" s="1"/>
  <c r="BG2524" i="3"/>
  <c r="AY2524" i="3"/>
  <c r="AQ2524" i="3"/>
  <c r="AI2524" i="3"/>
  <c r="AA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L2523" i="3"/>
  <c r="K2523" i="3"/>
  <c r="BG2522" i="3"/>
  <c r="AY2522" i="3"/>
  <c r="AQ2522" i="3"/>
  <c r="AI2522" i="3"/>
  <c r="AA2522" i="3"/>
  <c r="M2522" i="3"/>
  <c r="Q2522" i="3"/>
  <c r="U2522" i="3"/>
  <c r="Y2522" i="3"/>
  <c r="AC2522" i="3"/>
  <c r="AG2522" i="3"/>
  <c r="AK2522" i="3"/>
  <c r="AO2522" i="3"/>
  <c r="AS2522" i="3"/>
  <c r="AW2522" i="3"/>
  <c r="BA2522" i="3"/>
  <c r="BE2522" i="3"/>
  <c r="BI2522" i="3"/>
  <c r="N2522" i="3"/>
  <c r="R2522" i="3"/>
  <c r="V2522" i="3"/>
  <c r="Z2522" i="3"/>
  <c r="AD2522" i="3"/>
  <c r="AH2522" i="3"/>
  <c r="AL2522" i="3"/>
  <c r="AP2522" i="3"/>
  <c r="AT2522" i="3"/>
  <c r="AX2522" i="3"/>
  <c r="BB2522" i="3"/>
  <c r="BF2522" i="3"/>
  <c r="O2521" i="3"/>
  <c r="BL2521" i="3" s="1"/>
  <c r="S2521" i="3"/>
  <c r="BM2521" i="3" s="1"/>
  <c r="W2521" i="3"/>
  <c r="AA2521" i="3"/>
  <c r="AE2521" i="3"/>
  <c r="AI2521" i="3"/>
  <c r="AM2521" i="3"/>
  <c r="AQ2521" i="3"/>
  <c r="AU2521" i="3"/>
  <c r="AY2521" i="3"/>
  <c r="BC2521" i="3"/>
  <c r="BG2521" i="3"/>
  <c r="P2521" i="3"/>
  <c r="T2521" i="3"/>
  <c r="X2521" i="3"/>
  <c r="AB2521" i="3"/>
  <c r="AF2521" i="3"/>
  <c r="AJ2521" i="3"/>
  <c r="AN2521" i="3"/>
  <c r="AR2521" i="3"/>
  <c r="AV2521" i="3"/>
  <c r="AZ2521" i="3"/>
  <c r="BD2521" i="3"/>
  <c r="BH2521" i="3"/>
  <c r="AY2520" i="3"/>
  <c r="AI2520" i="3"/>
  <c r="S2520" i="3"/>
  <c r="P2518" i="3"/>
  <c r="T2518" i="3"/>
  <c r="X2518" i="3"/>
  <c r="AB2518" i="3"/>
  <c r="AF2518" i="3"/>
  <c r="AJ2518" i="3"/>
  <c r="AN2518" i="3"/>
  <c r="AR2518" i="3"/>
  <c r="AV2518" i="3"/>
  <c r="AZ2518" i="3"/>
  <c r="BD2518" i="3"/>
  <c r="BH2518" i="3"/>
  <c r="M2518" i="3"/>
  <c r="Q2518" i="3"/>
  <c r="U2518" i="3"/>
  <c r="Y2518" i="3"/>
  <c r="AC2518" i="3"/>
  <c r="AG2518" i="3"/>
  <c r="AK2518" i="3"/>
  <c r="AO2518" i="3"/>
  <c r="AS2518" i="3"/>
  <c r="AW2518" i="3"/>
  <c r="BA2518" i="3"/>
  <c r="BE2518" i="3"/>
  <c r="BI2518" i="3"/>
  <c r="N2518" i="3"/>
  <c r="R2518" i="3"/>
  <c r="V2518" i="3"/>
  <c r="Z2518" i="3"/>
  <c r="AD2518" i="3"/>
  <c r="AH2518" i="3"/>
  <c r="AL2518" i="3"/>
  <c r="AP2518" i="3"/>
  <c r="AT2518" i="3"/>
  <c r="AX2518" i="3"/>
  <c r="BB2518" i="3"/>
  <c r="BF2518" i="3"/>
  <c r="BI2517" i="3"/>
  <c r="AS2517" i="3"/>
  <c r="AC2517" i="3"/>
  <c r="M2517" i="3"/>
  <c r="O2516" i="3"/>
  <c r="S2516" i="3"/>
  <c r="W2516" i="3"/>
  <c r="AA2516" i="3"/>
  <c r="AE2516" i="3"/>
  <c r="P2516" i="3"/>
  <c r="U2516" i="3"/>
  <c r="Z2516" i="3"/>
  <c r="AF2516" i="3"/>
  <c r="AJ2516" i="3"/>
  <c r="AN2516" i="3"/>
  <c r="AR2516" i="3"/>
  <c r="AV2516" i="3"/>
  <c r="AZ2516" i="3"/>
  <c r="BD2516" i="3"/>
  <c r="BH2516" i="3"/>
  <c r="Q2516" i="3"/>
  <c r="V2516" i="3"/>
  <c r="AB2516" i="3"/>
  <c r="AG2516" i="3"/>
  <c r="AK2516" i="3"/>
  <c r="AO2516" i="3"/>
  <c r="AS2516" i="3"/>
  <c r="AW2516" i="3"/>
  <c r="BA2516" i="3"/>
  <c r="BE2516" i="3"/>
  <c r="BI2516" i="3"/>
  <c r="M2516" i="3"/>
  <c r="R2516" i="3"/>
  <c r="X2516" i="3"/>
  <c r="AC2516" i="3"/>
  <c r="AH2516" i="3"/>
  <c r="AL2516" i="3"/>
  <c r="AP2516" i="3"/>
  <c r="AT2516" i="3"/>
  <c r="AX2516" i="3"/>
  <c r="BB2516" i="3"/>
  <c r="BF2516" i="3"/>
  <c r="AT2515" i="3"/>
  <c r="X2515" i="3"/>
  <c r="AF2513" i="3"/>
  <c r="BI2514" i="3"/>
  <c r="BA2514" i="3"/>
  <c r="AS2514" i="3"/>
  <c r="AK2514" i="3"/>
  <c r="AC2514" i="3"/>
  <c r="U2514" i="3"/>
  <c r="M2514" i="3"/>
  <c r="AV2510" i="3"/>
  <c r="P2510" i="3"/>
  <c r="BF2514" i="3"/>
  <c r="AX2514" i="3"/>
  <c r="AP2514" i="3"/>
  <c r="AH2514" i="3"/>
  <c r="Z2514" i="3"/>
  <c r="P2505" i="3"/>
  <c r="AF2505" i="3"/>
  <c r="AV2505" i="3"/>
  <c r="T2505" i="3"/>
  <c r="AJ2505" i="3"/>
  <c r="AZ2505" i="3"/>
  <c r="X2505" i="3"/>
  <c r="AN2505" i="3"/>
  <c r="BD2505" i="3"/>
  <c r="AB2505" i="3"/>
  <c r="AR2505" i="3"/>
  <c r="BH2505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P2514" i="3"/>
  <c r="T2514" i="3"/>
  <c r="X2514" i="3"/>
  <c r="AB2514" i="3"/>
  <c r="AF2514" i="3"/>
  <c r="AJ2514" i="3"/>
  <c r="AN2514" i="3"/>
  <c r="AR2514" i="3"/>
  <c r="AV2514" i="3"/>
  <c r="AZ2514" i="3"/>
  <c r="BD2514" i="3"/>
  <c r="BH2514" i="3"/>
  <c r="N2510" i="3"/>
  <c r="R2510" i="3"/>
  <c r="V2510" i="3"/>
  <c r="Z2510" i="3"/>
  <c r="AD2510" i="3"/>
  <c r="AH2510" i="3"/>
  <c r="AL2510" i="3"/>
  <c r="AP2510" i="3"/>
  <c r="AT2510" i="3"/>
  <c r="AX2510" i="3"/>
  <c r="BB2510" i="3"/>
  <c r="BF2510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Q2510" i="3"/>
  <c r="Y2510" i="3"/>
  <c r="AG2510" i="3"/>
  <c r="AO2510" i="3"/>
  <c r="AW2510" i="3"/>
  <c r="BE2510" i="3"/>
  <c r="T2510" i="3"/>
  <c r="AB2510" i="3"/>
  <c r="AJ2510" i="3"/>
  <c r="AR2510" i="3"/>
  <c r="AZ2510" i="3"/>
  <c r="BH2510" i="3"/>
  <c r="M2510" i="3"/>
  <c r="U2510" i="3"/>
  <c r="AC2510" i="3"/>
  <c r="AK2510" i="3"/>
  <c r="AS2510" i="3"/>
  <c r="BA2510" i="3"/>
  <c r="BI2510" i="3"/>
  <c r="O2509" i="3"/>
  <c r="AB2509" i="3"/>
  <c r="AJ2509" i="3"/>
  <c r="AR2509" i="3"/>
  <c r="BH2509" i="3"/>
  <c r="U2509" i="3"/>
  <c r="AC2509" i="3"/>
  <c r="AS2509" i="3"/>
  <c r="BA2509" i="3"/>
  <c r="BI2509" i="3"/>
  <c r="AL2509" i="3"/>
  <c r="BB2509" i="3"/>
  <c r="W2509" i="3"/>
  <c r="AM2509" i="3"/>
  <c r="BC2509" i="3"/>
  <c r="R2509" i="3"/>
  <c r="AP2509" i="3"/>
  <c r="AX2509" i="3"/>
  <c r="BF2509" i="3"/>
  <c r="L2509" i="3"/>
  <c r="P2509" i="3" s="1"/>
  <c r="BH2508" i="3"/>
  <c r="P2507" i="3"/>
  <c r="AF2507" i="3"/>
  <c r="AV2507" i="3"/>
  <c r="T2507" i="3"/>
  <c r="AJ2507" i="3"/>
  <c r="AZ2507" i="3"/>
  <c r="X2507" i="3"/>
  <c r="AN2507" i="3"/>
  <c r="BD2507" i="3"/>
  <c r="K2512" i="3"/>
  <c r="R2508" i="3"/>
  <c r="Z2508" i="3"/>
  <c r="AH2508" i="3"/>
  <c r="AP2508" i="3"/>
  <c r="AX2508" i="3"/>
  <c r="BF2508" i="3"/>
  <c r="O2508" i="3"/>
  <c r="S2508" i="3"/>
  <c r="W2508" i="3"/>
  <c r="AA2508" i="3"/>
  <c r="AE2508" i="3"/>
  <c r="AI2508" i="3"/>
  <c r="AM2508" i="3"/>
  <c r="AQ2508" i="3"/>
  <c r="AU2508" i="3"/>
  <c r="AY2508" i="3"/>
  <c r="BC2508" i="3"/>
  <c r="BG2508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P2506" i="3"/>
  <c r="T2506" i="3"/>
  <c r="X2506" i="3"/>
  <c r="AB2506" i="3"/>
  <c r="AF2506" i="3"/>
  <c r="AJ2506" i="3"/>
  <c r="AN2506" i="3"/>
  <c r="AR2506" i="3"/>
  <c r="AV2506" i="3"/>
  <c r="AZ2506" i="3"/>
  <c r="BD2506" i="3"/>
  <c r="BH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BD2508" i="3"/>
  <c r="AV2508" i="3"/>
  <c r="AN2508" i="3"/>
  <c r="AF2508" i="3"/>
  <c r="X2508" i="3"/>
  <c r="P2508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N2507" i="3"/>
  <c r="R2507" i="3"/>
  <c r="V2507" i="3"/>
  <c r="Z2507" i="3"/>
  <c r="AD2507" i="3"/>
  <c r="AH2507" i="3"/>
  <c r="AL2507" i="3"/>
  <c r="AP2507" i="3"/>
  <c r="AT2507" i="3"/>
  <c r="AX2507" i="3"/>
  <c r="BB2507" i="3"/>
  <c r="BF2507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BB2506" i="3"/>
  <c r="AL2506" i="3"/>
  <c r="V2506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N2505" i="3"/>
  <c r="BJ2505" i="3" s="1"/>
  <c r="R2505" i="3"/>
  <c r="V2505" i="3"/>
  <c r="Z2505" i="3"/>
  <c r="AD2505" i="3"/>
  <c r="AH2505" i="3"/>
  <c r="AL2505" i="3"/>
  <c r="AP2505" i="3"/>
  <c r="AT2505" i="3"/>
  <c r="AX2505" i="3"/>
  <c r="BB2505" i="3"/>
  <c r="BF2505" i="3"/>
  <c r="O2505" i="3"/>
  <c r="BL2505" i="3" s="1"/>
  <c r="S2505" i="3"/>
  <c r="BM2505" i="3" s="1"/>
  <c r="W2505" i="3"/>
  <c r="AA2505" i="3"/>
  <c r="AE2505" i="3"/>
  <c r="AI2505" i="3"/>
  <c r="AM2505" i="3"/>
  <c r="AQ2505" i="3"/>
  <c r="AU2505" i="3"/>
  <c r="AY2505" i="3"/>
  <c r="BC2505" i="3"/>
  <c r="BG2505" i="3"/>
  <c r="L2504" i="3"/>
  <c r="W2504" i="3" s="1"/>
  <c r="BB2508" i="3"/>
  <c r="AT2508" i="3"/>
  <c r="AL2508" i="3"/>
  <c r="AD2508" i="3"/>
  <c r="V2508" i="3"/>
  <c r="N2508" i="3"/>
  <c r="AX2506" i="3"/>
  <c r="AH2506" i="3"/>
  <c r="R2506" i="3"/>
  <c r="R2504" i="3"/>
  <c r="E2467" i="3"/>
  <c r="K2467" i="3" s="1"/>
  <c r="F2467" i="3"/>
  <c r="G2467" i="3"/>
  <c r="H2467" i="3"/>
  <c r="I2467" i="3"/>
  <c r="J2467" i="3"/>
  <c r="L2467" i="3"/>
  <c r="E2468" i="3"/>
  <c r="F2468" i="3"/>
  <c r="K2468" i="3" s="1"/>
  <c r="G2468" i="3"/>
  <c r="H2468" i="3"/>
  <c r="I2468" i="3"/>
  <c r="J2468" i="3"/>
  <c r="E2469" i="3"/>
  <c r="F2469" i="3"/>
  <c r="K2469" i="3" s="1"/>
  <c r="G2469" i="3"/>
  <c r="H2469" i="3"/>
  <c r="I2469" i="3"/>
  <c r="J2469" i="3"/>
  <c r="L2469" i="3" s="1"/>
  <c r="P2469" i="3" s="1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L2471" i="3"/>
  <c r="E2472" i="3"/>
  <c r="F2472" i="3"/>
  <c r="G2472" i="3"/>
  <c r="H2472" i="3"/>
  <c r="I2472" i="3"/>
  <c r="J2472" i="3"/>
  <c r="L2472" i="3" s="1"/>
  <c r="E2473" i="3"/>
  <c r="F2473" i="3"/>
  <c r="G2473" i="3"/>
  <c r="H2473" i="3"/>
  <c r="I2473" i="3"/>
  <c r="J2473" i="3"/>
  <c r="E2474" i="3"/>
  <c r="F2474" i="3"/>
  <c r="G2474" i="3"/>
  <c r="H2474" i="3"/>
  <c r="I2474" i="3"/>
  <c r="L2474" i="3" s="1"/>
  <c r="J2474" i="3"/>
  <c r="E2475" i="3"/>
  <c r="F2475" i="3"/>
  <c r="G2475" i="3"/>
  <c r="H2475" i="3"/>
  <c r="I2475" i="3"/>
  <c r="J2475" i="3"/>
  <c r="K2475" i="3"/>
  <c r="E2476" i="3"/>
  <c r="K2476" i="3" s="1"/>
  <c r="AV2476" i="3" s="1"/>
  <c r="F2476" i="3"/>
  <c r="G2476" i="3"/>
  <c r="H2476" i="3"/>
  <c r="I2476" i="3"/>
  <c r="L2476" i="3" s="1"/>
  <c r="AF2476" i="3" s="1"/>
  <c r="J2476" i="3"/>
  <c r="AK2476" i="3"/>
  <c r="E2477" i="3"/>
  <c r="F2477" i="3"/>
  <c r="K2477" i="3" s="1"/>
  <c r="O2477" i="3" s="1"/>
  <c r="G2477" i="3"/>
  <c r="H2477" i="3"/>
  <c r="I2477" i="3"/>
  <c r="J2477" i="3"/>
  <c r="L2477" i="3" s="1"/>
  <c r="AI2477" i="3"/>
  <c r="BG2477" i="3"/>
  <c r="E2478" i="3"/>
  <c r="F2478" i="3"/>
  <c r="G2478" i="3"/>
  <c r="H2478" i="3"/>
  <c r="I2478" i="3"/>
  <c r="J2478" i="3"/>
  <c r="E2479" i="3"/>
  <c r="F2479" i="3"/>
  <c r="K2479" i="3" s="1"/>
  <c r="G2479" i="3"/>
  <c r="H2479" i="3"/>
  <c r="I2479" i="3"/>
  <c r="J2479" i="3"/>
  <c r="E2480" i="3"/>
  <c r="F2480" i="3"/>
  <c r="G2480" i="3"/>
  <c r="H2480" i="3"/>
  <c r="I2480" i="3"/>
  <c r="L2480" i="3" s="1"/>
  <c r="J2480" i="3"/>
  <c r="E2481" i="3"/>
  <c r="K2481" i="3" s="1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K2484" i="3" s="1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K2486" i="3" s="1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K2488" i="3" s="1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K2490" i="3" s="1"/>
  <c r="F2490" i="3"/>
  <c r="G2490" i="3"/>
  <c r="H2490" i="3"/>
  <c r="I2490" i="3"/>
  <c r="J2490" i="3"/>
  <c r="E2491" i="3"/>
  <c r="F2491" i="3"/>
  <c r="K2491" i="3" s="1"/>
  <c r="G2491" i="3"/>
  <c r="H2491" i="3"/>
  <c r="I2491" i="3"/>
  <c r="J2491" i="3"/>
  <c r="L2491" i="3" s="1"/>
  <c r="AJ2491" i="3" s="1"/>
  <c r="E2492" i="3"/>
  <c r="K2492" i="3" s="1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L2494" i="3" s="1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L2496" i="3"/>
  <c r="E2497" i="3"/>
  <c r="F2497" i="3"/>
  <c r="K2497" i="3" s="1"/>
  <c r="G2497" i="3"/>
  <c r="H2497" i="3"/>
  <c r="I2497" i="3"/>
  <c r="J2497" i="3"/>
  <c r="E2498" i="3"/>
  <c r="F2498" i="3"/>
  <c r="G2498" i="3"/>
  <c r="H2498" i="3"/>
  <c r="I2498" i="3"/>
  <c r="L2498" i="3" s="1"/>
  <c r="J2498" i="3"/>
  <c r="E2499" i="3"/>
  <c r="F2499" i="3"/>
  <c r="G2499" i="3"/>
  <c r="K2499" i="3" s="1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K2501" i="3" s="1"/>
  <c r="H2501" i="3"/>
  <c r="I2501" i="3"/>
  <c r="J2501" i="3"/>
  <c r="E2502" i="3"/>
  <c r="F2502" i="3"/>
  <c r="G2502" i="3"/>
  <c r="H2502" i="3"/>
  <c r="I2502" i="3"/>
  <c r="J2502" i="3"/>
  <c r="AR2491" i="3" l="1"/>
  <c r="X2469" i="3"/>
  <c r="AR2469" i="3"/>
  <c r="AB2469" i="3"/>
  <c r="AZ2469" i="3"/>
  <c r="AJ2469" i="3"/>
  <c r="BD2469" i="3"/>
  <c r="T2469" i="3"/>
  <c r="AN2469" i="3"/>
  <c r="BH2469" i="3"/>
  <c r="T2492" i="3"/>
  <c r="L2502" i="3"/>
  <c r="L2497" i="3"/>
  <c r="S2497" i="3" s="1"/>
  <c r="AO2492" i="3"/>
  <c r="L2492" i="3"/>
  <c r="Y2492" i="3" s="1"/>
  <c r="BH2491" i="3"/>
  <c r="AB2491" i="3"/>
  <c r="L2489" i="3"/>
  <c r="L2487" i="3"/>
  <c r="L2485" i="3"/>
  <c r="L2483" i="3"/>
  <c r="L2482" i="3"/>
  <c r="L2481" i="3"/>
  <c r="AQ2481" i="3" s="1"/>
  <c r="AY2477" i="3"/>
  <c r="AE2477" i="3"/>
  <c r="Z2476" i="3"/>
  <c r="BC2475" i="3"/>
  <c r="L2475" i="3"/>
  <c r="W2475" i="3" s="1"/>
  <c r="K2471" i="3"/>
  <c r="Z2509" i="3"/>
  <c r="AE2509" i="3"/>
  <c r="V2509" i="3"/>
  <c r="AK2509" i="3"/>
  <c r="AZ2509" i="3"/>
  <c r="T2509" i="3"/>
  <c r="BJ2515" i="3"/>
  <c r="BL2520" i="3"/>
  <c r="AY2525" i="3"/>
  <c r="BE2525" i="3"/>
  <c r="AI2525" i="3"/>
  <c r="AY2536" i="3"/>
  <c r="R2536" i="3"/>
  <c r="AN2536" i="3"/>
  <c r="BM2531" i="3"/>
  <c r="AL2568" i="3"/>
  <c r="O2568" i="3"/>
  <c r="AV2568" i="3"/>
  <c r="AN2510" i="3"/>
  <c r="BD2510" i="3"/>
  <c r="X2510" i="3"/>
  <c r="AF2510" i="3"/>
  <c r="Y2528" i="3"/>
  <c r="BH2538" i="3"/>
  <c r="AB2538" i="3"/>
  <c r="AD2552" i="3"/>
  <c r="AP2552" i="3"/>
  <c r="N2552" i="3"/>
  <c r="AT2552" i="3"/>
  <c r="Z2552" i="3"/>
  <c r="BF2552" i="3"/>
  <c r="AT2537" i="3"/>
  <c r="R2514" i="3"/>
  <c r="Y2514" i="3"/>
  <c r="AO2514" i="3"/>
  <c r="BE2514" i="3"/>
  <c r="N2514" i="3"/>
  <c r="AD2514" i="3"/>
  <c r="AT2514" i="3"/>
  <c r="Q2514" i="3"/>
  <c r="AG2514" i="3"/>
  <c r="AW2514" i="3"/>
  <c r="V2514" i="3"/>
  <c r="AL2514" i="3"/>
  <c r="BB2514" i="3"/>
  <c r="M2521" i="3"/>
  <c r="V2521" i="3"/>
  <c r="AG2521" i="3"/>
  <c r="AP2521" i="3"/>
  <c r="BB2521" i="3"/>
  <c r="N2521" i="3"/>
  <c r="BJ2521" i="3" s="1"/>
  <c r="Y2521" i="3"/>
  <c r="AH2521" i="3"/>
  <c r="AT2521" i="3"/>
  <c r="BE2521" i="3"/>
  <c r="Q2521" i="3"/>
  <c r="Z2521" i="3"/>
  <c r="AL2521" i="3"/>
  <c r="AW2521" i="3"/>
  <c r="BF2521" i="3"/>
  <c r="R2521" i="3"/>
  <c r="AD2521" i="3"/>
  <c r="AO2521" i="3"/>
  <c r="AX2521" i="3"/>
  <c r="AB2542" i="3"/>
  <c r="BH2542" i="3"/>
  <c r="AQ2533" i="3"/>
  <c r="AE2534" i="3"/>
  <c r="K2502" i="3"/>
  <c r="L2500" i="3"/>
  <c r="L2501" i="3"/>
  <c r="K2500" i="3"/>
  <c r="L2499" i="3"/>
  <c r="K2498" i="3"/>
  <c r="K2496" i="3"/>
  <c r="K2494" i="3"/>
  <c r="X2494" i="3" s="1"/>
  <c r="AZ2491" i="3"/>
  <c r="T2491" i="3"/>
  <c r="K2480" i="3"/>
  <c r="L2479" i="3"/>
  <c r="AA2479" i="3" s="1"/>
  <c r="AU2477" i="3"/>
  <c r="Z2477" i="3"/>
  <c r="BF2476" i="3"/>
  <c r="P2476" i="3"/>
  <c r="AM2475" i="3"/>
  <c r="K2474" i="3"/>
  <c r="L2473" i="3"/>
  <c r="S2473" i="3" s="1"/>
  <c r="K2473" i="3"/>
  <c r="AC2525" i="3"/>
  <c r="AO2525" i="3"/>
  <c r="N2525" i="3"/>
  <c r="AD2536" i="3"/>
  <c r="AW2536" i="3"/>
  <c r="X2536" i="3"/>
  <c r="BM2567" i="3"/>
  <c r="Q2568" i="3"/>
  <c r="BE2568" i="3"/>
  <c r="AF2568" i="3"/>
  <c r="U2528" i="3"/>
  <c r="BA2528" i="3"/>
  <c r="AC2528" i="3"/>
  <c r="BI2528" i="3"/>
  <c r="Z2506" i="3"/>
  <c r="BF2506" i="3"/>
  <c r="AD2506" i="3"/>
  <c r="AP2506" i="3"/>
  <c r="N2506" i="3"/>
  <c r="AT2506" i="3"/>
  <c r="Y2530" i="3"/>
  <c r="M2530" i="3"/>
  <c r="AS2530" i="3"/>
  <c r="U2530" i="3"/>
  <c r="BA2530" i="3"/>
  <c r="AC2530" i="3"/>
  <c r="BI2530" i="3"/>
  <c r="AK2530" i="3"/>
  <c r="AS2528" i="3"/>
  <c r="Z2537" i="3"/>
  <c r="AA2533" i="3"/>
  <c r="BF2534" i="3"/>
  <c r="S2534" i="3"/>
  <c r="BM2534" i="3" s="1"/>
  <c r="K2495" i="3"/>
  <c r="L2493" i="3"/>
  <c r="K2493" i="3"/>
  <c r="L2490" i="3"/>
  <c r="P2490" i="3" s="1"/>
  <c r="K2489" i="3"/>
  <c r="L2488" i="3"/>
  <c r="AL2488" i="3" s="1"/>
  <c r="K2487" i="3"/>
  <c r="L2486" i="3"/>
  <c r="V2486" i="3" s="1"/>
  <c r="K2485" i="3"/>
  <c r="L2484" i="3"/>
  <c r="AL2484" i="3" s="1"/>
  <c r="K2483" i="3"/>
  <c r="L2478" i="3"/>
  <c r="K2478" i="3"/>
  <c r="AQ2477" i="3"/>
  <c r="L2470" i="3"/>
  <c r="K2470" i="3"/>
  <c r="BL2518" i="3"/>
  <c r="BM2522" i="3"/>
  <c r="BM2524" i="3"/>
  <c r="BL2535" i="3"/>
  <c r="AT2525" i="3"/>
  <c r="U2525" i="3"/>
  <c r="X2525" i="3"/>
  <c r="BI2536" i="3"/>
  <c r="AA2536" i="3"/>
  <c r="BJ2556" i="3"/>
  <c r="BI2568" i="3"/>
  <c r="BF2568" i="3"/>
  <c r="AI2568" i="3"/>
  <c r="P2568" i="3"/>
  <c r="AL2546" i="3"/>
  <c r="AT2546" i="3"/>
  <c r="BB2546" i="3"/>
  <c r="V2546" i="3"/>
  <c r="Y2532" i="3"/>
  <c r="M2532" i="3"/>
  <c r="AS2532" i="3"/>
  <c r="U2532" i="3"/>
  <c r="BA2532" i="3"/>
  <c r="AC2532" i="3"/>
  <c r="BI2532" i="3"/>
  <c r="AK2532" i="3"/>
  <c r="AB2544" i="3"/>
  <c r="BH2544" i="3"/>
  <c r="T2516" i="3"/>
  <c r="AM2516" i="3"/>
  <c r="BC2516" i="3"/>
  <c r="AK2528" i="3"/>
  <c r="BA2534" i="3"/>
  <c r="P2496" i="3"/>
  <c r="AD2492" i="3"/>
  <c r="V2488" i="3"/>
  <c r="V2484" i="3"/>
  <c r="K2482" i="3"/>
  <c r="O2475" i="3"/>
  <c r="BJ2514" i="3"/>
  <c r="BJ2518" i="3"/>
  <c r="BM2518" i="3"/>
  <c r="BJ2522" i="3"/>
  <c r="BL2524" i="3"/>
  <c r="BM2515" i="3"/>
  <c r="BK2526" i="3"/>
  <c r="BN2526" i="3"/>
  <c r="BK2528" i="3"/>
  <c r="BN2528" i="3"/>
  <c r="BK2530" i="3"/>
  <c r="BN2530" i="3"/>
  <c r="BK2532" i="3"/>
  <c r="AU2536" i="3"/>
  <c r="AA2525" i="3"/>
  <c r="AZ2525" i="3"/>
  <c r="AM2536" i="3"/>
  <c r="BD2536" i="3"/>
  <c r="BM2544" i="3"/>
  <c r="BG2568" i="3"/>
  <c r="AK2568" i="3"/>
  <c r="N2568" i="3"/>
  <c r="AR2508" i="3"/>
  <c r="AZ2508" i="3"/>
  <c r="T2508" i="3"/>
  <c r="AJ2508" i="3"/>
  <c r="Y2517" i="3"/>
  <c r="AW2517" i="3"/>
  <c r="AG2517" i="3"/>
  <c r="BA2517" i="3"/>
  <c r="Q2517" i="3"/>
  <c r="AK2517" i="3"/>
  <c r="BE2517" i="3"/>
  <c r="U2517" i="3"/>
  <c r="AO2517" i="3"/>
  <c r="AB2507" i="3"/>
  <c r="AR2507" i="3"/>
  <c r="BH2507" i="3"/>
  <c r="R2537" i="3"/>
  <c r="AD2537" i="3"/>
  <c r="N2537" i="3"/>
  <c r="BJ2537" i="3" s="1"/>
  <c r="AL2548" i="3"/>
  <c r="BB2548" i="3"/>
  <c r="V2548" i="3"/>
  <c r="AL2550" i="3"/>
  <c r="AP2537" i="3"/>
  <c r="V2564" i="3"/>
  <c r="AL2564" i="3"/>
  <c r="BB2564" i="3"/>
  <c r="BJ2564" i="3" s="1"/>
  <c r="BJ2582" i="3"/>
  <c r="BJ2584" i="3"/>
  <c r="BK2584" i="3"/>
  <c r="BN2584" i="3"/>
  <c r="BK2582" i="3"/>
  <c r="BN2582" i="3"/>
  <c r="BL2582" i="3"/>
  <c r="BM2582" i="3"/>
  <c r="BM2584" i="3"/>
  <c r="BM2575" i="3"/>
  <c r="BL2584" i="3"/>
  <c r="BK2575" i="3"/>
  <c r="BN2575" i="3"/>
  <c r="BL2575" i="3"/>
  <c r="BN2507" i="3"/>
  <c r="BK2507" i="3"/>
  <c r="Y2504" i="3"/>
  <c r="BG2504" i="3"/>
  <c r="BL2506" i="3"/>
  <c r="BM2514" i="3"/>
  <c r="BL2516" i="3"/>
  <c r="BL2513" i="3"/>
  <c r="BL2528" i="3"/>
  <c r="BJ2532" i="3"/>
  <c r="BM2537" i="3"/>
  <c r="BN2540" i="3"/>
  <c r="BK2540" i="3"/>
  <c r="BJ2542" i="3"/>
  <c r="BK2546" i="3"/>
  <c r="BN2546" i="3"/>
  <c r="BN2567" i="3"/>
  <c r="BK2567" i="3"/>
  <c r="BM2556" i="3"/>
  <c r="BL2552" i="3"/>
  <c r="BJ2571" i="3"/>
  <c r="AH2504" i="3"/>
  <c r="V2504" i="3"/>
  <c r="BA2504" i="3"/>
  <c r="AK2504" i="3"/>
  <c r="U2504" i="3"/>
  <c r="BD2504" i="3"/>
  <c r="AN2504" i="3"/>
  <c r="X2504" i="3"/>
  <c r="BC2504" i="3"/>
  <c r="AM2504" i="3"/>
  <c r="BK2508" i="3"/>
  <c r="BN2508" i="3"/>
  <c r="BL2508" i="3"/>
  <c r="AT2509" i="3"/>
  <c r="M2509" i="3"/>
  <c r="AW2509" i="3"/>
  <c r="AG2509" i="3"/>
  <c r="Q2509" i="3"/>
  <c r="AV2509" i="3"/>
  <c r="AF2509" i="3"/>
  <c r="BN2510" i="3"/>
  <c r="BK2510" i="3"/>
  <c r="BL2510" i="3"/>
  <c r="BJ2510" i="3"/>
  <c r="BL2514" i="3"/>
  <c r="BK2514" i="3"/>
  <c r="BN2514" i="3"/>
  <c r="BN2516" i="3"/>
  <c r="BK2516" i="3"/>
  <c r="BN2517" i="3"/>
  <c r="BK2517" i="3"/>
  <c r="BN2518" i="3"/>
  <c r="BK2518" i="3"/>
  <c r="BN2522" i="3"/>
  <c r="BK2522" i="3"/>
  <c r="BN2524" i="3"/>
  <c r="BK2524" i="3"/>
  <c r="BL2515" i="3"/>
  <c r="BL2517" i="3"/>
  <c r="BJ2517" i="3"/>
  <c r="BL2529" i="3"/>
  <c r="BJ2529" i="3"/>
  <c r="BN2532" i="3"/>
  <c r="BK2537" i="3"/>
  <c r="BN2537" i="3"/>
  <c r="BL2537" i="3"/>
  <c r="BM2548" i="3"/>
  <c r="BJ2553" i="3"/>
  <c r="BJ2555" i="3"/>
  <c r="BJ2557" i="3"/>
  <c r="BJ2559" i="3"/>
  <c r="BJ2561" i="3"/>
  <c r="BJ2563" i="3"/>
  <c r="BJ2565" i="3"/>
  <c r="BC2525" i="3"/>
  <c r="AH2525" i="3"/>
  <c r="BF2525" i="3"/>
  <c r="AP2525" i="3"/>
  <c r="V2525" i="3"/>
  <c r="BA2525" i="3"/>
  <c r="AK2525" i="3"/>
  <c r="O2525" i="3"/>
  <c r="AV2525" i="3"/>
  <c r="AD2525" i="3"/>
  <c r="AJ2525" i="3"/>
  <c r="T2525" i="3"/>
  <c r="AT2536" i="3"/>
  <c r="Y2536" i="3"/>
  <c r="BC2536" i="3"/>
  <c r="AH2536" i="3"/>
  <c r="M2536" i="3"/>
  <c r="AQ2536" i="3"/>
  <c r="V2536" i="3"/>
  <c r="AZ2536" i="3"/>
  <c r="AJ2536" i="3"/>
  <c r="T2536" i="3"/>
  <c r="BM2538" i="3"/>
  <c r="BN2542" i="3"/>
  <c r="BK2542" i="3"/>
  <c r="BL2544" i="3"/>
  <c r="BJ2544" i="3"/>
  <c r="BM2546" i="3"/>
  <c r="O2547" i="3"/>
  <c r="S2547" i="3"/>
  <c r="W2547" i="3"/>
  <c r="AA2547" i="3"/>
  <c r="AE2547" i="3"/>
  <c r="AI2547" i="3"/>
  <c r="AM2547" i="3"/>
  <c r="AQ2547" i="3"/>
  <c r="AU2547" i="3"/>
  <c r="AY2547" i="3"/>
  <c r="BC2547" i="3"/>
  <c r="BG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T2547" i="3"/>
  <c r="AB2547" i="3"/>
  <c r="AJ2547" i="3"/>
  <c r="AR2547" i="3"/>
  <c r="AZ2547" i="3"/>
  <c r="BH2547" i="3"/>
  <c r="N2547" i="3"/>
  <c r="V2547" i="3"/>
  <c r="AD2547" i="3"/>
  <c r="AL2547" i="3"/>
  <c r="AT2547" i="3"/>
  <c r="BB2547" i="3"/>
  <c r="P2547" i="3"/>
  <c r="X2547" i="3"/>
  <c r="AF2547" i="3"/>
  <c r="AN2547" i="3"/>
  <c r="AV2547" i="3"/>
  <c r="BD2547" i="3"/>
  <c r="Z2547" i="3"/>
  <c r="BF2547" i="3"/>
  <c r="AX2547" i="3"/>
  <c r="AH2547" i="3"/>
  <c r="R2547" i="3"/>
  <c r="AP2547" i="3"/>
  <c r="BJ2548" i="3"/>
  <c r="BN2503" i="3"/>
  <c r="BK2503" i="3"/>
  <c r="BK2556" i="3"/>
  <c r="BN2556" i="3"/>
  <c r="BL2556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M2554" i="3"/>
  <c r="Q2554" i="3"/>
  <c r="U2554" i="3"/>
  <c r="Y2554" i="3"/>
  <c r="AC2554" i="3"/>
  <c r="AG2554" i="3"/>
  <c r="AK2554" i="3"/>
  <c r="AO2554" i="3"/>
  <c r="AS2554" i="3"/>
  <c r="AW2554" i="3"/>
  <c r="BA2554" i="3"/>
  <c r="BE2554" i="3"/>
  <c r="BI2554" i="3"/>
  <c r="N2554" i="3"/>
  <c r="AD2554" i="3"/>
  <c r="AT2554" i="3"/>
  <c r="Z2554" i="3"/>
  <c r="AP2554" i="3"/>
  <c r="BF2554" i="3"/>
  <c r="R2554" i="3"/>
  <c r="AH2554" i="3"/>
  <c r="AX2554" i="3"/>
  <c r="V2554" i="3"/>
  <c r="AL2554" i="3"/>
  <c r="BB2554" i="3"/>
  <c r="BL2557" i="3"/>
  <c r="BK2564" i="3"/>
  <c r="BN2564" i="3"/>
  <c r="BL2564" i="3"/>
  <c r="BM2559" i="3"/>
  <c r="BJ2572" i="3"/>
  <c r="BL2572" i="3"/>
  <c r="BM2573" i="3"/>
  <c r="AS2568" i="3"/>
  <c r="BB2568" i="3"/>
  <c r="AG2568" i="3"/>
  <c r="BC2568" i="3"/>
  <c r="BA2568" i="3"/>
  <c r="AE2568" i="3"/>
  <c r="AX2568" i="3"/>
  <c r="AY2568" i="3"/>
  <c r="AD2568" i="3"/>
  <c r="BH2568" i="3"/>
  <c r="AR2568" i="3"/>
  <c r="AB2568" i="3"/>
  <c r="Z2504" i="3"/>
  <c r="AP2504" i="3"/>
  <c r="BF2504" i="3"/>
  <c r="N2504" i="3"/>
  <c r="AD2504" i="3"/>
  <c r="AT2504" i="3"/>
  <c r="BN2505" i="3"/>
  <c r="BK2505" i="3"/>
  <c r="BE2504" i="3"/>
  <c r="BH2504" i="3"/>
  <c r="AB2504" i="3"/>
  <c r="AQ2504" i="3"/>
  <c r="AA2504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M2512" i="3"/>
  <c r="R2512" i="3"/>
  <c r="X2512" i="3"/>
  <c r="AC2512" i="3"/>
  <c r="AH2512" i="3"/>
  <c r="AN2512" i="3"/>
  <c r="AS2512" i="3"/>
  <c r="AX2512" i="3"/>
  <c r="BD2512" i="3"/>
  <c r="BI2512" i="3"/>
  <c r="N2512" i="3"/>
  <c r="T2512" i="3"/>
  <c r="Y2512" i="3"/>
  <c r="AD2512" i="3"/>
  <c r="AJ2512" i="3"/>
  <c r="AO2512" i="3"/>
  <c r="AT2512" i="3"/>
  <c r="AZ2512" i="3"/>
  <c r="BE2512" i="3"/>
  <c r="V2512" i="3"/>
  <c r="AG2512" i="3"/>
  <c r="AR2512" i="3"/>
  <c r="BB2512" i="3"/>
  <c r="P2512" i="3"/>
  <c r="Z2512" i="3"/>
  <c r="AK2512" i="3"/>
  <c r="AV2512" i="3"/>
  <c r="BF2512" i="3"/>
  <c r="Q2512" i="3"/>
  <c r="AB2512" i="3"/>
  <c r="AL2512" i="3"/>
  <c r="AW2512" i="3"/>
  <c r="BH2512" i="3"/>
  <c r="AF2512" i="3"/>
  <c r="AP2512" i="3"/>
  <c r="BA2512" i="3"/>
  <c r="U2512" i="3"/>
  <c r="BL2526" i="3"/>
  <c r="BL2530" i="3"/>
  <c r="BL2532" i="3"/>
  <c r="BJ2516" i="3"/>
  <c r="O2539" i="3"/>
  <c r="S2539" i="3"/>
  <c r="W2539" i="3"/>
  <c r="AA2539" i="3"/>
  <c r="AE2539" i="3"/>
  <c r="AI2539" i="3"/>
  <c r="AM2539" i="3"/>
  <c r="AQ2539" i="3"/>
  <c r="AU2539" i="3"/>
  <c r="AY2539" i="3"/>
  <c r="BC2539" i="3"/>
  <c r="BG2539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R2539" i="3"/>
  <c r="AH2539" i="3"/>
  <c r="AX2539" i="3"/>
  <c r="V2539" i="3"/>
  <c r="AL2539" i="3"/>
  <c r="BB2539" i="3"/>
  <c r="Z2539" i="3"/>
  <c r="AP2539" i="3"/>
  <c r="BF2539" i="3"/>
  <c r="N2539" i="3"/>
  <c r="AD2539" i="3"/>
  <c r="AT2539" i="3"/>
  <c r="O2541" i="3"/>
  <c r="S2541" i="3"/>
  <c r="W2541" i="3"/>
  <c r="AA2541" i="3"/>
  <c r="AE2541" i="3"/>
  <c r="AI2541" i="3"/>
  <c r="AM2541" i="3"/>
  <c r="AQ2541" i="3"/>
  <c r="AU2541" i="3"/>
  <c r="AY2541" i="3"/>
  <c r="BC2541" i="3"/>
  <c r="BG2541" i="3"/>
  <c r="P2541" i="3"/>
  <c r="T2541" i="3"/>
  <c r="X2541" i="3"/>
  <c r="AB2541" i="3"/>
  <c r="AF2541" i="3"/>
  <c r="AJ2541" i="3"/>
  <c r="AN2541" i="3"/>
  <c r="AR2541" i="3"/>
  <c r="AV2541" i="3"/>
  <c r="AZ2541" i="3"/>
  <c r="BD2541" i="3"/>
  <c r="BH2541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R2541" i="3"/>
  <c r="AH2541" i="3"/>
  <c r="AX2541" i="3"/>
  <c r="V2541" i="3"/>
  <c r="AL2541" i="3"/>
  <c r="BB2541" i="3"/>
  <c r="Z2541" i="3"/>
  <c r="AP2541" i="3"/>
  <c r="BF2541" i="3"/>
  <c r="N2541" i="3"/>
  <c r="BJ2541" i="3" s="1"/>
  <c r="AD2541" i="3"/>
  <c r="AT2541" i="3"/>
  <c r="O2545" i="3"/>
  <c r="S2545" i="3"/>
  <c r="W2545" i="3"/>
  <c r="AA2545" i="3"/>
  <c r="AE2545" i="3"/>
  <c r="AI2545" i="3"/>
  <c r="AM2545" i="3"/>
  <c r="AQ2545" i="3"/>
  <c r="AU2545" i="3"/>
  <c r="AY2545" i="3"/>
  <c r="BC2545" i="3"/>
  <c r="BG2545" i="3"/>
  <c r="P2545" i="3"/>
  <c r="T2545" i="3"/>
  <c r="X2545" i="3"/>
  <c r="AB2545" i="3"/>
  <c r="AF2545" i="3"/>
  <c r="AJ2545" i="3"/>
  <c r="AN2545" i="3"/>
  <c r="AR2545" i="3"/>
  <c r="AV2545" i="3"/>
  <c r="AZ2545" i="3"/>
  <c r="BD2545" i="3"/>
  <c r="BH2545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R2545" i="3"/>
  <c r="AH2545" i="3"/>
  <c r="AX2545" i="3"/>
  <c r="V2545" i="3"/>
  <c r="AL2545" i="3"/>
  <c r="BB2545" i="3"/>
  <c r="Z2545" i="3"/>
  <c r="AP2545" i="3"/>
  <c r="BF2545" i="3"/>
  <c r="N2545" i="3"/>
  <c r="AD2545" i="3"/>
  <c r="AT2545" i="3"/>
  <c r="BL2542" i="3"/>
  <c r="BN2555" i="3"/>
  <c r="BK2555" i="3"/>
  <c r="BN2563" i="3"/>
  <c r="BK2563" i="3"/>
  <c r="BM2569" i="3"/>
  <c r="BL2503" i="3"/>
  <c r="BJ2503" i="3"/>
  <c r="BM2564" i="3"/>
  <c r="BM2570" i="3"/>
  <c r="BN2571" i="3"/>
  <c r="BK2571" i="3"/>
  <c r="BN2573" i="3"/>
  <c r="BK2573" i="3"/>
  <c r="BJ2508" i="3"/>
  <c r="AW2504" i="3"/>
  <c r="Q2504" i="3"/>
  <c r="AJ2504" i="3"/>
  <c r="AY2504" i="3"/>
  <c r="S2504" i="3"/>
  <c r="BM2520" i="3"/>
  <c r="BN2511" i="3"/>
  <c r="BK2511" i="3"/>
  <c r="BK2515" i="3"/>
  <c r="BN2515" i="3"/>
  <c r="BJ2520" i="3"/>
  <c r="BM2513" i="3"/>
  <c r="BM2535" i="3"/>
  <c r="BK2535" i="3"/>
  <c r="BM2529" i="3"/>
  <c r="BN2529" i="3"/>
  <c r="BK2529" i="3"/>
  <c r="BL2527" i="3"/>
  <c r="BJ2527" i="3"/>
  <c r="BL2548" i="3"/>
  <c r="BM2550" i="3"/>
  <c r="AM2525" i="3"/>
  <c r="M2525" i="3"/>
  <c r="BB2525" i="3"/>
  <c r="AL2525" i="3"/>
  <c r="Q2525" i="3"/>
  <c r="AW2525" i="3"/>
  <c r="AE2525" i="3"/>
  <c r="BH2525" i="3"/>
  <c r="AR2525" i="3"/>
  <c r="Y2525" i="3"/>
  <c r="AF2525" i="3"/>
  <c r="BL2533" i="3"/>
  <c r="BJ2533" i="3"/>
  <c r="AO2536" i="3"/>
  <c r="S2536" i="3"/>
  <c r="AX2536" i="3"/>
  <c r="AC2536" i="3"/>
  <c r="BG2536" i="3"/>
  <c r="AL2536" i="3"/>
  <c r="Q2536" i="3"/>
  <c r="AV2536" i="3"/>
  <c r="AF2536" i="3"/>
  <c r="BL2538" i="3"/>
  <c r="BJ2538" i="3"/>
  <c r="BM2540" i="3"/>
  <c r="BN2544" i="3"/>
  <c r="BK2544" i="3"/>
  <c r="BL2546" i="3"/>
  <c r="O2549" i="3"/>
  <c r="S2549" i="3"/>
  <c r="W2549" i="3"/>
  <c r="AA2549" i="3"/>
  <c r="AE2549" i="3"/>
  <c r="AI2549" i="3"/>
  <c r="AM2549" i="3"/>
  <c r="AQ2549" i="3"/>
  <c r="AU2549" i="3"/>
  <c r="AY2549" i="3"/>
  <c r="BC2549" i="3"/>
  <c r="BG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T2549" i="3"/>
  <c r="AB2549" i="3"/>
  <c r="AJ2549" i="3"/>
  <c r="AR2549" i="3"/>
  <c r="AZ2549" i="3"/>
  <c r="BH2549" i="3"/>
  <c r="N2549" i="3"/>
  <c r="V2549" i="3"/>
  <c r="AD2549" i="3"/>
  <c r="AL2549" i="3"/>
  <c r="AT2549" i="3"/>
  <c r="BB2549" i="3"/>
  <c r="P2549" i="3"/>
  <c r="X2549" i="3"/>
  <c r="AF2549" i="3"/>
  <c r="AN2549" i="3"/>
  <c r="AV2549" i="3"/>
  <c r="BD2549" i="3"/>
  <c r="AP2549" i="3"/>
  <c r="AH2549" i="3"/>
  <c r="R2549" i="3"/>
  <c r="AX2549" i="3"/>
  <c r="Z2549" i="3"/>
  <c r="BF2549" i="3"/>
  <c r="BM2553" i="3"/>
  <c r="BM2561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Q2566" i="3"/>
  <c r="Y2566" i="3"/>
  <c r="AG2566" i="3"/>
  <c r="AO2566" i="3"/>
  <c r="AW2566" i="3"/>
  <c r="BE2566" i="3"/>
  <c r="N2566" i="3"/>
  <c r="V2566" i="3"/>
  <c r="AD2566" i="3"/>
  <c r="AL2566" i="3"/>
  <c r="R2566" i="3"/>
  <c r="Z2566" i="3"/>
  <c r="AH2566" i="3"/>
  <c r="AP2566" i="3"/>
  <c r="AX2566" i="3"/>
  <c r="BF2566" i="3"/>
  <c r="BB2566" i="3"/>
  <c r="M2566" i="3"/>
  <c r="U2566" i="3"/>
  <c r="AC2566" i="3"/>
  <c r="AK2566" i="3"/>
  <c r="AS2566" i="3"/>
  <c r="BA2566" i="3"/>
  <c r="BI2566" i="3"/>
  <c r="AT2566" i="3"/>
  <c r="BK2561" i="3"/>
  <c r="BM2555" i="3"/>
  <c r="BN2557" i="3"/>
  <c r="BK2557" i="3"/>
  <c r="O2560" i="3"/>
  <c r="BL2560" i="3" s="1"/>
  <c r="S2560" i="3"/>
  <c r="BM2560" i="3" s="1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R2560" i="3"/>
  <c r="AH2560" i="3"/>
  <c r="AX2560" i="3"/>
  <c r="N2560" i="3"/>
  <c r="BJ2560" i="3" s="1"/>
  <c r="AT2560" i="3"/>
  <c r="V2560" i="3"/>
  <c r="AL2560" i="3"/>
  <c r="BB2560" i="3"/>
  <c r="Z2560" i="3"/>
  <c r="AP2560" i="3"/>
  <c r="BF2560" i="3"/>
  <c r="AD2560" i="3"/>
  <c r="BM2563" i="3"/>
  <c r="BJ2550" i="3"/>
  <c r="BN2559" i="3"/>
  <c r="BK2559" i="3"/>
  <c r="BM2565" i="3"/>
  <c r="BJ2569" i="3"/>
  <c r="BL2559" i="3"/>
  <c r="BJ2570" i="3"/>
  <c r="BM2572" i="3"/>
  <c r="BL2573" i="3"/>
  <c r="BJ2573" i="3"/>
  <c r="AC2568" i="3"/>
  <c r="AW2568" i="3"/>
  <c r="AA2568" i="3"/>
  <c r="AM2568" i="3"/>
  <c r="AU2568" i="3"/>
  <c r="Z2568" i="3"/>
  <c r="AH2568" i="3"/>
  <c r="AT2568" i="3"/>
  <c r="Y2568" i="3"/>
  <c r="BD2568" i="3"/>
  <c r="AN2568" i="3"/>
  <c r="X2568" i="3"/>
  <c r="AO2504" i="3"/>
  <c r="AR2504" i="3"/>
  <c r="BK2506" i="3"/>
  <c r="BN2506" i="3"/>
  <c r="BM2508" i="3"/>
  <c r="BM2510" i="3"/>
  <c r="BJ2524" i="3"/>
  <c r="BJ2511" i="3"/>
  <c r="BM2517" i="3"/>
  <c r="BJ2526" i="3"/>
  <c r="BJ2528" i="3"/>
  <c r="BJ2530" i="3"/>
  <c r="BN2519" i="3"/>
  <c r="BK2519" i="3"/>
  <c r="BN2534" i="3"/>
  <c r="BK2534" i="3"/>
  <c r="O2543" i="3"/>
  <c r="S2543" i="3"/>
  <c r="W2543" i="3"/>
  <c r="AA2543" i="3"/>
  <c r="AE2543" i="3"/>
  <c r="AI2543" i="3"/>
  <c r="AM2543" i="3"/>
  <c r="AQ2543" i="3"/>
  <c r="AU2543" i="3"/>
  <c r="AY2543" i="3"/>
  <c r="BC2543" i="3"/>
  <c r="BG2543" i="3"/>
  <c r="P2543" i="3"/>
  <c r="T2543" i="3"/>
  <c r="X2543" i="3"/>
  <c r="AB2543" i="3"/>
  <c r="AF2543" i="3"/>
  <c r="AJ2543" i="3"/>
  <c r="AN2543" i="3"/>
  <c r="AR2543" i="3"/>
  <c r="AV2543" i="3"/>
  <c r="AZ2543" i="3"/>
  <c r="BD2543" i="3"/>
  <c r="BH2543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R2543" i="3"/>
  <c r="AH2543" i="3"/>
  <c r="AX2543" i="3"/>
  <c r="V2543" i="3"/>
  <c r="AL2543" i="3"/>
  <c r="BB2543" i="3"/>
  <c r="Z2543" i="3"/>
  <c r="AP2543" i="3"/>
  <c r="BF2543" i="3"/>
  <c r="N2543" i="3"/>
  <c r="AD2543" i="3"/>
  <c r="AT2543" i="3"/>
  <c r="BK2550" i="3"/>
  <c r="BN2550" i="3"/>
  <c r="BN2531" i="3"/>
  <c r="BK2531" i="3"/>
  <c r="BK2552" i="3"/>
  <c r="BN2552" i="3"/>
  <c r="BM2557" i="3"/>
  <c r="BL2567" i="3"/>
  <c r="BL2571" i="3"/>
  <c r="AX2504" i="3"/>
  <c r="AL2504" i="3"/>
  <c r="BM2507" i="3"/>
  <c r="AG2504" i="3"/>
  <c r="AZ2504" i="3"/>
  <c r="T2504" i="3"/>
  <c r="AI2504" i="3"/>
  <c r="BB2504" i="3"/>
  <c r="BL2507" i="3"/>
  <c r="BJ2507" i="3"/>
  <c r="BI2504" i="3"/>
  <c r="AS2504" i="3"/>
  <c r="AC2504" i="3"/>
  <c r="M2504" i="3"/>
  <c r="AV2504" i="3"/>
  <c r="AF2504" i="3"/>
  <c r="P2504" i="3"/>
  <c r="AU2504" i="3"/>
  <c r="AE2504" i="3"/>
  <c r="O2504" i="3"/>
  <c r="BJ2506" i="3"/>
  <c r="BM2506" i="3"/>
  <c r="AI2509" i="3"/>
  <c r="AQ2509" i="3"/>
  <c r="S2509" i="3"/>
  <c r="AY2509" i="3"/>
  <c r="AA2509" i="3"/>
  <c r="BG2509" i="3"/>
  <c r="AH2509" i="3"/>
  <c r="AU2509" i="3"/>
  <c r="N2509" i="3"/>
  <c r="AD2509" i="3"/>
  <c r="BE2509" i="3"/>
  <c r="AO2509" i="3"/>
  <c r="Y2509" i="3"/>
  <c r="BD2509" i="3"/>
  <c r="AN2509" i="3"/>
  <c r="X2509" i="3"/>
  <c r="BM2516" i="3"/>
  <c r="BL2522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Q2523" i="3"/>
  <c r="Y2523" i="3"/>
  <c r="AG2523" i="3"/>
  <c r="AO2523" i="3"/>
  <c r="AW2523" i="3"/>
  <c r="BE2523" i="3"/>
  <c r="R2523" i="3"/>
  <c r="Z2523" i="3"/>
  <c r="AH2523" i="3"/>
  <c r="AP2523" i="3"/>
  <c r="AX2523" i="3"/>
  <c r="BF2523" i="3"/>
  <c r="M2523" i="3"/>
  <c r="U2523" i="3"/>
  <c r="AC2523" i="3"/>
  <c r="AK2523" i="3"/>
  <c r="AS2523" i="3"/>
  <c r="BA2523" i="3"/>
  <c r="BI2523" i="3"/>
  <c r="V2523" i="3"/>
  <c r="BB2523" i="3"/>
  <c r="AD2523" i="3"/>
  <c r="AL2523" i="3"/>
  <c r="N2523" i="3"/>
  <c r="AT2523" i="3"/>
  <c r="W2525" i="3"/>
  <c r="AQ2525" i="3"/>
  <c r="BG2525" i="3"/>
  <c r="BL2511" i="3"/>
  <c r="BM2511" i="3"/>
  <c r="BN2520" i="3"/>
  <c r="BK2520" i="3"/>
  <c r="BJ2513" i="3"/>
  <c r="BN2513" i="3"/>
  <c r="BK2513" i="3"/>
  <c r="BJ2535" i="3"/>
  <c r="BM2526" i="3"/>
  <c r="BM2528" i="3"/>
  <c r="BM2530" i="3"/>
  <c r="BM2532" i="3"/>
  <c r="U2536" i="3"/>
  <c r="AP2536" i="3"/>
  <c r="AE2536" i="3"/>
  <c r="BA2536" i="3"/>
  <c r="O2536" i="3"/>
  <c r="AK2536" i="3"/>
  <c r="BF2536" i="3"/>
  <c r="BL2534" i="3"/>
  <c r="BJ2534" i="3"/>
  <c r="BM2527" i="3"/>
  <c r="BN2527" i="3"/>
  <c r="BK2527" i="3"/>
  <c r="Z2536" i="3"/>
  <c r="BK2548" i="3"/>
  <c r="BN2548" i="3"/>
  <c r="BL2550" i="3"/>
  <c r="R2525" i="3"/>
  <c r="AU2525" i="3"/>
  <c r="AX2525" i="3"/>
  <c r="AG2525" i="3"/>
  <c r="BI2525" i="3"/>
  <c r="AS2525" i="3"/>
  <c r="Z2525" i="3"/>
  <c r="BD2525" i="3"/>
  <c r="AN2525" i="3"/>
  <c r="S2525" i="3"/>
  <c r="AB2525" i="3"/>
  <c r="BM2533" i="3"/>
  <c r="BN2533" i="3"/>
  <c r="BK2533" i="3"/>
  <c r="BE2536" i="3"/>
  <c r="AI2536" i="3"/>
  <c r="N2536" i="3"/>
  <c r="AS2536" i="3"/>
  <c r="W2536" i="3"/>
  <c r="BB2536" i="3"/>
  <c r="AG2536" i="3"/>
  <c r="BH2536" i="3"/>
  <c r="AR2536" i="3"/>
  <c r="AB2536" i="3"/>
  <c r="BN2538" i="3"/>
  <c r="BK2538" i="3"/>
  <c r="BL2540" i="3"/>
  <c r="BJ2540" i="3"/>
  <c r="BM2542" i="3"/>
  <c r="BJ2546" i="3"/>
  <c r="O2551" i="3"/>
  <c r="S2551" i="3"/>
  <c r="W2551" i="3"/>
  <c r="AA2551" i="3"/>
  <c r="AE2551" i="3"/>
  <c r="AI2551" i="3"/>
  <c r="AM2551" i="3"/>
  <c r="AQ2551" i="3"/>
  <c r="AU2551" i="3"/>
  <c r="AY2551" i="3"/>
  <c r="BC2551" i="3"/>
  <c r="BG2551" i="3"/>
  <c r="Q2551" i="3"/>
  <c r="V2551" i="3"/>
  <c r="AB2551" i="3"/>
  <c r="AG2551" i="3"/>
  <c r="AL2551" i="3"/>
  <c r="AR2551" i="3"/>
  <c r="AW2551" i="3"/>
  <c r="BB2551" i="3"/>
  <c r="BH2551" i="3"/>
  <c r="M2551" i="3"/>
  <c r="R2551" i="3"/>
  <c r="X2551" i="3"/>
  <c r="AC2551" i="3"/>
  <c r="AH2551" i="3"/>
  <c r="AN2551" i="3"/>
  <c r="AS2551" i="3"/>
  <c r="AX2551" i="3"/>
  <c r="BD2551" i="3"/>
  <c r="BI2551" i="3"/>
  <c r="N2551" i="3"/>
  <c r="T2551" i="3"/>
  <c r="Y2551" i="3"/>
  <c r="AD2551" i="3"/>
  <c r="AJ2551" i="3"/>
  <c r="AO2551" i="3"/>
  <c r="AT2551" i="3"/>
  <c r="AZ2551" i="3"/>
  <c r="BE2551" i="3"/>
  <c r="U2551" i="3"/>
  <c r="AP2551" i="3"/>
  <c r="Z2551" i="3"/>
  <c r="AV2551" i="3"/>
  <c r="AK2551" i="3"/>
  <c r="AF2551" i="3"/>
  <c r="BA2551" i="3"/>
  <c r="P2551" i="3"/>
  <c r="BF2551" i="3"/>
  <c r="BL2553" i="3"/>
  <c r="V2558" i="3"/>
  <c r="AL2558" i="3"/>
  <c r="BB2558" i="3"/>
  <c r="Z2558" i="3"/>
  <c r="AP2558" i="3"/>
  <c r="BF2558" i="3"/>
  <c r="AX2558" i="3"/>
  <c r="N2558" i="3"/>
  <c r="AD2558" i="3"/>
  <c r="AT2558" i="3"/>
  <c r="R2558" i="3"/>
  <c r="AH2558" i="3"/>
  <c r="BL2561" i="3"/>
  <c r="BJ2567" i="3"/>
  <c r="BN2569" i="3"/>
  <c r="BK2569" i="3"/>
  <c r="BM2503" i="3"/>
  <c r="BN2561" i="3"/>
  <c r="BL2531" i="3"/>
  <c r="BJ2531" i="3"/>
  <c r="BL2555" i="3"/>
  <c r="BL2563" i="3"/>
  <c r="BN2565" i="3"/>
  <c r="BK2565" i="3"/>
  <c r="BJ2552" i="3"/>
  <c r="BM2552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N2562" i="3"/>
  <c r="AD2562" i="3"/>
  <c r="AT2562" i="3"/>
  <c r="R2562" i="3"/>
  <c r="AH2562" i="3"/>
  <c r="AX2562" i="3"/>
  <c r="V2562" i="3"/>
  <c r="AL2562" i="3"/>
  <c r="BB2562" i="3"/>
  <c r="Z2562" i="3"/>
  <c r="AP2562" i="3"/>
  <c r="BF2562" i="3"/>
  <c r="BL2565" i="3"/>
  <c r="BK2553" i="3"/>
  <c r="BL2570" i="3"/>
  <c r="BK2570" i="3"/>
  <c r="BN2570" i="3"/>
  <c r="BM2571" i="3"/>
  <c r="BN2572" i="3"/>
  <c r="BK2572" i="3"/>
  <c r="M2568" i="3"/>
  <c r="AQ2568" i="3"/>
  <c r="V2568" i="3"/>
  <c r="W2568" i="3"/>
  <c r="AP2568" i="3"/>
  <c r="U2568" i="3"/>
  <c r="R2568" i="3"/>
  <c r="AO2568" i="3"/>
  <c r="S2568" i="3"/>
  <c r="AZ2568" i="3"/>
  <c r="AJ2568" i="3"/>
  <c r="BL2569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BA2501" i="3"/>
  <c r="BE2501" i="3"/>
  <c r="AA2501" i="3"/>
  <c r="AI2501" i="3"/>
  <c r="AQ2501" i="3"/>
  <c r="AY2501" i="3"/>
  <c r="BG2501" i="3"/>
  <c r="AW2501" i="3"/>
  <c r="BI2501" i="3"/>
  <c r="O2501" i="3"/>
  <c r="S2501" i="3"/>
  <c r="W2501" i="3"/>
  <c r="AE2501" i="3"/>
  <c r="AM2501" i="3"/>
  <c r="AU2501" i="3"/>
  <c r="BC2501" i="3"/>
  <c r="N2501" i="3"/>
  <c r="R2501" i="3"/>
  <c r="V2501" i="3"/>
  <c r="Z2501" i="3"/>
  <c r="AD2501" i="3"/>
  <c r="AH2501" i="3"/>
  <c r="AL2501" i="3"/>
  <c r="AP2501" i="3"/>
  <c r="AT2501" i="3"/>
  <c r="AX2501" i="3"/>
  <c r="BB2501" i="3"/>
  <c r="BF2501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R2499" i="3"/>
  <c r="W2499" i="3"/>
  <c r="AC2499" i="3"/>
  <c r="AH2499" i="3"/>
  <c r="AM2499" i="3"/>
  <c r="AS2499" i="3"/>
  <c r="AX2499" i="3"/>
  <c r="BC2499" i="3"/>
  <c r="BI2499" i="3"/>
  <c r="Q2499" i="3"/>
  <c r="V2499" i="3"/>
  <c r="AA2499" i="3"/>
  <c r="AG2499" i="3"/>
  <c r="AL2499" i="3"/>
  <c r="AQ2499" i="3"/>
  <c r="AW2499" i="3"/>
  <c r="BB2499" i="3"/>
  <c r="BG2499" i="3"/>
  <c r="N2499" i="3"/>
  <c r="S2499" i="3"/>
  <c r="Y2499" i="3"/>
  <c r="AD2499" i="3"/>
  <c r="AI2499" i="3"/>
  <c r="AO2499" i="3"/>
  <c r="AT2499" i="3"/>
  <c r="AY2499" i="3"/>
  <c r="BE2499" i="3"/>
  <c r="O2499" i="3"/>
  <c r="U2499" i="3"/>
  <c r="Z2499" i="3"/>
  <c r="AE2499" i="3"/>
  <c r="AK2499" i="3"/>
  <c r="AP2499" i="3"/>
  <c r="AU2499" i="3"/>
  <c r="BA2499" i="3"/>
  <c r="BF2499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E2502" i="3"/>
  <c r="P2502" i="3"/>
  <c r="T2502" i="3"/>
  <c r="X2502" i="3"/>
  <c r="AB2502" i="3"/>
  <c r="AF2502" i="3"/>
  <c r="AJ2502" i="3"/>
  <c r="AN2502" i="3"/>
  <c r="AR2502" i="3"/>
  <c r="AV2502" i="3"/>
  <c r="AZ2502" i="3"/>
  <c r="BD2502" i="3"/>
  <c r="BH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I2502" i="3"/>
  <c r="N2498" i="3"/>
  <c r="R2498" i="3"/>
  <c r="V2498" i="3"/>
  <c r="Z2498" i="3"/>
  <c r="AD2498" i="3"/>
  <c r="AH2498" i="3"/>
  <c r="AL2498" i="3"/>
  <c r="AP2498" i="3"/>
  <c r="AT2498" i="3"/>
  <c r="AX2498" i="3"/>
  <c r="BB2498" i="3"/>
  <c r="BF2498" i="3"/>
  <c r="Q2498" i="3"/>
  <c r="W2498" i="3"/>
  <c r="AB2498" i="3"/>
  <c r="AG2498" i="3"/>
  <c r="AM2498" i="3"/>
  <c r="AR2498" i="3"/>
  <c r="AW2498" i="3"/>
  <c r="BC2498" i="3"/>
  <c r="BH2498" i="3"/>
  <c r="P2498" i="3"/>
  <c r="U2498" i="3"/>
  <c r="AA2498" i="3"/>
  <c r="AF2498" i="3"/>
  <c r="AK2498" i="3"/>
  <c r="AQ2498" i="3"/>
  <c r="AV2498" i="3"/>
  <c r="BA2498" i="3"/>
  <c r="BG2498" i="3"/>
  <c r="M2498" i="3"/>
  <c r="S2498" i="3"/>
  <c r="X2498" i="3"/>
  <c r="AC2498" i="3"/>
  <c r="AI2498" i="3"/>
  <c r="AN2498" i="3"/>
  <c r="AS2498" i="3"/>
  <c r="AY2498" i="3"/>
  <c r="BD2498" i="3"/>
  <c r="BI2498" i="3"/>
  <c r="O2498" i="3"/>
  <c r="T2498" i="3"/>
  <c r="Y2498" i="3"/>
  <c r="AE2498" i="3"/>
  <c r="AJ2498" i="3"/>
  <c r="AO2498" i="3"/>
  <c r="AU2498" i="3"/>
  <c r="AZ2498" i="3"/>
  <c r="BE2498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Q2500" i="3"/>
  <c r="W2500" i="3"/>
  <c r="AB2500" i="3"/>
  <c r="AG2500" i="3"/>
  <c r="AM2500" i="3"/>
  <c r="AR2500" i="3"/>
  <c r="AW2500" i="3"/>
  <c r="BC2500" i="3"/>
  <c r="BH2500" i="3"/>
  <c r="M2500" i="3"/>
  <c r="S2500" i="3"/>
  <c r="X2500" i="3"/>
  <c r="AC2500" i="3"/>
  <c r="AI2500" i="3"/>
  <c r="AN2500" i="3"/>
  <c r="AS2500" i="3"/>
  <c r="AY2500" i="3"/>
  <c r="BD2500" i="3"/>
  <c r="BI2500" i="3"/>
  <c r="U2500" i="3"/>
  <c r="AQ2500" i="3"/>
  <c r="BG2500" i="3"/>
  <c r="AF2500" i="3"/>
  <c r="AV2500" i="3"/>
  <c r="O2500" i="3"/>
  <c r="T2500" i="3"/>
  <c r="Y2500" i="3"/>
  <c r="AE2500" i="3"/>
  <c r="AJ2500" i="3"/>
  <c r="AO2500" i="3"/>
  <c r="AU2500" i="3"/>
  <c r="AZ2500" i="3"/>
  <c r="BE2500" i="3"/>
  <c r="P2500" i="3"/>
  <c r="AA2500" i="3"/>
  <c r="AK2500" i="3"/>
  <c r="BA2500" i="3"/>
  <c r="T2494" i="3"/>
  <c r="AJ2494" i="3"/>
  <c r="AZ2494" i="3"/>
  <c r="P2494" i="3"/>
  <c r="AF2494" i="3"/>
  <c r="AV2494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P2467" i="3"/>
  <c r="AF2467" i="3"/>
  <c r="AV2467" i="3"/>
  <c r="T2467" i="3"/>
  <c r="AJ2467" i="3"/>
  <c r="AZ2467" i="3"/>
  <c r="X2467" i="3"/>
  <c r="AN2467" i="3"/>
  <c r="BD2467" i="3"/>
  <c r="AB2467" i="3"/>
  <c r="AR2467" i="3"/>
  <c r="BH2467" i="3"/>
  <c r="BB2497" i="3"/>
  <c r="AT2497" i="3"/>
  <c r="AL2497" i="3"/>
  <c r="AD2497" i="3"/>
  <c r="V2497" i="3"/>
  <c r="BE2496" i="3"/>
  <c r="AW2496" i="3"/>
  <c r="AO2496" i="3"/>
  <c r="AG2496" i="3"/>
  <c r="Y2496" i="3"/>
  <c r="BH2494" i="3"/>
  <c r="AR2494" i="3"/>
  <c r="AB2494" i="3"/>
  <c r="BE2492" i="3"/>
  <c r="AJ2492" i="3"/>
  <c r="N2492" i="3"/>
  <c r="AF2490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R2490" i="3"/>
  <c r="Z2490" i="3"/>
  <c r="AH2490" i="3"/>
  <c r="AP2490" i="3"/>
  <c r="AX2490" i="3"/>
  <c r="BF2490" i="3"/>
  <c r="T2490" i="3"/>
  <c r="AB2490" i="3"/>
  <c r="AJ2490" i="3"/>
  <c r="AR2490" i="3"/>
  <c r="AZ2490" i="3"/>
  <c r="BH2490" i="3"/>
  <c r="N2490" i="3"/>
  <c r="V2490" i="3"/>
  <c r="AD2490" i="3"/>
  <c r="AL2490" i="3"/>
  <c r="AT2490" i="3"/>
  <c r="BB2490" i="3"/>
  <c r="AB2489" i="3"/>
  <c r="X2487" i="3"/>
  <c r="AN2487" i="3"/>
  <c r="BD2487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M2486" i="3"/>
  <c r="Q2486" i="3"/>
  <c r="U2486" i="3"/>
  <c r="Y2486" i="3"/>
  <c r="AC2486" i="3"/>
  <c r="AG2486" i="3"/>
  <c r="AK2486" i="3"/>
  <c r="AO2486" i="3"/>
  <c r="AS2486" i="3"/>
  <c r="AW2486" i="3"/>
  <c r="BA2486" i="3"/>
  <c r="BE2486" i="3"/>
  <c r="BI2486" i="3"/>
  <c r="Z2486" i="3"/>
  <c r="AP2486" i="3"/>
  <c r="BF2486" i="3"/>
  <c r="N2486" i="3"/>
  <c r="AD2486" i="3"/>
  <c r="AT2486" i="3"/>
  <c r="R2486" i="3"/>
  <c r="AH2486" i="3"/>
  <c r="AX2486" i="3"/>
  <c r="AB2485" i="3"/>
  <c r="X2483" i="3"/>
  <c r="AN2483" i="3"/>
  <c r="BD2483" i="3"/>
  <c r="P2483" i="3"/>
  <c r="AF2483" i="3"/>
  <c r="AV2483" i="3"/>
  <c r="BG2497" i="3"/>
  <c r="AY2497" i="3"/>
  <c r="AQ2497" i="3"/>
  <c r="AI2497" i="3"/>
  <c r="AA2497" i="3"/>
  <c r="P2497" i="3"/>
  <c r="T2497" i="3"/>
  <c r="X2497" i="3"/>
  <c r="AB2497" i="3"/>
  <c r="AF2497" i="3"/>
  <c r="AJ2497" i="3"/>
  <c r="AN2497" i="3"/>
  <c r="AR2497" i="3"/>
  <c r="AV2497" i="3"/>
  <c r="AZ2497" i="3"/>
  <c r="BD2497" i="3"/>
  <c r="BH2497" i="3"/>
  <c r="M2497" i="3"/>
  <c r="Q2497" i="3"/>
  <c r="U2497" i="3"/>
  <c r="Y2497" i="3"/>
  <c r="AC2497" i="3"/>
  <c r="AG2497" i="3"/>
  <c r="AK2497" i="3"/>
  <c r="AO2497" i="3"/>
  <c r="AS2497" i="3"/>
  <c r="AW2497" i="3"/>
  <c r="BA2497" i="3"/>
  <c r="BE2497" i="3"/>
  <c r="BI2497" i="3"/>
  <c r="BD2496" i="3"/>
  <c r="AV2496" i="3"/>
  <c r="AN2496" i="3"/>
  <c r="AF2496" i="3"/>
  <c r="X2496" i="3"/>
  <c r="N2496" i="3"/>
  <c r="R2496" i="3"/>
  <c r="V2496" i="3"/>
  <c r="Z2496" i="3"/>
  <c r="AD2496" i="3"/>
  <c r="AH2496" i="3"/>
  <c r="AL2496" i="3"/>
  <c r="AP2496" i="3"/>
  <c r="AT2496" i="3"/>
  <c r="AX2496" i="3"/>
  <c r="BB2496" i="3"/>
  <c r="BF2496" i="3"/>
  <c r="O2496" i="3"/>
  <c r="S2496" i="3"/>
  <c r="W2496" i="3"/>
  <c r="AA2496" i="3"/>
  <c r="AE2496" i="3"/>
  <c r="AI2496" i="3"/>
  <c r="AM2496" i="3"/>
  <c r="AQ2496" i="3"/>
  <c r="AU2496" i="3"/>
  <c r="AY2496" i="3"/>
  <c r="BC2496" i="3"/>
  <c r="BG2496" i="3"/>
  <c r="BD2494" i="3"/>
  <c r="AN2494" i="3"/>
  <c r="M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T2493" i="3"/>
  <c r="X2493" i="3"/>
  <c r="AB2493" i="3"/>
  <c r="AF2493" i="3"/>
  <c r="AJ2493" i="3"/>
  <c r="AN2493" i="3"/>
  <c r="AR2493" i="3"/>
  <c r="AV2493" i="3"/>
  <c r="AZ2493" i="3"/>
  <c r="BD2493" i="3"/>
  <c r="BH2493" i="3"/>
  <c r="Q2493" i="3"/>
  <c r="U2493" i="3"/>
  <c r="Y2493" i="3"/>
  <c r="AC2493" i="3"/>
  <c r="AG2493" i="3"/>
  <c r="AK2493" i="3"/>
  <c r="AO2493" i="3"/>
  <c r="AS2493" i="3"/>
  <c r="AW2493" i="3"/>
  <c r="BA2493" i="3"/>
  <c r="BE2493" i="3"/>
  <c r="BI2493" i="3"/>
  <c r="AZ2492" i="3"/>
  <c r="N2491" i="3"/>
  <c r="V2491" i="3"/>
  <c r="AD2491" i="3"/>
  <c r="AL2491" i="3"/>
  <c r="AT2491" i="3"/>
  <c r="BB2491" i="3"/>
  <c r="R2491" i="3"/>
  <c r="Z2491" i="3"/>
  <c r="AH2491" i="3"/>
  <c r="AP2491" i="3"/>
  <c r="AX2491" i="3"/>
  <c r="BF2491" i="3"/>
  <c r="BD2490" i="3"/>
  <c r="X2490" i="3"/>
  <c r="T2487" i="3"/>
  <c r="AL2486" i="3"/>
  <c r="T2483" i="3"/>
  <c r="BF2497" i="3"/>
  <c r="AX2497" i="3"/>
  <c r="AP2497" i="3"/>
  <c r="AH2497" i="3"/>
  <c r="Z2497" i="3"/>
  <c r="R2497" i="3"/>
  <c r="BI2496" i="3"/>
  <c r="BA2496" i="3"/>
  <c r="AS2496" i="3"/>
  <c r="AK2496" i="3"/>
  <c r="AC2496" i="3"/>
  <c r="U2496" i="3"/>
  <c r="M2496" i="3"/>
  <c r="L2495" i="3"/>
  <c r="T2495" i="3" s="1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N2494" i="3"/>
  <c r="R2494" i="3"/>
  <c r="V2494" i="3"/>
  <c r="Z2494" i="3"/>
  <c r="AD2494" i="3"/>
  <c r="AH2494" i="3"/>
  <c r="AL2494" i="3"/>
  <c r="AP2494" i="3"/>
  <c r="AT2494" i="3"/>
  <c r="AX2494" i="3"/>
  <c r="BB2494" i="3"/>
  <c r="BF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AT2492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U2492" i="3"/>
  <c r="Z2492" i="3"/>
  <c r="AF2492" i="3"/>
  <c r="AK2492" i="3"/>
  <c r="AP2492" i="3"/>
  <c r="AV2492" i="3"/>
  <c r="BA2492" i="3"/>
  <c r="BF2492" i="3"/>
  <c r="Q2492" i="3"/>
  <c r="V2492" i="3"/>
  <c r="AB2492" i="3"/>
  <c r="AG2492" i="3"/>
  <c r="AL2492" i="3"/>
  <c r="AR2492" i="3"/>
  <c r="AW2492" i="3"/>
  <c r="BB2492" i="3"/>
  <c r="BH2492" i="3"/>
  <c r="M2492" i="3"/>
  <c r="R2492" i="3"/>
  <c r="X2492" i="3"/>
  <c r="AC2492" i="3"/>
  <c r="AH2492" i="3"/>
  <c r="AN2492" i="3"/>
  <c r="AS2492" i="3"/>
  <c r="AX2492" i="3"/>
  <c r="BD2492" i="3"/>
  <c r="BI2492" i="3"/>
  <c r="AV2490" i="3"/>
  <c r="X2489" i="3"/>
  <c r="AN2489" i="3"/>
  <c r="BD2489" i="3"/>
  <c r="O2488" i="3"/>
  <c r="S2488" i="3"/>
  <c r="W2488" i="3"/>
  <c r="AA2488" i="3"/>
  <c r="AE2488" i="3"/>
  <c r="AI2488" i="3"/>
  <c r="AM2488" i="3"/>
  <c r="AQ2488" i="3"/>
  <c r="AU2488" i="3"/>
  <c r="AY2488" i="3"/>
  <c r="BC2488" i="3"/>
  <c r="BG2488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M2488" i="3"/>
  <c r="Q2488" i="3"/>
  <c r="U2488" i="3"/>
  <c r="Y2488" i="3"/>
  <c r="AC2488" i="3"/>
  <c r="AG2488" i="3"/>
  <c r="AK2488" i="3"/>
  <c r="AO2488" i="3"/>
  <c r="AS2488" i="3"/>
  <c r="AW2488" i="3"/>
  <c r="BA2488" i="3"/>
  <c r="BE2488" i="3"/>
  <c r="BI2488" i="3"/>
  <c r="Z2488" i="3"/>
  <c r="AP2488" i="3"/>
  <c r="BF2488" i="3"/>
  <c r="N2488" i="3"/>
  <c r="AD2488" i="3"/>
  <c r="AT2488" i="3"/>
  <c r="R2488" i="3"/>
  <c r="AH2488" i="3"/>
  <c r="AX2488" i="3"/>
  <c r="X2485" i="3"/>
  <c r="AN2485" i="3"/>
  <c r="BD2485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AB2484" i="3"/>
  <c r="AF2484" i="3"/>
  <c r="AJ2484" i="3"/>
  <c r="AN2484" i="3"/>
  <c r="AR2484" i="3"/>
  <c r="AV2484" i="3"/>
  <c r="AZ2484" i="3"/>
  <c r="BD2484" i="3"/>
  <c r="BH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Z2484" i="3"/>
  <c r="AP2484" i="3"/>
  <c r="BF2484" i="3"/>
  <c r="N2484" i="3"/>
  <c r="AD2484" i="3"/>
  <c r="AT2484" i="3"/>
  <c r="R2484" i="3"/>
  <c r="AH2484" i="3"/>
  <c r="AX2484" i="3"/>
  <c r="M2491" i="3"/>
  <c r="Q2491" i="3"/>
  <c r="U2491" i="3"/>
  <c r="Y2491" i="3"/>
  <c r="AC2491" i="3"/>
  <c r="AG2491" i="3"/>
  <c r="AK2491" i="3"/>
  <c r="AO2491" i="3"/>
  <c r="AS2491" i="3"/>
  <c r="AW2491" i="3"/>
  <c r="BA2491" i="3"/>
  <c r="BE2491" i="3"/>
  <c r="BI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F2489" i="3"/>
  <c r="P2489" i="3"/>
  <c r="AV2487" i="3"/>
  <c r="AF2487" i="3"/>
  <c r="P2487" i="3"/>
  <c r="AV2485" i="3"/>
  <c r="AF2485" i="3"/>
  <c r="P2485" i="3"/>
  <c r="N2480" i="3"/>
  <c r="R2480" i="3"/>
  <c r="V2480" i="3"/>
  <c r="Z2480" i="3"/>
  <c r="AD2480" i="3"/>
  <c r="AH2480" i="3"/>
  <c r="AL2480" i="3"/>
  <c r="AP2480" i="3"/>
  <c r="AT2480" i="3"/>
  <c r="AX2480" i="3"/>
  <c r="BB2480" i="3"/>
  <c r="BF2480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Y2480" i="3"/>
  <c r="AO2480" i="3"/>
  <c r="BE2480" i="3"/>
  <c r="M2480" i="3"/>
  <c r="AC2480" i="3"/>
  <c r="AS2480" i="3"/>
  <c r="BI2480" i="3"/>
  <c r="Q2480" i="3"/>
  <c r="AG2480" i="3"/>
  <c r="AW2480" i="3"/>
  <c r="BD2491" i="3"/>
  <c r="AV2491" i="3"/>
  <c r="AN2491" i="3"/>
  <c r="AF2491" i="3"/>
  <c r="X2491" i="3"/>
  <c r="P2491" i="3"/>
  <c r="BH2489" i="3"/>
  <c r="AR2489" i="3"/>
  <c r="BH2487" i="3"/>
  <c r="AR2487" i="3"/>
  <c r="BH2485" i="3"/>
  <c r="AR2485" i="3"/>
  <c r="BH2483" i="3"/>
  <c r="AR2483" i="3"/>
  <c r="N2482" i="3"/>
  <c r="T2482" i="3"/>
  <c r="Y2482" i="3"/>
  <c r="AD2482" i="3"/>
  <c r="AJ2482" i="3"/>
  <c r="AO2482" i="3"/>
  <c r="AT2482" i="3"/>
  <c r="AZ2482" i="3"/>
  <c r="BE2482" i="3"/>
  <c r="P2482" i="3"/>
  <c r="U2482" i="3"/>
  <c r="Z2482" i="3"/>
  <c r="AF2482" i="3"/>
  <c r="AK2482" i="3"/>
  <c r="AP2482" i="3"/>
  <c r="AV2482" i="3"/>
  <c r="BA2482" i="3"/>
  <c r="BF2482" i="3"/>
  <c r="Q2482" i="3"/>
  <c r="V2482" i="3"/>
  <c r="AB2482" i="3"/>
  <c r="AG2482" i="3"/>
  <c r="AL2482" i="3"/>
  <c r="AR2482" i="3"/>
  <c r="AW2482" i="3"/>
  <c r="BB2482" i="3"/>
  <c r="BH2482" i="3"/>
  <c r="AK2480" i="3"/>
  <c r="M2489" i="3"/>
  <c r="Q2489" i="3"/>
  <c r="U2489" i="3"/>
  <c r="Y2489" i="3"/>
  <c r="AC2489" i="3"/>
  <c r="AG2489" i="3"/>
  <c r="AK2489" i="3"/>
  <c r="AO2489" i="3"/>
  <c r="AS2489" i="3"/>
  <c r="AW2489" i="3"/>
  <c r="BA2489" i="3"/>
  <c r="BE2489" i="3"/>
  <c r="BI2489" i="3"/>
  <c r="N2489" i="3"/>
  <c r="R2489" i="3"/>
  <c r="V2489" i="3"/>
  <c r="Z2489" i="3"/>
  <c r="AD2489" i="3"/>
  <c r="AH2489" i="3"/>
  <c r="AL2489" i="3"/>
  <c r="AP2489" i="3"/>
  <c r="AT2489" i="3"/>
  <c r="AX2489" i="3"/>
  <c r="BB2489" i="3"/>
  <c r="BF2489" i="3"/>
  <c r="O2489" i="3"/>
  <c r="S2489" i="3"/>
  <c r="W2489" i="3"/>
  <c r="AA2489" i="3"/>
  <c r="AE2489" i="3"/>
  <c r="AI2489" i="3"/>
  <c r="AM2489" i="3"/>
  <c r="AQ2489" i="3"/>
  <c r="AU2489" i="3"/>
  <c r="AY2489" i="3"/>
  <c r="BC2489" i="3"/>
  <c r="BG2489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O2487" i="3"/>
  <c r="S2487" i="3"/>
  <c r="W2487" i="3"/>
  <c r="AA2487" i="3"/>
  <c r="AE2487" i="3"/>
  <c r="AI2487" i="3"/>
  <c r="AM2487" i="3"/>
  <c r="AQ2487" i="3"/>
  <c r="AU2487" i="3"/>
  <c r="AY2487" i="3"/>
  <c r="BC2487" i="3"/>
  <c r="BG2487" i="3"/>
  <c r="M2485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N2485" i="3"/>
  <c r="R2485" i="3"/>
  <c r="V2485" i="3"/>
  <c r="Z2485" i="3"/>
  <c r="AD2485" i="3"/>
  <c r="AH2485" i="3"/>
  <c r="AL2485" i="3"/>
  <c r="AP2485" i="3"/>
  <c r="AT2485" i="3"/>
  <c r="AX2485" i="3"/>
  <c r="BB2485" i="3"/>
  <c r="BF2485" i="3"/>
  <c r="O2485" i="3"/>
  <c r="S2485" i="3"/>
  <c r="W2485" i="3"/>
  <c r="AA2485" i="3"/>
  <c r="AE2485" i="3"/>
  <c r="AI2485" i="3"/>
  <c r="AM2485" i="3"/>
  <c r="AQ2485" i="3"/>
  <c r="AU2485" i="3"/>
  <c r="AY2485" i="3"/>
  <c r="BC2485" i="3"/>
  <c r="BG2485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T2478" i="3"/>
  <c r="X2478" i="3"/>
  <c r="AB2478" i="3"/>
  <c r="AF2478" i="3"/>
  <c r="AJ2478" i="3"/>
  <c r="AN2478" i="3"/>
  <c r="AR2478" i="3"/>
  <c r="AV2478" i="3"/>
  <c r="AZ2478" i="3"/>
  <c r="BD2478" i="3"/>
  <c r="BH2478" i="3"/>
  <c r="Y2478" i="3"/>
  <c r="AO2478" i="3"/>
  <c r="BE2478" i="3"/>
  <c r="M2478" i="3"/>
  <c r="AC2478" i="3"/>
  <c r="AS2478" i="3"/>
  <c r="BI2478" i="3"/>
  <c r="Q2478" i="3"/>
  <c r="AG2478" i="3"/>
  <c r="AW2478" i="3"/>
  <c r="BC2481" i="3"/>
  <c r="AU2481" i="3"/>
  <c r="AE2481" i="3"/>
  <c r="AU2479" i="3"/>
  <c r="AE2479" i="3"/>
  <c r="M2477" i="3"/>
  <c r="Q2477" i="3"/>
  <c r="U2477" i="3"/>
  <c r="Y2477" i="3"/>
  <c r="AC2477" i="3"/>
  <c r="P2477" i="3"/>
  <c r="V2477" i="3"/>
  <c r="AA2477" i="3"/>
  <c r="AF2477" i="3"/>
  <c r="AJ2477" i="3"/>
  <c r="AN2477" i="3"/>
  <c r="AR2477" i="3"/>
  <c r="AV2477" i="3"/>
  <c r="AZ2477" i="3"/>
  <c r="BD2477" i="3"/>
  <c r="BH2477" i="3"/>
  <c r="R2477" i="3"/>
  <c r="W2477" i="3"/>
  <c r="AB2477" i="3"/>
  <c r="AG2477" i="3"/>
  <c r="AK2477" i="3"/>
  <c r="AO2477" i="3"/>
  <c r="AS2477" i="3"/>
  <c r="AW2477" i="3"/>
  <c r="BA2477" i="3"/>
  <c r="BE2477" i="3"/>
  <c r="BI2477" i="3"/>
  <c r="N2477" i="3"/>
  <c r="S2477" i="3"/>
  <c r="X2477" i="3"/>
  <c r="AD2477" i="3"/>
  <c r="AH2477" i="3"/>
  <c r="AL2477" i="3"/>
  <c r="AP2477" i="3"/>
  <c r="AT2477" i="3"/>
  <c r="AX2477" i="3"/>
  <c r="BB2477" i="3"/>
  <c r="BF2477" i="3"/>
  <c r="BA2476" i="3"/>
  <c r="P2481" i="3"/>
  <c r="T2481" i="3"/>
  <c r="X2481" i="3"/>
  <c r="AB2481" i="3"/>
  <c r="AF2481" i="3"/>
  <c r="AJ2481" i="3"/>
  <c r="AN2481" i="3"/>
  <c r="AR2481" i="3"/>
  <c r="AV2481" i="3"/>
  <c r="AZ2481" i="3"/>
  <c r="BD2481" i="3"/>
  <c r="BH2481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P2479" i="3"/>
  <c r="T2479" i="3"/>
  <c r="X2479" i="3"/>
  <c r="AB2479" i="3"/>
  <c r="AF2479" i="3"/>
  <c r="AJ2479" i="3"/>
  <c r="AN2479" i="3"/>
  <c r="AR2479" i="3"/>
  <c r="AV2479" i="3"/>
  <c r="AZ2479" i="3"/>
  <c r="BD2479" i="3"/>
  <c r="BH247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V2479" i="3"/>
  <c r="Z2479" i="3"/>
  <c r="AD2479" i="3"/>
  <c r="AH2479" i="3"/>
  <c r="AL2479" i="3"/>
  <c r="AP2479" i="3"/>
  <c r="AT2479" i="3"/>
  <c r="AX2479" i="3"/>
  <c r="BB2479" i="3"/>
  <c r="BF2479" i="3"/>
  <c r="N2476" i="3"/>
  <c r="T2476" i="3"/>
  <c r="Y2476" i="3"/>
  <c r="AD2476" i="3"/>
  <c r="AJ2476" i="3"/>
  <c r="AO2476" i="3"/>
  <c r="AT2476" i="3"/>
  <c r="AZ2476" i="3"/>
  <c r="BE2476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P2470" i="3"/>
  <c r="T2470" i="3"/>
  <c r="X2470" i="3"/>
  <c r="AB2470" i="3"/>
  <c r="AF2470" i="3"/>
  <c r="AJ2470" i="3"/>
  <c r="AN2470" i="3"/>
  <c r="AR2470" i="3"/>
  <c r="AV2470" i="3"/>
  <c r="AZ2470" i="3"/>
  <c r="BD2470" i="3"/>
  <c r="BH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N2470" i="3"/>
  <c r="AD2470" i="3"/>
  <c r="AT2470" i="3"/>
  <c r="R2470" i="3"/>
  <c r="AH2470" i="3"/>
  <c r="AX2470" i="3"/>
  <c r="V2470" i="3"/>
  <c r="AL2470" i="3"/>
  <c r="BB2470" i="3"/>
  <c r="Z2470" i="3"/>
  <c r="AP2470" i="3"/>
  <c r="BF2470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BG2481" i="3"/>
  <c r="AY2481" i="3"/>
  <c r="AM2481" i="3"/>
  <c r="W2481" i="3"/>
  <c r="BC2479" i="3"/>
  <c r="AM2479" i="3"/>
  <c r="W2479" i="3"/>
  <c r="BC2477" i="3"/>
  <c r="AM2477" i="3"/>
  <c r="T2477" i="3"/>
  <c r="AP2476" i="3"/>
  <c r="U2476" i="3"/>
  <c r="AA2475" i="3"/>
  <c r="AQ2475" i="3"/>
  <c r="BG2475" i="3"/>
  <c r="S2475" i="3"/>
  <c r="AI2475" i="3"/>
  <c r="AY2475" i="3"/>
  <c r="O2476" i="3"/>
  <c r="S2476" i="3"/>
  <c r="W2476" i="3"/>
  <c r="AA2476" i="3"/>
  <c r="AE2476" i="3"/>
  <c r="AI2476" i="3"/>
  <c r="AM2476" i="3"/>
  <c r="AQ2476" i="3"/>
  <c r="AU2476" i="3"/>
  <c r="AY2476" i="3"/>
  <c r="BC2476" i="3"/>
  <c r="BG2476" i="3"/>
  <c r="N2474" i="3"/>
  <c r="R2474" i="3"/>
  <c r="V2474" i="3"/>
  <c r="Z2474" i="3"/>
  <c r="AD2474" i="3"/>
  <c r="AH2474" i="3"/>
  <c r="AL2474" i="3"/>
  <c r="AP2474" i="3"/>
  <c r="AT2474" i="3"/>
  <c r="AX2474" i="3"/>
  <c r="BB2474" i="3"/>
  <c r="BF2474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P2474" i="3"/>
  <c r="T2474" i="3"/>
  <c r="X2474" i="3"/>
  <c r="AB2474" i="3"/>
  <c r="AF2474" i="3"/>
  <c r="AJ2474" i="3"/>
  <c r="AN2474" i="3"/>
  <c r="AR2474" i="3"/>
  <c r="AV2474" i="3"/>
  <c r="AZ2474" i="3"/>
  <c r="BD2474" i="3"/>
  <c r="BH2474" i="3"/>
  <c r="AI2473" i="3"/>
  <c r="BI2476" i="3"/>
  <c r="BD2476" i="3"/>
  <c r="AX2476" i="3"/>
  <c r="AS2476" i="3"/>
  <c r="AN2476" i="3"/>
  <c r="AH2476" i="3"/>
  <c r="AC2476" i="3"/>
  <c r="X2476" i="3"/>
  <c r="R2476" i="3"/>
  <c r="M2476" i="3"/>
  <c r="AU2475" i="3"/>
  <c r="AE2475" i="3"/>
  <c r="AW2474" i="3"/>
  <c r="AG2474" i="3"/>
  <c r="Q2474" i="3"/>
  <c r="AU2473" i="3"/>
  <c r="AE2473" i="3"/>
  <c r="BH2476" i="3"/>
  <c r="BB2476" i="3"/>
  <c r="AW2476" i="3"/>
  <c r="AR2476" i="3"/>
  <c r="AL2476" i="3"/>
  <c r="AG2476" i="3"/>
  <c r="AB2476" i="3"/>
  <c r="V2476" i="3"/>
  <c r="Q2476" i="3"/>
  <c r="P2475" i="3"/>
  <c r="T2475" i="3"/>
  <c r="X2475" i="3"/>
  <c r="AB2475" i="3"/>
  <c r="AF2475" i="3"/>
  <c r="AJ2475" i="3"/>
  <c r="AN2475" i="3"/>
  <c r="AR2475" i="3"/>
  <c r="AV2475" i="3"/>
  <c r="AZ2475" i="3"/>
  <c r="BD2475" i="3"/>
  <c r="BH2475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N2475" i="3"/>
  <c r="R2475" i="3"/>
  <c r="V2475" i="3"/>
  <c r="Z2475" i="3"/>
  <c r="AD2475" i="3"/>
  <c r="AH2475" i="3"/>
  <c r="AL2475" i="3"/>
  <c r="AP2475" i="3"/>
  <c r="AT2475" i="3"/>
  <c r="AX2475" i="3"/>
  <c r="BB2475" i="3"/>
  <c r="BF2475" i="3"/>
  <c r="BI2474" i="3"/>
  <c r="AS2474" i="3"/>
  <c r="AC2474" i="3"/>
  <c r="M2474" i="3"/>
  <c r="M2473" i="3"/>
  <c r="P2473" i="3"/>
  <c r="T2473" i="3"/>
  <c r="X2473" i="3"/>
  <c r="AB2473" i="3"/>
  <c r="AF2473" i="3"/>
  <c r="AJ2473" i="3"/>
  <c r="AN2473" i="3"/>
  <c r="AR2473" i="3"/>
  <c r="AV2473" i="3"/>
  <c r="AZ2473" i="3"/>
  <c r="BD2473" i="3"/>
  <c r="BH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N2473" i="3"/>
  <c r="R2473" i="3"/>
  <c r="V2473" i="3"/>
  <c r="Z2473" i="3"/>
  <c r="AD2473" i="3"/>
  <c r="AH2473" i="3"/>
  <c r="AL2473" i="3"/>
  <c r="AP2473" i="3"/>
  <c r="AT2473" i="3"/>
  <c r="AX2473" i="3"/>
  <c r="BB2473" i="3"/>
  <c r="BF2473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N2471" i="3"/>
  <c r="R2471" i="3"/>
  <c r="V2471" i="3"/>
  <c r="Z2471" i="3"/>
  <c r="AD2471" i="3"/>
  <c r="AH2471" i="3"/>
  <c r="AL2471" i="3"/>
  <c r="AP2471" i="3"/>
  <c r="AT2471" i="3"/>
  <c r="AX2471" i="3"/>
  <c r="BB2471" i="3"/>
  <c r="BF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AB2471" i="3"/>
  <c r="AR2471" i="3"/>
  <c r="BH2471" i="3"/>
  <c r="P2471" i="3"/>
  <c r="AF2471" i="3"/>
  <c r="AV2471" i="3"/>
  <c r="T2471" i="3"/>
  <c r="AJ2471" i="3"/>
  <c r="AZ2471" i="3"/>
  <c r="K2472" i="3"/>
  <c r="AV2469" i="3"/>
  <c r="AF2469" i="3"/>
  <c r="L2468" i="3"/>
  <c r="S2468" i="3" s="1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AL2469" i="3"/>
  <c r="AP2469" i="3"/>
  <c r="AT2469" i="3"/>
  <c r="AX2469" i="3"/>
  <c r="BB2469" i="3"/>
  <c r="BF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R2468" i="3"/>
  <c r="BL2477" i="3" l="1"/>
  <c r="Y2495" i="3"/>
  <c r="N2495" i="3"/>
  <c r="X2482" i="3"/>
  <c r="AS2482" i="3"/>
  <c r="AC2482" i="3"/>
  <c r="AX2482" i="3"/>
  <c r="M2482" i="3"/>
  <c r="AH2482" i="3"/>
  <c r="BD2482" i="3"/>
  <c r="R2482" i="3"/>
  <c r="BL2482" i="3" s="1"/>
  <c r="AN2482" i="3"/>
  <c r="BI2482" i="3"/>
  <c r="U2480" i="3"/>
  <c r="BA2480" i="3"/>
  <c r="Q2496" i="3"/>
  <c r="AR2496" i="3"/>
  <c r="T2496" i="3"/>
  <c r="AZ2496" i="3"/>
  <c r="AB2496" i="3"/>
  <c r="BH2496" i="3"/>
  <c r="AJ2496" i="3"/>
  <c r="BB2486" i="3"/>
  <c r="AU2497" i="3"/>
  <c r="AA2481" i="3"/>
  <c r="O2481" i="3"/>
  <c r="AQ2479" i="3"/>
  <c r="AY2479" i="3"/>
  <c r="BL2475" i="3"/>
  <c r="BH2495" i="3"/>
  <c r="U2478" i="3"/>
  <c r="BA2478" i="3"/>
  <c r="AK2478" i="3"/>
  <c r="T2485" i="3"/>
  <c r="AJ2485" i="3"/>
  <c r="BL2485" i="3" s="1"/>
  <c r="T2489" i="3"/>
  <c r="AJ2489" i="3"/>
  <c r="U2474" i="3"/>
  <c r="BA2474" i="3"/>
  <c r="Y2474" i="3"/>
  <c r="BE2474" i="3"/>
  <c r="AK2474" i="3"/>
  <c r="AO2474" i="3"/>
  <c r="BK2521" i="3"/>
  <c r="BN2521" i="3"/>
  <c r="X2471" i="3"/>
  <c r="AN2471" i="3"/>
  <c r="BD2471" i="3"/>
  <c r="AE2497" i="3"/>
  <c r="O2497" i="3"/>
  <c r="BF2481" i="3"/>
  <c r="AX2481" i="3"/>
  <c r="AI2479" i="3"/>
  <c r="S2479" i="3"/>
  <c r="BM2479" i="3" s="1"/>
  <c r="BE2495" i="3"/>
  <c r="AR2495" i="3"/>
  <c r="AD2495" i="3"/>
  <c r="BJ2568" i="3"/>
  <c r="BL2558" i="3"/>
  <c r="BL2509" i="3"/>
  <c r="BB2484" i="3"/>
  <c r="BB2488" i="3"/>
  <c r="BJ2488" i="3" s="1"/>
  <c r="BC2497" i="3"/>
  <c r="AM2497" i="3"/>
  <c r="AI2481" i="3"/>
  <c r="S2481" i="3"/>
  <c r="BM2481" i="3" s="1"/>
  <c r="BG2479" i="3"/>
  <c r="O2479" i="3"/>
  <c r="BL2479" i="3" s="1"/>
  <c r="BL2481" i="3"/>
  <c r="BN2482" i="3"/>
  <c r="BL2497" i="3"/>
  <c r="AO2495" i="3"/>
  <c r="AB2495" i="3"/>
  <c r="BJ2486" i="3"/>
  <c r="BL2568" i="3"/>
  <c r="BM2558" i="3"/>
  <c r="BJ2551" i="3"/>
  <c r="BM2525" i="3"/>
  <c r="BJ2525" i="3"/>
  <c r="AB2483" i="3"/>
  <c r="AJ2483" i="3"/>
  <c r="AZ2483" i="3"/>
  <c r="AB2487" i="3"/>
  <c r="BM2487" i="3" s="1"/>
  <c r="AJ2487" i="3"/>
  <c r="AZ2487" i="3"/>
  <c r="V2493" i="3"/>
  <c r="AL2493" i="3"/>
  <c r="BB2493" i="3"/>
  <c r="Z2493" i="3"/>
  <c r="AP2493" i="3"/>
  <c r="BF2493" i="3"/>
  <c r="N2493" i="3"/>
  <c r="AD2493" i="3"/>
  <c r="AT2493" i="3"/>
  <c r="R2493" i="3"/>
  <c r="AH2493" i="3"/>
  <c r="AX2493" i="3"/>
  <c r="O2473" i="3"/>
  <c r="BL2473" i="3" s="1"/>
  <c r="AA2473" i="3"/>
  <c r="BC2473" i="3"/>
  <c r="AM2473" i="3"/>
  <c r="BG2473" i="3"/>
  <c r="AQ2473" i="3"/>
  <c r="W2473" i="3"/>
  <c r="BM2473" i="3" s="1"/>
  <c r="AY2473" i="3"/>
  <c r="AZ2485" i="3"/>
  <c r="AZ2489" i="3"/>
  <c r="W2497" i="3"/>
  <c r="BM2497" i="3" s="1"/>
  <c r="N2497" i="3"/>
  <c r="BJ2497" i="3" s="1"/>
  <c r="BB2481" i="3"/>
  <c r="AN2490" i="3"/>
  <c r="BM2523" i="3"/>
  <c r="BK2558" i="3"/>
  <c r="BL2512" i="3"/>
  <c r="BJ2536" i="3"/>
  <c r="BL2536" i="3"/>
  <c r="BK2523" i="3"/>
  <c r="BN2523" i="3"/>
  <c r="BL2523" i="3"/>
  <c r="BM2509" i="3"/>
  <c r="BJ2543" i="3"/>
  <c r="BM2549" i="3"/>
  <c r="BN2525" i="3"/>
  <c r="BK2525" i="3"/>
  <c r="BK2545" i="3"/>
  <c r="BN2545" i="3"/>
  <c r="BL2545" i="3"/>
  <c r="BM2541" i="3"/>
  <c r="BJ2539" i="3"/>
  <c r="BJ2554" i="3"/>
  <c r="BM2554" i="3"/>
  <c r="BM2547" i="3"/>
  <c r="BM2504" i="3"/>
  <c r="BM2568" i="3"/>
  <c r="BN2568" i="3"/>
  <c r="BK2568" i="3"/>
  <c r="BJ2562" i="3"/>
  <c r="BM2562" i="3"/>
  <c r="BJ2558" i="3"/>
  <c r="BK2551" i="3"/>
  <c r="BN2551" i="3"/>
  <c r="BM2551" i="3"/>
  <c r="BJ2523" i="3"/>
  <c r="BL2504" i="3"/>
  <c r="BM2543" i="3"/>
  <c r="BJ2566" i="3"/>
  <c r="BK2549" i="3"/>
  <c r="BN2549" i="3"/>
  <c r="BL2549" i="3"/>
  <c r="BK2541" i="3"/>
  <c r="BN2541" i="3"/>
  <c r="BL2541" i="3"/>
  <c r="BM2539" i="3"/>
  <c r="BJ2512" i="3"/>
  <c r="BJ2504" i="3"/>
  <c r="BK2554" i="3"/>
  <c r="BN2554" i="3"/>
  <c r="BL2554" i="3"/>
  <c r="BK2547" i="3"/>
  <c r="BN2547" i="3"/>
  <c r="BL2547" i="3"/>
  <c r="BN2536" i="3"/>
  <c r="BK2536" i="3"/>
  <c r="BK2509" i="3"/>
  <c r="BN2509" i="3"/>
  <c r="BK2504" i="3"/>
  <c r="BN2504" i="3"/>
  <c r="BL2566" i="3"/>
  <c r="BM2536" i="3"/>
  <c r="BM2545" i="3"/>
  <c r="BK2512" i="3"/>
  <c r="BN2512" i="3"/>
  <c r="BK2562" i="3"/>
  <c r="BN2562" i="3"/>
  <c r="BL2562" i="3"/>
  <c r="BL2551" i="3"/>
  <c r="BJ2509" i="3"/>
  <c r="BK2543" i="3"/>
  <c r="BN2543" i="3"/>
  <c r="BL2543" i="3"/>
  <c r="BK2560" i="3"/>
  <c r="BN2560" i="3"/>
  <c r="BK2566" i="3"/>
  <c r="BN2566" i="3"/>
  <c r="BM2566" i="3"/>
  <c r="BN2558" i="3"/>
  <c r="BJ2549" i="3"/>
  <c r="BJ2545" i="3"/>
  <c r="BK2539" i="3"/>
  <c r="BN2539" i="3"/>
  <c r="BL2539" i="3"/>
  <c r="BM2512" i="3"/>
  <c r="BJ2547" i="3"/>
  <c r="BL2525" i="3"/>
  <c r="AK2468" i="3"/>
  <c r="BD2468" i="3"/>
  <c r="X2468" i="3"/>
  <c r="AM2468" i="3"/>
  <c r="W2468" i="3"/>
  <c r="BK2476" i="3"/>
  <c r="BN2476" i="3"/>
  <c r="BJ2470" i="3"/>
  <c r="BN2479" i="3"/>
  <c r="BK2479" i="3"/>
  <c r="BL2488" i="3"/>
  <c r="BL2492" i="3"/>
  <c r="BJ2502" i="3"/>
  <c r="BM2501" i="3"/>
  <c r="AH2468" i="3"/>
  <c r="BM2469" i="3"/>
  <c r="V2468" i="3"/>
  <c r="AW2468" i="3"/>
  <c r="AG2468" i="3"/>
  <c r="Q2468" i="3"/>
  <c r="AZ2468" i="3"/>
  <c r="AJ2468" i="3"/>
  <c r="T2468" i="3"/>
  <c r="AY2468" i="3"/>
  <c r="AI2468" i="3"/>
  <c r="BN2471" i="3"/>
  <c r="BK2471" i="3"/>
  <c r="BJ2473" i="3"/>
  <c r="BM2474" i="3"/>
  <c r="BM2476" i="3"/>
  <c r="BM2475" i="3"/>
  <c r="BK2470" i="3"/>
  <c r="BN2470" i="3"/>
  <c r="BL2470" i="3"/>
  <c r="BJ2481" i="3"/>
  <c r="BM2477" i="3"/>
  <c r="BN2477" i="3"/>
  <c r="BK2477" i="3"/>
  <c r="BL2478" i="3"/>
  <c r="BJ2478" i="3"/>
  <c r="BN2485" i="3"/>
  <c r="BK2485" i="3"/>
  <c r="BL2487" i="3"/>
  <c r="BJ2487" i="3"/>
  <c r="BM2489" i="3"/>
  <c r="BM2480" i="3"/>
  <c r="BK2491" i="3"/>
  <c r="BN2491" i="3"/>
  <c r="BL2494" i="3"/>
  <c r="BJ2494" i="3"/>
  <c r="BA2495" i="3"/>
  <c r="AK2495" i="3"/>
  <c r="U2495" i="3"/>
  <c r="BD2495" i="3"/>
  <c r="AN2495" i="3"/>
  <c r="X2495" i="3"/>
  <c r="BN2497" i="3"/>
  <c r="BK2497" i="3"/>
  <c r="BJ2492" i="3"/>
  <c r="AL2495" i="3"/>
  <c r="BN2500" i="3"/>
  <c r="BK2500" i="3"/>
  <c r="BN2498" i="3"/>
  <c r="BK2498" i="3"/>
  <c r="BL2501" i="3"/>
  <c r="Z2468" i="3"/>
  <c r="AP2468" i="3"/>
  <c r="BF2468" i="3"/>
  <c r="N2468" i="3"/>
  <c r="AD2468" i="3"/>
  <c r="AT2468" i="3"/>
  <c r="AN2468" i="3"/>
  <c r="BL2471" i="3"/>
  <c r="BM2478" i="3"/>
  <c r="BL2491" i="3"/>
  <c r="BN2496" i="3"/>
  <c r="BK2496" i="3"/>
  <c r="BK2486" i="3"/>
  <c r="BN2486" i="3"/>
  <c r="BM2500" i="3"/>
  <c r="BM2498" i="3"/>
  <c r="BL2502" i="3"/>
  <c r="AX2468" i="3"/>
  <c r="BL2469" i="3"/>
  <c r="BJ2469" i="3"/>
  <c r="AL2468" i="3"/>
  <c r="BI2468" i="3"/>
  <c r="AS2468" i="3"/>
  <c r="AC2468" i="3"/>
  <c r="M2468" i="3"/>
  <c r="AV2468" i="3"/>
  <c r="AF2468" i="3"/>
  <c r="P2468" i="3"/>
  <c r="AU2468" i="3"/>
  <c r="AE2468" i="3"/>
  <c r="O2468" i="3"/>
  <c r="BN2473" i="3"/>
  <c r="BK2473" i="3"/>
  <c r="BJ2475" i="3"/>
  <c r="BL2474" i="3"/>
  <c r="BJ2474" i="3"/>
  <c r="BL2476" i="3"/>
  <c r="BK2481" i="3"/>
  <c r="BN2481" i="3"/>
  <c r="BJ2477" i="3"/>
  <c r="BN2478" i="3"/>
  <c r="BK2478" i="3"/>
  <c r="BM2483" i="3"/>
  <c r="BN2487" i="3"/>
  <c r="BK2487" i="3"/>
  <c r="BL2489" i="3"/>
  <c r="BJ2489" i="3"/>
  <c r="BJ2482" i="3"/>
  <c r="BL2480" i="3"/>
  <c r="BJ2480" i="3"/>
  <c r="BM2484" i="3"/>
  <c r="BK2492" i="3"/>
  <c r="BN2492" i="3"/>
  <c r="BN2494" i="3"/>
  <c r="BK2494" i="3"/>
  <c r="BJ2491" i="3"/>
  <c r="BM2493" i="3"/>
  <c r="AW2495" i="3"/>
  <c r="AG2495" i="3"/>
  <c r="Q2495" i="3"/>
  <c r="AZ2495" i="3"/>
  <c r="AJ2495" i="3"/>
  <c r="BM2496" i="3"/>
  <c r="BJ2490" i="3"/>
  <c r="BM2490" i="3"/>
  <c r="BM2467" i="3"/>
  <c r="BL2500" i="3"/>
  <c r="BJ2500" i="3"/>
  <c r="BL2499" i="3"/>
  <c r="BM2499" i="3"/>
  <c r="BN2499" i="3"/>
  <c r="BK2499" i="3"/>
  <c r="BJ2501" i="3"/>
  <c r="BA2468" i="3"/>
  <c r="U2468" i="3"/>
  <c r="BC2468" i="3"/>
  <c r="BJ2471" i="3"/>
  <c r="BM2470" i="3"/>
  <c r="BN2483" i="3"/>
  <c r="BK2483" i="3"/>
  <c r="BJ2485" i="3"/>
  <c r="BK2488" i="3"/>
  <c r="BN2488" i="3"/>
  <c r="BM2494" i="3"/>
  <c r="BK2493" i="3"/>
  <c r="BN2493" i="3"/>
  <c r="BL2486" i="3"/>
  <c r="BN2467" i="3"/>
  <c r="BK2467" i="3"/>
  <c r="BN2469" i="3"/>
  <c r="BK2469" i="3"/>
  <c r="BB2468" i="3"/>
  <c r="BE2468" i="3"/>
  <c r="AO2468" i="3"/>
  <c r="Y2468" i="3"/>
  <c r="BH2468" i="3"/>
  <c r="AR2468" i="3"/>
  <c r="AB2468" i="3"/>
  <c r="BG2468" i="3"/>
  <c r="AQ2468" i="3"/>
  <c r="AA2468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P2472" i="3"/>
  <c r="T2472" i="3"/>
  <c r="X2472" i="3"/>
  <c r="AB2472" i="3"/>
  <c r="AF2472" i="3"/>
  <c r="AJ2472" i="3"/>
  <c r="AN2472" i="3"/>
  <c r="AR2472" i="3"/>
  <c r="AV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N2472" i="3"/>
  <c r="AD2472" i="3"/>
  <c r="AT2472" i="3"/>
  <c r="BD2472" i="3"/>
  <c r="R2472" i="3"/>
  <c r="AH2472" i="3"/>
  <c r="AX2472" i="3"/>
  <c r="BF2472" i="3"/>
  <c r="V2472" i="3"/>
  <c r="AL2472" i="3"/>
  <c r="AZ2472" i="3"/>
  <c r="BH2472" i="3"/>
  <c r="AP2472" i="3"/>
  <c r="BB2472" i="3"/>
  <c r="Z2472" i="3"/>
  <c r="BM2471" i="3"/>
  <c r="BN2474" i="3"/>
  <c r="BK2474" i="3"/>
  <c r="BN2475" i="3"/>
  <c r="BK2475" i="3"/>
  <c r="BM2482" i="3"/>
  <c r="BJ2476" i="3"/>
  <c r="BJ2479" i="3"/>
  <c r="BK2482" i="3"/>
  <c r="BL2483" i="3"/>
  <c r="BJ2483" i="3"/>
  <c r="BM2485" i="3"/>
  <c r="BN2489" i="3"/>
  <c r="BK2489" i="3"/>
  <c r="BN2480" i="3"/>
  <c r="BK2480" i="3"/>
  <c r="BM2491" i="3"/>
  <c r="BJ2484" i="3"/>
  <c r="BK2484" i="3"/>
  <c r="BN2484" i="3"/>
  <c r="BL2484" i="3"/>
  <c r="BM2488" i="3"/>
  <c r="BM2492" i="3"/>
  <c r="R2495" i="3"/>
  <c r="Z2495" i="3"/>
  <c r="AH2495" i="3"/>
  <c r="AP2495" i="3"/>
  <c r="AX2495" i="3"/>
  <c r="BF2495" i="3"/>
  <c r="S2495" i="3"/>
  <c r="AA2495" i="3"/>
  <c r="AI2495" i="3"/>
  <c r="AQ2495" i="3"/>
  <c r="AY2495" i="3"/>
  <c r="BG2495" i="3"/>
  <c r="AT2495" i="3"/>
  <c r="BB2495" i="3"/>
  <c r="O2495" i="3"/>
  <c r="W2495" i="3"/>
  <c r="AE2495" i="3"/>
  <c r="AM2495" i="3"/>
  <c r="AU2495" i="3"/>
  <c r="BC2495" i="3"/>
  <c r="BJ2493" i="3"/>
  <c r="BL2493" i="3"/>
  <c r="BI2495" i="3"/>
  <c r="AS2495" i="3"/>
  <c r="AC2495" i="3"/>
  <c r="M2495" i="3"/>
  <c r="AV2495" i="3"/>
  <c r="AF2495" i="3"/>
  <c r="P2495" i="3"/>
  <c r="BL2496" i="3"/>
  <c r="BJ2496" i="3"/>
  <c r="BM2486" i="3"/>
  <c r="BK2490" i="3"/>
  <c r="BN2490" i="3"/>
  <c r="BL2490" i="3"/>
  <c r="V2495" i="3"/>
  <c r="BL2467" i="3"/>
  <c r="BJ2467" i="3"/>
  <c r="BL2498" i="3"/>
  <c r="BJ2498" i="3"/>
  <c r="BN2502" i="3"/>
  <c r="BK2502" i="3"/>
  <c r="BM2502" i="3"/>
  <c r="BJ2499" i="3"/>
  <c r="BK2501" i="3"/>
  <c r="BN2501" i="3"/>
  <c r="BM2468" i="3" l="1"/>
  <c r="BJ2495" i="3"/>
  <c r="BL2495" i="3"/>
  <c r="BM2495" i="3"/>
  <c r="BJ2472" i="3"/>
  <c r="BJ2468" i="3"/>
  <c r="BK2468" i="3"/>
  <c r="BN2468" i="3"/>
  <c r="BN2495" i="3"/>
  <c r="BK2495" i="3"/>
  <c r="BK2472" i="3"/>
  <c r="BN2472" i="3"/>
  <c r="BM2472" i="3"/>
  <c r="BL2468" i="3"/>
  <c r="BL2472" i="3"/>
  <c r="E2458" i="3" l="1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K2459" i="3" l="1"/>
  <c r="K2458" i="3"/>
  <c r="L2461" i="3"/>
  <c r="AF2461" i="3" s="1"/>
  <c r="K2461" i="3"/>
  <c r="AL2461" i="3" s="1"/>
  <c r="L2458" i="3"/>
  <c r="M2461" i="3"/>
  <c r="P2461" i="3"/>
  <c r="AT2461" i="3"/>
  <c r="BB2461" i="3"/>
  <c r="AN2461" i="3"/>
  <c r="AV2461" i="3"/>
  <c r="AH2461" i="3"/>
  <c r="AP2461" i="3"/>
  <c r="AX2461" i="3"/>
  <c r="BF2461" i="3"/>
  <c r="AB2461" i="3"/>
  <c r="AJ2461" i="3"/>
  <c r="AR2461" i="3"/>
  <c r="AZ2461" i="3"/>
  <c r="BH2461" i="3"/>
  <c r="L2466" i="3"/>
  <c r="K2465" i="3"/>
  <c r="L2464" i="3"/>
  <c r="K2463" i="3"/>
  <c r="L2462" i="3"/>
  <c r="L2459" i="3"/>
  <c r="L2460" i="3"/>
  <c r="K2460" i="3"/>
  <c r="Y2460" i="3" s="1"/>
  <c r="K2466" i="3"/>
  <c r="P2466" i="3" s="1"/>
  <c r="L2465" i="3"/>
  <c r="N2465" i="3" s="1"/>
  <c r="K2464" i="3"/>
  <c r="Q2464" i="3" s="1"/>
  <c r="L2463" i="3"/>
  <c r="Z2465" i="3"/>
  <c r="O2465" i="3"/>
  <c r="AU2465" i="3"/>
  <c r="AF2465" i="3"/>
  <c r="M2465" i="3"/>
  <c r="AS2465" i="3"/>
  <c r="T2466" i="3"/>
  <c r="X2466" i="3"/>
  <c r="AJ2466" i="3"/>
  <c r="AN2466" i="3"/>
  <c r="AZ2466" i="3"/>
  <c r="BD2466" i="3"/>
  <c r="AH2466" i="3"/>
  <c r="AP2466" i="3"/>
  <c r="M2466" i="3"/>
  <c r="Q2466" i="3"/>
  <c r="AC2466" i="3"/>
  <c r="AG2466" i="3"/>
  <c r="AS2466" i="3"/>
  <c r="AW2466" i="3"/>
  <c r="BI2466" i="3"/>
  <c r="N2466" i="3"/>
  <c r="AD2466" i="3"/>
  <c r="AL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AD2463" i="3"/>
  <c r="R2463" i="3"/>
  <c r="AX2463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AX2464" i="3"/>
  <c r="BB2464" i="3"/>
  <c r="BF2464" i="3"/>
  <c r="BG2464" i="3"/>
  <c r="BC2464" i="3"/>
  <c r="AY2464" i="3"/>
  <c r="AU2464" i="3"/>
  <c r="AQ2464" i="3"/>
  <c r="AM2464" i="3"/>
  <c r="AI2464" i="3"/>
  <c r="AE2464" i="3"/>
  <c r="AA2464" i="3"/>
  <c r="W2464" i="3"/>
  <c r="S2464" i="3"/>
  <c r="N2464" i="3"/>
  <c r="AR2463" i="3"/>
  <c r="K2462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AD2459" i="3"/>
  <c r="AH2459" i="3"/>
  <c r="AL2459" i="3"/>
  <c r="AP2459" i="3"/>
  <c r="AT2459" i="3"/>
  <c r="AX2459" i="3"/>
  <c r="BB2459" i="3"/>
  <c r="BF2459" i="3"/>
  <c r="AA2463" i="3"/>
  <c r="AQ2463" i="3"/>
  <c r="BG2463" i="3"/>
  <c r="Y2463" i="3"/>
  <c r="AO2463" i="3"/>
  <c r="BE2463" i="3"/>
  <c r="U2460" i="3"/>
  <c r="AK2460" i="3"/>
  <c r="BA2460" i="3"/>
  <c r="R2460" i="3"/>
  <c r="AH2460" i="3"/>
  <c r="AX2460" i="3"/>
  <c r="S2460" i="3"/>
  <c r="AI2460" i="3"/>
  <c r="AY2460" i="3"/>
  <c r="T2460" i="3"/>
  <c r="AJ2460" i="3"/>
  <c r="AZ2460" i="3"/>
  <c r="AT2464" i="3"/>
  <c r="AP2464" i="3"/>
  <c r="AL2464" i="3"/>
  <c r="AH2464" i="3"/>
  <c r="AD2464" i="3"/>
  <c r="Z2464" i="3"/>
  <c r="V2464" i="3"/>
  <c r="R2464" i="3"/>
  <c r="M2464" i="3"/>
  <c r="BI2464" i="3"/>
  <c r="BE2464" i="3"/>
  <c r="BA2464" i="3"/>
  <c r="AW2464" i="3"/>
  <c r="AS2464" i="3"/>
  <c r="AO2464" i="3"/>
  <c r="AK2464" i="3"/>
  <c r="AG2464" i="3"/>
  <c r="AC2464" i="3"/>
  <c r="Y2464" i="3"/>
  <c r="U2464" i="3"/>
  <c r="AV2463" i="3"/>
  <c r="P2463" i="3"/>
  <c r="N2459" i="3"/>
  <c r="O2464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Z2461" i="3"/>
  <c r="V2461" i="3"/>
  <c r="R2461" i="3"/>
  <c r="N2461" i="3"/>
  <c r="Z2459" i="3"/>
  <c r="V2459" i="3"/>
  <c r="R2459" i="3"/>
  <c r="BI2461" i="3"/>
  <c r="BE2461" i="3"/>
  <c r="BA2461" i="3"/>
  <c r="AW2461" i="3"/>
  <c r="AS2461" i="3"/>
  <c r="AO2461" i="3"/>
  <c r="AK2461" i="3"/>
  <c r="AG2461" i="3"/>
  <c r="AC2461" i="3"/>
  <c r="Y2461" i="3"/>
  <c r="U2461" i="3"/>
  <c r="Q2461" i="3"/>
  <c r="BG2461" i="3"/>
  <c r="BC2461" i="3"/>
  <c r="AY2461" i="3"/>
  <c r="AU2461" i="3"/>
  <c r="AQ2461" i="3"/>
  <c r="AM2461" i="3"/>
  <c r="AI2461" i="3"/>
  <c r="AE2461" i="3"/>
  <c r="AA2461" i="3"/>
  <c r="W2461" i="3"/>
  <c r="S2461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K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AT2466" i="3" l="1"/>
  <c r="R2466" i="3"/>
  <c r="BA2466" i="3"/>
  <c r="AK2466" i="3"/>
  <c r="U2466" i="3"/>
  <c r="AX2466" i="3"/>
  <c r="BH2466" i="3"/>
  <c r="AR2466" i="3"/>
  <c r="AB2466" i="3"/>
  <c r="AP2465" i="3"/>
  <c r="BD2461" i="3"/>
  <c r="T2461" i="3"/>
  <c r="AD2461" i="3"/>
  <c r="L2437" i="3"/>
  <c r="BB2466" i="3"/>
  <c r="Z2466" i="3"/>
  <c r="BE2466" i="3"/>
  <c r="AO2466" i="3"/>
  <c r="Y2466" i="3"/>
  <c r="BF2466" i="3"/>
  <c r="V2466" i="3"/>
  <c r="AV2466" i="3"/>
  <c r="AF2466" i="3"/>
  <c r="X2461" i="3"/>
  <c r="L2433" i="3"/>
  <c r="K2433" i="3"/>
  <c r="BJ2464" i="3"/>
  <c r="BA2465" i="3"/>
  <c r="U2465" i="3"/>
  <c r="AN2465" i="3"/>
  <c r="BC2465" i="3"/>
  <c r="W2465" i="3"/>
  <c r="AH2465" i="3"/>
  <c r="L2456" i="3"/>
  <c r="L2454" i="3"/>
  <c r="L2452" i="3"/>
  <c r="L2450" i="3"/>
  <c r="L2446" i="3"/>
  <c r="K2442" i="3"/>
  <c r="L2441" i="3"/>
  <c r="K2440" i="3"/>
  <c r="BM2464" i="3"/>
  <c r="AK2465" i="3"/>
  <c r="BD2465" i="3"/>
  <c r="X2465" i="3"/>
  <c r="AM2465" i="3"/>
  <c r="AX2465" i="3"/>
  <c r="R2465" i="3"/>
  <c r="L2443" i="3"/>
  <c r="BL2464" i="3"/>
  <c r="BI2465" i="3"/>
  <c r="AC2465" i="3"/>
  <c r="AV2465" i="3"/>
  <c r="P2465" i="3"/>
  <c r="AE2465" i="3"/>
  <c r="AL2463" i="3"/>
  <c r="K2445" i="3"/>
  <c r="L2434" i="3"/>
  <c r="K2434" i="3"/>
  <c r="X2463" i="3"/>
  <c r="BD2463" i="3"/>
  <c r="AV2460" i="3"/>
  <c r="AF2460" i="3"/>
  <c r="P2460" i="3"/>
  <c r="AU2460" i="3"/>
  <c r="AE2460" i="3"/>
  <c r="O2460" i="3"/>
  <c r="AT2460" i="3"/>
  <c r="AD2460" i="3"/>
  <c r="N2460" i="3"/>
  <c r="AW2460" i="3"/>
  <c r="AG2460" i="3"/>
  <c r="Q2460" i="3"/>
  <c r="BA2463" i="3"/>
  <c r="AK2463" i="3"/>
  <c r="U2463" i="3"/>
  <c r="BC2463" i="3"/>
  <c r="AM2463" i="3"/>
  <c r="W2463" i="3"/>
  <c r="AZ2463" i="3"/>
  <c r="AP2463" i="3"/>
  <c r="BB2463" i="3"/>
  <c r="V2463" i="3"/>
  <c r="L2457" i="3"/>
  <c r="K2455" i="3"/>
  <c r="K2453" i="3"/>
  <c r="K2451" i="3"/>
  <c r="L2442" i="3"/>
  <c r="Q2442" i="3" s="1"/>
  <c r="K2430" i="3"/>
  <c r="L2428" i="3"/>
  <c r="K2428" i="3"/>
  <c r="AF2463" i="3"/>
  <c r="BH2460" i="3"/>
  <c r="AR2460" i="3"/>
  <c r="AB2460" i="3"/>
  <c r="BG2460" i="3"/>
  <c r="AQ2460" i="3"/>
  <c r="AA2460" i="3"/>
  <c r="BF2460" i="3"/>
  <c r="AP2460" i="3"/>
  <c r="Z2460" i="3"/>
  <c r="BI2460" i="3"/>
  <c r="AS2460" i="3"/>
  <c r="AC2460" i="3"/>
  <c r="M2460" i="3"/>
  <c r="AW2463" i="3"/>
  <c r="AG2463" i="3"/>
  <c r="Q2463" i="3"/>
  <c r="AY2463" i="3"/>
  <c r="AI2463" i="3"/>
  <c r="S2463" i="3"/>
  <c r="AB2463" i="3"/>
  <c r="BH2463" i="3"/>
  <c r="AH2463" i="3"/>
  <c r="AT2463" i="3"/>
  <c r="N2463" i="3"/>
  <c r="L2445" i="3"/>
  <c r="AC2433" i="3"/>
  <c r="BJ2459" i="3"/>
  <c r="AN2463" i="3"/>
  <c r="BD2460" i="3"/>
  <c r="AN2460" i="3"/>
  <c r="X2460" i="3"/>
  <c r="BC2460" i="3"/>
  <c r="AM2460" i="3"/>
  <c r="W2460" i="3"/>
  <c r="BB2460" i="3"/>
  <c r="AL2460" i="3"/>
  <c r="V2460" i="3"/>
  <c r="BE2460" i="3"/>
  <c r="AO2460" i="3"/>
  <c r="BI2463" i="3"/>
  <c r="AS2463" i="3"/>
  <c r="AC2463" i="3"/>
  <c r="M2463" i="3"/>
  <c r="AU2463" i="3"/>
  <c r="AE2463" i="3"/>
  <c r="O2463" i="3"/>
  <c r="AJ2463" i="3"/>
  <c r="T2463" i="3"/>
  <c r="BM2463" i="3" s="1"/>
  <c r="BF2463" i="3"/>
  <c r="Z2463" i="3"/>
  <c r="O2461" i="3"/>
  <c r="T2434" i="3"/>
  <c r="AD2434" i="3"/>
  <c r="AN2434" i="3"/>
  <c r="AZ2434" i="3"/>
  <c r="V2434" i="3"/>
  <c r="AF2434" i="3"/>
  <c r="AR2434" i="3"/>
  <c r="BB2434" i="3"/>
  <c r="N2434" i="3"/>
  <c r="X2434" i="3"/>
  <c r="AJ2434" i="3"/>
  <c r="AT2434" i="3"/>
  <c r="BD2434" i="3"/>
  <c r="P2434" i="3"/>
  <c r="AB2434" i="3"/>
  <c r="AL2434" i="3"/>
  <c r="AV2434" i="3"/>
  <c r="BH2434" i="3"/>
  <c r="AA2428" i="3"/>
  <c r="AQ2428" i="3"/>
  <c r="BG2428" i="3"/>
  <c r="AE2428" i="3"/>
  <c r="AU2428" i="3"/>
  <c r="O2428" i="3"/>
  <c r="AI2428" i="3"/>
  <c r="AY2428" i="3"/>
  <c r="S2428" i="3"/>
  <c r="AM2428" i="3"/>
  <c r="BC2428" i="3"/>
  <c r="BE2465" i="3"/>
  <c r="AO2465" i="3"/>
  <c r="Y2465" i="3"/>
  <c r="BH2465" i="3"/>
  <c r="AR2465" i="3"/>
  <c r="AB2465" i="3"/>
  <c r="BG2465" i="3"/>
  <c r="AQ2465" i="3"/>
  <c r="AA2465" i="3"/>
  <c r="BB2465" i="3"/>
  <c r="AL2465" i="3"/>
  <c r="V2465" i="3"/>
  <c r="BF2465" i="3"/>
  <c r="AW2465" i="3"/>
  <c r="AG2465" i="3"/>
  <c r="Q2465" i="3"/>
  <c r="BN2465" i="3" s="1"/>
  <c r="AZ2465" i="3"/>
  <c r="AJ2465" i="3"/>
  <c r="T2465" i="3"/>
  <c r="AY2465" i="3"/>
  <c r="AI2465" i="3"/>
  <c r="S2465" i="3"/>
  <c r="AT2465" i="3"/>
  <c r="AD2465" i="3"/>
  <c r="K2456" i="3"/>
  <c r="L2455" i="3"/>
  <c r="K2454" i="3"/>
  <c r="K2452" i="3"/>
  <c r="W2452" i="3" s="1"/>
  <c r="K2450" i="3"/>
  <c r="L2447" i="3"/>
  <c r="K2443" i="3"/>
  <c r="BI2433" i="3"/>
  <c r="L2430" i="3"/>
  <c r="AA2430" i="3" s="1"/>
  <c r="K2446" i="3"/>
  <c r="L2444" i="3"/>
  <c r="L2440" i="3"/>
  <c r="AP2440" i="3" s="1"/>
  <c r="L2439" i="3"/>
  <c r="K2437" i="3"/>
  <c r="L2436" i="3"/>
  <c r="L2435" i="3"/>
  <c r="Z2435" i="3" s="1"/>
  <c r="K2435" i="3"/>
  <c r="L2429" i="3"/>
  <c r="K2429" i="3"/>
  <c r="L2453" i="3"/>
  <c r="M2453" i="3" s="1"/>
  <c r="L2451" i="3"/>
  <c r="L2449" i="3"/>
  <c r="K2449" i="3"/>
  <c r="L2448" i="3"/>
  <c r="K2447" i="3"/>
  <c r="K2444" i="3"/>
  <c r="L2432" i="3"/>
  <c r="L2431" i="3"/>
  <c r="Q2431" i="3" s="1"/>
  <c r="K2431" i="3"/>
  <c r="BL2461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R2462" i="3"/>
  <c r="Z2462" i="3"/>
  <c r="AH2462" i="3"/>
  <c r="AP2462" i="3"/>
  <c r="AX2462" i="3"/>
  <c r="BF2462" i="3"/>
  <c r="T2462" i="3"/>
  <c r="AB2462" i="3"/>
  <c r="AJ2462" i="3"/>
  <c r="AR2462" i="3"/>
  <c r="AZ2462" i="3"/>
  <c r="BH2462" i="3"/>
  <c r="N2462" i="3"/>
  <c r="V2462" i="3"/>
  <c r="AD2462" i="3"/>
  <c r="AL2462" i="3"/>
  <c r="AT2462" i="3"/>
  <c r="BB2462" i="3"/>
  <c r="P2462" i="3"/>
  <c r="X2462" i="3"/>
  <c r="AF2462" i="3"/>
  <c r="AN2462" i="3"/>
  <c r="AV2462" i="3"/>
  <c r="BD2462" i="3"/>
  <c r="BM2466" i="3"/>
  <c r="BJ2466" i="3"/>
  <c r="BM2461" i="3"/>
  <c r="BM2458" i="3"/>
  <c r="BK2461" i="3"/>
  <c r="BL2466" i="3"/>
  <c r="BN2466" i="3"/>
  <c r="BK2466" i="3"/>
  <c r="BL2458" i="3"/>
  <c r="BJ2458" i="3"/>
  <c r="BK2463" i="3"/>
  <c r="BM2459" i="3"/>
  <c r="BJ2461" i="3"/>
  <c r="BN2461" i="3"/>
  <c r="BN2458" i="3"/>
  <c r="BK2458" i="3"/>
  <c r="BN2464" i="3"/>
  <c r="BK2464" i="3"/>
  <c r="BK2459" i="3"/>
  <c r="BN2459" i="3"/>
  <c r="BL2459" i="3"/>
  <c r="O2456" i="3"/>
  <c r="S2456" i="3"/>
  <c r="W2456" i="3"/>
  <c r="AA2456" i="3"/>
  <c r="AE2456" i="3"/>
  <c r="AI2456" i="3"/>
  <c r="AM2456" i="3"/>
  <c r="AQ2456" i="3"/>
  <c r="AU2456" i="3"/>
  <c r="AY2456" i="3"/>
  <c r="BC2456" i="3"/>
  <c r="BG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N2456" i="3"/>
  <c r="R2456" i="3"/>
  <c r="V2456" i="3"/>
  <c r="Z2456" i="3"/>
  <c r="AD2456" i="3"/>
  <c r="AH2456" i="3"/>
  <c r="AL2456" i="3"/>
  <c r="T2452" i="3"/>
  <c r="AG2452" i="3"/>
  <c r="AT2452" i="3"/>
  <c r="BB2456" i="3"/>
  <c r="AT2456" i="3"/>
  <c r="AJ2456" i="3"/>
  <c r="T2456" i="3"/>
  <c r="K2457" i="3"/>
  <c r="BH2456" i="3"/>
  <c r="AZ2456" i="3"/>
  <c r="AR2456" i="3"/>
  <c r="AF2456" i="3"/>
  <c r="P2456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X2456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P2454" i="3"/>
  <c r="T2454" i="3"/>
  <c r="X2454" i="3"/>
  <c r="AB2454" i="3"/>
  <c r="AF2454" i="3"/>
  <c r="AJ2454" i="3"/>
  <c r="AN2454" i="3"/>
  <c r="AR2454" i="3"/>
  <c r="AV2454" i="3"/>
  <c r="AZ2454" i="3"/>
  <c r="BD2454" i="3"/>
  <c r="BH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N2454" i="3"/>
  <c r="R2454" i="3"/>
  <c r="V2454" i="3"/>
  <c r="Z2454" i="3"/>
  <c r="AD2454" i="3"/>
  <c r="AH2454" i="3"/>
  <c r="AL2454" i="3"/>
  <c r="AP2454" i="3"/>
  <c r="AT2454" i="3"/>
  <c r="AX2454" i="3"/>
  <c r="BB2454" i="3"/>
  <c r="BF2454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R2447" i="3"/>
  <c r="Z2447" i="3"/>
  <c r="AH2447" i="3"/>
  <c r="AP2447" i="3"/>
  <c r="AX2447" i="3"/>
  <c r="BF2447" i="3"/>
  <c r="BF2456" i="3"/>
  <c r="AX2456" i="3"/>
  <c r="AP2456" i="3"/>
  <c r="AB2456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BE2453" i="3"/>
  <c r="W2453" i="3"/>
  <c r="AN2453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N2451" i="3"/>
  <c r="R2451" i="3"/>
  <c r="V2451" i="3"/>
  <c r="Z2451" i="3"/>
  <c r="AD2451" i="3"/>
  <c r="AH2451" i="3"/>
  <c r="AL2451" i="3"/>
  <c r="AP2451" i="3"/>
  <c r="AT2451" i="3"/>
  <c r="AX2451" i="3"/>
  <c r="BB2451" i="3"/>
  <c r="BF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P2451" i="3"/>
  <c r="T2451" i="3"/>
  <c r="X2451" i="3"/>
  <c r="AB2451" i="3"/>
  <c r="AF2451" i="3"/>
  <c r="AJ2451" i="3"/>
  <c r="AN2451" i="3"/>
  <c r="AR2451" i="3"/>
  <c r="AV2451" i="3"/>
  <c r="AZ2451" i="3"/>
  <c r="BD2451" i="3"/>
  <c r="BH2451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BD2447" i="3"/>
  <c r="AV2447" i="3"/>
  <c r="AN2447" i="3"/>
  <c r="AF2447" i="3"/>
  <c r="X2447" i="3"/>
  <c r="P2447" i="3"/>
  <c r="BH2446" i="3"/>
  <c r="AZ2446" i="3"/>
  <c r="AR2446" i="3"/>
  <c r="AJ2446" i="3"/>
  <c r="V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BB2447" i="3"/>
  <c r="AT2447" i="3"/>
  <c r="AL2447" i="3"/>
  <c r="AD2447" i="3"/>
  <c r="V2447" i="3"/>
  <c r="N2447" i="3"/>
  <c r="BF2446" i="3"/>
  <c r="AX2446" i="3"/>
  <c r="AP2446" i="3"/>
  <c r="AH2446" i="3"/>
  <c r="R2446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K2448" i="3"/>
  <c r="BH2447" i="3"/>
  <c r="AZ2447" i="3"/>
  <c r="AR2447" i="3"/>
  <c r="AJ2447" i="3"/>
  <c r="AB2447" i="3"/>
  <c r="T2447" i="3"/>
  <c r="BD2446" i="3"/>
  <c r="AV2446" i="3"/>
  <c r="AN2446" i="3"/>
  <c r="AD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AC2442" i="3"/>
  <c r="AB2442" i="3"/>
  <c r="AT2442" i="3"/>
  <c r="AI2442" i="3"/>
  <c r="AY2442" i="3"/>
  <c r="T2442" i="3"/>
  <c r="BD2442" i="3"/>
  <c r="AA2442" i="3"/>
  <c r="AS2442" i="3"/>
  <c r="AN2440" i="3"/>
  <c r="K2439" i="3"/>
  <c r="L2438" i="3"/>
  <c r="R2435" i="3"/>
  <c r="K2441" i="3"/>
  <c r="M2440" i="3"/>
  <c r="AA2440" i="3"/>
  <c r="R2437" i="3"/>
  <c r="Z2437" i="3"/>
  <c r="AH2437" i="3"/>
  <c r="AP2437" i="3"/>
  <c r="AX2437" i="3"/>
  <c r="BF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O2435" i="3"/>
  <c r="Y2433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S2432" i="3"/>
  <c r="AI2432" i="3"/>
  <c r="AY2432" i="3"/>
  <c r="W2432" i="3"/>
  <c r="AM2432" i="3"/>
  <c r="BC2432" i="3"/>
  <c r="O2432" i="3"/>
  <c r="AE2432" i="3"/>
  <c r="AU2432" i="3"/>
  <c r="K2438" i="3"/>
  <c r="BD2437" i="3"/>
  <c r="AV2437" i="3"/>
  <c r="AN2437" i="3"/>
  <c r="AF2437" i="3"/>
  <c r="X2437" i="3"/>
  <c r="P2437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BA2433" i="3"/>
  <c r="U2433" i="3"/>
  <c r="BG2432" i="3"/>
  <c r="BH2437" i="3"/>
  <c r="BB2437" i="3"/>
  <c r="AT2437" i="3"/>
  <c r="AL2437" i="3"/>
  <c r="AD2437" i="3"/>
  <c r="V2437" i="3"/>
  <c r="N2437" i="3"/>
  <c r="AT2435" i="3"/>
  <c r="N2435" i="3"/>
  <c r="BF2434" i="3"/>
  <c r="AX2434" i="3"/>
  <c r="AP2434" i="3"/>
  <c r="AH2434" i="3"/>
  <c r="Z2434" i="3"/>
  <c r="R2434" i="3"/>
  <c r="AS2433" i="3"/>
  <c r="M2433" i="3"/>
  <c r="AQ2432" i="3"/>
  <c r="BG2437" i="3"/>
  <c r="AZ2437" i="3"/>
  <c r="AR2437" i="3"/>
  <c r="AJ2437" i="3"/>
  <c r="AB2437" i="3"/>
  <c r="T2437" i="3"/>
  <c r="K2436" i="3"/>
  <c r="AJ2435" i="3"/>
  <c r="AA2432" i="3"/>
  <c r="AW2433" i="3"/>
  <c r="AG2433" i="3"/>
  <c r="Q2433" i="3"/>
  <c r="AG2431" i="3"/>
  <c r="AU2430" i="3"/>
  <c r="AE2430" i="3"/>
  <c r="AW2429" i="3"/>
  <c r="AG2429" i="3"/>
  <c r="Q2429" i="3"/>
  <c r="BG2430" i="3"/>
  <c r="AQ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BI2429" i="3"/>
  <c r="AS2429" i="3"/>
  <c r="AC2429" i="3"/>
  <c r="M2429" i="3"/>
  <c r="M2428" i="3"/>
  <c r="Q2428" i="3"/>
  <c r="U2428" i="3"/>
  <c r="Y2428" i="3"/>
  <c r="AC2428" i="3"/>
  <c r="AG2428" i="3"/>
  <c r="AK2428" i="3"/>
  <c r="AO2428" i="3"/>
  <c r="AS2428" i="3"/>
  <c r="AW2428" i="3"/>
  <c r="BA2428" i="3"/>
  <c r="BE2428" i="3"/>
  <c r="BI2428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P2428" i="3"/>
  <c r="T2428" i="3"/>
  <c r="X2428" i="3"/>
  <c r="AB2428" i="3"/>
  <c r="AF2428" i="3"/>
  <c r="AJ2428" i="3"/>
  <c r="AN2428" i="3"/>
  <c r="AR2428" i="3"/>
  <c r="AV2428" i="3"/>
  <c r="AZ2428" i="3"/>
  <c r="BD2428" i="3"/>
  <c r="BH2428" i="3"/>
  <c r="BE2433" i="3"/>
  <c r="AO2433" i="3"/>
  <c r="BC2430" i="3"/>
  <c r="AM2430" i="3"/>
  <c r="W2430" i="3"/>
  <c r="BE2429" i="3"/>
  <c r="AO2429" i="3"/>
  <c r="W2428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W2431" i="3"/>
  <c r="AM2431" i="3"/>
  <c r="BC2431" i="3"/>
  <c r="X2431" i="3"/>
  <c r="AN2431" i="3"/>
  <c r="BD2431" i="3"/>
  <c r="V2431" i="3"/>
  <c r="AL2431" i="3"/>
  <c r="BB2431" i="3"/>
  <c r="O2429" i="3"/>
  <c r="S2429" i="3"/>
  <c r="W2429" i="3"/>
  <c r="AA2429" i="3"/>
  <c r="AE2429" i="3"/>
  <c r="AI2429" i="3"/>
  <c r="AM2429" i="3"/>
  <c r="AQ2429" i="3"/>
  <c r="AU2429" i="3"/>
  <c r="AY2429" i="3"/>
  <c r="BC2429" i="3"/>
  <c r="BG2429" i="3"/>
  <c r="P2429" i="3"/>
  <c r="T2429" i="3"/>
  <c r="X2429" i="3"/>
  <c r="AB2429" i="3"/>
  <c r="AF2429" i="3"/>
  <c r="AJ2429" i="3"/>
  <c r="AN2429" i="3"/>
  <c r="AR2429" i="3"/>
  <c r="AV2429" i="3"/>
  <c r="AZ2429" i="3"/>
  <c r="BD2429" i="3"/>
  <c r="BH2429" i="3"/>
  <c r="N2429" i="3"/>
  <c r="R2429" i="3"/>
  <c r="V2429" i="3"/>
  <c r="Z2429" i="3"/>
  <c r="AD2429" i="3"/>
  <c r="AH2429" i="3"/>
  <c r="AL2429" i="3"/>
  <c r="AP2429" i="3"/>
  <c r="AT2429" i="3"/>
  <c r="AX2429" i="3"/>
  <c r="BB2429" i="3"/>
  <c r="BF2429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BL2465" i="3" l="1"/>
  <c r="BL2463" i="3"/>
  <c r="BL2460" i="3"/>
  <c r="BN2460" i="3"/>
  <c r="L2414" i="3"/>
  <c r="K2414" i="3"/>
  <c r="BM2465" i="3"/>
  <c r="BJ2463" i="3"/>
  <c r="BM2460" i="3"/>
  <c r="BJ2460" i="3"/>
  <c r="AW2435" i="3"/>
  <c r="BI2440" i="3"/>
  <c r="AZ2440" i="3"/>
  <c r="BI2442" i="3"/>
  <c r="AN2442" i="3"/>
  <c r="N2442" i="3"/>
  <c r="M2442" i="3"/>
  <c r="X2453" i="3"/>
  <c r="BB2453" i="3"/>
  <c r="AO2453" i="3"/>
  <c r="AD2452" i="3"/>
  <c r="Q2452" i="3"/>
  <c r="AY2452" i="3"/>
  <c r="BK2465" i="3"/>
  <c r="BK2460" i="3"/>
  <c r="L2424" i="3"/>
  <c r="L2422" i="3"/>
  <c r="L2418" i="3"/>
  <c r="X2418" i="3" s="1"/>
  <c r="L2416" i="3"/>
  <c r="L2415" i="3"/>
  <c r="BM2428" i="3"/>
  <c r="AU2435" i="3"/>
  <c r="AG2435" i="3"/>
  <c r="BG2440" i="3"/>
  <c r="AS2440" i="3"/>
  <c r="AD2440" i="3"/>
  <c r="AH2440" i="3"/>
  <c r="BC2453" i="3"/>
  <c r="AL2453" i="3"/>
  <c r="Y2453" i="3"/>
  <c r="N2452" i="3"/>
  <c r="AZ2452" i="3"/>
  <c r="AI2452" i="3"/>
  <c r="AN2435" i="3"/>
  <c r="AE2435" i="3"/>
  <c r="Q2435" i="3"/>
  <c r="AQ2440" i="3"/>
  <c r="AC2440" i="3"/>
  <c r="AX2435" i="3"/>
  <c r="BD2453" i="3"/>
  <c r="AM2453" i="3"/>
  <c r="V2453" i="3"/>
  <c r="AW2452" i="3"/>
  <c r="AJ2452" i="3"/>
  <c r="S2452" i="3"/>
  <c r="BM2452" i="3" s="1"/>
  <c r="AK2433" i="3"/>
  <c r="BL2433" i="3" s="1"/>
  <c r="L2427" i="3"/>
  <c r="K2423" i="3"/>
  <c r="K2421" i="3"/>
  <c r="K2415" i="3"/>
  <c r="AX2431" i="3"/>
  <c r="AH2431" i="3"/>
  <c r="R2431" i="3"/>
  <c r="AZ2431" i="3"/>
  <c r="AJ2431" i="3"/>
  <c r="T2431" i="3"/>
  <c r="AY2431" i="3"/>
  <c r="AI2431" i="3"/>
  <c r="S2431" i="3"/>
  <c r="AO2431" i="3"/>
  <c r="M2431" i="3"/>
  <c r="AW2431" i="3"/>
  <c r="AR2435" i="3"/>
  <c r="V2435" i="3"/>
  <c r="BB2435" i="3"/>
  <c r="P2435" i="3"/>
  <c r="AV2435" i="3"/>
  <c r="BG2435" i="3"/>
  <c r="AQ2435" i="3"/>
  <c r="AA2435" i="3"/>
  <c r="BI2435" i="3"/>
  <c r="AS2435" i="3"/>
  <c r="AC2435" i="3"/>
  <c r="M2435" i="3"/>
  <c r="BC2440" i="3"/>
  <c r="AM2440" i="3"/>
  <c r="W2440" i="3"/>
  <c r="BE2440" i="3"/>
  <c r="AO2440" i="3"/>
  <c r="Y2440" i="3"/>
  <c r="AB2440" i="3"/>
  <c r="BH2440" i="3"/>
  <c r="AP2435" i="3"/>
  <c r="AL2440" i="3"/>
  <c r="P2440" i="3"/>
  <c r="AV2440" i="3"/>
  <c r="BE2442" i="3"/>
  <c r="AO2442" i="3"/>
  <c r="V2442" i="3"/>
  <c r="BM2442" i="3" s="1"/>
  <c r="AZ2442" i="3"/>
  <c r="AJ2442" i="3"/>
  <c r="O2442" i="3"/>
  <c r="AU2442" i="3"/>
  <c r="AD2442" i="3"/>
  <c r="BF2442" i="3"/>
  <c r="AP2442" i="3"/>
  <c r="W2442" i="3"/>
  <c r="Y2442" i="3"/>
  <c r="BF2440" i="3"/>
  <c r="Z2440" i="3"/>
  <c r="AZ2453" i="3"/>
  <c r="AJ2453" i="3"/>
  <c r="T2453" i="3"/>
  <c r="AY2453" i="3"/>
  <c r="AI2453" i="3"/>
  <c r="S2453" i="3"/>
  <c r="AX2453" i="3"/>
  <c r="AH2453" i="3"/>
  <c r="R2453" i="3"/>
  <c r="BL2453" i="3" s="1"/>
  <c r="BA2453" i="3"/>
  <c r="AK2453" i="3"/>
  <c r="U2453" i="3"/>
  <c r="BF2452" i="3"/>
  <c r="AP2452" i="3"/>
  <c r="Z2452" i="3"/>
  <c r="BI2452" i="3"/>
  <c r="AS2452" i="3"/>
  <c r="AC2452" i="3"/>
  <c r="M2452" i="3"/>
  <c r="AV2452" i="3"/>
  <c r="AF2452" i="3"/>
  <c r="BJ2452" i="3" s="1"/>
  <c r="P2452" i="3"/>
  <c r="BK2452" i="3" s="1"/>
  <c r="AU2452" i="3"/>
  <c r="AE2452" i="3"/>
  <c r="O2452" i="3"/>
  <c r="BN2463" i="3"/>
  <c r="AT2431" i="3"/>
  <c r="AD2431" i="3"/>
  <c r="N2431" i="3"/>
  <c r="AV2431" i="3"/>
  <c r="AF2431" i="3"/>
  <c r="P2431" i="3"/>
  <c r="AU2431" i="3"/>
  <c r="AE2431" i="3"/>
  <c r="O2431" i="3"/>
  <c r="BE2431" i="3"/>
  <c r="T2435" i="3"/>
  <c r="AZ2435" i="3"/>
  <c r="AD2435" i="3"/>
  <c r="X2435" i="3"/>
  <c r="BD2435" i="3"/>
  <c r="BC2435" i="3"/>
  <c r="AM2435" i="3"/>
  <c r="W2435" i="3"/>
  <c r="BE2435" i="3"/>
  <c r="AO2435" i="3"/>
  <c r="Y2435" i="3"/>
  <c r="AY2440" i="3"/>
  <c r="AI2440" i="3"/>
  <c r="S2440" i="3"/>
  <c r="BM2440" i="3" s="1"/>
  <c r="BA2440" i="3"/>
  <c r="AK2440" i="3"/>
  <c r="U2440" i="3"/>
  <c r="AJ2440" i="3"/>
  <c r="AH2435" i="3"/>
  <c r="N2440" i="3"/>
  <c r="AT2440" i="3"/>
  <c r="X2440" i="3"/>
  <c r="BD2440" i="3"/>
  <c r="BA2442" i="3"/>
  <c r="AK2442" i="3"/>
  <c r="P2442" i="3"/>
  <c r="BK2442" i="3" s="1"/>
  <c r="AV2442" i="3"/>
  <c r="AE2442" i="3"/>
  <c r="BG2442" i="3"/>
  <c r="AQ2442" i="3"/>
  <c r="X2442" i="3"/>
  <c r="BB2442" i="3"/>
  <c r="AL2442" i="3"/>
  <c r="R2442" i="3"/>
  <c r="U2442" i="3"/>
  <c r="AX2440" i="3"/>
  <c r="R2440" i="3"/>
  <c r="AV2453" i="3"/>
  <c r="AF2453" i="3"/>
  <c r="P2453" i="3"/>
  <c r="AU2453" i="3"/>
  <c r="AE2453" i="3"/>
  <c r="O2453" i="3"/>
  <c r="AT2453" i="3"/>
  <c r="AD2453" i="3"/>
  <c r="N2453" i="3"/>
  <c r="AW2453" i="3"/>
  <c r="AG2453" i="3"/>
  <c r="Q2453" i="3"/>
  <c r="BB2452" i="3"/>
  <c r="AL2452" i="3"/>
  <c r="V2452" i="3"/>
  <c r="BE2452" i="3"/>
  <c r="AO2452" i="3"/>
  <c r="Y2452" i="3"/>
  <c r="BH2452" i="3"/>
  <c r="AR2452" i="3"/>
  <c r="AB2452" i="3"/>
  <c r="BG2452" i="3"/>
  <c r="AQ2452" i="3"/>
  <c r="AA2452" i="3"/>
  <c r="BJ2465" i="3"/>
  <c r="L2426" i="3"/>
  <c r="L2420" i="3"/>
  <c r="BF2431" i="3"/>
  <c r="AP2431" i="3"/>
  <c r="Z2431" i="3"/>
  <c r="BH2431" i="3"/>
  <c r="AR2431" i="3"/>
  <c r="AB2431" i="3"/>
  <c r="BG2431" i="3"/>
  <c r="AQ2431" i="3"/>
  <c r="AA2431" i="3"/>
  <c r="AB2435" i="3"/>
  <c r="BH2435" i="3"/>
  <c r="AL2435" i="3"/>
  <c r="AF2435" i="3"/>
  <c r="AY2435" i="3"/>
  <c r="AI2435" i="3"/>
  <c r="S2435" i="3"/>
  <c r="BA2435" i="3"/>
  <c r="AK2435" i="3"/>
  <c r="U2435" i="3"/>
  <c r="AU2440" i="3"/>
  <c r="AE2440" i="3"/>
  <c r="O2440" i="3"/>
  <c r="AW2440" i="3"/>
  <c r="AG2440" i="3"/>
  <c r="Q2440" i="3"/>
  <c r="BJ2440" i="3" s="1"/>
  <c r="AR2440" i="3"/>
  <c r="BF2435" i="3"/>
  <c r="V2440" i="3"/>
  <c r="BB2440" i="3"/>
  <c r="AF2440" i="3"/>
  <c r="T2440" i="3"/>
  <c r="AW2442" i="3"/>
  <c r="AF2442" i="3"/>
  <c r="BH2442" i="3"/>
  <c r="AR2442" i="3"/>
  <c r="Z2442" i="3"/>
  <c r="BC2442" i="3"/>
  <c r="AM2442" i="3"/>
  <c r="S2442" i="3"/>
  <c r="AX2442" i="3"/>
  <c r="AH2442" i="3"/>
  <c r="AG2442" i="3"/>
  <c r="BH2453" i="3"/>
  <c r="AR2453" i="3"/>
  <c r="AB2453" i="3"/>
  <c r="BG2453" i="3"/>
  <c r="AQ2453" i="3"/>
  <c r="AA2453" i="3"/>
  <c r="BF2453" i="3"/>
  <c r="AP2453" i="3"/>
  <c r="Z2453" i="3"/>
  <c r="BI2453" i="3"/>
  <c r="AS2453" i="3"/>
  <c r="AC2453" i="3"/>
  <c r="AX2452" i="3"/>
  <c r="AH2452" i="3"/>
  <c r="R2452" i="3"/>
  <c r="BA2452" i="3"/>
  <c r="AK2452" i="3"/>
  <c r="U2452" i="3"/>
  <c r="BD2452" i="3"/>
  <c r="AN2452" i="3"/>
  <c r="X2452" i="3"/>
  <c r="BC2452" i="3"/>
  <c r="AM2452" i="3"/>
  <c r="K2426" i="3"/>
  <c r="AL2446" i="3"/>
  <c r="AT2446" i="3"/>
  <c r="BB2446" i="3"/>
  <c r="Z2446" i="3"/>
  <c r="N2446" i="3"/>
  <c r="BN2446" i="3" s="1"/>
  <c r="S2430" i="3"/>
  <c r="K2427" i="3"/>
  <c r="Y2427" i="3" s="1"/>
  <c r="L2423" i="3"/>
  <c r="N2423" i="3" s="1"/>
  <c r="L2421" i="3"/>
  <c r="K2420" i="3"/>
  <c r="Q2420" i="3" s="1"/>
  <c r="L2419" i="3"/>
  <c r="K2419" i="3"/>
  <c r="K2418" i="3"/>
  <c r="L2417" i="3"/>
  <c r="K2417" i="3"/>
  <c r="N2415" i="3"/>
  <c r="BJ2434" i="3"/>
  <c r="BM2445" i="3"/>
  <c r="BJ2447" i="3"/>
  <c r="Y2431" i="3"/>
  <c r="AK2431" i="3"/>
  <c r="AS2431" i="3"/>
  <c r="U2431" i="3"/>
  <c r="BA2431" i="3"/>
  <c r="AC2431" i="3"/>
  <c r="BI2431" i="3"/>
  <c r="O2430" i="3"/>
  <c r="BN2430" i="3" s="1"/>
  <c r="AN2456" i="3"/>
  <c r="AV2456" i="3"/>
  <c r="BD2456" i="3"/>
  <c r="AY2430" i="3"/>
  <c r="BK2430" i="3" s="1"/>
  <c r="L2425" i="3"/>
  <c r="K2425" i="3"/>
  <c r="K2424" i="3"/>
  <c r="K2422" i="3"/>
  <c r="AG2422" i="3" s="1"/>
  <c r="K2416" i="3"/>
  <c r="BE2416" i="3" s="1"/>
  <c r="BL2428" i="3"/>
  <c r="Y2429" i="3"/>
  <c r="AK2429" i="3"/>
  <c r="BA2429" i="3"/>
  <c r="U2429" i="3"/>
  <c r="AI2430" i="3"/>
  <c r="BK2462" i="3"/>
  <c r="BN2462" i="3"/>
  <c r="BM2462" i="3"/>
  <c r="BJ2462" i="3"/>
  <c r="BL2462" i="3"/>
  <c r="BJ2430" i="3"/>
  <c r="BK2446" i="3"/>
  <c r="BL2443" i="3"/>
  <c r="BJ2443" i="3"/>
  <c r="BM2447" i="3"/>
  <c r="BL2455" i="3"/>
  <c r="BJ2455" i="3"/>
  <c r="BK2450" i="3"/>
  <c r="BN2450" i="3"/>
  <c r="BL2450" i="3"/>
  <c r="BJ2454" i="3"/>
  <c r="BM2454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V2436" i="3"/>
  <c r="AD2436" i="3"/>
  <c r="AL2436" i="3"/>
  <c r="AT2436" i="3"/>
  <c r="BB2436" i="3"/>
  <c r="BM2437" i="3"/>
  <c r="BJ2431" i="3"/>
  <c r="BK2433" i="3"/>
  <c r="BN2433" i="3"/>
  <c r="BK2434" i="3"/>
  <c r="BN2434" i="3"/>
  <c r="BL2434" i="3"/>
  <c r="BL2432" i="3"/>
  <c r="BL2435" i="3"/>
  <c r="BL2437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BL2445" i="3"/>
  <c r="BJ2445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N2448" i="3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BM2444" i="3"/>
  <c r="BL2446" i="3"/>
  <c r="BN2443" i="3"/>
  <c r="BK2443" i="3"/>
  <c r="BL2447" i="3"/>
  <c r="BM2451" i="3"/>
  <c r="BN2455" i="3"/>
  <c r="BK2455" i="3"/>
  <c r="BK2454" i="3"/>
  <c r="BN2454" i="3"/>
  <c r="BL2454" i="3"/>
  <c r="BM2449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BM2431" i="3"/>
  <c r="BN2437" i="3"/>
  <c r="BK2437" i="3"/>
  <c r="BN2445" i="3"/>
  <c r="BK2445" i="3"/>
  <c r="BN2444" i="3"/>
  <c r="BK2444" i="3"/>
  <c r="BL2444" i="3"/>
  <c r="BJ2444" i="3"/>
  <c r="BK2447" i="3"/>
  <c r="BN2447" i="3"/>
  <c r="BL2451" i="3"/>
  <c r="BJ2451" i="3"/>
  <c r="BL2449" i="3"/>
  <c r="BJ2449" i="3"/>
  <c r="BN2428" i="3"/>
  <c r="BK2428" i="3"/>
  <c r="BM2434" i="3"/>
  <c r="BN2432" i="3"/>
  <c r="BK2432" i="3"/>
  <c r="BJ2433" i="3"/>
  <c r="BK2429" i="3"/>
  <c r="BN2429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BJ2428" i="3"/>
  <c r="BJ2437" i="3"/>
  <c r="BM2432" i="3"/>
  <c r="BJ2432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M2443" i="3"/>
  <c r="BN2451" i="3"/>
  <c r="BK2451" i="3"/>
  <c r="BM2455" i="3"/>
  <c r="BJ2450" i="3"/>
  <c r="BM2450" i="3"/>
  <c r="BN2449" i="3"/>
  <c r="BK2449" i="3"/>
  <c r="BN2452" i="3"/>
  <c r="BK2456" i="3"/>
  <c r="BN2456" i="3"/>
  <c r="BL2456" i="3"/>
  <c r="T2426" i="3"/>
  <c r="AN2426" i="3"/>
  <c r="BH2426" i="3"/>
  <c r="AG2426" i="3"/>
  <c r="BA2426" i="3"/>
  <c r="V2426" i="3"/>
  <c r="AT2426" i="3"/>
  <c r="AI2426" i="3"/>
  <c r="AQ2426" i="3"/>
  <c r="BI2427" i="3"/>
  <c r="BA2427" i="3"/>
  <c r="AG2427" i="3"/>
  <c r="Q2427" i="3"/>
  <c r="BI2425" i="3"/>
  <c r="BC2427" i="3"/>
  <c r="AU2427" i="3"/>
  <c r="AK2427" i="3"/>
  <c r="U2427" i="3"/>
  <c r="AS2427" i="3"/>
  <c r="AW2425" i="3"/>
  <c r="BG2427" i="3"/>
  <c r="AY2427" i="3"/>
  <c r="AQ2427" i="3"/>
  <c r="AC2427" i="3"/>
  <c r="M2427" i="3"/>
  <c r="BE2427" i="3"/>
  <c r="AW2427" i="3"/>
  <c r="AO2427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V2425" i="3"/>
  <c r="AT2425" i="3"/>
  <c r="S2425" i="3"/>
  <c r="AM2425" i="3"/>
  <c r="P2425" i="3"/>
  <c r="AJ2425" i="3"/>
  <c r="BD2425" i="3"/>
  <c r="M2414" i="3"/>
  <c r="Q2414" i="3"/>
  <c r="U2414" i="3"/>
  <c r="Y2414" i="3"/>
  <c r="AC2414" i="3"/>
  <c r="AG2414" i="3"/>
  <c r="AK2414" i="3"/>
  <c r="AO2414" i="3"/>
  <c r="AS2414" i="3"/>
  <c r="AW2414" i="3"/>
  <c r="BA2414" i="3"/>
  <c r="BE2414" i="3"/>
  <c r="BI2414" i="3"/>
  <c r="N2414" i="3"/>
  <c r="R2414" i="3"/>
  <c r="V2414" i="3"/>
  <c r="Z2414" i="3"/>
  <c r="AD2414" i="3"/>
  <c r="AH2414" i="3"/>
  <c r="AL2414" i="3"/>
  <c r="AP2414" i="3"/>
  <c r="AT2414" i="3"/>
  <c r="AX2414" i="3"/>
  <c r="BB2414" i="3"/>
  <c r="BF2414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P2414" i="3"/>
  <c r="AF2414" i="3"/>
  <c r="AV2414" i="3"/>
  <c r="T2414" i="3"/>
  <c r="AJ2414" i="3"/>
  <c r="AZ2414" i="3"/>
  <c r="X2414" i="3"/>
  <c r="AN2414" i="3"/>
  <c r="BD2414" i="3"/>
  <c r="BF2424" i="3"/>
  <c r="BA2424" i="3"/>
  <c r="AV2424" i="3"/>
  <c r="AP2424" i="3"/>
  <c r="AK2424" i="3"/>
  <c r="AF2424" i="3"/>
  <c r="Z2424" i="3"/>
  <c r="U2424" i="3"/>
  <c r="BB2423" i="3"/>
  <c r="AT2423" i="3"/>
  <c r="AL2423" i="3"/>
  <c r="AD2423" i="3"/>
  <c r="V2423" i="3"/>
  <c r="AW2422" i="3"/>
  <c r="BB2421" i="3"/>
  <c r="AT2421" i="3"/>
  <c r="AG2420" i="3"/>
  <c r="Y2420" i="3"/>
  <c r="AZ2416" i="3"/>
  <c r="BH2414" i="3"/>
  <c r="BI2424" i="3"/>
  <c r="BE2424" i="3"/>
  <c r="AZ2424" i="3"/>
  <c r="AT2424" i="3"/>
  <c r="AO2424" i="3"/>
  <c r="AJ2424" i="3"/>
  <c r="AD2424" i="3"/>
  <c r="Y2424" i="3"/>
  <c r="T2424" i="3"/>
  <c r="O2424" i="3"/>
  <c r="S2424" i="3"/>
  <c r="W2424" i="3"/>
  <c r="AA2424" i="3"/>
  <c r="AE2424" i="3"/>
  <c r="AI2424" i="3"/>
  <c r="AM2424" i="3"/>
  <c r="AQ2424" i="3"/>
  <c r="AU2424" i="3"/>
  <c r="AY2424" i="3"/>
  <c r="BC2424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AF2422" i="3"/>
  <c r="X2422" i="3"/>
  <c r="Z2422" i="3"/>
  <c r="AH2422" i="3"/>
  <c r="AX2422" i="3"/>
  <c r="BB2422" i="3"/>
  <c r="W2422" i="3"/>
  <c r="AA2422" i="3"/>
  <c r="AQ2422" i="3"/>
  <c r="AY2422" i="3"/>
  <c r="T2421" i="3"/>
  <c r="X2421" i="3"/>
  <c r="AN2421" i="3"/>
  <c r="AR2421" i="3"/>
  <c r="BH2421" i="3"/>
  <c r="Q2421" i="3"/>
  <c r="AG2421" i="3"/>
  <c r="AK2421" i="3"/>
  <c r="BA2421" i="3"/>
  <c r="BE2421" i="3"/>
  <c r="AR2414" i="3"/>
  <c r="BH2424" i="3"/>
  <c r="BD2424" i="3"/>
  <c r="AX2424" i="3"/>
  <c r="AS2424" i="3"/>
  <c r="AN2424" i="3"/>
  <c r="AH2424" i="3"/>
  <c r="AC2424" i="3"/>
  <c r="X2424" i="3"/>
  <c r="R2424" i="3"/>
  <c r="M2424" i="3"/>
  <c r="BF2423" i="3"/>
  <c r="AX2423" i="3"/>
  <c r="AP2423" i="3"/>
  <c r="AH2423" i="3"/>
  <c r="Z2423" i="3"/>
  <c r="R2423" i="3"/>
  <c r="AS2422" i="3"/>
  <c r="AC2422" i="3"/>
  <c r="AX2421" i="3"/>
  <c r="AP2421" i="3"/>
  <c r="AR2416" i="3"/>
  <c r="AB2414" i="3"/>
  <c r="O2420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M2418" i="3"/>
  <c r="AK2418" i="3"/>
  <c r="BE2418" i="3"/>
  <c r="Z2418" i="3"/>
  <c r="AX2418" i="3"/>
  <c r="W2418" i="3"/>
  <c r="AQ2418" i="3"/>
  <c r="S2417" i="3"/>
  <c r="W2417" i="3"/>
  <c r="AA2417" i="3"/>
  <c r="AI2417" i="3"/>
  <c r="AM2417" i="3"/>
  <c r="AQ2417" i="3"/>
  <c r="AY2417" i="3"/>
  <c r="BC2417" i="3"/>
  <c r="BG2417" i="3"/>
  <c r="T2417" i="3"/>
  <c r="X2417" i="3"/>
  <c r="AB2417" i="3"/>
  <c r="AJ2417" i="3"/>
  <c r="AN2417" i="3"/>
  <c r="AR2417" i="3"/>
  <c r="AZ2417" i="3"/>
  <c r="BD2417" i="3"/>
  <c r="BH2417" i="3"/>
  <c r="Q2417" i="3"/>
  <c r="U2417" i="3"/>
  <c r="Y2417" i="3"/>
  <c r="AG2417" i="3"/>
  <c r="AK2417" i="3"/>
  <c r="AO2417" i="3"/>
  <c r="AW2417" i="3"/>
  <c r="BA2417" i="3"/>
  <c r="BE2417" i="3"/>
  <c r="S2415" i="3"/>
  <c r="AM2415" i="3"/>
  <c r="P2415" i="3"/>
  <c r="AJ2415" i="3"/>
  <c r="BD2415" i="3"/>
  <c r="U2415" i="3"/>
  <c r="AK2415" i="3"/>
  <c r="BA2415" i="3"/>
  <c r="BG2420" i="3"/>
  <c r="BC2420" i="3"/>
  <c r="AY2420" i="3"/>
  <c r="AU2420" i="3"/>
  <c r="AQ2420" i="3"/>
  <c r="AM2420" i="3"/>
  <c r="AI2420" i="3"/>
  <c r="AE2420" i="3"/>
  <c r="AA2420" i="3"/>
  <c r="W2420" i="3"/>
  <c r="S2420" i="3"/>
  <c r="N2420" i="3"/>
  <c r="BB2419" i="3"/>
  <c r="AL2419" i="3"/>
  <c r="V2419" i="3"/>
  <c r="T2418" i="3"/>
  <c r="BB2417" i="3"/>
  <c r="AL2417" i="3"/>
  <c r="V2417" i="3"/>
  <c r="M2416" i="3"/>
  <c r="AC2416" i="3"/>
  <c r="AS2416" i="3"/>
  <c r="BI2416" i="3"/>
  <c r="Z2416" i="3"/>
  <c r="AP2416" i="3"/>
  <c r="BF2416" i="3"/>
  <c r="AA2416" i="3"/>
  <c r="AQ2416" i="3"/>
  <c r="BG2416" i="3"/>
  <c r="BF2420" i="3"/>
  <c r="BB2420" i="3"/>
  <c r="AX2420" i="3"/>
  <c r="AT2420" i="3"/>
  <c r="AP2420" i="3"/>
  <c r="AL2420" i="3"/>
  <c r="AH2420" i="3"/>
  <c r="AD2420" i="3"/>
  <c r="Z2420" i="3"/>
  <c r="V2420" i="3"/>
  <c r="R2420" i="3"/>
  <c r="M2420" i="3"/>
  <c r="AX2419" i="3"/>
  <c r="AH2419" i="3"/>
  <c r="R2419" i="3"/>
  <c r="AF2418" i="3"/>
  <c r="AX2417" i="3"/>
  <c r="AH2417" i="3"/>
  <c r="R2417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K2406" i="3" s="1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BK2453" i="3" l="1"/>
  <c r="BK2435" i="3"/>
  <c r="BN2435" i="3"/>
  <c r="BF2415" i="3"/>
  <c r="AA2415" i="3"/>
  <c r="AQ2415" i="3"/>
  <c r="BG2415" i="3"/>
  <c r="AB2415" i="3"/>
  <c r="AR2415" i="3"/>
  <c r="Z2415" i="3"/>
  <c r="AT2415" i="3"/>
  <c r="BN2442" i="3"/>
  <c r="M2425" i="3"/>
  <c r="BE2425" i="3"/>
  <c r="Z2425" i="3"/>
  <c r="AP2425" i="3"/>
  <c r="BF2425" i="3"/>
  <c r="AA2425" i="3"/>
  <c r="AQ2425" i="3"/>
  <c r="BG2425" i="3"/>
  <c r="AB2425" i="3"/>
  <c r="AR2425" i="3"/>
  <c r="BH2425" i="3"/>
  <c r="P2426" i="3"/>
  <c r="AF2426" i="3"/>
  <c r="AV2426" i="3"/>
  <c r="M2426" i="3"/>
  <c r="AC2426" i="3"/>
  <c r="AS2426" i="3"/>
  <c r="BI2426" i="3"/>
  <c r="Z2426" i="3"/>
  <c r="AP2426" i="3"/>
  <c r="BF2426" i="3"/>
  <c r="AM2426" i="3"/>
  <c r="BG2426" i="3"/>
  <c r="AU2426" i="3"/>
  <c r="BJ2453" i="3"/>
  <c r="BC2416" i="3"/>
  <c r="BB2416" i="3"/>
  <c r="R2425" i="3"/>
  <c r="AA2426" i="3"/>
  <c r="R2426" i="3"/>
  <c r="AW2426" i="3"/>
  <c r="BD2426" i="3"/>
  <c r="BM2429" i="3"/>
  <c r="P2416" i="3"/>
  <c r="AJ2416" i="3"/>
  <c r="BD2416" i="3"/>
  <c r="BJ2456" i="3"/>
  <c r="BM2456" i="3"/>
  <c r="BL2440" i="3"/>
  <c r="BN2440" i="3"/>
  <c r="BL2442" i="3"/>
  <c r="R2415" i="3"/>
  <c r="AV2418" i="3"/>
  <c r="V2415" i="3"/>
  <c r="AM2416" i="3"/>
  <c r="W2416" i="3"/>
  <c r="AL2416" i="3"/>
  <c r="V2416" i="3"/>
  <c r="AO2416" i="3"/>
  <c r="Y2416" i="3"/>
  <c r="AJ2418" i="3"/>
  <c r="AW2415" i="3"/>
  <c r="AG2415" i="3"/>
  <c r="Q2415" i="3"/>
  <c r="AZ2415" i="3"/>
  <c r="AF2415" i="3"/>
  <c r="BC2415" i="3"/>
  <c r="O2415" i="3"/>
  <c r="BG2418" i="3"/>
  <c r="AM2418" i="3"/>
  <c r="S2418" i="3"/>
  <c r="AP2418" i="3"/>
  <c r="V2418" i="3"/>
  <c r="BA2418" i="3"/>
  <c r="AC2418" i="3"/>
  <c r="T2416" i="3"/>
  <c r="AZ2425" i="3"/>
  <c r="BC2425" i="3"/>
  <c r="AL2425" i="3"/>
  <c r="AY2426" i="3"/>
  <c r="S2426" i="3"/>
  <c r="Y2426" i="3"/>
  <c r="BM2435" i="3"/>
  <c r="BJ2435" i="3"/>
  <c r="BL2452" i="3"/>
  <c r="BK2440" i="3"/>
  <c r="BK2431" i="3"/>
  <c r="BN2431" i="3"/>
  <c r="BL2431" i="3"/>
  <c r="AD2421" i="3"/>
  <c r="P2421" i="3"/>
  <c r="AF2421" i="3"/>
  <c r="AV2421" i="3"/>
  <c r="M2421" i="3"/>
  <c r="AC2421" i="3"/>
  <c r="AS2421" i="3"/>
  <c r="BI2421" i="3"/>
  <c r="BF2421" i="3"/>
  <c r="Z2421" i="3"/>
  <c r="AH2415" i="3"/>
  <c r="AL2415" i="3"/>
  <c r="AY2416" i="3"/>
  <c r="AI2416" i="3"/>
  <c r="S2416" i="3"/>
  <c r="AX2416" i="3"/>
  <c r="AH2416" i="3"/>
  <c r="R2416" i="3"/>
  <c r="BA2416" i="3"/>
  <c r="AK2416" i="3"/>
  <c r="U2416" i="3"/>
  <c r="AZ2418" i="3"/>
  <c r="BI2415" i="3"/>
  <c r="AS2415" i="3"/>
  <c r="AC2415" i="3"/>
  <c r="BK2415" i="3" s="1"/>
  <c r="M2415" i="3"/>
  <c r="AV2415" i="3"/>
  <c r="X2415" i="3"/>
  <c r="AY2415" i="3"/>
  <c r="AE2415" i="3"/>
  <c r="BC2418" i="3"/>
  <c r="AI2418" i="3"/>
  <c r="BF2418" i="3"/>
  <c r="AL2418" i="3"/>
  <c r="R2418" i="3"/>
  <c r="AS2418" i="3"/>
  <c r="Y2418" i="3"/>
  <c r="R2421" i="3"/>
  <c r="M2422" i="3"/>
  <c r="BA2422" i="3"/>
  <c r="AN2418" i="3"/>
  <c r="AW2421" i="3"/>
  <c r="Y2421" i="3"/>
  <c r="BD2421" i="3"/>
  <c r="AJ2421" i="3"/>
  <c r="BG2422" i="3"/>
  <c r="AM2422" i="3"/>
  <c r="S2422" i="3"/>
  <c r="AP2422" i="3"/>
  <c r="V2422" i="3"/>
  <c r="AN2422" i="3"/>
  <c r="AN2416" i="3"/>
  <c r="AV2416" i="3"/>
  <c r="V2421" i="3"/>
  <c r="AV2425" i="3"/>
  <c r="X2425" i="3"/>
  <c r="AY2425" i="3"/>
  <c r="AE2425" i="3"/>
  <c r="BB2425" i="3"/>
  <c r="AH2425" i="3"/>
  <c r="N2425" i="3"/>
  <c r="AO2425" i="3"/>
  <c r="AC2425" i="3"/>
  <c r="AE2426" i="3"/>
  <c r="BC2426" i="3"/>
  <c r="BB2426" i="3"/>
  <c r="AH2426" i="3"/>
  <c r="N2426" i="3"/>
  <c r="AO2426" i="3"/>
  <c r="U2426" i="3"/>
  <c r="AZ2426" i="3"/>
  <c r="AB2426" i="3"/>
  <c r="BM2453" i="3"/>
  <c r="BN2453" i="3"/>
  <c r="O2417" i="3"/>
  <c r="AE2417" i="3"/>
  <c r="AU2417" i="3"/>
  <c r="BL2417" i="3" s="1"/>
  <c r="P2417" i="3"/>
  <c r="AF2417" i="3"/>
  <c r="AV2417" i="3"/>
  <c r="M2417" i="3"/>
  <c r="AC2417" i="3"/>
  <c r="AS2417" i="3"/>
  <c r="BI2417" i="3"/>
  <c r="AI2415" i="3"/>
  <c r="BH2418" i="3"/>
  <c r="BD2418" i="3"/>
  <c r="AF2425" i="3"/>
  <c r="AI2425" i="3"/>
  <c r="BL2425" i="3" s="1"/>
  <c r="O2425" i="3"/>
  <c r="AL2426" i="3"/>
  <c r="AJ2426" i="3"/>
  <c r="BJ2442" i="3"/>
  <c r="BE2422" i="3"/>
  <c r="Y2422" i="3"/>
  <c r="AV2422" i="3"/>
  <c r="N2422" i="3"/>
  <c r="BJ2422" i="3" s="1"/>
  <c r="AD2422" i="3"/>
  <c r="AT2422" i="3"/>
  <c r="O2422" i="3"/>
  <c r="AE2422" i="3"/>
  <c r="BM2422" i="3" s="1"/>
  <c r="AU2422" i="3"/>
  <c r="AK2422" i="3"/>
  <c r="AX2415" i="3"/>
  <c r="P2418" i="3"/>
  <c r="BK2418" i="3" s="1"/>
  <c r="BB2415" i="3"/>
  <c r="AU2416" i="3"/>
  <c r="AE2416" i="3"/>
  <c r="O2416" i="3"/>
  <c r="BL2416" i="3" s="1"/>
  <c r="AT2416" i="3"/>
  <c r="AD2416" i="3"/>
  <c r="N2416" i="3"/>
  <c r="AW2416" i="3"/>
  <c r="AG2416" i="3"/>
  <c r="Q2416" i="3"/>
  <c r="BE2415" i="3"/>
  <c r="AO2415" i="3"/>
  <c r="Y2415" i="3"/>
  <c r="BH2415" i="3"/>
  <c r="AN2415" i="3"/>
  <c r="T2415" i="3"/>
  <c r="BM2415" i="3" s="1"/>
  <c r="AU2415" i="3"/>
  <c r="W2415" i="3"/>
  <c r="AY2418" i="3"/>
  <c r="AA2418" i="3"/>
  <c r="BM2418" i="3" s="1"/>
  <c r="BB2418" i="3"/>
  <c r="AH2418" i="3"/>
  <c r="BI2418" i="3"/>
  <c r="AO2418" i="3"/>
  <c r="BJ2418" i="3" s="1"/>
  <c r="U2418" i="3"/>
  <c r="AH2421" i="3"/>
  <c r="U2422" i="3"/>
  <c r="BI2422" i="3"/>
  <c r="AO2421" i="3"/>
  <c r="U2421" i="3"/>
  <c r="AZ2421" i="3"/>
  <c r="AB2421" i="3"/>
  <c r="BC2422" i="3"/>
  <c r="AI2422" i="3"/>
  <c r="BF2422" i="3"/>
  <c r="AL2422" i="3"/>
  <c r="BK2422" i="3" s="1"/>
  <c r="R2422" i="3"/>
  <c r="BD2422" i="3"/>
  <c r="X2416" i="3"/>
  <c r="AF2416" i="3"/>
  <c r="AL2421" i="3"/>
  <c r="AO2422" i="3"/>
  <c r="AN2425" i="3"/>
  <c r="T2425" i="3"/>
  <c r="BM2425" i="3" s="1"/>
  <c r="AU2425" i="3"/>
  <c r="W2425" i="3"/>
  <c r="AX2425" i="3"/>
  <c r="AD2425" i="3"/>
  <c r="AG2425" i="3"/>
  <c r="AS2425" i="3"/>
  <c r="O2426" i="3"/>
  <c r="W2426" i="3"/>
  <c r="AX2426" i="3"/>
  <c r="AD2426" i="3"/>
  <c r="BE2426" i="3"/>
  <c r="AK2426" i="3"/>
  <c r="BL2426" i="3" s="1"/>
  <c r="Q2426" i="3"/>
  <c r="AR2426" i="3"/>
  <c r="X2426" i="3"/>
  <c r="BM2433" i="3"/>
  <c r="AR2418" i="3"/>
  <c r="Q2418" i="3"/>
  <c r="AG2418" i="3"/>
  <c r="AW2418" i="3"/>
  <c r="N2418" i="3"/>
  <c r="AD2418" i="3"/>
  <c r="AT2418" i="3"/>
  <c r="O2418" i="3"/>
  <c r="BN2418" i="3" s="1"/>
  <c r="AE2418" i="3"/>
  <c r="AU2418" i="3"/>
  <c r="AU2421" i="3"/>
  <c r="BM2430" i="3"/>
  <c r="BJ2429" i="3"/>
  <c r="K2400" i="3"/>
  <c r="L2400" i="3"/>
  <c r="AQ2423" i="3"/>
  <c r="AU2423" i="3"/>
  <c r="L2404" i="3"/>
  <c r="L2402" i="3"/>
  <c r="AD2415" i="3"/>
  <c r="AP2415" i="3"/>
  <c r="K2404" i="3"/>
  <c r="Q2425" i="3"/>
  <c r="BM2448" i="3"/>
  <c r="BL2430" i="3"/>
  <c r="BM2446" i="3"/>
  <c r="L2411" i="3"/>
  <c r="K2411" i="3"/>
  <c r="K2410" i="3"/>
  <c r="L2409" i="3"/>
  <c r="K2409" i="3"/>
  <c r="L2407" i="3"/>
  <c r="K2407" i="3"/>
  <c r="K2402" i="3"/>
  <c r="BJ2448" i="3"/>
  <c r="BL2448" i="3"/>
  <c r="BL2429" i="3"/>
  <c r="S2423" i="3"/>
  <c r="BK2423" i="3" s="1"/>
  <c r="AA2404" i="3"/>
  <c r="AQ2404" i="3"/>
  <c r="AC2404" i="3"/>
  <c r="AS2404" i="3"/>
  <c r="BI2404" i="3"/>
  <c r="AM2404" i="3"/>
  <c r="BC2404" i="3"/>
  <c r="Y2404" i="3"/>
  <c r="BE2404" i="3"/>
  <c r="AF2402" i="3"/>
  <c r="T2402" i="3"/>
  <c r="AN2402" i="3"/>
  <c r="AB2402" i="3"/>
  <c r="BH2402" i="3"/>
  <c r="AQ2407" i="3"/>
  <c r="AA2407" i="3"/>
  <c r="P2424" i="3"/>
  <c r="V2424" i="3"/>
  <c r="BK2424" i="3" s="1"/>
  <c r="AR2424" i="3"/>
  <c r="AB2424" i="3"/>
  <c r="AW2424" i="3"/>
  <c r="AG2424" i="3"/>
  <c r="BB2424" i="3"/>
  <c r="Q2424" i="3"/>
  <c r="BN2424" i="3" s="1"/>
  <c r="AL2424" i="3"/>
  <c r="BG2424" i="3"/>
  <c r="N2424" i="3"/>
  <c r="AA2421" i="3"/>
  <c r="AY2421" i="3"/>
  <c r="AE2421" i="3"/>
  <c r="K2413" i="3"/>
  <c r="K2412" i="3"/>
  <c r="AO2411" i="3"/>
  <c r="L2405" i="3"/>
  <c r="V2405" i="3" s="1"/>
  <c r="K2405" i="3"/>
  <c r="BJ2441" i="3"/>
  <c r="Y2425" i="3"/>
  <c r="BA2425" i="3"/>
  <c r="U2425" i="3"/>
  <c r="AK2425" i="3"/>
  <c r="Z2419" i="3"/>
  <c r="BF2419" i="3"/>
  <c r="AD2419" i="3"/>
  <c r="AP2419" i="3"/>
  <c r="N2419" i="3"/>
  <c r="AT2419" i="3"/>
  <c r="BJ2446" i="3"/>
  <c r="BC2421" i="3"/>
  <c r="AI2421" i="3"/>
  <c r="O2421" i="3"/>
  <c r="AA2423" i="3"/>
  <c r="BC2423" i="3"/>
  <c r="AE2423" i="3"/>
  <c r="L2410" i="3"/>
  <c r="L2408" i="3"/>
  <c r="X2408" i="3" s="1"/>
  <c r="K2408" i="3"/>
  <c r="L2406" i="3"/>
  <c r="K2403" i="3"/>
  <c r="K2401" i="3"/>
  <c r="K2398" i="3"/>
  <c r="BJ2419" i="3"/>
  <c r="BJ2436" i="3"/>
  <c r="BH2416" i="3"/>
  <c r="AB2416" i="3"/>
  <c r="Z2417" i="3"/>
  <c r="BM2417" i="3" s="1"/>
  <c r="BF2417" i="3"/>
  <c r="AD2417" i="3"/>
  <c r="AP2417" i="3"/>
  <c r="N2417" i="3"/>
  <c r="BN2417" i="3" s="1"/>
  <c r="AT2417" i="3"/>
  <c r="AB2418" i="3"/>
  <c r="BG2421" i="3"/>
  <c r="AM2421" i="3"/>
  <c r="S2421" i="3"/>
  <c r="N2421" i="3"/>
  <c r="AY2423" i="3"/>
  <c r="AM2423" i="3"/>
  <c r="O2423" i="3"/>
  <c r="L2412" i="3"/>
  <c r="AG2406" i="3"/>
  <c r="L2401" i="3"/>
  <c r="Z2401" i="3" s="1"/>
  <c r="K2399" i="3"/>
  <c r="L2398" i="3"/>
  <c r="P2398" i="3" s="1"/>
  <c r="BJ2424" i="3"/>
  <c r="Q2422" i="3"/>
  <c r="AB2422" i="3"/>
  <c r="BH2422" i="3"/>
  <c r="AJ2422" i="3"/>
  <c r="BL2422" i="3" s="1"/>
  <c r="AR2422" i="3"/>
  <c r="T2422" i="3"/>
  <c r="AZ2422" i="3"/>
  <c r="P2420" i="3"/>
  <c r="BN2420" i="3" s="1"/>
  <c r="AB2420" i="3"/>
  <c r="AK2420" i="3"/>
  <c r="AS2420" i="3"/>
  <c r="BA2420" i="3"/>
  <c r="BI2420" i="3"/>
  <c r="T2420" i="3"/>
  <c r="AC2420" i="3"/>
  <c r="AN2420" i="3"/>
  <c r="AV2420" i="3"/>
  <c r="BD2420" i="3"/>
  <c r="U2420" i="3"/>
  <c r="AF2420" i="3"/>
  <c r="AO2420" i="3"/>
  <c r="AW2420" i="3"/>
  <c r="BE2420" i="3"/>
  <c r="X2420" i="3"/>
  <c r="BJ2420" i="3" s="1"/>
  <c r="AJ2420" i="3"/>
  <c r="AR2420" i="3"/>
  <c r="AZ2420" i="3"/>
  <c r="BH2420" i="3"/>
  <c r="BL2420" i="3" s="1"/>
  <c r="P2422" i="3"/>
  <c r="AQ2421" i="3"/>
  <c r="W2421" i="3"/>
  <c r="BG2423" i="3"/>
  <c r="AI2423" i="3"/>
  <c r="W2423" i="3"/>
  <c r="BM2441" i="3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BL2424" i="3"/>
  <c r="BM2414" i="3"/>
  <c r="BN2427" i="3"/>
  <c r="BK2427" i="3"/>
  <c r="BM2416" i="3"/>
  <c r="BN2415" i="3"/>
  <c r="BL2415" i="3"/>
  <c r="BJ2417" i="3"/>
  <c r="BN2423" i="3"/>
  <c r="BL2414" i="3"/>
  <c r="BJ2414" i="3"/>
  <c r="BM2427" i="3"/>
  <c r="BM2420" i="3"/>
  <c r="BK2417" i="3"/>
  <c r="BN2421" i="3"/>
  <c r="BK2421" i="3"/>
  <c r="BN2414" i="3"/>
  <c r="BK2414" i="3"/>
  <c r="BL2427" i="3"/>
  <c r="BJ2427" i="3"/>
  <c r="BJ2426" i="3"/>
  <c r="BK2419" i="3"/>
  <c r="BN2419" i="3"/>
  <c r="BL2419" i="3"/>
  <c r="BN2416" i="3"/>
  <c r="BK2416" i="3"/>
  <c r="BM2419" i="3"/>
  <c r="BN2422" i="3"/>
  <c r="BM2424" i="3"/>
  <c r="BJ2425" i="3"/>
  <c r="BN2425" i="3"/>
  <c r="BK2425" i="3"/>
  <c r="BN2426" i="3"/>
  <c r="BK2426" i="3"/>
  <c r="AB2412" i="3"/>
  <c r="AF2412" i="3"/>
  <c r="AV2412" i="3"/>
  <c r="AZ2412" i="3"/>
  <c r="AK2412" i="3"/>
  <c r="BA2412" i="3"/>
  <c r="Y2412" i="3"/>
  <c r="AC2412" i="3"/>
  <c r="BE2412" i="3"/>
  <c r="N2412" i="3"/>
  <c r="AD2412" i="3"/>
  <c r="AL2412" i="3"/>
  <c r="BB2412" i="3"/>
  <c r="BF2412" i="3"/>
  <c r="W2412" i="3"/>
  <c r="AM2412" i="3"/>
  <c r="BG2412" i="3"/>
  <c r="AU2412" i="3"/>
  <c r="Z2411" i="3"/>
  <c r="AT2411" i="3"/>
  <c r="W2411" i="3"/>
  <c r="AQ2411" i="3"/>
  <c r="P2411" i="3"/>
  <c r="AN2411" i="3"/>
  <c r="BH2411" i="3"/>
  <c r="P2410" i="3"/>
  <c r="T2410" i="3"/>
  <c r="X2410" i="3"/>
  <c r="AB2410" i="3"/>
  <c r="AF2410" i="3"/>
  <c r="AJ2410" i="3"/>
  <c r="AN2410" i="3"/>
  <c r="AR2410" i="3"/>
  <c r="AV2410" i="3"/>
  <c r="AZ2410" i="3"/>
  <c r="BD2410" i="3"/>
  <c r="BH2410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M2410" i="3"/>
  <c r="Q2410" i="3"/>
  <c r="U2410" i="3"/>
  <c r="Y2410" i="3"/>
  <c r="AC2410" i="3"/>
  <c r="AG2410" i="3"/>
  <c r="AK2410" i="3"/>
  <c r="AO2410" i="3"/>
  <c r="AS2410" i="3"/>
  <c r="AW2410" i="3"/>
  <c r="BA2410" i="3"/>
  <c r="BE2410" i="3"/>
  <c r="BI2410" i="3"/>
  <c r="N2410" i="3"/>
  <c r="R2410" i="3"/>
  <c r="V2410" i="3"/>
  <c r="Z2410" i="3"/>
  <c r="AD2410" i="3"/>
  <c r="AH2410" i="3"/>
  <c r="AL2410" i="3"/>
  <c r="AP2410" i="3"/>
  <c r="AT2410" i="3"/>
  <c r="AX2410" i="3"/>
  <c r="BB2410" i="3"/>
  <c r="BF2410" i="3"/>
  <c r="N2409" i="3"/>
  <c r="R2409" i="3"/>
  <c r="Z2409" i="3"/>
  <c r="AD2409" i="3"/>
  <c r="AH2409" i="3"/>
  <c r="AP2409" i="3"/>
  <c r="AT2409" i="3"/>
  <c r="AX2409" i="3"/>
  <c r="BF2409" i="3"/>
  <c r="O2409" i="3"/>
  <c r="S2409" i="3"/>
  <c r="AA2409" i="3"/>
  <c r="AE2409" i="3"/>
  <c r="AI2409" i="3"/>
  <c r="AQ2409" i="3"/>
  <c r="AU2409" i="3"/>
  <c r="AY2409" i="3"/>
  <c r="BG2409" i="3"/>
  <c r="P2409" i="3"/>
  <c r="T2409" i="3"/>
  <c r="AB2409" i="3"/>
  <c r="AF2409" i="3"/>
  <c r="AJ2409" i="3"/>
  <c r="AR2409" i="3"/>
  <c r="AV2409" i="3"/>
  <c r="AZ2409" i="3"/>
  <c r="BH2409" i="3"/>
  <c r="M2409" i="3"/>
  <c r="Q2409" i="3"/>
  <c r="Y2409" i="3"/>
  <c r="AC2409" i="3"/>
  <c r="AG2409" i="3"/>
  <c r="AO2409" i="3"/>
  <c r="AS2409" i="3"/>
  <c r="AW2409" i="3"/>
  <c r="BE2409" i="3"/>
  <c r="BI2409" i="3"/>
  <c r="Q2413" i="3"/>
  <c r="L2413" i="3"/>
  <c r="Y2413" i="3" s="1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O2400" i="3"/>
  <c r="S2400" i="3"/>
  <c r="W2400" i="3"/>
  <c r="AA2400" i="3"/>
  <c r="AE2400" i="3"/>
  <c r="AI2400" i="3"/>
  <c r="AM2400" i="3"/>
  <c r="AQ2400" i="3"/>
  <c r="AU2400" i="3"/>
  <c r="AY2400" i="3"/>
  <c r="BC2400" i="3"/>
  <c r="BG2400" i="3"/>
  <c r="P2400" i="3"/>
  <c r="AF2400" i="3"/>
  <c r="AV2400" i="3"/>
  <c r="T2400" i="3"/>
  <c r="AJ2400" i="3"/>
  <c r="AZ2400" i="3"/>
  <c r="X2400" i="3"/>
  <c r="AN2400" i="3"/>
  <c r="BD2400" i="3"/>
  <c r="AB2400" i="3"/>
  <c r="AR2400" i="3"/>
  <c r="BH2400" i="3"/>
  <c r="BI2413" i="3"/>
  <c r="AS2413" i="3"/>
  <c r="AC2413" i="3"/>
  <c r="M2413" i="3"/>
  <c r="BE2413" i="3"/>
  <c r="AO2413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AJ2408" i="3"/>
  <c r="AA2408" i="3"/>
  <c r="AZ2408" i="3"/>
  <c r="R2408" i="3"/>
  <c r="AS2408" i="3"/>
  <c r="O2408" i="3"/>
  <c r="BG2408" i="3"/>
  <c r="AI2408" i="3"/>
  <c r="BF2408" i="3"/>
  <c r="AF2398" i="3"/>
  <c r="Z2407" i="3"/>
  <c r="AT2407" i="3"/>
  <c r="T2407" i="3"/>
  <c r="AR2407" i="3"/>
  <c r="N2405" i="3"/>
  <c r="R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T2398" i="3"/>
  <c r="AJ2398" i="3"/>
  <c r="AZ2398" i="3"/>
  <c r="X2398" i="3"/>
  <c r="AN2398" i="3"/>
  <c r="BD2398" i="3"/>
  <c r="AB2398" i="3"/>
  <c r="AR2398" i="3"/>
  <c r="BH2398" i="3"/>
  <c r="BC2407" i="3"/>
  <c r="W2407" i="3"/>
  <c r="AY2406" i="3"/>
  <c r="AQ2406" i="3"/>
  <c r="P2406" i="3"/>
  <c r="T2406" i="3"/>
  <c r="AF2406" i="3"/>
  <c r="AJ2406" i="3"/>
  <c r="AV2406" i="3"/>
  <c r="AZ2406" i="3"/>
  <c r="N2406" i="3"/>
  <c r="R2406" i="3"/>
  <c r="AD2406" i="3"/>
  <c r="AH2406" i="3"/>
  <c r="AT2406" i="3"/>
  <c r="AX2406" i="3"/>
  <c r="BI2405" i="3"/>
  <c r="AS2405" i="3"/>
  <c r="AC2405" i="3"/>
  <c r="M2405" i="3"/>
  <c r="AV2398" i="3"/>
  <c r="BF2404" i="3"/>
  <c r="BB2404" i="3"/>
  <c r="AX2404" i="3"/>
  <c r="AT2404" i="3"/>
  <c r="AP2404" i="3"/>
  <c r="AL2404" i="3"/>
  <c r="AH2404" i="3"/>
  <c r="AD2404" i="3"/>
  <c r="Z2404" i="3"/>
  <c r="V2404" i="3"/>
  <c r="R2404" i="3"/>
  <c r="M2404" i="3"/>
  <c r="L2403" i="3"/>
  <c r="AP2403" i="3" s="1"/>
  <c r="S2401" i="3"/>
  <c r="AI2401" i="3"/>
  <c r="AY2401" i="3"/>
  <c r="T2401" i="3"/>
  <c r="AJ2401" i="3"/>
  <c r="AZ2401" i="3"/>
  <c r="Q2401" i="3"/>
  <c r="AG2401" i="3"/>
  <c r="AW2401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N2404" i="3"/>
  <c r="M2402" i="3"/>
  <c r="Q2402" i="3"/>
  <c r="U2402" i="3"/>
  <c r="Y2402" i="3"/>
  <c r="AC2402" i="3"/>
  <c r="AG2402" i="3"/>
  <c r="AK2402" i="3"/>
  <c r="AO2402" i="3"/>
  <c r="AS2402" i="3"/>
  <c r="AW2402" i="3"/>
  <c r="BA2402" i="3"/>
  <c r="BE2402" i="3"/>
  <c r="BI2402" i="3"/>
  <c r="N2402" i="3"/>
  <c r="R2402" i="3"/>
  <c r="V2402" i="3"/>
  <c r="Z2402" i="3"/>
  <c r="AD2402" i="3"/>
  <c r="AH2402" i="3"/>
  <c r="AL2402" i="3"/>
  <c r="AP2402" i="3"/>
  <c r="AT2402" i="3"/>
  <c r="AX2402" i="3"/>
  <c r="BB2402" i="3"/>
  <c r="BF2402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L2399" i="3"/>
  <c r="S2399" i="3" s="1"/>
  <c r="M2398" i="3"/>
  <c r="Q2398" i="3"/>
  <c r="U2398" i="3"/>
  <c r="Y2398" i="3"/>
  <c r="AC2398" i="3"/>
  <c r="AG2398" i="3"/>
  <c r="AK2398" i="3"/>
  <c r="AO2398" i="3"/>
  <c r="AS2398" i="3"/>
  <c r="AW2398" i="3"/>
  <c r="BA2398" i="3"/>
  <c r="BE2398" i="3"/>
  <c r="BI2398" i="3"/>
  <c r="N2398" i="3"/>
  <c r="R2398" i="3"/>
  <c r="V2398" i="3"/>
  <c r="Z2398" i="3"/>
  <c r="AD2398" i="3"/>
  <c r="AH2398" i="3"/>
  <c r="AL2398" i="3"/>
  <c r="AP2398" i="3"/>
  <c r="AT2398" i="3"/>
  <c r="AX2398" i="3"/>
  <c r="BB2398" i="3"/>
  <c r="BF2398" i="3"/>
  <c r="O2398" i="3"/>
  <c r="S2398" i="3"/>
  <c r="W2398" i="3"/>
  <c r="AA2398" i="3"/>
  <c r="AE2398" i="3"/>
  <c r="AI2398" i="3"/>
  <c r="AM2398" i="3"/>
  <c r="AQ2398" i="3"/>
  <c r="AU2398" i="3"/>
  <c r="AY2398" i="3"/>
  <c r="BC2398" i="3"/>
  <c r="BG2398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K2386" i="3" s="1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K2390" i="3" s="1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L2392" i="3" s="1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AO2407" i="3" l="1"/>
  <c r="AG2407" i="3"/>
  <c r="Y2407" i="3"/>
  <c r="Q2407" i="3"/>
  <c r="BG2407" i="3"/>
  <c r="S2407" i="3"/>
  <c r="BI2407" i="3"/>
  <c r="BA2407" i="3"/>
  <c r="AS2407" i="3"/>
  <c r="AK2407" i="3"/>
  <c r="V2407" i="3"/>
  <c r="AL2407" i="3"/>
  <c r="BK2407" i="3" s="1"/>
  <c r="BB2407" i="3"/>
  <c r="X2407" i="3"/>
  <c r="AN2407" i="3"/>
  <c r="BD2407" i="3"/>
  <c r="BE2411" i="3"/>
  <c r="AK2411" i="3"/>
  <c r="AS2411" i="3"/>
  <c r="Y2411" i="3"/>
  <c r="AW2411" i="3"/>
  <c r="R2411" i="3"/>
  <c r="AH2411" i="3"/>
  <c r="AX2411" i="3"/>
  <c r="S2411" i="3"/>
  <c r="AI2411" i="3"/>
  <c r="AY2411" i="3"/>
  <c r="T2411" i="3"/>
  <c r="BJ2411" i="3" s="1"/>
  <c r="AJ2411" i="3"/>
  <c r="AZ2411" i="3"/>
  <c r="Q2411" i="3"/>
  <c r="BM2426" i="3"/>
  <c r="R2401" i="3"/>
  <c r="BI2401" i="3"/>
  <c r="AC2401" i="3"/>
  <c r="AV2401" i="3"/>
  <c r="P2401" i="3"/>
  <c r="AE2401" i="3"/>
  <c r="AE2407" i="3"/>
  <c r="BH2407" i="3"/>
  <c r="P2407" i="3"/>
  <c r="AP2407" i="3"/>
  <c r="BB2408" i="3"/>
  <c r="AD2408" i="3"/>
  <c r="AP2408" i="3"/>
  <c r="AM2408" i="3"/>
  <c r="BC2408" i="3"/>
  <c r="AV2408" i="3"/>
  <c r="V2408" i="3"/>
  <c r="AB2408" i="3"/>
  <c r="AW2406" i="3"/>
  <c r="AS2406" i="3"/>
  <c r="O2406" i="3"/>
  <c r="W2406" i="3"/>
  <c r="X2412" i="3"/>
  <c r="AN2412" i="3"/>
  <c r="BD2412" i="3"/>
  <c r="AS2412" i="3"/>
  <c r="Q2412" i="3"/>
  <c r="AO2412" i="3"/>
  <c r="R2412" i="3"/>
  <c r="AH2412" i="3"/>
  <c r="AX2412" i="3"/>
  <c r="AI2412" i="3"/>
  <c r="BL2412" i="3" s="1"/>
  <c r="BC2412" i="3"/>
  <c r="O2412" i="3"/>
  <c r="BE2407" i="3"/>
  <c r="AH2401" i="3"/>
  <c r="BM2401" i="3" s="1"/>
  <c r="BE2401" i="3"/>
  <c r="AO2401" i="3"/>
  <c r="Y2401" i="3"/>
  <c r="BH2401" i="3"/>
  <c r="AR2401" i="3"/>
  <c r="AB2401" i="3"/>
  <c r="BG2401" i="3"/>
  <c r="AQ2401" i="3"/>
  <c r="AA2401" i="3"/>
  <c r="AP2401" i="3"/>
  <c r="BF2406" i="3"/>
  <c r="AP2406" i="3"/>
  <c r="Z2406" i="3"/>
  <c r="BH2406" i="3"/>
  <c r="AR2406" i="3"/>
  <c r="AB2406" i="3"/>
  <c r="AA2406" i="3"/>
  <c r="BG2406" i="3"/>
  <c r="AM2407" i="3"/>
  <c r="AZ2407" i="3"/>
  <c r="AF2407" i="3"/>
  <c r="BF2407" i="3"/>
  <c r="AH2407" i="3"/>
  <c r="N2407" i="3"/>
  <c r="BN2407" i="3" s="1"/>
  <c r="AX2408" i="3"/>
  <c r="S2408" i="3"/>
  <c r="AE2408" i="3"/>
  <c r="BE2408" i="3"/>
  <c r="AC2408" i="3"/>
  <c r="AK2408" i="3"/>
  <c r="AQ2408" i="3"/>
  <c r="AR2408" i="3"/>
  <c r="AV2411" i="3"/>
  <c r="AB2411" i="3"/>
  <c r="BC2411" i="3"/>
  <c r="AE2411" i="3"/>
  <c r="BF2411" i="3"/>
  <c r="AL2411" i="3"/>
  <c r="N2411" i="3"/>
  <c r="AQ2412" i="3"/>
  <c r="AY2412" i="3"/>
  <c r="AT2412" i="3"/>
  <c r="Z2412" i="3"/>
  <c r="AW2412" i="3"/>
  <c r="M2412" i="3"/>
  <c r="U2412" i="3"/>
  <c r="AR2412" i="3"/>
  <c r="T2412" i="3"/>
  <c r="BM2412" i="3" s="1"/>
  <c r="BK2420" i="3"/>
  <c r="BL2418" i="3"/>
  <c r="BC2406" i="3"/>
  <c r="Y2406" i="3"/>
  <c r="U2411" i="3"/>
  <c r="BI2411" i="3"/>
  <c r="AI2407" i="3"/>
  <c r="AY2407" i="3"/>
  <c r="AV2402" i="3"/>
  <c r="X2402" i="3"/>
  <c r="AR2402" i="3"/>
  <c r="P2402" i="3"/>
  <c r="BN2402" i="3" s="1"/>
  <c r="AJ2402" i="3"/>
  <c r="BD2402" i="3"/>
  <c r="V2409" i="3"/>
  <c r="AL2409" i="3"/>
  <c r="BB2409" i="3"/>
  <c r="W2409" i="3"/>
  <c r="AM2409" i="3"/>
  <c r="BC2409" i="3"/>
  <c r="BJ2409" i="3" s="1"/>
  <c r="X2409" i="3"/>
  <c r="AN2409" i="3"/>
  <c r="BD2409" i="3"/>
  <c r="U2409" i="3"/>
  <c r="BL2409" i="3" s="1"/>
  <c r="AK2409" i="3"/>
  <c r="BA2409" i="3"/>
  <c r="P2404" i="3"/>
  <c r="AI2404" i="3"/>
  <c r="BM2404" i="3" s="1"/>
  <c r="U2404" i="3"/>
  <c r="BA2404" i="3"/>
  <c r="AE2404" i="3"/>
  <c r="Q2404" i="3"/>
  <c r="BN2404" i="3" s="1"/>
  <c r="AW2404" i="3"/>
  <c r="S2404" i="3"/>
  <c r="AY2404" i="3"/>
  <c r="AK2404" i="3"/>
  <c r="O2404" i="3"/>
  <c r="AU2404" i="3"/>
  <c r="AG2404" i="3"/>
  <c r="BJ2416" i="3"/>
  <c r="BJ2415" i="3"/>
  <c r="P2408" i="3"/>
  <c r="AF2408" i="3"/>
  <c r="Q2408" i="3"/>
  <c r="BN2408" i="3" s="1"/>
  <c r="AL2408" i="3"/>
  <c r="BD2408" i="3"/>
  <c r="M2408" i="3"/>
  <c r="AH2408" i="3"/>
  <c r="BA2408" i="3"/>
  <c r="U2408" i="3"/>
  <c r="AY2408" i="3"/>
  <c r="Y2408" i="3"/>
  <c r="AT2408" i="3"/>
  <c r="AU2408" i="3"/>
  <c r="AS2401" i="3"/>
  <c r="M2401" i="3"/>
  <c r="BN2401" i="3" s="1"/>
  <c r="AF2401" i="3"/>
  <c r="AU2401" i="3"/>
  <c r="O2401" i="3"/>
  <c r="AJ2407" i="3"/>
  <c r="BL2407" i="3" s="1"/>
  <c r="R2407" i="3"/>
  <c r="BI2408" i="3"/>
  <c r="BD2411" i="3"/>
  <c r="AF2411" i="3"/>
  <c r="BG2411" i="3"/>
  <c r="AM2411" i="3"/>
  <c r="O2411" i="3"/>
  <c r="AP2411" i="3"/>
  <c r="V2411" i="3"/>
  <c r="AC2411" i="3"/>
  <c r="U2407" i="3"/>
  <c r="AX2401" i="3"/>
  <c r="BA2401" i="3"/>
  <c r="AK2401" i="3"/>
  <c r="U2401" i="3"/>
  <c r="BD2401" i="3"/>
  <c r="AN2401" i="3"/>
  <c r="X2401" i="3"/>
  <c r="BC2401" i="3"/>
  <c r="AM2401" i="3"/>
  <c r="W2401" i="3"/>
  <c r="BF2401" i="3"/>
  <c r="BB2406" i="3"/>
  <c r="AL2406" i="3"/>
  <c r="V2406" i="3"/>
  <c r="BD2406" i="3"/>
  <c r="AN2406" i="3"/>
  <c r="X2406" i="3"/>
  <c r="AI2406" i="3"/>
  <c r="O2407" i="3"/>
  <c r="AU2407" i="3"/>
  <c r="AV2407" i="3"/>
  <c r="AB2407" i="3"/>
  <c r="AX2407" i="3"/>
  <c r="AD2407" i="3"/>
  <c r="AO2408" i="3"/>
  <c r="N2408" i="3"/>
  <c r="Z2408" i="3"/>
  <c r="AW2408" i="3"/>
  <c r="W2408" i="3"/>
  <c r="BH2408" i="3"/>
  <c r="AG2408" i="3"/>
  <c r="AN2408" i="3"/>
  <c r="T2408" i="3"/>
  <c r="BM2408" i="3" s="1"/>
  <c r="M2411" i="3"/>
  <c r="AR2411" i="3"/>
  <c r="X2411" i="3"/>
  <c r="AU2411" i="3"/>
  <c r="BL2411" i="3" s="1"/>
  <c r="AA2411" i="3"/>
  <c r="BB2411" i="3"/>
  <c r="AD2411" i="3"/>
  <c r="AE2412" i="3"/>
  <c r="AA2412" i="3"/>
  <c r="S2412" i="3"/>
  <c r="AP2412" i="3"/>
  <c r="V2412" i="3"/>
  <c r="BK2412" i="3" s="1"/>
  <c r="AG2412" i="3"/>
  <c r="BI2412" i="3"/>
  <c r="BH2412" i="3"/>
  <c r="AJ2412" i="3"/>
  <c r="P2412" i="3"/>
  <c r="BJ2423" i="3"/>
  <c r="BA2411" i="3"/>
  <c r="AW2407" i="3"/>
  <c r="M2407" i="3"/>
  <c r="AC2407" i="3"/>
  <c r="AZ2402" i="3"/>
  <c r="BM2402" i="3" s="1"/>
  <c r="AO2404" i="3"/>
  <c r="W2404" i="3"/>
  <c r="BG2404" i="3"/>
  <c r="AG2411" i="3"/>
  <c r="K2391" i="3"/>
  <c r="BC2391" i="3" s="1"/>
  <c r="L2386" i="3"/>
  <c r="L2384" i="3"/>
  <c r="BM2423" i="3"/>
  <c r="BL2423" i="3"/>
  <c r="BE2406" i="3"/>
  <c r="AG2413" i="3"/>
  <c r="BJ2413" i="3" s="1"/>
  <c r="L2391" i="3"/>
  <c r="U2413" i="3"/>
  <c r="BJ2421" i="3"/>
  <c r="BL2421" i="3"/>
  <c r="AZ2386" i="3"/>
  <c r="BM2421" i="3"/>
  <c r="AK2406" i="3"/>
  <c r="BL2398" i="3"/>
  <c r="BA2399" i="3"/>
  <c r="AN2399" i="3"/>
  <c r="W2399" i="3"/>
  <c r="BA2413" i="3"/>
  <c r="AC2406" i="3"/>
  <c r="M2406" i="3"/>
  <c r="L2396" i="3"/>
  <c r="AD2396" i="3" s="1"/>
  <c r="L2394" i="3"/>
  <c r="AK2399" i="3"/>
  <c r="X2399" i="3"/>
  <c r="AT2399" i="3"/>
  <c r="AD2401" i="3"/>
  <c r="AL2401" i="3"/>
  <c r="N2401" i="3"/>
  <c r="AT2401" i="3"/>
  <c r="V2401" i="3"/>
  <c r="BB2401" i="3"/>
  <c r="Q2405" i="3"/>
  <c r="BJ2405" i="3" s="1"/>
  <c r="AK2405" i="3"/>
  <c r="BE2405" i="3"/>
  <c r="U2405" i="3"/>
  <c r="AO2405" i="3"/>
  <c r="Y2405" i="3"/>
  <c r="AW2405" i="3"/>
  <c r="AG2405" i="3"/>
  <c r="BA2405" i="3"/>
  <c r="AM2406" i="3"/>
  <c r="K2388" i="3"/>
  <c r="BL2402" i="3"/>
  <c r="U2399" i="3"/>
  <c r="BC2399" i="3"/>
  <c r="L2390" i="3"/>
  <c r="AL2399" i="3"/>
  <c r="BD2399" i="3"/>
  <c r="AM2399" i="3"/>
  <c r="S2406" i="3"/>
  <c r="U2406" i="3"/>
  <c r="AE2406" i="3"/>
  <c r="AO2406" i="3"/>
  <c r="BA2406" i="3"/>
  <c r="AU2406" i="3"/>
  <c r="Q2406" i="3"/>
  <c r="BI2406" i="3"/>
  <c r="N2403" i="3"/>
  <c r="Q2403" i="3"/>
  <c r="AJ2403" i="3"/>
  <c r="AY2403" i="3"/>
  <c r="BN2411" i="3"/>
  <c r="BK2411" i="3"/>
  <c r="BN2398" i="3"/>
  <c r="BK2398" i="3"/>
  <c r="BB2399" i="3"/>
  <c r="AW2399" i="3"/>
  <c r="AG2399" i="3"/>
  <c r="Q2399" i="3"/>
  <c r="AZ2399" i="3"/>
  <c r="AJ2399" i="3"/>
  <c r="T2399" i="3"/>
  <c r="AY2399" i="3"/>
  <c r="AI2399" i="3"/>
  <c r="BL2401" i="3"/>
  <c r="BK2404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BJ2408" i="3"/>
  <c r="BL2400" i="3"/>
  <c r="BJ2400" i="3"/>
  <c r="BN2409" i="3"/>
  <c r="BK2409" i="3"/>
  <c r="BJ2410" i="3"/>
  <c r="BM2410" i="3"/>
  <c r="AW2413" i="3"/>
  <c r="BN2412" i="3"/>
  <c r="BB2403" i="3"/>
  <c r="AG2403" i="3"/>
  <c r="BL2408" i="3"/>
  <c r="BM2400" i="3"/>
  <c r="Z2399" i="3"/>
  <c r="AP2399" i="3"/>
  <c r="BF2399" i="3"/>
  <c r="R2399" i="3"/>
  <c r="AH2399" i="3"/>
  <c r="AX2399" i="3"/>
  <c r="BJ2404" i="3"/>
  <c r="BI2399" i="3"/>
  <c r="AS2399" i="3"/>
  <c r="AC2399" i="3"/>
  <c r="M2399" i="3"/>
  <c r="AV2399" i="3"/>
  <c r="AF2399" i="3"/>
  <c r="P2399" i="3"/>
  <c r="AU2399" i="3"/>
  <c r="AE2399" i="3"/>
  <c r="O2399" i="3"/>
  <c r="BF2403" i="3"/>
  <c r="BK2406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BM2405" i="3"/>
  <c r="N2399" i="3"/>
  <c r="BN2413" i="3"/>
  <c r="BK2413" i="3"/>
  <c r="BN2400" i="3"/>
  <c r="BK2400" i="3"/>
  <c r="BK2410" i="3"/>
  <c r="BN2410" i="3"/>
  <c r="BL2410" i="3"/>
  <c r="BJ2398" i="3"/>
  <c r="AH2403" i="3"/>
  <c r="AW2403" i="3"/>
  <c r="AZ2403" i="3"/>
  <c r="T2403" i="3"/>
  <c r="AI2403" i="3"/>
  <c r="S2403" i="3"/>
  <c r="BM2409" i="3"/>
  <c r="BM2398" i="3"/>
  <c r="V2399" i="3"/>
  <c r="BE2399" i="3"/>
  <c r="AO2399" i="3"/>
  <c r="Y2399" i="3"/>
  <c r="BH2399" i="3"/>
  <c r="AR2399" i="3"/>
  <c r="AB2399" i="3"/>
  <c r="BG2399" i="3"/>
  <c r="AQ2399" i="3"/>
  <c r="AA2399" i="3"/>
  <c r="AD2399" i="3"/>
  <c r="BN2405" i="3"/>
  <c r="BK2405" i="3"/>
  <c r="AX2403" i="3"/>
  <c r="AD2403" i="3"/>
  <c r="BA2403" i="3"/>
  <c r="AK2403" i="3"/>
  <c r="U2403" i="3"/>
  <c r="BD2403" i="3"/>
  <c r="AN2403" i="3"/>
  <c r="X2403" i="3"/>
  <c r="BC2403" i="3"/>
  <c r="AM2403" i="3"/>
  <c r="W2403" i="3"/>
  <c r="BK2408" i="3"/>
  <c r="AK2413" i="3"/>
  <c r="BL2413" i="3" s="1"/>
  <c r="K2394" i="3"/>
  <c r="AA2394" i="3" s="1"/>
  <c r="T2386" i="3"/>
  <c r="K2395" i="3"/>
  <c r="K2392" i="3"/>
  <c r="AZ2392" i="3" s="1"/>
  <c r="AJ2390" i="3"/>
  <c r="L2393" i="3"/>
  <c r="K2393" i="3"/>
  <c r="AA2393" i="3" s="1"/>
  <c r="L2388" i="3"/>
  <c r="AB2388" i="3" s="1"/>
  <c r="K2384" i="3"/>
  <c r="AA2384" i="3" s="1"/>
  <c r="P2394" i="3"/>
  <c r="AR2388" i="3"/>
  <c r="AZ2388" i="3"/>
  <c r="BH2388" i="3"/>
  <c r="L2395" i="3"/>
  <c r="AE2395" i="3" s="1"/>
  <c r="AR2390" i="3"/>
  <c r="AR2386" i="3"/>
  <c r="L2397" i="3"/>
  <c r="K2397" i="3"/>
  <c r="T2397" i="3" s="1"/>
  <c r="K2396" i="3"/>
  <c r="S2384" i="3"/>
  <c r="AB2384" i="3"/>
  <c r="N2397" i="3"/>
  <c r="Q2397" i="3"/>
  <c r="BG2397" i="3"/>
  <c r="V2396" i="3"/>
  <c r="AT2396" i="3"/>
  <c r="P2396" i="3"/>
  <c r="AF2396" i="3"/>
  <c r="AV2396" i="3"/>
  <c r="O2396" i="3"/>
  <c r="AU2396" i="3"/>
  <c r="AC2396" i="3"/>
  <c r="Y2396" i="3"/>
  <c r="BE2396" i="3"/>
  <c r="AQ2396" i="3"/>
  <c r="BI2396" i="3"/>
  <c r="AI2391" i="3"/>
  <c r="N2391" i="3"/>
  <c r="AT2391" i="3"/>
  <c r="M2390" i="3"/>
  <c r="N2390" i="3"/>
  <c r="R2390" i="3"/>
  <c r="V2390" i="3"/>
  <c r="Z2390" i="3"/>
  <c r="AD2390" i="3"/>
  <c r="AH2390" i="3"/>
  <c r="AL2390" i="3"/>
  <c r="AP2390" i="3"/>
  <c r="AT2390" i="3"/>
  <c r="AX2390" i="3"/>
  <c r="BB2390" i="3"/>
  <c r="BF2390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U2390" i="3"/>
  <c r="AC2390" i="3"/>
  <c r="AK2390" i="3"/>
  <c r="AS2390" i="3"/>
  <c r="BA2390" i="3"/>
  <c r="BI2390" i="3"/>
  <c r="P2390" i="3"/>
  <c r="X2390" i="3"/>
  <c r="AF2390" i="3"/>
  <c r="AN2390" i="3"/>
  <c r="AV2390" i="3"/>
  <c r="BD2390" i="3"/>
  <c r="Q2390" i="3"/>
  <c r="Y2390" i="3"/>
  <c r="AG2390" i="3"/>
  <c r="AO2390" i="3"/>
  <c r="AW2390" i="3"/>
  <c r="BE2390" i="3"/>
  <c r="AR2395" i="3"/>
  <c r="BE2395" i="3"/>
  <c r="BG2394" i="3"/>
  <c r="Y2393" i="3"/>
  <c r="O2391" i="3"/>
  <c r="BH2390" i="3"/>
  <c r="AB2390" i="3"/>
  <c r="N2394" i="3"/>
  <c r="AD2394" i="3"/>
  <c r="AT2394" i="3"/>
  <c r="Q2394" i="3"/>
  <c r="AM2394" i="3"/>
  <c r="BH2394" i="3"/>
  <c r="AC2394" i="3"/>
  <c r="AY2394" i="3"/>
  <c r="T2394" i="3"/>
  <c r="AO2394" i="3"/>
  <c r="AB2392" i="3"/>
  <c r="AZ2390" i="3"/>
  <c r="T2390" i="3"/>
  <c r="AG2392" i="3"/>
  <c r="S2386" i="3"/>
  <c r="AA2386" i="3"/>
  <c r="AI2386" i="3"/>
  <c r="AQ2386" i="3"/>
  <c r="AY2386" i="3"/>
  <c r="BG2386" i="3"/>
  <c r="AV2393" i="3"/>
  <c r="V2392" i="3"/>
  <c r="W2392" i="3"/>
  <c r="AM2392" i="3"/>
  <c r="X2391" i="3"/>
  <c r="AN2391" i="3"/>
  <c r="BD2391" i="3"/>
  <c r="U2391" i="3"/>
  <c r="AK2391" i="3"/>
  <c r="BA2391" i="3"/>
  <c r="S2388" i="3"/>
  <c r="AA2388" i="3"/>
  <c r="AY2388" i="3"/>
  <c r="BG2388" i="3"/>
  <c r="AJ2386" i="3"/>
  <c r="AX2393" i="3"/>
  <c r="BA2392" i="3"/>
  <c r="U2392" i="3"/>
  <c r="AH2391" i="3"/>
  <c r="AJ2388" i="3"/>
  <c r="BH2386" i="3"/>
  <c r="AB2386" i="3"/>
  <c r="L2389" i="3"/>
  <c r="K2389" i="3"/>
  <c r="M2388" i="3"/>
  <c r="Y2388" i="3"/>
  <c r="AC2388" i="3"/>
  <c r="AO2388" i="3"/>
  <c r="AS2388" i="3"/>
  <c r="BE2388" i="3"/>
  <c r="BI2388" i="3"/>
  <c r="V2388" i="3"/>
  <c r="Z2388" i="3"/>
  <c r="AL2388" i="3"/>
  <c r="AP2388" i="3"/>
  <c r="BB2388" i="3"/>
  <c r="BF2388" i="3"/>
  <c r="L2387" i="3"/>
  <c r="K2387" i="3"/>
  <c r="M2386" i="3"/>
  <c r="Q2386" i="3"/>
  <c r="U2386" i="3"/>
  <c r="Y2386" i="3"/>
  <c r="AC2386" i="3"/>
  <c r="AG2386" i="3"/>
  <c r="AK2386" i="3"/>
  <c r="AO2386" i="3"/>
  <c r="AS2386" i="3"/>
  <c r="AW2386" i="3"/>
  <c r="BA2386" i="3"/>
  <c r="BE2386" i="3"/>
  <c r="BI2386" i="3"/>
  <c r="N2386" i="3"/>
  <c r="R2386" i="3"/>
  <c r="V2386" i="3"/>
  <c r="Z2386" i="3"/>
  <c r="AD2386" i="3"/>
  <c r="AH2386" i="3"/>
  <c r="AL2386" i="3"/>
  <c r="AP2386" i="3"/>
  <c r="AT2386" i="3"/>
  <c r="AX2386" i="3"/>
  <c r="BB2386" i="3"/>
  <c r="BF2386" i="3"/>
  <c r="L2385" i="3"/>
  <c r="K2385" i="3"/>
  <c r="U2384" i="3"/>
  <c r="AK2384" i="3"/>
  <c r="BA2384" i="3"/>
  <c r="R2384" i="3"/>
  <c r="AH2384" i="3"/>
  <c r="AX2384" i="3"/>
  <c r="BD2388" i="3"/>
  <c r="AV2388" i="3"/>
  <c r="X2388" i="3"/>
  <c r="P2388" i="3"/>
  <c r="BD2386" i="3"/>
  <c r="AV2386" i="3"/>
  <c r="AN2386" i="3"/>
  <c r="AF2386" i="3"/>
  <c r="X2386" i="3"/>
  <c r="P2386" i="3"/>
  <c r="AV2384" i="3"/>
  <c r="P2384" i="3"/>
  <c r="AM2388" i="3"/>
  <c r="AE2388" i="3"/>
  <c r="BC2386" i="3"/>
  <c r="AU2386" i="3"/>
  <c r="AM2386" i="3"/>
  <c r="AE2386" i="3"/>
  <c r="W2386" i="3"/>
  <c r="O2386" i="3"/>
  <c r="AE2384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AM2384" i="3" l="1"/>
  <c r="X2384" i="3"/>
  <c r="BD2384" i="3"/>
  <c r="AT2384" i="3"/>
  <c r="AD2384" i="3"/>
  <c r="N2384" i="3"/>
  <c r="AW2384" i="3"/>
  <c r="AG2384" i="3"/>
  <c r="Q2384" i="3"/>
  <c r="AP2391" i="3"/>
  <c r="AW2391" i="3"/>
  <c r="AG2391" i="3"/>
  <c r="Q2391" i="3"/>
  <c r="AZ2391" i="3"/>
  <c r="AJ2391" i="3"/>
  <c r="T2391" i="3"/>
  <c r="BM2391" i="3" s="1"/>
  <c r="BE2394" i="3"/>
  <c r="AJ2394" i="3"/>
  <c r="O2394" i="3"/>
  <c r="AS2394" i="3"/>
  <c r="X2394" i="3"/>
  <c r="BC2394" i="3"/>
  <c r="AG2394" i="3"/>
  <c r="BF2394" i="3"/>
  <c r="AP2394" i="3"/>
  <c r="Z2394" i="3"/>
  <c r="BA2394" i="3"/>
  <c r="AU2391" i="3"/>
  <c r="BL2391" i="3" s="1"/>
  <c r="BB2395" i="3"/>
  <c r="AO2395" i="3"/>
  <c r="AB2395" i="3"/>
  <c r="AL2391" i="3"/>
  <c r="BG2391" i="3"/>
  <c r="AA2391" i="3"/>
  <c r="BA2396" i="3"/>
  <c r="AI2396" i="3"/>
  <c r="AW2396" i="3"/>
  <c r="Q2396" i="3"/>
  <c r="U2396" i="3"/>
  <c r="AM2396" i="3"/>
  <c r="BH2396" i="3"/>
  <c r="AR2396" i="3"/>
  <c r="AB2396" i="3"/>
  <c r="BF2396" i="3"/>
  <c r="AL2396" i="3"/>
  <c r="R2396" i="3"/>
  <c r="AE2397" i="3"/>
  <c r="AI2397" i="3"/>
  <c r="AV2397" i="3"/>
  <c r="AZ2384" i="3"/>
  <c r="AF2394" i="3"/>
  <c r="W2391" i="3"/>
  <c r="BM2411" i="3"/>
  <c r="BJ2412" i="3"/>
  <c r="BJ2407" i="3"/>
  <c r="O2384" i="3"/>
  <c r="AU2384" i="3"/>
  <c r="O2388" i="3"/>
  <c r="AU2388" i="3"/>
  <c r="AF2384" i="3"/>
  <c r="AF2388" i="3"/>
  <c r="BF2384" i="3"/>
  <c r="AP2384" i="3"/>
  <c r="Z2384" i="3"/>
  <c r="BI2384" i="3"/>
  <c r="AS2384" i="3"/>
  <c r="AC2384" i="3"/>
  <c r="M2384" i="3"/>
  <c r="BN2384" i="3" s="1"/>
  <c r="AX2388" i="3"/>
  <c r="AH2388" i="3"/>
  <c r="R2388" i="3"/>
  <c r="BA2388" i="3"/>
  <c r="AK2388" i="3"/>
  <c r="U2388" i="3"/>
  <c r="R2391" i="3"/>
  <c r="AX2391" i="3"/>
  <c r="AQ2388" i="3"/>
  <c r="BI2391" i="3"/>
  <c r="AS2391" i="3"/>
  <c r="AC2391" i="3"/>
  <c r="M2391" i="3"/>
  <c r="AV2391" i="3"/>
  <c r="AF2391" i="3"/>
  <c r="P2391" i="3"/>
  <c r="BN2391" i="3" s="1"/>
  <c r="BB2392" i="3"/>
  <c r="AZ2394" i="3"/>
  <c r="AE2394" i="3"/>
  <c r="BI2394" i="3"/>
  <c r="AN2394" i="3"/>
  <c r="S2394" i="3"/>
  <c r="AW2394" i="3"/>
  <c r="AB2394" i="3"/>
  <c r="BB2394" i="3"/>
  <c r="AL2394" i="3"/>
  <c r="V2394" i="3"/>
  <c r="AL2395" i="3"/>
  <c r="Y2395" i="3"/>
  <c r="AA2395" i="3"/>
  <c r="AD2391" i="3"/>
  <c r="AY2391" i="3"/>
  <c r="S2391" i="3"/>
  <c r="BG2396" i="3"/>
  <c r="AA2396" i="3"/>
  <c r="AO2396" i="3"/>
  <c r="AS2396" i="3"/>
  <c r="M2396" i="3"/>
  <c r="AE2396" i="3"/>
  <c r="BD2396" i="3"/>
  <c r="AN2396" i="3"/>
  <c r="X2396" i="3"/>
  <c r="BB2396" i="3"/>
  <c r="AH2396" i="3"/>
  <c r="BL2396" i="3" s="1"/>
  <c r="N2396" i="3"/>
  <c r="BA2397" i="3"/>
  <c r="AT2397" i="3"/>
  <c r="P2397" i="3"/>
  <c r="BN2397" i="3" s="1"/>
  <c r="AY2384" i="3"/>
  <c r="AR2392" i="3"/>
  <c r="T2388" i="3"/>
  <c r="U2394" i="3"/>
  <c r="BL2394" i="3" s="1"/>
  <c r="AE2391" i="3"/>
  <c r="BM2407" i="3"/>
  <c r="BJ2402" i="3"/>
  <c r="BK2402" i="3"/>
  <c r="BJ2406" i="3"/>
  <c r="BL2405" i="3"/>
  <c r="BJ2401" i="3"/>
  <c r="W2384" i="3"/>
  <c r="BJ2384" i="3" s="1"/>
  <c r="BC2384" i="3"/>
  <c r="W2388" i="3"/>
  <c r="BC2388" i="3"/>
  <c r="AN2384" i="3"/>
  <c r="AN2388" i="3"/>
  <c r="BB2384" i="3"/>
  <c r="AL2384" i="3"/>
  <c r="V2384" i="3"/>
  <c r="BM2384" i="3" s="1"/>
  <c r="BE2384" i="3"/>
  <c r="AO2384" i="3"/>
  <c r="Y2384" i="3"/>
  <c r="AT2388" i="3"/>
  <c r="AD2388" i="3"/>
  <c r="N2388" i="3"/>
  <c r="AW2388" i="3"/>
  <c r="AG2388" i="3"/>
  <c r="BJ2388" i="3" s="1"/>
  <c r="Q2388" i="3"/>
  <c r="Z2391" i="3"/>
  <c r="BF2391" i="3"/>
  <c r="AI2388" i="3"/>
  <c r="BL2388" i="3" s="1"/>
  <c r="BE2391" i="3"/>
  <c r="AO2391" i="3"/>
  <c r="Y2391" i="3"/>
  <c r="BH2391" i="3"/>
  <c r="AR2391" i="3"/>
  <c r="AB2391" i="3"/>
  <c r="BC2392" i="3"/>
  <c r="AL2392" i="3"/>
  <c r="AM2391" i="3"/>
  <c r="AU2394" i="3"/>
  <c r="Y2394" i="3"/>
  <c r="BD2394" i="3"/>
  <c r="AI2394" i="3"/>
  <c r="M2394" i="3"/>
  <c r="AR2394" i="3"/>
  <c r="W2394" i="3"/>
  <c r="BJ2394" i="3" s="1"/>
  <c r="AX2394" i="3"/>
  <c r="AH2394" i="3"/>
  <c r="R2394" i="3"/>
  <c r="AK2394" i="3"/>
  <c r="V2395" i="3"/>
  <c r="BH2395" i="3"/>
  <c r="BB2391" i="3"/>
  <c r="V2391" i="3"/>
  <c r="AQ2391" i="3"/>
  <c r="AF2392" i="3"/>
  <c r="AY2396" i="3"/>
  <c r="S2396" i="3"/>
  <c r="BM2396" i="3" s="1"/>
  <c r="AG2396" i="3"/>
  <c r="AK2396" i="3"/>
  <c r="BC2396" i="3"/>
  <c r="W2396" i="3"/>
  <c r="AZ2396" i="3"/>
  <c r="AJ2396" i="3"/>
  <c r="T2396" i="3"/>
  <c r="AX2396" i="3"/>
  <c r="BI2397" i="3"/>
  <c r="U2397" i="3"/>
  <c r="AD2397" i="3"/>
  <c r="AR2384" i="3"/>
  <c r="AQ2384" i="3"/>
  <c r="Z2396" i="3"/>
  <c r="AQ2394" i="3"/>
  <c r="BL2404" i="3"/>
  <c r="L2368" i="3"/>
  <c r="AF2397" i="3"/>
  <c r="BL2406" i="3"/>
  <c r="AP2396" i="3"/>
  <c r="BM2406" i="3"/>
  <c r="BN2406" i="3"/>
  <c r="K2379" i="3"/>
  <c r="L2373" i="3"/>
  <c r="K2365" i="3"/>
  <c r="AM2395" i="3"/>
  <c r="V2393" i="3"/>
  <c r="BK2401" i="3"/>
  <c r="L2375" i="3"/>
  <c r="L2371" i="3"/>
  <c r="K2370" i="3"/>
  <c r="L2363" i="3"/>
  <c r="R2363" i="3" s="1"/>
  <c r="AF2393" i="3"/>
  <c r="W2395" i="3"/>
  <c r="AX2395" i="3"/>
  <c r="AH2395" i="3"/>
  <c r="R2395" i="3"/>
  <c r="BA2395" i="3"/>
  <c r="AK2395" i="3"/>
  <c r="U2395" i="3"/>
  <c r="BD2395" i="3"/>
  <c r="AN2395" i="3"/>
  <c r="X2395" i="3"/>
  <c r="AQ2395" i="3"/>
  <c r="AU2395" i="3"/>
  <c r="AO2397" i="3"/>
  <c r="BB2397" i="3"/>
  <c r="W2397" i="3"/>
  <c r="BJ2397" i="3" s="1"/>
  <c r="AS2397" i="3"/>
  <c r="M2397" i="3"/>
  <c r="BE2397" i="3"/>
  <c r="AA2397" i="3"/>
  <c r="BL2397" i="3" s="1"/>
  <c r="AP2397" i="3"/>
  <c r="Z2397" i="3"/>
  <c r="BH2397" i="3"/>
  <c r="AR2397" i="3"/>
  <c r="AB2397" i="3"/>
  <c r="K2377" i="3"/>
  <c r="K2375" i="3"/>
  <c r="K2373" i="3"/>
  <c r="O2373" i="3" s="1"/>
  <c r="L2362" i="3"/>
  <c r="K2358" i="3"/>
  <c r="P2393" i="3"/>
  <c r="U2393" i="3"/>
  <c r="BC2395" i="3"/>
  <c r="AT2395" i="3"/>
  <c r="AD2395" i="3"/>
  <c r="N2395" i="3"/>
  <c r="AW2395" i="3"/>
  <c r="AG2395" i="3"/>
  <c r="Q2395" i="3"/>
  <c r="AZ2395" i="3"/>
  <c r="AJ2395" i="3"/>
  <c r="T2395" i="3"/>
  <c r="BG2395" i="3"/>
  <c r="S2395" i="3"/>
  <c r="BC2397" i="3"/>
  <c r="AU2397" i="3"/>
  <c r="O2397" i="3"/>
  <c r="AK2397" i="3"/>
  <c r="AW2397" i="3"/>
  <c r="AY2397" i="3"/>
  <c r="S2397" i="3"/>
  <c r="AL2397" i="3"/>
  <c r="V2397" i="3"/>
  <c r="BD2397" i="3"/>
  <c r="AN2397" i="3"/>
  <c r="X2397" i="3"/>
  <c r="AJ2384" i="3"/>
  <c r="T2384" i="3"/>
  <c r="AI2384" i="3"/>
  <c r="BG2393" i="3"/>
  <c r="AV2394" i="3"/>
  <c r="BM2399" i="3"/>
  <c r="L2367" i="3"/>
  <c r="K2367" i="3"/>
  <c r="O2367" i="3" s="1"/>
  <c r="L2365" i="3"/>
  <c r="AC2393" i="3"/>
  <c r="M2393" i="3"/>
  <c r="AP2393" i="3"/>
  <c r="AT2393" i="3"/>
  <c r="BF2395" i="3"/>
  <c r="AP2395" i="3"/>
  <c r="Z2395" i="3"/>
  <c r="BI2395" i="3"/>
  <c r="AS2395" i="3"/>
  <c r="AC2395" i="3"/>
  <c r="M2395" i="3"/>
  <c r="BN2395" i="3" s="1"/>
  <c r="AV2395" i="3"/>
  <c r="AF2395" i="3"/>
  <c r="P2395" i="3"/>
  <c r="O2395" i="3"/>
  <c r="Y2397" i="3"/>
  <c r="AM2397" i="3"/>
  <c r="BF2397" i="3"/>
  <c r="AC2397" i="3"/>
  <c r="AG2397" i="3"/>
  <c r="AQ2397" i="3"/>
  <c r="AX2397" i="3"/>
  <c r="AH2397" i="3"/>
  <c r="R2397" i="3"/>
  <c r="AZ2397" i="3"/>
  <c r="AJ2397" i="3"/>
  <c r="BH2384" i="3"/>
  <c r="BG2384" i="3"/>
  <c r="AW2393" i="3"/>
  <c r="BM2413" i="3"/>
  <c r="BM2403" i="3"/>
  <c r="BK2399" i="3"/>
  <c r="BN2399" i="3"/>
  <c r="BK2403" i="3"/>
  <c r="BN2403" i="3"/>
  <c r="BJ2399" i="3"/>
  <c r="BL2399" i="3"/>
  <c r="BL2403" i="3"/>
  <c r="BJ2403" i="3"/>
  <c r="L2377" i="3"/>
  <c r="W2377" i="3" s="1"/>
  <c r="K2361" i="3"/>
  <c r="L2359" i="3"/>
  <c r="K2359" i="3"/>
  <c r="AC2392" i="3"/>
  <c r="BI2392" i="3"/>
  <c r="AH2393" i="3"/>
  <c r="BC2393" i="3"/>
  <c r="AY2392" i="3"/>
  <c r="AI2392" i="3"/>
  <c r="S2392" i="3"/>
  <c r="AX2392" i="3"/>
  <c r="AH2392" i="3"/>
  <c r="R2392" i="3"/>
  <c r="BH2393" i="3"/>
  <c r="AR2393" i="3"/>
  <c r="AB2393" i="3"/>
  <c r="AO2392" i="3"/>
  <c r="Z2393" i="3"/>
  <c r="AU2393" i="3"/>
  <c r="BH2392" i="3"/>
  <c r="AJ2392" i="3"/>
  <c r="AO2393" i="3"/>
  <c r="S2393" i="3"/>
  <c r="BD2392" i="3"/>
  <c r="X2392" i="3"/>
  <c r="AL2393" i="3"/>
  <c r="BB2393" i="3"/>
  <c r="N2393" i="3"/>
  <c r="BN2393" i="3" s="1"/>
  <c r="L2369" i="3"/>
  <c r="L2364" i="3"/>
  <c r="AK2392" i="3"/>
  <c r="R2393" i="3"/>
  <c r="AM2393" i="3"/>
  <c r="BI2393" i="3"/>
  <c r="AU2392" i="3"/>
  <c r="AE2392" i="3"/>
  <c r="O2392" i="3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L2383" i="3"/>
  <c r="L2382" i="3"/>
  <c r="R2382" i="3" s="1"/>
  <c r="L2381" i="3"/>
  <c r="K2381" i="3"/>
  <c r="L2379" i="3"/>
  <c r="L2360" i="3"/>
  <c r="AZ2360" i="3" s="1"/>
  <c r="K2360" i="3"/>
  <c r="M2392" i="3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BN2392" i="3" s="1"/>
  <c r="AY2393" i="3"/>
  <c r="AD2393" i="3"/>
  <c r="AN2392" i="3"/>
  <c r="AQ2393" i="3"/>
  <c r="R2379" i="3"/>
  <c r="T2379" i="3"/>
  <c r="AE2379" i="3"/>
  <c r="AP2379" i="3"/>
  <c r="AZ2379" i="3"/>
  <c r="V2379" i="3"/>
  <c r="AF2379" i="3"/>
  <c r="AQ2379" i="3"/>
  <c r="BB2379" i="3"/>
  <c r="P2379" i="3"/>
  <c r="AA2379" i="3"/>
  <c r="AL2379" i="3"/>
  <c r="AV2379" i="3"/>
  <c r="BG2379" i="3"/>
  <c r="O2379" i="3"/>
  <c r="Z2379" i="3"/>
  <c r="AJ2379" i="3"/>
  <c r="AU2379" i="3"/>
  <c r="BF2379" i="3"/>
  <c r="Z2365" i="3"/>
  <c r="AP2365" i="3"/>
  <c r="BF2365" i="3"/>
  <c r="N2365" i="3"/>
  <c r="AD2365" i="3"/>
  <c r="AT2365" i="3"/>
  <c r="V2365" i="3"/>
  <c r="AL2365" i="3"/>
  <c r="BB2365" i="3"/>
  <c r="R2365" i="3"/>
  <c r="AH2365" i="3"/>
  <c r="AX2365" i="3"/>
  <c r="S2365" i="3"/>
  <c r="K2378" i="3"/>
  <c r="AA2373" i="3"/>
  <c r="L2358" i="3"/>
  <c r="BL2384" i="3"/>
  <c r="L2374" i="3"/>
  <c r="K2374" i="3"/>
  <c r="AT2374" i="3" s="1"/>
  <c r="K2366" i="3"/>
  <c r="AH2366" i="3" s="1"/>
  <c r="K2363" i="3"/>
  <c r="Z2359" i="3"/>
  <c r="AY2395" i="3"/>
  <c r="BK2395" i="3" s="1"/>
  <c r="L2378" i="3"/>
  <c r="K2383" i="3"/>
  <c r="X2383" i="3" s="1"/>
  <c r="K2382" i="3"/>
  <c r="L2380" i="3"/>
  <c r="L2376" i="3"/>
  <c r="R2376" i="3" s="1"/>
  <c r="K2376" i="3"/>
  <c r="L2372" i="3"/>
  <c r="AC2372" i="3" s="1"/>
  <c r="K2372" i="3"/>
  <c r="L2370" i="3"/>
  <c r="Z2370" i="3" s="1"/>
  <c r="K2368" i="3"/>
  <c r="BH2368" i="3" s="1"/>
  <c r="AE2367" i="3"/>
  <c r="L2366" i="3"/>
  <c r="L2361" i="3"/>
  <c r="AF2361" i="3" s="1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BN2394" i="3"/>
  <c r="BK2394" i="3"/>
  <c r="BJ2390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BK2391" i="3"/>
  <c r="BM2386" i="3"/>
  <c r="BL2395" i="3"/>
  <c r="BN2390" i="3"/>
  <c r="BK2390" i="3"/>
  <c r="BM2395" i="3"/>
  <c r="BJ2395" i="3"/>
  <c r="BL2386" i="3"/>
  <c r="BJ2386" i="3"/>
  <c r="BN2388" i="3"/>
  <c r="BK2388" i="3"/>
  <c r="BJ2396" i="3"/>
  <c r="BL2390" i="3"/>
  <c r="BN2396" i="3"/>
  <c r="BK2397" i="3"/>
  <c r="BN2386" i="3"/>
  <c r="BK2386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BM2390" i="3"/>
  <c r="BJ2391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P2358" i="3"/>
  <c r="AF2358" i="3"/>
  <c r="AV2358" i="3"/>
  <c r="T2358" i="3"/>
  <c r="AJ2358" i="3"/>
  <c r="AZ2358" i="3"/>
  <c r="X2358" i="3"/>
  <c r="AN2358" i="3"/>
  <c r="BD2358" i="3"/>
  <c r="AB2358" i="3"/>
  <c r="AR2358" i="3"/>
  <c r="BH2358" i="3"/>
  <c r="T2383" i="3"/>
  <c r="BC2383" i="3"/>
  <c r="V2383" i="3"/>
  <c r="N2382" i="3"/>
  <c r="AD2382" i="3"/>
  <c r="AT2382" i="3"/>
  <c r="M2382" i="3"/>
  <c r="AS2382" i="3"/>
  <c r="S2382" i="3"/>
  <c r="AI2382" i="3"/>
  <c r="AY2382" i="3"/>
  <c r="T2382" i="3"/>
  <c r="AJ2382" i="3"/>
  <c r="AZ2382" i="3"/>
  <c r="U2382" i="3"/>
  <c r="BE2382" i="3"/>
  <c r="Q2381" i="3"/>
  <c r="P2381" i="3"/>
  <c r="AJ2381" i="3"/>
  <c r="AZ2381" i="3"/>
  <c r="T2381" i="3"/>
  <c r="AM2381" i="3"/>
  <c r="BC2381" i="3"/>
  <c r="AB2381" i="3"/>
  <c r="AS2381" i="3"/>
  <c r="BI2381" i="3"/>
  <c r="AD2381" i="3"/>
  <c r="AT2381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AA2375" i="3"/>
  <c r="AQ2375" i="3"/>
  <c r="BG2375" i="3"/>
  <c r="O2375" i="3"/>
  <c r="AE2375" i="3"/>
  <c r="AU2375" i="3"/>
  <c r="W2375" i="3"/>
  <c r="AM2375" i="3"/>
  <c r="BC2375" i="3"/>
  <c r="S2375" i="3"/>
  <c r="AI2375" i="3"/>
  <c r="AY2375" i="3"/>
  <c r="K2380" i="3"/>
  <c r="BD2379" i="3"/>
  <c r="AY2379" i="3"/>
  <c r="AT2379" i="3"/>
  <c r="AN2379" i="3"/>
  <c r="AI2379" i="3"/>
  <c r="AD2379" i="3"/>
  <c r="X2379" i="3"/>
  <c r="S2379" i="3"/>
  <c r="N2379" i="3"/>
  <c r="AP2378" i="3"/>
  <c r="BG2378" i="3"/>
  <c r="S2377" i="3"/>
  <c r="O2376" i="3"/>
  <c r="AF2376" i="3"/>
  <c r="T2373" i="3"/>
  <c r="AJ2373" i="3"/>
  <c r="AZ2373" i="3"/>
  <c r="Q2373" i="3"/>
  <c r="AG2373" i="3"/>
  <c r="AW2373" i="3"/>
  <c r="N2373" i="3"/>
  <c r="AD2373" i="3"/>
  <c r="AT2373" i="3"/>
  <c r="AS2372" i="3"/>
  <c r="R2370" i="3"/>
  <c r="AX2370" i="3"/>
  <c r="P2368" i="3"/>
  <c r="AF2368" i="3"/>
  <c r="AV2368" i="3"/>
  <c r="X2368" i="3"/>
  <c r="AN2368" i="3"/>
  <c r="BD2368" i="3"/>
  <c r="BH2379" i="3"/>
  <c r="BC2379" i="3"/>
  <c r="AX2379" i="3"/>
  <c r="AR2379" i="3"/>
  <c r="AM2379" i="3"/>
  <c r="AH2379" i="3"/>
  <c r="AB2379" i="3"/>
  <c r="W2379" i="3"/>
  <c r="AW2378" i="3"/>
  <c r="AD2374" i="3"/>
  <c r="S2373" i="3"/>
  <c r="AN2370" i="3"/>
  <c r="AR2368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T2377" i="3"/>
  <c r="AJ2377" i="3"/>
  <c r="AZ2377" i="3"/>
  <c r="Q2377" i="3"/>
  <c r="AG2377" i="3"/>
  <c r="AW2377" i="3"/>
  <c r="N2377" i="3"/>
  <c r="AD2377" i="3"/>
  <c r="AT2377" i="3"/>
  <c r="N2372" i="3"/>
  <c r="AE2372" i="3"/>
  <c r="AV2372" i="3"/>
  <c r="AF2370" i="3"/>
  <c r="AB2368" i="3"/>
  <c r="AL2370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M2366" i="3"/>
  <c r="AT2366" i="3"/>
  <c r="K2371" i="3"/>
  <c r="BH2370" i="3"/>
  <c r="AB2370" i="3"/>
  <c r="K2369" i="3"/>
  <c r="AZ2368" i="3"/>
  <c r="AJ2368" i="3"/>
  <c r="T2368" i="3"/>
  <c r="BB2367" i="3"/>
  <c r="U2370" i="3"/>
  <c r="AK2370" i="3"/>
  <c r="BA2370" i="3"/>
  <c r="S2370" i="3"/>
  <c r="AI2370" i="3"/>
  <c r="AY2370" i="3"/>
  <c r="Y2367" i="3"/>
  <c r="AO2367" i="3"/>
  <c r="AF2367" i="3"/>
  <c r="AY2367" i="3"/>
  <c r="W2367" i="3"/>
  <c r="AR2367" i="3"/>
  <c r="BH2367" i="3"/>
  <c r="AD2367" i="3"/>
  <c r="AW2367" i="3"/>
  <c r="W2366" i="3"/>
  <c r="BG2365" i="3"/>
  <c r="AY2365" i="3"/>
  <c r="AQ2365" i="3"/>
  <c r="AI2365" i="3"/>
  <c r="AA2365" i="3"/>
  <c r="P2365" i="3"/>
  <c r="T2365" i="3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AP2363" i="3"/>
  <c r="V2363" i="3"/>
  <c r="BB2363" i="3"/>
  <c r="AP2360" i="3"/>
  <c r="AB2366" i="3"/>
  <c r="BC2365" i="3"/>
  <c r="AU2365" i="3"/>
  <c r="AM2365" i="3"/>
  <c r="AE2365" i="3"/>
  <c r="W2365" i="3"/>
  <c r="O2365" i="3"/>
  <c r="T2363" i="3"/>
  <c r="BF2361" i="3"/>
  <c r="M2360" i="3"/>
  <c r="AC2360" i="3"/>
  <c r="AS2360" i="3"/>
  <c r="BI2360" i="3"/>
  <c r="AA2360" i="3"/>
  <c r="AQ2360" i="3"/>
  <c r="BG2360" i="3"/>
  <c r="AA2359" i="3"/>
  <c r="AQ2359" i="3"/>
  <c r="BG2359" i="3"/>
  <c r="AB2359" i="3"/>
  <c r="AR2359" i="3"/>
  <c r="BH2359" i="3"/>
  <c r="Y2359" i="3"/>
  <c r="AO2359" i="3"/>
  <c r="BE2359" i="3"/>
  <c r="K2364" i="3"/>
  <c r="AZ2363" i="3"/>
  <c r="K2362" i="3"/>
  <c r="AF2360" i="3"/>
  <c r="BB2359" i="3"/>
  <c r="O2363" i="3"/>
  <c r="AE2363" i="3"/>
  <c r="AU2363" i="3"/>
  <c r="M2363" i="3"/>
  <c r="AC2363" i="3"/>
  <c r="AS2363" i="3"/>
  <c r="BI2363" i="3"/>
  <c r="AA2361" i="3"/>
  <c r="AO2361" i="3"/>
  <c r="AT2360" i="3"/>
  <c r="N2360" i="3"/>
  <c r="AX2359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V2360" i="3" l="1"/>
  <c r="BB2360" i="3"/>
  <c r="BE2363" i="3"/>
  <c r="AO2363" i="3"/>
  <c r="Y2363" i="3"/>
  <c r="BG2363" i="3"/>
  <c r="AQ2363" i="3"/>
  <c r="AA2363" i="3"/>
  <c r="AN2360" i="3"/>
  <c r="AB2363" i="3"/>
  <c r="BH2363" i="3"/>
  <c r="BC2360" i="3"/>
  <c r="AM2360" i="3"/>
  <c r="W2360" i="3"/>
  <c r="BE2360" i="3"/>
  <c r="AO2360" i="3"/>
  <c r="BJ2360" i="3" s="1"/>
  <c r="Y2360" i="3"/>
  <c r="AB2360" i="3"/>
  <c r="AN2363" i="3"/>
  <c r="AW2366" i="3"/>
  <c r="AH2360" i="3"/>
  <c r="AT2363" i="3"/>
  <c r="N2363" i="3"/>
  <c r="AH2363" i="3"/>
  <c r="BI2367" i="3"/>
  <c r="AS2367" i="3"/>
  <c r="X2367" i="3"/>
  <c r="BD2367" i="3"/>
  <c r="AM2367" i="3"/>
  <c r="R2367" i="3"/>
  <c r="AU2367" i="3"/>
  <c r="AA2367" i="3"/>
  <c r="BL2367" i="3" s="1"/>
  <c r="AK2367" i="3"/>
  <c r="U2367" i="3"/>
  <c r="Y2366" i="3"/>
  <c r="T2367" i="3"/>
  <c r="BJ2367" i="3" s="1"/>
  <c r="AF2372" i="3"/>
  <c r="O2372" i="3"/>
  <c r="BF2377" i="3"/>
  <c r="AP2377" i="3"/>
  <c r="BJ2377" i="3" s="1"/>
  <c r="Z2377" i="3"/>
  <c r="BI2377" i="3"/>
  <c r="AS2377" i="3"/>
  <c r="AC2377" i="3"/>
  <c r="M2377" i="3"/>
  <c r="AV2377" i="3"/>
  <c r="AF2377" i="3"/>
  <c r="P2377" i="3"/>
  <c r="BK2377" i="3" s="1"/>
  <c r="AI2373" i="3"/>
  <c r="AE2377" i="3"/>
  <c r="BF2373" i="3"/>
  <c r="AP2373" i="3"/>
  <c r="BJ2373" i="3" s="1"/>
  <c r="Z2373" i="3"/>
  <c r="BI2373" i="3"/>
  <c r="AS2373" i="3"/>
  <c r="AC2373" i="3"/>
  <c r="BM2373" i="3" s="1"/>
  <c r="M2373" i="3"/>
  <c r="AV2373" i="3"/>
  <c r="AF2373" i="3"/>
  <c r="P2373" i="3"/>
  <c r="BN2373" i="3" s="1"/>
  <c r="P2376" i="3"/>
  <c r="AT2376" i="3"/>
  <c r="AI2377" i="3"/>
  <c r="AW2382" i="3"/>
  <c r="AK2382" i="3"/>
  <c r="AV2382" i="3"/>
  <c r="AF2382" i="3"/>
  <c r="P2382" i="3"/>
  <c r="BN2382" i="3" s="1"/>
  <c r="AU2382" i="3"/>
  <c r="AE2382" i="3"/>
  <c r="O2382" i="3"/>
  <c r="AG2382" i="3"/>
  <c r="BF2382" i="3"/>
  <c r="AP2382" i="3"/>
  <c r="Z2382" i="3"/>
  <c r="AE2383" i="3"/>
  <c r="BE2383" i="3"/>
  <c r="AA2383" i="3"/>
  <c r="BM2388" i="3"/>
  <c r="BM2397" i="3"/>
  <c r="AM2373" i="3"/>
  <c r="AM2377" i="3"/>
  <c r="BC2377" i="3"/>
  <c r="AT2367" i="3"/>
  <c r="AU2373" i="3"/>
  <c r="AE2373" i="3"/>
  <c r="AD2360" i="3"/>
  <c r="BA2363" i="3"/>
  <c r="AK2363" i="3"/>
  <c r="U2363" i="3"/>
  <c r="BC2363" i="3"/>
  <c r="AM2363" i="3"/>
  <c r="W2363" i="3"/>
  <c r="P2360" i="3"/>
  <c r="AV2360" i="3"/>
  <c r="AJ2363" i="3"/>
  <c r="AY2360" i="3"/>
  <c r="AI2360" i="3"/>
  <c r="S2360" i="3"/>
  <c r="BA2360" i="3"/>
  <c r="AK2360" i="3"/>
  <c r="U2360" i="3"/>
  <c r="BH2360" i="3"/>
  <c r="BF2360" i="3"/>
  <c r="Z2360" i="3"/>
  <c r="AL2363" i="3"/>
  <c r="BF2363" i="3"/>
  <c r="Z2363" i="3"/>
  <c r="BC2366" i="3"/>
  <c r="BE2367" i="3"/>
  <c r="AN2367" i="3"/>
  <c r="S2367" i="3"/>
  <c r="BK2367" i="3" s="1"/>
  <c r="AZ2367" i="3"/>
  <c r="AH2367" i="3"/>
  <c r="BG2367" i="3"/>
  <c r="AQ2367" i="3"/>
  <c r="V2367" i="3"/>
  <c r="AG2367" i="3"/>
  <c r="Q2367" i="3"/>
  <c r="AK2366" i="3"/>
  <c r="BD2366" i="3"/>
  <c r="AP2367" i="3"/>
  <c r="P2372" i="3"/>
  <c r="AT2372" i="3"/>
  <c r="BB2377" i="3"/>
  <c r="AL2377" i="3"/>
  <c r="V2377" i="3"/>
  <c r="BE2377" i="3"/>
  <c r="AO2377" i="3"/>
  <c r="Y2377" i="3"/>
  <c r="BH2377" i="3"/>
  <c r="AR2377" i="3"/>
  <c r="AB2377" i="3"/>
  <c r="AQ2377" i="3"/>
  <c r="AY2373" i="3"/>
  <c r="AU2377" i="3"/>
  <c r="BB2373" i="3"/>
  <c r="AL2373" i="3"/>
  <c r="V2373" i="3"/>
  <c r="BE2373" i="3"/>
  <c r="AO2373" i="3"/>
  <c r="Y2373" i="3"/>
  <c r="BH2373" i="3"/>
  <c r="AR2373" i="3"/>
  <c r="AB2373" i="3"/>
  <c r="BE2374" i="3"/>
  <c r="AU2376" i="3"/>
  <c r="AD2376" i="3"/>
  <c r="AY2377" i="3"/>
  <c r="AO2382" i="3"/>
  <c r="BH2382" i="3"/>
  <c r="AR2382" i="3"/>
  <c r="AB2382" i="3"/>
  <c r="BG2382" i="3"/>
  <c r="AQ2382" i="3"/>
  <c r="AA2382" i="3"/>
  <c r="BL2382" i="3" s="1"/>
  <c r="BI2382" i="3"/>
  <c r="Y2382" i="3"/>
  <c r="BB2382" i="3"/>
  <c r="AL2382" i="3"/>
  <c r="V2382" i="3"/>
  <c r="AX2383" i="3"/>
  <c r="AO2383" i="3"/>
  <c r="AZ2383" i="3"/>
  <c r="BM2394" i="3"/>
  <c r="BK2396" i="3"/>
  <c r="BK2384" i="3"/>
  <c r="BG2373" i="3"/>
  <c r="T2360" i="3"/>
  <c r="W2373" i="3"/>
  <c r="AA2377" i="3"/>
  <c r="AJ2360" i="3"/>
  <c r="AX2367" i="3"/>
  <c r="BC2373" i="3"/>
  <c r="AL2360" i="3"/>
  <c r="AW2363" i="3"/>
  <c r="AG2363" i="3"/>
  <c r="Q2363" i="3"/>
  <c r="AY2363" i="3"/>
  <c r="AI2363" i="3"/>
  <c r="S2363" i="3"/>
  <c r="X2360" i="3"/>
  <c r="BD2360" i="3"/>
  <c r="AR2363" i="3"/>
  <c r="AU2360" i="3"/>
  <c r="AE2360" i="3"/>
  <c r="O2360" i="3"/>
  <c r="AW2360" i="3"/>
  <c r="AG2360" i="3"/>
  <c r="Q2360" i="3"/>
  <c r="AX2360" i="3"/>
  <c r="R2360" i="3"/>
  <c r="AD2363" i="3"/>
  <c r="AX2363" i="3"/>
  <c r="AM2366" i="3"/>
  <c r="BA2367" i="3"/>
  <c r="AI2367" i="3"/>
  <c r="N2367" i="3"/>
  <c r="AV2367" i="3"/>
  <c r="AB2367" i="3"/>
  <c r="BC2367" i="3"/>
  <c r="AL2367" i="3"/>
  <c r="P2367" i="3"/>
  <c r="AC2367" i="3"/>
  <c r="M2367" i="3"/>
  <c r="AJ2367" i="3"/>
  <c r="BF2367" i="3"/>
  <c r="AU2372" i="3"/>
  <c r="AD2372" i="3"/>
  <c r="AX2377" i="3"/>
  <c r="AH2377" i="3"/>
  <c r="R2377" i="3"/>
  <c r="BA2377" i="3"/>
  <c r="AK2377" i="3"/>
  <c r="U2377" i="3"/>
  <c r="BD2377" i="3"/>
  <c r="AN2377" i="3"/>
  <c r="X2377" i="3"/>
  <c r="BG2377" i="3"/>
  <c r="AO2372" i="3"/>
  <c r="AU2374" i="3"/>
  <c r="AX2373" i="3"/>
  <c r="AH2373" i="3"/>
  <c r="R2373" i="3"/>
  <c r="BA2373" i="3"/>
  <c r="AK2373" i="3"/>
  <c r="U2373" i="3"/>
  <c r="BD2373" i="3"/>
  <c r="AN2373" i="3"/>
  <c r="X2373" i="3"/>
  <c r="AV2376" i="3"/>
  <c r="AE2376" i="3"/>
  <c r="N2376" i="3"/>
  <c r="AC2382" i="3"/>
  <c r="BD2382" i="3"/>
  <c r="AN2382" i="3"/>
  <c r="X2382" i="3"/>
  <c r="BC2382" i="3"/>
  <c r="AM2382" i="3"/>
  <c r="W2382" i="3"/>
  <c r="BJ2382" i="3" s="1"/>
  <c r="BA2382" i="3"/>
  <c r="Q2382" i="3"/>
  <c r="AX2382" i="3"/>
  <c r="AH2382" i="3"/>
  <c r="AT2383" i="3"/>
  <c r="Y2383" i="3"/>
  <c r="AJ2383" i="3"/>
  <c r="AR2360" i="3"/>
  <c r="AQ2373" i="3"/>
  <c r="Z2367" i="3"/>
  <c r="L2356" i="3"/>
  <c r="BK2392" i="3"/>
  <c r="AD2359" i="3"/>
  <c r="BJ2393" i="3"/>
  <c r="U2381" i="3"/>
  <c r="R2366" i="3"/>
  <c r="L2346" i="3"/>
  <c r="L2344" i="3"/>
  <c r="L2342" i="3"/>
  <c r="O2377" i="3"/>
  <c r="BL2377" i="3" s="1"/>
  <c r="BJ2392" i="3"/>
  <c r="BL2392" i="3"/>
  <c r="BK2393" i="3"/>
  <c r="BM2393" i="3"/>
  <c r="BM2392" i="3"/>
  <c r="BL2393" i="3"/>
  <c r="V2378" i="3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F2366" i="3"/>
  <c r="AJ2370" i="3"/>
  <c r="AO2366" i="3"/>
  <c r="T2366" i="3"/>
  <c r="AX2366" i="3"/>
  <c r="AC2366" i="3"/>
  <c r="N2370" i="3"/>
  <c r="AT2370" i="3"/>
  <c r="AV2374" i="3"/>
  <c r="AE2374" i="3"/>
  <c r="N2374" i="3"/>
  <c r="AP2370" i="3"/>
  <c r="AV2370" i="3"/>
  <c r="BL2373" i="3"/>
  <c r="BH2378" i="3"/>
  <c r="AQ2378" i="3"/>
  <c r="Z2378" i="3"/>
  <c r="BF2381" i="3"/>
  <c r="AP2381" i="3"/>
  <c r="X2381" i="3"/>
  <c r="BE2381" i="3"/>
  <c r="AO2381" i="3"/>
  <c r="W2381" i="3"/>
  <c r="AY2381" i="3"/>
  <c r="AI2381" i="3"/>
  <c r="O2381" i="3"/>
  <c r="AV2381" i="3"/>
  <c r="AF2381" i="3"/>
  <c r="AC2381" i="3"/>
  <c r="M2381" i="3"/>
  <c r="BN2381" i="3" s="1"/>
  <c r="BF2359" i="3"/>
  <c r="Y2374" i="3"/>
  <c r="L2340" i="3"/>
  <c r="R2359" i="3"/>
  <c r="BG2361" i="3"/>
  <c r="V2359" i="3"/>
  <c r="AW2359" i="3"/>
  <c r="AG2359" i="3"/>
  <c r="Q2359" i="3"/>
  <c r="AZ2359" i="3"/>
  <c r="AJ2359" i="3"/>
  <c r="T2359" i="3"/>
  <c r="AY2359" i="3"/>
  <c r="AI2359" i="3"/>
  <c r="S2359" i="3"/>
  <c r="Q2366" i="3"/>
  <c r="AL2366" i="3"/>
  <c r="BH2366" i="3"/>
  <c r="AU2366" i="3"/>
  <c r="AE2366" i="3"/>
  <c r="O2366" i="3"/>
  <c r="BG2370" i="3"/>
  <c r="AQ2370" i="3"/>
  <c r="AA2370" i="3"/>
  <c r="BI2370" i="3"/>
  <c r="AS2370" i="3"/>
  <c r="AC2370" i="3"/>
  <c r="M2370" i="3"/>
  <c r="BK2370" i="3" s="1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R2381" i="3"/>
  <c r="AU2381" i="3"/>
  <c r="AE2381" i="3"/>
  <c r="BH2381" i="3"/>
  <c r="AR2381" i="3"/>
  <c r="AA2381" i="3"/>
  <c r="Y2381" i="3"/>
  <c r="K2341" i="3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E2370" i="3"/>
  <c r="AO2370" i="3"/>
  <c r="Y2370" i="3"/>
  <c r="P2366" i="3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F2376" i="3"/>
  <c r="AP2376" i="3"/>
  <c r="Z2376" i="3"/>
  <c r="BD2378" i="3"/>
  <c r="AN2378" i="3"/>
  <c r="X2378" i="3"/>
  <c r="BC2378" i="3"/>
  <c r="AM2378" i="3"/>
  <c r="W2378" i="3"/>
  <c r="BB2378" i="3"/>
  <c r="AL2378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BM2365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O2344" i="3" s="1"/>
  <c r="BL2344" i="3" s="1"/>
  <c r="L2341" i="3"/>
  <c r="AI2341" i="3" s="1"/>
  <c r="L2338" i="3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L2379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AM2383" i="3"/>
  <c r="BH2383" i="3"/>
  <c r="AR2383" i="3"/>
  <c r="AB2383" i="3"/>
  <c r="BD2361" i="3"/>
  <c r="P2370" i="3"/>
  <c r="X2370" i="3"/>
  <c r="AF2363" i="3"/>
  <c r="X2363" i="3"/>
  <c r="AV2363" i="3"/>
  <c r="P2363" i="3"/>
  <c r="BK2363" i="3" s="1"/>
  <c r="BD2363" i="3"/>
  <c r="BD2370" i="3"/>
  <c r="BI2361" i="3"/>
  <c r="AS2361" i="3"/>
  <c r="AC2361" i="3"/>
  <c r="M2361" i="3"/>
  <c r="AU2361" i="3"/>
  <c r="AE2361" i="3"/>
  <c r="O2361" i="3"/>
  <c r="AJ2361" i="3"/>
  <c r="AT2361" i="3"/>
  <c r="N2361" i="3"/>
  <c r="AH2361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BJ2378" i="3" s="1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BN2372" i="3" s="1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BL2360" i="3"/>
  <c r="BN2367" i="3"/>
  <c r="BM2377" i="3"/>
  <c r="BJ2358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BK2360" i="3"/>
  <c r="BN2360" i="3"/>
  <c r="BM2368" i="3"/>
  <c r="BK2373" i="3"/>
  <c r="BL2375" i="3"/>
  <c r="BN2375" i="3"/>
  <c r="BK2375" i="3"/>
  <c r="BN2358" i="3"/>
  <c r="BK2358" i="3"/>
  <c r="BK2379" i="3"/>
  <c r="BN2379" i="3"/>
  <c r="BM2379" i="3"/>
  <c r="BJ2375" i="3"/>
  <c r="BL2358" i="3"/>
  <c r="BL2365" i="3"/>
  <c r="BJ2365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BL2368" i="3"/>
  <c r="BJ2368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M2360" i="3"/>
  <c r="BK2365" i="3"/>
  <c r="BN2365" i="3"/>
  <c r="BN2368" i="3"/>
  <c r="BK2368" i="3"/>
  <c r="BJ2379" i="3"/>
  <c r="BM2375" i="3"/>
  <c r="BK2382" i="3"/>
  <c r="BM2358" i="3"/>
  <c r="K2357" i="3"/>
  <c r="K2346" i="3"/>
  <c r="AE2346" i="3" s="1"/>
  <c r="K2342" i="3"/>
  <c r="R2342" i="3" s="1"/>
  <c r="K2354" i="3"/>
  <c r="L2355" i="3"/>
  <c r="K2355" i="3"/>
  <c r="AT2355" i="3" s="1"/>
  <c r="L2353" i="3"/>
  <c r="L2351" i="3"/>
  <c r="L2336" i="3"/>
  <c r="AG2336" i="3" s="1"/>
  <c r="K2351" i="3"/>
  <c r="BC2351" i="3" s="1"/>
  <c r="K2340" i="3"/>
  <c r="AV2340" i="3" s="1"/>
  <c r="K2336" i="3"/>
  <c r="AU2344" i="3"/>
  <c r="AA2344" i="3"/>
  <c r="L2357" i="3"/>
  <c r="K2356" i="3"/>
  <c r="P2356" i="3" s="1"/>
  <c r="K2352" i="3"/>
  <c r="K2350" i="3"/>
  <c r="K2348" i="3"/>
  <c r="AN2348" i="3" s="1"/>
  <c r="L2345" i="3"/>
  <c r="K2345" i="3"/>
  <c r="AQ2344" i="3"/>
  <c r="S2344" i="3"/>
  <c r="BM2344" i="3" s="1"/>
  <c r="L2343" i="3"/>
  <c r="K2343" i="3"/>
  <c r="AY2344" i="3"/>
  <c r="AE2344" i="3"/>
  <c r="K2353" i="3"/>
  <c r="L2350" i="3"/>
  <c r="K2349" i="3"/>
  <c r="L2348" i="3"/>
  <c r="AF2348" i="3" s="1"/>
  <c r="K2347" i="3"/>
  <c r="BG2344" i="3"/>
  <c r="AI2344" i="3"/>
  <c r="K2337" i="3"/>
  <c r="L2354" i="3"/>
  <c r="Q2354" i="3" s="1"/>
  <c r="L2352" i="3"/>
  <c r="P2348" i="3"/>
  <c r="AF2356" i="3"/>
  <c r="U2356" i="3"/>
  <c r="AQ2346" i="3"/>
  <c r="S2354" i="3"/>
  <c r="AJ2354" i="3"/>
  <c r="AW2354" i="3"/>
  <c r="AZ2348" i="3"/>
  <c r="AK2357" i="3"/>
  <c r="Z2354" i="3"/>
  <c r="AV2348" i="3"/>
  <c r="S2341" i="3"/>
  <c r="AW2351" i="3"/>
  <c r="L2349" i="3"/>
  <c r="Q2348" i="3"/>
  <c r="U2348" i="3"/>
  <c r="AC2348" i="3"/>
  <c r="AG2348" i="3"/>
  <c r="AK2348" i="3"/>
  <c r="AS2348" i="3"/>
  <c r="AW2348" i="3"/>
  <c r="BA2348" i="3"/>
  <c r="BI2348" i="3"/>
  <c r="N2348" i="3"/>
  <c r="R2348" i="3"/>
  <c r="Z2348" i="3"/>
  <c r="AD2348" i="3"/>
  <c r="AH2348" i="3"/>
  <c r="AP2348" i="3"/>
  <c r="AT2348" i="3"/>
  <c r="AX2348" i="3"/>
  <c r="BF2348" i="3"/>
  <c r="O2348" i="3"/>
  <c r="S2348" i="3"/>
  <c r="AA2348" i="3"/>
  <c r="AE2348" i="3"/>
  <c r="AI2348" i="3"/>
  <c r="AQ2348" i="3"/>
  <c r="AU2348" i="3"/>
  <c r="AY2348" i="3"/>
  <c r="BG2348" i="3"/>
  <c r="L2347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BC2344" i="3"/>
  <c r="AM2344" i="3"/>
  <c r="W2344" i="3"/>
  <c r="L2339" i="3"/>
  <c r="AC2340" i="3"/>
  <c r="AS2340" i="3"/>
  <c r="BB2340" i="3"/>
  <c r="W2340" i="3"/>
  <c r="AM2340" i="3"/>
  <c r="L2337" i="3"/>
  <c r="AC2338" i="3"/>
  <c r="Z2340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W2339" i="3" l="1"/>
  <c r="AX2346" i="3"/>
  <c r="BH2349" i="3"/>
  <c r="U2351" i="3"/>
  <c r="AE2351" i="3"/>
  <c r="S2357" i="3"/>
  <c r="BM2367" i="3"/>
  <c r="L2280" i="3"/>
  <c r="P2280" i="3" s="1"/>
  <c r="L2276" i="3"/>
  <c r="K2276" i="3"/>
  <c r="BC2340" i="3"/>
  <c r="BI2340" i="3"/>
  <c r="BC2348" i="3"/>
  <c r="AM2348" i="3"/>
  <c r="W2348" i="3"/>
  <c r="BB2348" i="3"/>
  <c r="AL2348" i="3"/>
  <c r="V2348" i="3"/>
  <c r="BE2348" i="3"/>
  <c r="AO2348" i="3"/>
  <c r="Y2348" i="3"/>
  <c r="O2351" i="3"/>
  <c r="AW2341" i="3"/>
  <c r="P2336" i="3"/>
  <c r="AY2354" i="3"/>
  <c r="AR2357" i="3"/>
  <c r="AG2353" i="3"/>
  <c r="BM2382" i="3"/>
  <c r="BN2377" i="3"/>
  <c r="BC2346" i="3"/>
  <c r="AG2351" i="3"/>
  <c r="AJ2341" i="3"/>
  <c r="BK2372" i="3"/>
  <c r="AJ2338" i="3"/>
  <c r="BN2366" i="3"/>
  <c r="BN2370" i="3"/>
  <c r="BJ2359" i="3"/>
  <c r="BJ2381" i="3"/>
  <c r="V2346" i="3"/>
  <c r="T2351" i="3"/>
  <c r="AK2351" i="3"/>
  <c r="BA2351" i="3"/>
  <c r="Q2351" i="3"/>
  <c r="AM2351" i="3"/>
  <c r="P2346" i="3"/>
  <c r="AB2351" i="3"/>
  <c r="AC2355" i="3"/>
  <c r="BK2383" i="3"/>
  <c r="BG2338" i="3"/>
  <c r="AO2346" i="3"/>
  <c r="N2346" i="3"/>
  <c r="M2348" i="3"/>
  <c r="BN2348" i="3" s="1"/>
  <c r="Y2351" i="3"/>
  <c r="AO2351" i="3"/>
  <c r="BE2351" i="3"/>
  <c r="M2351" i="3"/>
  <c r="AR2348" i="3"/>
  <c r="AU2351" i="3"/>
  <c r="BB2353" i="3"/>
  <c r="BD2346" i="3"/>
  <c r="BA2356" i="3"/>
  <c r="BB2352" i="3"/>
  <c r="AX2351" i="3"/>
  <c r="AP2338" i="3"/>
  <c r="Y2346" i="3"/>
  <c r="AB2346" i="3"/>
  <c r="AI2346" i="3"/>
  <c r="AC2351" i="3"/>
  <c r="AS2351" i="3"/>
  <c r="BI2351" i="3"/>
  <c r="W2351" i="3"/>
  <c r="T2338" i="3"/>
  <c r="AU2350" i="3"/>
  <c r="AK2346" i="3"/>
  <c r="U2346" i="3"/>
  <c r="AH2346" i="3"/>
  <c r="BB2346" i="3"/>
  <c r="S2346" i="3"/>
  <c r="AN2346" i="3"/>
  <c r="BG2346" i="3"/>
  <c r="AX2341" i="3"/>
  <c r="AG2341" i="3"/>
  <c r="T2341" i="3"/>
  <c r="AT2336" i="3"/>
  <c r="BH2346" i="3"/>
  <c r="AJ2346" i="3"/>
  <c r="BI2346" i="3"/>
  <c r="AL2346" i="3"/>
  <c r="R2357" i="3"/>
  <c r="AT2352" i="3"/>
  <c r="BN2363" i="3"/>
  <c r="AW2346" i="3"/>
  <c r="AG2346" i="3"/>
  <c r="Q2346" i="3"/>
  <c r="AM2346" i="3"/>
  <c r="BF2346" i="3"/>
  <c r="X2346" i="3"/>
  <c r="AT2346" i="3"/>
  <c r="R2346" i="3"/>
  <c r="AD2341" i="3"/>
  <c r="Q2341" i="3"/>
  <c r="AY2341" i="3"/>
  <c r="AY2357" i="3"/>
  <c r="AP2346" i="3"/>
  <c r="O2346" i="3"/>
  <c r="BE2346" i="3"/>
  <c r="AA2346" i="3"/>
  <c r="X2351" i="3"/>
  <c r="BM2381" i="3"/>
  <c r="AS2346" i="3"/>
  <c r="AC2346" i="3"/>
  <c r="M2346" i="3"/>
  <c r="W2346" i="3"/>
  <c r="AR2346" i="3"/>
  <c r="AD2346" i="3"/>
  <c r="AY2346" i="3"/>
  <c r="Z2341" i="3"/>
  <c r="AZ2341" i="3"/>
  <c r="AU2346" i="3"/>
  <c r="T2348" i="3"/>
  <c r="T2346" i="3"/>
  <c r="AZ2346" i="3"/>
  <c r="AV2346" i="3"/>
  <c r="AM2356" i="3"/>
  <c r="R2351" i="3"/>
  <c r="AF2355" i="3"/>
  <c r="Z2346" i="3"/>
  <c r="BN2361" i="3"/>
  <c r="BL2363" i="3"/>
  <c r="BJ2363" i="3"/>
  <c r="BK2366" i="3"/>
  <c r="BK2359" i="3"/>
  <c r="BA2346" i="3"/>
  <c r="AF2346" i="3"/>
  <c r="M2340" i="3"/>
  <c r="AT2351" i="3"/>
  <c r="P2351" i="3"/>
  <c r="AJ2351" i="3"/>
  <c r="AV2351" i="3"/>
  <c r="AD2351" i="3"/>
  <c r="AR2351" i="3"/>
  <c r="AW2353" i="3"/>
  <c r="K2311" i="3"/>
  <c r="L2310" i="3"/>
  <c r="L2308" i="3"/>
  <c r="L2306" i="3"/>
  <c r="L2304" i="3"/>
  <c r="L2302" i="3"/>
  <c r="K2301" i="3"/>
  <c r="BJ2383" i="3"/>
  <c r="BJ2376" i="3"/>
  <c r="BL2376" i="3"/>
  <c r="BM2370" i="3"/>
  <c r="W2341" i="3"/>
  <c r="BL2381" i="3"/>
  <c r="BL2370" i="3"/>
  <c r="BL2359" i="3"/>
  <c r="BM2359" i="3"/>
  <c r="BK2381" i="3"/>
  <c r="BJ2366" i="3"/>
  <c r="BJ2370" i="3"/>
  <c r="L2335" i="3"/>
  <c r="K2334" i="3"/>
  <c r="L2333" i="3"/>
  <c r="BH2333" i="3" s="1"/>
  <c r="K2332" i="3"/>
  <c r="L2331" i="3"/>
  <c r="K2330" i="3"/>
  <c r="L2329" i="3"/>
  <c r="AU2329" i="3" s="1"/>
  <c r="K2328" i="3"/>
  <c r="L2327" i="3"/>
  <c r="K2326" i="3"/>
  <c r="L2325" i="3"/>
  <c r="AG2325" i="3" s="1"/>
  <c r="K2324" i="3"/>
  <c r="L2323" i="3"/>
  <c r="L2315" i="3"/>
  <c r="AL2343" i="3"/>
  <c r="AM2345" i="3"/>
  <c r="AR2340" i="3"/>
  <c r="AN2351" i="3"/>
  <c r="AH2351" i="3"/>
  <c r="BD2357" i="3"/>
  <c r="AS2350" i="3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AP2306" i="3" s="1"/>
  <c r="K2300" i="3"/>
  <c r="L2282" i="3"/>
  <c r="R2340" i="3"/>
  <c r="AH2340" i="3"/>
  <c r="AA2338" i="3"/>
  <c r="BI2338" i="3"/>
  <c r="AU2340" i="3"/>
  <c r="AE2340" i="3"/>
  <c r="O2340" i="3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BL2348" i="3" s="1"/>
  <c r="O2353" i="3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E2338" i="3"/>
  <c r="AO2338" i="3"/>
  <c r="Y2338" i="3"/>
  <c r="Y2342" i="3"/>
  <c r="X2343" i="3"/>
  <c r="AE2350" i="3"/>
  <c r="AA2351" i="3"/>
  <c r="AQ2351" i="3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AD2357" i="3"/>
  <c r="AX2357" i="3"/>
  <c r="BD2338" i="3"/>
  <c r="AN2338" i="3"/>
  <c r="Z2357" i="3"/>
  <c r="BH2340" i="3"/>
  <c r="AJ2340" i="3"/>
  <c r="P2340" i="3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X2280" i="3"/>
  <c r="K2335" i="3"/>
  <c r="AG2335" i="3" s="1"/>
  <c r="K2333" i="3"/>
  <c r="K2329" i="3"/>
  <c r="K2327" i="3"/>
  <c r="Q2327" i="3" s="1"/>
  <c r="K2325" i="3"/>
  <c r="L2321" i="3"/>
  <c r="L2319" i="3"/>
  <c r="L2317" i="3"/>
  <c r="AJ2317" i="3" s="1"/>
  <c r="K2317" i="3"/>
  <c r="K2296" i="3"/>
  <c r="K2294" i="3"/>
  <c r="L2293" i="3"/>
  <c r="AM2293" i="3" s="1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L2316" i="3"/>
  <c r="AZ2316" i="3" s="1"/>
  <c r="K2316" i="3"/>
  <c r="K2285" i="3"/>
  <c r="L2281" i="3"/>
  <c r="L2278" i="3"/>
  <c r="AH2278" i="3" s="1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K2299" i="3"/>
  <c r="AH2299" i="3" s="1"/>
  <c r="L2297" i="3"/>
  <c r="L2295" i="3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S2315" i="3"/>
  <c r="W2315" i="3"/>
  <c r="AQ2315" i="3"/>
  <c r="AA2315" i="3"/>
  <c r="AU2315" i="3"/>
  <c r="O2315" i="3"/>
  <c r="AE2315" i="3"/>
  <c r="BC2315" i="3"/>
  <c r="AM2315" i="3"/>
  <c r="BG2315" i="3"/>
  <c r="L2312" i="3"/>
  <c r="K2312" i="3"/>
  <c r="AL2312" i="3" s="1"/>
  <c r="L2311" i="3"/>
  <c r="O2311" i="3" s="1"/>
  <c r="L2305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AF2330" i="3" s="1"/>
  <c r="L2328" i="3"/>
  <c r="N2328" i="3" s="1"/>
  <c r="L2326" i="3"/>
  <c r="L2324" i="3"/>
  <c r="K2323" i="3"/>
  <c r="P2323" i="3" s="1"/>
  <c r="L2322" i="3"/>
  <c r="K2322" i="3"/>
  <c r="K2321" i="3"/>
  <c r="L2320" i="3"/>
  <c r="V2320" i="3" s="1"/>
  <c r="K2320" i="3"/>
  <c r="K2319" i="3"/>
  <c r="L2318" i="3"/>
  <c r="K2318" i="3"/>
  <c r="Z2318" i="3" s="1"/>
  <c r="L2314" i="3"/>
  <c r="K2314" i="3"/>
  <c r="L2313" i="3"/>
  <c r="K2310" i="3"/>
  <c r="AX2310" i="3" s="1"/>
  <c r="L2309" i="3"/>
  <c r="K2308" i="3"/>
  <c r="K2304" i="3"/>
  <c r="AB2280" i="3"/>
  <c r="AZ2280" i="3"/>
  <c r="BD2343" i="3"/>
  <c r="AM2343" i="3"/>
  <c r="V2343" i="3"/>
  <c r="BC2345" i="3"/>
  <c r="AP2345" i="3"/>
  <c r="AS2345" i="3"/>
  <c r="O2350" i="3"/>
  <c r="BD2350" i="3"/>
  <c r="K2298" i="3"/>
  <c r="K2297" i="3"/>
  <c r="X2350" i="3"/>
  <c r="L2298" i="3"/>
  <c r="AG2298" i="3" s="1"/>
  <c r="L2296" i="3"/>
  <c r="L2292" i="3"/>
  <c r="L2291" i="3"/>
  <c r="K2290" i="3"/>
  <c r="BA2290" i="3" s="1"/>
  <c r="L2288" i="3"/>
  <c r="K2287" i="3"/>
  <c r="K2286" i="3"/>
  <c r="K2281" i="3"/>
  <c r="AD2281" i="3" s="1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BA2302" i="3" s="1"/>
  <c r="L2300" i="3"/>
  <c r="L2290" i="3"/>
  <c r="K2289" i="3"/>
  <c r="K2284" i="3"/>
  <c r="Y2284" i="3" s="1"/>
  <c r="K2282" i="3"/>
  <c r="Q2282" i="3" s="1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I2337" i="3"/>
  <c r="M2337" i="3"/>
  <c r="AF2337" i="3"/>
  <c r="AE2337" i="3"/>
  <c r="Z2347" i="3"/>
  <c r="AP2347" i="3"/>
  <c r="BF2347" i="3"/>
  <c r="R2347" i="3"/>
  <c r="AH2347" i="3"/>
  <c r="AX2347" i="3"/>
  <c r="AK2347" i="3"/>
  <c r="V2337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U2347" i="3"/>
  <c r="AN2347" i="3"/>
  <c r="AM2347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4" i="3"/>
  <c r="BK2344" i="3"/>
  <c r="BB2347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T2334" i="3"/>
  <c r="M2334" i="3"/>
  <c r="AC2334" i="3"/>
  <c r="AQ2334" i="3"/>
  <c r="R2334" i="3"/>
  <c r="AE2334" i="3"/>
  <c r="BH2330" i="3"/>
  <c r="AE2330" i="3"/>
  <c r="O2329" i="3"/>
  <c r="AS2329" i="3"/>
  <c r="AJ2328" i="3"/>
  <c r="AB2326" i="3"/>
  <c r="AR2326" i="3"/>
  <c r="M2326" i="3"/>
  <c r="AC2326" i="3"/>
  <c r="Z2326" i="3"/>
  <c r="AP2326" i="3"/>
  <c r="AR2323" i="3"/>
  <c r="S2323" i="3"/>
  <c r="Z2322" i="3"/>
  <c r="AA2322" i="3"/>
  <c r="BG2322" i="3"/>
  <c r="AZ2321" i="3"/>
  <c r="R2321" i="3"/>
  <c r="U2321" i="3"/>
  <c r="BA2321" i="3"/>
  <c r="AI2321" i="3"/>
  <c r="AG2321" i="3"/>
  <c r="BD2320" i="3"/>
  <c r="BI2320" i="3"/>
  <c r="P2319" i="3"/>
  <c r="N2319" i="3"/>
  <c r="AD2319" i="3"/>
  <c r="AS2319" i="3"/>
  <c r="W2319" i="3"/>
  <c r="Y2319" i="3"/>
  <c r="BE2319" i="3"/>
  <c r="AK2318" i="3"/>
  <c r="O2335" i="3"/>
  <c r="AS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Z2304" i="3"/>
  <c r="BF2304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AY2315" i="3"/>
  <c r="AI2315" i="3"/>
  <c r="N2314" i="3"/>
  <c r="AT2314" i="3"/>
  <c r="O2314" i="3"/>
  <c r="AU2314" i="3"/>
  <c r="AY2314" i="3"/>
  <c r="AJ2314" i="3"/>
  <c r="AV2314" i="3"/>
  <c r="Z2312" i="3"/>
  <c r="BF2312" i="3"/>
  <c r="AQ2312" i="3"/>
  <c r="AB2312" i="3"/>
  <c r="BH2312" i="3"/>
  <c r="AY2311" i="3"/>
  <c r="AI2311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T2304" i="3"/>
  <c r="AF2294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AC2314" i="3"/>
  <c r="X2313" i="3"/>
  <c r="AV2313" i="3"/>
  <c r="Q2313" i="3"/>
  <c r="AK2313" i="3"/>
  <c r="BI2313" i="3"/>
  <c r="Z2313" i="3"/>
  <c r="AP2313" i="3"/>
  <c r="BF2313" i="3"/>
  <c r="BI2312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AD2304" i="3"/>
  <c r="BF2310" i="3"/>
  <c r="K2309" i="3"/>
  <c r="K2307" i="3"/>
  <c r="K2305" i="3"/>
  <c r="BH2304" i="3"/>
  <c r="AZ2304" i="3"/>
  <c r="AR2304" i="3"/>
  <c r="AJ2304" i="3"/>
  <c r="AB2304" i="3"/>
  <c r="K2303" i="3"/>
  <c r="X2296" i="3"/>
  <c r="AN2296" i="3"/>
  <c r="BD2296" i="3"/>
  <c r="BA2310" i="3"/>
  <c r="O2308" i="3"/>
  <c r="S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U2302" i="3"/>
  <c r="L2301" i="3"/>
  <c r="P2296" i="3"/>
  <c r="T2292" i="3"/>
  <c r="AJ2292" i="3"/>
  <c r="AZ2292" i="3"/>
  <c r="X2292" i="3"/>
  <c r="AN2292" i="3"/>
  <c r="BD2292" i="3"/>
  <c r="AB2292" i="3"/>
  <c r="AR2292" i="3"/>
  <c r="BH2292" i="3"/>
  <c r="AN2308" i="3"/>
  <c r="BD2306" i="3"/>
  <c r="BD2304" i="3"/>
  <c r="AV2304" i="3"/>
  <c r="AN2304" i="3"/>
  <c r="AF2304" i="3"/>
  <c r="X2304" i="3"/>
  <c r="P2304" i="3"/>
  <c r="BD2302" i="3"/>
  <c r="AB2296" i="3"/>
  <c r="P2292" i="3"/>
  <c r="AT2299" i="3"/>
  <c r="AD2299" i="3"/>
  <c r="AT2297" i="3"/>
  <c r="AD2297" i="3"/>
  <c r="BH2296" i="3"/>
  <c r="AR2296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BE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BD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P2300" i="3"/>
  <c r="BB2299" i="3"/>
  <c r="AL2299" i="3"/>
  <c r="V2299" i="3"/>
  <c r="AZ2298" i="3"/>
  <c r="BB2297" i="3"/>
  <c r="AL2297" i="3"/>
  <c r="V2297" i="3"/>
  <c r="AZ2296" i="3"/>
  <c r="AJ2296" i="3"/>
  <c r="T2296" i="3"/>
  <c r="AZ2294" i="3"/>
  <c r="AJ2294" i="3"/>
  <c r="T2294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AR2288" i="3"/>
  <c r="AV2288" i="3"/>
  <c r="AH2290" i="3"/>
  <c r="AY2290" i="3"/>
  <c r="L2289" i="3"/>
  <c r="S2289" i="3" s="1"/>
  <c r="M2288" i="3"/>
  <c r="AC2288" i="3"/>
  <c r="AS2288" i="3"/>
  <c r="BI2288" i="3"/>
  <c r="Z2288" i="3"/>
  <c r="AP2288" i="3"/>
  <c r="BF2288" i="3"/>
  <c r="AA2288" i="3"/>
  <c r="AQ2288" i="3"/>
  <c r="BG2288" i="3"/>
  <c r="L2287" i="3"/>
  <c r="S2287" i="3" s="1"/>
  <c r="M2286" i="3"/>
  <c r="Q2286" i="3"/>
  <c r="U2286" i="3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U2284" i="3"/>
  <c r="AP2284" i="3"/>
  <c r="AH2284" i="3"/>
  <c r="L2285" i="3"/>
  <c r="BC2285" i="3" s="1"/>
  <c r="P2283" i="3"/>
  <c r="AI2282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M2280" i="3"/>
  <c r="AC2280" i="3"/>
  <c r="AS2280" i="3"/>
  <c r="BI2280" i="3"/>
  <c r="Z2280" i="3"/>
  <c r="AP2280" i="3"/>
  <c r="BF2280" i="3"/>
  <c r="AA2280" i="3"/>
  <c r="AQ2280" i="3"/>
  <c r="BG2280" i="3"/>
  <c r="L2277" i="3"/>
  <c r="S2277" i="3" s="1"/>
  <c r="X2282" i="3"/>
  <c r="R2282" i="3"/>
  <c r="M2282" i="3"/>
  <c r="T2281" i="3"/>
  <c r="AK2281" i="3"/>
  <c r="N2278" i="3"/>
  <c r="AY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AE2278" i="3" l="1"/>
  <c r="AO2278" i="3"/>
  <c r="U2281" i="3"/>
  <c r="AY2281" i="3"/>
  <c r="BC2280" i="3"/>
  <c r="AM2280" i="3"/>
  <c r="W2280" i="3"/>
  <c r="BB2280" i="3"/>
  <c r="AL2280" i="3"/>
  <c r="V2280" i="3"/>
  <c r="BE2280" i="3"/>
  <c r="AO2280" i="3"/>
  <c r="BJ2280" i="3" s="1"/>
  <c r="Y2280" i="3"/>
  <c r="AT2281" i="3"/>
  <c r="AT2283" i="3"/>
  <c r="BG2284" i="3"/>
  <c r="T2284" i="3"/>
  <c r="AI2290" i="3"/>
  <c r="R2290" i="3"/>
  <c r="O2293" i="3"/>
  <c r="BC2298" i="3"/>
  <c r="Y2298" i="3"/>
  <c r="BA2306" i="3"/>
  <c r="U2310" i="3"/>
  <c r="BH2302" i="3"/>
  <c r="AB2306" i="3"/>
  <c r="AT2310" i="3"/>
  <c r="BD2312" i="3"/>
  <c r="X2312" i="3"/>
  <c r="AM2312" i="3"/>
  <c r="BB2312" i="3"/>
  <c r="V2312" i="3"/>
  <c r="AE2333" i="3"/>
  <c r="BG2318" i="3"/>
  <c r="AY2320" i="3"/>
  <c r="X2320" i="3"/>
  <c r="BA2323" i="3"/>
  <c r="N2323" i="3"/>
  <c r="AF2323" i="3"/>
  <c r="P2327" i="3"/>
  <c r="M2329" i="3"/>
  <c r="AD2329" i="3"/>
  <c r="W2330" i="3"/>
  <c r="AV2330" i="3"/>
  <c r="AJ2280" i="3"/>
  <c r="AN2280" i="3"/>
  <c r="BB2278" i="3"/>
  <c r="U2278" i="3"/>
  <c r="AZ2281" i="3"/>
  <c r="AI2281" i="3"/>
  <c r="AY2280" i="3"/>
  <c r="AI2280" i="3"/>
  <c r="S2280" i="3"/>
  <c r="AX2280" i="3"/>
  <c r="AH2280" i="3"/>
  <c r="R2280" i="3"/>
  <c r="BA2280" i="3"/>
  <c r="AK2280" i="3"/>
  <c r="U2280" i="3"/>
  <c r="AL2284" i="3"/>
  <c r="BA2284" i="3"/>
  <c r="S2290" i="3"/>
  <c r="AC2290" i="3"/>
  <c r="BB2293" i="3"/>
  <c r="W2298" i="3"/>
  <c r="AB2310" i="3"/>
  <c r="AY2306" i="3"/>
  <c r="AG2306" i="3"/>
  <c r="BG2310" i="3"/>
  <c r="AR2312" i="3"/>
  <c r="BG2312" i="3"/>
  <c r="AA2312" i="3"/>
  <c r="AP2312" i="3"/>
  <c r="N2333" i="3"/>
  <c r="AR2318" i="3"/>
  <c r="AA2320" i="3"/>
  <c r="BB2320" i="3"/>
  <c r="BB2323" i="3"/>
  <c r="AX2323" i="3"/>
  <c r="N2325" i="3"/>
  <c r="AH2327" i="3"/>
  <c r="AF2329" i="3"/>
  <c r="AP2330" i="3"/>
  <c r="AK2330" i="3"/>
  <c r="P2330" i="3"/>
  <c r="AF2280" i="3"/>
  <c r="BA2281" i="3"/>
  <c r="AJ2281" i="3"/>
  <c r="S2281" i="3"/>
  <c r="AU2280" i="3"/>
  <c r="AE2280" i="3"/>
  <c r="O2280" i="3"/>
  <c r="BN2280" i="3" s="1"/>
  <c r="AT2280" i="3"/>
  <c r="AD2280" i="3"/>
  <c r="N2280" i="3"/>
  <c r="AW2280" i="3"/>
  <c r="AG2280" i="3"/>
  <c r="Q2280" i="3"/>
  <c r="BC2284" i="3"/>
  <c r="P2284" i="3"/>
  <c r="AK2284" i="3"/>
  <c r="AX2290" i="3"/>
  <c r="M2290" i="3"/>
  <c r="AL2298" i="3"/>
  <c r="BH2290" i="3"/>
  <c r="X2306" i="3"/>
  <c r="AI2302" i="3"/>
  <c r="AI2306" i="3"/>
  <c r="AN2312" i="3"/>
  <c r="BC2312" i="3"/>
  <c r="W2312" i="3"/>
  <c r="V2316" i="3"/>
  <c r="BF2318" i="3"/>
  <c r="AM2320" i="3"/>
  <c r="BH2320" i="3"/>
  <c r="V2323" i="3"/>
  <c r="AC2323" i="3"/>
  <c r="AD2330" i="3"/>
  <c r="U2330" i="3"/>
  <c r="V2329" i="3"/>
  <c r="AL2329" i="3"/>
  <c r="BB2329" i="3"/>
  <c r="W2329" i="3"/>
  <c r="AM2329" i="3"/>
  <c r="BC2329" i="3"/>
  <c r="X2329" i="3"/>
  <c r="AN2329" i="3"/>
  <c r="BD2329" i="3"/>
  <c r="U2329" i="3"/>
  <c r="AK2329" i="3"/>
  <c r="BA2329" i="3"/>
  <c r="Z2329" i="3"/>
  <c r="AP2329" i="3"/>
  <c r="BF2329" i="3"/>
  <c r="AA2329" i="3"/>
  <c r="AQ2329" i="3"/>
  <c r="BG2329" i="3"/>
  <c r="AB2329" i="3"/>
  <c r="AR2329" i="3"/>
  <c r="BH2329" i="3"/>
  <c r="Y2329" i="3"/>
  <c r="AO2329" i="3"/>
  <c r="BE2329" i="3"/>
  <c r="Z2333" i="3"/>
  <c r="BF2333" i="3"/>
  <c r="AQ2333" i="3"/>
  <c r="Y2333" i="3"/>
  <c r="BE2333" i="3"/>
  <c r="AN2333" i="3"/>
  <c r="AD2333" i="3"/>
  <c r="O2333" i="3"/>
  <c r="AU2333" i="3"/>
  <c r="AC2333" i="3"/>
  <c r="BI2333" i="3"/>
  <c r="AR2333" i="3"/>
  <c r="X2310" i="3"/>
  <c r="AL2310" i="3"/>
  <c r="AU2310" i="3"/>
  <c r="Z2310" i="3"/>
  <c r="M2310" i="3"/>
  <c r="AC2310" i="3"/>
  <c r="AS2310" i="3"/>
  <c r="BI2310" i="3"/>
  <c r="AD2310" i="3"/>
  <c r="N2310" i="3"/>
  <c r="AP2310" i="3"/>
  <c r="Q2310" i="3"/>
  <c r="AG2310" i="3"/>
  <c r="AW2310" i="3"/>
  <c r="BJ2348" i="3"/>
  <c r="BM2348" i="3"/>
  <c r="BK2346" i="3"/>
  <c r="AW2281" i="3"/>
  <c r="AG2281" i="3"/>
  <c r="Q2281" i="3"/>
  <c r="AV2281" i="3"/>
  <c r="AF2281" i="3"/>
  <c r="P2281" i="3"/>
  <c r="AU2281" i="3"/>
  <c r="AE2281" i="3"/>
  <c r="O2281" i="3"/>
  <c r="BH2281" i="3"/>
  <c r="AX2284" i="3"/>
  <c r="AB2284" i="3"/>
  <c r="BB2284" i="3"/>
  <c r="AF2284" i="3"/>
  <c r="BF2284" i="3"/>
  <c r="AJ2284" i="3"/>
  <c r="O2284" i="3"/>
  <c r="AW2284" i="3"/>
  <c r="AG2284" i="3"/>
  <c r="Q2284" i="3"/>
  <c r="AU2290" i="3"/>
  <c r="AE2290" i="3"/>
  <c r="O2290" i="3"/>
  <c r="AT2290" i="3"/>
  <c r="AD2290" i="3"/>
  <c r="N2290" i="3"/>
  <c r="Y2290" i="3"/>
  <c r="X2290" i="3"/>
  <c r="BI2293" i="3"/>
  <c r="AF2293" i="3"/>
  <c r="AU2298" i="3"/>
  <c r="O2298" i="3"/>
  <c r="AD2298" i="3"/>
  <c r="AW2298" i="3"/>
  <c r="Q2298" i="3"/>
  <c r="P2290" i="3"/>
  <c r="BK2290" i="3" s="1"/>
  <c r="AF2306" i="3"/>
  <c r="AH2310" i="3"/>
  <c r="BC2310" i="3"/>
  <c r="X2298" i="3"/>
  <c r="S2302" i="3"/>
  <c r="AU2306" i="3"/>
  <c r="AE2306" i="3"/>
  <c r="O2306" i="3"/>
  <c r="AW2306" i="3"/>
  <c r="Y2306" i="3"/>
  <c r="S2310" i="3"/>
  <c r="AO2310" i="3"/>
  <c r="AJ2306" i="3"/>
  <c r="AE2310" i="3"/>
  <c r="AP2317" i="3"/>
  <c r="AM2317" i="3"/>
  <c r="BD2333" i="3"/>
  <c r="AO2333" i="3"/>
  <c r="AA2333" i="3"/>
  <c r="AG2329" i="3"/>
  <c r="AZ2329" i="3"/>
  <c r="T2329" i="3"/>
  <c r="AI2329" i="3"/>
  <c r="AX2329" i="3"/>
  <c r="R2329" i="3"/>
  <c r="N2312" i="3"/>
  <c r="AD2312" i="3"/>
  <c r="AT2312" i="3"/>
  <c r="O2312" i="3"/>
  <c r="AE2312" i="3"/>
  <c r="AU2312" i="3"/>
  <c r="P2312" i="3"/>
  <c r="AF2312" i="3"/>
  <c r="AV2312" i="3"/>
  <c r="AS2312" i="3"/>
  <c r="R2312" i="3"/>
  <c r="AH2312" i="3"/>
  <c r="AX2312" i="3"/>
  <c r="S2312" i="3"/>
  <c r="AI2312" i="3"/>
  <c r="AY2312" i="3"/>
  <c r="T2312" i="3"/>
  <c r="AJ2312" i="3"/>
  <c r="AZ2312" i="3"/>
  <c r="AC2312" i="3"/>
  <c r="S2327" i="3"/>
  <c r="AG2327" i="3"/>
  <c r="AV2327" i="3"/>
  <c r="R2327" i="3"/>
  <c r="AI2327" i="3"/>
  <c r="AW2327" i="3"/>
  <c r="AD2306" i="3"/>
  <c r="R2306" i="3"/>
  <c r="AX2306" i="3"/>
  <c r="AZ2306" i="3"/>
  <c r="M2306" i="3"/>
  <c r="AC2306" i="3"/>
  <c r="AS2306" i="3"/>
  <c r="AL2306" i="3"/>
  <c r="BB2306" i="3"/>
  <c r="Z2306" i="3"/>
  <c r="BF2306" i="3"/>
  <c r="AR2306" i="3"/>
  <c r="T2306" i="3"/>
  <c r="BI2281" i="3"/>
  <c r="AS2281" i="3"/>
  <c r="AC2281" i="3"/>
  <c r="M2281" i="3"/>
  <c r="AR2281" i="3"/>
  <c r="AB2281" i="3"/>
  <c r="BG2281" i="3"/>
  <c r="AQ2281" i="3"/>
  <c r="AA2281" i="3"/>
  <c r="AR2284" i="3"/>
  <c r="W2284" i="3"/>
  <c r="AV2284" i="3"/>
  <c r="AA2284" i="3"/>
  <c r="AZ2284" i="3"/>
  <c r="AE2284" i="3"/>
  <c r="BI2284" i="3"/>
  <c r="AS2284" i="3"/>
  <c r="AC2284" i="3"/>
  <c r="M2284" i="3"/>
  <c r="BG2290" i="3"/>
  <c r="AQ2290" i="3"/>
  <c r="AA2290" i="3"/>
  <c r="BF2290" i="3"/>
  <c r="AP2290" i="3"/>
  <c r="Z2290" i="3"/>
  <c r="AK2290" i="3"/>
  <c r="U2290" i="3"/>
  <c r="T2298" i="3"/>
  <c r="AS2293" i="3"/>
  <c r="BG2293" i="3"/>
  <c r="AM2298" i="3"/>
  <c r="BB2298" i="3"/>
  <c r="V2298" i="3"/>
  <c r="AO2298" i="3"/>
  <c r="AB2290" i="3"/>
  <c r="AN2306" i="3"/>
  <c r="P2310" i="3"/>
  <c r="AM2310" i="3"/>
  <c r="BH2310" i="3"/>
  <c r="BG2306" i="3"/>
  <c r="AQ2306" i="3"/>
  <c r="AA2306" i="3"/>
  <c r="BI2306" i="3"/>
  <c r="AO2306" i="3"/>
  <c r="U2306" i="3"/>
  <c r="O2310" i="3"/>
  <c r="AK2310" i="3"/>
  <c r="BH2306" i="3"/>
  <c r="AJ2310" i="3"/>
  <c r="N2306" i="3"/>
  <c r="AH2306" i="3"/>
  <c r="AV2310" i="3"/>
  <c r="AB2333" i="3"/>
  <c r="M2333" i="3"/>
  <c r="AT2333" i="3"/>
  <c r="AY2327" i="3"/>
  <c r="BI2329" i="3"/>
  <c r="AC2329" i="3"/>
  <c r="AV2329" i="3"/>
  <c r="P2329" i="3"/>
  <c r="BK2329" i="3" s="1"/>
  <c r="AE2329" i="3"/>
  <c r="AT2329" i="3"/>
  <c r="N2329" i="3"/>
  <c r="BK2348" i="3"/>
  <c r="AB2302" i="3"/>
  <c r="AT2302" i="3"/>
  <c r="BE2281" i="3"/>
  <c r="AO2281" i="3"/>
  <c r="Y2281" i="3"/>
  <c r="BD2281" i="3"/>
  <c r="AN2281" i="3"/>
  <c r="X2281" i="3"/>
  <c r="BC2281" i="3"/>
  <c r="AM2281" i="3"/>
  <c r="W2281" i="3"/>
  <c r="BH2284" i="3"/>
  <c r="AM2284" i="3"/>
  <c r="R2284" i="3"/>
  <c r="AQ2284" i="3"/>
  <c r="V2284" i="3"/>
  <c r="AU2284" i="3"/>
  <c r="Z2284" i="3"/>
  <c r="BE2284" i="3"/>
  <c r="AO2284" i="3"/>
  <c r="BC2290" i="3"/>
  <c r="AM2290" i="3"/>
  <c r="W2290" i="3"/>
  <c r="BB2290" i="3"/>
  <c r="AL2290" i="3"/>
  <c r="V2290" i="3"/>
  <c r="AG2290" i="3"/>
  <c r="Q2290" i="3"/>
  <c r="BD2290" i="3"/>
  <c r="AJ2298" i="3"/>
  <c r="Y2293" i="3"/>
  <c r="AE2298" i="3"/>
  <c r="AT2298" i="3"/>
  <c r="N2298" i="3"/>
  <c r="X2302" i="3"/>
  <c r="P2306" i="3"/>
  <c r="AV2306" i="3"/>
  <c r="W2310" i="3"/>
  <c r="AR2310" i="3"/>
  <c r="AY2302" i="3"/>
  <c r="AK2302" i="3"/>
  <c r="BC2306" i="3"/>
  <c r="AM2306" i="3"/>
  <c r="W2306" i="3"/>
  <c r="BE2306" i="3"/>
  <c r="AK2306" i="3"/>
  <c r="Q2306" i="3"/>
  <c r="BE2310" i="3"/>
  <c r="Y2310" i="3"/>
  <c r="AZ2310" i="3"/>
  <c r="AT2306" i="3"/>
  <c r="R2302" i="3"/>
  <c r="AY2310" i="3"/>
  <c r="X2333" i="3"/>
  <c r="BG2333" i="3"/>
  <c r="AP2333" i="3"/>
  <c r="AF2327" i="3"/>
  <c r="AX2327" i="3"/>
  <c r="AW2329" i="3"/>
  <c r="Q2329" i="3"/>
  <c r="AJ2329" i="3"/>
  <c r="AY2329" i="3"/>
  <c r="S2329" i="3"/>
  <c r="AH2329" i="3"/>
  <c r="AD2314" i="3"/>
  <c r="S2314" i="3"/>
  <c r="P2314" i="3"/>
  <c r="BI2314" i="3"/>
  <c r="AH2314" i="3"/>
  <c r="AE2314" i="3"/>
  <c r="AF2314" i="3"/>
  <c r="AS2314" i="3"/>
  <c r="AL2320" i="3"/>
  <c r="AB2320" i="3"/>
  <c r="AG2320" i="3"/>
  <c r="AC2320" i="3"/>
  <c r="AU2320" i="3"/>
  <c r="AP2320" i="3"/>
  <c r="AN2320" i="3"/>
  <c r="S2320" i="3"/>
  <c r="AK2320" i="3"/>
  <c r="AB2322" i="3"/>
  <c r="AU2322" i="3"/>
  <c r="AR2322" i="3"/>
  <c r="AM2318" i="3"/>
  <c r="AO2318" i="3"/>
  <c r="BB2318" i="3"/>
  <c r="AK2323" i="3"/>
  <c r="BE2323" i="3"/>
  <c r="AA2323" i="3"/>
  <c r="M2323" i="3"/>
  <c r="AB2323" i="3"/>
  <c r="BC2330" i="3"/>
  <c r="Z2330" i="3"/>
  <c r="BA2330" i="3"/>
  <c r="AY2330" i="3"/>
  <c r="AR2330" i="3"/>
  <c r="AP2299" i="3"/>
  <c r="AS2318" i="3"/>
  <c r="AG2318" i="3"/>
  <c r="AE2323" i="3"/>
  <c r="AI2323" i="3"/>
  <c r="BC2323" i="3"/>
  <c r="BH2323" i="3"/>
  <c r="BF2330" i="3"/>
  <c r="BG2330" i="3"/>
  <c r="AO2330" i="3"/>
  <c r="AQ2330" i="3"/>
  <c r="AB2330" i="3"/>
  <c r="AV2278" i="3"/>
  <c r="BN2336" i="3"/>
  <c r="AE2293" i="3"/>
  <c r="P2317" i="3"/>
  <c r="AM2325" i="3"/>
  <c r="BH2288" i="3"/>
  <c r="BK2340" i="3"/>
  <c r="BL2341" i="3"/>
  <c r="V2324" i="3"/>
  <c r="AE2328" i="3"/>
  <c r="AW2332" i="3"/>
  <c r="BA2316" i="3"/>
  <c r="Z2316" i="3"/>
  <c r="AP2316" i="3"/>
  <c r="BF2316" i="3"/>
  <c r="AA2316" i="3"/>
  <c r="AQ2316" i="3"/>
  <c r="BG2316" i="3"/>
  <c r="AB2316" i="3"/>
  <c r="AR2316" i="3"/>
  <c r="BH2316" i="3"/>
  <c r="AW2316" i="3"/>
  <c r="N2316" i="3"/>
  <c r="AD2316" i="3"/>
  <c r="AT2316" i="3"/>
  <c r="O2316" i="3"/>
  <c r="AE2316" i="3"/>
  <c r="AU2316" i="3"/>
  <c r="P2316" i="3"/>
  <c r="AF2316" i="3"/>
  <c r="AH2316" i="3"/>
  <c r="S2316" i="3"/>
  <c r="AY2316" i="3"/>
  <c r="AJ2316" i="3"/>
  <c r="BD2316" i="3"/>
  <c r="BI2316" i="3"/>
  <c r="AL2316" i="3"/>
  <c r="W2316" i="3"/>
  <c r="BC2316" i="3"/>
  <c r="AN2316" i="3"/>
  <c r="AG2316" i="3"/>
  <c r="AS2316" i="3"/>
  <c r="R2316" i="3"/>
  <c r="AX2316" i="3"/>
  <c r="AI2316" i="3"/>
  <c r="T2316" i="3"/>
  <c r="AV2316" i="3"/>
  <c r="AC2316" i="3"/>
  <c r="BM2340" i="3"/>
  <c r="BL2340" i="3"/>
  <c r="O2300" i="3"/>
  <c r="AH2300" i="3"/>
  <c r="AZ2300" i="3"/>
  <c r="Q2300" i="3"/>
  <c r="AE2300" i="3"/>
  <c r="AG2300" i="3"/>
  <c r="AU2300" i="3"/>
  <c r="BB2308" i="3"/>
  <c r="AJ2308" i="3"/>
  <c r="U2308" i="3"/>
  <c r="AK2308" i="3"/>
  <c r="BA2308" i="3"/>
  <c r="S2308" i="3"/>
  <c r="AI2308" i="3"/>
  <c r="AY2308" i="3"/>
  <c r="AF2308" i="3"/>
  <c r="Z2308" i="3"/>
  <c r="V2308" i="3"/>
  <c r="BH2308" i="3"/>
  <c r="AB2308" i="3"/>
  <c r="Y2308" i="3"/>
  <c r="AO2308" i="3"/>
  <c r="BE2308" i="3"/>
  <c r="W2308" i="3"/>
  <c r="AM2308" i="3"/>
  <c r="BC2308" i="3"/>
  <c r="BD2308" i="3"/>
  <c r="X2308" i="3"/>
  <c r="AH2308" i="3"/>
  <c r="AL2308" i="3"/>
  <c r="AZ2308" i="3"/>
  <c r="M2308" i="3"/>
  <c r="AC2308" i="3"/>
  <c r="AS2308" i="3"/>
  <c r="BI2308" i="3"/>
  <c r="AA2308" i="3"/>
  <c r="AQ2308" i="3"/>
  <c r="BG2308" i="3"/>
  <c r="AV2308" i="3"/>
  <c r="P2308" i="3"/>
  <c r="BK2351" i="3"/>
  <c r="BN2351" i="3"/>
  <c r="BM2346" i="3"/>
  <c r="BJ2346" i="3"/>
  <c r="BL2346" i="3"/>
  <c r="BN2346" i="3"/>
  <c r="AU2278" i="3"/>
  <c r="W2278" i="3"/>
  <c r="AX2278" i="3"/>
  <c r="AD2278" i="3"/>
  <c r="BE2278" i="3"/>
  <c r="AK2278" i="3"/>
  <c r="Q2278" i="3"/>
  <c r="AU2283" i="3"/>
  <c r="AD2283" i="3"/>
  <c r="BC2288" i="3"/>
  <c r="AM2288" i="3"/>
  <c r="W2288" i="3"/>
  <c r="BB2288" i="3"/>
  <c r="AL2288" i="3"/>
  <c r="V2288" i="3"/>
  <c r="BE2288" i="3"/>
  <c r="AO2288" i="3"/>
  <c r="Y2288" i="3"/>
  <c r="AZ2288" i="3"/>
  <c r="AF2288" i="3"/>
  <c r="AB2288" i="3"/>
  <c r="X2300" i="3"/>
  <c r="BE2293" i="3"/>
  <c r="AO2293" i="3"/>
  <c r="U2293" i="3"/>
  <c r="AV2293" i="3"/>
  <c r="AB2293" i="3"/>
  <c r="BC2293" i="3"/>
  <c r="AW2300" i="3"/>
  <c r="AW2308" i="3"/>
  <c r="AR2308" i="3"/>
  <c r="Z2317" i="3"/>
  <c r="N2308" i="3"/>
  <c r="X2316" i="3"/>
  <c r="Z2302" i="3"/>
  <c r="BF2302" i="3"/>
  <c r="AH2302" i="3"/>
  <c r="N2302" i="3"/>
  <c r="AZ2302" i="3"/>
  <c r="Y2302" i="3"/>
  <c r="AO2302" i="3"/>
  <c r="BE2302" i="3"/>
  <c r="W2302" i="3"/>
  <c r="AM2302" i="3"/>
  <c r="BC2302" i="3"/>
  <c r="AV2302" i="3"/>
  <c r="P2302" i="3"/>
  <c r="AP2302" i="3"/>
  <c r="AR2302" i="3"/>
  <c r="M2302" i="3"/>
  <c r="AC2302" i="3"/>
  <c r="AS2302" i="3"/>
  <c r="BI2302" i="3"/>
  <c r="AA2302" i="3"/>
  <c r="AQ2302" i="3"/>
  <c r="BG2302" i="3"/>
  <c r="AN2302" i="3"/>
  <c r="AX2302" i="3"/>
  <c r="AJ2302" i="3"/>
  <c r="Q2302" i="3"/>
  <c r="AG2302" i="3"/>
  <c r="AW2302" i="3"/>
  <c r="O2302" i="3"/>
  <c r="AE2302" i="3"/>
  <c r="AU2302" i="3"/>
  <c r="AF2302" i="3"/>
  <c r="AO2290" i="3"/>
  <c r="AF2290" i="3"/>
  <c r="T2290" i="3"/>
  <c r="BI2290" i="3"/>
  <c r="AW2290" i="3"/>
  <c r="AR2290" i="3"/>
  <c r="AJ2290" i="3"/>
  <c r="BE2290" i="3"/>
  <c r="AZ2290" i="3"/>
  <c r="AS2290" i="3"/>
  <c r="AN2298" i="3"/>
  <c r="BH2298" i="3"/>
  <c r="M2298" i="3"/>
  <c r="AC2298" i="3"/>
  <c r="AS2298" i="3"/>
  <c r="BI2298" i="3"/>
  <c r="Z2298" i="3"/>
  <c r="AP2298" i="3"/>
  <c r="BF2298" i="3"/>
  <c r="AA2298" i="3"/>
  <c r="AQ2298" i="3"/>
  <c r="BG2298" i="3"/>
  <c r="BD2298" i="3"/>
  <c r="AR2298" i="3"/>
  <c r="P2298" i="3"/>
  <c r="U2298" i="3"/>
  <c r="AK2298" i="3"/>
  <c r="BA2298" i="3"/>
  <c r="R2298" i="3"/>
  <c r="AH2298" i="3"/>
  <c r="AX2298" i="3"/>
  <c r="S2298" i="3"/>
  <c r="AI2298" i="3"/>
  <c r="AY2298" i="3"/>
  <c r="AF2295" i="3"/>
  <c r="AD2295" i="3"/>
  <c r="R2293" i="3"/>
  <c r="S2293" i="3"/>
  <c r="AI2293" i="3"/>
  <c r="AY2293" i="3"/>
  <c r="T2293" i="3"/>
  <c r="AJ2293" i="3"/>
  <c r="AZ2293" i="3"/>
  <c r="Q2293" i="3"/>
  <c r="AG2293" i="3"/>
  <c r="AY2317" i="3"/>
  <c r="BC2317" i="3"/>
  <c r="AS2317" i="3"/>
  <c r="X2317" i="3"/>
  <c r="AN2317" i="3"/>
  <c r="BD2317" i="3"/>
  <c r="U2317" i="3"/>
  <c r="O2317" i="3"/>
  <c r="AE2317" i="3"/>
  <c r="BI2317" i="3"/>
  <c r="T2317" i="3"/>
  <c r="AR2317" i="3"/>
  <c r="M2317" i="3"/>
  <c r="N2317" i="3"/>
  <c r="AD2317" i="3"/>
  <c r="AT2317" i="3"/>
  <c r="BA2317" i="3"/>
  <c r="AB2317" i="3"/>
  <c r="AV2317" i="3"/>
  <c r="Q2317" i="3"/>
  <c r="R2317" i="3"/>
  <c r="AH2317" i="3"/>
  <c r="AX2317" i="3"/>
  <c r="AG2317" i="3"/>
  <c r="AU2317" i="3"/>
  <c r="AK2317" i="3"/>
  <c r="AF2317" i="3"/>
  <c r="AZ2317" i="3"/>
  <c r="Y2317" i="3"/>
  <c r="V2317" i="3"/>
  <c r="AL2317" i="3"/>
  <c r="BB2317" i="3"/>
  <c r="V2325" i="3"/>
  <c r="AL2325" i="3"/>
  <c r="BB2325" i="3"/>
  <c r="AC2325" i="3"/>
  <c r="O2325" i="3"/>
  <c r="AE2325" i="3"/>
  <c r="AU2325" i="3"/>
  <c r="Q2325" i="3"/>
  <c r="AW2325" i="3"/>
  <c r="X2325" i="3"/>
  <c r="AN2325" i="3"/>
  <c r="BD2325" i="3"/>
  <c r="Z2325" i="3"/>
  <c r="AP2325" i="3"/>
  <c r="BF2325" i="3"/>
  <c r="AK2325" i="3"/>
  <c r="S2325" i="3"/>
  <c r="AI2325" i="3"/>
  <c r="AY2325" i="3"/>
  <c r="Y2325" i="3"/>
  <c r="BI2325" i="3"/>
  <c r="AB2325" i="3"/>
  <c r="AR2325" i="3"/>
  <c r="BH2325" i="3"/>
  <c r="R2325" i="3"/>
  <c r="AX2325" i="3"/>
  <c r="BE2325" i="3"/>
  <c r="AQ2325" i="3"/>
  <c r="AO2325" i="3"/>
  <c r="AJ2325" i="3"/>
  <c r="AD2325" i="3"/>
  <c r="M2325" i="3"/>
  <c r="BN2325" i="3" s="1"/>
  <c r="W2325" i="3"/>
  <c r="BC2325" i="3"/>
  <c r="P2325" i="3"/>
  <c r="AV2325" i="3"/>
  <c r="AH2325" i="3"/>
  <c r="U2325" i="3"/>
  <c r="AA2325" i="3"/>
  <c r="BG2325" i="3"/>
  <c r="T2325" i="3"/>
  <c r="AZ2325" i="3"/>
  <c r="V2335" i="3"/>
  <c r="AL2335" i="3"/>
  <c r="BB2335" i="3"/>
  <c r="U2335" i="3"/>
  <c r="AK2335" i="3"/>
  <c r="BA2335" i="3"/>
  <c r="S2335" i="3"/>
  <c r="AI2335" i="3"/>
  <c r="AY2335" i="3"/>
  <c r="T2335" i="3"/>
  <c r="AJ2335" i="3"/>
  <c r="AZ2335" i="3"/>
  <c r="Z2335" i="3"/>
  <c r="AP2335" i="3"/>
  <c r="BF2335" i="3"/>
  <c r="Y2335" i="3"/>
  <c r="AO2335" i="3"/>
  <c r="BE2335" i="3"/>
  <c r="W2335" i="3"/>
  <c r="AM2335" i="3"/>
  <c r="BC2335" i="3"/>
  <c r="X2335" i="3"/>
  <c r="AN2335" i="3"/>
  <c r="BD2335" i="3"/>
  <c r="AD2335" i="3"/>
  <c r="M2335" i="3"/>
  <c r="AS2335" i="3"/>
  <c r="AA2335" i="3"/>
  <c r="BG2335" i="3"/>
  <c r="AR2335" i="3"/>
  <c r="AH2335" i="3"/>
  <c r="Q2335" i="3"/>
  <c r="AW2335" i="3"/>
  <c r="AE2335" i="3"/>
  <c r="P2335" i="3"/>
  <c r="AV2335" i="3"/>
  <c r="N2335" i="3"/>
  <c r="AT2335" i="3"/>
  <c r="AC2335" i="3"/>
  <c r="BI2335" i="3"/>
  <c r="AQ2335" i="3"/>
  <c r="AB2335" i="3"/>
  <c r="BH2335" i="3"/>
  <c r="BH2324" i="3"/>
  <c r="AM2324" i="3"/>
  <c r="BB2324" i="3"/>
  <c r="Y2324" i="3"/>
  <c r="BC2324" i="3"/>
  <c r="AB2324" i="3"/>
  <c r="AL2324" i="3"/>
  <c r="AO2324" i="3"/>
  <c r="W2324" i="3"/>
  <c r="AB2328" i="3"/>
  <c r="AR2328" i="3"/>
  <c r="BH2328" i="3"/>
  <c r="Y2328" i="3"/>
  <c r="AO2328" i="3"/>
  <c r="BE2328" i="3"/>
  <c r="W2328" i="3"/>
  <c r="AM2328" i="3"/>
  <c r="BC2328" i="3"/>
  <c r="V2328" i="3"/>
  <c r="AL2328" i="3"/>
  <c r="BB2328" i="3"/>
  <c r="P2328" i="3"/>
  <c r="AF2328" i="3"/>
  <c r="AV2328" i="3"/>
  <c r="M2328" i="3"/>
  <c r="AC2328" i="3"/>
  <c r="AS2328" i="3"/>
  <c r="BI2328" i="3"/>
  <c r="AA2328" i="3"/>
  <c r="AQ2328" i="3"/>
  <c r="BG2328" i="3"/>
  <c r="Z2328" i="3"/>
  <c r="AP2328" i="3"/>
  <c r="BF2328" i="3"/>
  <c r="AN2328" i="3"/>
  <c r="U2328" i="3"/>
  <c r="BA2328" i="3"/>
  <c r="AI2328" i="3"/>
  <c r="R2328" i="3"/>
  <c r="AX2328" i="3"/>
  <c r="T2328" i="3"/>
  <c r="AZ2328" i="3"/>
  <c r="AG2328" i="3"/>
  <c r="O2328" i="3"/>
  <c r="AU2328" i="3"/>
  <c r="AD2328" i="3"/>
  <c r="X2328" i="3"/>
  <c r="BD2328" i="3"/>
  <c r="AK2328" i="3"/>
  <c r="S2328" i="3"/>
  <c r="AY2328" i="3"/>
  <c r="AH2328" i="3"/>
  <c r="Q2332" i="3"/>
  <c r="AI2332" i="3"/>
  <c r="AS2332" i="3"/>
  <c r="V2332" i="3"/>
  <c r="T2332" i="3"/>
  <c r="AM2278" i="3"/>
  <c r="S2278" i="3"/>
  <c r="AT2278" i="3"/>
  <c r="V2278" i="3"/>
  <c r="BA2278" i="3"/>
  <c r="AG2278" i="3"/>
  <c r="AF2278" i="3"/>
  <c r="AV2283" i="3"/>
  <c r="AE2283" i="3"/>
  <c r="N2283" i="3"/>
  <c r="AY2288" i="3"/>
  <c r="AI2288" i="3"/>
  <c r="S2288" i="3"/>
  <c r="AX2288" i="3"/>
  <c r="AH2288" i="3"/>
  <c r="R2288" i="3"/>
  <c r="BA2288" i="3"/>
  <c r="AK2288" i="3"/>
  <c r="U2288" i="3"/>
  <c r="AJ2288" i="3"/>
  <c r="P2288" i="3"/>
  <c r="AV2300" i="3"/>
  <c r="BA2293" i="3"/>
  <c r="AK2293" i="3"/>
  <c r="M2293" i="3"/>
  <c r="AR2293" i="3"/>
  <c r="X2293" i="3"/>
  <c r="AU2293" i="3"/>
  <c r="AA2293" i="3"/>
  <c r="AS2295" i="3"/>
  <c r="AU2308" i="3"/>
  <c r="AG2308" i="3"/>
  <c r="AD2308" i="3"/>
  <c r="M2316" i="3"/>
  <c r="BK2316" i="3" s="1"/>
  <c r="AC2317" i="3"/>
  <c r="AM2316" i="3"/>
  <c r="AF2335" i="3"/>
  <c r="AX2335" i="3"/>
  <c r="BA2325" i="3"/>
  <c r="AS2325" i="3"/>
  <c r="AW2328" i="3"/>
  <c r="BC2278" i="3"/>
  <c r="AI2278" i="3"/>
  <c r="O2278" i="3"/>
  <c r="AL2278" i="3"/>
  <c r="R2278" i="3"/>
  <c r="AW2278" i="3"/>
  <c r="Y2278" i="3"/>
  <c r="AF2283" i="3"/>
  <c r="O2283" i="3"/>
  <c r="AU2288" i="3"/>
  <c r="AE2288" i="3"/>
  <c r="O2288" i="3"/>
  <c r="BN2288" i="3" s="1"/>
  <c r="AT2288" i="3"/>
  <c r="AD2288" i="3"/>
  <c r="N2288" i="3"/>
  <c r="AW2288" i="3"/>
  <c r="AG2288" i="3"/>
  <c r="BJ2288" i="3" s="1"/>
  <c r="Q2288" i="3"/>
  <c r="T2288" i="3"/>
  <c r="AL2293" i="3"/>
  <c r="BD2300" i="3"/>
  <c r="AW2293" i="3"/>
  <c r="AC2293" i="3"/>
  <c r="BH2293" i="3"/>
  <c r="AN2293" i="3"/>
  <c r="P2293" i="3"/>
  <c r="AQ2293" i="3"/>
  <c r="W2293" i="3"/>
  <c r="O2295" i="3"/>
  <c r="AE2308" i="3"/>
  <c r="Q2308" i="3"/>
  <c r="BF2317" i="3"/>
  <c r="BH2317" i="3"/>
  <c r="T2308" i="3"/>
  <c r="BB2316" i="3"/>
  <c r="BF2308" i="3"/>
  <c r="AU2335" i="3"/>
  <c r="R2335" i="3"/>
  <c r="AF2325" i="3"/>
  <c r="AT2325" i="3"/>
  <c r="AT2328" i="3"/>
  <c r="Q2328" i="3"/>
  <c r="AX2301" i="3"/>
  <c r="AP2308" i="3"/>
  <c r="AT2308" i="3"/>
  <c r="R2308" i="3"/>
  <c r="AX2308" i="3"/>
  <c r="R2314" i="3"/>
  <c r="AX2314" i="3"/>
  <c r="AI2314" i="3"/>
  <c r="T2314" i="3"/>
  <c r="AZ2314" i="3"/>
  <c r="AF2319" i="3"/>
  <c r="AT2319" i="3"/>
  <c r="BC2319" i="3"/>
  <c r="AV2319" i="3"/>
  <c r="M2319" i="3"/>
  <c r="BN2319" i="3" s="1"/>
  <c r="AQ2319" i="3"/>
  <c r="AP2322" i="3"/>
  <c r="BH2322" i="3"/>
  <c r="AK2322" i="3"/>
  <c r="BF2322" i="3"/>
  <c r="AO2322" i="3"/>
  <c r="O2322" i="3"/>
  <c r="BH2326" i="3"/>
  <c r="AS2326" i="3"/>
  <c r="BF2326" i="3"/>
  <c r="AI2326" i="3"/>
  <c r="BI2326" i="3"/>
  <c r="AY2326" i="3"/>
  <c r="AJ2334" i="3"/>
  <c r="AS2334" i="3"/>
  <c r="AH2334" i="3"/>
  <c r="AZ2334" i="3"/>
  <c r="S2334" i="3"/>
  <c r="AX2334" i="3"/>
  <c r="BN2343" i="3"/>
  <c r="Z2299" i="3"/>
  <c r="BK2357" i="3"/>
  <c r="U2316" i="3"/>
  <c r="V2318" i="3"/>
  <c r="BK2318" i="3" s="1"/>
  <c r="Z2320" i="3"/>
  <c r="AR2324" i="3"/>
  <c r="AJ2332" i="3"/>
  <c r="BK2355" i="3"/>
  <c r="BK2353" i="3"/>
  <c r="AX2299" i="3"/>
  <c r="BF2299" i="3"/>
  <c r="BK2343" i="3"/>
  <c r="N2299" i="3"/>
  <c r="BN2342" i="3"/>
  <c r="BN2355" i="3"/>
  <c r="AE2295" i="3"/>
  <c r="T2278" i="3"/>
  <c r="BN2356" i="3"/>
  <c r="BJ2351" i="3"/>
  <c r="BK2338" i="3"/>
  <c r="BN2353" i="3"/>
  <c r="BN2340" i="3"/>
  <c r="AP2300" i="3"/>
  <c r="BJ2356" i="3"/>
  <c r="AE2313" i="3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M2300" i="3"/>
  <c r="BN2300" i="3" s="1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C2318" i="3"/>
  <c r="N2320" i="3"/>
  <c r="AD2320" i="3"/>
  <c r="AT2320" i="3"/>
  <c r="P2320" i="3"/>
  <c r="AF2320" i="3"/>
  <c r="AV2320" i="3"/>
  <c r="Q2320" i="3"/>
  <c r="AW2320" i="3"/>
  <c r="AI2320" i="3"/>
  <c r="M2320" i="3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A2320" i="3"/>
  <c r="AE2320" i="3"/>
  <c r="T2323" i="3"/>
  <c r="AJ2323" i="3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E2324" i="3"/>
  <c r="AL2332" i="3"/>
  <c r="W2332" i="3"/>
  <c r="V2291" i="3"/>
  <c r="BK2291" i="3" s="1"/>
  <c r="AV2280" i="3"/>
  <c r="AR2280" i="3"/>
  <c r="AM2313" i="3"/>
  <c r="AQ2313" i="3"/>
  <c r="BM2357" i="3"/>
  <c r="BK2342" i="3"/>
  <c r="BG2313" i="3"/>
  <c r="AA2311" i="3"/>
  <c r="K2250" i="3"/>
  <c r="AC2250" i="3" s="1"/>
  <c r="L2228" i="3"/>
  <c r="K2222" i="3"/>
  <c r="K2220" i="3"/>
  <c r="K2218" i="3"/>
  <c r="X2218" i="3" s="1"/>
  <c r="K2214" i="3"/>
  <c r="L2212" i="3"/>
  <c r="K2212" i="3"/>
  <c r="K2210" i="3"/>
  <c r="AB2287" i="3"/>
  <c r="BN2350" i="3"/>
  <c r="BL2343" i="3"/>
  <c r="BL2350" i="3"/>
  <c r="L2214" i="3"/>
  <c r="AB2214" i="3" s="1"/>
  <c r="L2213" i="3"/>
  <c r="K2209" i="3"/>
  <c r="L2203" i="3"/>
  <c r="AU2203" i="3" s="1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AS2232" i="3" s="1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N2312" i="3" s="1"/>
  <c r="BC2313" i="3"/>
  <c r="BG2311" i="3"/>
  <c r="S2311" i="3"/>
  <c r="BK2311" i="3" s="1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BL2311" i="3" s="1"/>
  <c r="AM2311" i="3"/>
  <c r="R2299" i="3"/>
  <c r="BK2352" i="3"/>
  <c r="AQ2311" i="3"/>
  <c r="BC2311" i="3"/>
  <c r="X2278" i="3"/>
  <c r="AX2293" i="3"/>
  <c r="AD2293" i="3"/>
  <c r="K2213" i="3"/>
  <c r="S2285" i="3"/>
  <c r="AD2285" i="3"/>
  <c r="M2285" i="3"/>
  <c r="Z2285" i="3"/>
  <c r="BI2289" i="3"/>
  <c r="AV2289" i="3"/>
  <c r="AE2289" i="3"/>
  <c r="L2259" i="3"/>
  <c r="W2259" i="3" s="1"/>
  <c r="BL2315" i="3"/>
  <c r="BM2315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BM2304" i="3" s="1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L2326" i="3" s="1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N2334" i="3" s="1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AL2289" i="3"/>
  <c r="AC2289" i="3"/>
  <c r="P2289" i="3"/>
  <c r="BJ2349" i="3"/>
  <c r="T2300" i="3"/>
  <c r="L2264" i="3"/>
  <c r="K2264" i="3"/>
  <c r="K2258" i="3"/>
  <c r="L2256" i="3"/>
  <c r="K2256" i="3"/>
  <c r="K2254" i="3"/>
  <c r="L2245" i="3"/>
  <c r="K2244" i="3"/>
  <c r="L224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52" i="3"/>
  <c r="BL2352" i="3"/>
  <c r="AF2292" i="3"/>
  <c r="BJ2292" i="3" s="1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BL2291" i="3" s="1"/>
  <c r="Q2291" i="3"/>
  <c r="AD2302" i="3"/>
  <c r="M2314" i="3"/>
  <c r="BN2314" i="3" s="1"/>
  <c r="AA2313" i="3"/>
  <c r="W2311" i="3"/>
  <c r="AG2291" i="3"/>
  <c r="N2295" i="3"/>
  <c r="AP2295" i="3"/>
  <c r="R2295" i="3"/>
  <c r="AX2295" i="3"/>
  <c r="Z2295" i="3"/>
  <c r="BF2295" i="3"/>
  <c r="AH2295" i="3"/>
  <c r="N2281" i="3"/>
  <c r="V2281" i="3"/>
  <c r="BK2281" i="3" s="1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L2286" i="3" s="1"/>
  <c r="BD2286" i="3"/>
  <c r="N2286" i="3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BJ2312" i="3" s="1"/>
  <c r="AW2312" i="3"/>
  <c r="BA2312" i="3"/>
  <c r="BM2337" i="3"/>
  <c r="BN2352" i="3"/>
  <c r="AA2282" i="3"/>
  <c r="AU2282" i="3"/>
  <c r="AE2282" i="3"/>
  <c r="AY2282" i="3"/>
  <c r="AM2282" i="3"/>
  <c r="BC2282" i="3"/>
  <c r="V2282" i="3"/>
  <c r="AQ2282" i="3"/>
  <c r="BJ2282" i="3" s="1"/>
  <c r="BG2282" i="3"/>
  <c r="AB2298" i="3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BL2281" i="3"/>
  <c r="AO2277" i="3"/>
  <c r="AR2277" i="3"/>
  <c r="AX2279" i="3"/>
  <c r="AK2279" i="3"/>
  <c r="BD2279" i="3"/>
  <c r="BC2279" i="3"/>
  <c r="BL2294" i="3"/>
  <c r="BJ2294" i="3"/>
  <c r="BK2297" i="3"/>
  <c r="AN2301" i="3"/>
  <c r="BH2301" i="3"/>
  <c r="BA2301" i="3"/>
  <c r="N2301" i="3"/>
  <c r="AU2301" i="3"/>
  <c r="AI2301" i="3"/>
  <c r="S2301" i="3"/>
  <c r="R2277" i="3"/>
  <c r="BN2282" i="3"/>
  <c r="V2277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F2287" i="3"/>
  <c r="BN2291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N2294" i="3"/>
  <c r="BK2294" i="3"/>
  <c r="BM2296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E2277" i="3"/>
  <c r="BH2277" i="3"/>
  <c r="BG2277" i="3"/>
  <c r="AA2277" i="3"/>
  <c r="BA2279" i="3"/>
  <c r="AN2279" i="3"/>
  <c r="BF2301" i="3"/>
  <c r="AT2301" i="3"/>
  <c r="X2301" i="3"/>
  <c r="AJ2301" i="3"/>
  <c r="AB2301" i="3"/>
  <c r="BJ2276" i="3"/>
  <c r="AH2277" i="3"/>
  <c r="AL2277" i="3"/>
  <c r="BK2280" i="3"/>
  <c r="BN2276" i="3"/>
  <c r="BK2276" i="3"/>
  <c r="AW2277" i="3"/>
  <c r="AG2277" i="3"/>
  <c r="Q2277" i="3"/>
  <c r="AZ2277" i="3"/>
  <c r="AJ2277" i="3"/>
  <c r="T2277" i="3"/>
  <c r="AY2277" i="3"/>
  <c r="AI2277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AU2285" i="3"/>
  <c r="AE2285" i="3"/>
  <c r="O2285" i="3"/>
  <c r="BN2286" i="3"/>
  <c r="BB2287" i="3"/>
  <c r="AH2287" i="3"/>
  <c r="N2287" i="3"/>
  <c r="AW2287" i="3"/>
  <c r="AG2287" i="3"/>
  <c r="Q2287" i="3"/>
  <c r="AZ2287" i="3"/>
  <c r="AJ2287" i="3"/>
  <c r="T2287" i="3"/>
  <c r="AY2287" i="3"/>
  <c r="AI2287" i="3"/>
  <c r="BL2296" i="3"/>
  <c r="BJ2296" i="3"/>
  <c r="BK2299" i="3"/>
  <c r="BN2299" i="3"/>
  <c r="BN2304" i="3"/>
  <c r="BN2311" i="3"/>
  <c r="BN2315" i="3"/>
  <c r="BK2315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Z2277" i="3"/>
  <c r="AP2277" i="3"/>
  <c r="BF2277" i="3"/>
  <c r="N2277" i="3"/>
  <c r="AD2277" i="3"/>
  <c r="AT2277" i="3"/>
  <c r="Y2277" i="3"/>
  <c r="AB2277" i="3"/>
  <c r="AQ2277" i="3"/>
  <c r="Z2279" i="3"/>
  <c r="AD2279" i="3"/>
  <c r="U2279" i="3"/>
  <c r="X2279" i="3"/>
  <c r="AM2279" i="3"/>
  <c r="W2279" i="3"/>
  <c r="AX2277" i="3"/>
  <c r="BB2277" i="3"/>
  <c r="BI2277" i="3"/>
  <c r="AS2277" i="3"/>
  <c r="AC2277" i="3"/>
  <c r="M2277" i="3"/>
  <c r="AV2277" i="3"/>
  <c r="AF2277" i="3"/>
  <c r="P2277" i="3"/>
  <c r="AU2277" i="3"/>
  <c r="AE2277" i="3"/>
  <c r="O2277" i="3"/>
  <c r="BL2282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Z2287" i="3"/>
  <c r="AP2287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N2292" i="3"/>
  <c r="BK2292" i="3"/>
  <c r="BM2294" i="3"/>
  <c r="BN2296" i="3"/>
  <c r="BK2296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B2289" i="3"/>
  <c r="AH2289" i="3"/>
  <c r="N2289" i="3"/>
  <c r="AW2289" i="3"/>
  <c r="AG2289" i="3"/>
  <c r="Q2289" i="3"/>
  <c r="AZ2289" i="3"/>
  <c r="AJ2289" i="3"/>
  <c r="T2289" i="3"/>
  <c r="AY2289" i="3"/>
  <c r="AI2289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L2263" i="3"/>
  <c r="AO2263" i="3" s="1"/>
  <c r="K2263" i="3"/>
  <c r="K2261" i="3"/>
  <c r="L2255" i="3"/>
  <c r="K2255" i="3"/>
  <c r="L2253" i="3"/>
  <c r="K2253" i="3"/>
  <c r="L2252" i="3"/>
  <c r="K2252" i="3"/>
  <c r="L2251" i="3"/>
  <c r="K2251" i="3"/>
  <c r="L2250" i="3"/>
  <c r="K2234" i="3"/>
  <c r="L2229" i="3"/>
  <c r="K2229" i="3"/>
  <c r="L2227" i="3"/>
  <c r="K2227" i="3"/>
  <c r="AA2227" i="3" s="1"/>
  <c r="L2225" i="3"/>
  <c r="L2220" i="3"/>
  <c r="K2219" i="3"/>
  <c r="L2215" i="3"/>
  <c r="AL2214" i="3"/>
  <c r="L2211" i="3"/>
  <c r="K2211" i="3"/>
  <c r="L2210" i="3"/>
  <c r="AT2210" i="3" s="1"/>
  <c r="L2208" i="3"/>
  <c r="AG2208" i="3" s="1"/>
  <c r="K2208" i="3"/>
  <c r="L2206" i="3"/>
  <c r="L2204" i="3"/>
  <c r="K2204" i="3"/>
  <c r="K2271" i="3"/>
  <c r="K2269" i="3"/>
  <c r="K2267" i="3"/>
  <c r="AV2267" i="3" s="1"/>
  <c r="K2265" i="3"/>
  <c r="K2259" i="3"/>
  <c r="K2257" i="3"/>
  <c r="K2245" i="3"/>
  <c r="K2243" i="3"/>
  <c r="AA2243" i="3" s="1"/>
  <c r="L2235" i="3"/>
  <c r="AZ2235" i="3" s="1"/>
  <c r="L2233" i="3"/>
  <c r="L2231" i="3"/>
  <c r="K2230" i="3"/>
  <c r="AJ2230" i="3" s="1"/>
  <c r="K2228" i="3"/>
  <c r="L2275" i="3"/>
  <c r="K2274" i="3"/>
  <c r="K2272" i="3"/>
  <c r="L2271" i="3"/>
  <c r="K2270" i="3"/>
  <c r="L2269" i="3"/>
  <c r="K2268" i="3"/>
  <c r="L2267" i="3"/>
  <c r="L2265" i="3"/>
  <c r="K2262" i="3"/>
  <c r="L2260" i="3"/>
  <c r="K2260" i="3"/>
  <c r="L2254" i="3"/>
  <c r="K2242" i="3"/>
  <c r="K2241" i="3"/>
  <c r="L2216" i="3"/>
  <c r="L2209" i="3"/>
  <c r="K2207" i="3"/>
  <c r="L2205" i="3"/>
  <c r="K2202" i="3"/>
  <c r="K2275" i="3"/>
  <c r="K2273" i="3"/>
  <c r="L2273" i="3"/>
  <c r="K2266" i="3"/>
  <c r="L2258" i="3"/>
  <c r="L2257" i="3"/>
  <c r="M2257" i="3" s="1"/>
  <c r="AC2253" i="3"/>
  <c r="AC2208" i="3"/>
  <c r="Y2208" i="3"/>
  <c r="U2208" i="3"/>
  <c r="L2272" i="3"/>
  <c r="BG2272" i="3" s="1"/>
  <c r="L2270" i="3"/>
  <c r="L2268" i="3"/>
  <c r="P2268" i="3" s="1"/>
  <c r="L2266" i="3"/>
  <c r="Y2251" i="3"/>
  <c r="P2243" i="3"/>
  <c r="AF2243" i="3"/>
  <c r="BG2243" i="3"/>
  <c r="AK2243" i="3"/>
  <c r="AR2235" i="3"/>
  <c r="L2274" i="3"/>
  <c r="L2262" i="3"/>
  <c r="AQ2262" i="3" s="1"/>
  <c r="L2261" i="3"/>
  <c r="Y2261" i="3" s="1"/>
  <c r="BE2253" i="3"/>
  <c r="BA2243" i="3"/>
  <c r="L2249" i="3"/>
  <c r="K2249" i="3"/>
  <c r="L2248" i="3"/>
  <c r="L2244" i="3"/>
  <c r="K2239" i="3"/>
  <c r="L2237" i="3"/>
  <c r="K2236" i="3"/>
  <c r="T2235" i="3"/>
  <c r="K2225" i="3"/>
  <c r="K2224" i="3"/>
  <c r="L2218" i="3"/>
  <c r="K2217" i="3"/>
  <c r="BB2214" i="3"/>
  <c r="Y2212" i="3"/>
  <c r="L2202" i="3"/>
  <c r="K2238" i="3"/>
  <c r="K2233" i="3"/>
  <c r="K2226" i="3"/>
  <c r="L2224" i="3"/>
  <c r="K2223" i="3"/>
  <c r="AT2214" i="3"/>
  <c r="BH2212" i="3"/>
  <c r="K2206" i="3"/>
  <c r="K2205" i="3"/>
  <c r="K2231" i="3"/>
  <c r="L2226" i="3"/>
  <c r="L2222" i="3"/>
  <c r="K2221" i="3"/>
  <c r="K2215" i="3"/>
  <c r="L2247" i="3"/>
  <c r="K2247" i="3"/>
  <c r="L2246" i="3"/>
  <c r="K2237" i="3"/>
  <c r="K2232" i="3"/>
  <c r="AD2212" i="3"/>
  <c r="BD2274" i="3"/>
  <c r="AA2272" i="3"/>
  <c r="Z2272" i="3"/>
  <c r="BF2272" i="3"/>
  <c r="AC2272" i="3"/>
  <c r="AA2268" i="3"/>
  <c r="AQ2268" i="3"/>
  <c r="AH2268" i="3"/>
  <c r="AF2268" i="3"/>
  <c r="R2268" i="3"/>
  <c r="BB2268" i="3"/>
  <c r="BE2268" i="3"/>
  <c r="Y2202" i="3"/>
  <c r="AL2202" i="3"/>
  <c r="BC2202" i="3"/>
  <c r="P2264" i="3"/>
  <c r="T2264" i="3"/>
  <c r="X2264" i="3"/>
  <c r="AB2264" i="3"/>
  <c r="AF2264" i="3"/>
  <c r="AJ2264" i="3"/>
  <c r="AN2264" i="3"/>
  <c r="AR2264" i="3"/>
  <c r="AV2264" i="3"/>
  <c r="N2264" i="3"/>
  <c r="S2264" i="3"/>
  <c r="Y2264" i="3"/>
  <c r="AD2264" i="3"/>
  <c r="AI2264" i="3"/>
  <c r="AO2264" i="3"/>
  <c r="AT2264" i="3"/>
  <c r="AY2264" i="3"/>
  <c r="BC2264" i="3"/>
  <c r="BG2264" i="3"/>
  <c r="AH2264" i="3"/>
  <c r="BB2264" i="3"/>
  <c r="O2264" i="3"/>
  <c r="U2264" i="3"/>
  <c r="Z2264" i="3"/>
  <c r="AE2264" i="3"/>
  <c r="AK2264" i="3"/>
  <c r="AP2264" i="3"/>
  <c r="AU2264" i="3"/>
  <c r="AZ2264" i="3"/>
  <c r="BD2264" i="3"/>
  <c r="BH2264" i="3"/>
  <c r="W2264" i="3"/>
  <c r="AS2264" i="3"/>
  <c r="Q2264" i="3"/>
  <c r="V2264" i="3"/>
  <c r="AA2264" i="3"/>
  <c r="AG2264" i="3"/>
  <c r="AL2264" i="3"/>
  <c r="AQ2264" i="3"/>
  <c r="AW2264" i="3"/>
  <c r="BA2264" i="3"/>
  <c r="BE2264" i="3"/>
  <c r="BI2264" i="3"/>
  <c r="M2264" i="3"/>
  <c r="R2264" i="3"/>
  <c r="AC2264" i="3"/>
  <c r="AM2264" i="3"/>
  <c r="AX2264" i="3"/>
  <c r="BF2264" i="3"/>
  <c r="O2270" i="3"/>
  <c r="AE2270" i="3"/>
  <c r="AU2270" i="3"/>
  <c r="R2270" i="3"/>
  <c r="BB2270" i="3"/>
  <c r="AB2270" i="3"/>
  <c r="AR2270" i="3"/>
  <c r="BH2270" i="3"/>
  <c r="U2270" i="3"/>
  <c r="AK2270" i="3"/>
  <c r="BA2270" i="3"/>
  <c r="V2270" i="3"/>
  <c r="BF2270" i="3"/>
  <c r="X2275" i="3"/>
  <c r="AC2273" i="3"/>
  <c r="BI2273" i="3"/>
  <c r="AP2273" i="3"/>
  <c r="AJ2273" i="3"/>
  <c r="AE2273" i="3"/>
  <c r="X2273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X2271" i="3"/>
  <c r="AJ2271" i="3"/>
  <c r="AR2271" i="3"/>
  <c r="AZ2271" i="3"/>
  <c r="BH2271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AB2271" i="3"/>
  <c r="AF2271" i="3"/>
  <c r="AN2271" i="3"/>
  <c r="AV2271" i="3"/>
  <c r="BD2271" i="3"/>
  <c r="AG2269" i="3"/>
  <c r="AF2269" i="3"/>
  <c r="AH2269" i="3"/>
  <c r="AN2269" i="3"/>
  <c r="AM2269" i="3"/>
  <c r="AB2269" i="3"/>
  <c r="U2265" i="3"/>
  <c r="AK2265" i="3"/>
  <c r="BA2265" i="3"/>
  <c r="T2265" i="3"/>
  <c r="AV2265" i="3"/>
  <c r="V2265" i="3"/>
  <c r="AL2265" i="3"/>
  <c r="BB2265" i="3"/>
  <c r="AR2265" i="3"/>
  <c r="S2265" i="3"/>
  <c r="AI2265" i="3"/>
  <c r="AY2265" i="3"/>
  <c r="AB2262" i="3"/>
  <c r="AR2262" i="3"/>
  <c r="BH2262" i="3"/>
  <c r="AO2262" i="3"/>
  <c r="BE2262" i="3"/>
  <c r="V2262" i="3"/>
  <c r="BB2262" i="3"/>
  <c r="BI2261" i="3"/>
  <c r="AS2261" i="3"/>
  <c r="AC2261" i="3"/>
  <c r="M2261" i="3"/>
  <c r="AQ2260" i="3"/>
  <c r="AB2260" i="3"/>
  <c r="AR2260" i="3"/>
  <c r="BH2260" i="3"/>
  <c r="Y2260" i="3"/>
  <c r="AO2260" i="3"/>
  <c r="BE2260" i="3"/>
  <c r="V2260" i="3"/>
  <c r="AL2260" i="3"/>
  <c r="BB2260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AV2256" i="3"/>
  <c r="X2254" i="3"/>
  <c r="AN2254" i="3"/>
  <c r="BD2254" i="3"/>
  <c r="U2254" i="3"/>
  <c r="AK2254" i="3"/>
  <c r="BA2254" i="3"/>
  <c r="R2254" i="3"/>
  <c r="AH2254" i="3"/>
  <c r="AX2254" i="3"/>
  <c r="AJ2248" i="3"/>
  <c r="X2246" i="3"/>
  <c r="BD2246" i="3"/>
  <c r="BH2246" i="3"/>
  <c r="AK2246" i="3"/>
  <c r="AO2246" i="3"/>
  <c r="R2246" i="3"/>
  <c r="V2246" i="3"/>
  <c r="AX2246" i="3"/>
  <c r="BB2246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Q2243" i="3"/>
  <c r="W2243" i="3"/>
  <c r="AB2243" i="3"/>
  <c r="AG2243" i="3"/>
  <c r="AM2243" i="3"/>
  <c r="AR2243" i="3"/>
  <c r="AW2243" i="3"/>
  <c r="BC2243" i="3"/>
  <c r="BH2243" i="3"/>
  <c r="M2243" i="3"/>
  <c r="S2243" i="3"/>
  <c r="X2243" i="3"/>
  <c r="AC2243" i="3"/>
  <c r="AI2243" i="3"/>
  <c r="AN2243" i="3"/>
  <c r="AS2243" i="3"/>
  <c r="AY2243" i="3"/>
  <c r="BD2243" i="3"/>
  <c r="BI2243" i="3"/>
  <c r="O2243" i="3"/>
  <c r="T2243" i="3"/>
  <c r="Y2243" i="3"/>
  <c r="AE2243" i="3"/>
  <c r="AJ2243" i="3"/>
  <c r="AO2243" i="3"/>
  <c r="AU2243" i="3"/>
  <c r="AZ2243" i="3"/>
  <c r="BE2243" i="3"/>
  <c r="AF2239" i="3"/>
  <c r="AV2239" i="3"/>
  <c r="AZ2239" i="3"/>
  <c r="AW2234" i="3"/>
  <c r="R2234" i="3"/>
  <c r="AT2234" i="3"/>
  <c r="BC2262" i="3"/>
  <c r="AM2262" i="3"/>
  <c r="W2262" i="3"/>
  <c r="BE2261" i="3"/>
  <c r="AO2261" i="3"/>
  <c r="BC2260" i="3"/>
  <c r="AM2260" i="3"/>
  <c r="BC2258" i="3"/>
  <c r="AM2258" i="3"/>
  <c r="W2258" i="3"/>
  <c r="BE2257" i="3"/>
  <c r="AL2263" i="3"/>
  <c r="BC2263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V2259" i="3"/>
  <c r="AM2259" i="3"/>
  <c r="BD2259" i="3"/>
  <c r="N2257" i="3"/>
  <c r="Z2257" i="3"/>
  <c r="AD2257" i="3"/>
  <c r="AP2257" i="3"/>
  <c r="AT2257" i="3"/>
  <c r="BF2257" i="3"/>
  <c r="O2257" i="3"/>
  <c r="AA2257" i="3"/>
  <c r="AE2257" i="3"/>
  <c r="AQ2257" i="3"/>
  <c r="AU2257" i="3"/>
  <c r="BG2257" i="3"/>
  <c r="P2257" i="3"/>
  <c r="AB2257" i="3"/>
  <c r="AF2257" i="3"/>
  <c r="AR2257" i="3"/>
  <c r="AV2257" i="3"/>
  <c r="BH2257" i="3"/>
  <c r="R2255" i="3"/>
  <c r="AZ2255" i="3"/>
  <c r="AY2254" i="3"/>
  <c r="AI2254" i="3"/>
  <c r="S2254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N2245" i="3"/>
  <c r="AE2245" i="3"/>
  <c r="AV2245" i="3"/>
  <c r="AQ2243" i="3"/>
  <c r="U2243" i="3"/>
  <c r="P2241" i="3"/>
  <c r="AV2241" i="3"/>
  <c r="T2241" i="3"/>
  <c r="AJ2241" i="3"/>
  <c r="P2237" i="3"/>
  <c r="AF2237" i="3"/>
  <c r="AV2237" i="3"/>
  <c r="T2237" i="3"/>
  <c r="AJ2237" i="3"/>
  <c r="AZ2237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V2230" i="3"/>
  <c r="Z2230" i="3"/>
  <c r="AD2230" i="3"/>
  <c r="AH2230" i="3"/>
  <c r="AL2230" i="3"/>
  <c r="AP2230" i="3"/>
  <c r="AT2230" i="3"/>
  <c r="AX2230" i="3"/>
  <c r="BB2230" i="3"/>
  <c r="BF2230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X2230" i="3"/>
  <c r="AN2230" i="3"/>
  <c r="BD2230" i="3"/>
  <c r="AB2230" i="3"/>
  <c r="AR2230" i="3"/>
  <c r="BH2230" i="3"/>
  <c r="P2230" i="3"/>
  <c r="AF2230" i="3"/>
  <c r="AV2230" i="3"/>
  <c r="AZ2230" i="3"/>
  <c r="T2230" i="3"/>
  <c r="L2242" i="3"/>
  <c r="AQ2242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L2240" i="3"/>
  <c r="AP2240" i="3" s="1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L2238" i="3"/>
  <c r="W2238" i="3" s="1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L2236" i="3"/>
  <c r="AP2236" i="3" s="1"/>
  <c r="N2235" i="3"/>
  <c r="V2235" i="3"/>
  <c r="AD2235" i="3"/>
  <c r="AL2235" i="3"/>
  <c r="AT2235" i="3"/>
  <c r="BB2235" i="3"/>
  <c r="BG2235" i="3"/>
  <c r="R2235" i="3"/>
  <c r="Z2235" i="3"/>
  <c r="AH2235" i="3"/>
  <c r="AP2235" i="3"/>
  <c r="AX2235" i="3"/>
  <c r="BD2235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V2228" i="3"/>
  <c r="Z2228" i="3"/>
  <c r="AD2228" i="3"/>
  <c r="AH2228" i="3"/>
  <c r="AL2228" i="3"/>
  <c r="AP2228" i="3"/>
  <c r="AT2228" i="3"/>
  <c r="AX2228" i="3"/>
  <c r="BB2228" i="3"/>
  <c r="BF2228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X2228" i="3"/>
  <c r="AN2228" i="3"/>
  <c r="BD2228" i="3"/>
  <c r="AB2228" i="3"/>
  <c r="AR2228" i="3"/>
  <c r="BH2228" i="3"/>
  <c r="P2228" i="3"/>
  <c r="AF2228" i="3"/>
  <c r="AV2228" i="3"/>
  <c r="AJ2235" i="3"/>
  <c r="BI2232" i="3"/>
  <c r="AP2232" i="3"/>
  <c r="T2228" i="3"/>
  <c r="BH2241" i="3"/>
  <c r="AR2241" i="3"/>
  <c r="AB2241" i="3"/>
  <c r="BH2239" i="3"/>
  <c r="AR2239" i="3"/>
  <c r="AB2239" i="3"/>
  <c r="BH2237" i="3"/>
  <c r="AR2237" i="3"/>
  <c r="AB2237" i="3"/>
  <c r="BF2235" i="3"/>
  <c r="AB2235" i="3"/>
  <c r="N2233" i="3"/>
  <c r="V2233" i="3"/>
  <c r="AD2233" i="3"/>
  <c r="AL2233" i="3"/>
  <c r="AT2233" i="3"/>
  <c r="BB2233" i="3"/>
  <c r="P2233" i="3"/>
  <c r="X2233" i="3"/>
  <c r="AF2233" i="3"/>
  <c r="AN2233" i="3"/>
  <c r="AV2233" i="3"/>
  <c r="BD2233" i="3"/>
  <c r="R2233" i="3"/>
  <c r="Z2233" i="3"/>
  <c r="AH2233" i="3"/>
  <c r="AP2233" i="3"/>
  <c r="AX2233" i="3"/>
  <c r="BF2233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AX2229" i="3"/>
  <c r="AH2229" i="3"/>
  <c r="AV2226" i="3"/>
  <c r="AB2224" i="3"/>
  <c r="AB2222" i="3"/>
  <c r="AB2220" i="3"/>
  <c r="BH2235" i="3"/>
  <c r="BC2235" i="3"/>
  <c r="AV2235" i="3"/>
  <c r="AN2235" i="3"/>
  <c r="AF2235" i="3"/>
  <c r="X2235" i="3"/>
  <c r="P2235" i="3"/>
  <c r="T2224" i="3"/>
  <c r="AJ2224" i="3"/>
  <c r="AZ2224" i="3"/>
  <c r="X2224" i="3"/>
  <c r="AN2224" i="3"/>
  <c r="BD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S2231" i="3"/>
  <c r="AJ2231" i="3"/>
  <c r="AW2231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T2229" i="3"/>
  <c r="X2229" i="3"/>
  <c r="AB2229" i="3"/>
  <c r="AF2229" i="3"/>
  <c r="AJ2229" i="3"/>
  <c r="AN2229" i="3"/>
  <c r="AR2229" i="3"/>
  <c r="AV2229" i="3"/>
  <c r="AZ2229" i="3"/>
  <c r="BD2229" i="3"/>
  <c r="BH2229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BG2227" i="3"/>
  <c r="Y2227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BG2226" i="3"/>
  <c r="BC2226" i="3"/>
  <c r="AY2226" i="3"/>
  <c r="AU2226" i="3"/>
  <c r="AQ2226" i="3"/>
  <c r="AL2226" i="3"/>
  <c r="AG2226" i="3"/>
  <c r="AB2226" i="3"/>
  <c r="V2226" i="3"/>
  <c r="AT2225" i="3"/>
  <c r="AD2225" i="3"/>
  <c r="BH2224" i="3"/>
  <c r="AR2224" i="3"/>
  <c r="BH2222" i="3"/>
  <c r="AR2222" i="3"/>
  <c r="BH2220" i="3"/>
  <c r="AR2220" i="3"/>
  <c r="BH2218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P2214" i="3"/>
  <c r="AF2214" i="3"/>
  <c r="AN2214" i="3"/>
  <c r="AV2214" i="3"/>
  <c r="BD2214" i="3"/>
  <c r="T2214" i="3"/>
  <c r="AH2214" i="3"/>
  <c r="AP2214" i="3"/>
  <c r="AX2214" i="3"/>
  <c r="BF2214" i="3"/>
  <c r="X2214" i="3"/>
  <c r="AJ2214" i="3"/>
  <c r="AR2214" i="3"/>
  <c r="AZ2214" i="3"/>
  <c r="BH2214" i="3"/>
  <c r="O2226" i="3"/>
  <c r="S2226" i="3"/>
  <c r="W2226" i="3"/>
  <c r="AA2226" i="3"/>
  <c r="AE2226" i="3"/>
  <c r="AI2226" i="3"/>
  <c r="AM2226" i="3"/>
  <c r="BB2225" i="3"/>
  <c r="AL2225" i="3"/>
  <c r="V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L2219" i="3"/>
  <c r="AT2219" i="3" s="1"/>
  <c r="V2218" i="3"/>
  <c r="AM2218" i="3"/>
  <c r="L2217" i="3"/>
  <c r="AT2217" i="3" s="1"/>
  <c r="AI2215" i="3"/>
  <c r="BA2215" i="3"/>
  <c r="P2215" i="3"/>
  <c r="BC2210" i="3"/>
  <c r="AR2210" i="3"/>
  <c r="N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AM2213" i="3"/>
  <c r="BD2213" i="3"/>
  <c r="BD2212" i="3"/>
  <c r="AJ2212" i="3"/>
  <c r="N2212" i="3"/>
  <c r="BD2211" i="3"/>
  <c r="AI2211" i="3"/>
  <c r="N2211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AL2213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S2205" i="3"/>
  <c r="AI2205" i="3"/>
  <c r="AY2205" i="3"/>
  <c r="T2205" i="3"/>
  <c r="AJ2205" i="3"/>
  <c r="AZ2205" i="3"/>
  <c r="Q2205" i="3"/>
  <c r="AG2205" i="3"/>
  <c r="AW2205" i="3"/>
  <c r="Q2204" i="3"/>
  <c r="AD2204" i="3"/>
  <c r="AU2204" i="3"/>
  <c r="P2203" i="3"/>
  <c r="AC2203" i="3"/>
  <c r="BG2208" i="3"/>
  <c r="BC2208" i="3"/>
  <c r="AY2208" i="3"/>
  <c r="AU2208" i="3"/>
  <c r="AQ2208" i="3"/>
  <c r="AM2208" i="3"/>
  <c r="AI2208" i="3"/>
  <c r="AE2208" i="3"/>
  <c r="AA2208" i="3"/>
  <c r="W2208" i="3"/>
  <c r="R2208" i="3"/>
  <c r="L2207" i="3"/>
  <c r="S2207" i="3" s="1"/>
  <c r="AZ2206" i="3"/>
  <c r="AJ2206" i="3"/>
  <c r="T2206" i="3"/>
  <c r="O2208" i="3"/>
  <c r="S2208" i="3"/>
  <c r="AV2206" i="3"/>
  <c r="AF2206" i="3"/>
  <c r="P2206" i="3"/>
  <c r="AH2205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AT2231" i="3" l="1"/>
  <c r="W2231" i="3"/>
  <c r="AM2231" i="3"/>
  <c r="BC2231" i="3"/>
  <c r="X2231" i="3"/>
  <c r="AN2231" i="3"/>
  <c r="BD2231" i="3"/>
  <c r="U2231" i="3"/>
  <c r="AK2231" i="3"/>
  <c r="BA2231" i="3"/>
  <c r="AD2231" i="3"/>
  <c r="AA2231" i="3"/>
  <c r="AQ2231" i="3"/>
  <c r="BG2231" i="3"/>
  <c r="AB2231" i="3"/>
  <c r="AR2231" i="3"/>
  <c r="BH2231" i="3"/>
  <c r="Y2231" i="3"/>
  <c r="AO2231" i="3"/>
  <c r="BE2231" i="3"/>
  <c r="AX2231" i="3"/>
  <c r="O2231" i="3"/>
  <c r="AE2231" i="3"/>
  <c r="AU2231" i="3"/>
  <c r="P2231" i="3"/>
  <c r="AF2231" i="3"/>
  <c r="AV2231" i="3"/>
  <c r="M2231" i="3"/>
  <c r="BK2231" i="3" s="1"/>
  <c r="AC2231" i="3"/>
  <c r="AS2231" i="3"/>
  <c r="BI2231" i="3"/>
  <c r="BI2245" i="3"/>
  <c r="AW2245" i="3"/>
  <c r="R2245" i="3"/>
  <c r="AH2245" i="3"/>
  <c r="AX2245" i="3"/>
  <c r="S2245" i="3"/>
  <c r="AI2245" i="3"/>
  <c r="AY2245" i="3"/>
  <c r="T2245" i="3"/>
  <c r="BJ2245" i="3" s="1"/>
  <c r="AJ2245" i="3"/>
  <c r="AZ2245" i="3"/>
  <c r="V2245" i="3"/>
  <c r="AL2245" i="3"/>
  <c r="BB2245" i="3"/>
  <c r="W2245" i="3"/>
  <c r="AM2245" i="3"/>
  <c r="BC2245" i="3"/>
  <c r="X2245" i="3"/>
  <c r="AN2245" i="3"/>
  <c r="BD2245" i="3"/>
  <c r="Z2245" i="3"/>
  <c r="AP2245" i="3"/>
  <c r="BF2245" i="3"/>
  <c r="AA2245" i="3"/>
  <c r="AQ2245" i="3"/>
  <c r="BG2245" i="3"/>
  <c r="AB2245" i="3"/>
  <c r="AR2245" i="3"/>
  <c r="BH2245" i="3"/>
  <c r="BL2245" i="3" s="1"/>
  <c r="U2204" i="3"/>
  <c r="AK2204" i="3"/>
  <c r="BA2204" i="3"/>
  <c r="R2204" i="3"/>
  <c r="AH2204" i="3"/>
  <c r="AX2204" i="3"/>
  <c r="S2204" i="3"/>
  <c r="AI2204" i="3"/>
  <c r="AY2204" i="3"/>
  <c r="AJ2204" i="3"/>
  <c r="AF2204" i="3"/>
  <c r="X2204" i="3"/>
  <c r="BJ2204" i="3" s="1"/>
  <c r="Y2204" i="3"/>
  <c r="AO2204" i="3"/>
  <c r="BE2204" i="3"/>
  <c r="V2204" i="3"/>
  <c r="BK2204" i="3" s="1"/>
  <c r="AL2204" i="3"/>
  <c r="BB2204" i="3"/>
  <c r="W2204" i="3"/>
  <c r="AM2204" i="3"/>
  <c r="BC2204" i="3"/>
  <c r="T2204" i="3"/>
  <c r="P2204" i="3"/>
  <c r="AN2204" i="3"/>
  <c r="M2204" i="3"/>
  <c r="AC2204" i="3"/>
  <c r="AS2204" i="3"/>
  <c r="BI2204" i="3"/>
  <c r="Z2204" i="3"/>
  <c r="AP2204" i="3"/>
  <c r="BF2204" i="3"/>
  <c r="AA2204" i="3"/>
  <c r="AQ2204" i="3"/>
  <c r="BG2204" i="3"/>
  <c r="AX2215" i="3"/>
  <c r="W2215" i="3"/>
  <c r="AM2215" i="3"/>
  <c r="BC2215" i="3"/>
  <c r="Y2215" i="3"/>
  <c r="AO2215" i="3"/>
  <c r="BE2215" i="3"/>
  <c r="AJ2215" i="3"/>
  <c r="N2215" i="3"/>
  <c r="AT2215" i="3"/>
  <c r="X2215" i="3"/>
  <c r="BD2215" i="3"/>
  <c r="BF2215" i="3"/>
  <c r="AA2215" i="3"/>
  <c r="BL2215" i="3" s="1"/>
  <c r="AQ2215" i="3"/>
  <c r="M2215" i="3"/>
  <c r="AC2215" i="3"/>
  <c r="AS2215" i="3"/>
  <c r="BI2215" i="3"/>
  <c r="AR2215" i="3"/>
  <c r="V2215" i="3"/>
  <c r="BB2215" i="3"/>
  <c r="AF2215" i="3"/>
  <c r="Z2215" i="3"/>
  <c r="O2215" i="3"/>
  <c r="AE2215" i="3"/>
  <c r="AU2215" i="3"/>
  <c r="Q2215" i="3"/>
  <c r="AG2215" i="3"/>
  <c r="AW2215" i="3"/>
  <c r="T2215" i="3"/>
  <c r="AZ2215" i="3"/>
  <c r="AD2215" i="3"/>
  <c r="BH2215" i="3"/>
  <c r="AN2215" i="3"/>
  <c r="Q2234" i="3"/>
  <c r="U2234" i="3"/>
  <c r="AK2234" i="3"/>
  <c r="BL2234" i="3" s="1"/>
  <c r="BA2234" i="3"/>
  <c r="S2234" i="3"/>
  <c r="AI2234" i="3"/>
  <c r="AY2234" i="3"/>
  <c r="Z2234" i="3"/>
  <c r="BF2234" i="3"/>
  <c r="AR2234" i="3"/>
  <c r="V2234" i="3"/>
  <c r="BM2234" i="3" s="1"/>
  <c r="BB2234" i="3"/>
  <c r="X2234" i="3"/>
  <c r="Y2234" i="3"/>
  <c r="AO2234" i="3"/>
  <c r="BE2234" i="3"/>
  <c r="W2234" i="3"/>
  <c r="AM2234" i="3"/>
  <c r="BC2234" i="3"/>
  <c r="AH2234" i="3"/>
  <c r="T2234" i="3"/>
  <c r="AZ2234" i="3"/>
  <c r="AD2234" i="3"/>
  <c r="BJ2234" i="3" s="1"/>
  <c r="AN2234" i="3"/>
  <c r="BD2234" i="3"/>
  <c r="AC2234" i="3"/>
  <c r="AS2234" i="3"/>
  <c r="BI2234" i="3"/>
  <c r="AA2234" i="3"/>
  <c r="AQ2234" i="3"/>
  <c r="BG2234" i="3"/>
  <c r="AP2234" i="3"/>
  <c r="AB2234" i="3"/>
  <c r="BH2234" i="3"/>
  <c r="AL2234" i="3"/>
  <c r="P2234" i="3"/>
  <c r="AC2255" i="3"/>
  <c r="AD2255" i="3"/>
  <c r="O2255" i="3"/>
  <c r="BL2255" i="3" s="1"/>
  <c r="AU2255" i="3"/>
  <c r="AF2255" i="3"/>
  <c r="AH2255" i="3"/>
  <c r="S2255" i="3"/>
  <c r="BM2255" i="3" s="1"/>
  <c r="AY2255" i="3"/>
  <c r="AJ2255" i="3"/>
  <c r="N2255" i="3"/>
  <c r="AT2255" i="3"/>
  <c r="AE2255" i="3"/>
  <c r="P2255" i="3"/>
  <c r="AV2255" i="3"/>
  <c r="T2244" i="3"/>
  <c r="Y2244" i="3"/>
  <c r="AP2244" i="3"/>
  <c r="AE2256" i="3"/>
  <c r="AU2256" i="3"/>
  <c r="T2256" i="3"/>
  <c r="AJ2256" i="3"/>
  <c r="AZ2256" i="3"/>
  <c r="Q2256" i="3"/>
  <c r="BJ2256" i="3" s="1"/>
  <c r="AG2256" i="3"/>
  <c r="AW2256" i="3"/>
  <c r="N2256" i="3"/>
  <c r="AD2256" i="3"/>
  <c r="AT2256" i="3"/>
  <c r="BC2256" i="3"/>
  <c r="X2256" i="3"/>
  <c r="AN2256" i="3"/>
  <c r="BD2256" i="3"/>
  <c r="U2256" i="3"/>
  <c r="AK2256" i="3"/>
  <c r="BA2256" i="3"/>
  <c r="R2256" i="3"/>
  <c r="AH2256" i="3"/>
  <c r="AX2256" i="3"/>
  <c r="BG2256" i="3"/>
  <c r="AB2256" i="3"/>
  <c r="AR2256" i="3"/>
  <c r="BH2256" i="3"/>
  <c r="Y2256" i="3"/>
  <c r="AO2256" i="3"/>
  <c r="BE2256" i="3"/>
  <c r="V2256" i="3"/>
  <c r="AL2256" i="3"/>
  <c r="BB2256" i="3"/>
  <c r="M2256" i="3"/>
  <c r="Z2256" i="3"/>
  <c r="AI2256" i="3"/>
  <c r="P2256" i="3"/>
  <c r="AC2256" i="3"/>
  <c r="AP2256" i="3"/>
  <c r="S2256" i="3"/>
  <c r="BM2256" i="3" s="1"/>
  <c r="W2256" i="3"/>
  <c r="AF2256" i="3"/>
  <c r="AS2256" i="3"/>
  <c r="BF2256" i="3"/>
  <c r="X2248" i="3"/>
  <c r="AN2248" i="3"/>
  <c r="BD2248" i="3"/>
  <c r="U2248" i="3"/>
  <c r="AK2248" i="3"/>
  <c r="BA2248" i="3"/>
  <c r="R2248" i="3"/>
  <c r="AH2248" i="3"/>
  <c r="AX2248" i="3"/>
  <c r="AB2248" i="3"/>
  <c r="AR2248" i="3"/>
  <c r="BH2248" i="3"/>
  <c r="Y2248" i="3"/>
  <c r="AO2248" i="3"/>
  <c r="BE2248" i="3"/>
  <c r="V2248" i="3"/>
  <c r="BK2248" i="3" s="1"/>
  <c r="AL2248" i="3"/>
  <c r="BB2248" i="3"/>
  <c r="P2248" i="3"/>
  <c r="AF2248" i="3"/>
  <c r="AV2248" i="3"/>
  <c r="M2248" i="3"/>
  <c r="AC2248" i="3"/>
  <c r="AS2248" i="3"/>
  <c r="BI2248" i="3"/>
  <c r="Z2248" i="3"/>
  <c r="AP2248" i="3"/>
  <c r="BF2248" i="3"/>
  <c r="AZ2248" i="3"/>
  <c r="N2248" i="3"/>
  <c r="S2248" i="3"/>
  <c r="Q2248" i="3"/>
  <c r="BN2248" i="3" s="1"/>
  <c r="AD2248" i="3"/>
  <c r="T2248" i="3"/>
  <c r="AG2248" i="3"/>
  <c r="AT2248" i="3"/>
  <c r="AY2248" i="3"/>
  <c r="BL2319" i="3"/>
  <c r="BL2314" i="3"/>
  <c r="AP2213" i="3"/>
  <c r="AX2213" i="3"/>
  <c r="AT2213" i="3"/>
  <c r="R2213" i="3"/>
  <c r="BF2213" i="3"/>
  <c r="AA2213" i="3"/>
  <c r="AQ2213" i="3"/>
  <c r="BG2213" i="3"/>
  <c r="AB2213" i="3"/>
  <c r="AR2213" i="3"/>
  <c r="BH2213" i="3"/>
  <c r="Y2213" i="3"/>
  <c r="AO2213" i="3"/>
  <c r="BE2213" i="3"/>
  <c r="V2213" i="3"/>
  <c r="Z2213" i="3"/>
  <c r="O2213" i="3"/>
  <c r="BN2213" i="3" s="1"/>
  <c r="AE2213" i="3"/>
  <c r="AU2213" i="3"/>
  <c r="P2213" i="3"/>
  <c r="AF2213" i="3"/>
  <c r="AV2213" i="3"/>
  <c r="M2213" i="3"/>
  <c r="AC2213" i="3"/>
  <c r="AS2213" i="3"/>
  <c r="BI2213" i="3"/>
  <c r="S2213" i="3"/>
  <c r="AI2213" i="3"/>
  <c r="AY2213" i="3"/>
  <c r="BK2213" i="3" s="1"/>
  <c r="T2213" i="3"/>
  <c r="AJ2213" i="3"/>
  <c r="AZ2213" i="3"/>
  <c r="Q2213" i="3"/>
  <c r="BJ2213" i="3" s="1"/>
  <c r="AG2213" i="3"/>
  <c r="AW2213" i="3"/>
  <c r="BB2213" i="3"/>
  <c r="Y2210" i="3"/>
  <c r="AA2210" i="3"/>
  <c r="AQ2210" i="3"/>
  <c r="BG2210" i="3"/>
  <c r="AF2210" i="3"/>
  <c r="BA2210" i="3"/>
  <c r="AB2210" i="3"/>
  <c r="AW2210" i="3"/>
  <c r="R2210" i="3"/>
  <c r="AN2210" i="3"/>
  <c r="BI2210" i="3"/>
  <c r="AJ2210" i="3"/>
  <c r="O2210" i="3"/>
  <c r="BL2210" i="3" s="1"/>
  <c r="AE2210" i="3"/>
  <c r="AU2210" i="3"/>
  <c r="P2210" i="3"/>
  <c r="AK2210" i="3"/>
  <c r="BF2210" i="3"/>
  <c r="AG2210" i="3"/>
  <c r="BB2210" i="3"/>
  <c r="X2210" i="3"/>
  <c r="AS2210" i="3"/>
  <c r="AD2210" i="3"/>
  <c r="BE2210" i="3"/>
  <c r="S2210" i="3"/>
  <c r="BK2210" i="3" s="1"/>
  <c r="AI2210" i="3"/>
  <c r="AY2210" i="3"/>
  <c r="U2210" i="3"/>
  <c r="AP2210" i="3"/>
  <c r="Q2210" i="3"/>
  <c r="AL2210" i="3"/>
  <c r="BH2210" i="3"/>
  <c r="AC2210" i="3"/>
  <c r="AX2210" i="3"/>
  <c r="AZ2210" i="3"/>
  <c r="T2210" i="3"/>
  <c r="BK2328" i="3"/>
  <c r="BL2325" i="3"/>
  <c r="BM2288" i="3"/>
  <c r="AH2203" i="3"/>
  <c r="AL2203" i="3"/>
  <c r="BK2203" i="3" s="1"/>
  <c r="M2203" i="3"/>
  <c r="AE2204" i="3"/>
  <c r="N2204" i="3"/>
  <c r="BA2213" i="3"/>
  <c r="AN2213" i="3"/>
  <c r="W2213" i="3"/>
  <c r="BD2210" i="3"/>
  <c r="V2210" i="3"/>
  <c r="AM2210" i="3"/>
  <c r="AL2215" i="3"/>
  <c r="AK2215" i="3"/>
  <c r="S2215" i="3"/>
  <c r="BM2215" i="3" s="1"/>
  <c r="W2218" i="3"/>
  <c r="BE2218" i="3"/>
  <c r="BH2227" i="3"/>
  <c r="AQ2227" i="3"/>
  <c r="AG2231" i="3"/>
  <c r="T2231" i="3"/>
  <c r="AL2232" i="3"/>
  <c r="BG2232" i="3"/>
  <c r="AF2245" i="3"/>
  <c r="O2245" i="3"/>
  <c r="T2255" i="3"/>
  <c r="AY2256" i="3"/>
  <c r="AN2259" i="3"/>
  <c r="BD2263" i="3"/>
  <c r="AM2263" i="3"/>
  <c r="V2263" i="3"/>
  <c r="N2234" i="3"/>
  <c r="AU2234" i="3"/>
  <c r="AG2234" i="3"/>
  <c r="M2275" i="3"/>
  <c r="BN2275" i="3" s="1"/>
  <c r="AC2275" i="3"/>
  <c r="AS2275" i="3"/>
  <c r="BI2275" i="3"/>
  <c r="N2275" i="3"/>
  <c r="AD2275" i="3"/>
  <c r="AT2275" i="3"/>
  <c r="AA2275" i="3"/>
  <c r="BG2275" i="3"/>
  <c r="AF2275" i="3"/>
  <c r="O2275" i="3"/>
  <c r="AM2275" i="3"/>
  <c r="AZ2275" i="3"/>
  <c r="Q2275" i="3"/>
  <c r="AG2275" i="3"/>
  <c r="AW2275" i="3"/>
  <c r="AB2275" i="3"/>
  <c r="BM2275" i="3" s="1"/>
  <c r="R2275" i="3"/>
  <c r="AH2275" i="3"/>
  <c r="AX2275" i="3"/>
  <c r="AI2275" i="3"/>
  <c r="P2275" i="3"/>
  <c r="AJ2275" i="3"/>
  <c r="S2275" i="3"/>
  <c r="AU2275" i="3"/>
  <c r="U2275" i="3"/>
  <c r="AK2275" i="3"/>
  <c r="BA2275" i="3"/>
  <c r="AR2275" i="3"/>
  <c r="V2275" i="3"/>
  <c r="AL2275" i="3"/>
  <c r="BB2275" i="3"/>
  <c r="AQ2275" i="3"/>
  <c r="T2275" i="3"/>
  <c r="AV2275" i="3"/>
  <c r="W2275" i="3"/>
  <c r="BC2275" i="3"/>
  <c r="AO2275" i="3"/>
  <c r="AP2275" i="3"/>
  <c r="BH2275" i="3"/>
  <c r="BE2275" i="3"/>
  <c r="BF2275" i="3"/>
  <c r="AE2275" i="3"/>
  <c r="BD2275" i="3"/>
  <c r="AY2275" i="3"/>
  <c r="AN2275" i="3"/>
  <c r="AC2267" i="3"/>
  <c r="AS2267" i="3"/>
  <c r="BI2267" i="3"/>
  <c r="AZ2267" i="3"/>
  <c r="V2267" i="3"/>
  <c r="AL2267" i="3"/>
  <c r="BB2267" i="3"/>
  <c r="W2267" i="3"/>
  <c r="AM2267" i="3"/>
  <c r="BC2267" i="3"/>
  <c r="AB2267" i="3"/>
  <c r="BL2267" i="3" s="1"/>
  <c r="BD2267" i="3"/>
  <c r="M2267" i="3"/>
  <c r="AG2267" i="3"/>
  <c r="AW2267" i="3"/>
  <c r="X2267" i="3"/>
  <c r="BH2267" i="3"/>
  <c r="Z2267" i="3"/>
  <c r="AP2267" i="3"/>
  <c r="BF2267" i="3"/>
  <c r="AA2267" i="3"/>
  <c r="AQ2267" i="3"/>
  <c r="BG2267" i="3"/>
  <c r="AF2267" i="3"/>
  <c r="U2267" i="3"/>
  <c r="AK2267" i="3"/>
  <c r="BA2267" i="3"/>
  <c r="AJ2267" i="3"/>
  <c r="N2267" i="3"/>
  <c r="AD2267" i="3"/>
  <c r="AT2267" i="3"/>
  <c r="O2267" i="3"/>
  <c r="AE2267" i="3"/>
  <c r="AU2267" i="3"/>
  <c r="P2267" i="3"/>
  <c r="BN2267" i="3" s="1"/>
  <c r="AN2267" i="3"/>
  <c r="Y2267" i="3"/>
  <c r="R2267" i="3"/>
  <c r="AI2267" i="3"/>
  <c r="AO2267" i="3"/>
  <c r="AH2267" i="3"/>
  <c r="AY2267" i="3"/>
  <c r="BE2267" i="3"/>
  <c r="AX2267" i="3"/>
  <c r="T2267" i="3"/>
  <c r="BD2252" i="3"/>
  <c r="R2252" i="3"/>
  <c r="BL2252" i="3" s="1"/>
  <c r="AQ2252" i="3"/>
  <c r="U2252" i="3"/>
  <c r="AH2252" i="3"/>
  <c r="X2252" i="3"/>
  <c r="BJ2252" i="3" s="1"/>
  <c r="AK2252" i="3"/>
  <c r="AX2252" i="3"/>
  <c r="AN2252" i="3"/>
  <c r="S2252" i="3"/>
  <c r="BM2252" i="3" s="1"/>
  <c r="BA2252" i="3"/>
  <c r="BL2322" i="3"/>
  <c r="AS2259" i="3"/>
  <c r="BA2259" i="3"/>
  <c r="AK2259" i="3"/>
  <c r="AC2259" i="3"/>
  <c r="Q2259" i="3"/>
  <c r="M2259" i="3"/>
  <c r="BK2259" i="3" s="1"/>
  <c r="AO2259" i="3"/>
  <c r="Z2259" i="3"/>
  <c r="AP2259" i="3"/>
  <c r="BF2259" i="3"/>
  <c r="AA2259" i="3"/>
  <c r="AQ2259" i="3"/>
  <c r="BG2259" i="3"/>
  <c r="AB2259" i="3"/>
  <c r="AR2259" i="3"/>
  <c r="BH2259" i="3"/>
  <c r="BI2259" i="3"/>
  <c r="N2259" i="3"/>
  <c r="BJ2259" i="3" s="1"/>
  <c r="AD2259" i="3"/>
  <c r="AT2259" i="3"/>
  <c r="O2259" i="3"/>
  <c r="AE2259" i="3"/>
  <c r="AU2259" i="3"/>
  <c r="P2259" i="3"/>
  <c r="AF2259" i="3"/>
  <c r="AV2259" i="3"/>
  <c r="R2259" i="3"/>
  <c r="AH2259" i="3"/>
  <c r="AX2259" i="3"/>
  <c r="S2259" i="3"/>
  <c r="AI2259" i="3"/>
  <c r="AY2259" i="3"/>
  <c r="T2259" i="3"/>
  <c r="AJ2259" i="3"/>
  <c r="AZ2259" i="3"/>
  <c r="Q2232" i="3"/>
  <c r="AG2232" i="3"/>
  <c r="AW2232" i="3"/>
  <c r="O2232" i="3"/>
  <c r="AE2232" i="3"/>
  <c r="AU2232" i="3"/>
  <c r="R2232" i="3"/>
  <c r="BL2232" i="3" s="1"/>
  <c r="AX2232" i="3"/>
  <c r="AJ2232" i="3"/>
  <c r="N2232" i="3"/>
  <c r="AT2232" i="3"/>
  <c r="BD2232" i="3"/>
  <c r="U2232" i="3"/>
  <c r="AK2232" i="3"/>
  <c r="BA2232" i="3"/>
  <c r="S2232" i="3"/>
  <c r="AI2232" i="3"/>
  <c r="AY2232" i="3"/>
  <c r="Z2232" i="3"/>
  <c r="BF2232" i="3"/>
  <c r="AR2232" i="3"/>
  <c r="V2232" i="3"/>
  <c r="BB2232" i="3"/>
  <c r="X2232" i="3"/>
  <c r="Y2232" i="3"/>
  <c r="AO2232" i="3"/>
  <c r="BE2232" i="3"/>
  <c r="W2232" i="3"/>
  <c r="AM2232" i="3"/>
  <c r="BC2232" i="3"/>
  <c r="AH2232" i="3"/>
  <c r="T2232" i="3"/>
  <c r="AZ2232" i="3"/>
  <c r="AD2232" i="3"/>
  <c r="Z2203" i="3"/>
  <c r="AT2203" i="3"/>
  <c r="AD2203" i="3"/>
  <c r="N2203" i="3"/>
  <c r="AP2203" i="3"/>
  <c r="S2203" i="3"/>
  <c r="AI2203" i="3"/>
  <c r="AY2203" i="3"/>
  <c r="T2203" i="3"/>
  <c r="BJ2203" i="3" s="1"/>
  <c r="AJ2203" i="3"/>
  <c r="AZ2203" i="3"/>
  <c r="Q2203" i="3"/>
  <c r="AG2203" i="3"/>
  <c r="AW2203" i="3"/>
  <c r="V2203" i="3"/>
  <c r="R2203" i="3"/>
  <c r="BF2203" i="3"/>
  <c r="W2203" i="3"/>
  <c r="AM2203" i="3"/>
  <c r="BC2203" i="3"/>
  <c r="X2203" i="3"/>
  <c r="AN2203" i="3"/>
  <c r="BD2203" i="3"/>
  <c r="U2203" i="3"/>
  <c r="AK2203" i="3"/>
  <c r="BL2203" i="3" s="1"/>
  <c r="BA2203" i="3"/>
  <c r="AA2203" i="3"/>
  <c r="AQ2203" i="3"/>
  <c r="BG2203" i="3"/>
  <c r="AB2203" i="3"/>
  <c r="AR2203" i="3"/>
  <c r="BH2203" i="3"/>
  <c r="Y2203" i="3"/>
  <c r="AO2203" i="3"/>
  <c r="BE2203" i="3"/>
  <c r="BB2203" i="3"/>
  <c r="AX2203" i="3"/>
  <c r="AB2218" i="3"/>
  <c r="T2218" i="3"/>
  <c r="AN2218" i="3"/>
  <c r="AR2218" i="3"/>
  <c r="M2218" i="3"/>
  <c r="AC2218" i="3"/>
  <c r="AS2218" i="3"/>
  <c r="BI2218" i="3"/>
  <c r="Z2218" i="3"/>
  <c r="AP2218" i="3"/>
  <c r="BF2218" i="3"/>
  <c r="AA2218" i="3"/>
  <c r="AQ2218" i="3"/>
  <c r="BG2218" i="3"/>
  <c r="AJ2218" i="3"/>
  <c r="BD2218" i="3"/>
  <c r="P2218" i="3"/>
  <c r="Q2218" i="3"/>
  <c r="AG2218" i="3"/>
  <c r="AW2218" i="3"/>
  <c r="N2218" i="3"/>
  <c r="AD2218" i="3"/>
  <c r="AT2218" i="3"/>
  <c r="O2218" i="3"/>
  <c r="BN2218" i="3" s="1"/>
  <c r="AE2218" i="3"/>
  <c r="AU2218" i="3"/>
  <c r="AZ2218" i="3"/>
  <c r="U2218" i="3"/>
  <c r="AK2218" i="3"/>
  <c r="BA2218" i="3"/>
  <c r="R2218" i="3"/>
  <c r="AH2218" i="3"/>
  <c r="AX2218" i="3"/>
  <c r="S2218" i="3"/>
  <c r="AI2218" i="3"/>
  <c r="AY2218" i="3"/>
  <c r="BN2317" i="3"/>
  <c r="AV2204" i="3"/>
  <c r="AZ2204" i="3"/>
  <c r="BI2203" i="3"/>
  <c r="AV2203" i="3"/>
  <c r="AE2203" i="3"/>
  <c r="O2204" i="3"/>
  <c r="AW2204" i="3"/>
  <c r="AK2213" i="3"/>
  <c r="X2213" i="3"/>
  <c r="AH2210" i="3"/>
  <c r="AV2210" i="3"/>
  <c r="W2210" i="3"/>
  <c r="BG2215" i="3"/>
  <c r="U2215" i="3"/>
  <c r="BB2218" i="3"/>
  <c r="AO2218" i="3"/>
  <c r="BE2227" i="3"/>
  <c r="AR2227" i="3"/>
  <c r="Q2231" i="3"/>
  <c r="AY2231" i="3"/>
  <c r="AH2231" i="3"/>
  <c r="BH2232" i="3"/>
  <c r="AQ2232" i="3"/>
  <c r="AC2232" i="3"/>
  <c r="P2245" i="3"/>
  <c r="AT2245" i="3"/>
  <c r="AI2255" i="3"/>
  <c r="X2259" i="3"/>
  <c r="BB2259" i="3"/>
  <c r="AN2263" i="3"/>
  <c r="W2263" i="3"/>
  <c r="BE2259" i="3"/>
  <c r="AJ2234" i="3"/>
  <c r="AE2234" i="3"/>
  <c r="M2234" i="3"/>
  <c r="BK2234" i="3" s="1"/>
  <c r="S2267" i="3"/>
  <c r="Z2275" i="3"/>
  <c r="AL2227" i="3"/>
  <c r="O2227" i="3"/>
  <c r="BL2227" i="3" s="1"/>
  <c r="AE2227" i="3"/>
  <c r="AU2227" i="3"/>
  <c r="P2227" i="3"/>
  <c r="AF2227" i="3"/>
  <c r="AV2227" i="3"/>
  <c r="M2227" i="3"/>
  <c r="AC2227" i="3"/>
  <c r="AS2227" i="3"/>
  <c r="BI2227" i="3"/>
  <c r="S2227" i="3"/>
  <c r="AI2227" i="3"/>
  <c r="AY2227" i="3"/>
  <c r="BK2227" i="3" s="1"/>
  <c r="T2227" i="3"/>
  <c r="AJ2227" i="3"/>
  <c r="AZ2227" i="3"/>
  <c r="Q2227" i="3"/>
  <c r="AG2227" i="3"/>
  <c r="AW2227" i="3"/>
  <c r="AX2227" i="3"/>
  <c r="W2227" i="3"/>
  <c r="AM2227" i="3"/>
  <c r="BC2227" i="3"/>
  <c r="X2227" i="3"/>
  <c r="AN2227" i="3"/>
  <c r="BD2227" i="3"/>
  <c r="U2227" i="3"/>
  <c r="AK2227" i="3"/>
  <c r="BA2227" i="3"/>
  <c r="BA2263" i="3"/>
  <c r="AC2263" i="3"/>
  <c r="M2263" i="3"/>
  <c r="BI2263" i="3"/>
  <c r="AS2263" i="3"/>
  <c r="Z2263" i="3"/>
  <c r="AP2263" i="3"/>
  <c r="BF2263" i="3"/>
  <c r="AA2263" i="3"/>
  <c r="AQ2263" i="3"/>
  <c r="BG2263" i="3"/>
  <c r="AB2263" i="3"/>
  <c r="BL2263" i="3" s="1"/>
  <c r="AR2263" i="3"/>
  <c r="BH2263" i="3"/>
  <c r="N2263" i="3"/>
  <c r="AD2263" i="3"/>
  <c r="AT2263" i="3"/>
  <c r="O2263" i="3"/>
  <c r="AE2263" i="3"/>
  <c r="AU2263" i="3"/>
  <c r="P2263" i="3"/>
  <c r="AF2263" i="3"/>
  <c r="AV2263" i="3"/>
  <c r="BE2263" i="3"/>
  <c r="R2263" i="3"/>
  <c r="AH2263" i="3"/>
  <c r="AX2263" i="3"/>
  <c r="S2263" i="3"/>
  <c r="BK2263" i="3" s="1"/>
  <c r="AI2263" i="3"/>
  <c r="AY2263" i="3"/>
  <c r="T2263" i="3"/>
  <c r="AJ2263" i="3"/>
  <c r="AZ2263" i="3"/>
  <c r="BN2297" i="3"/>
  <c r="BL2297" i="3"/>
  <c r="BM2319" i="3"/>
  <c r="AJ2250" i="3"/>
  <c r="AG2250" i="3"/>
  <c r="N2250" i="3"/>
  <c r="AT2250" i="3"/>
  <c r="AZ2250" i="3"/>
  <c r="AS2250" i="3"/>
  <c r="Z2250" i="3"/>
  <c r="BF2250" i="3"/>
  <c r="Q2250" i="3"/>
  <c r="AW2250" i="3"/>
  <c r="AD2250" i="3"/>
  <c r="BI2250" i="3"/>
  <c r="AP2250" i="3"/>
  <c r="S2250" i="3"/>
  <c r="T2250" i="3"/>
  <c r="BL2328" i="3"/>
  <c r="AS2203" i="3"/>
  <c r="AF2203" i="3"/>
  <c r="O2203" i="3"/>
  <c r="AT2204" i="3"/>
  <c r="AG2204" i="3"/>
  <c r="BD2204" i="3"/>
  <c r="U2213" i="3"/>
  <c r="BC2213" i="3"/>
  <c r="AO2210" i="3"/>
  <c r="M2210" i="3"/>
  <c r="Z2210" i="3"/>
  <c r="AV2215" i="3"/>
  <c r="AB2215" i="3"/>
  <c r="AY2215" i="3"/>
  <c r="BC2218" i="3"/>
  <c r="AL2218" i="3"/>
  <c r="BK2218" i="3" s="1"/>
  <c r="Y2218" i="3"/>
  <c r="AO2227" i="3"/>
  <c r="AB2227" i="3"/>
  <c r="AZ2231" i="3"/>
  <c r="AI2231" i="3"/>
  <c r="AH2227" i="3"/>
  <c r="AB2232" i="3"/>
  <c r="AA2232" i="3"/>
  <c r="M2232" i="3"/>
  <c r="AF2234" i="3"/>
  <c r="AU2245" i="3"/>
  <c r="AD2245" i="3"/>
  <c r="AI2248" i="3"/>
  <c r="AX2255" i="3"/>
  <c r="BC2259" i="3"/>
  <c r="AL2259" i="3"/>
  <c r="X2263" i="3"/>
  <c r="BB2263" i="3"/>
  <c r="AV2234" i="3"/>
  <c r="AX2234" i="3"/>
  <c r="O2234" i="3"/>
  <c r="AW2248" i="3"/>
  <c r="BI2256" i="3"/>
  <c r="AR2267" i="3"/>
  <c r="Y2275" i="3"/>
  <c r="AH2213" i="3"/>
  <c r="BJ2306" i="3"/>
  <c r="BL2312" i="3"/>
  <c r="AB2246" i="3"/>
  <c r="AN2246" i="3"/>
  <c r="U2246" i="3"/>
  <c r="BA2246" i="3"/>
  <c r="AH2246" i="3"/>
  <c r="AR2246" i="3"/>
  <c r="Y2246" i="3"/>
  <c r="BE2246" i="3"/>
  <c r="AL2246" i="3"/>
  <c r="AV2218" i="3"/>
  <c r="W2254" i="3"/>
  <c r="AB2254" i="3"/>
  <c r="BL2254" i="3" s="1"/>
  <c r="AR2254" i="3"/>
  <c r="BH2254" i="3"/>
  <c r="Y2254" i="3"/>
  <c r="AO2254" i="3"/>
  <c r="BE2254" i="3"/>
  <c r="V2254" i="3"/>
  <c r="AL2254" i="3"/>
  <c r="BB2254" i="3"/>
  <c r="AM2254" i="3"/>
  <c r="P2254" i="3"/>
  <c r="AF2254" i="3"/>
  <c r="AV2254" i="3"/>
  <c r="M2254" i="3"/>
  <c r="AC2254" i="3"/>
  <c r="AS2254" i="3"/>
  <c r="BI2254" i="3"/>
  <c r="Z2254" i="3"/>
  <c r="AP2254" i="3"/>
  <c r="BF2254" i="3"/>
  <c r="BC2254" i="3"/>
  <c r="T2254" i="3"/>
  <c r="AJ2254" i="3"/>
  <c r="AZ2254" i="3"/>
  <c r="Q2254" i="3"/>
  <c r="AG2254" i="3"/>
  <c r="AW2254" i="3"/>
  <c r="N2254" i="3"/>
  <c r="AD2254" i="3"/>
  <c r="AT2254" i="3"/>
  <c r="Y2265" i="3"/>
  <c r="AO2265" i="3"/>
  <c r="BE2265" i="3"/>
  <c r="AB2265" i="3"/>
  <c r="BD2265" i="3"/>
  <c r="Z2265" i="3"/>
  <c r="AP2265" i="3"/>
  <c r="BF2265" i="3"/>
  <c r="AZ2265" i="3"/>
  <c r="W2265" i="3"/>
  <c r="AM2265" i="3"/>
  <c r="BC2265" i="3"/>
  <c r="M2265" i="3"/>
  <c r="AC2265" i="3"/>
  <c r="AS2265" i="3"/>
  <c r="BI2265" i="3"/>
  <c r="AF2265" i="3"/>
  <c r="N2265" i="3"/>
  <c r="AD2265" i="3"/>
  <c r="BJ2265" i="3" s="1"/>
  <c r="AT2265" i="3"/>
  <c r="X2265" i="3"/>
  <c r="BH2265" i="3"/>
  <c r="AA2265" i="3"/>
  <c r="BM2265" i="3" s="1"/>
  <c r="AQ2265" i="3"/>
  <c r="BG2265" i="3"/>
  <c r="Q2265" i="3"/>
  <c r="AG2265" i="3"/>
  <c r="AW2265" i="3"/>
  <c r="P2265" i="3"/>
  <c r="AN2265" i="3"/>
  <c r="R2265" i="3"/>
  <c r="AH2265" i="3"/>
  <c r="AX2265" i="3"/>
  <c r="AJ2265" i="3"/>
  <c r="O2265" i="3"/>
  <c r="BL2265" i="3" s="1"/>
  <c r="AE2265" i="3"/>
  <c r="AU2265" i="3"/>
  <c r="S2270" i="3"/>
  <c r="AI2270" i="3"/>
  <c r="BL2270" i="3" s="1"/>
  <c r="AY2270" i="3"/>
  <c r="Z2270" i="3"/>
  <c r="P2270" i="3"/>
  <c r="AF2270" i="3"/>
  <c r="AV2270" i="3"/>
  <c r="AX2270" i="3"/>
  <c r="Y2270" i="3"/>
  <c r="AO2270" i="3"/>
  <c r="BE2270" i="3"/>
  <c r="AD2270" i="3"/>
  <c r="W2270" i="3"/>
  <c r="AM2270" i="3"/>
  <c r="BC2270" i="3"/>
  <c r="AH2270" i="3"/>
  <c r="T2270" i="3"/>
  <c r="AJ2270" i="3"/>
  <c r="AZ2270" i="3"/>
  <c r="M2270" i="3"/>
  <c r="AC2270" i="3"/>
  <c r="AS2270" i="3"/>
  <c r="BI2270" i="3"/>
  <c r="AL2270" i="3"/>
  <c r="AA2270" i="3"/>
  <c r="AQ2270" i="3"/>
  <c r="BG2270" i="3"/>
  <c r="AP2270" i="3"/>
  <c r="X2270" i="3"/>
  <c r="AN2270" i="3"/>
  <c r="BD2270" i="3"/>
  <c r="Q2270" i="3"/>
  <c r="AG2270" i="3"/>
  <c r="AW2270" i="3"/>
  <c r="N2270" i="3"/>
  <c r="AT2270" i="3"/>
  <c r="AL2262" i="3"/>
  <c r="Y2262" i="3"/>
  <c r="AO2273" i="3"/>
  <c r="V2273" i="3"/>
  <c r="BB2273" i="3"/>
  <c r="BH2273" i="3"/>
  <c r="AQ2273" i="3"/>
  <c r="AV2273" i="3"/>
  <c r="M2273" i="3"/>
  <c r="AS2273" i="3"/>
  <c r="Z2273" i="3"/>
  <c r="BF2273" i="3"/>
  <c r="O2273" i="3"/>
  <c r="AU2273" i="3"/>
  <c r="BD2273" i="3"/>
  <c r="Y2273" i="3"/>
  <c r="BE2273" i="3"/>
  <c r="AL2273" i="3"/>
  <c r="AB2273" i="3"/>
  <c r="AA2273" i="3"/>
  <c r="BG2273" i="3"/>
  <c r="AO2202" i="3"/>
  <c r="BB2202" i="3"/>
  <c r="AV2202" i="3"/>
  <c r="BE2202" i="3"/>
  <c r="W2202" i="3"/>
  <c r="X2202" i="3"/>
  <c r="V2202" i="3"/>
  <c r="AM2202" i="3"/>
  <c r="AR2202" i="3"/>
  <c r="BJ2290" i="3"/>
  <c r="BN2290" i="3"/>
  <c r="P2262" i="3"/>
  <c r="AF2262" i="3"/>
  <c r="AV2262" i="3"/>
  <c r="M2262" i="3"/>
  <c r="AC2262" i="3"/>
  <c r="AS2262" i="3"/>
  <c r="BI2262" i="3"/>
  <c r="Z2262" i="3"/>
  <c r="AP2262" i="3"/>
  <c r="BF2262" i="3"/>
  <c r="T2262" i="3"/>
  <c r="AJ2262" i="3"/>
  <c r="AZ2262" i="3"/>
  <c r="Q2262" i="3"/>
  <c r="BJ2262" i="3" s="1"/>
  <c r="AG2262" i="3"/>
  <c r="AW2262" i="3"/>
  <c r="N2262" i="3"/>
  <c r="AD2262" i="3"/>
  <c r="AT2262" i="3"/>
  <c r="BG2262" i="3"/>
  <c r="X2262" i="3"/>
  <c r="AN2262" i="3"/>
  <c r="BD2262" i="3"/>
  <c r="U2262" i="3"/>
  <c r="AK2262" i="3"/>
  <c r="BA2262" i="3"/>
  <c r="R2262" i="3"/>
  <c r="AH2262" i="3"/>
  <c r="AX2262" i="3"/>
  <c r="AB2204" i="3"/>
  <c r="BC2248" i="3"/>
  <c r="AP2227" i="3"/>
  <c r="BJ2311" i="3"/>
  <c r="BN2295" i="3"/>
  <c r="BN2278" i="3"/>
  <c r="BM2283" i="3"/>
  <c r="BL2295" i="3"/>
  <c r="BK2327" i="3"/>
  <c r="BJ2321" i="3"/>
  <c r="BJ2318" i="3"/>
  <c r="X2209" i="3"/>
  <c r="BK2306" i="3"/>
  <c r="BM2330" i="3"/>
  <c r="BL2330" i="3"/>
  <c r="BJ2323" i="3"/>
  <c r="BL2323" i="3"/>
  <c r="BM2320" i="3"/>
  <c r="BL2318" i="3"/>
  <c r="BN2320" i="3"/>
  <c r="BL2300" i="3"/>
  <c r="BK2300" i="3"/>
  <c r="BL2299" i="3"/>
  <c r="BM2334" i="3"/>
  <c r="BN2322" i="3"/>
  <c r="BK2288" i="3"/>
  <c r="BJ2328" i="3"/>
  <c r="BN2328" i="3"/>
  <c r="BL2335" i="3"/>
  <c r="BK2325" i="3"/>
  <c r="BJ2325" i="3"/>
  <c r="BK2317" i="3"/>
  <c r="BL2302" i="3"/>
  <c r="BN2302" i="3"/>
  <c r="BJ2302" i="3"/>
  <c r="BL2308" i="3"/>
  <c r="BM2322" i="3"/>
  <c r="BM2329" i="3"/>
  <c r="BL2306" i="3"/>
  <c r="BN2306" i="3"/>
  <c r="BJ2329" i="3"/>
  <c r="BK2284" i="3"/>
  <c r="BL2329" i="3"/>
  <c r="BK2310" i="3"/>
  <c r="BN2281" i="3"/>
  <c r="Y2268" i="3"/>
  <c r="BI2272" i="3"/>
  <c r="AF2232" i="3"/>
  <c r="N2231" i="3"/>
  <c r="AV2243" i="3"/>
  <c r="BG2268" i="3"/>
  <c r="AR2272" i="3"/>
  <c r="AG2259" i="3"/>
  <c r="BK2326" i="3"/>
  <c r="BK2322" i="3"/>
  <c r="BK2319" i="3"/>
  <c r="BJ2314" i="3"/>
  <c r="BJ2304" i="3"/>
  <c r="AD2213" i="3"/>
  <c r="BK2320" i="3"/>
  <c r="BJ2299" i="3"/>
  <c r="Q2273" i="3"/>
  <c r="BK2286" i="3"/>
  <c r="BM2313" i="3"/>
  <c r="BK2302" i="3"/>
  <c r="BN2284" i="3"/>
  <c r="BJ2300" i="3"/>
  <c r="BK2304" i="3"/>
  <c r="BL2304" i="3"/>
  <c r="BG2266" i="3"/>
  <c r="Y2266" i="3"/>
  <c r="AL2266" i="3"/>
  <c r="AB2266" i="3"/>
  <c r="AO2266" i="3"/>
  <c r="BB2266" i="3"/>
  <c r="AA2266" i="3"/>
  <c r="AR2266" i="3"/>
  <c r="BE2266" i="3"/>
  <c r="BL2292" i="3"/>
  <c r="BM2292" i="3"/>
  <c r="P2246" i="3"/>
  <c r="BK2246" i="3" s="1"/>
  <c r="AF2246" i="3"/>
  <c r="AV2246" i="3"/>
  <c r="M2246" i="3"/>
  <c r="AC2246" i="3"/>
  <c r="AS2246" i="3"/>
  <c r="BI2246" i="3"/>
  <c r="Z2246" i="3"/>
  <c r="AP2246" i="3"/>
  <c r="BF2246" i="3"/>
  <c r="S2246" i="3"/>
  <c r="T2246" i="3"/>
  <c r="AJ2246" i="3"/>
  <c r="AZ2246" i="3"/>
  <c r="Q2246" i="3"/>
  <c r="AG2246" i="3"/>
  <c r="AW2246" i="3"/>
  <c r="N2246" i="3"/>
  <c r="AD2246" i="3"/>
  <c r="AT2246" i="3"/>
  <c r="BN2283" i="3"/>
  <c r="BJ2283" i="3"/>
  <c r="T2239" i="3"/>
  <c r="P2239" i="3"/>
  <c r="AJ2239" i="3"/>
  <c r="BL2239" i="3" s="1"/>
  <c r="BL2327" i="3"/>
  <c r="BJ2327" i="3"/>
  <c r="BM2327" i="3"/>
  <c r="BL2332" i="3"/>
  <c r="BM2332" i="3"/>
  <c r="BJ2332" i="3"/>
  <c r="BM2324" i="3"/>
  <c r="BL2283" i="3"/>
  <c r="BL2293" i="3"/>
  <c r="BL2317" i="3"/>
  <c r="V2266" i="3"/>
  <c r="BC2246" i="3"/>
  <c r="BM2281" i="3"/>
  <c r="BK2283" i="3"/>
  <c r="BH2266" i="3"/>
  <c r="AO2268" i="3"/>
  <c r="AV2268" i="3"/>
  <c r="AS2272" i="3"/>
  <c r="W2274" i="3"/>
  <c r="AT2274" i="3"/>
  <c r="AC2274" i="3"/>
  <c r="AM2274" i="3"/>
  <c r="X2274" i="3"/>
  <c r="BI2274" i="3"/>
  <c r="BC2274" i="3"/>
  <c r="BF2274" i="3"/>
  <c r="V2274" i="3"/>
  <c r="AO2274" i="3"/>
  <c r="AN2274" i="3"/>
  <c r="Q2257" i="3"/>
  <c r="BI2257" i="3"/>
  <c r="R2257" i="3"/>
  <c r="BL2257" i="3" s="1"/>
  <c r="AH2257" i="3"/>
  <c r="AX2257" i="3"/>
  <c r="S2257" i="3"/>
  <c r="AI2257" i="3"/>
  <c r="AY2257" i="3"/>
  <c r="T2257" i="3"/>
  <c r="AJ2257" i="3"/>
  <c r="AZ2257" i="3"/>
  <c r="AS2257" i="3"/>
  <c r="V2257" i="3"/>
  <c r="AL2257" i="3"/>
  <c r="BB2257" i="3"/>
  <c r="W2257" i="3"/>
  <c r="AM2257" i="3"/>
  <c r="BC2257" i="3"/>
  <c r="X2257" i="3"/>
  <c r="AN2257" i="3"/>
  <c r="BD2257" i="3"/>
  <c r="AC2257" i="3"/>
  <c r="AO2269" i="3"/>
  <c r="BH2269" i="3"/>
  <c r="AP2269" i="3"/>
  <c r="O2269" i="3"/>
  <c r="AU2269" i="3"/>
  <c r="AR2269" i="3"/>
  <c r="Q2269" i="3"/>
  <c r="AW2269" i="3"/>
  <c r="R2269" i="3"/>
  <c r="AX2269" i="3"/>
  <c r="W2269" i="3"/>
  <c r="BC2269" i="3"/>
  <c r="AZ2269" i="3"/>
  <c r="Y2269" i="3"/>
  <c r="BE2269" i="3"/>
  <c r="Z2269" i="3"/>
  <c r="BF2269" i="3"/>
  <c r="AE2269" i="3"/>
  <c r="P2269" i="3"/>
  <c r="S2211" i="3"/>
  <c r="AN2211" i="3"/>
  <c r="BM2211" i="3" s="1"/>
  <c r="AD2211" i="3"/>
  <c r="AM2250" i="3"/>
  <c r="AU2250" i="3"/>
  <c r="BC2250" i="3"/>
  <c r="BG2250" i="3"/>
  <c r="W2250" i="3"/>
  <c r="AQ2250" i="3"/>
  <c r="AA2250" i="3"/>
  <c r="X2250" i="3"/>
  <c r="AN2250" i="3"/>
  <c r="BD2250" i="3"/>
  <c r="U2250" i="3"/>
  <c r="BM2250" i="3" s="1"/>
  <c r="AK2250" i="3"/>
  <c r="BA2250" i="3"/>
  <c r="R2250" i="3"/>
  <c r="AH2250" i="3"/>
  <c r="AX2250" i="3"/>
  <c r="AY2250" i="3"/>
  <c r="AE2250" i="3"/>
  <c r="AB2250" i="3"/>
  <c r="AR2250" i="3"/>
  <c r="BH2250" i="3"/>
  <c r="Y2250" i="3"/>
  <c r="AO2250" i="3"/>
  <c r="BE2250" i="3"/>
  <c r="V2250" i="3"/>
  <c r="AL2250" i="3"/>
  <c r="BB2250" i="3"/>
  <c r="AI2250" i="3"/>
  <c r="P2250" i="3"/>
  <c r="AF2250" i="3"/>
  <c r="AV2250" i="3"/>
  <c r="M2250" i="3"/>
  <c r="AU2252" i="3"/>
  <c r="AB2252" i="3"/>
  <c r="AR2252" i="3"/>
  <c r="BH2252" i="3"/>
  <c r="Y2252" i="3"/>
  <c r="AO2252" i="3"/>
  <c r="BE2252" i="3"/>
  <c r="V2252" i="3"/>
  <c r="AL2252" i="3"/>
  <c r="BB2252" i="3"/>
  <c r="P2252" i="3"/>
  <c r="BN2252" i="3" s="1"/>
  <c r="AF2252" i="3"/>
  <c r="AV2252" i="3"/>
  <c r="M2252" i="3"/>
  <c r="AC2252" i="3"/>
  <c r="AS2252" i="3"/>
  <c r="BI2252" i="3"/>
  <c r="Z2252" i="3"/>
  <c r="AP2252" i="3"/>
  <c r="BF2252" i="3"/>
  <c r="AY2252" i="3"/>
  <c r="T2252" i="3"/>
  <c r="AJ2252" i="3"/>
  <c r="AZ2252" i="3"/>
  <c r="Q2252" i="3"/>
  <c r="AG2252" i="3"/>
  <c r="AW2252" i="3"/>
  <c r="N2252" i="3"/>
  <c r="AD2252" i="3"/>
  <c r="AT2252" i="3"/>
  <c r="V2255" i="3"/>
  <c r="AL2255" i="3"/>
  <c r="BB2255" i="3"/>
  <c r="W2255" i="3"/>
  <c r="AM2255" i="3"/>
  <c r="BC2255" i="3"/>
  <c r="X2255" i="3"/>
  <c r="AN2255" i="3"/>
  <c r="BD2255" i="3"/>
  <c r="BI2255" i="3"/>
  <c r="Z2255" i="3"/>
  <c r="AP2255" i="3"/>
  <c r="BF2255" i="3"/>
  <c r="AA2255" i="3"/>
  <c r="AQ2255" i="3"/>
  <c r="BG2255" i="3"/>
  <c r="AB2255" i="3"/>
  <c r="AR2255" i="3"/>
  <c r="BH2255" i="3"/>
  <c r="AS2255" i="3"/>
  <c r="AQ2266" i="3"/>
  <c r="AN2241" i="3"/>
  <c r="X2241" i="3"/>
  <c r="AF2241" i="3"/>
  <c r="AZ2241" i="3"/>
  <c r="BJ2241" i="3" s="1"/>
  <c r="P2260" i="3"/>
  <c r="AF2260" i="3"/>
  <c r="AV2260" i="3"/>
  <c r="M2260" i="3"/>
  <c r="BN2260" i="3" s="1"/>
  <c r="AC2260" i="3"/>
  <c r="AS2260" i="3"/>
  <c r="BI2260" i="3"/>
  <c r="Z2260" i="3"/>
  <c r="AP2260" i="3"/>
  <c r="BF2260" i="3"/>
  <c r="W2260" i="3"/>
  <c r="T2260" i="3"/>
  <c r="AJ2260" i="3"/>
  <c r="AZ2260" i="3"/>
  <c r="Q2260" i="3"/>
  <c r="AG2260" i="3"/>
  <c r="AW2260" i="3"/>
  <c r="N2260" i="3"/>
  <c r="AD2260" i="3"/>
  <c r="AT2260" i="3"/>
  <c r="BG2260" i="3"/>
  <c r="X2260" i="3"/>
  <c r="AN2260" i="3"/>
  <c r="BD2260" i="3"/>
  <c r="U2260" i="3"/>
  <c r="AK2260" i="3"/>
  <c r="BA2260" i="3"/>
  <c r="R2260" i="3"/>
  <c r="AH2260" i="3"/>
  <c r="AX2260" i="3"/>
  <c r="O2268" i="3"/>
  <c r="AE2268" i="3"/>
  <c r="AU2268" i="3"/>
  <c r="N2268" i="3"/>
  <c r="AP2268" i="3"/>
  <c r="T2268" i="3"/>
  <c r="BJ2268" i="3" s="1"/>
  <c r="AJ2268" i="3"/>
  <c r="AZ2268" i="3"/>
  <c r="AD2268" i="3"/>
  <c r="M2268" i="3"/>
  <c r="BN2268" i="3" s="1"/>
  <c r="AC2268" i="3"/>
  <c r="AS2268" i="3"/>
  <c r="BI2268" i="3"/>
  <c r="S2268" i="3"/>
  <c r="BM2268" i="3" s="1"/>
  <c r="AI2268" i="3"/>
  <c r="AY2268" i="3"/>
  <c r="V2268" i="3"/>
  <c r="AX2268" i="3"/>
  <c r="X2268" i="3"/>
  <c r="AN2268" i="3"/>
  <c r="BD2268" i="3"/>
  <c r="AL2268" i="3"/>
  <c r="Q2268" i="3"/>
  <c r="AG2268" i="3"/>
  <c r="AW2268" i="3"/>
  <c r="W2268" i="3"/>
  <c r="AM2268" i="3"/>
  <c r="BC2268" i="3"/>
  <c r="Z2268" i="3"/>
  <c r="BF2268" i="3"/>
  <c r="AB2268" i="3"/>
  <c r="AR2268" i="3"/>
  <c r="BH2268" i="3"/>
  <c r="AT2268" i="3"/>
  <c r="BL2268" i="3" s="1"/>
  <c r="U2268" i="3"/>
  <c r="AK2268" i="3"/>
  <c r="BA2268" i="3"/>
  <c r="O2272" i="3"/>
  <c r="BN2272" i="3" s="1"/>
  <c r="AE2272" i="3"/>
  <c r="AU2272" i="3"/>
  <c r="P2272" i="3"/>
  <c r="AF2272" i="3"/>
  <c r="AV2272" i="3"/>
  <c r="N2272" i="3"/>
  <c r="AD2272" i="3"/>
  <c r="AT2272" i="3"/>
  <c r="M2272" i="3"/>
  <c r="S2272" i="3"/>
  <c r="AI2272" i="3"/>
  <c r="AY2272" i="3"/>
  <c r="T2272" i="3"/>
  <c r="AJ2272" i="3"/>
  <c r="AZ2272" i="3"/>
  <c r="R2272" i="3"/>
  <c r="AH2272" i="3"/>
  <c r="AX2272" i="3"/>
  <c r="AM2272" i="3"/>
  <c r="X2272" i="3"/>
  <c r="BJ2272" i="3" s="1"/>
  <c r="BD2272" i="3"/>
  <c r="AL2272" i="3"/>
  <c r="Q2272" i="3"/>
  <c r="AG2272" i="3"/>
  <c r="AW2272" i="3"/>
  <c r="AQ2272" i="3"/>
  <c r="AB2272" i="3"/>
  <c r="BH2272" i="3"/>
  <c r="AP2272" i="3"/>
  <c r="U2272" i="3"/>
  <c r="AK2272" i="3"/>
  <c r="BA2272" i="3"/>
  <c r="W2272" i="3"/>
  <c r="BC2272" i="3"/>
  <c r="AN2272" i="3"/>
  <c r="V2272" i="3"/>
  <c r="BB2272" i="3"/>
  <c r="Y2272" i="3"/>
  <c r="AO2272" i="3"/>
  <c r="BE2272" i="3"/>
  <c r="BK2278" i="3"/>
  <c r="BN2321" i="3"/>
  <c r="BK2321" i="3"/>
  <c r="T2212" i="3"/>
  <c r="BJ2212" i="3" s="1"/>
  <c r="AT2212" i="3"/>
  <c r="BM2333" i="3"/>
  <c r="BL2321" i="3"/>
  <c r="BJ2320" i="3"/>
  <c r="BN2318" i="3"/>
  <c r="BK2295" i="3"/>
  <c r="BJ2330" i="3"/>
  <c r="BN2313" i="3"/>
  <c r="BK2313" i="3"/>
  <c r="BM2293" i="3"/>
  <c r="BK2293" i="3"/>
  <c r="BN2293" i="3"/>
  <c r="BM2328" i="3"/>
  <c r="BJ2335" i="3"/>
  <c r="BK2335" i="3"/>
  <c r="BM2335" i="3"/>
  <c r="BM2325" i="3"/>
  <c r="BJ2317" i="3"/>
  <c r="BM2317" i="3"/>
  <c r="BK2298" i="3"/>
  <c r="BM2298" i="3"/>
  <c r="BJ2278" i="3"/>
  <c r="BN2308" i="3"/>
  <c r="BM2308" i="3"/>
  <c r="BJ2308" i="3"/>
  <c r="BM2316" i="3"/>
  <c r="BJ2316" i="3"/>
  <c r="BL2316" i="3"/>
  <c r="BN2323" i="3"/>
  <c r="BM2290" i="3"/>
  <c r="BM2312" i="3"/>
  <c r="BK2312" i="3"/>
  <c r="BN2298" i="3"/>
  <c r="BJ2298" i="3"/>
  <c r="BN2310" i="3"/>
  <c r="BJ2310" i="3"/>
  <c r="BL2333" i="3"/>
  <c r="BN2333" i="3"/>
  <c r="BJ2293" i="3"/>
  <c r="BL2288" i="3"/>
  <c r="BK2333" i="3"/>
  <c r="BM2299" i="3"/>
  <c r="BM2297" i="3"/>
  <c r="BL2310" i="3"/>
  <c r="BL2278" i="3"/>
  <c r="BN2327" i="3"/>
  <c r="BN2332" i="3"/>
  <c r="BK2332" i="3"/>
  <c r="BL2324" i="3"/>
  <c r="BJ2324" i="3"/>
  <c r="BK2324" i="3"/>
  <c r="BN2324" i="3"/>
  <c r="BJ2313" i="3"/>
  <c r="BL2280" i="3"/>
  <c r="BM2280" i="3"/>
  <c r="BJ2333" i="3"/>
  <c r="BM2321" i="3"/>
  <c r="BK2330" i="3"/>
  <c r="BM2323" i="3"/>
  <c r="BM2318" i="3"/>
  <c r="AN2273" i="3"/>
  <c r="BC2273" i="3"/>
  <c r="AM2273" i="3"/>
  <c r="W2273" i="3"/>
  <c r="AZ2273" i="3"/>
  <c r="T2273" i="3"/>
  <c r="AX2273" i="3"/>
  <c r="AH2273" i="3"/>
  <c r="R2273" i="3"/>
  <c r="BA2273" i="3"/>
  <c r="AK2273" i="3"/>
  <c r="U2273" i="3"/>
  <c r="BL2273" i="3" s="1"/>
  <c r="AR2206" i="3"/>
  <c r="BK2289" i="3"/>
  <c r="BN2316" i="3"/>
  <c r="BM2278" i="3"/>
  <c r="BN2329" i="3"/>
  <c r="BK2323" i="3"/>
  <c r="BM2310" i="3"/>
  <c r="BL2290" i="3"/>
  <c r="BN2330" i="3"/>
  <c r="BK2308" i="3"/>
  <c r="BM2282" i="3"/>
  <c r="O2256" i="3"/>
  <c r="BL2256" i="3" s="1"/>
  <c r="AQ2256" i="3"/>
  <c r="AM2256" i="3"/>
  <c r="AA2256" i="3"/>
  <c r="BM2300" i="3"/>
  <c r="BJ2334" i="3"/>
  <c r="BK2334" i="3"/>
  <c r="BL2334" i="3"/>
  <c r="BM2326" i="3"/>
  <c r="BN2326" i="3"/>
  <c r="BJ2326" i="3"/>
  <c r="BJ2322" i="3"/>
  <c r="BJ2319" i="3"/>
  <c r="BM2314" i="3"/>
  <c r="AF2273" i="3"/>
  <c r="AY2273" i="3"/>
  <c r="AI2273" i="3"/>
  <c r="S2273" i="3"/>
  <c r="AR2273" i="3"/>
  <c r="P2273" i="3"/>
  <c r="AT2273" i="3"/>
  <c r="AD2273" i="3"/>
  <c r="N2273" i="3"/>
  <c r="AW2273" i="3"/>
  <c r="AG2273" i="3"/>
  <c r="AI2260" i="3"/>
  <c r="AO2212" i="3"/>
  <c r="R2227" i="3"/>
  <c r="AT2227" i="3"/>
  <c r="BF2227" i="3"/>
  <c r="Z2227" i="3"/>
  <c r="O2252" i="3"/>
  <c r="AE2252" i="3"/>
  <c r="W2252" i="3"/>
  <c r="BC2252" i="3"/>
  <c r="BA2255" i="3"/>
  <c r="BL2320" i="3"/>
  <c r="BM2291" i="3"/>
  <c r="BK2285" i="3"/>
  <c r="BN2335" i="3"/>
  <c r="BM2306" i="3"/>
  <c r="BM2295" i="3"/>
  <c r="BK2282" i="3"/>
  <c r="BM2311" i="3"/>
  <c r="BJ2291" i="3"/>
  <c r="BM2302" i="3"/>
  <c r="BL2284" i="3"/>
  <c r="Y2257" i="3"/>
  <c r="AT2209" i="3"/>
  <c r="BM2209" i="3" s="1"/>
  <c r="AX2208" i="3"/>
  <c r="AV2220" i="3"/>
  <c r="BL2298" i="3"/>
  <c r="BK2314" i="3"/>
  <c r="W2205" i="3"/>
  <c r="AA2258" i="3"/>
  <c r="N2213" i="3"/>
  <c r="BL2209" i="3"/>
  <c r="AA2260" i="3"/>
  <c r="O2250" i="3"/>
  <c r="AY2260" i="3"/>
  <c r="AT2211" i="3"/>
  <c r="BL2211" i="3" s="1"/>
  <c r="BL2277" i="3"/>
  <c r="AW2257" i="3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BL2260" i="3" s="1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N2255" i="3" s="1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BL2244" i="3" s="1"/>
  <c r="Q2244" i="3"/>
  <c r="AM2244" i="3"/>
  <c r="AA2244" i="3"/>
  <c r="M2244" i="3"/>
  <c r="BK2244" i="3" s="1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BK2205" i="3" s="1"/>
  <c r="AU2205" i="3"/>
  <c r="AE2205" i="3"/>
  <c r="O2205" i="3"/>
  <c r="AU2244" i="3"/>
  <c r="Z2244" i="3"/>
  <c r="BD2244" i="3"/>
  <c r="M2208" i="3"/>
  <c r="P2208" i="3"/>
  <c r="BK2208" i="3" s="1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BN2208" i="3" s="1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BK2251" i="3" s="1"/>
  <c r="AW2251" i="3"/>
  <c r="Q2251" i="3"/>
  <c r="AS2253" i="3"/>
  <c r="AK2253" i="3"/>
  <c r="BA2253" i="3"/>
  <c r="BI2253" i="3"/>
  <c r="Q2253" i="3"/>
  <c r="M2253" i="3"/>
  <c r="BK2253" i="3" s="1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BM2266" i="3" s="1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AO2245" i="3"/>
  <c r="AG2245" i="3"/>
  <c r="AS2245" i="3"/>
  <c r="AL2205" i="3"/>
  <c r="BE2205" i="3"/>
  <c r="Y2205" i="3"/>
  <c r="AR2205" i="3"/>
  <c r="BG2205" i="3"/>
  <c r="R2205" i="3"/>
  <c r="BB2205" i="3"/>
  <c r="BA2205" i="3"/>
  <c r="AK2205" i="3"/>
  <c r="BL2205" i="3" s="1"/>
  <c r="U2205" i="3"/>
  <c r="BD2205" i="3"/>
  <c r="AN2205" i="3"/>
  <c r="X2205" i="3"/>
  <c r="BM2205" i="3" s="1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BL2202" i="3" s="1"/>
  <c r="AK2202" i="3"/>
  <c r="BA2202" i="3"/>
  <c r="R2202" i="3"/>
  <c r="AH2202" i="3"/>
  <c r="AX2202" i="3"/>
  <c r="S2202" i="3"/>
  <c r="AI2202" i="3"/>
  <c r="AY2202" i="3"/>
  <c r="BK2202" i="3" s="1"/>
  <c r="AF2202" i="3"/>
  <c r="AZ2202" i="3"/>
  <c r="AB2202" i="3"/>
  <c r="M2269" i="3"/>
  <c r="BN2269" i="3" s="1"/>
  <c r="AC2269" i="3"/>
  <c r="AS2269" i="3"/>
  <c r="BI2269" i="3"/>
  <c r="N2269" i="3"/>
  <c r="AD2269" i="3"/>
  <c r="AT2269" i="3"/>
  <c r="X2269" i="3"/>
  <c r="S2269" i="3"/>
  <c r="BM2269" i="3" s="1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H2204" i="3"/>
  <c r="N2227" i="3"/>
  <c r="BN2227" i="3" s="1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M2228" i="3" s="1"/>
  <c r="BD2241" i="3"/>
  <c r="N2229" i="3"/>
  <c r="BN2229" i="3" s="1"/>
  <c r="BB2229" i="3"/>
  <c r="AD2229" i="3"/>
  <c r="AC2251" i="3"/>
  <c r="U2251" i="3"/>
  <c r="AS2251" i="3"/>
  <c r="AG2253" i="3"/>
  <c r="U2253" i="3"/>
  <c r="Y2253" i="3"/>
  <c r="AO2253" i="3"/>
  <c r="AW2253" i="3"/>
  <c r="L2201" i="3"/>
  <c r="BB2207" i="3"/>
  <c r="BA2207" i="3"/>
  <c r="U2207" i="3"/>
  <c r="AN2207" i="3"/>
  <c r="BC2207" i="3"/>
  <c r="W2207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AS2236" i="3"/>
  <c r="AF2236" i="3"/>
  <c r="O2236" i="3"/>
  <c r="AO2240" i="3"/>
  <c r="AB2240" i="3"/>
  <c r="AD2242" i="3"/>
  <c r="BI2242" i="3"/>
  <c r="BD2242" i="3"/>
  <c r="BF2238" i="3"/>
  <c r="BB2238" i="3"/>
  <c r="AG2238" i="3"/>
  <c r="T2238" i="3"/>
  <c r="BJ2270" i="3"/>
  <c r="Z2240" i="3"/>
  <c r="Z2236" i="3"/>
  <c r="AV2232" i="3"/>
  <c r="P2232" i="3"/>
  <c r="BN2232" i="3" s="1"/>
  <c r="AN2232" i="3"/>
  <c r="R2215" i="3"/>
  <c r="AH2215" i="3"/>
  <c r="AP2215" i="3"/>
  <c r="R2231" i="3"/>
  <c r="AL2231" i="3"/>
  <c r="AP2231" i="3"/>
  <c r="V2231" i="3"/>
  <c r="BB2231" i="3"/>
  <c r="Z2231" i="3"/>
  <c r="BF2231" i="3"/>
  <c r="Q2226" i="3"/>
  <c r="M2226" i="3"/>
  <c r="BK2226" i="3" s="1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BJ2246" i="3" s="1"/>
  <c r="AA2248" i="3"/>
  <c r="AF2218" i="3"/>
  <c r="BJ2218" i="3" s="1"/>
  <c r="AE2246" i="3"/>
  <c r="AE2262" i="3"/>
  <c r="O2248" i="3"/>
  <c r="S2258" i="3"/>
  <c r="BK2258" i="3" s="1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BN2245" i="3"/>
  <c r="AL2236" i="3"/>
  <c r="AC2236" i="3"/>
  <c r="P2236" i="3"/>
  <c r="V2240" i="3"/>
  <c r="Y2240" i="3"/>
  <c r="BG2240" i="3"/>
  <c r="AU2242" i="3"/>
  <c r="AM2242" i="3"/>
  <c r="AN2242" i="3"/>
  <c r="AH2238" i="3"/>
  <c r="Q2238" i="3"/>
  <c r="AY2238" i="3"/>
  <c r="BD2237" i="3"/>
  <c r="BL2237" i="3" s="1"/>
  <c r="X2237" i="3"/>
  <c r="AN2237" i="3"/>
  <c r="Z2205" i="3"/>
  <c r="BF2205" i="3"/>
  <c r="AD2205" i="3"/>
  <c r="AP2205" i="3"/>
  <c r="N2205" i="3"/>
  <c r="AT2205" i="3"/>
  <c r="AM2248" i="3"/>
  <c r="AG2261" i="3"/>
  <c r="BJ2261" i="3" s="1"/>
  <c r="AK2261" i="3"/>
  <c r="Q2261" i="3"/>
  <c r="AW2261" i="3"/>
  <c r="U2261" i="3"/>
  <c r="BM2261" i="3" s="1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BN2251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BL2222" i="3" s="1"/>
  <c r="AF2222" i="3"/>
  <c r="O2246" i="3"/>
  <c r="BN2246" i="3" s="1"/>
  <c r="W2248" i="3"/>
  <c r="AB2206" i="3"/>
  <c r="BL2206" i="3" s="1"/>
  <c r="BG2248" i="3"/>
  <c r="AO2257" i="3"/>
  <c r="AG2257" i="3"/>
  <c r="AK2257" i="3"/>
  <c r="O2262" i="3"/>
  <c r="S2262" i="3"/>
  <c r="BK2262" i="3" s="1"/>
  <c r="AE2258" i="3"/>
  <c r="O2258" i="3"/>
  <c r="BI2207" i="3"/>
  <c r="AC2207" i="3"/>
  <c r="BK2207" i="3" s="1"/>
  <c r="AV2207" i="3"/>
  <c r="P2207" i="3"/>
  <c r="AE2207" i="3"/>
  <c r="BM2226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L2247" i="3" s="1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BJ2224" i="3" s="1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L2220" i="3"/>
  <c r="BJ2226" i="3"/>
  <c r="BM2235" i="3"/>
  <c r="BJ2235" i="3"/>
  <c r="BN2239" i="3"/>
  <c r="BK2239" i="3"/>
  <c r="BM2264" i="3"/>
  <c r="BN2274" i="3"/>
  <c r="BJ2206" i="3"/>
  <c r="AL2207" i="3"/>
  <c r="R2207" i="3"/>
  <c r="AW2207" i="3"/>
  <c r="AG2207" i="3"/>
  <c r="Q2207" i="3"/>
  <c r="AZ2207" i="3"/>
  <c r="AJ2207" i="3"/>
  <c r="T2207" i="3"/>
  <c r="AY2207" i="3"/>
  <c r="AI2207" i="3"/>
  <c r="BM2214" i="3"/>
  <c r="BJ2209" i="3"/>
  <c r="BJ2210" i="3"/>
  <c r="Z2219" i="3"/>
  <c r="AP2219" i="3"/>
  <c r="BF2219" i="3"/>
  <c r="AX2219" i="3"/>
  <c r="R2219" i="3"/>
  <c r="AH2219" i="3"/>
  <c r="BN2220" i="3"/>
  <c r="BK2220" i="3"/>
  <c r="BB2221" i="3"/>
  <c r="BJ2222" i="3"/>
  <c r="AL2223" i="3"/>
  <c r="BM2224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BJ2229" i="3"/>
  <c r="N2217" i="3"/>
  <c r="BL2235" i="3"/>
  <c r="BL2228" i="3"/>
  <c r="BJ2228" i="3"/>
  <c r="BL2241" i="3"/>
  <c r="BM2230" i="3"/>
  <c r="BF2236" i="3"/>
  <c r="BF2240" i="3"/>
  <c r="AW2242" i="3"/>
  <c r="BM2247" i="3"/>
  <c r="BM2259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43" i="3"/>
  <c r="BJ2254" i="3"/>
  <c r="BN2261" i="3"/>
  <c r="BK2261" i="3"/>
  <c r="BN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K2267" i="3"/>
  <c r="BL2271" i="3"/>
  <c r="BJ2271" i="3"/>
  <c r="BJ2275" i="3"/>
  <c r="BK2270" i="3"/>
  <c r="BN2270" i="3"/>
  <c r="BL2264" i="3"/>
  <c r="BJ2264" i="3"/>
  <c r="BK2268" i="3"/>
  <c r="BM2272" i="3"/>
  <c r="BJ2220" i="3"/>
  <c r="BK2232" i="3"/>
  <c r="BL2243" i="3"/>
  <c r="BN2250" i="3"/>
  <c r="BK2250" i="3"/>
  <c r="BN2263" i="3"/>
  <c r="BN2265" i="3"/>
  <c r="BK2265" i="3"/>
  <c r="BM2271" i="3"/>
  <c r="BN2206" i="3"/>
  <c r="BK2206" i="3"/>
  <c r="BL2214" i="3"/>
  <c r="BM2213" i="3"/>
  <c r="BM2218" i="3"/>
  <c r="Z2221" i="3"/>
  <c r="AP2221" i="3"/>
  <c r="BF2221" i="3"/>
  <c r="AX2221" i="3"/>
  <c r="R2221" i="3"/>
  <c r="AH2221" i="3"/>
  <c r="BN2222" i="3"/>
  <c r="BK2222" i="3"/>
  <c r="BL2224" i="3"/>
  <c r="BA2221" i="3"/>
  <c r="AK2221" i="3"/>
  <c r="U2221" i="3"/>
  <c r="BD2221" i="3"/>
  <c r="AN2221" i="3"/>
  <c r="X2221" i="3"/>
  <c r="BC2221" i="3"/>
  <c r="AM2221" i="3"/>
  <c r="W2221" i="3"/>
  <c r="BK2225" i="3"/>
  <c r="BN2225" i="3"/>
  <c r="BL2225" i="3"/>
  <c r="AT2221" i="3"/>
  <c r="BK2229" i="3"/>
  <c r="BL2229" i="3"/>
  <c r="BK2233" i="3"/>
  <c r="BN2233" i="3"/>
  <c r="BL2233" i="3"/>
  <c r="BN2228" i="3"/>
  <c r="BK2228" i="3"/>
  <c r="BN2237" i="3"/>
  <c r="BK2237" i="3"/>
  <c r="BN2241" i="3"/>
  <c r="BK2241" i="3"/>
  <c r="BL2230" i="3"/>
  <c r="BJ2230" i="3"/>
  <c r="BL2259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N2243" i="3"/>
  <c r="BK2243" i="3"/>
  <c r="BN2254" i="3"/>
  <c r="BK2254" i="3"/>
  <c r="BN2259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67" i="3"/>
  <c r="BM2270" i="3"/>
  <c r="BK2272" i="3"/>
  <c r="BN2204" i="3"/>
  <c r="BM2206" i="3"/>
  <c r="BK2211" i="3"/>
  <c r="BN2211" i="3"/>
  <c r="BL2212" i="3"/>
  <c r="BK2214" i="3"/>
  <c r="BN2214" i="3"/>
  <c r="BJ2215" i="3"/>
  <c r="BM2222" i="3"/>
  <c r="BJ2251" i="3"/>
  <c r="BN2273" i="3"/>
  <c r="BK2273" i="3"/>
  <c r="Z2207" i="3"/>
  <c r="BF2207" i="3"/>
  <c r="AD2207" i="3"/>
  <c r="AP2207" i="3"/>
  <c r="N2207" i="3"/>
  <c r="AT2207" i="3"/>
  <c r="BN2203" i="3"/>
  <c r="BL2204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M2212" i="3"/>
  <c r="BJ2214" i="3"/>
  <c r="BL2213" i="3"/>
  <c r="BN2215" i="3"/>
  <c r="V2217" i="3"/>
  <c r="AL2217" i="3"/>
  <c r="BB2217" i="3"/>
  <c r="Z2217" i="3"/>
  <c r="AP2217" i="3"/>
  <c r="BF2217" i="3"/>
  <c r="AX2217" i="3"/>
  <c r="R2217" i="3"/>
  <c r="BN2217" i="3" s="1"/>
  <c r="AH2217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N2221" i="3"/>
  <c r="BN2235" i="3"/>
  <c r="BK2235" i="3"/>
  <c r="BN2230" i="3"/>
  <c r="BK2230" i="3"/>
  <c r="BL2253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N2234" i="3"/>
  <c r="BG2242" i="3"/>
  <c r="BJ2243" i="3"/>
  <c r="BN2249" i="3"/>
  <c r="BJ2250" i="3"/>
  <c r="BK2257" i="3"/>
  <c r="BN2258" i="3"/>
  <c r="AX2238" i="3"/>
  <c r="AD2238" i="3"/>
  <c r="BA2238" i="3"/>
  <c r="AK2238" i="3"/>
  <c r="U2238" i="3"/>
  <c r="BD2238" i="3"/>
  <c r="AN2238" i="3"/>
  <c r="X2238" i="3"/>
  <c r="BC2238" i="3"/>
  <c r="AM2238" i="3"/>
  <c r="BJ2267" i="3"/>
  <c r="BN2271" i="3"/>
  <c r="BK2271" i="3"/>
  <c r="BJ2273" i="3"/>
  <c r="BK2264" i="3"/>
  <c r="BN2264" i="3"/>
  <c r="BG2193" i="3"/>
  <c r="L2200" i="3"/>
  <c r="L2198" i="3"/>
  <c r="K2191" i="3"/>
  <c r="L2199" i="3"/>
  <c r="L2195" i="3"/>
  <c r="L2190" i="3"/>
  <c r="K2190" i="3"/>
  <c r="AG2190" i="3" s="1"/>
  <c r="AB2193" i="3"/>
  <c r="L2197" i="3"/>
  <c r="K2197" i="3"/>
  <c r="L2196" i="3"/>
  <c r="K2196" i="3"/>
  <c r="AQ2193" i="3"/>
  <c r="L2192" i="3"/>
  <c r="K2192" i="3"/>
  <c r="K2200" i="3"/>
  <c r="K2195" i="3"/>
  <c r="M2195" i="3" s="1"/>
  <c r="AA2193" i="3"/>
  <c r="K2198" i="3"/>
  <c r="L2194" i="3"/>
  <c r="K2194" i="3"/>
  <c r="K2201" i="3"/>
  <c r="K2199" i="3"/>
  <c r="AZ2193" i="3"/>
  <c r="AJ2193" i="3"/>
  <c r="T2193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P2190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AT2190" i="3" l="1"/>
  <c r="AK2198" i="3"/>
  <c r="BM2273" i="3"/>
  <c r="BN2257" i="3"/>
  <c r="BK2215" i="3"/>
  <c r="BN2207" i="3"/>
  <c r="BM2241" i="3"/>
  <c r="BL2272" i="3"/>
  <c r="BK2266" i="3"/>
  <c r="BK2260" i="3"/>
  <c r="BK2256" i="3"/>
  <c r="BM2204" i="3"/>
  <c r="BL2275" i="3"/>
  <c r="BK2255" i="3"/>
  <c r="BN2253" i="3"/>
  <c r="BK2252" i="3"/>
  <c r="BL2261" i="3"/>
  <c r="BM2203" i="3"/>
  <c r="BN2256" i="3"/>
  <c r="BM2210" i="3"/>
  <c r="BK2275" i="3"/>
  <c r="BN2210" i="3"/>
  <c r="BJ2211" i="3"/>
  <c r="BM2253" i="3"/>
  <c r="BL2251" i="3"/>
  <c r="BJ2260" i="3"/>
  <c r="BL2250" i="3"/>
  <c r="BL2218" i="3"/>
  <c r="BJ2248" i="3"/>
  <c r="BM2254" i="3"/>
  <c r="BN2231" i="3"/>
  <c r="AP2198" i="3"/>
  <c r="BM2232" i="3"/>
  <c r="BK2245" i="3"/>
  <c r="AV2198" i="3"/>
  <c r="BJ2225" i="3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AH2162" i="3" s="1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BB2148" i="3" s="1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O2154" i="3" s="1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X2110" i="3" s="1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D2185" i="3" s="1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AU2170" i="3" s="1"/>
  <c r="L2162" i="3"/>
  <c r="L2158" i="3"/>
  <c r="K2144" i="3"/>
  <c r="K2124" i="3"/>
  <c r="Y2124" i="3" s="1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AV2184" i="3" s="1"/>
  <c r="K2180" i="3"/>
  <c r="L2144" i="3"/>
  <c r="L2140" i="3"/>
  <c r="L2138" i="3"/>
  <c r="K2117" i="3"/>
  <c r="L2113" i="3"/>
  <c r="AB2113" i="3" s="1"/>
  <c r="L2111" i="3"/>
  <c r="L2103" i="3"/>
  <c r="AF2103" i="3" s="1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L2164" i="3"/>
  <c r="L2160" i="3"/>
  <c r="AN2160" i="3" s="1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Q2174" i="3" s="1"/>
  <c r="K2174" i="3"/>
  <c r="L2172" i="3"/>
  <c r="L2156" i="3"/>
  <c r="X2156" i="3" s="1"/>
  <c r="L2152" i="3"/>
  <c r="W2152" i="3" s="1"/>
  <c r="K2139" i="3"/>
  <c r="K2131" i="3"/>
  <c r="L2129" i="3"/>
  <c r="K2129" i="3"/>
  <c r="AJ2129" i="3" s="1"/>
  <c r="K2127" i="3"/>
  <c r="L2121" i="3"/>
  <c r="K2113" i="3"/>
  <c r="K2111" i="3"/>
  <c r="BC2111" i="3" s="1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L2150" i="3"/>
  <c r="AM2150" i="3" s="1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AH2172" i="3" s="1"/>
  <c r="K2138" i="3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K2183" i="3"/>
  <c r="BG2166" i="3"/>
  <c r="K2164" i="3"/>
  <c r="L2161" i="3"/>
  <c r="K2161" i="3"/>
  <c r="L2159" i="3"/>
  <c r="AC2159" i="3" s="1"/>
  <c r="K2159" i="3"/>
  <c r="K2158" i="3"/>
  <c r="L2155" i="3"/>
  <c r="K2155" i="3"/>
  <c r="AP2155" i="3" s="1"/>
  <c r="K2153" i="3"/>
  <c r="K2150" i="3"/>
  <c r="L2147" i="3"/>
  <c r="K2147" i="3"/>
  <c r="AM2147" i="3" s="1"/>
  <c r="K2146" i="3"/>
  <c r="K2140" i="3"/>
  <c r="L2136" i="3"/>
  <c r="AR2136" i="3" s="1"/>
  <c r="L2126" i="3"/>
  <c r="BC2126" i="3" s="1"/>
  <c r="L2114" i="3"/>
  <c r="L2109" i="3"/>
  <c r="L2102" i="3"/>
  <c r="K2102" i="3"/>
  <c r="P2102" i="3" s="1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K2148" i="3"/>
  <c r="K2136" i="3"/>
  <c r="K2132" i="3"/>
  <c r="K2128" i="3"/>
  <c r="K2121" i="3"/>
  <c r="L2112" i="3"/>
  <c r="K2108" i="3"/>
  <c r="K2107" i="3"/>
  <c r="K2104" i="3"/>
  <c r="AY2104" i="3" s="1"/>
  <c r="K2103" i="3"/>
  <c r="L2100" i="3"/>
  <c r="K2100" i="3"/>
  <c r="L2098" i="3"/>
  <c r="K2098" i="3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AB2181" i="3" s="1"/>
  <c r="K2179" i="3"/>
  <c r="L2175" i="3"/>
  <c r="BF2175" i="3" s="1"/>
  <c r="L2163" i="3"/>
  <c r="K2163" i="3"/>
  <c r="L2157" i="3"/>
  <c r="K2157" i="3"/>
  <c r="AX2157" i="3" s="1"/>
  <c r="L2145" i="3"/>
  <c r="K2145" i="3"/>
  <c r="L2142" i="3"/>
  <c r="K2142" i="3"/>
  <c r="L2139" i="3"/>
  <c r="L2133" i="3"/>
  <c r="L2124" i="3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A2170" i="3"/>
  <c r="AA2166" i="3"/>
  <c r="AQ2166" i="3"/>
  <c r="L2165" i="3"/>
  <c r="K2165" i="3"/>
  <c r="BC2165" i="3" s="1"/>
  <c r="AQ2160" i="3"/>
  <c r="AV2152" i="3"/>
  <c r="BD2152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AF2189" i="3" s="1"/>
  <c r="L2187" i="3"/>
  <c r="K2186" i="3"/>
  <c r="L2185" i="3"/>
  <c r="L2182" i="3"/>
  <c r="BI2182" i="3" s="1"/>
  <c r="K2182" i="3"/>
  <c r="L2177" i="3"/>
  <c r="O2177" i="3" s="1"/>
  <c r="L2176" i="3"/>
  <c r="K2176" i="3"/>
  <c r="AE2176" i="3" s="1"/>
  <c r="AA2154" i="3"/>
  <c r="T2154" i="3"/>
  <c r="AI2152" i="3"/>
  <c r="AA2158" i="3"/>
  <c r="AM2158" i="3"/>
  <c r="L2169" i="3"/>
  <c r="K2169" i="3"/>
  <c r="L2141" i="3"/>
  <c r="K2141" i="3"/>
  <c r="P2136" i="3"/>
  <c r="L2171" i="3"/>
  <c r="K2171" i="3"/>
  <c r="L2167" i="3"/>
  <c r="K2167" i="3"/>
  <c r="S2122" i="3"/>
  <c r="L2149" i="3"/>
  <c r="K2149" i="3"/>
  <c r="K2133" i="3"/>
  <c r="L2132" i="3"/>
  <c r="K2126" i="3"/>
  <c r="K2112" i="3"/>
  <c r="AC2108" i="3"/>
  <c r="BH2108" i="3"/>
  <c r="AN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BF2130" i="3" s="1"/>
  <c r="K2130" i="3"/>
  <c r="L2127" i="3"/>
  <c r="K2123" i="3"/>
  <c r="K2114" i="3"/>
  <c r="K2109" i="3"/>
  <c r="L2106" i="3"/>
  <c r="K2106" i="3"/>
  <c r="L2105" i="3"/>
  <c r="K2105" i="3"/>
  <c r="K2099" i="3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BE2188" i="3"/>
  <c r="BF2180" i="3"/>
  <c r="AM2174" i="3"/>
  <c r="BE2165" i="3"/>
  <c r="AH2182" i="3"/>
  <c r="AU2177" i="3"/>
  <c r="AS2157" i="3"/>
  <c r="AR2183" i="3"/>
  <c r="BH2183" i="3"/>
  <c r="BE2183" i="3"/>
  <c r="V2183" i="3"/>
  <c r="BB2181" i="3"/>
  <c r="X2179" i="3"/>
  <c r="Q2179" i="3"/>
  <c r="BI2179" i="3"/>
  <c r="AX2179" i="3"/>
  <c r="T2177" i="3"/>
  <c r="AB2177" i="3"/>
  <c r="AJ2177" i="3"/>
  <c r="AZ2177" i="3"/>
  <c r="BH2177" i="3"/>
  <c r="Q2177" i="3"/>
  <c r="AG2177" i="3"/>
  <c r="AO2177" i="3"/>
  <c r="AW2177" i="3"/>
  <c r="N2177" i="3"/>
  <c r="V2177" i="3"/>
  <c r="AD2177" i="3"/>
  <c r="AT2177" i="3"/>
  <c r="BB2177" i="3"/>
  <c r="AF2175" i="3"/>
  <c r="BF2171" i="3"/>
  <c r="AP2171" i="3"/>
  <c r="Z2171" i="3"/>
  <c r="BF2169" i="3"/>
  <c r="AB2168" i="3"/>
  <c r="BH2168" i="3"/>
  <c r="Y2168" i="3"/>
  <c r="AG2168" i="3"/>
  <c r="BE2168" i="3"/>
  <c r="N2168" i="3"/>
  <c r="Z2168" i="3"/>
  <c r="AP2168" i="3"/>
  <c r="AX2168" i="3"/>
  <c r="BF2168" i="3"/>
  <c r="BB2163" i="3"/>
  <c r="S2163" i="3"/>
  <c r="AY2163" i="3"/>
  <c r="BG2163" i="3"/>
  <c r="AJ2163" i="3"/>
  <c r="AR2163" i="3"/>
  <c r="X2160" i="3"/>
  <c r="BD2160" i="3"/>
  <c r="AK2160" i="3"/>
  <c r="R2160" i="3"/>
  <c r="AX2160" i="3"/>
  <c r="AQ2158" i="3"/>
  <c r="Z2155" i="3"/>
  <c r="BF2155" i="3"/>
  <c r="AQ2155" i="3"/>
  <c r="AB2155" i="3"/>
  <c r="BH2155" i="3"/>
  <c r="AA2137" i="3"/>
  <c r="BG2137" i="3"/>
  <c r="Y2137" i="3"/>
  <c r="BE2137" i="3"/>
  <c r="R2137" i="3"/>
  <c r="S2171" i="3"/>
  <c r="AA2171" i="3"/>
  <c r="AI2171" i="3"/>
  <c r="AQ2171" i="3"/>
  <c r="AY2171" i="3"/>
  <c r="BG2171" i="3"/>
  <c r="T2171" i="3"/>
  <c r="AB2171" i="3"/>
  <c r="AJ2171" i="3"/>
  <c r="AR2171" i="3"/>
  <c r="AZ2171" i="3"/>
  <c r="BH2171" i="3"/>
  <c r="Y2170" i="3"/>
  <c r="BE2170" i="3"/>
  <c r="AL2170" i="3"/>
  <c r="BG2169" i="3"/>
  <c r="AY2168" i="3"/>
  <c r="T2166" i="3"/>
  <c r="AB2166" i="3"/>
  <c r="AJ2166" i="3"/>
  <c r="AR2166" i="3"/>
  <c r="AZ2166" i="3"/>
  <c r="BH2166" i="3"/>
  <c r="Q2166" i="3"/>
  <c r="Y2166" i="3"/>
  <c r="AG2166" i="3"/>
  <c r="AO2166" i="3"/>
  <c r="AW2166" i="3"/>
  <c r="BE2166" i="3"/>
  <c r="N2166" i="3"/>
  <c r="V2166" i="3"/>
  <c r="AD2166" i="3"/>
  <c r="AL2166" i="3"/>
  <c r="AT2166" i="3"/>
  <c r="BB2166" i="3"/>
  <c r="AW2163" i="3"/>
  <c r="BB2161" i="3"/>
  <c r="AM2161" i="3"/>
  <c r="X2161" i="3"/>
  <c r="P2158" i="3"/>
  <c r="X2158" i="3"/>
  <c r="AN2158" i="3"/>
  <c r="AV2158" i="3"/>
  <c r="BD2158" i="3"/>
  <c r="U2158" i="3"/>
  <c r="AC2158" i="3"/>
  <c r="AK2158" i="3"/>
  <c r="AS2158" i="3"/>
  <c r="BA2158" i="3"/>
  <c r="BI2158" i="3"/>
  <c r="R2158" i="3"/>
  <c r="Z2158" i="3"/>
  <c r="AH2158" i="3"/>
  <c r="AP2158" i="3"/>
  <c r="AX2158" i="3"/>
  <c r="BF2158" i="3"/>
  <c r="M2133" i="3"/>
  <c r="AQ2133" i="3"/>
  <c r="O2172" i="3"/>
  <c r="AT2171" i="3"/>
  <c r="AD2171" i="3"/>
  <c r="N2171" i="3"/>
  <c r="AV2170" i="3"/>
  <c r="V2169" i="3"/>
  <c r="AE2168" i="3"/>
  <c r="AR2167" i="3"/>
  <c r="AI2166" i="3"/>
  <c r="BD2164" i="3"/>
  <c r="AL2164" i="3"/>
  <c r="BI2163" i="3"/>
  <c r="AC2163" i="3"/>
  <c r="AW2161" i="3"/>
  <c r="Q2161" i="3"/>
  <c r="N2159" i="3"/>
  <c r="AT2159" i="3"/>
  <c r="AE2159" i="3"/>
  <c r="P2159" i="3"/>
  <c r="AV2159" i="3"/>
  <c r="AY2158" i="3"/>
  <c r="S2158" i="3"/>
  <c r="AN2156" i="3"/>
  <c r="BA2156" i="3"/>
  <c r="O2145" i="3"/>
  <c r="AM2145" i="3"/>
  <c r="AU2145" i="3"/>
  <c r="X2145" i="3"/>
  <c r="AF2145" i="3"/>
  <c r="BD2145" i="3"/>
  <c r="M2145" i="3"/>
  <c r="AK2145" i="3"/>
  <c r="AS2145" i="3"/>
  <c r="AP2145" i="3"/>
  <c r="N2145" i="3"/>
  <c r="AM2140" i="3"/>
  <c r="BF2154" i="3"/>
  <c r="S2154" i="3"/>
  <c r="L2153" i="3"/>
  <c r="L2151" i="3"/>
  <c r="K2151" i="3"/>
  <c r="M2148" i="3"/>
  <c r="W2146" i="3"/>
  <c r="AM2146" i="3"/>
  <c r="BC2146" i="3"/>
  <c r="L2143" i="3"/>
  <c r="K2143" i="3"/>
  <c r="T2142" i="3"/>
  <c r="AD2139" i="3"/>
  <c r="AQ2138" i="3"/>
  <c r="AV2136" i="3"/>
  <c r="AF2136" i="3"/>
  <c r="L2135" i="3"/>
  <c r="K2135" i="3"/>
  <c r="BA2154" i="3"/>
  <c r="Q2152" i="3"/>
  <c r="AW2152" i="3"/>
  <c r="AD2152" i="3"/>
  <c r="AV2150" i="3"/>
  <c r="O2149" i="3"/>
  <c r="AU2149" i="3"/>
  <c r="AF2149" i="3"/>
  <c r="M2149" i="3"/>
  <c r="AS2149" i="3"/>
  <c r="AF2142" i="3"/>
  <c r="S2141" i="3"/>
  <c r="AY2141" i="3"/>
  <c r="AJ2141" i="3"/>
  <c r="Q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Q2132" i="3"/>
  <c r="AH2154" i="3"/>
  <c r="AE2150" i="3"/>
  <c r="O2147" i="3"/>
  <c r="AU2147" i="3"/>
  <c r="AF2147" i="3"/>
  <c r="M2147" i="3"/>
  <c r="AS2147" i="3"/>
  <c r="AQ2142" i="3"/>
  <c r="S2139" i="3"/>
  <c r="AI2139" i="3"/>
  <c r="AY2139" i="3"/>
  <c r="T2139" i="3"/>
  <c r="AJ2139" i="3"/>
  <c r="AZ2139" i="3"/>
  <c r="Q2139" i="3"/>
  <c r="AG2139" i="3"/>
  <c r="AW2139" i="3"/>
  <c r="X2132" i="3"/>
  <c r="AN2132" i="3"/>
  <c r="BD2132" i="3"/>
  <c r="AB2132" i="3"/>
  <c r="AR2132" i="3"/>
  <c r="BH2132" i="3"/>
  <c r="BI2126" i="3"/>
  <c r="AQ2126" i="3"/>
  <c r="BB2123" i="3"/>
  <c r="BH2123" i="3"/>
  <c r="AR2123" i="3"/>
  <c r="K2134" i="3"/>
  <c r="AB2130" i="3"/>
  <c r="R2128" i="3"/>
  <c r="AH2128" i="3"/>
  <c r="AX2128" i="3"/>
  <c r="S2128" i="3"/>
  <c r="AI2128" i="3"/>
  <c r="AY2128" i="3"/>
  <c r="T2128" i="3"/>
  <c r="AJ2128" i="3"/>
  <c r="AZ2128" i="3"/>
  <c r="N2121" i="3"/>
  <c r="V2121" i="3"/>
  <c r="AT2121" i="3"/>
  <c r="BB2121" i="3"/>
  <c r="AE2121" i="3"/>
  <c r="AM2121" i="3"/>
  <c r="Q2121" i="3"/>
  <c r="AG2121" i="3"/>
  <c r="AJ2121" i="3"/>
  <c r="AZ2121" i="3"/>
  <c r="AS2121" i="3"/>
  <c r="BI2121" i="3"/>
  <c r="AD2150" i="3"/>
  <c r="AT2148" i="3"/>
  <c r="N2148" i="3"/>
  <c r="BF2146" i="3"/>
  <c r="AX2146" i="3"/>
  <c r="AP2146" i="3"/>
  <c r="AH2146" i="3"/>
  <c r="Z2146" i="3"/>
  <c r="R2146" i="3"/>
  <c r="BB2142" i="3"/>
  <c r="V2142" i="3"/>
  <c r="AD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G2132" i="3"/>
  <c r="Y2132" i="3"/>
  <c r="BB2131" i="3"/>
  <c r="AL2131" i="3"/>
  <c r="AD2131" i="3"/>
  <c r="V2131" i="3"/>
  <c r="AW2128" i="3"/>
  <c r="Q2128" i="3"/>
  <c r="AC2124" i="3"/>
  <c r="AW2124" i="3"/>
  <c r="AB2124" i="3"/>
  <c r="BC2124" i="3"/>
  <c r="AD2124" i="3"/>
  <c r="O2124" i="3"/>
  <c r="AP2124" i="3"/>
  <c r="P2122" i="3"/>
  <c r="T2122" i="3"/>
  <c r="AB2122" i="3"/>
  <c r="AF2122" i="3"/>
  <c r="AJ2122" i="3"/>
  <c r="AR2122" i="3"/>
  <c r="AV2122" i="3"/>
  <c r="AZ2122" i="3"/>
  <c r="BH2122" i="3"/>
  <c r="M2122" i="3"/>
  <c r="Q2122" i="3"/>
  <c r="Y2122" i="3"/>
  <c r="AC2122" i="3"/>
  <c r="AG2122" i="3"/>
  <c r="AO2122" i="3"/>
  <c r="AS2122" i="3"/>
  <c r="AW2122" i="3"/>
  <c r="BE2122" i="3"/>
  <c r="BI2122" i="3"/>
  <c r="N2122" i="3"/>
  <c r="AD2122" i="3"/>
  <c r="AL2122" i="3"/>
  <c r="AT2122" i="3"/>
  <c r="O2122" i="3"/>
  <c r="W2122" i="3"/>
  <c r="AE2122" i="3"/>
  <c r="AU2122" i="3"/>
  <c r="BC2122" i="3"/>
  <c r="R2122" i="3"/>
  <c r="AH2122" i="3"/>
  <c r="AP2122" i="3"/>
  <c r="AX2122" i="3"/>
  <c r="BD2121" i="3"/>
  <c r="X2121" i="3"/>
  <c r="AJ2114" i="3"/>
  <c r="AR2114" i="3"/>
  <c r="AW2150" i="3"/>
  <c r="AC2150" i="3"/>
  <c r="BA2148" i="3"/>
  <c r="AG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AO2142" i="3"/>
  <c r="Y2142" i="3"/>
  <c r="U2140" i="3"/>
  <c r="BE2138" i="3"/>
  <c r="AK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R2132" i="3"/>
  <c r="V2132" i="3"/>
  <c r="Z2132" i="3"/>
  <c r="AH2132" i="3"/>
  <c r="AL2132" i="3"/>
  <c r="AP2132" i="3"/>
  <c r="AX2132" i="3"/>
  <c r="BB2132" i="3"/>
  <c r="BF2132" i="3"/>
  <c r="S2132" i="3"/>
  <c r="W2132" i="3"/>
  <c r="AA2132" i="3"/>
  <c r="AI2132" i="3"/>
  <c r="AM2132" i="3"/>
  <c r="AQ2132" i="3"/>
  <c r="AY2132" i="3"/>
  <c r="BC2132" i="3"/>
  <c r="BG2132" i="3"/>
  <c r="AY2131" i="3"/>
  <c r="AQ2131" i="3"/>
  <c r="AI2131" i="3"/>
  <c r="P2131" i="3"/>
  <c r="T2131" i="3"/>
  <c r="X2131" i="3"/>
  <c r="AF2131" i="3"/>
  <c r="AJ2131" i="3"/>
  <c r="AN2131" i="3"/>
  <c r="AV2131" i="3"/>
  <c r="AZ2131" i="3"/>
  <c r="BD2131" i="3"/>
  <c r="M2131" i="3"/>
  <c r="Q2131" i="3"/>
  <c r="U2131" i="3"/>
  <c r="AC2131" i="3"/>
  <c r="AG2131" i="3"/>
  <c r="AK2131" i="3"/>
  <c r="AS2131" i="3"/>
  <c r="AW2131" i="3"/>
  <c r="BA2131" i="3"/>
  <c r="BI2131" i="3"/>
  <c r="AW2129" i="3"/>
  <c r="BI2128" i="3"/>
  <c r="AC2128" i="3"/>
  <c r="AQ2127" i="3"/>
  <c r="P2127" i="3"/>
  <c r="AF2127" i="3"/>
  <c r="AR2127" i="3"/>
  <c r="AV2127" i="3"/>
  <c r="M2127" i="3"/>
  <c r="Y2127" i="3"/>
  <c r="AC2127" i="3"/>
  <c r="AS2127" i="3"/>
  <c r="BE2127" i="3"/>
  <c r="BI2127" i="3"/>
  <c r="Z2127" i="3"/>
  <c r="AL2127" i="3"/>
  <c r="AP2127" i="3"/>
  <c r="BF2127" i="3"/>
  <c r="AA2124" i="3"/>
  <c r="R2123" i="3"/>
  <c r="V2123" i="3"/>
  <c r="Z2123" i="3"/>
  <c r="AH2123" i="3"/>
  <c r="O2123" i="3"/>
  <c r="S2123" i="3"/>
  <c r="AA2123" i="3"/>
  <c r="AE2123" i="3"/>
  <c r="AI2123" i="3"/>
  <c r="AQ2123" i="3"/>
  <c r="AU2123" i="3"/>
  <c r="AY2123" i="3"/>
  <c r="BG2123" i="3"/>
  <c r="Q2123" i="3"/>
  <c r="Y2123" i="3"/>
  <c r="AN2123" i="3"/>
  <c r="AS2123" i="3"/>
  <c r="AX2123" i="3"/>
  <c r="BI2123" i="3"/>
  <c r="T2123" i="3"/>
  <c r="AB2123" i="3"/>
  <c r="AO2123" i="3"/>
  <c r="AT2123" i="3"/>
  <c r="AZ2123" i="3"/>
  <c r="M2123" i="3"/>
  <c r="U2123" i="3"/>
  <c r="AC2123" i="3"/>
  <c r="AP2123" i="3"/>
  <c r="AV2123" i="3"/>
  <c r="BA2123" i="3"/>
  <c r="AI2122" i="3"/>
  <c r="AV2121" i="3"/>
  <c r="AO2119" i="3"/>
  <c r="AN2117" i="3"/>
  <c r="T2117" i="3"/>
  <c r="AR2112" i="3"/>
  <c r="K2125" i="3"/>
  <c r="N2119" i="3"/>
  <c r="R2119" i="3"/>
  <c r="Z2119" i="3"/>
  <c r="AD2119" i="3"/>
  <c r="AH2119" i="3"/>
  <c r="AP2119" i="3"/>
  <c r="AT2119" i="3"/>
  <c r="AX2119" i="3"/>
  <c r="BF2119" i="3"/>
  <c r="O2119" i="3"/>
  <c r="S2119" i="3"/>
  <c r="AA2119" i="3"/>
  <c r="AE2119" i="3"/>
  <c r="AI2119" i="3"/>
  <c r="AQ2119" i="3"/>
  <c r="AU2119" i="3"/>
  <c r="AY2119" i="3"/>
  <c r="BG2119" i="3"/>
  <c r="P2119" i="3"/>
  <c r="T2119" i="3"/>
  <c r="AB2119" i="3"/>
  <c r="AF2119" i="3"/>
  <c r="AJ2119" i="3"/>
  <c r="AR2119" i="3"/>
  <c r="AV2119" i="3"/>
  <c r="AZ2119" i="3"/>
  <c r="BH2119" i="3"/>
  <c r="AV2110" i="3"/>
  <c r="T2110" i="3"/>
  <c r="AN2110" i="3"/>
  <c r="AW2119" i="3"/>
  <c r="AG2119" i="3"/>
  <c r="R2117" i="3"/>
  <c r="Z2117" i="3"/>
  <c r="AH2117" i="3"/>
  <c r="AX2117" i="3"/>
  <c r="BF2117" i="3"/>
  <c r="N2117" i="3"/>
  <c r="AD2117" i="3"/>
  <c r="AL2117" i="3"/>
  <c r="AT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AA2115" i="3"/>
  <c r="AE2115" i="3"/>
  <c r="AI2115" i="3"/>
  <c r="AQ2115" i="3"/>
  <c r="AU2115" i="3"/>
  <c r="AY2115" i="3"/>
  <c r="BG2115" i="3"/>
  <c r="P2115" i="3"/>
  <c r="T2115" i="3"/>
  <c r="AB2115" i="3"/>
  <c r="AF2115" i="3"/>
  <c r="AJ2115" i="3"/>
  <c r="AR2115" i="3"/>
  <c r="AV2115" i="3"/>
  <c r="AZ2115" i="3"/>
  <c r="BH2115" i="3"/>
  <c r="M2115" i="3"/>
  <c r="Q2115" i="3"/>
  <c r="Y2115" i="3"/>
  <c r="AC2115" i="3"/>
  <c r="AG2115" i="3"/>
  <c r="AO2115" i="3"/>
  <c r="AS2115" i="3"/>
  <c r="AW2115" i="3"/>
  <c r="BE2115" i="3"/>
  <c r="BI2115" i="3"/>
  <c r="AQ2113" i="3"/>
  <c r="BH2113" i="3"/>
  <c r="AO2113" i="3"/>
  <c r="W2111" i="3"/>
  <c r="S2109" i="3"/>
  <c r="W2109" i="3"/>
  <c r="AA2109" i="3"/>
  <c r="AI2109" i="3"/>
  <c r="AM2109" i="3"/>
  <c r="AQ2109" i="3"/>
  <c r="AY2109" i="3"/>
  <c r="BC2109" i="3"/>
  <c r="BG2109" i="3"/>
  <c r="T2109" i="3"/>
  <c r="X2109" i="3"/>
  <c r="AB2109" i="3"/>
  <c r="AJ2109" i="3"/>
  <c r="AN2109" i="3"/>
  <c r="AR2109" i="3"/>
  <c r="AZ2109" i="3"/>
  <c r="BD2109" i="3"/>
  <c r="BH2109" i="3"/>
  <c r="Q2109" i="3"/>
  <c r="U2109" i="3"/>
  <c r="Y2109" i="3"/>
  <c r="AG2109" i="3"/>
  <c r="AK2109" i="3"/>
  <c r="AO2109" i="3"/>
  <c r="AW2109" i="3"/>
  <c r="BA2109" i="3"/>
  <c r="BE2109" i="3"/>
  <c r="N2106" i="3"/>
  <c r="R2106" i="3"/>
  <c r="AX2106" i="3"/>
  <c r="P2106" i="3"/>
  <c r="AV2106" i="3"/>
  <c r="O2106" i="3"/>
  <c r="AG2106" i="3"/>
  <c r="AO2106" i="3"/>
  <c r="BG2106" i="3"/>
  <c r="O2105" i="3"/>
  <c r="W2105" i="3"/>
  <c r="AA2105" i="3"/>
  <c r="AE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AC2114" i="3"/>
  <c r="AS2114" i="3"/>
  <c r="BI2114" i="3"/>
  <c r="Z2114" i="3"/>
  <c r="AP2114" i="3"/>
  <c r="BF2114" i="3"/>
  <c r="AA2114" i="3"/>
  <c r="AQ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X2103" i="3"/>
  <c r="BD2103" i="3"/>
  <c r="AJ2101" i="3"/>
  <c r="BH2104" i="3"/>
  <c r="BC2104" i="3"/>
  <c r="AX2104" i="3"/>
  <c r="AR2104" i="3"/>
  <c r="AM2104" i="3"/>
  <c r="AH2104" i="3"/>
  <c r="AB2104" i="3"/>
  <c r="W2104" i="3"/>
  <c r="AO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Z2103" i="3"/>
  <c r="AP2103" i="3"/>
  <c r="BF2103" i="3"/>
  <c r="AA2103" i="3"/>
  <c r="AQ2103" i="3"/>
  <c r="BG2103" i="3"/>
  <c r="AB2102" i="3"/>
  <c r="AR2102" i="3"/>
  <c r="BH2102" i="3"/>
  <c r="Y2102" i="3"/>
  <c r="AO2102" i="3"/>
  <c r="BE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AK2103" i="3"/>
  <c r="BF2102" i="3"/>
  <c r="Z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F2114" i="3" l="1"/>
  <c r="AZ2114" i="3"/>
  <c r="AB2114" i="3"/>
  <c r="BD2138" i="3"/>
  <c r="O2138" i="3"/>
  <c r="AE2138" i="3"/>
  <c r="AU2138" i="3"/>
  <c r="AX2138" i="3"/>
  <c r="AH2138" i="3"/>
  <c r="R2138" i="3"/>
  <c r="BI2138" i="3"/>
  <c r="AS2138" i="3"/>
  <c r="AC2138" i="3"/>
  <c r="AZ2138" i="3"/>
  <c r="X2138" i="3"/>
  <c r="W2138" i="3"/>
  <c r="AM2138" i="3"/>
  <c r="BC2138" i="3"/>
  <c r="BF2138" i="3"/>
  <c r="AP2138" i="3"/>
  <c r="Z2138" i="3"/>
  <c r="P2152" i="3"/>
  <c r="BG2152" i="3"/>
  <c r="O2152" i="3"/>
  <c r="S2152" i="3"/>
  <c r="BH2152" i="3"/>
  <c r="AB2152" i="3"/>
  <c r="U2152" i="3"/>
  <c r="AK2152" i="3"/>
  <c r="BA2152" i="3"/>
  <c r="R2152" i="3"/>
  <c r="AH2152" i="3"/>
  <c r="AX2152" i="3"/>
  <c r="AM2152" i="3"/>
  <c r="AN2152" i="3"/>
  <c r="AQ2152" i="3"/>
  <c r="AU2152" i="3"/>
  <c r="AR2152" i="3"/>
  <c r="M2152" i="3"/>
  <c r="AC2152" i="3"/>
  <c r="AS2152" i="3"/>
  <c r="BI2152" i="3"/>
  <c r="Z2152" i="3"/>
  <c r="AP2152" i="3"/>
  <c r="BF2152" i="3"/>
  <c r="AH2102" i="3"/>
  <c r="M2103" i="3"/>
  <c r="AS2103" i="3"/>
  <c r="AK2102" i="3"/>
  <c r="BC2103" i="3"/>
  <c r="AV2103" i="3"/>
  <c r="BH2103" i="3"/>
  <c r="AM2114" i="3"/>
  <c r="BB2114" i="3"/>
  <c r="V2114" i="3"/>
  <c r="AO2114" i="3"/>
  <c r="BA2111" i="3"/>
  <c r="AV2124" i="3"/>
  <c r="Q2129" i="3"/>
  <c r="U2138" i="3"/>
  <c r="AO2138" i="3"/>
  <c r="Q2148" i="3"/>
  <c r="AK2148" i="3"/>
  <c r="BI2148" i="3"/>
  <c r="AG2150" i="3"/>
  <c r="BA2150" i="3"/>
  <c r="BD2114" i="3"/>
  <c r="T2114" i="3"/>
  <c r="AJ2124" i="3"/>
  <c r="AY2124" i="3"/>
  <c r="X2124" i="3"/>
  <c r="AX2124" i="3"/>
  <c r="R2124" i="3"/>
  <c r="AS2124" i="3"/>
  <c r="AL2138" i="3"/>
  <c r="V2148" i="3"/>
  <c r="AL2150" i="3"/>
  <c r="AQ2130" i="3"/>
  <c r="AP2126" i="3"/>
  <c r="AC2126" i="3"/>
  <c r="AK2147" i="3"/>
  <c r="BD2147" i="3"/>
  <c r="X2147" i="3"/>
  <c r="BC2150" i="3"/>
  <c r="W2150" i="3"/>
  <c r="Z2154" i="3"/>
  <c r="BB2152" i="3"/>
  <c r="V2152" i="3"/>
  <c r="AO2152" i="3"/>
  <c r="W2154" i="3"/>
  <c r="BI2154" i="3"/>
  <c r="AI2138" i="3"/>
  <c r="T2150" i="3"/>
  <c r="AJ2152" i="3"/>
  <c r="AC2154" i="3"/>
  <c r="M2155" i="3"/>
  <c r="AN2159" i="3"/>
  <c r="BC2159" i="3"/>
  <c r="W2159" i="3"/>
  <c r="AL2159" i="3"/>
  <c r="AE2160" i="3"/>
  <c r="AD2170" i="3"/>
  <c r="AW2170" i="3"/>
  <c r="Q2170" i="3"/>
  <c r="AZ2155" i="3"/>
  <c r="T2155" i="3"/>
  <c r="AI2155" i="3"/>
  <c r="AX2155" i="3"/>
  <c r="R2155" i="3"/>
  <c r="AP2160" i="3"/>
  <c r="BI2160" i="3"/>
  <c r="AC2160" i="3"/>
  <c r="AV2160" i="3"/>
  <c r="P2160" i="3"/>
  <c r="AC2182" i="3"/>
  <c r="AH2106" i="3"/>
  <c r="T2106" i="3"/>
  <c r="AZ2106" i="3"/>
  <c r="BC2106" i="3"/>
  <c r="AA2106" i="3"/>
  <c r="AS2133" i="3"/>
  <c r="AB2133" i="3"/>
  <c r="BB2133" i="3"/>
  <c r="AN2138" i="3"/>
  <c r="BB2167" i="3"/>
  <c r="X2167" i="3"/>
  <c r="BH2138" i="3"/>
  <c r="AB2169" i="3"/>
  <c r="AD2169" i="3"/>
  <c r="AY2154" i="3"/>
  <c r="AQ2154" i="3"/>
  <c r="Q2154" i="3"/>
  <c r="AB2138" i="3"/>
  <c r="AE2152" i="3"/>
  <c r="AA2152" i="3"/>
  <c r="R2120" i="3"/>
  <c r="AJ2120" i="3"/>
  <c r="AA2145" i="3"/>
  <c r="AQ2145" i="3"/>
  <c r="BG2145" i="3"/>
  <c r="AB2145" i="3"/>
  <c r="AR2145" i="3"/>
  <c r="BH2145" i="3"/>
  <c r="Y2145" i="3"/>
  <c r="AO2145" i="3"/>
  <c r="BE2145" i="3"/>
  <c r="BF2145" i="3"/>
  <c r="R2145" i="3"/>
  <c r="S2145" i="3"/>
  <c r="AI2145" i="3"/>
  <c r="AY2145" i="3"/>
  <c r="T2145" i="3"/>
  <c r="AJ2145" i="3"/>
  <c r="AZ2145" i="3"/>
  <c r="Q2145" i="3"/>
  <c r="AG2145" i="3"/>
  <c r="AW2145" i="3"/>
  <c r="Z2145" i="3"/>
  <c r="AD2145" i="3"/>
  <c r="AX2145" i="3"/>
  <c r="BA2163" i="3"/>
  <c r="AH2163" i="3"/>
  <c r="BF2163" i="3"/>
  <c r="AI2163" i="3"/>
  <c r="BC2163" i="3"/>
  <c r="X2163" i="3"/>
  <c r="AN2163" i="3"/>
  <c r="BD2163" i="3"/>
  <c r="M2163" i="3"/>
  <c r="R2163" i="3"/>
  <c r="AX2163" i="3"/>
  <c r="W2163" i="3"/>
  <c r="AQ2163" i="3"/>
  <c r="P2163" i="3"/>
  <c r="AF2163" i="3"/>
  <c r="AV2163" i="3"/>
  <c r="AG2163" i="3"/>
  <c r="AS2163" i="3"/>
  <c r="Z2121" i="3"/>
  <c r="AP2121" i="3"/>
  <c r="BF2121" i="3"/>
  <c r="AA2121" i="3"/>
  <c r="AQ2121" i="3"/>
  <c r="BG2121" i="3"/>
  <c r="AO2121" i="3"/>
  <c r="AB2121" i="3"/>
  <c r="BH2121" i="3"/>
  <c r="AK2121" i="3"/>
  <c r="R2121" i="3"/>
  <c r="AH2121" i="3"/>
  <c r="AX2121" i="3"/>
  <c r="S2121" i="3"/>
  <c r="AI2121" i="3"/>
  <c r="AY2121" i="3"/>
  <c r="Y2121" i="3"/>
  <c r="BE2121" i="3"/>
  <c r="AR2121" i="3"/>
  <c r="U2121" i="3"/>
  <c r="BA2121" i="3"/>
  <c r="BG2148" i="3"/>
  <c r="AR2148" i="3"/>
  <c r="BF2148" i="3"/>
  <c r="AP2148" i="3"/>
  <c r="Z2148" i="3"/>
  <c r="BE2148" i="3"/>
  <c r="AO2148" i="3"/>
  <c r="Y2148" i="3"/>
  <c r="AA2148" i="3"/>
  <c r="AN2148" i="3"/>
  <c r="AX2148" i="3"/>
  <c r="AH2148" i="3"/>
  <c r="R2148" i="3"/>
  <c r="T2183" i="3"/>
  <c r="AZ2183" i="3"/>
  <c r="AG2183" i="3"/>
  <c r="N2183" i="3"/>
  <c r="AT2183" i="3"/>
  <c r="AJ2183" i="3"/>
  <c r="Q2183" i="3"/>
  <c r="AW2183" i="3"/>
  <c r="AD2183" i="3"/>
  <c r="Y2154" i="3"/>
  <c r="AT2147" i="3"/>
  <c r="AP2147" i="3"/>
  <c r="S2147" i="3"/>
  <c r="AI2147" i="3"/>
  <c r="AY2147" i="3"/>
  <c r="T2147" i="3"/>
  <c r="AJ2147" i="3"/>
  <c r="AZ2147" i="3"/>
  <c r="Q2147" i="3"/>
  <c r="AG2147" i="3"/>
  <c r="AW2147" i="3"/>
  <c r="N2147" i="3"/>
  <c r="AA2147" i="3"/>
  <c r="AQ2147" i="3"/>
  <c r="BG2147" i="3"/>
  <c r="AB2147" i="3"/>
  <c r="AR2147" i="3"/>
  <c r="BH2147" i="3"/>
  <c r="Y2147" i="3"/>
  <c r="AO2147" i="3"/>
  <c r="BE2147" i="3"/>
  <c r="Y2159" i="3"/>
  <c r="R2159" i="3"/>
  <c r="AH2159" i="3"/>
  <c r="AX2159" i="3"/>
  <c r="S2159" i="3"/>
  <c r="AI2159" i="3"/>
  <c r="AY2159" i="3"/>
  <c r="T2159" i="3"/>
  <c r="AJ2159" i="3"/>
  <c r="AZ2159" i="3"/>
  <c r="AG2159" i="3"/>
  <c r="Z2159" i="3"/>
  <c r="AP2159" i="3"/>
  <c r="BF2159" i="3"/>
  <c r="AA2159" i="3"/>
  <c r="AQ2159" i="3"/>
  <c r="BG2159" i="3"/>
  <c r="AB2159" i="3"/>
  <c r="AR2159" i="3"/>
  <c r="BH2159" i="3"/>
  <c r="AJ2172" i="3"/>
  <c r="BB2172" i="3"/>
  <c r="T2172" i="3"/>
  <c r="AL2172" i="3"/>
  <c r="U2124" i="3"/>
  <c r="AK2124" i="3"/>
  <c r="BA2124" i="3"/>
  <c r="W2124" i="3"/>
  <c r="AR2124" i="3"/>
  <c r="N2124" i="3"/>
  <c r="AI2124" i="3"/>
  <c r="BD2124" i="3"/>
  <c r="AE2124" i="3"/>
  <c r="AZ2124" i="3"/>
  <c r="U2102" i="3"/>
  <c r="AN2102" i="3"/>
  <c r="AM2103" i="3"/>
  <c r="P2103" i="3"/>
  <c r="V2111" i="3"/>
  <c r="BC2114" i="3"/>
  <c r="W2114" i="3"/>
  <c r="AL2114" i="3"/>
  <c r="BE2114" i="3"/>
  <c r="Y2114" i="3"/>
  <c r="AP2102" i="3"/>
  <c r="U2103" i="3"/>
  <c r="BA2103" i="3"/>
  <c r="AW2102" i="3"/>
  <c r="AG2102" i="3"/>
  <c r="Q2102" i="3"/>
  <c r="AZ2102" i="3"/>
  <c r="AJ2102" i="3"/>
  <c r="T2102" i="3"/>
  <c r="AY2103" i="3"/>
  <c r="AI2103" i="3"/>
  <c r="S2103" i="3"/>
  <c r="AX2103" i="3"/>
  <c r="AH2103" i="3"/>
  <c r="R2103" i="3"/>
  <c r="Y2103" i="3"/>
  <c r="BE2103" i="3"/>
  <c r="AN2103" i="3"/>
  <c r="AY2114" i="3"/>
  <c r="AI2114" i="3"/>
  <c r="S2114" i="3"/>
  <c r="AX2114" i="3"/>
  <c r="AH2114" i="3"/>
  <c r="R2114" i="3"/>
  <c r="BA2114" i="3"/>
  <c r="AK2114" i="3"/>
  <c r="U2114" i="3"/>
  <c r="AY2106" i="3"/>
  <c r="AU2106" i="3"/>
  <c r="AJ2106" i="3"/>
  <c r="AT2106" i="3"/>
  <c r="U2111" i="3"/>
  <c r="M2130" i="3"/>
  <c r="Y2138" i="3"/>
  <c r="AW2138" i="3"/>
  <c r="U2148" i="3"/>
  <c r="AS2148" i="3"/>
  <c r="Q2150" i="3"/>
  <c r="AK2150" i="3"/>
  <c r="BI2150" i="3"/>
  <c r="AN2114" i="3"/>
  <c r="AV2114" i="3"/>
  <c r="BF2124" i="3"/>
  <c r="Z2124" i="3"/>
  <c r="AT2124" i="3"/>
  <c r="S2124" i="3"/>
  <c r="AM2124" i="3"/>
  <c r="BI2124" i="3"/>
  <c r="AO2124" i="3"/>
  <c r="Q2124" i="3"/>
  <c r="N2138" i="3"/>
  <c r="AT2138" i="3"/>
  <c r="AD2148" i="3"/>
  <c r="N2150" i="3"/>
  <c r="AT2150" i="3"/>
  <c r="AC2121" i="3"/>
  <c r="T2121" i="3"/>
  <c r="BC2121" i="3"/>
  <c r="W2121" i="3"/>
  <c r="AL2121" i="3"/>
  <c r="AT2126" i="3"/>
  <c r="BI2147" i="3"/>
  <c r="AC2147" i="3"/>
  <c r="AV2147" i="3"/>
  <c r="P2147" i="3"/>
  <c r="AE2147" i="3"/>
  <c r="AU2150" i="3"/>
  <c r="O2150" i="3"/>
  <c r="R2154" i="3"/>
  <c r="BF2147" i="3"/>
  <c r="AT2152" i="3"/>
  <c r="N2152" i="3"/>
  <c r="AG2152" i="3"/>
  <c r="AG2154" i="3"/>
  <c r="BG2138" i="3"/>
  <c r="AA2138" i="3"/>
  <c r="AZ2150" i="3"/>
  <c r="AZ2152" i="3"/>
  <c r="AN2154" i="3"/>
  <c r="AH2145" i="3"/>
  <c r="BI2145" i="3"/>
  <c r="AC2145" i="3"/>
  <c r="AV2145" i="3"/>
  <c r="P2145" i="3"/>
  <c r="AE2145" i="3"/>
  <c r="AS2155" i="3"/>
  <c r="AF2159" i="3"/>
  <c r="AU2159" i="3"/>
  <c r="O2159" i="3"/>
  <c r="AD2159" i="3"/>
  <c r="BG2167" i="3"/>
  <c r="P2170" i="3"/>
  <c r="AX2172" i="3"/>
  <c r="AG2155" i="3"/>
  <c r="AI2160" i="3"/>
  <c r="BB2170" i="3"/>
  <c r="V2170" i="3"/>
  <c r="AO2170" i="3"/>
  <c r="Z2172" i="3"/>
  <c r="T2148" i="3"/>
  <c r="AR2155" i="3"/>
  <c r="BG2155" i="3"/>
  <c r="AA2155" i="3"/>
  <c r="AH2160" i="3"/>
  <c r="BA2160" i="3"/>
  <c r="U2160" i="3"/>
  <c r="BH2163" i="3"/>
  <c r="AB2163" i="3"/>
  <c r="AM2163" i="3"/>
  <c r="AP2163" i="3"/>
  <c r="AJ2170" i="3"/>
  <c r="BB2183" i="3"/>
  <c r="AO2183" i="3"/>
  <c r="AB2183" i="3"/>
  <c r="AL2165" i="3"/>
  <c r="AB2127" i="3"/>
  <c r="BH2127" i="3"/>
  <c r="AO2127" i="3"/>
  <c r="V2127" i="3"/>
  <c r="BB2127" i="3"/>
  <c r="AQ2137" i="3"/>
  <c r="BH2137" i="3"/>
  <c r="BF2137" i="3"/>
  <c r="V2137" i="3"/>
  <c r="AB2137" i="3"/>
  <c r="AO2137" i="3"/>
  <c r="AF2138" i="3"/>
  <c r="AM2170" i="3"/>
  <c r="U2154" i="3"/>
  <c r="BC2162" i="3"/>
  <c r="T2138" i="3"/>
  <c r="BC2152" i="3"/>
  <c r="T2152" i="3"/>
  <c r="T2168" i="3"/>
  <c r="AZ2168" i="3"/>
  <c r="AC2168" i="3"/>
  <c r="AW2168" i="3"/>
  <c r="V2168" i="3"/>
  <c r="AL2168" i="3"/>
  <c r="BB2168" i="3"/>
  <c r="AU2168" i="3"/>
  <c r="AJ2168" i="3"/>
  <c r="Q2168" i="3"/>
  <c r="AO2168" i="3"/>
  <c r="BI2168" i="3"/>
  <c r="AD2168" i="3"/>
  <c r="AT2168" i="3"/>
  <c r="AI2168" i="3"/>
  <c r="O2168" i="3"/>
  <c r="AJ2150" i="3"/>
  <c r="AF2150" i="3"/>
  <c r="S2150" i="3"/>
  <c r="AI2150" i="3"/>
  <c r="AY2150" i="3"/>
  <c r="BF2150" i="3"/>
  <c r="AP2150" i="3"/>
  <c r="Z2150" i="3"/>
  <c r="BE2150" i="3"/>
  <c r="AO2150" i="3"/>
  <c r="Y2150" i="3"/>
  <c r="AA2150" i="3"/>
  <c r="AQ2150" i="3"/>
  <c r="BG2150" i="3"/>
  <c r="AX2150" i="3"/>
  <c r="AH2150" i="3"/>
  <c r="R2150" i="3"/>
  <c r="O2158" i="3"/>
  <c r="W2158" i="3"/>
  <c r="AU2158" i="3"/>
  <c r="BG2158" i="3"/>
  <c r="T2158" i="3"/>
  <c r="AJ2158" i="3"/>
  <c r="AZ2158" i="3"/>
  <c r="Q2158" i="3"/>
  <c r="AG2158" i="3"/>
  <c r="AW2158" i="3"/>
  <c r="N2158" i="3"/>
  <c r="AD2158" i="3"/>
  <c r="AT2158" i="3"/>
  <c r="AI2158" i="3"/>
  <c r="AE2158" i="3"/>
  <c r="AB2158" i="3"/>
  <c r="AR2158" i="3"/>
  <c r="BH2158" i="3"/>
  <c r="Y2158" i="3"/>
  <c r="AO2158" i="3"/>
  <c r="BE2158" i="3"/>
  <c r="V2158" i="3"/>
  <c r="AL2158" i="3"/>
  <c r="BB2158" i="3"/>
  <c r="AL2161" i="3"/>
  <c r="BC2161" i="3"/>
  <c r="BE2161" i="3"/>
  <c r="W2161" i="3"/>
  <c r="AN2161" i="3"/>
  <c r="AG2161" i="3"/>
  <c r="AP2117" i="3"/>
  <c r="V2117" i="3"/>
  <c r="BB2117" i="3"/>
  <c r="AT2131" i="3"/>
  <c r="BG2131" i="3"/>
  <c r="AA2131" i="3"/>
  <c r="AB2131" i="3"/>
  <c r="AR2131" i="3"/>
  <c r="BH2131" i="3"/>
  <c r="Y2131" i="3"/>
  <c r="AO2131" i="3"/>
  <c r="BE2131" i="3"/>
  <c r="AE2166" i="3"/>
  <c r="O2166" i="3"/>
  <c r="P2166" i="3"/>
  <c r="AF2166" i="3"/>
  <c r="AV2166" i="3"/>
  <c r="M2166" i="3"/>
  <c r="AC2166" i="3"/>
  <c r="AS2166" i="3"/>
  <c r="BI2166" i="3"/>
  <c r="Z2166" i="3"/>
  <c r="AP2166" i="3"/>
  <c r="BF2166" i="3"/>
  <c r="AY2166" i="3"/>
  <c r="BC2166" i="3"/>
  <c r="W2166" i="3"/>
  <c r="AM2166" i="3"/>
  <c r="X2166" i="3"/>
  <c r="AN2166" i="3"/>
  <c r="BD2166" i="3"/>
  <c r="U2166" i="3"/>
  <c r="AK2166" i="3"/>
  <c r="BA2166" i="3"/>
  <c r="R2166" i="3"/>
  <c r="AH2166" i="3"/>
  <c r="AX2166" i="3"/>
  <c r="S2166" i="3"/>
  <c r="AF2144" i="3"/>
  <c r="AP2144" i="3"/>
  <c r="AW2180" i="3"/>
  <c r="AB2180" i="3"/>
  <c r="BA2180" i="3"/>
  <c r="P2177" i="3"/>
  <c r="AF2177" i="3"/>
  <c r="AV2177" i="3"/>
  <c r="M2177" i="3"/>
  <c r="AC2177" i="3"/>
  <c r="AS2177" i="3"/>
  <c r="BI2177" i="3"/>
  <c r="Z2177" i="3"/>
  <c r="AP2177" i="3"/>
  <c r="BF2177" i="3"/>
  <c r="AE2177" i="3"/>
  <c r="BG2177" i="3"/>
  <c r="X2177" i="3"/>
  <c r="AN2177" i="3"/>
  <c r="BD2177" i="3"/>
  <c r="U2177" i="3"/>
  <c r="AK2177" i="3"/>
  <c r="BA2177" i="3"/>
  <c r="R2177" i="3"/>
  <c r="AH2177" i="3"/>
  <c r="AX2177" i="3"/>
  <c r="AP2130" i="3"/>
  <c r="BG2130" i="3"/>
  <c r="AA2130" i="3"/>
  <c r="AR2130" i="3"/>
  <c r="V2155" i="3"/>
  <c r="AL2155" i="3"/>
  <c r="BB2155" i="3"/>
  <c r="W2155" i="3"/>
  <c r="AM2155" i="3"/>
  <c r="BC2155" i="3"/>
  <c r="X2155" i="3"/>
  <c r="AN2155" i="3"/>
  <c r="BD2155" i="3"/>
  <c r="AW2155" i="3"/>
  <c r="BI2155" i="3"/>
  <c r="N2155" i="3"/>
  <c r="AD2155" i="3"/>
  <c r="AT2155" i="3"/>
  <c r="O2155" i="3"/>
  <c r="AE2155" i="3"/>
  <c r="AU2155" i="3"/>
  <c r="P2155" i="3"/>
  <c r="AF2155" i="3"/>
  <c r="AV2155" i="3"/>
  <c r="AC2155" i="3"/>
  <c r="BE2174" i="3"/>
  <c r="V2174" i="3"/>
  <c r="BD2174" i="3"/>
  <c r="AA2160" i="3"/>
  <c r="W2160" i="3"/>
  <c r="T2160" i="3"/>
  <c r="AJ2160" i="3"/>
  <c r="AZ2160" i="3"/>
  <c r="Q2160" i="3"/>
  <c r="AG2160" i="3"/>
  <c r="AW2160" i="3"/>
  <c r="N2160" i="3"/>
  <c r="AD2160" i="3"/>
  <c r="AT2160" i="3"/>
  <c r="AY2160" i="3"/>
  <c r="AU2160" i="3"/>
  <c r="BG2160" i="3"/>
  <c r="AM2160" i="3"/>
  <c r="AB2160" i="3"/>
  <c r="AR2160" i="3"/>
  <c r="BH2160" i="3"/>
  <c r="Y2160" i="3"/>
  <c r="AO2160" i="3"/>
  <c r="BE2160" i="3"/>
  <c r="V2160" i="3"/>
  <c r="AL2160" i="3"/>
  <c r="BB2160" i="3"/>
  <c r="S2160" i="3"/>
  <c r="O2160" i="3"/>
  <c r="AH2184" i="3"/>
  <c r="AS2184" i="3"/>
  <c r="AY2170" i="3"/>
  <c r="AE2170" i="3"/>
  <c r="AQ2170" i="3"/>
  <c r="AR2170" i="3"/>
  <c r="U2170" i="3"/>
  <c r="AK2170" i="3"/>
  <c r="BA2170" i="3"/>
  <c r="R2170" i="3"/>
  <c r="AH2170" i="3"/>
  <c r="AX2170" i="3"/>
  <c r="BD2170" i="3"/>
  <c r="X2170" i="3"/>
  <c r="S2170" i="3"/>
  <c r="BC2170" i="3"/>
  <c r="T2170" i="3"/>
  <c r="BG2170" i="3"/>
  <c r="BH2170" i="3"/>
  <c r="AB2170" i="3"/>
  <c r="M2170" i="3"/>
  <c r="AC2170" i="3"/>
  <c r="AS2170" i="3"/>
  <c r="BI2170" i="3"/>
  <c r="Z2170" i="3"/>
  <c r="AP2170" i="3"/>
  <c r="BF2170" i="3"/>
  <c r="AN2170" i="3"/>
  <c r="AO2154" i="3"/>
  <c r="AK2154" i="3"/>
  <c r="AE2154" i="3"/>
  <c r="AF2154" i="3"/>
  <c r="AJ2154" i="3"/>
  <c r="AS2154" i="3"/>
  <c r="X2154" i="3"/>
  <c r="AW2154" i="3"/>
  <c r="AB2154" i="3"/>
  <c r="V2154" i="3"/>
  <c r="AL2154" i="3"/>
  <c r="AZ2154" i="3"/>
  <c r="P2154" i="3"/>
  <c r="BD2154" i="3"/>
  <c r="BC2154" i="3"/>
  <c r="BG2154" i="3"/>
  <c r="BH2154" i="3"/>
  <c r="BB2154" i="3"/>
  <c r="AI2154" i="3"/>
  <c r="M2154" i="3"/>
  <c r="BE2154" i="3"/>
  <c r="AM2154" i="3"/>
  <c r="N2154" i="3"/>
  <c r="AD2154" i="3"/>
  <c r="AT2154" i="3"/>
  <c r="BA2102" i="3"/>
  <c r="BD2102" i="3"/>
  <c r="X2102" i="3"/>
  <c r="W2103" i="3"/>
  <c r="BB2103" i="3"/>
  <c r="AL2103" i="3"/>
  <c r="V2103" i="3"/>
  <c r="AW2103" i="3"/>
  <c r="R2102" i="3"/>
  <c r="AX2102" i="3"/>
  <c r="AC2103" i="3"/>
  <c r="BI2103" i="3"/>
  <c r="BI2102" i="3"/>
  <c r="AS2102" i="3"/>
  <c r="AC2102" i="3"/>
  <c r="M2102" i="3"/>
  <c r="AV2102" i="3"/>
  <c r="AF2102" i="3"/>
  <c r="AU2103" i="3"/>
  <c r="AE2103" i="3"/>
  <c r="O2103" i="3"/>
  <c r="AT2103" i="3"/>
  <c r="AD2103" i="3"/>
  <c r="N2103" i="3"/>
  <c r="AG2103" i="3"/>
  <c r="U2106" i="3"/>
  <c r="AU2114" i="3"/>
  <c r="AE2114" i="3"/>
  <c r="O2114" i="3"/>
  <c r="AT2114" i="3"/>
  <c r="AD2114" i="3"/>
  <c r="N2114" i="3"/>
  <c r="AW2114" i="3"/>
  <c r="AG2114" i="3"/>
  <c r="Q2114" i="3"/>
  <c r="S2106" i="3"/>
  <c r="W2106" i="3"/>
  <c r="AF2106" i="3"/>
  <c r="AD2106" i="3"/>
  <c r="AN2111" i="3"/>
  <c r="P2121" i="3"/>
  <c r="AD2129" i="3"/>
  <c r="BI2130" i="3"/>
  <c r="AG2138" i="3"/>
  <c r="BA2138" i="3"/>
  <c r="AC2148" i="3"/>
  <c r="AW2148" i="3"/>
  <c r="U2150" i="3"/>
  <c r="AS2150" i="3"/>
  <c r="BH2114" i="3"/>
  <c r="X2114" i="3"/>
  <c r="P2114" i="3"/>
  <c r="AU2124" i="3"/>
  <c r="T2124" i="3"/>
  <c r="AN2124" i="3"/>
  <c r="BH2124" i="3"/>
  <c r="AH2124" i="3"/>
  <c r="BE2124" i="3"/>
  <c r="AG2124" i="3"/>
  <c r="M2124" i="3"/>
  <c r="V2138" i="3"/>
  <c r="BB2138" i="3"/>
  <c r="AL2148" i="3"/>
  <c r="V2150" i="3"/>
  <c r="BB2150" i="3"/>
  <c r="M2121" i="3"/>
  <c r="AW2121" i="3"/>
  <c r="AU2121" i="3"/>
  <c r="O2121" i="3"/>
  <c r="AD2121" i="3"/>
  <c r="BH2130" i="3"/>
  <c r="Z2130" i="3"/>
  <c r="BA2147" i="3"/>
  <c r="U2147" i="3"/>
  <c r="AN2147" i="3"/>
  <c r="BC2147" i="3"/>
  <c r="W2147" i="3"/>
  <c r="AP2154" i="3"/>
  <c r="AL2152" i="3"/>
  <c r="BE2152" i="3"/>
  <c r="Y2152" i="3"/>
  <c r="AR2154" i="3"/>
  <c r="AY2138" i="3"/>
  <c r="S2138" i="3"/>
  <c r="AD2147" i="3"/>
  <c r="AX2154" i="3"/>
  <c r="AT2145" i="3"/>
  <c r="BA2145" i="3"/>
  <c r="U2145" i="3"/>
  <c r="AN2145" i="3"/>
  <c r="BC2145" i="3"/>
  <c r="W2145" i="3"/>
  <c r="BD2159" i="3"/>
  <c r="X2159" i="3"/>
  <c r="AM2159" i="3"/>
  <c r="BB2159" i="3"/>
  <c r="V2159" i="3"/>
  <c r="AP2167" i="3"/>
  <c r="AF2170" i="3"/>
  <c r="R2133" i="3"/>
  <c r="M2158" i="3"/>
  <c r="AF2158" i="3"/>
  <c r="BD2161" i="3"/>
  <c r="V2161" i="3"/>
  <c r="S2168" i="3"/>
  <c r="AT2170" i="3"/>
  <c r="N2170" i="3"/>
  <c r="AG2170" i="3"/>
  <c r="AW2120" i="3"/>
  <c r="AR2137" i="3"/>
  <c r="AQ2148" i="3"/>
  <c r="AJ2155" i="3"/>
  <c r="AY2155" i="3"/>
  <c r="S2155" i="3"/>
  <c r="AH2155" i="3"/>
  <c r="BF2160" i="3"/>
  <c r="Z2160" i="3"/>
  <c r="AS2160" i="3"/>
  <c r="M2160" i="3"/>
  <c r="AF2160" i="3"/>
  <c r="AZ2163" i="3"/>
  <c r="T2163" i="3"/>
  <c r="AA2163" i="3"/>
  <c r="Z2163" i="3"/>
  <c r="AH2168" i="3"/>
  <c r="AS2168" i="3"/>
  <c r="AR2168" i="3"/>
  <c r="AZ2170" i="3"/>
  <c r="AZ2172" i="3"/>
  <c r="AL2177" i="3"/>
  <c r="BE2177" i="3"/>
  <c r="Y2177" i="3"/>
  <c r="AR2177" i="3"/>
  <c r="AQ2177" i="3"/>
  <c r="AL2183" i="3"/>
  <c r="Y2183" i="3"/>
  <c r="AQ2183" i="3"/>
  <c r="AE2183" i="3"/>
  <c r="U2162" i="3"/>
  <c r="AF2123" i="3"/>
  <c r="P2123" i="3"/>
  <c r="N2123" i="3"/>
  <c r="AD2123" i="3"/>
  <c r="W2123" i="3"/>
  <c r="AM2123" i="3"/>
  <c r="BC2123" i="3"/>
  <c r="AG2123" i="3"/>
  <c r="BD2123" i="3"/>
  <c r="AJ2123" i="3"/>
  <c r="BE2123" i="3"/>
  <c r="AK2123" i="3"/>
  <c r="BF2123" i="3"/>
  <c r="AL2123" i="3"/>
  <c r="BE2119" i="3"/>
  <c r="V2119" i="3"/>
  <c r="AL2119" i="3"/>
  <c r="BB2119" i="3"/>
  <c r="W2119" i="3"/>
  <c r="AM2119" i="3"/>
  <c r="BC2119" i="3"/>
  <c r="X2119" i="3"/>
  <c r="AN2119" i="3"/>
  <c r="BD2119" i="3"/>
  <c r="Q2119" i="3"/>
  <c r="S2105" i="3"/>
  <c r="AI2105" i="3"/>
  <c r="O2109" i="3"/>
  <c r="AE2109" i="3"/>
  <c r="AU2109" i="3"/>
  <c r="P2109" i="3"/>
  <c r="AF2109" i="3"/>
  <c r="AV2109" i="3"/>
  <c r="M2109" i="3"/>
  <c r="AC2109" i="3"/>
  <c r="AS2109" i="3"/>
  <c r="BI2109" i="3"/>
  <c r="AF2126" i="3"/>
  <c r="M2126" i="3"/>
  <c r="AH2126" i="3"/>
  <c r="T2126" i="3"/>
  <c r="AS2126" i="3"/>
  <c r="X2126" i="3"/>
  <c r="P2126" i="3"/>
  <c r="P2149" i="3"/>
  <c r="AC2149" i="3"/>
  <c r="BF2149" i="3"/>
  <c r="AE2149" i="3"/>
  <c r="AV2149" i="3"/>
  <c r="BI2149" i="3"/>
  <c r="M2138" i="3"/>
  <c r="AH2171" i="3"/>
  <c r="W2171" i="3"/>
  <c r="AM2171" i="3"/>
  <c r="BC2171" i="3"/>
  <c r="X2171" i="3"/>
  <c r="AN2171" i="3"/>
  <c r="BD2171" i="3"/>
  <c r="AL2171" i="3"/>
  <c r="AX2171" i="3"/>
  <c r="O2171" i="3"/>
  <c r="AE2171" i="3"/>
  <c r="AU2171" i="3"/>
  <c r="P2171" i="3"/>
  <c r="AF2171" i="3"/>
  <c r="AV2171" i="3"/>
  <c r="BB2171" i="3"/>
  <c r="V2171" i="3"/>
  <c r="AU2141" i="3"/>
  <c r="M2141" i="3"/>
  <c r="AP2141" i="3"/>
  <c r="O2141" i="3"/>
  <c r="AF2141" i="3"/>
  <c r="AS2141" i="3"/>
  <c r="BC2158" i="3"/>
  <c r="S2177" i="3"/>
  <c r="AU2154" i="3"/>
  <c r="AV2154" i="3"/>
  <c r="W2170" i="3"/>
  <c r="AF2152" i="3"/>
  <c r="X2152" i="3"/>
  <c r="BC2160" i="3"/>
  <c r="AU2166" i="3"/>
  <c r="O2170" i="3"/>
  <c r="AI2170" i="3"/>
  <c r="W2115" i="3"/>
  <c r="AM2115" i="3"/>
  <c r="BC2115" i="3"/>
  <c r="X2115" i="3"/>
  <c r="AN2115" i="3"/>
  <c r="BD2115" i="3"/>
  <c r="U2115" i="3"/>
  <c r="AK2115" i="3"/>
  <c r="BA2115" i="3"/>
  <c r="AD2115" i="3"/>
  <c r="X2122" i="3"/>
  <c r="AN2122" i="3"/>
  <c r="BD2122" i="3"/>
  <c r="U2122" i="3"/>
  <c r="AK2122" i="3"/>
  <c r="BA2122" i="3"/>
  <c r="V2122" i="3"/>
  <c r="BB2122" i="3"/>
  <c r="AM2122" i="3"/>
  <c r="Z2122" i="3"/>
  <c r="BF2122" i="3"/>
  <c r="AA2142" i="3"/>
  <c r="AL2142" i="3"/>
  <c r="BE2142" i="3"/>
  <c r="BG2142" i="3"/>
  <c r="M2108" i="3"/>
  <c r="AI2108" i="3"/>
  <c r="S2108" i="3"/>
  <c r="AK2132" i="3"/>
  <c r="BI2132" i="3"/>
  <c r="P2132" i="3"/>
  <c r="AV2132" i="3"/>
  <c r="AJ2132" i="3"/>
  <c r="AO2132" i="3"/>
  <c r="N2132" i="3"/>
  <c r="AD2132" i="3"/>
  <c r="AT2132" i="3"/>
  <c r="O2132" i="3"/>
  <c r="AE2132" i="3"/>
  <c r="AU2132" i="3"/>
  <c r="AF2132" i="3"/>
  <c r="T2132" i="3"/>
  <c r="AZ2132" i="3"/>
  <c r="AT2100" i="3"/>
  <c r="U2155" i="3"/>
  <c r="AR2138" i="3"/>
  <c r="AE2113" i="3"/>
  <c r="X2129" i="3"/>
  <c r="AR2099" i="3"/>
  <c r="P2138" i="3"/>
  <c r="AV2138" i="3"/>
  <c r="AL2124" i="3"/>
  <c r="AB2103" i="3"/>
  <c r="AD2098" i="3"/>
  <c r="AO2173" i="3"/>
  <c r="AJ2138" i="3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BN2111" i="3" s="1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BN2113" i="3" s="1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AZ2103" i="3"/>
  <c r="AJ2103" i="3"/>
  <c r="AR2103" i="3"/>
  <c r="AA2168" i="3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AK2155" i="3"/>
  <c r="AO2155" i="3"/>
  <c r="Y2155" i="3"/>
  <c r="BA2155" i="3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D2187" i="3"/>
  <c r="AE2102" i="3"/>
  <c r="BD2136" i="3"/>
  <c r="AX2147" i="3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BM2112" i="3" s="1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BN2100" i="3" s="1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BN2124" i="3" s="1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AT2102" i="3"/>
  <c r="W2102" i="3"/>
  <c r="T2146" i="3"/>
  <c r="AR2146" i="3"/>
  <c r="BM2146" i="3" s="1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BN2106" i="3" s="1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N2146" i="3"/>
  <c r="BN2138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BN2171" i="3" s="1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BJ2179" i="3" s="1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J2119" i="3"/>
  <c r="BM2123" i="3"/>
  <c r="BN2130" i="3"/>
  <c r="BK2130" i="3"/>
  <c r="BK2131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J2149" i="3"/>
  <c r="BN2152" i="3"/>
  <c r="BK2152" i="3"/>
  <c r="BL2138" i="3"/>
  <c r="BN2140" i="3"/>
  <c r="BM2154" i="3"/>
  <c r="BL2140" i="3"/>
  <c r="BK2150" i="3"/>
  <c r="AP2153" i="3"/>
  <c r="BL2159" i="3"/>
  <c r="BM2166" i="3"/>
  <c r="BK2133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L2086" i="3"/>
  <c r="K2086" i="3"/>
  <c r="L2084" i="3"/>
  <c r="K2082" i="3"/>
  <c r="N2072" i="3"/>
  <c r="AB2072" i="3"/>
  <c r="AZ2072" i="3"/>
  <c r="L2094" i="3"/>
  <c r="L2088" i="3"/>
  <c r="K2093" i="3"/>
  <c r="K2090" i="3"/>
  <c r="K2089" i="3"/>
  <c r="K2088" i="3"/>
  <c r="X2088" i="3" s="1"/>
  <c r="K2084" i="3"/>
  <c r="L2082" i="3"/>
  <c r="L2080" i="3"/>
  <c r="K2076" i="3"/>
  <c r="K2074" i="3"/>
  <c r="L2093" i="3"/>
  <c r="L2092" i="3"/>
  <c r="K2077" i="3"/>
  <c r="BF2077" i="3" s="1"/>
  <c r="L2074" i="3"/>
  <c r="K2073" i="3"/>
  <c r="AE2077" i="3"/>
  <c r="L2085" i="3"/>
  <c r="K2085" i="3"/>
  <c r="L2083" i="3"/>
  <c r="K2083" i="3"/>
  <c r="K2081" i="3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L2087" i="3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AQ2088" i="3"/>
  <c r="K2091" i="3"/>
  <c r="L2089" i="3"/>
  <c r="P2077" i="3"/>
  <c r="K2080" i="3"/>
  <c r="K2078" i="3"/>
  <c r="L2075" i="3"/>
  <c r="AC2074" i="3"/>
  <c r="L2073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Y2090" i="3" l="1"/>
  <c r="AA2074" i="3"/>
  <c r="BM2104" i="3"/>
  <c r="BG2079" i="3"/>
  <c r="BM2096" i="3"/>
  <c r="BN2142" i="3"/>
  <c r="BJ2102" i="3"/>
  <c r="BM2124" i="3"/>
  <c r="BM2150" i="3"/>
  <c r="BL2181" i="3"/>
  <c r="BJ2181" i="3"/>
  <c r="BN2163" i="3"/>
  <c r="BJ2139" i="3"/>
  <c r="BN2165" i="3"/>
  <c r="BJ2147" i="3"/>
  <c r="BM2187" i="3"/>
  <c r="BM2155" i="3"/>
  <c r="BL2155" i="3"/>
  <c r="BL2168" i="3"/>
  <c r="BJ2103" i="3"/>
  <c r="BK2175" i="3"/>
  <c r="AN2090" i="3"/>
  <c r="BN2159" i="3"/>
  <c r="BL2102" i="3"/>
  <c r="AV2077" i="3"/>
  <c r="AN2088" i="3"/>
  <c r="BG2087" i="3"/>
  <c r="AI2083" i="3"/>
  <c r="AJ2077" i="3"/>
  <c r="T2088" i="3"/>
  <c r="AT2077" i="3"/>
  <c r="AP2085" i="3"/>
  <c r="AJ2093" i="3"/>
  <c r="X2086" i="3"/>
  <c r="BI2074" i="3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AT1978" i="3" s="1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AE2047" i="3" s="1"/>
  <c r="K2043" i="3"/>
  <c r="L2039" i="3"/>
  <c r="K2031" i="3"/>
  <c r="K2029" i="3"/>
  <c r="L2019" i="3"/>
  <c r="L2017" i="3"/>
  <c r="L2012" i="3"/>
  <c r="K2012" i="3"/>
  <c r="L2007" i="3"/>
  <c r="K2007" i="3"/>
  <c r="L2000" i="3"/>
  <c r="L1995" i="3"/>
  <c r="L1988" i="3"/>
  <c r="K1982" i="3"/>
  <c r="L1976" i="3"/>
  <c r="K1974" i="3"/>
  <c r="AM1974" i="3" s="1"/>
  <c r="L1970" i="3"/>
  <c r="K1970" i="3"/>
  <c r="L2035" i="3"/>
  <c r="K2021" i="3"/>
  <c r="L2020" i="3"/>
  <c r="L2055" i="3"/>
  <c r="BE2055" i="3" s="1"/>
  <c r="K2054" i="3"/>
  <c r="L2053" i="3"/>
  <c r="R2053" i="3" s="1"/>
  <c r="L2041" i="3"/>
  <c r="L2031" i="3"/>
  <c r="L2029" i="3"/>
  <c r="L2015" i="3"/>
  <c r="K2015" i="3"/>
  <c r="K2069" i="3"/>
  <c r="K2066" i="3"/>
  <c r="AJ2066" i="3" s="1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BG2068" i="3" s="1"/>
  <c r="K2067" i="3"/>
  <c r="BH2067" i="3" s="1"/>
  <c r="K2056" i="3"/>
  <c r="L2054" i="3"/>
  <c r="L2069" i="3"/>
  <c r="V2069" i="3" s="1"/>
  <c r="L2067" i="3"/>
  <c r="L2065" i="3"/>
  <c r="K2063" i="3"/>
  <c r="K2062" i="3"/>
  <c r="K2061" i="3"/>
  <c r="AX2061" i="3" s="1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K2027" i="3"/>
  <c r="L2026" i="3"/>
  <c r="K2026" i="3"/>
  <c r="L2024" i="3"/>
  <c r="L2023" i="3"/>
  <c r="L2014" i="3"/>
  <c r="L2011" i="3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Z2066" i="3"/>
  <c r="BF2066" i="3"/>
  <c r="P2061" i="3"/>
  <c r="V2057" i="3"/>
  <c r="AP2057" i="3"/>
  <c r="AX2057" i="3"/>
  <c r="Q2057" i="3"/>
  <c r="AR2057" i="3"/>
  <c r="AF2057" i="3"/>
  <c r="AU2057" i="3"/>
  <c r="S2057" i="3"/>
  <c r="AW2057" i="3"/>
  <c r="BA2057" i="3"/>
  <c r="AV2053" i="3"/>
  <c r="AZ2053" i="3"/>
  <c r="AT2053" i="3"/>
  <c r="Q2053" i="3"/>
  <c r="AY2053" i="3"/>
  <c r="AS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BH2046" i="3"/>
  <c r="AN2049" i="3"/>
  <c r="BB2049" i="3"/>
  <c r="BG2047" i="3"/>
  <c r="AQ2047" i="3"/>
  <c r="AP2044" i="3"/>
  <c r="N2041" i="3"/>
  <c r="AQ2033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E2025" i="3"/>
  <c r="P2025" i="3"/>
  <c r="R2036" i="3"/>
  <c r="R2034" i="3"/>
  <c r="AV2029" i="3"/>
  <c r="AF2029" i="3"/>
  <c r="Q2023" i="3"/>
  <c r="AG2023" i="3"/>
  <c r="BD2023" i="3"/>
  <c r="AE2023" i="3"/>
  <c r="AV2023" i="3"/>
  <c r="BH2021" i="3"/>
  <c r="W2015" i="3"/>
  <c r="AH2010" i="3"/>
  <c r="AP2010" i="3"/>
  <c r="AY2010" i="3"/>
  <c r="BG2010" i="3"/>
  <c r="AO2010" i="3"/>
  <c r="M2010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P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AY2017" i="3"/>
  <c r="AK2010" i="3"/>
  <c r="BI2019" i="3"/>
  <c r="L2018" i="3"/>
  <c r="K2018" i="3"/>
  <c r="L2016" i="3"/>
  <c r="K2016" i="3"/>
  <c r="U2015" i="3"/>
  <c r="AC2015" i="3"/>
  <c r="BA2015" i="3"/>
  <c r="BI2015" i="3"/>
  <c r="V2015" i="3"/>
  <c r="AP2015" i="3"/>
  <c r="BB2015" i="3"/>
  <c r="AC2012" i="3"/>
  <c r="Z2008" i="3"/>
  <c r="AP2008" i="3"/>
  <c r="AA2008" i="3"/>
  <c r="AQ2008" i="3"/>
  <c r="BG2008" i="3"/>
  <c r="AR2008" i="3"/>
  <c r="BH2008" i="3"/>
  <c r="BE2006" i="3"/>
  <c r="AO2006" i="3"/>
  <c r="AS2004" i="3"/>
  <c r="AM2014" i="3"/>
  <c r="BE2012" i="3"/>
  <c r="AJ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X2019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S2011" i="3"/>
  <c r="AF2009" i="3"/>
  <c r="AV2009" i="3"/>
  <c r="AC2009" i="3"/>
  <c r="BI2009" i="3"/>
  <c r="AP2009" i="3"/>
  <c r="BF2009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T1992" i="3"/>
  <c r="AZ1992" i="3"/>
  <c r="AG1992" i="3"/>
  <c r="AM1984" i="3"/>
  <c r="S1984" i="3"/>
  <c r="AU1984" i="3"/>
  <c r="AI1977" i="3"/>
  <c r="AZ1977" i="3"/>
  <c r="BF1977" i="3"/>
  <c r="Y1977" i="3"/>
  <c r="AW1977" i="3"/>
  <c r="AY1994" i="3"/>
  <c r="AE1994" i="3"/>
  <c r="BF1992" i="3"/>
  <c r="L1987" i="3"/>
  <c r="AJ1987" i="3" s="1"/>
  <c r="N1984" i="3"/>
  <c r="BE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AD1989" i="3"/>
  <c r="O1989" i="3"/>
  <c r="AU1989" i="3"/>
  <c r="AF1989" i="3"/>
  <c r="L1983" i="3"/>
  <c r="AA1983" i="3" s="1"/>
  <c r="AK1988" i="3"/>
  <c r="AF1986" i="3"/>
  <c r="AG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T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AU1976" i="3"/>
  <c r="U1975" i="3"/>
  <c r="N1973" i="3"/>
  <c r="AH1975" i="3"/>
  <c r="Z1973" i="3"/>
  <c r="AP1973" i="3"/>
  <c r="AG1976" i="3"/>
  <c r="AT1976" i="3"/>
  <c r="AM1975" i="3"/>
  <c r="X1975" i="3"/>
  <c r="BD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AG1970" i="3"/>
  <c r="N1970" i="3"/>
  <c r="AT1970" i="3"/>
  <c r="AE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AE2053" i="3" l="1"/>
  <c r="S2053" i="3"/>
  <c r="AL2053" i="3"/>
  <c r="X2053" i="3"/>
  <c r="AW2061" i="3"/>
  <c r="AS2066" i="3"/>
  <c r="BA2053" i="3"/>
  <c r="BE2053" i="3"/>
  <c r="AH2061" i="3"/>
  <c r="AF2066" i="3"/>
  <c r="BF1978" i="3"/>
  <c r="T1970" i="3"/>
  <c r="Z2007" i="3"/>
  <c r="AL2017" i="3"/>
  <c r="Q2037" i="3"/>
  <c r="BE2051" i="3"/>
  <c r="AA2067" i="3"/>
  <c r="AQ2066" i="3"/>
  <c r="M2066" i="3"/>
  <c r="AW2067" i="3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L2019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M2046" i="3" s="1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BJ2005" i="3" s="1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N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BN2036" i="3" s="1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K2023" i="3"/>
  <c r="BN2023" i="3"/>
  <c r="BJ2046" i="3"/>
  <c r="BL2043" i="3"/>
  <c r="BJ2043" i="3"/>
  <c r="BK2068" i="3"/>
  <c r="BN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BN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AD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P1961" i="3"/>
  <c r="Z1961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AR1962" i="3" l="1"/>
  <c r="AH1965" i="3"/>
  <c r="AV1962" i="3"/>
  <c r="M1966" i="3"/>
  <c r="BN2053" i="3"/>
  <c r="AP1965" i="3"/>
  <c r="BJ2019" i="3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L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BN1960" i="3"/>
  <c r="BL1960" i="3"/>
  <c r="AE1945" i="3"/>
  <c r="K1953" i="3"/>
  <c r="K1949" i="3"/>
  <c r="AW1949" i="3" s="1"/>
  <c r="L1948" i="3"/>
  <c r="K1948" i="3"/>
  <c r="L1954" i="3"/>
  <c r="K1954" i="3"/>
  <c r="L1953" i="3"/>
  <c r="L1952" i="3"/>
  <c r="BF1952" i="3" s="1"/>
  <c r="K1951" i="3"/>
  <c r="AO1951" i="3" s="1"/>
  <c r="L1947" i="3"/>
  <c r="AN1947" i="3" s="1"/>
  <c r="L1946" i="3"/>
  <c r="M1946" i="3" s="1"/>
  <c r="L1950" i="3"/>
  <c r="T1950" i="3" s="1"/>
  <c r="L1943" i="3"/>
  <c r="BD1943" i="3" s="1"/>
  <c r="L1942" i="3"/>
  <c r="AR1942" i="3" s="1"/>
  <c r="AQ1945" i="3"/>
  <c r="AB1945" i="3"/>
  <c r="AR1945" i="3"/>
  <c r="BH1945" i="3"/>
  <c r="Y1945" i="3"/>
  <c r="AO1945" i="3"/>
  <c r="BE1945" i="3"/>
  <c r="V1945" i="3"/>
  <c r="AL1945" i="3"/>
  <c r="BB1945" i="3"/>
  <c r="AV1944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AW1944" i="3" l="1"/>
  <c r="AB1950" i="3"/>
  <c r="AE1944" i="3"/>
  <c r="BA1944" i="3"/>
  <c r="N1944" i="3"/>
  <c r="BE1944" i="3"/>
  <c r="AC1951" i="3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AY1858" i="3" s="1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S1854" i="3" s="1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AL1941" i="3" s="1"/>
  <c r="L1940" i="3"/>
  <c r="K1939" i="3"/>
  <c r="N1939" i="3" s="1"/>
  <c r="L1938" i="3"/>
  <c r="K1937" i="3"/>
  <c r="L1936" i="3"/>
  <c r="K1935" i="3"/>
  <c r="AU1935" i="3" s="1"/>
  <c r="L1934" i="3"/>
  <c r="K1933" i="3"/>
  <c r="L1932" i="3"/>
  <c r="K1931" i="3"/>
  <c r="AY1931" i="3" s="1"/>
  <c r="L1930" i="3"/>
  <c r="K1929" i="3"/>
  <c r="L1928" i="3"/>
  <c r="K1927" i="3"/>
  <c r="AY1927" i="3" s="1"/>
  <c r="L1926" i="3"/>
  <c r="K1925" i="3"/>
  <c r="L1924" i="3"/>
  <c r="K1921" i="3"/>
  <c r="Q1921" i="3" s="1"/>
  <c r="K1918" i="3"/>
  <c r="AN1918" i="3" s="1"/>
  <c r="L1915" i="3"/>
  <c r="L1914" i="3"/>
  <c r="T1914" i="3" s="1"/>
  <c r="K1913" i="3"/>
  <c r="W1913" i="3" s="1"/>
  <c r="K1909" i="3"/>
  <c r="W1909" i="3" s="1"/>
  <c r="K1906" i="3"/>
  <c r="L1903" i="3"/>
  <c r="AM1895" i="3"/>
  <c r="L1939" i="3"/>
  <c r="L1937" i="3"/>
  <c r="L1935" i="3"/>
  <c r="L1933" i="3"/>
  <c r="L1931" i="3"/>
  <c r="L1929" i="3"/>
  <c r="L1927" i="3"/>
  <c r="L1925" i="3"/>
  <c r="K1922" i="3"/>
  <c r="K1920" i="3"/>
  <c r="P1920" i="3" s="1"/>
  <c r="L1917" i="3"/>
  <c r="BB1917" i="3" s="1"/>
  <c r="L1916" i="3"/>
  <c r="AC1916" i="3" s="1"/>
  <c r="K1915" i="3"/>
  <c r="K1912" i="3"/>
  <c r="L1911" i="3"/>
  <c r="L1910" i="3"/>
  <c r="V1910" i="3" s="1"/>
  <c r="K1908" i="3"/>
  <c r="K1902" i="3"/>
  <c r="AJ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K1940" i="3"/>
  <c r="AY1940" i="3" s="1"/>
  <c r="K1938" i="3"/>
  <c r="K1936" i="3"/>
  <c r="K1934" i="3"/>
  <c r="K1932" i="3"/>
  <c r="AQ1932" i="3" s="1"/>
  <c r="K1930" i="3"/>
  <c r="K1928" i="3"/>
  <c r="AM1928" i="3" s="1"/>
  <c r="K1926" i="3"/>
  <c r="K1924" i="3"/>
  <c r="AY1924" i="3" s="1"/>
  <c r="L1920" i="3"/>
  <c r="K1919" i="3"/>
  <c r="K1916" i="3"/>
  <c r="L1912" i="3"/>
  <c r="Y1912" i="3" s="1"/>
  <c r="K1910" i="3"/>
  <c r="L1908" i="3"/>
  <c r="X1908" i="3" s="1"/>
  <c r="K1907" i="3"/>
  <c r="K1904" i="3"/>
  <c r="L1900" i="3"/>
  <c r="K1900" i="3"/>
  <c r="L1898" i="3"/>
  <c r="K1898" i="3"/>
  <c r="L1894" i="3"/>
  <c r="K1894" i="3"/>
  <c r="L1886" i="3"/>
  <c r="K1886" i="3"/>
  <c r="L1876" i="3"/>
  <c r="AW1876" i="3" s="1"/>
  <c r="L1865" i="3"/>
  <c r="K1865" i="3"/>
  <c r="L1852" i="3"/>
  <c r="L1851" i="3"/>
  <c r="K1851" i="3"/>
  <c r="L1850" i="3"/>
  <c r="O1844" i="3"/>
  <c r="K1882" i="3"/>
  <c r="X1879" i="3"/>
  <c r="L1892" i="3"/>
  <c r="K1892" i="3"/>
  <c r="AO1892" i="3" s="1"/>
  <c r="L1890" i="3"/>
  <c r="K1890" i="3"/>
  <c r="L1878" i="3"/>
  <c r="BI1878" i="3" s="1"/>
  <c r="L1874" i="3"/>
  <c r="L1856" i="3"/>
  <c r="L1855" i="3"/>
  <c r="K1855" i="3"/>
  <c r="K1848" i="3"/>
  <c r="AG1847" i="3"/>
  <c r="AJ1844" i="3"/>
  <c r="N1844" i="3"/>
  <c r="AT1844" i="3"/>
  <c r="AF1844" i="3"/>
  <c r="P1862" i="3"/>
  <c r="K1853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L1838" i="3"/>
  <c r="K1835" i="3"/>
  <c r="L1824" i="3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AC1878" i="3"/>
  <c r="AS1878" i="3"/>
  <c r="AP1878" i="3"/>
  <c r="AR1824" i="3"/>
  <c r="AH1940" i="3"/>
  <c r="AC1936" i="3"/>
  <c r="Z1932" i="3"/>
  <c r="AK1928" i="3"/>
  <c r="AJ1924" i="3"/>
  <c r="AU1939" i="3"/>
  <c r="AF1939" i="3"/>
  <c r="O1935" i="3"/>
  <c r="AH1935" i="3"/>
  <c r="AI1931" i="3"/>
  <c r="Q1931" i="3"/>
  <c r="S1927" i="3"/>
  <c r="AZ1927" i="3"/>
  <c r="AT1927" i="3"/>
  <c r="BD1914" i="3"/>
  <c r="P1914" i="3"/>
  <c r="AM1909" i="3"/>
  <c r="BC1909" i="3"/>
  <c r="X1909" i="3"/>
  <c r="BD1909" i="3"/>
  <c r="U1909" i="3"/>
  <c r="AK1909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AY1921" i="3"/>
  <c r="AA1917" i="3"/>
  <c r="AQ1917" i="3"/>
  <c r="AB1917" i="3"/>
  <c r="AR1917" i="3"/>
  <c r="BH1917" i="3"/>
  <c r="AO1917" i="3"/>
  <c r="BE1917" i="3"/>
  <c r="AI1913" i="3"/>
  <c r="AZ1913" i="3"/>
  <c r="AR1907" i="3"/>
  <c r="BH1918" i="3"/>
  <c r="AT1917" i="3"/>
  <c r="BH1914" i="3"/>
  <c r="BH1908" i="3"/>
  <c r="AK1888" i="3"/>
  <c r="U1920" i="3"/>
  <c r="AO1920" i="3"/>
  <c r="N1920" i="3"/>
  <c r="AH1920" i="3"/>
  <c r="BB1920" i="3"/>
  <c r="AE1920" i="3"/>
  <c r="AY1920" i="3"/>
  <c r="Y1918" i="3"/>
  <c r="AO1918" i="3"/>
  <c r="V1918" i="3"/>
  <c r="AL1918" i="3"/>
  <c r="BB1918" i="3"/>
  <c r="AM1918" i="3"/>
  <c r="BC1918" i="3"/>
  <c r="M1914" i="3"/>
  <c r="AC1914" i="3"/>
  <c r="AS1914" i="3"/>
  <c r="BI1914" i="3"/>
  <c r="Z1914" i="3"/>
  <c r="AP1914" i="3"/>
  <c r="BF1914" i="3"/>
  <c r="AA1914" i="3"/>
  <c r="AQ1914" i="3"/>
  <c r="BG1914" i="3"/>
  <c r="V1912" i="3"/>
  <c r="AM1912" i="3"/>
  <c r="BE1910" i="3"/>
  <c r="W1910" i="3"/>
  <c r="Z1909" i="3"/>
  <c r="M1908" i="3"/>
  <c r="Q1908" i="3"/>
  <c r="Y1908" i="3"/>
  <c r="AC1908" i="3"/>
  <c r="AG1908" i="3"/>
  <c r="AO1908" i="3"/>
  <c r="AS1908" i="3"/>
  <c r="AW1908" i="3"/>
  <c r="BE1908" i="3"/>
  <c r="BI1908" i="3"/>
  <c r="N1908" i="3"/>
  <c r="V1908" i="3"/>
  <c r="Z1908" i="3"/>
  <c r="AD1908" i="3"/>
  <c r="AL1908" i="3"/>
  <c r="AP1908" i="3"/>
  <c r="AT1908" i="3"/>
  <c r="BB1908" i="3"/>
  <c r="BF1908" i="3"/>
  <c r="O1908" i="3"/>
  <c r="W1908" i="3"/>
  <c r="AA1908" i="3"/>
  <c r="AE1908" i="3"/>
  <c r="AM1908" i="3"/>
  <c r="AQ1908" i="3"/>
  <c r="AU1908" i="3"/>
  <c r="BC1908" i="3"/>
  <c r="BG1908" i="3"/>
  <c r="BF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U1903" i="3"/>
  <c r="AK1903" i="3"/>
  <c r="V1903" i="3"/>
  <c r="AL1903" i="3"/>
  <c r="BB1903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R1894" i="3"/>
  <c r="V1894" i="3"/>
  <c r="AH1894" i="3"/>
  <c r="AL1894" i="3"/>
  <c r="AX1894" i="3"/>
  <c r="BB1894" i="3"/>
  <c r="S1894" i="3"/>
  <c r="W1894" i="3"/>
  <c r="AI1894" i="3"/>
  <c r="AM1894" i="3"/>
  <c r="AY1894" i="3"/>
  <c r="BC1894" i="3"/>
  <c r="T1894" i="3"/>
  <c r="X1894" i="3"/>
  <c r="AJ1894" i="3"/>
  <c r="AN1894" i="3"/>
  <c r="AZ1894" i="3"/>
  <c r="BD1894" i="3"/>
  <c r="BH1891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R1892" i="3"/>
  <c r="V1892" i="3"/>
  <c r="AH1892" i="3"/>
  <c r="AL1892" i="3"/>
  <c r="AX1892" i="3"/>
  <c r="BB1892" i="3"/>
  <c r="S1892" i="3"/>
  <c r="W1892" i="3"/>
  <c r="AI1892" i="3"/>
  <c r="AM1892" i="3"/>
  <c r="AY1892" i="3"/>
  <c r="BC1892" i="3"/>
  <c r="T1892" i="3"/>
  <c r="X1892" i="3"/>
  <c r="AJ1892" i="3"/>
  <c r="AN1892" i="3"/>
  <c r="AZ1892" i="3"/>
  <c r="BD1892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AB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M1894" i="3"/>
  <c r="AW1892" i="3"/>
  <c r="AG1892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AY1883" i="3"/>
  <c r="S1883" i="3"/>
  <c r="AV1881" i="3"/>
  <c r="L1880" i="3"/>
  <c r="K1880" i="3"/>
  <c r="AZ1879" i="3"/>
  <c r="AJ1879" i="3"/>
  <c r="AI1868" i="3"/>
  <c r="S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AU1860" i="3"/>
  <c r="X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AW1872" i="3"/>
  <c r="N1872" i="3"/>
  <c r="L1871" i="3"/>
  <c r="K1871" i="3"/>
  <c r="BA1870" i="3"/>
  <c r="R1870" i="3"/>
  <c r="L1869" i="3"/>
  <c r="K1869" i="3"/>
  <c r="BE1868" i="3"/>
  <c r="V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S1857" i="3"/>
  <c r="BI1857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F1870" i="3"/>
  <c r="AV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E1881" i="3"/>
  <c r="AO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W1872" i="3"/>
  <c r="AM1870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AD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AL1849" i="3"/>
  <c r="BF1849" i="3"/>
  <c r="AE1849" i="3"/>
  <c r="BC1849" i="3"/>
  <c r="AB1849" i="3"/>
  <c r="AV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AZ1857" i="3"/>
  <c r="AV1857" i="3"/>
  <c r="AJ1857" i="3"/>
  <c r="AE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BB1910" i="3" l="1"/>
  <c r="AO1910" i="3"/>
  <c r="W1912" i="3"/>
  <c r="BE1912" i="3"/>
  <c r="R1921" i="3"/>
  <c r="AR1912" i="3"/>
  <c r="AW1913" i="3"/>
  <c r="AJ1913" i="3"/>
  <c r="S1913" i="3"/>
  <c r="AW1921" i="3"/>
  <c r="AI1921" i="3"/>
  <c r="N1927" i="3"/>
  <c r="AJ1927" i="3"/>
  <c r="AD1931" i="3"/>
  <c r="AZ1931" i="3"/>
  <c r="S1931" i="3"/>
  <c r="AF1935" i="3"/>
  <c r="AS1939" i="3"/>
  <c r="P1939" i="3"/>
  <c r="AE1939" i="3"/>
  <c r="R1924" i="3"/>
  <c r="AK1932" i="3"/>
  <c r="U1940" i="3"/>
  <c r="BC1910" i="3"/>
  <c r="AL1910" i="3"/>
  <c r="Y1910" i="3"/>
  <c r="BB1912" i="3"/>
  <c r="AO1912" i="3"/>
  <c r="AX1921" i="3"/>
  <c r="N1913" i="3"/>
  <c r="AB1921" i="3"/>
  <c r="AG1913" i="3"/>
  <c r="T1913" i="3"/>
  <c r="AG1921" i="3"/>
  <c r="S1921" i="3"/>
  <c r="AW1927" i="3"/>
  <c r="T1927" i="3"/>
  <c r="N1931" i="3"/>
  <c r="AJ1931" i="3"/>
  <c r="AT1935" i="3"/>
  <c r="P1935" i="3"/>
  <c r="AC1939" i="3"/>
  <c r="AT1939" i="3"/>
  <c r="P1912" i="3"/>
  <c r="AZ1912" i="3"/>
  <c r="AJ1860" i="3"/>
  <c r="AM1910" i="3"/>
  <c r="BC1912" i="3"/>
  <c r="AL1912" i="3"/>
  <c r="BH1921" i="3"/>
  <c r="Q1913" i="3"/>
  <c r="AY1913" i="3"/>
  <c r="AG1927" i="3"/>
  <c r="AI1927" i="3"/>
  <c r="AW1931" i="3"/>
  <c r="Q1935" i="3"/>
  <c r="AE1935" i="3"/>
  <c r="M1939" i="3"/>
  <c r="X1912" i="3"/>
  <c r="T1931" i="3"/>
  <c r="O1939" i="3"/>
  <c r="AY1925" i="3"/>
  <c r="AB1929" i="3"/>
  <c r="Y1937" i="3"/>
  <c r="AR1919" i="3"/>
  <c r="AQ1899" i="3"/>
  <c r="AY1926" i="3"/>
  <c r="V1935" i="3"/>
  <c r="N1849" i="3"/>
  <c r="R1849" i="3"/>
  <c r="AH1849" i="3"/>
  <c r="AX1849" i="3"/>
  <c r="S1849" i="3"/>
  <c r="AI1849" i="3"/>
  <c r="AY1849" i="3"/>
  <c r="T1849" i="3"/>
  <c r="AJ1849" i="3"/>
  <c r="Q1906" i="3"/>
  <c r="AG1906" i="3"/>
  <c r="AW1906" i="3"/>
  <c r="N1906" i="3"/>
  <c r="AD1906" i="3"/>
  <c r="AT1906" i="3"/>
  <c r="O1906" i="3"/>
  <c r="AE1906" i="3"/>
  <c r="AU1906" i="3"/>
  <c r="U1906" i="3"/>
  <c r="AK1906" i="3"/>
  <c r="BA1906" i="3"/>
  <c r="R1906" i="3"/>
  <c r="AH1906" i="3"/>
  <c r="AX1906" i="3"/>
  <c r="S1906" i="3"/>
  <c r="AI1906" i="3"/>
  <c r="AY1906" i="3"/>
  <c r="Y1906" i="3"/>
  <c r="AO1906" i="3"/>
  <c r="BE1906" i="3"/>
  <c r="V1906" i="3"/>
  <c r="AL1906" i="3"/>
  <c r="BB1906" i="3"/>
  <c r="W1906" i="3"/>
  <c r="AM1906" i="3"/>
  <c r="BC1906" i="3"/>
  <c r="BI1906" i="3"/>
  <c r="AA1906" i="3"/>
  <c r="M1906" i="3"/>
  <c r="Z1906" i="3"/>
  <c r="AQ1906" i="3"/>
  <c r="AC1906" i="3"/>
  <c r="AP1906" i="3"/>
  <c r="BG1906" i="3"/>
  <c r="AQ1915" i="3"/>
  <c r="BH1915" i="3"/>
  <c r="Z1915" i="3"/>
  <c r="BG1915" i="3"/>
  <c r="Y1915" i="3"/>
  <c r="AT1915" i="3"/>
  <c r="AB1915" i="3"/>
  <c r="AO1915" i="3"/>
  <c r="AD1915" i="3"/>
  <c r="BF1915" i="3"/>
  <c r="N1915" i="3"/>
  <c r="AA1915" i="3"/>
  <c r="AR1915" i="3"/>
  <c r="BH1933" i="3"/>
  <c r="AY1933" i="3"/>
  <c r="S1941" i="3"/>
  <c r="T1941" i="3"/>
  <c r="AK1941" i="3"/>
  <c r="AG1857" i="3"/>
  <c r="Q1857" i="3"/>
  <c r="AX1857" i="3"/>
  <c r="AF1857" i="3"/>
  <c r="AW1857" i="3"/>
  <c r="BF1857" i="3"/>
  <c r="R1857" i="3"/>
  <c r="AH1857" i="3"/>
  <c r="P1857" i="3"/>
  <c r="AK1857" i="3"/>
  <c r="BA1857" i="3"/>
  <c r="AP1857" i="3"/>
  <c r="V1857" i="3"/>
  <c r="BB1857" i="3"/>
  <c r="U1857" i="3"/>
  <c r="AO1857" i="3"/>
  <c r="BE1857" i="3"/>
  <c r="AT1857" i="3"/>
  <c r="W1857" i="3"/>
  <c r="Z1857" i="3"/>
  <c r="AA1923" i="3"/>
  <c r="P1923" i="3"/>
  <c r="AX1923" i="3"/>
  <c r="AQ1923" i="3"/>
  <c r="AR1923" i="3"/>
  <c r="AC1923" i="3"/>
  <c r="BG1923" i="3"/>
  <c r="V1923" i="3"/>
  <c r="BF1923" i="3"/>
  <c r="AK1923" i="3"/>
  <c r="AR1828" i="3"/>
  <c r="AV1828" i="3"/>
  <c r="X1828" i="3"/>
  <c r="AA1868" i="3"/>
  <c r="BG1868" i="3"/>
  <c r="AQ1868" i="3"/>
  <c r="M1868" i="3"/>
  <c r="AC1868" i="3"/>
  <c r="AS1868" i="3"/>
  <c r="BI1868" i="3"/>
  <c r="Z1868" i="3"/>
  <c r="AP1868" i="3"/>
  <c r="BF1868" i="3"/>
  <c r="AN1868" i="3"/>
  <c r="AU1868" i="3"/>
  <c r="O1868" i="3"/>
  <c r="AY1868" i="3"/>
  <c r="Q1868" i="3"/>
  <c r="AG1868" i="3"/>
  <c r="AW1868" i="3"/>
  <c r="N1868" i="3"/>
  <c r="AD1868" i="3"/>
  <c r="AT1868" i="3"/>
  <c r="AF1868" i="3"/>
  <c r="AM1868" i="3"/>
  <c r="S1868" i="3"/>
  <c r="U1868" i="3"/>
  <c r="AK1868" i="3"/>
  <c r="BA1868" i="3"/>
  <c r="R1868" i="3"/>
  <c r="AH1868" i="3"/>
  <c r="AX1868" i="3"/>
  <c r="BD1868" i="3"/>
  <c r="X1868" i="3"/>
  <c r="AE1868" i="3"/>
  <c r="AJ1872" i="3"/>
  <c r="BH1872" i="3"/>
  <c r="AQ1872" i="3"/>
  <c r="U1872" i="3"/>
  <c r="AK1872" i="3"/>
  <c r="BA1872" i="3"/>
  <c r="R1872" i="3"/>
  <c r="AH1872" i="3"/>
  <c r="AX1872" i="3"/>
  <c r="AN1872" i="3"/>
  <c r="AU1872" i="3"/>
  <c r="O1872" i="3"/>
  <c r="S1872" i="3"/>
  <c r="AY1872" i="3"/>
  <c r="Y1872" i="3"/>
  <c r="AO1872" i="3"/>
  <c r="BE1872" i="3"/>
  <c r="V1872" i="3"/>
  <c r="AL1872" i="3"/>
  <c r="BB1872" i="3"/>
  <c r="AF1872" i="3"/>
  <c r="AM1872" i="3"/>
  <c r="AA1872" i="3"/>
  <c r="BG1872" i="3"/>
  <c r="M1872" i="3"/>
  <c r="AC1872" i="3"/>
  <c r="AS1872" i="3"/>
  <c r="BI1872" i="3"/>
  <c r="Z1872" i="3"/>
  <c r="AP1872" i="3"/>
  <c r="BF1872" i="3"/>
  <c r="BD1872" i="3"/>
  <c r="X1872" i="3"/>
  <c r="AE1872" i="3"/>
  <c r="AF1881" i="3"/>
  <c r="AA1881" i="3"/>
  <c r="AQ1881" i="3"/>
  <c r="BG1881" i="3"/>
  <c r="BH1881" i="3"/>
  <c r="W1881" i="3"/>
  <c r="AU1881" i="3"/>
  <c r="M1881" i="3"/>
  <c r="BF1881" i="3"/>
  <c r="AP1881" i="3"/>
  <c r="Z1881" i="3"/>
  <c r="BA1881" i="3"/>
  <c r="AK1881" i="3"/>
  <c r="U1881" i="3"/>
  <c r="AE1881" i="3"/>
  <c r="AY1881" i="3"/>
  <c r="BD1881" i="3"/>
  <c r="BB1881" i="3"/>
  <c r="AL1881" i="3"/>
  <c r="V1881" i="3"/>
  <c r="AW1881" i="3"/>
  <c r="AG1881" i="3"/>
  <c r="Q1881" i="3"/>
  <c r="O1881" i="3"/>
  <c r="AI1881" i="3"/>
  <c r="BC1881" i="3"/>
  <c r="AN1881" i="3"/>
  <c r="AX1881" i="3"/>
  <c r="AH1881" i="3"/>
  <c r="R1881" i="3"/>
  <c r="BI1881" i="3"/>
  <c r="AS1881" i="3"/>
  <c r="AC1881" i="3"/>
  <c r="AQ1885" i="3"/>
  <c r="Y1885" i="3"/>
  <c r="AO1885" i="3"/>
  <c r="BE1885" i="3"/>
  <c r="V1885" i="3"/>
  <c r="AL1885" i="3"/>
  <c r="BB1885" i="3"/>
  <c r="AJ1885" i="3"/>
  <c r="O1885" i="3"/>
  <c r="AU1885" i="3"/>
  <c r="AF1885" i="3"/>
  <c r="AA1885" i="3"/>
  <c r="M1885" i="3"/>
  <c r="AC1885" i="3"/>
  <c r="AS1885" i="3"/>
  <c r="BI1885" i="3"/>
  <c r="Z1885" i="3"/>
  <c r="AP1885" i="3"/>
  <c r="BF1885" i="3"/>
  <c r="AR1885" i="3"/>
  <c r="AG1885" i="3"/>
  <c r="N1885" i="3"/>
  <c r="AT1885" i="3"/>
  <c r="AZ1885" i="3"/>
  <c r="AM1885" i="3"/>
  <c r="AN1885" i="3"/>
  <c r="BG1885" i="3"/>
  <c r="AK1885" i="3"/>
  <c r="R1885" i="3"/>
  <c r="AX1885" i="3"/>
  <c r="BH1885" i="3"/>
  <c r="BC1885" i="3"/>
  <c r="AV1885" i="3"/>
  <c r="Q1885" i="3"/>
  <c r="AW1885" i="3"/>
  <c r="AD1885" i="3"/>
  <c r="T1885" i="3"/>
  <c r="W1885" i="3"/>
  <c r="P1885" i="3"/>
  <c r="BD1885" i="3"/>
  <c r="T1891" i="3"/>
  <c r="AJ1891" i="3"/>
  <c r="AZ1891" i="3"/>
  <c r="Q1891" i="3"/>
  <c r="AG1891" i="3"/>
  <c r="AW1891" i="3"/>
  <c r="N1891" i="3"/>
  <c r="AD1891" i="3"/>
  <c r="AT1891" i="3"/>
  <c r="X1891" i="3"/>
  <c r="AN1891" i="3"/>
  <c r="BD1891" i="3"/>
  <c r="U1891" i="3"/>
  <c r="AK1891" i="3"/>
  <c r="BA1891" i="3"/>
  <c r="R1891" i="3"/>
  <c r="AH1891" i="3"/>
  <c r="AX1891" i="3"/>
  <c r="BG1891" i="3"/>
  <c r="AF1891" i="3"/>
  <c r="M1891" i="3"/>
  <c r="AS1891" i="3"/>
  <c r="Z1891" i="3"/>
  <c r="BF1891" i="3"/>
  <c r="O1891" i="3"/>
  <c r="AY1891" i="3"/>
  <c r="AR1891" i="3"/>
  <c r="Y1891" i="3"/>
  <c r="BE1891" i="3"/>
  <c r="AL1891" i="3"/>
  <c r="P1891" i="3"/>
  <c r="AV1891" i="3"/>
  <c r="AC1891" i="3"/>
  <c r="BI1891" i="3"/>
  <c r="AP1891" i="3"/>
  <c r="AU1891" i="3"/>
  <c r="Y1901" i="3"/>
  <c r="AL1901" i="3"/>
  <c r="AB1901" i="3"/>
  <c r="AO1901" i="3"/>
  <c r="BB1901" i="3"/>
  <c r="AR1901" i="3"/>
  <c r="BE1901" i="3"/>
  <c r="BG1901" i="3"/>
  <c r="W1901" i="3"/>
  <c r="BH1901" i="3"/>
  <c r="V1901" i="3"/>
  <c r="S1901" i="3"/>
  <c r="AM1901" i="3"/>
  <c r="V1911" i="3"/>
  <c r="AD1911" i="3"/>
  <c r="AN1911" i="3"/>
  <c r="AQ1870" i="3"/>
  <c r="AA1870" i="3"/>
  <c r="Y1870" i="3"/>
  <c r="AO1870" i="3"/>
  <c r="BE1870" i="3"/>
  <c r="V1870" i="3"/>
  <c r="AL1870" i="3"/>
  <c r="BB1870" i="3"/>
  <c r="BD1870" i="3"/>
  <c r="X1870" i="3"/>
  <c r="AE1870" i="3"/>
  <c r="AZ1870" i="3"/>
  <c r="AI1870" i="3"/>
  <c r="M1870" i="3"/>
  <c r="AC1870" i="3"/>
  <c r="AS1870" i="3"/>
  <c r="BI1870" i="3"/>
  <c r="Z1870" i="3"/>
  <c r="AP1870" i="3"/>
  <c r="BF1870" i="3"/>
  <c r="AV1870" i="3"/>
  <c r="P1870" i="3"/>
  <c r="BC1870" i="3"/>
  <c r="W1870" i="3"/>
  <c r="AY1870" i="3"/>
  <c r="Q1870" i="3"/>
  <c r="AG1870" i="3"/>
  <c r="AW1870" i="3"/>
  <c r="N1870" i="3"/>
  <c r="AD1870" i="3"/>
  <c r="AT1870" i="3"/>
  <c r="AN1870" i="3"/>
  <c r="AU1870" i="3"/>
  <c r="O1870" i="3"/>
  <c r="AP1896" i="3"/>
  <c r="AK1896" i="3"/>
  <c r="AF1896" i="3"/>
  <c r="AG1896" i="3"/>
  <c r="U1896" i="3"/>
  <c r="M1922" i="3"/>
  <c r="AA1922" i="3"/>
  <c r="AV1922" i="3"/>
  <c r="V1922" i="3"/>
  <c r="AC1922" i="3"/>
  <c r="AQ1922" i="3"/>
  <c r="AN1922" i="3"/>
  <c r="BB1922" i="3"/>
  <c r="AS1922" i="3"/>
  <c r="BG1922" i="3"/>
  <c r="X1922" i="3"/>
  <c r="AT1922" i="3"/>
  <c r="AP1922" i="3"/>
  <c r="AL1922" i="3"/>
  <c r="BI1922" i="3"/>
  <c r="BD1922" i="3"/>
  <c r="AE1884" i="3"/>
  <c r="BI1884" i="3"/>
  <c r="P1884" i="3"/>
  <c r="AV1884" i="3"/>
  <c r="AX1884" i="3"/>
  <c r="AE1874" i="3"/>
  <c r="X1874" i="3"/>
  <c r="T1857" i="3"/>
  <c r="AN1857" i="3"/>
  <c r="BD1857" i="3"/>
  <c r="BH1849" i="3"/>
  <c r="AR1849" i="3"/>
  <c r="X1849" i="3"/>
  <c r="AU1849" i="3"/>
  <c r="AA1849" i="3"/>
  <c r="BB1849" i="3"/>
  <c r="AD1849" i="3"/>
  <c r="N1857" i="3"/>
  <c r="W1868" i="3"/>
  <c r="BC1872" i="3"/>
  <c r="P1872" i="3"/>
  <c r="AD1881" i="3"/>
  <c r="AA1857" i="3"/>
  <c r="BB1868" i="3"/>
  <c r="AO1868" i="3"/>
  <c r="AX1870" i="3"/>
  <c r="AK1870" i="3"/>
  <c r="AT1872" i="3"/>
  <c r="AG1872" i="3"/>
  <c r="AJ1870" i="3"/>
  <c r="AM1881" i="3"/>
  <c r="AH1885" i="3"/>
  <c r="BB1891" i="3"/>
  <c r="AB1891" i="3"/>
  <c r="AS1906" i="3"/>
  <c r="BE1915" i="3"/>
  <c r="AW1925" i="3"/>
  <c r="Y1857" i="3"/>
  <c r="AR1857" i="3"/>
  <c r="BH1857" i="3"/>
  <c r="BD1849" i="3"/>
  <c r="AN1849" i="3"/>
  <c r="P1849" i="3"/>
  <c r="AQ1849" i="3"/>
  <c r="W1849" i="3"/>
  <c r="AT1849" i="3"/>
  <c r="Z1849" i="3"/>
  <c r="BC1868" i="3"/>
  <c r="Y1881" i="3"/>
  <c r="P1868" i="3"/>
  <c r="AV1872" i="3"/>
  <c r="AT1881" i="3"/>
  <c r="AL1868" i="3"/>
  <c r="Y1868" i="3"/>
  <c r="AH1870" i="3"/>
  <c r="U1870" i="3"/>
  <c r="AD1872" i="3"/>
  <c r="Q1872" i="3"/>
  <c r="AI1872" i="3"/>
  <c r="S1881" i="3"/>
  <c r="AE1891" i="3"/>
  <c r="X1885" i="3"/>
  <c r="BA1885" i="3"/>
  <c r="V1891" i="3"/>
  <c r="P1922" i="3"/>
  <c r="AZ1849" i="3"/>
  <c r="AF1849" i="3"/>
  <c r="BG1849" i="3"/>
  <c r="AM1849" i="3"/>
  <c r="O1849" i="3"/>
  <c r="AP1849" i="3"/>
  <c r="V1849" i="3"/>
  <c r="AE1885" i="3"/>
  <c r="U1885" i="3"/>
  <c r="AO1891" i="3"/>
  <c r="AP1915" i="3"/>
  <c r="N1889" i="3"/>
  <c r="T1889" i="3"/>
  <c r="AT1889" i="3"/>
  <c r="BN1946" i="3"/>
  <c r="O1860" i="3"/>
  <c r="AG1889" i="3"/>
  <c r="Z1894" i="3"/>
  <c r="AP1894" i="3"/>
  <c r="BF1894" i="3"/>
  <c r="AA1894" i="3"/>
  <c r="AQ1894" i="3"/>
  <c r="BG1894" i="3"/>
  <c r="AB1894" i="3"/>
  <c r="AR1894" i="3"/>
  <c r="BH1894" i="3"/>
  <c r="AC1894" i="3"/>
  <c r="N1894" i="3"/>
  <c r="AD1894" i="3"/>
  <c r="AT1894" i="3"/>
  <c r="O1894" i="3"/>
  <c r="AE1894" i="3"/>
  <c r="AU1894" i="3"/>
  <c r="P1894" i="3"/>
  <c r="AF1894" i="3"/>
  <c r="AV1894" i="3"/>
  <c r="O1907" i="3"/>
  <c r="BE1907" i="3"/>
  <c r="AA1907" i="3"/>
  <c r="AT1907" i="3"/>
  <c r="Q1916" i="3"/>
  <c r="AR1916" i="3"/>
  <c r="AP1916" i="3"/>
  <c r="BG1916" i="3"/>
  <c r="BH1910" i="3"/>
  <c r="M1910" i="3"/>
  <c r="AC1910" i="3"/>
  <c r="AS1910" i="3"/>
  <c r="BI1910" i="3"/>
  <c r="Z1910" i="3"/>
  <c r="AP1910" i="3"/>
  <c r="BF1910" i="3"/>
  <c r="AA1910" i="3"/>
  <c r="AQ1910" i="3"/>
  <c r="BG1910" i="3"/>
  <c r="Q1910" i="3"/>
  <c r="AG1910" i="3"/>
  <c r="AW1910" i="3"/>
  <c r="N1910" i="3"/>
  <c r="AD1910" i="3"/>
  <c r="AT1910" i="3"/>
  <c r="O1910" i="3"/>
  <c r="AE1910" i="3"/>
  <c r="AU1910" i="3"/>
  <c r="U1910" i="3"/>
  <c r="AK1910" i="3"/>
  <c r="BA1910" i="3"/>
  <c r="R1910" i="3"/>
  <c r="AH1910" i="3"/>
  <c r="AX1910" i="3"/>
  <c r="S1910" i="3"/>
  <c r="AI1910" i="3"/>
  <c r="AY1910" i="3"/>
  <c r="AZ1889" i="3"/>
  <c r="Z1892" i="3"/>
  <c r="AP1892" i="3"/>
  <c r="BF1892" i="3"/>
  <c r="AA1892" i="3"/>
  <c r="AQ1892" i="3"/>
  <c r="BG1892" i="3"/>
  <c r="AB1892" i="3"/>
  <c r="AR1892" i="3"/>
  <c r="BH1892" i="3"/>
  <c r="Q1892" i="3"/>
  <c r="BE1892" i="3"/>
  <c r="N1892" i="3"/>
  <c r="AD1892" i="3"/>
  <c r="AT1892" i="3"/>
  <c r="O1892" i="3"/>
  <c r="AE1892" i="3"/>
  <c r="AU1892" i="3"/>
  <c r="P1892" i="3"/>
  <c r="AF1892" i="3"/>
  <c r="AV1892" i="3"/>
  <c r="BK1949" i="3"/>
  <c r="N1911" i="3"/>
  <c r="AW1935" i="3"/>
  <c r="N1935" i="3"/>
  <c r="V1878" i="3"/>
  <c r="AY1908" i="3"/>
  <c r="AI1908" i="3"/>
  <c r="S1908" i="3"/>
  <c r="AX1908" i="3"/>
  <c r="AH1908" i="3"/>
  <c r="R1908" i="3"/>
  <c r="BA1908" i="3"/>
  <c r="AK1908" i="3"/>
  <c r="U1908" i="3"/>
  <c r="W1918" i="3"/>
  <c r="BE1918" i="3"/>
  <c r="Y1917" i="3"/>
  <c r="BG1917" i="3"/>
  <c r="AV1918" i="3"/>
  <c r="BA1909" i="3"/>
  <c r="AN1909" i="3"/>
  <c r="AB1918" i="3"/>
  <c r="AD1927" i="3"/>
  <c r="Q1927" i="3"/>
  <c r="AT1931" i="3"/>
  <c r="AG1931" i="3"/>
  <c r="AG1935" i="3"/>
  <c r="AV1935" i="3"/>
  <c r="BI1939" i="3"/>
  <c r="AV1939" i="3"/>
  <c r="AD1939" i="3"/>
  <c r="P1908" i="3"/>
  <c r="Y1824" i="3"/>
  <c r="Y1903" i="3"/>
  <c r="AZ1862" i="3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BN1886" i="3" s="1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U1796" i="3"/>
  <c r="L1809" i="3"/>
  <c r="K1809" i="3"/>
  <c r="W1809" i="3" s="1"/>
  <c r="L1807" i="3"/>
  <c r="K1807" i="3"/>
  <c r="K1806" i="3"/>
  <c r="K1804" i="3"/>
  <c r="L1801" i="3"/>
  <c r="K1801" i="3"/>
  <c r="L1800" i="3"/>
  <c r="S1817" i="3"/>
  <c r="K1816" i="3"/>
  <c r="BG1816" i="3" s="1"/>
  <c r="L1802" i="3"/>
  <c r="T1802" i="3" s="1"/>
  <c r="K1799" i="3"/>
  <c r="M1799" i="3" s="1"/>
  <c r="L1798" i="3"/>
  <c r="L1822" i="3"/>
  <c r="L1820" i="3"/>
  <c r="BE1820" i="3" s="1"/>
  <c r="L1815" i="3"/>
  <c r="AC1815" i="3" s="1"/>
  <c r="L1814" i="3"/>
  <c r="K1814" i="3"/>
  <c r="L1810" i="3"/>
  <c r="K1810" i="3"/>
  <c r="L1808" i="3"/>
  <c r="K1808" i="3"/>
  <c r="L1804" i="3"/>
  <c r="W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AG1819" i="3"/>
  <c r="AI1816" i="3"/>
  <c r="AJ1816" i="3"/>
  <c r="T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AS1808" i="3"/>
  <c r="AT1818" i="3"/>
  <c r="N1818" i="3"/>
  <c r="BB1817" i="3"/>
  <c r="AT1817" i="3"/>
  <c r="AL1817" i="3"/>
  <c r="AD1817" i="3"/>
  <c r="V1817" i="3"/>
  <c r="Q1816" i="3"/>
  <c r="AW1814" i="3"/>
  <c r="AW1812" i="3"/>
  <c r="AG1812" i="3"/>
  <c r="AI1808" i="3"/>
  <c r="N1808" i="3"/>
  <c r="Z1808" i="3"/>
  <c r="AT1808" i="3"/>
  <c r="BF1808" i="3"/>
  <c r="Y1808" i="3"/>
  <c r="AZ1808" i="3"/>
  <c r="U1808" i="3"/>
  <c r="AF1808" i="3"/>
  <c r="Q1808" i="3"/>
  <c r="AB1808" i="3"/>
  <c r="AR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S1814" i="3"/>
  <c r="M1814" i="3"/>
  <c r="AB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L1805" i="3"/>
  <c r="V1804" i="3"/>
  <c r="AP1802" i="3"/>
  <c r="K1805" i="3"/>
  <c r="K1803" i="3"/>
  <c r="AS1799" i="3"/>
  <c r="AC1798" i="3"/>
  <c r="AP1798" i="3"/>
  <c r="BH1798" i="3"/>
  <c r="M1796" i="3"/>
  <c r="AC1796" i="3"/>
  <c r="AS1796" i="3"/>
  <c r="BI1796" i="3"/>
  <c r="Z1796" i="3"/>
  <c r="AP1796" i="3"/>
  <c r="BF1796" i="3"/>
  <c r="AB1796" i="3"/>
  <c r="AR1796" i="3"/>
  <c r="BH1796" i="3"/>
  <c r="AA1799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AL1808" i="3" l="1"/>
  <c r="O1804" i="3"/>
  <c r="BH1808" i="3"/>
  <c r="AV1808" i="3"/>
  <c r="AJ1808" i="3"/>
  <c r="BI1809" i="3"/>
  <c r="AY1819" i="3"/>
  <c r="BL1883" i="3"/>
  <c r="BB1814" i="3"/>
  <c r="BJ1846" i="3"/>
  <c r="AM1801" i="3"/>
  <c r="BI1802" i="3"/>
  <c r="X1804" i="3"/>
  <c r="T1804" i="3"/>
  <c r="AC1802" i="3"/>
  <c r="AO1804" i="3"/>
  <c r="S1820" i="3"/>
  <c r="AU1802" i="3"/>
  <c r="AZ1809" i="3"/>
  <c r="AO1813" i="3"/>
  <c r="BN1841" i="3"/>
  <c r="BC1806" i="3"/>
  <c r="AA1796" i="3"/>
  <c r="BK1826" i="3"/>
  <c r="BM1911" i="3"/>
  <c r="BL1916" i="3"/>
  <c r="BC1796" i="3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N1811" i="3" s="1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BN1821" i="3" s="1"/>
  <c r="AK1821" i="3"/>
  <c r="BG1821" i="3"/>
  <c r="AQ1821" i="3"/>
  <c r="AZ1801" i="3"/>
  <c r="BC1817" i="3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AM1704" i="3" s="1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K1720" i="3"/>
  <c r="K1689" i="3"/>
  <c r="L1686" i="3"/>
  <c r="K168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K1771" i="3"/>
  <c r="L1765" i="3"/>
  <c r="L1759" i="3"/>
  <c r="K1756" i="3"/>
  <c r="L1746" i="3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AY1793" i="3" s="1"/>
  <c r="K1791" i="3"/>
  <c r="K1789" i="3"/>
  <c r="K1787" i="3"/>
  <c r="K1785" i="3"/>
  <c r="AG1785" i="3" s="1"/>
  <c r="K1783" i="3"/>
  <c r="L1778" i="3"/>
  <c r="L1773" i="3"/>
  <c r="K1769" i="3"/>
  <c r="K1767" i="3"/>
  <c r="K1760" i="3"/>
  <c r="L1757" i="3"/>
  <c r="L1750" i="3"/>
  <c r="K1750" i="3"/>
  <c r="L1745" i="3"/>
  <c r="K1738" i="3"/>
  <c r="L1736" i="3"/>
  <c r="K1716" i="3"/>
  <c r="K1714" i="3"/>
  <c r="K1712" i="3"/>
  <c r="L1710" i="3"/>
  <c r="K1710" i="3"/>
  <c r="K1703" i="3"/>
  <c r="K1691" i="3"/>
  <c r="S1691" i="3" s="1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K1823" i="3"/>
  <c r="BN1806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K1796" i="3"/>
  <c r="BN1809" i="3"/>
  <c r="BK1821" i="3"/>
  <c r="K1781" i="3"/>
  <c r="BC1704" i="3"/>
  <c r="K1761" i="3"/>
  <c r="AG1725" i="3"/>
  <c r="AA1704" i="3"/>
  <c r="K1740" i="3"/>
  <c r="AE1750" i="3"/>
  <c r="AM1746" i="3"/>
  <c r="K1776" i="3"/>
  <c r="K1759" i="3"/>
  <c r="K1757" i="3"/>
  <c r="S1757" i="3" s="1"/>
  <c r="L1756" i="3"/>
  <c r="AM1756" i="3" s="1"/>
  <c r="K1753" i="3"/>
  <c r="K1749" i="3"/>
  <c r="BE1749" i="3" s="1"/>
  <c r="K1745" i="3"/>
  <c r="L1741" i="3"/>
  <c r="K1741" i="3"/>
  <c r="L1739" i="3"/>
  <c r="K1739" i="3"/>
  <c r="AE1726" i="3"/>
  <c r="N1718" i="3"/>
  <c r="L1794" i="3"/>
  <c r="L1792" i="3"/>
  <c r="L1790" i="3"/>
  <c r="L1788" i="3"/>
  <c r="L1786" i="3"/>
  <c r="L1784" i="3"/>
  <c r="L1782" i="3"/>
  <c r="L1781" i="3"/>
  <c r="L1776" i="3"/>
  <c r="T1775" i="3"/>
  <c r="L1771" i="3"/>
  <c r="Z1771" i="3" s="1"/>
  <c r="L1763" i="3"/>
  <c r="K1762" i="3"/>
  <c r="AT1762" i="3" s="1"/>
  <c r="L1761" i="3"/>
  <c r="L1758" i="3"/>
  <c r="L1752" i="3"/>
  <c r="L1748" i="3"/>
  <c r="AE1748" i="3" s="1"/>
  <c r="L1744" i="3"/>
  <c r="L1743" i="3"/>
  <c r="K1743" i="3"/>
  <c r="AQ1742" i="3"/>
  <c r="L1732" i="3"/>
  <c r="AI1732" i="3" s="1"/>
  <c r="AW1731" i="3"/>
  <c r="U1731" i="3"/>
  <c r="V1720" i="3"/>
  <c r="K1702" i="3"/>
  <c r="K1780" i="3"/>
  <c r="L1779" i="3"/>
  <c r="X1779" i="3" s="1"/>
  <c r="K1773" i="3"/>
  <c r="P1773" i="3" s="1"/>
  <c r="L1769" i="3"/>
  <c r="K1765" i="3"/>
  <c r="L1760" i="3"/>
  <c r="K1755" i="3"/>
  <c r="K1751" i="3"/>
  <c r="P1751" i="3" s="1"/>
  <c r="K1747" i="3"/>
  <c r="S1742" i="3"/>
  <c r="L1737" i="3"/>
  <c r="K1737" i="3"/>
  <c r="AK1731" i="3"/>
  <c r="S1726" i="3"/>
  <c r="BA1691" i="3"/>
  <c r="AS1691" i="3"/>
  <c r="L1724" i="3"/>
  <c r="L1723" i="3"/>
  <c r="K1723" i="3"/>
  <c r="K1711" i="3"/>
  <c r="L1702" i="3"/>
  <c r="L1701" i="3"/>
  <c r="K1701" i="3"/>
  <c r="L1694" i="3"/>
  <c r="L1693" i="3"/>
  <c r="N1686" i="3"/>
  <c r="L1685" i="3"/>
  <c r="L1730" i="3"/>
  <c r="L1729" i="3"/>
  <c r="K1729" i="3"/>
  <c r="L1719" i="3"/>
  <c r="L1715" i="3"/>
  <c r="L1713" i="3"/>
  <c r="L1712" i="3"/>
  <c r="BH1712" i="3" s="1"/>
  <c r="L1711" i="3"/>
  <c r="K1709" i="3"/>
  <c r="L1708" i="3"/>
  <c r="K1708" i="3"/>
  <c r="L1700" i="3"/>
  <c r="L1697" i="3"/>
  <c r="L1695" i="3"/>
  <c r="K1695" i="3"/>
  <c r="L1692" i="3"/>
  <c r="AH1686" i="3"/>
  <c r="L1735" i="3"/>
  <c r="L1728" i="3"/>
  <c r="L1727" i="3"/>
  <c r="K1727" i="3"/>
  <c r="K1722" i="3"/>
  <c r="K1717" i="3"/>
  <c r="L1709" i="3"/>
  <c r="L1707" i="3"/>
  <c r="K1707" i="3"/>
  <c r="L1705" i="3"/>
  <c r="K1705" i="3"/>
  <c r="AM1691" i="3"/>
  <c r="L1689" i="3"/>
  <c r="L1687" i="3"/>
  <c r="K1685" i="3"/>
  <c r="X1685" i="3" s="1"/>
  <c r="BG1761" i="3"/>
  <c r="AZ1761" i="3"/>
  <c r="P1780" i="3"/>
  <c r="S1779" i="3"/>
  <c r="P1779" i="3"/>
  <c r="AH1771" i="3"/>
  <c r="AX1771" i="3"/>
  <c r="X1771" i="3"/>
  <c r="V1771" i="3"/>
  <c r="AD1771" i="3"/>
  <c r="AL1771" i="3"/>
  <c r="AF1771" i="3"/>
  <c r="AH1763" i="3"/>
  <c r="AG1795" i="3"/>
  <c r="AW1795" i="3"/>
  <c r="AV1795" i="3"/>
  <c r="V1795" i="3"/>
  <c r="AT1795" i="3"/>
  <c r="O1795" i="3"/>
  <c r="AQ1795" i="3"/>
  <c r="BG1795" i="3"/>
  <c r="BH1795" i="3"/>
  <c r="AW1793" i="3"/>
  <c r="AH1793" i="3"/>
  <c r="Q1791" i="3"/>
  <c r="AG1791" i="3"/>
  <c r="BI1791" i="3"/>
  <c r="Z1791" i="3"/>
  <c r="AX1791" i="3"/>
  <c r="P1791" i="3"/>
  <c r="BH1791" i="3"/>
  <c r="AA1791" i="3"/>
  <c r="BG1791" i="3"/>
  <c r="BD1791" i="3"/>
  <c r="AF1789" i="3"/>
  <c r="AC1787" i="3"/>
  <c r="AS1787" i="3"/>
  <c r="V1787" i="3"/>
  <c r="AL1787" i="3"/>
  <c r="T1787" i="3"/>
  <c r="AJ1787" i="3"/>
  <c r="O1787" i="3"/>
  <c r="AE1787" i="3"/>
  <c r="BG1787" i="3"/>
  <c r="AT1785" i="3"/>
  <c r="AE1785" i="3"/>
  <c r="AC1783" i="3"/>
  <c r="AK1783" i="3"/>
  <c r="V1783" i="3"/>
  <c r="Z1783" i="3"/>
  <c r="S1783" i="3"/>
  <c r="W1783" i="3"/>
  <c r="BG1783" i="3"/>
  <c r="T1783" i="3"/>
  <c r="BD1783" i="3"/>
  <c r="BH1783" i="3"/>
  <c r="Y1780" i="3"/>
  <c r="AD1780" i="3"/>
  <c r="AO1780" i="3"/>
  <c r="AZ1780" i="3"/>
  <c r="M1780" i="3"/>
  <c r="R1780" i="3"/>
  <c r="X1780" i="3"/>
  <c r="AH1780" i="3"/>
  <c r="AN1780" i="3"/>
  <c r="AS1780" i="3"/>
  <c r="BD1780" i="3"/>
  <c r="BI1780" i="3"/>
  <c r="P1778" i="3"/>
  <c r="AA1777" i="3"/>
  <c r="AF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BF1767" i="3"/>
  <c r="Y1776" i="3"/>
  <c r="AT1776" i="3"/>
  <c r="AH1776" i="3"/>
  <c r="BD1776" i="3"/>
  <c r="AU1794" i="3"/>
  <c r="AN1794" i="3"/>
  <c r="BB1794" i="3"/>
  <c r="AW1794" i="3"/>
  <c r="BB1792" i="3"/>
  <c r="AM1790" i="3"/>
  <c r="AH1790" i="3"/>
  <c r="AF1790" i="3"/>
  <c r="U1790" i="3"/>
  <c r="O1788" i="3"/>
  <c r="AE1788" i="3"/>
  <c r="AI1788" i="3"/>
  <c r="AY1788" i="3"/>
  <c r="BG1788" i="3"/>
  <c r="Z1788" i="3"/>
  <c r="AD1788" i="3"/>
  <c r="AT1788" i="3"/>
  <c r="AX1788" i="3"/>
  <c r="T1788" i="3"/>
  <c r="AB1788" i="3"/>
  <c r="AR1788" i="3"/>
  <c r="AV1788" i="3"/>
  <c r="M1788" i="3"/>
  <c r="Q1788" i="3"/>
  <c r="AG1788" i="3"/>
  <c r="AO1788" i="3"/>
  <c r="BE1788" i="3"/>
  <c r="BI1788" i="3"/>
  <c r="AE1786" i="3"/>
  <c r="Z1786" i="3"/>
  <c r="X1786" i="3"/>
  <c r="M1786" i="3"/>
  <c r="BE1786" i="3"/>
  <c r="O1784" i="3"/>
  <c r="AI1782" i="3"/>
  <c r="AD1782" i="3"/>
  <c r="X1782" i="3"/>
  <c r="Q1782" i="3"/>
  <c r="BI1782" i="3"/>
  <c r="Y1778" i="3"/>
  <c r="AT1778" i="3"/>
  <c r="AN1778" i="3"/>
  <c r="BI1778" i="3"/>
  <c r="Z1765" i="3"/>
  <c r="BF1765" i="3"/>
  <c r="X1765" i="3"/>
  <c r="Q1760" i="3"/>
  <c r="AY1760" i="3"/>
  <c r="U1760" i="3"/>
  <c r="BH1780" i="3"/>
  <c r="AW1780" i="3"/>
  <c r="AR1780" i="3"/>
  <c r="AL1780" i="3"/>
  <c r="AB1780" i="3"/>
  <c r="V1780" i="3"/>
  <c r="Q1780" i="3"/>
  <c r="U1779" i="3"/>
  <c r="AO1779" i="3"/>
  <c r="BI1779" i="3"/>
  <c r="BB1778" i="3"/>
  <c r="AR1778" i="3"/>
  <c r="AG1778" i="3"/>
  <c r="AB1778" i="3"/>
  <c r="AC1777" i="3"/>
  <c r="AS1777" i="3"/>
  <c r="BB1776" i="3"/>
  <c r="AL1776" i="3"/>
  <c r="BB1765" i="3"/>
  <c r="AL1765" i="3"/>
  <c r="AD1765" i="3"/>
  <c r="V1765" i="3"/>
  <c r="V1763" i="3"/>
  <c r="AU1758" i="3"/>
  <c r="N1756" i="3"/>
  <c r="BG1758" i="3"/>
  <c r="BF1781" i="3"/>
  <c r="AT1781" i="3"/>
  <c r="AP1781" i="3"/>
  <c r="AD1781" i="3"/>
  <c r="Z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AE1777" i="3"/>
  <c r="Z1777" i="3"/>
  <c r="AK1776" i="3"/>
  <c r="AF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AZ1767" i="3"/>
  <c r="K1766" i="3"/>
  <c r="BH1765" i="3"/>
  <c r="AZ1765" i="3"/>
  <c r="AR1765" i="3"/>
  <c r="AJ1765" i="3"/>
  <c r="AB1765" i="3"/>
  <c r="K1764" i="3"/>
  <c r="AZ1763" i="3"/>
  <c r="AR1763" i="3"/>
  <c r="AG1762" i="3"/>
  <c r="AU176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AA1776" i="3"/>
  <c r="AE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W1767" i="3"/>
  <c r="AI1767" i="3"/>
  <c r="BC1767" i="3"/>
  <c r="Q1767" i="3"/>
  <c r="AK1767" i="3"/>
  <c r="AW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AA1763" i="3"/>
  <c r="AE1763" i="3"/>
  <c r="AQ1763" i="3"/>
  <c r="AU1763" i="3"/>
  <c r="BG1763" i="3"/>
  <c r="M1763" i="3"/>
  <c r="Y1763" i="3"/>
  <c r="AC1763" i="3"/>
  <c r="AO1763" i="3"/>
  <c r="AS1763" i="3"/>
  <c r="BE1763" i="3"/>
  <c r="BI1763" i="3"/>
  <c r="BD1757" i="3"/>
  <c r="S1756" i="3"/>
  <c r="AA1756" i="3"/>
  <c r="AI1756" i="3"/>
  <c r="AQ1756" i="3"/>
  <c r="AY1756" i="3"/>
  <c r="BG1756" i="3"/>
  <c r="T1743" i="3"/>
  <c r="X1743" i="3"/>
  <c r="Z1743" i="3"/>
  <c r="AD1743" i="3"/>
  <c r="AP1743" i="3"/>
  <c r="AT1743" i="3"/>
  <c r="BF1743" i="3"/>
  <c r="Q1743" i="3"/>
  <c r="AE1743" i="3"/>
  <c r="AI1743" i="3"/>
  <c r="AU1743" i="3"/>
  <c r="AY1743" i="3"/>
  <c r="AN1685" i="3"/>
  <c r="AS1761" i="3"/>
  <c r="Y1759" i="3"/>
  <c r="BB1758" i="3"/>
  <c r="BB1756" i="3"/>
  <c r="AT1756" i="3"/>
  <c r="AL1756" i="3"/>
  <c r="AD1756" i="3"/>
  <c r="V1756" i="3"/>
  <c r="BB1754" i="3"/>
  <c r="AT1754" i="3"/>
  <c r="AL1754" i="3"/>
  <c r="AD1754" i="3"/>
  <c r="V1754" i="3"/>
  <c r="BE1753" i="3"/>
  <c r="AW1753" i="3"/>
  <c r="AO1753" i="3"/>
  <c r="AG1753" i="3"/>
  <c r="Y1753" i="3"/>
  <c r="AL1752" i="3"/>
  <c r="AD1752" i="3"/>
  <c r="BE1751" i="3"/>
  <c r="AW1751" i="3"/>
  <c r="AO1751" i="3"/>
  <c r="AG1751" i="3"/>
  <c r="Y1751" i="3"/>
  <c r="BB1750" i="3"/>
  <c r="AT1750" i="3"/>
  <c r="V1750" i="3"/>
  <c r="AG1749" i="3"/>
  <c r="AW1747" i="3"/>
  <c r="AO1747" i="3"/>
  <c r="BB1746" i="3"/>
  <c r="AT1746" i="3"/>
  <c r="AL1746" i="3"/>
  <c r="AD1746" i="3"/>
  <c r="V1746" i="3"/>
  <c r="BE1745" i="3"/>
  <c r="AG1745" i="3"/>
  <c r="Y1745" i="3"/>
  <c r="AW1743" i="3"/>
  <c r="AO1743" i="3"/>
  <c r="N1743" i="3"/>
  <c r="AV1742" i="3"/>
  <c r="T1710" i="3"/>
  <c r="X1710" i="3"/>
  <c r="AJ1710" i="3"/>
  <c r="AN1710" i="3"/>
  <c r="AZ1710" i="3"/>
  <c r="BD1710" i="3"/>
  <c r="Q1710" i="3"/>
  <c r="U1710" i="3"/>
  <c r="AG1710" i="3"/>
  <c r="AK1710" i="3"/>
  <c r="AW1710" i="3"/>
  <c r="BA1710" i="3"/>
  <c r="BI1710" i="3"/>
  <c r="O1710" i="3"/>
  <c r="W1710" i="3"/>
  <c r="AM1710" i="3"/>
  <c r="AU1710" i="3"/>
  <c r="BC1710" i="3"/>
  <c r="Z1710" i="3"/>
  <c r="AH1710" i="3"/>
  <c r="AP1710" i="3"/>
  <c r="BF1710" i="3"/>
  <c r="S1710" i="3"/>
  <c r="AA1710" i="3"/>
  <c r="AQ1710" i="3"/>
  <c r="AY1710" i="3"/>
  <c r="BG1710" i="3"/>
  <c r="AT1710" i="3"/>
  <c r="V1710" i="3"/>
  <c r="BB1710" i="3"/>
  <c r="AL1710" i="3"/>
  <c r="AP1759" i="3"/>
  <c r="AA1759" i="3"/>
  <c r="X1758" i="3"/>
  <c r="AR1758" i="3"/>
  <c r="Q1758" i="3"/>
  <c r="AK1758" i="3"/>
  <c r="BE1758" i="3"/>
  <c r="R1757" i="3"/>
  <c r="AH1757" i="3"/>
  <c r="AX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AD1755" i="3"/>
  <c r="AT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AQ1748" i="3"/>
  <c r="AI1748" i="3"/>
  <c r="T1748" i="3"/>
  <c r="X1748" i="3"/>
  <c r="AJ1748" i="3"/>
  <c r="AN1748" i="3"/>
  <c r="AZ1748" i="3"/>
  <c r="BD1748" i="3"/>
  <c r="Q1748" i="3"/>
  <c r="U1748" i="3"/>
  <c r="AG1748" i="3"/>
  <c r="AK1748" i="3"/>
  <c r="AW1748" i="3"/>
  <c r="BA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AY1744" i="3"/>
  <c r="P1744" i="3"/>
  <c r="AF1744" i="3"/>
  <c r="AV1744" i="3"/>
  <c r="M1744" i="3"/>
  <c r="AC1744" i="3"/>
  <c r="AS1744" i="3"/>
  <c r="BI1744" i="3"/>
  <c r="BD1743" i="3"/>
  <c r="AV1743" i="3"/>
  <c r="AN1743" i="3"/>
  <c r="AF1743" i="3"/>
  <c r="W1743" i="3"/>
  <c r="M1743" i="3"/>
  <c r="T1736" i="3"/>
  <c r="AJ1736" i="3"/>
  <c r="AZ1736" i="3"/>
  <c r="Q1736" i="3"/>
  <c r="AG1736" i="3"/>
  <c r="AW1736" i="3"/>
  <c r="N1736" i="3"/>
  <c r="AD1736" i="3"/>
  <c r="AT1736" i="3"/>
  <c r="AA1736" i="3"/>
  <c r="AE1736" i="3"/>
  <c r="AY1736" i="3"/>
  <c r="AH1722" i="3"/>
  <c r="BD1722" i="3"/>
  <c r="AF1722" i="3"/>
  <c r="BF1722" i="3"/>
  <c r="X1719" i="3"/>
  <c r="AN1719" i="3"/>
  <c r="BD1719" i="3"/>
  <c r="AZ1719" i="3"/>
  <c r="T1719" i="3"/>
  <c r="V1761" i="3"/>
  <c r="AL1761" i="3"/>
  <c r="BB1761" i="3"/>
  <c r="BA1759" i="3"/>
  <c r="AS1759" i="3"/>
  <c r="U1759" i="3"/>
  <c r="M1759" i="3"/>
  <c r="AH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H1748" i="3"/>
  <c r="Z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AP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T1724" i="3"/>
  <c r="AJ1724" i="3"/>
  <c r="AZ1724" i="3"/>
  <c r="Q1724" i="3"/>
  <c r="AG1724" i="3"/>
  <c r="AW1724" i="3"/>
  <c r="N1724" i="3"/>
  <c r="AD1724" i="3"/>
  <c r="AT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AM1724" i="3"/>
  <c r="BE1723" i="3"/>
  <c r="AO1723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Q1721" i="3"/>
  <c r="AG1721" i="3"/>
  <c r="AW1721" i="3"/>
  <c r="O1721" i="3"/>
  <c r="AE1721" i="3"/>
  <c r="AU1721" i="3"/>
  <c r="T1721" i="3"/>
  <c r="AZ1721" i="3"/>
  <c r="AD1721" i="3"/>
  <c r="P1721" i="3"/>
  <c r="AV1721" i="3"/>
  <c r="AT1720" i="3"/>
  <c r="N1720" i="3"/>
  <c r="AB1716" i="3"/>
  <c r="AT1716" i="3"/>
  <c r="AT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S1722" i="3"/>
  <c r="AI1722" i="3"/>
  <c r="AY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AR1722" i="3"/>
  <c r="V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AF1696" i="3"/>
  <c r="BB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A1698" i="3"/>
  <c r="AV1698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AQ1700" i="3"/>
  <c r="AB1700" i="3"/>
  <c r="AR1700" i="3"/>
  <c r="BH1700" i="3"/>
  <c r="Y1700" i="3"/>
  <c r="AO1700" i="3"/>
  <c r="BE1700" i="3"/>
  <c r="V1700" i="3"/>
  <c r="AL1700" i="3"/>
  <c r="BB1700" i="3"/>
  <c r="AR1696" i="3"/>
  <c r="U1698" i="3"/>
  <c r="AK1698" i="3"/>
  <c r="BA1698" i="3"/>
  <c r="Q1696" i="3"/>
  <c r="AG1696" i="3"/>
  <c r="AW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AZ1698" i="3"/>
  <c r="AE1698" i="3"/>
  <c r="BF1696" i="3"/>
  <c r="AJ1696" i="3"/>
  <c r="O1696" i="3"/>
  <c r="BI1695" i="3"/>
  <c r="AU1695" i="3"/>
  <c r="AE1695" i="3"/>
  <c r="O1695" i="3"/>
  <c r="K1699" i="3"/>
  <c r="AT1698" i="3"/>
  <c r="X1698" i="3"/>
  <c r="K1697" i="3"/>
  <c r="BD1696" i="3"/>
  <c r="AI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P1687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AT1688" i="3"/>
  <c r="BH1687" i="3"/>
  <c r="AR1687" i="3"/>
  <c r="AT1686" i="3"/>
  <c r="AD1686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Y1689" i="3"/>
  <c r="AO1689" i="3"/>
  <c r="BE1689" i="3"/>
  <c r="V1689" i="3"/>
  <c r="AL1689" i="3"/>
  <c r="BB1689" i="3"/>
  <c r="W1689" i="3"/>
  <c r="AM1689" i="3"/>
  <c r="BC1689" i="3"/>
  <c r="W1688" i="3"/>
  <c r="AM1688" i="3"/>
  <c r="BC1688" i="3"/>
  <c r="X1688" i="3"/>
  <c r="AN1688" i="3"/>
  <c r="BD1688" i="3"/>
  <c r="U1688" i="3"/>
  <c r="AK1688" i="3"/>
  <c r="BA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Y1685" i="3"/>
  <c r="AO1685" i="3"/>
  <c r="BE1685" i="3"/>
  <c r="V1685" i="3"/>
  <c r="AL1685" i="3"/>
  <c r="BB1685" i="3"/>
  <c r="W1685" i="3"/>
  <c r="AM1685" i="3"/>
  <c r="BC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L1688" i="3"/>
  <c r="AZ1687" i="3"/>
  <c r="AJ1687" i="3"/>
  <c r="T1687" i="3"/>
  <c r="BB1686" i="3"/>
  <c r="AL1686" i="3"/>
  <c r="V1686" i="3"/>
  <c r="AZ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AF1698" i="3" l="1"/>
  <c r="AB1714" i="3"/>
  <c r="U1703" i="3"/>
  <c r="BA1783" i="3"/>
  <c r="AK1791" i="3"/>
  <c r="AT1767" i="3"/>
  <c r="X1689" i="3"/>
  <c r="R1722" i="3"/>
  <c r="S1688" i="3"/>
  <c r="AQ1724" i="3"/>
  <c r="BC1736" i="3"/>
  <c r="AE1700" i="3"/>
  <c r="AH1696" i="3"/>
  <c r="BG1744" i="3"/>
  <c r="O1782" i="3"/>
  <c r="AI1790" i="3"/>
  <c r="BN1817" i="3"/>
  <c r="BL1796" i="3"/>
  <c r="AA1761" i="3"/>
  <c r="BA1761" i="3"/>
  <c r="AU1761" i="3"/>
  <c r="BH1761" i="3"/>
  <c r="W1761" i="3"/>
  <c r="AK1761" i="3"/>
  <c r="AJ1761" i="3"/>
  <c r="T1761" i="3"/>
  <c r="BC1761" i="3"/>
  <c r="BI1761" i="3"/>
  <c r="AN1761" i="3"/>
  <c r="S1761" i="3"/>
  <c r="AV1761" i="3"/>
  <c r="Q1761" i="3"/>
  <c r="AE1761" i="3"/>
  <c r="M1761" i="3"/>
  <c r="BD1761" i="3"/>
  <c r="AI1761" i="3"/>
  <c r="AQ1758" i="3"/>
  <c r="AT1758" i="3"/>
  <c r="P1758" i="3"/>
  <c r="AF1758" i="3"/>
  <c r="AV1758" i="3"/>
  <c r="M1758" i="3"/>
  <c r="AC1758" i="3"/>
  <c r="AS1758" i="3"/>
  <c r="BI1758" i="3"/>
  <c r="S1758" i="3"/>
  <c r="AY1758" i="3"/>
  <c r="AM1758" i="3"/>
  <c r="AE1758" i="3"/>
  <c r="AL1758" i="3"/>
  <c r="S1786" i="3"/>
  <c r="AI1786" i="3"/>
  <c r="AY1786" i="3"/>
  <c r="R1786" i="3"/>
  <c r="AH1786" i="3"/>
  <c r="AX1786" i="3"/>
  <c r="T1786" i="3"/>
  <c r="AJ1786" i="3"/>
  <c r="AZ1786" i="3"/>
  <c r="Q1786" i="3"/>
  <c r="AG1786" i="3"/>
  <c r="AW1786" i="3"/>
  <c r="O1786" i="3"/>
  <c r="AM1786" i="3"/>
  <c r="BG1786" i="3"/>
  <c r="AD1786" i="3"/>
  <c r="BB1786" i="3"/>
  <c r="AB1786" i="3"/>
  <c r="AV1786" i="3"/>
  <c r="U1786" i="3"/>
  <c r="AO1786" i="3"/>
  <c r="BI1786" i="3"/>
  <c r="W1786" i="3"/>
  <c r="AQ1786" i="3"/>
  <c r="N1786" i="3"/>
  <c r="AL1786" i="3"/>
  <c r="BF1786" i="3"/>
  <c r="AF1786" i="3"/>
  <c r="BD1786" i="3"/>
  <c r="Y1786" i="3"/>
  <c r="AS1786" i="3"/>
  <c r="S1794" i="3"/>
  <c r="AI1794" i="3"/>
  <c r="AY1794" i="3"/>
  <c r="P1794" i="3"/>
  <c r="AF1794" i="3"/>
  <c r="AV1794" i="3"/>
  <c r="N1794" i="3"/>
  <c r="AP1794" i="3"/>
  <c r="U1794" i="3"/>
  <c r="AK1794" i="3"/>
  <c r="BA1794" i="3"/>
  <c r="AD1794" i="3"/>
  <c r="O1794" i="3"/>
  <c r="AM1794" i="3"/>
  <c r="BG1794" i="3"/>
  <c r="AB1794" i="3"/>
  <c r="AZ1794" i="3"/>
  <c r="Z1794" i="3"/>
  <c r="Q1794" i="3"/>
  <c r="AO1794" i="3"/>
  <c r="BI1794" i="3"/>
  <c r="BF1794" i="3"/>
  <c r="W1794" i="3"/>
  <c r="AQ1794" i="3"/>
  <c r="AT1794" i="3"/>
  <c r="AJ1794" i="3"/>
  <c r="BD1794" i="3"/>
  <c r="AH1794" i="3"/>
  <c r="Y1794" i="3"/>
  <c r="AS1794" i="3"/>
  <c r="V1794" i="3"/>
  <c r="BJ1796" i="3"/>
  <c r="BB1688" i="3"/>
  <c r="AY1685" i="3"/>
  <c r="AI1685" i="3"/>
  <c r="S1685" i="3"/>
  <c r="AX1685" i="3"/>
  <c r="AH1685" i="3"/>
  <c r="R1685" i="3"/>
  <c r="BA1685" i="3"/>
  <c r="AK1685" i="3"/>
  <c r="U1685" i="3"/>
  <c r="AW1688" i="3"/>
  <c r="AG1688" i="3"/>
  <c r="Q1688" i="3"/>
  <c r="AZ1688" i="3"/>
  <c r="AJ1688" i="3"/>
  <c r="T1688" i="3"/>
  <c r="AY1688" i="3"/>
  <c r="AI1688" i="3"/>
  <c r="AY1689" i="3"/>
  <c r="AI1689" i="3"/>
  <c r="S1689" i="3"/>
  <c r="AX1689" i="3"/>
  <c r="AH1689" i="3"/>
  <c r="R1689" i="3"/>
  <c r="BA1689" i="3"/>
  <c r="AK1689" i="3"/>
  <c r="U1689" i="3"/>
  <c r="AR1685" i="3"/>
  <c r="AR1689" i="3"/>
  <c r="BD1689" i="3"/>
  <c r="S1696" i="3"/>
  <c r="AN1696" i="3"/>
  <c r="AD1698" i="3"/>
  <c r="AY1698" i="3"/>
  <c r="T1696" i="3"/>
  <c r="AP1696" i="3"/>
  <c r="O1698" i="3"/>
  <c r="AJ1698" i="3"/>
  <c r="BF1698" i="3"/>
  <c r="BI1696" i="3"/>
  <c r="AS1696" i="3"/>
  <c r="AC1696" i="3"/>
  <c r="M1696" i="3"/>
  <c r="AW1698" i="3"/>
  <c r="AG1698" i="3"/>
  <c r="Q1698" i="3"/>
  <c r="AB1698" i="3"/>
  <c r="AX1700" i="3"/>
  <c r="AH1700" i="3"/>
  <c r="R1700" i="3"/>
  <c r="BA1700" i="3"/>
  <c r="AK1700" i="3"/>
  <c r="U1700" i="3"/>
  <c r="BD1700" i="3"/>
  <c r="AN1700" i="3"/>
  <c r="X1700" i="3"/>
  <c r="BG1700" i="3"/>
  <c r="AX1696" i="3"/>
  <c r="AQ1698" i="3"/>
  <c r="V1698" i="3"/>
  <c r="AV1696" i="3"/>
  <c r="AA1696" i="3"/>
  <c r="AB1722" i="3"/>
  <c r="AW1722" i="3"/>
  <c r="M1722" i="3"/>
  <c r="AU1722" i="3"/>
  <c r="AE1722" i="3"/>
  <c r="O1722" i="3"/>
  <c r="AD1722" i="3"/>
  <c r="AZ1722" i="3"/>
  <c r="AN1721" i="3"/>
  <c r="BB1721" i="3"/>
  <c r="V1721" i="3"/>
  <c r="AR1721" i="3"/>
  <c r="BG1721" i="3"/>
  <c r="AQ1721" i="3"/>
  <c r="AA1721" i="3"/>
  <c r="BI1721" i="3"/>
  <c r="AS1721" i="3"/>
  <c r="AC1721" i="3"/>
  <c r="M1721" i="3"/>
  <c r="T1722" i="3"/>
  <c r="BC1724" i="3"/>
  <c r="BF1724" i="3"/>
  <c r="AP1724" i="3"/>
  <c r="Z1724" i="3"/>
  <c r="BI1724" i="3"/>
  <c r="AS1724" i="3"/>
  <c r="AC1724" i="3"/>
  <c r="M1724" i="3"/>
  <c r="AV1724" i="3"/>
  <c r="AF1724" i="3"/>
  <c r="P1724" i="3"/>
  <c r="R1744" i="3"/>
  <c r="AX1744" i="3"/>
  <c r="AP1758" i="3"/>
  <c r="AX1761" i="3"/>
  <c r="AH1761" i="3"/>
  <c r="R1761" i="3"/>
  <c r="AK1722" i="3"/>
  <c r="AV1722" i="3"/>
  <c r="AX1722" i="3"/>
  <c r="AC1722" i="3"/>
  <c r="AI1736" i="3"/>
  <c r="O1736" i="3"/>
  <c r="BF1736" i="3"/>
  <c r="AP1736" i="3"/>
  <c r="Z1736" i="3"/>
  <c r="BI1736" i="3"/>
  <c r="AS1736" i="3"/>
  <c r="AC1736" i="3"/>
  <c r="M1736" i="3"/>
  <c r="AV1736" i="3"/>
  <c r="AF1736" i="3"/>
  <c r="P1736" i="3"/>
  <c r="BE1744" i="3"/>
  <c r="AO1744" i="3"/>
  <c r="Y1744" i="3"/>
  <c r="BH1744" i="3"/>
  <c r="AR1744" i="3"/>
  <c r="AB1744" i="3"/>
  <c r="AA1744" i="3"/>
  <c r="BA1758" i="3"/>
  <c r="AG1758" i="3"/>
  <c r="BH1758" i="3"/>
  <c r="AN1758" i="3"/>
  <c r="T1758" i="3"/>
  <c r="AY1761" i="3"/>
  <c r="AI1758" i="3"/>
  <c r="AS1782" i="3"/>
  <c r="AZ1782" i="3"/>
  <c r="BB1782" i="3"/>
  <c r="N1782" i="3"/>
  <c r="S1782" i="3"/>
  <c r="BA1786" i="3"/>
  <c r="BH1786" i="3"/>
  <c r="P1786" i="3"/>
  <c r="V1786" i="3"/>
  <c r="AA1786" i="3"/>
  <c r="BI1790" i="3"/>
  <c r="Q1790" i="3"/>
  <c r="X1790" i="3"/>
  <c r="AD1790" i="3"/>
  <c r="AX1794" i="3"/>
  <c r="AG1794" i="3"/>
  <c r="R1794" i="3"/>
  <c r="X1794" i="3"/>
  <c r="AE1794" i="3"/>
  <c r="AM1761" i="3"/>
  <c r="AF1761" i="3"/>
  <c r="AZ1755" i="3"/>
  <c r="N1755" i="3"/>
  <c r="AE1755" i="3"/>
  <c r="Y1755" i="3"/>
  <c r="AD1776" i="3"/>
  <c r="M1776" i="3"/>
  <c r="AN1776" i="3"/>
  <c r="AW1776" i="3"/>
  <c r="AB1776" i="3"/>
  <c r="AV1776" i="3"/>
  <c r="Z1776" i="3"/>
  <c r="S1776" i="3"/>
  <c r="AI1776" i="3"/>
  <c r="AY1776" i="3"/>
  <c r="AO1776" i="3"/>
  <c r="R1776" i="3"/>
  <c r="AS1776" i="3"/>
  <c r="AR1776" i="3"/>
  <c r="V1776" i="3"/>
  <c r="AP1776" i="3"/>
  <c r="U1776" i="3"/>
  <c r="W1776" i="3"/>
  <c r="AM1776" i="3"/>
  <c r="BC1776" i="3"/>
  <c r="Y1725" i="3"/>
  <c r="U1725" i="3"/>
  <c r="AW1725" i="3"/>
  <c r="BA1725" i="3"/>
  <c r="Q1759" i="3"/>
  <c r="BF1759" i="3"/>
  <c r="BE1759" i="3"/>
  <c r="S1777" i="3"/>
  <c r="N1777" i="3"/>
  <c r="BD1777" i="3"/>
  <c r="BB1777" i="3"/>
  <c r="AX1777" i="3"/>
  <c r="Y1777" i="3"/>
  <c r="AO1777" i="3"/>
  <c r="BE1777" i="3"/>
  <c r="AI1777" i="3"/>
  <c r="AV1777" i="3"/>
  <c r="M1777" i="3"/>
  <c r="AG1777" i="3"/>
  <c r="BA1777" i="3"/>
  <c r="AP1777" i="3"/>
  <c r="T1777" i="3"/>
  <c r="AY1777" i="3"/>
  <c r="W1777" i="3"/>
  <c r="Q1777" i="3"/>
  <c r="AK1777" i="3"/>
  <c r="BI1777" i="3"/>
  <c r="BF1777" i="3"/>
  <c r="AJ1777" i="3"/>
  <c r="O1777" i="3"/>
  <c r="BM1796" i="3"/>
  <c r="AU1726" i="3"/>
  <c r="AY1726" i="3"/>
  <c r="AI1726" i="3"/>
  <c r="O1726" i="3"/>
  <c r="BL1726" i="3" s="1"/>
  <c r="AG1747" i="3"/>
  <c r="BE1747" i="3"/>
  <c r="Y1747" i="3"/>
  <c r="AP1718" i="3"/>
  <c r="Z1718" i="3"/>
  <c r="BB1718" i="3"/>
  <c r="BF1718" i="3"/>
  <c r="BB1748" i="3"/>
  <c r="V1748" i="3"/>
  <c r="AT1748" i="3"/>
  <c r="M1787" i="3"/>
  <c r="AK1787" i="3"/>
  <c r="BE1787" i="3"/>
  <c r="Z1787" i="3"/>
  <c r="AX1787" i="3"/>
  <c r="X1787" i="3"/>
  <c r="AV1787" i="3"/>
  <c r="W1787" i="3"/>
  <c r="AQ1787" i="3"/>
  <c r="AR1787" i="3"/>
  <c r="U1787" i="3"/>
  <c r="AO1787" i="3"/>
  <c r="BI1787" i="3"/>
  <c r="AH1787" i="3"/>
  <c r="BB1787" i="3"/>
  <c r="AB1787" i="3"/>
  <c r="BD1787" i="3"/>
  <c r="AA1787" i="3"/>
  <c r="AU1787" i="3"/>
  <c r="Q1795" i="3"/>
  <c r="AK1795" i="3"/>
  <c r="BI1795" i="3"/>
  <c r="BD1795" i="3"/>
  <c r="AD1795" i="3"/>
  <c r="BB1795" i="3"/>
  <c r="AA1795" i="3"/>
  <c r="AU1795" i="3"/>
  <c r="AB1795" i="3"/>
  <c r="U1795" i="3"/>
  <c r="AS1795" i="3"/>
  <c r="X1795" i="3"/>
  <c r="N1795" i="3"/>
  <c r="AL1795" i="3"/>
  <c r="BF1795" i="3"/>
  <c r="AE1795" i="3"/>
  <c r="BC1795" i="3"/>
  <c r="AJ1795" i="3"/>
  <c r="P1742" i="3"/>
  <c r="BN1742" i="3" s="1"/>
  <c r="X1742" i="3"/>
  <c r="BG1742" i="3"/>
  <c r="AA1742" i="3"/>
  <c r="AF1742" i="3"/>
  <c r="AY1742" i="3"/>
  <c r="BJ1821" i="3"/>
  <c r="BD1685" i="3"/>
  <c r="AV1685" i="3"/>
  <c r="R1688" i="3"/>
  <c r="N1688" i="3"/>
  <c r="AH1688" i="3"/>
  <c r="Z1688" i="3"/>
  <c r="BF1688" i="3"/>
  <c r="AX1688" i="3"/>
  <c r="BB1744" i="3"/>
  <c r="V1744" i="3"/>
  <c r="AT1744" i="3"/>
  <c r="AA1790" i="3"/>
  <c r="AQ1790" i="3"/>
  <c r="BG1790" i="3"/>
  <c r="Z1790" i="3"/>
  <c r="AP1790" i="3"/>
  <c r="BF1790" i="3"/>
  <c r="AB1790" i="3"/>
  <c r="AR1790" i="3"/>
  <c r="BH1790" i="3"/>
  <c r="Y1790" i="3"/>
  <c r="AO1790" i="3"/>
  <c r="BE1790" i="3"/>
  <c r="W1790" i="3"/>
  <c r="AU1790" i="3"/>
  <c r="R1790" i="3"/>
  <c r="AL1790" i="3"/>
  <c r="P1790" i="3"/>
  <c r="AJ1790" i="3"/>
  <c r="BD1790" i="3"/>
  <c r="AC1790" i="3"/>
  <c r="AW1790" i="3"/>
  <c r="AE1790" i="3"/>
  <c r="AY1790" i="3"/>
  <c r="V1790" i="3"/>
  <c r="AT1790" i="3"/>
  <c r="T1790" i="3"/>
  <c r="AN1790" i="3"/>
  <c r="M1790" i="3"/>
  <c r="AG1790" i="3"/>
  <c r="BA1790" i="3"/>
  <c r="BN1796" i="3"/>
  <c r="T1685" i="3"/>
  <c r="T1689" i="3"/>
  <c r="AU1685" i="3"/>
  <c r="AE1685" i="3"/>
  <c r="O1685" i="3"/>
  <c r="AT1685" i="3"/>
  <c r="AD1685" i="3"/>
  <c r="N1685" i="3"/>
  <c r="AW1685" i="3"/>
  <c r="AG1685" i="3"/>
  <c r="Q1685" i="3"/>
  <c r="BI1688" i="3"/>
  <c r="AS1688" i="3"/>
  <c r="AC1688" i="3"/>
  <c r="M1688" i="3"/>
  <c r="AV1688" i="3"/>
  <c r="AF1688" i="3"/>
  <c r="P1688" i="3"/>
  <c r="AU1688" i="3"/>
  <c r="AE1688" i="3"/>
  <c r="O1688" i="3"/>
  <c r="AU1689" i="3"/>
  <c r="AE1689" i="3"/>
  <c r="O1689" i="3"/>
  <c r="AT1689" i="3"/>
  <c r="AD1689" i="3"/>
  <c r="N1689" i="3"/>
  <c r="AW1689" i="3"/>
  <c r="AG1689" i="3"/>
  <c r="Q1689" i="3"/>
  <c r="BH1685" i="3"/>
  <c r="BH1689" i="3"/>
  <c r="P1689" i="3"/>
  <c r="AN1689" i="3"/>
  <c r="X1696" i="3"/>
  <c r="AT1696" i="3"/>
  <c r="N1698" i="3"/>
  <c r="AI1698" i="3"/>
  <c r="BD1698" i="3"/>
  <c r="Z1696" i="3"/>
  <c r="AU1696" i="3"/>
  <c r="T1698" i="3"/>
  <c r="AP1698" i="3"/>
  <c r="BE1696" i="3"/>
  <c r="AO1696" i="3"/>
  <c r="Y1696" i="3"/>
  <c r="BI1698" i="3"/>
  <c r="AS1698" i="3"/>
  <c r="AC1698" i="3"/>
  <c r="M1698" i="3"/>
  <c r="AX1698" i="3"/>
  <c r="AT1700" i="3"/>
  <c r="AD1700" i="3"/>
  <c r="N1700" i="3"/>
  <c r="AW1700" i="3"/>
  <c r="AG1700" i="3"/>
  <c r="Q1700" i="3"/>
  <c r="AZ1700" i="3"/>
  <c r="AJ1700" i="3"/>
  <c r="T1700" i="3"/>
  <c r="BG1698" i="3"/>
  <c r="AL1698" i="3"/>
  <c r="P1698" i="3"/>
  <c r="AQ1696" i="3"/>
  <c r="V1696" i="3"/>
  <c r="AG1722" i="3"/>
  <c r="BB1722" i="3"/>
  <c r="BG1722" i="3"/>
  <c r="AQ1722" i="3"/>
  <c r="AA1722" i="3"/>
  <c r="AJ1722" i="3"/>
  <c r="BE1722" i="3"/>
  <c r="AF1721" i="3"/>
  <c r="AT1721" i="3"/>
  <c r="N1721" i="3"/>
  <c r="AJ1721" i="3"/>
  <c r="BC1721" i="3"/>
  <c r="AM1721" i="3"/>
  <c r="W1721" i="3"/>
  <c r="BE1721" i="3"/>
  <c r="AO1721" i="3"/>
  <c r="Y1721" i="3"/>
  <c r="BB1724" i="3"/>
  <c r="AL1724" i="3"/>
  <c r="V1724" i="3"/>
  <c r="BE1724" i="3"/>
  <c r="AO1724" i="3"/>
  <c r="Y1724" i="3"/>
  <c r="BH1724" i="3"/>
  <c r="AR1724" i="3"/>
  <c r="AB1724" i="3"/>
  <c r="AA1724" i="3"/>
  <c r="U1722" i="3"/>
  <c r="Z1744" i="3"/>
  <c r="BF1744" i="3"/>
  <c r="AP1748" i="3"/>
  <c r="R1758" i="3"/>
  <c r="AX1758" i="3"/>
  <c r="AC1759" i="3"/>
  <c r="BI1759" i="3"/>
  <c r="AT1761" i="3"/>
  <c r="AD1761" i="3"/>
  <c r="N1761" i="3"/>
  <c r="N1722" i="3"/>
  <c r="Z1722" i="3"/>
  <c r="AS1722" i="3"/>
  <c r="X1722" i="3"/>
  <c r="S1736" i="3"/>
  <c r="BG1736" i="3"/>
  <c r="BB1736" i="3"/>
  <c r="AL1736" i="3"/>
  <c r="V1736" i="3"/>
  <c r="BE1736" i="3"/>
  <c r="AO1736" i="3"/>
  <c r="Y1736" i="3"/>
  <c r="BH1736" i="3"/>
  <c r="AR1736" i="3"/>
  <c r="AB1736" i="3"/>
  <c r="BA1744" i="3"/>
  <c r="AK1744" i="3"/>
  <c r="U1744" i="3"/>
  <c r="BD1744" i="3"/>
  <c r="AN1744" i="3"/>
  <c r="X1744" i="3"/>
  <c r="AI1744" i="3"/>
  <c r="BI1748" i="3"/>
  <c r="AS1748" i="3"/>
  <c r="AC1748" i="3"/>
  <c r="M1748" i="3"/>
  <c r="AV1748" i="3"/>
  <c r="AF1748" i="3"/>
  <c r="P1748" i="3"/>
  <c r="AY1748" i="3"/>
  <c r="AU1755" i="3"/>
  <c r="AW1758" i="3"/>
  <c r="Y1758" i="3"/>
  <c r="BD1758" i="3"/>
  <c r="AJ1758" i="3"/>
  <c r="BG1759" i="3"/>
  <c r="Z1759" i="3"/>
  <c r="AD1744" i="3"/>
  <c r="AD1748" i="3"/>
  <c r="V1758" i="3"/>
  <c r="X1761" i="3"/>
  <c r="AF1685" i="3"/>
  <c r="AG1767" i="3"/>
  <c r="AY1767" i="3"/>
  <c r="S1767" i="3"/>
  <c r="AU1776" i="3"/>
  <c r="O1776" i="3"/>
  <c r="BA1776" i="3"/>
  <c r="AU1777" i="3"/>
  <c r="AA1758" i="3"/>
  <c r="Q1776" i="3"/>
  <c r="BH1776" i="3"/>
  <c r="U1777" i="3"/>
  <c r="AK1782" i="3"/>
  <c r="AV1782" i="3"/>
  <c r="AX1782" i="3"/>
  <c r="BC1782" i="3"/>
  <c r="AK1786" i="3"/>
  <c r="AR1786" i="3"/>
  <c r="AT1786" i="3"/>
  <c r="BC1786" i="3"/>
  <c r="AS1790" i="3"/>
  <c r="AZ1790" i="3"/>
  <c r="BB1790" i="3"/>
  <c r="N1790" i="3"/>
  <c r="S1790" i="3"/>
  <c r="AL1794" i="3"/>
  <c r="AC1794" i="3"/>
  <c r="BH1794" i="3"/>
  <c r="T1794" i="3"/>
  <c r="AA1794" i="3"/>
  <c r="X1776" i="3"/>
  <c r="T1776" i="3"/>
  <c r="AR1777" i="3"/>
  <c r="AD1777" i="3"/>
  <c r="AN1783" i="3"/>
  <c r="AQ1783" i="3"/>
  <c r="AX1783" i="3"/>
  <c r="BE1783" i="3"/>
  <c r="M1783" i="3"/>
  <c r="BC1787" i="3"/>
  <c r="BH1787" i="3"/>
  <c r="BF1787" i="3"/>
  <c r="R1787" i="3"/>
  <c r="Y1787" i="3"/>
  <c r="AY1791" i="3"/>
  <c r="AZ1791" i="3"/>
  <c r="AT1791" i="3"/>
  <c r="BA1791" i="3"/>
  <c r="M1791" i="3"/>
  <c r="AR1795" i="3"/>
  <c r="AM1795" i="3"/>
  <c r="AP1795" i="3"/>
  <c r="AF1795" i="3"/>
  <c r="AC1795" i="3"/>
  <c r="AB1761" i="3"/>
  <c r="P1761" i="3"/>
  <c r="AP1722" i="3"/>
  <c r="S1693" i="3"/>
  <c r="W1724" i="3"/>
  <c r="AN1742" i="3"/>
  <c r="O1743" i="3"/>
  <c r="AH1743" i="3"/>
  <c r="AX1743" i="3"/>
  <c r="V1743" i="3"/>
  <c r="AM1743" i="3"/>
  <c r="BC1743" i="3"/>
  <c r="AG1743" i="3"/>
  <c r="P1743" i="3"/>
  <c r="U1743" i="3"/>
  <c r="AL1743" i="3"/>
  <c r="BB1743" i="3"/>
  <c r="AA1743" i="3"/>
  <c r="AQ1743" i="3"/>
  <c r="BG1743" i="3"/>
  <c r="BE1743" i="3"/>
  <c r="Y1743" i="3"/>
  <c r="S1752" i="3"/>
  <c r="BB1752" i="3"/>
  <c r="V1752" i="3"/>
  <c r="AT1752" i="3"/>
  <c r="R1763" i="3"/>
  <c r="AT1763" i="3"/>
  <c r="N1763" i="3"/>
  <c r="AJ1763" i="3"/>
  <c r="S1763" i="3"/>
  <c r="AI1763" i="3"/>
  <c r="AY1763" i="3"/>
  <c r="Q1763" i="3"/>
  <c r="AG1763" i="3"/>
  <c r="AW1763" i="3"/>
  <c r="T1763" i="3"/>
  <c r="BH1763" i="3"/>
  <c r="AB1763" i="3"/>
  <c r="W1763" i="3"/>
  <c r="AM1763" i="3"/>
  <c r="BC1763" i="3"/>
  <c r="U1763" i="3"/>
  <c r="AK1763" i="3"/>
  <c r="BA1763" i="3"/>
  <c r="M1781" i="3"/>
  <c r="BK1781" i="3" s="1"/>
  <c r="BC1781" i="3"/>
  <c r="BB1781" i="3"/>
  <c r="AL1781" i="3"/>
  <c r="V1781" i="3"/>
  <c r="AN1781" i="3"/>
  <c r="AX1781" i="3"/>
  <c r="AH1781" i="3"/>
  <c r="R1781" i="3"/>
  <c r="W1788" i="3"/>
  <c r="AM1788" i="3"/>
  <c r="BC1788" i="3"/>
  <c r="V1788" i="3"/>
  <c r="AL1788" i="3"/>
  <c r="BB1788" i="3"/>
  <c r="X1788" i="3"/>
  <c r="AN1788" i="3"/>
  <c r="BD1788" i="3"/>
  <c r="U1788" i="3"/>
  <c r="AK1788" i="3"/>
  <c r="BA1788" i="3"/>
  <c r="S1788" i="3"/>
  <c r="AQ1788" i="3"/>
  <c r="N1788" i="3"/>
  <c r="AH1788" i="3"/>
  <c r="BF1788" i="3"/>
  <c r="AF1788" i="3"/>
  <c r="AZ1788" i="3"/>
  <c r="Y1788" i="3"/>
  <c r="BJ1788" i="3" s="1"/>
  <c r="AS1788" i="3"/>
  <c r="AA1788" i="3"/>
  <c r="AU1788" i="3"/>
  <c r="R1788" i="3"/>
  <c r="BN1788" i="3" s="1"/>
  <c r="AP1788" i="3"/>
  <c r="P1788" i="3"/>
  <c r="AJ1788" i="3"/>
  <c r="BH1788" i="3"/>
  <c r="AC1788" i="3"/>
  <c r="AW1788" i="3"/>
  <c r="AL1718" i="3"/>
  <c r="AW1745" i="3"/>
  <c r="AO1745" i="3"/>
  <c r="Q1725" i="3"/>
  <c r="AB1710" i="3"/>
  <c r="AR1710" i="3"/>
  <c r="BH1710" i="3"/>
  <c r="Y1710" i="3"/>
  <c r="AO1710" i="3"/>
  <c r="BE1710" i="3"/>
  <c r="AE1710" i="3"/>
  <c r="R1710" i="3"/>
  <c r="AX1710" i="3"/>
  <c r="AI1710" i="3"/>
  <c r="N1710" i="3"/>
  <c r="AD1710" i="3"/>
  <c r="P1710" i="3"/>
  <c r="AF1710" i="3"/>
  <c r="AV1710" i="3"/>
  <c r="M1710" i="3"/>
  <c r="AC1710" i="3"/>
  <c r="AS1710" i="3"/>
  <c r="AL1750" i="3"/>
  <c r="AD1750" i="3"/>
  <c r="N1767" i="3"/>
  <c r="BD1767" i="3"/>
  <c r="AJ1767" i="3"/>
  <c r="AA1767" i="3"/>
  <c r="AQ1767" i="3"/>
  <c r="BG1767" i="3"/>
  <c r="Y1767" i="3"/>
  <c r="AO1767" i="3"/>
  <c r="BE1767" i="3"/>
  <c r="Z1767" i="3"/>
  <c r="BH1767" i="3"/>
  <c r="AB1767" i="3"/>
  <c r="O1767" i="3"/>
  <c r="AE1767" i="3"/>
  <c r="AU1767" i="3"/>
  <c r="M1767" i="3"/>
  <c r="AC1767" i="3"/>
  <c r="AS1767" i="3"/>
  <c r="BI1767" i="3"/>
  <c r="Q1783" i="3"/>
  <c r="AG1783" i="3"/>
  <c r="AW1783" i="3"/>
  <c r="N1783" i="3"/>
  <c r="AD1783" i="3"/>
  <c r="AT1783" i="3"/>
  <c r="O1783" i="3"/>
  <c r="AE1783" i="3"/>
  <c r="AU1783" i="3"/>
  <c r="P1783" i="3"/>
  <c r="AF1783" i="3"/>
  <c r="AV1783" i="3"/>
  <c r="U1783" i="3"/>
  <c r="AO1783" i="3"/>
  <c r="BI1783" i="3"/>
  <c r="AH1783" i="3"/>
  <c r="BB1783" i="3"/>
  <c r="AA1783" i="3"/>
  <c r="AY1783" i="3"/>
  <c r="BK1783" i="3" s="1"/>
  <c r="X1783" i="3"/>
  <c r="AR1783" i="3"/>
  <c r="Y1783" i="3"/>
  <c r="AS1783" i="3"/>
  <c r="R1783" i="3"/>
  <c r="AL1783" i="3"/>
  <c r="BF1783" i="3"/>
  <c r="AI1783" i="3"/>
  <c r="BC1783" i="3"/>
  <c r="AB1783" i="3"/>
  <c r="AZ1783" i="3"/>
  <c r="Y1791" i="3"/>
  <c r="AO1791" i="3"/>
  <c r="BE1791" i="3"/>
  <c r="V1791" i="3"/>
  <c r="AL1791" i="3"/>
  <c r="BB1791" i="3"/>
  <c r="T1791" i="3"/>
  <c r="AR1791" i="3"/>
  <c r="S1791" i="3"/>
  <c r="AI1791" i="3"/>
  <c r="BC1791" i="3"/>
  <c r="AV1791" i="3"/>
  <c r="U1791" i="3"/>
  <c r="AS1791" i="3"/>
  <c r="N1791" i="3"/>
  <c r="AH1791" i="3"/>
  <c r="BF1791" i="3"/>
  <c r="AF1791" i="3"/>
  <c r="O1791" i="3"/>
  <c r="AM1791" i="3"/>
  <c r="AB1791" i="3"/>
  <c r="AC1791" i="3"/>
  <c r="AW1791" i="3"/>
  <c r="R1791" i="3"/>
  <c r="AP1791" i="3"/>
  <c r="AU1791" i="3"/>
  <c r="AJ1791" i="3"/>
  <c r="W1791" i="3"/>
  <c r="AQ1791" i="3"/>
  <c r="AN1791" i="3"/>
  <c r="BK1808" i="3"/>
  <c r="AA1782" i="3"/>
  <c r="AQ1782" i="3"/>
  <c r="BG1782" i="3"/>
  <c r="Z1782" i="3"/>
  <c r="AP1782" i="3"/>
  <c r="BF1782" i="3"/>
  <c r="AB1782" i="3"/>
  <c r="AR1782" i="3"/>
  <c r="BH1782" i="3"/>
  <c r="Y1782" i="3"/>
  <c r="AO1782" i="3"/>
  <c r="BE1782" i="3"/>
  <c r="W1782" i="3"/>
  <c r="AU1782" i="3"/>
  <c r="R1782" i="3"/>
  <c r="AL1782" i="3"/>
  <c r="P1782" i="3"/>
  <c r="AJ1782" i="3"/>
  <c r="BD1782" i="3"/>
  <c r="AC1782" i="3"/>
  <c r="AW1782" i="3"/>
  <c r="AE1782" i="3"/>
  <c r="AY1782" i="3"/>
  <c r="V1782" i="3"/>
  <c r="AT1782" i="3"/>
  <c r="T1782" i="3"/>
  <c r="AN1782" i="3"/>
  <c r="M1782" i="3"/>
  <c r="AG1782" i="3"/>
  <c r="BA1782" i="3"/>
  <c r="AJ1685" i="3"/>
  <c r="V1688" i="3"/>
  <c r="AJ1689" i="3"/>
  <c r="BG1685" i="3"/>
  <c r="AQ1685" i="3"/>
  <c r="AA1685" i="3"/>
  <c r="BF1685" i="3"/>
  <c r="AP1685" i="3"/>
  <c r="Z1685" i="3"/>
  <c r="BI1685" i="3"/>
  <c r="AS1685" i="3"/>
  <c r="AC1685" i="3"/>
  <c r="BM1685" i="3" s="1"/>
  <c r="M1685" i="3"/>
  <c r="BE1688" i="3"/>
  <c r="AO1688" i="3"/>
  <c r="Y1688" i="3"/>
  <c r="BH1688" i="3"/>
  <c r="AR1688" i="3"/>
  <c r="AB1688" i="3"/>
  <c r="BG1688" i="3"/>
  <c r="AQ1688" i="3"/>
  <c r="AA1688" i="3"/>
  <c r="BG1689" i="3"/>
  <c r="AQ1689" i="3"/>
  <c r="AA1689" i="3"/>
  <c r="BF1689" i="3"/>
  <c r="AP1689" i="3"/>
  <c r="Z1689" i="3"/>
  <c r="BI1689" i="3"/>
  <c r="AS1689" i="3"/>
  <c r="AC1689" i="3"/>
  <c r="M1689" i="3"/>
  <c r="BK1689" i="3" s="1"/>
  <c r="AD1688" i="3"/>
  <c r="AB1685" i="3"/>
  <c r="AD1696" i="3"/>
  <c r="AY1696" i="3"/>
  <c r="S1698" i="3"/>
  <c r="AN1698" i="3"/>
  <c r="AE1696" i="3"/>
  <c r="AZ1696" i="3"/>
  <c r="Z1698" i="3"/>
  <c r="AU1698" i="3"/>
  <c r="BA1696" i="3"/>
  <c r="AK1696" i="3"/>
  <c r="U1696" i="3"/>
  <c r="BE1698" i="3"/>
  <c r="AO1698" i="3"/>
  <c r="Y1698" i="3"/>
  <c r="W1696" i="3"/>
  <c r="BF1700" i="3"/>
  <c r="AP1700" i="3"/>
  <c r="Z1700" i="3"/>
  <c r="BI1700" i="3"/>
  <c r="AS1700" i="3"/>
  <c r="AC1700" i="3"/>
  <c r="M1700" i="3"/>
  <c r="AV1700" i="3"/>
  <c r="AF1700" i="3"/>
  <c r="P1700" i="3"/>
  <c r="BB1698" i="3"/>
  <c r="BG1696" i="3"/>
  <c r="AL1696" i="3"/>
  <c r="P1696" i="3"/>
  <c r="P1722" i="3"/>
  <c r="AL1722" i="3"/>
  <c r="BH1722" i="3"/>
  <c r="BC1722" i="3"/>
  <c r="AM1722" i="3"/>
  <c r="W1722" i="3"/>
  <c r="AO1722" i="3"/>
  <c r="BD1721" i="3"/>
  <c r="X1721" i="3"/>
  <c r="AL1721" i="3"/>
  <c r="BH1721" i="3"/>
  <c r="AB1721" i="3"/>
  <c r="AY1721" i="3"/>
  <c r="AI1721" i="3"/>
  <c r="S1721" i="3"/>
  <c r="BA1721" i="3"/>
  <c r="AK1721" i="3"/>
  <c r="U1721" i="3"/>
  <c r="AX1724" i="3"/>
  <c r="AH1724" i="3"/>
  <c r="R1724" i="3"/>
  <c r="BA1724" i="3"/>
  <c r="AK1724" i="3"/>
  <c r="U1724" i="3"/>
  <c r="BD1724" i="3"/>
  <c r="AN1724" i="3"/>
  <c r="X1724" i="3"/>
  <c r="AM1736" i="3"/>
  <c r="AH1744" i="3"/>
  <c r="R1748" i="3"/>
  <c r="AX1748" i="3"/>
  <c r="Z1758" i="3"/>
  <c r="BF1758" i="3"/>
  <c r="AK1759" i="3"/>
  <c r="BF1761" i="3"/>
  <c r="AP1761" i="3"/>
  <c r="Z1761" i="3"/>
  <c r="BA1722" i="3"/>
  <c r="BI1722" i="3"/>
  <c r="AN1722" i="3"/>
  <c r="AU1736" i="3"/>
  <c r="AQ1736" i="3"/>
  <c r="AX1736" i="3"/>
  <c r="AH1736" i="3"/>
  <c r="R1736" i="3"/>
  <c r="BA1736" i="3"/>
  <c r="AK1736" i="3"/>
  <c r="U1736" i="3"/>
  <c r="BD1736" i="3"/>
  <c r="AN1736" i="3"/>
  <c r="X1736" i="3"/>
  <c r="AW1744" i="3"/>
  <c r="AG1744" i="3"/>
  <c r="Q1744" i="3"/>
  <c r="AZ1744" i="3"/>
  <c r="AJ1744" i="3"/>
  <c r="T1744" i="3"/>
  <c r="AQ1744" i="3"/>
  <c r="BE1748" i="3"/>
  <c r="AO1748" i="3"/>
  <c r="Y1748" i="3"/>
  <c r="BH1748" i="3"/>
  <c r="AR1748" i="3"/>
  <c r="AB1748" i="3"/>
  <c r="AA1748" i="3"/>
  <c r="BG1748" i="3"/>
  <c r="O1755" i="3"/>
  <c r="AO1758" i="3"/>
  <c r="U1758" i="3"/>
  <c r="AZ1758" i="3"/>
  <c r="AB1758" i="3"/>
  <c r="AQ1759" i="3"/>
  <c r="AL1744" i="3"/>
  <c r="AL1748" i="3"/>
  <c r="AD1758" i="3"/>
  <c r="AC1761" i="3"/>
  <c r="P1685" i="3"/>
  <c r="BK1685" i="3" s="1"/>
  <c r="BA1767" i="3"/>
  <c r="U1767" i="3"/>
  <c r="AM1767" i="3"/>
  <c r="AQ1776" i="3"/>
  <c r="N1758" i="3"/>
  <c r="AR1767" i="3"/>
  <c r="BF1776" i="3"/>
  <c r="AZ1777" i="3"/>
  <c r="AG1776" i="3"/>
  <c r="AW1777" i="3"/>
  <c r="P1776" i="3"/>
  <c r="U1782" i="3"/>
  <c r="BL1782" i="3" s="1"/>
  <c r="AF1782" i="3"/>
  <c r="AH1782" i="3"/>
  <c r="AM1782" i="3"/>
  <c r="AC1786" i="3"/>
  <c r="AN1786" i="3"/>
  <c r="AP1786" i="3"/>
  <c r="AU1786" i="3"/>
  <c r="AK1790" i="3"/>
  <c r="AV1790" i="3"/>
  <c r="AX1790" i="3"/>
  <c r="BC1790" i="3"/>
  <c r="O1790" i="3"/>
  <c r="BL1790" i="3" s="1"/>
  <c r="BE1794" i="3"/>
  <c r="M1794" i="3"/>
  <c r="AR1794" i="3"/>
  <c r="BC1794" i="3"/>
  <c r="BI1776" i="3"/>
  <c r="AZ1776" i="3"/>
  <c r="AB1777" i="3"/>
  <c r="AJ1783" i="3"/>
  <c r="AM1783" i="3"/>
  <c r="AP1783" i="3"/>
  <c r="AM1787" i="3"/>
  <c r="AN1787" i="3"/>
  <c r="AP1787" i="3"/>
  <c r="BA1787" i="3"/>
  <c r="AE1791" i="3"/>
  <c r="X1791" i="3"/>
  <c r="AD1791" i="3"/>
  <c r="P1795" i="3"/>
  <c r="W1795" i="3"/>
  <c r="Z1795" i="3"/>
  <c r="BA1795" i="3"/>
  <c r="M1795" i="3"/>
  <c r="AG1761" i="3"/>
  <c r="Y1761" i="3"/>
  <c r="AO1781" i="3"/>
  <c r="V1718" i="3"/>
  <c r="AK1725" i="3"/>
  <c r="BM1821" i="3"/>
  <c r="BK1800" i="3"/>
  <c r="AI1700" i="3"/>
  <c r="N1780" i="3"/>
  <c r="AJ1780" i="3"/>
  <c r="BE1780" i="3"/>
  <c r="AC1780" i="3"/>
  <c r="AX1780" i="3"/>
  <c r="BB1780" i="3"/>
  <c r="BJ1780" i="3" s="1"/>
  <c r="AG1780" i="3"/>
  <c r="O1758" i="3"/>
  <c r="BD1759" i="3"/>
  <c r="W1736" i="3"/>
  <c r="R1778" i="3"/>
  <c r="AW1778" i="3"/>
  <c r="V1778" i="3"/>
  <c r="AT1780" i="3"/>
  <c r="T1780" i="3"/>
  <c r="P1771" i="3"/>
  <c r="AN1771" i="3"/>
  <c r="R1771" i="3"/>
  <c r="N1776" i="3"/>
  <c r="AJ1776" i="3"/>
  <c r="BE1776" i="3"/>
  <c r="AC1776" i="3"/>
  <c r="AX1776" i="3"/>
  <c r="W1781" i="3"/>
  <c r="Q1787" i="3"/>
  <c r="Y1795" i="3"/>
  <c r="AP1771" i="3"/>
  <c r="AM1738" i="3"/>
  <c r="BK1806" i="3"/>
  <c r="W1726" i="3"/>
  <c r="BM1726" i="3" s="1"/>
  <c r="BN1798" i="3"/>
  <c r="BC1696" i="3"/>
  <c r="AY1787" i="3"/>
  <c r="AI1787" i="3"/>
  <c r="S1787" i="3"/>
  <c r="AZ1787" i="3"/>
  <c r="AF1787" i="3"/>
  <c r="P1787" i="3"/>
  <c r="BN1787" i="3" s="1"/>
  <c r="AT1787" i="3"/>
  <c r="AD1787" i="3"/>
  <c r="N1787" i="3"/>
  <c r="AW1787" i="3"/>
  <c r="AG1787" i="3"/>
  <c r="AZ1795" i="3"/>
  <c r="T1795" i="3"/>
  <c r="AY1795" i="3"/>
  <c r="BK1795" i="3" s="1"/>
  <c r="AI1795" i="3"/>
  <c r="S1795" i="3"/>
  <c r="AX1795" i="3"/>
  <c r="AH1795" i="3"/>
  <c r="R1795" i="3"/>
  <c r="AN1795" i="3"/>
  <c r="BE1795" i="3"/>
  <c r="AO1795" i="3"/>
  <c r="BB1771" i="3"/>
  <c r="BD1771" i="3"/>
  <c r="S1744" i="3"/>
  <c r="U1761" i="3"/>
  <c r="W1738" i="3"/>
  <c r="AK1703" i="3"/>
  <c r="AX1714" i="3"/>
  <c r="BK1822" i="3"/>
  <c r="BL1809" i="3"/>
  <c r="BL1804" i="3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BM1738" i="3" s="1"/>
  <c r="O1746" i="3"/>
  <c r="BN1813" i="3"/>
  <c r="BN1814" i="3"/>
  <c r="BK1798" i="3"/>
  <c r="BM1817" i="3"/>
  <c r="AV1771" i="3"/>
  <c r="AT1771" i="3"/>
  <c r="N1771" i="3"/>
  <c r="BJ1771" i="3" s="1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BN1760" i="3" s="1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BL1733" i="3" s="1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BL1767" i="3" s="1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BK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BK1749" i="3" s="1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U1691" i="3"/>
  <c r="BA1703" i="3"/>
  <c r="BA1731" i="3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L1750" i="3"/>
  <c r="M1755" i="3"/>
  <c r="AS1755" i="3"/>
  <c r="AK1757" i="3"/>
  <c r="BL1758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BJ1712" i="3" s="1"/>
  <c r="AE1730" i="3"/>
  <c r="AU1756" i="3"/>
  <c r="P1759" i="3"/>
  <c r="W1752" i="3"/>
  <c r="AY1730" i="3"/>
  <c r="AE1744" i="3"/>
  <c r="O1744" i="3"/>
  <c r="AV1689" i="3"/>
  <c r="AF1689" i="3"/>
  <c r="BJ1689" i="3" s="1"/>
  <c r="AO1705" i="3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BN1709" i="3" s="1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AB1749" i="3"/>
  <c r="BH1749" i="3"/>
  <c r="AJ1749" i="3"/>
  <c r="BI1693" i="3"/>
  <c r="BC1693" i="3"/>
  <c r="R1712" i="3"/>
  <c r="BN1712" i="3" s="1"/>
  <c r="W1756" i="3"/>
  <c r="AU1752" i="3"/>
  <c r="P1745" i="3"/>
  <c r="BK1745" i="3" s="1"/>
  <c r="S1730" i="3"/>
  <c r="BC1744" i="3"/>
  <c r="N1744" i="3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80" i="3"/>
  <c r="BN1780" i="3"/>
  <c r="BN1795" i="3"/>
  <c r="BM1779" i="3"/>
  <c r="BN1687" i="3"/>
  <c r="BK1687" i="3"/>
  <c r="BK1695" i="3"/>
  <c r="BN1695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N1716" i="3"/>
  <c r="BL1725" i="3"/>
  <c r="BJ1725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N1739" i="3"/>
  <c r="BK1739" i="3"/>
  <c r="BN1751" i="3"/>
  <c r="BK1751" i="3"/>
  <c r="BN1748" i="3"/>
  <c r="BJ1759" i="3"/>
  <c r="BN1767" i="3"/>
  <c r="BK1775" i="3"/>
  <c r="BN1775" i="3"/>
  <c r="BK1761" i="3"/>
  <c r="BK1760" i="3"/>
  <c r="BK1776" i="3"/>
  <c r="BN1776" i="3"/>
  <c r="BJ1775" i="3"/>
  <c r="BL1783" i="3"/>
  <c r="BJ1791" i="3"/>
  <c r="BK1690" i="3"/>
  <c r="BN1690" i="3"/>
  <c r="BN1705" i="3"/>
  <c r="BK1705" i="3"/>
  <c r="BK1709" i="3"/>
  <c r="BK1718" i="3"/>
  <c r="BN1718" i="3"/>
  <c r="BK1721" i="3"/>
  <c r="BL1731" i="3"/>
  <c r="BJ1732" i="3"/>
  <c r="BK1734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J1685" i="3"/>
  <c r="BL1689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K1696" i="3"/>
  <c r="BN1696" i="3"/>
  <c r="BN1703" i="3"/>
  <c r="BK1703" i="3"/>
  <c r="BN1704" i="3"/>
  <c r="BL1709" i="3"/>
  <c r="BK1712" i="3"/>
  <c r="BN1720" i="3"/>
  <c r="BL1720" i="3"/>
  <c r="BJ1714" i="3"/>
  <c r="BK1729" i="3"/>
  <c r="BN1730" i="3"/>
  <c r="BK1753" i="3"/>
  <c r="BJ1736" i="3"/>
  <c r="BN1746" i="3"/>
  <c r="BK1746" i="3"/>
  <c r="BN1754" i="3"/>
  <c r="BK1754" i="3"/>
  <c r="BK1710" i="3"/>
  <c r="BN1710" i="3"/>
  <c r="BM1771" i="3"/>
  <c r="BM1775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K1778" i="3"/>
  <c r="BN1778" i="3"/>
  <c r="BL1786" i="3"/>
  <c r="BN1783" i="3"/>
  <c r="BN1791" i="3"/>
  <c r="BJ1795" i="3"/>
  <c r="BK1686" i="3"/>
  <c r="BN1686" i="3"/>
  <c r="BJ1687" i="3"/>
  <c r="BK1708" i="3"/>
  <c r="BN1708" i="3"/>
  <c r="BJ1719" i="3"/>
  <c r="BN1722" i="3"/>
  <c r="BN1750" i="3"/>
  <c r="BK1750" i="3"/>
  <c r="BK1756" i="3"/>
  <c r="BK1765" i="3"/>
  <c r="BN1765" i="3"/>
  <c r="BK1782" i="3"/>
  <c r="BN1782" i="3"/>
  <c r="BM1783" i="3"/>
  <c r="BL1685" i="3"/>
  <c r="BM1687" i="3"/>
  <c r="BN1689" i="3"/>
  <c r="BK1698" i="3"/>
  <c r="BN1701" i="3"/>
  <c r="BK1701" i="3"/>
  <c r="BL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K1714" i="3"/>
  <c r="BN1714" i="3"/>
  <c r="BK1723" i="3"/>
  <c r="BN1725" i="3"/>
  <c r="BK1725" i="3"/>
  <c r="BN1726" i="3"/>
  <c r="BK1726" i="3"/>
  <c r="BK1727" i="3"/>
  <c r="BJ1722" i="3"/>
  <c r="BK1744" i="3"/>
  <c r="BK1752" i="3"/>
  <c r="Z1721" i="3"/>
  <c r="BK1763" i="3"/>
  <c r="BK1771" i="3"/>
  <c r="BN1771" i="3"/>
  <c r="BL1775" i="3"/>
  <c r="BL1776" i="3"/>
  <c r="BL1778" i="3"/>
  <c r="BN1779" i="3"/>
  <c r="BK1779" i="3"/>
  <c r="BK1788" i="3"/>
  <c r="BM1790" i="3"/>
  <c r="BN1785" i="3"/>
  <c r="BK1785" i="3"/>
  <c r="BL1793" i="3"/>
  <c r="BN1781" i="3"/>
  <c r="L1670" i="3"/>
  <c r="AF1670" i="3" s="1"/>
  <c r="K1652" i="3"/>
  <c r="L1676" i="3"/>
  <c r="K1676" i="3"/>
  <c r="K1665" i="3"/>
  <c r="K1662" i="3"/>
  <c r="L1656" i="3"/>
  <c r="BC1654" i="3"/>
  <c r="L1653" i="3"/>
  <c r="L1650" i="3"/>
  <c r="K1650" i="3"/>
  <c r="L1674" i="3"/>
  <c r="K1674" i="3"/>
  <c r="K1647" i="3"/>
  <c r="BD1649" i="3"/>
  <c r="K1658" i="3"/>
  <c r="K1656" i="3"/>
  <c r="K1666" i="3"/>
  <c r="AW1666" i="3" s="1"/>
  <c r="K1659" i="3"/>
  <c r="AE1654" i="3"/>
  <c r="AU1654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K1671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K1657" i="3"/>
  <c r="AX1652" i="3"/>
  <c r="AY1654" i="3"/>
  <c r="AI1654" i="3"/>
  <c r="S1654" i="3"/>
  <c r="AO1651" i="3"/>
  <c r="L1648" i="3"/>
  <c r="M1649" i="3"/>
  <c r="AG1649" i="3"/>
  <c r="BA1649" i="3"/>
  <c r="Z1649" i="3"/>
  <c r="AT1649" i="3"/>
  <c r="S1649" i="3"/>
  <c r="AQ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B1651" i="3" l="1"/>
  <c r="BL1752" i="3"/>
  <c r="AL1651" i="3"/>
  <c r="BM1746" i="3"/>
  <c r="T1649" i="3"/>
  <c r="BK1691" i="3"/>
  <c r="BN1789" i="3"/>
  <c r="BJ1703" i="3"/>
  <c r="BL1734" i="3"/>
  <c r="BM1765" i="3"/>
  <c r="BL1765" i="3"/>
  <c r="BJ1691" i="3"/>
  <c r="BM1731" i="3"/>
  <c r="BL1686" i="3"/>
  <c r="BL1742" i="3"/>
  <c r="BL1779" i="3"/>
  <c r="BL1771" i="3"/>
  <c r="BK1791" i="3"/>
  <c r="BJ1756" i="3"/>
  <c r="BJ1705" i="3"/>
  <c r="AX1653" i="3"/>
  <c r="AT1670" i="3"/>
  <c r="BL1749" i="3"/>
  <c r="BM1778" i="3"/>
  <c r="BJ1778" i="3"/>
  <c r="BJ1793" i="3"/>
  <c r="BM1793" i="3"/>
  <c r="BL1785" i="3"/>
  <c r="BM1785" i="3"/>
  <c r="BJ1767" i="3"/>
  <c r="BJ1760" i="3"/>
  <c r="BL1760" i="3"/>
  <c r="BM1795" i="3"/>
  <c r="BL1780" i="3"/>
  <c r="BJ1698" i="3"/>
  <c r="BL1696" i="3"/>
  <c r="BM1782" i="3"/>
  <c r="BL1791" i="3"/>
  <c r="BJ1783" i="3"/>
  <c r="BM1710" i="3"/>
  <c r="BL1710" i="3"/>
  <c r="BM1788" i="3"/>
  <c r="BJ1763" i="3"/>
  <c r="BL1763" i="3"/>
  <c r="BN1743" i="3"/>
  <c r="BM1776" i="3"/>
  <c r="BN1790" i="3"/>
  <c r="BM1767" i="3"/>
  <c r="BK1748" i="3"/>
  <c r="BM1736" i="3"/>
  <c r="BJ1696" i="3"/>
  <c r="BJ1700" i="3"/>
  <c r="BM1696" i="3"/>
  <c r="BL1688" i="3"/>
  <c r="BN1685" i="3"/>
  <c r="BK1790" i="3"/>
  <c r="BJ1742" i="3"/>
  <c r="BL1795" i="3"/>
  <c r="BL1787" i="3"/>
  <c r="BM1787" i="3"/>
  <c r="BK1777" i="3"/>
  <c r="BM1725" i="3"/>
  <c r="BK1786" i="3"/>
  <c r="BJ1782" i="3"/>
  <c r="BL1736" i="3"/>
  <c r="BL1722" i="3"/>
  <c r="BN1721" i="3"/>
  <c r="BK1722" i="3"/>
  <c r="BN1698" i="3"/>
  <c r="BK1688" i="3"/>
  <c r="BN1688" i="3"/>
  <c r="BJ1794" i="3"/>
  <c r="BL1794" i="3"/>
  <c r="BK1794" i="3"/>
  <c r="BM1786" i="3"/>
  <c r="BJ1786" i="3"/>
  <c r="BM1758" i="3"/>
  <c r="BN1758" i="3"/>
  <c r="BN1761" i="3"/>
  <c r="BJ1761" i="3"/>
  <c r="BG1649" i="3"/>
  <c r="AI1649" i="3"/>
  <c r="O1649" i="3"/>
  <c r="AP1649" i="3"/>
  <c r="R1649" i="3"/>
  <c r="AW1649" i="3"/>
  <c r="AC1649" i="3"/>
  <c r="AR1649" i="3"/>
  <c r="W1647" i="3"/>
  <c r="AJ1662" i="3"/>
  <c r="BK1793" i="3"/>
  <c r="BM1791" i="3"/>
  <c r="BL1788" i="3"/>
  <c r="BK1736" i="3"/>
  <c r="BK1787" i="3"/>
  <c r="BJ1785" i="3"/>
  <c r="BJ1776" i="3"/>
  <c r="BJ1726" i="3"/>
  <c r="BL1698" i="3"/>
  <c r="BJ1790" i="3"/>
  <c r="BM1794" i="3"/>
  <c r="BK1767" i="3"/>
  <c r="BK1758" i="3"/>
  <c r="BK1743" i="3"/>
  <c r="BK1742" i="3"/>
  <c r="BL1738" i="3"/>
  <c r="BL1700" i="3"/>
  <c r="X1679" i="3"/>
  <c r="BJ1688" i="3"/>
  <c r="BJ1731" i="3"/>
  <c r="AY1649" i="3"/>
  <c r="AE1649" i="3"/>
  <c r="BF1649" i="3"/>
  <c r="AH1649" i="3"/>
  <c r="N1649" i="3"/>
  <c r="AS1649" i="3"/>
  <c r="U1649" i="3"/>
  <c r="AF1649" i="3"/>
  <c r="AQ1683" i="3"/>
  <c r="AB1649" i="3"/>
  <c r="X1649" i="3"/>
  <c r="AY1670" i="3"/>
  <c r="BN1793" i="3"/>
  <c r="BJ1787" i="3"/>
  <c r="BN1794" i="3"/>
  <c r="BJ1710" i="3"/>
  <c r="BN1736" i="3"/>
  <c r="BM1733" i="3"/>
  <c r="BN1786" i="3"/>
  <c r="BM1760" i="3"/>
  <c r="BN1759" i="3"/>
  <c r="BJ1758" i="3"/>
  <c r="BJ1779" i="3"/>
  <c r="AU1649" i="3"/>
  <c r="AA1649" i="3"/>
  <c r="AX1649" i="3"/>
  <c r="AD1649" i="3"/>
  <c r="BI1649" i="3"/>
  <c r="AK1649" i="3"/>
  <c r="Q1649" i="3"/>
  <c r="AV1649" i="3"/>
  <c r="AC1663" i="3"/>
  <c r="BN1734" i="3"/>
  <c r="BN1749" i="3"/>
  <c r="BJ1743" i="3"/>
  <c r="P1667" i="3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BN1654" i="3" s="1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AF1623" i="3" s="1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AV1614" i="3" s="1"/>
  <c r="K1614" i="3"/>
  <c r="K1575" i="3"/>
  <c r="L1569" i="3"/>
  <c r="K1569" i="3"/>
  <c r="AY1569" i="3" s="1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M1625" i="3" s="1"/>
  <c r="L1619" i="3"/>
  <c r="L1644" i="3"/>
  <c r="K1635" i="3"/>
  <c r="K1629" i="3"/>
  <c r="AF1629" i="3" s="1"/>
  <c r="L1625" i="3"/>
  <c r="K1607" i="3"/>
  <c r="L1590" i="3"/>
  <c r="K1541" i="3"/>
  <c r="AA1541" i="3" s="1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BD1588" i="3" s="1"/>
  <c r="L1646" i="3"/>
  <c r="L1640" i="3"/>
  <c r="K1627" i="3"/>
  <c r="L1626" i="3"/>
  <c r="L1613" i="3"/>
  <c r="L1603" i="3"/>
  <c r="L1597" i="3"/>
  <c r="L1595" i="3"/>
  <c r="M1595" i="3" s="1"/>
  <c r="K1595" i="3"/>
  <c r="L1593" i="3"/>
  <c r="L1591" i="3"/>
  <c r="L1562" i="3"/>
  <c r="AA1562" i="3" s="1"/>
  <c r="K1562" i="3"/>
  <c r="L1557" i="3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K1668" i="3"/>
  <c r="BN1668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L1587" i="3"/>
  <c r="L1585" i="3"/>
  <c r="L1571" i="3"/>
  <c r="K1567" i="3"/>
  <c r="L1563" i="3"/>
  <c r="K1563" i="3"/>
  <c r="K1555" i="3"/>
  <c r="K1551" i="3"/>
  <c r="K1532" i="3"/>
  <c r="L1637" i="3"/>
  <c r="K1630" i="3"/>
  <c r="AM1630" i="3" s="1"/>
  <c r="K1626" i="3"/>
  <c r="K1594" i="3"/>
  <c r="K1592" i="3"/>
  <c r="S1592" i="3" s="1"/>
  <c r="K1571" i="3"/>
  <c r="U1571" i="3" s="1"/>
  <c r="L1566" i="3"/>
  <c r="K1566" i="3"/>
  <c r="P1566" i="3" s="1"/>
  <c r="K1550" i="3"/>
  <c r="K1548" i="3"/>
  <c r="L1639" i="3"/>
  <c r="L1642" i="3"/>
  <c r="L1633" i="3"/>
  <c r="K1624" i="3"/>
  <c r="L1618" i="3"/>
  <c r="K1618" i="3"/>
  <c r="L1609" i="3"/>
  <c r="L1607" i="3"/>
  <c r="L1605" i="3"/>
  <c r="L1602" i="3"/>
  <c r="K1602" i="3"/>
  <c r="AO1602" i="3" s="1"/>
  <c r="L1594" i="3"/>
  <c r="L1592" i="3"/>
  <c r="L1582" i="3"/>
  <c r="L1579" i="3"/>
  <c r="L1577" i="3"/>
  <c r="L1575" i="3"/>
  <c r="L1565" i="3"/>
  <c r="L1539" i="3"/>
  <c r="BG1625" i="3"/>
  <c r="Z1524" i="3"/>
  <c r="L1620" i="3"/>
  <c r="L1612" i="3"/>
  <c r="AZ1612" i="3" s="1"/>
  <c r="K1553" i="3"/>
  <c r="K1620" i="3"/>
  <c r="K1612" i="3"/>
  <c r="P1569" i="3"/>
  <c r="K1565" i="3"/>
  <c r="K1637" i="3"/>
  <c r="L1632" i="3"/>
  <c r="K1632" i="3"/>
  <c r="L1624" i="3"/>
  <c r="K1605" i="3"/>
  <c r="L1596" i="3"/>
  <c r="K1596" i="3"/>
  <c r="L1553" i="3"/>
  <c r="AN1553" i="3" s="1"/>
  <c r="K1643" i="3"/>
  <c r="K1619" i="3"/>
  <c r="BH1619" i="3" s="1"/>
  <c r="K1611" i="3"/>
  <c r="L1610" i="3"/>
  <c r="K1610" i="3"/>
  <c r="L1600" i="3"/>
  <c r="K1600" i="3"/>
  <c r="AD1600" i="3" s="1"/>
  <c r="L1599" i="3"/>
  <c r="K1599" i="3"/>
  <c r="L1598" i="3"/>
  <c r="K1598" i="3"/>
  <c r="AO1598" i="3" s="1"/>
  <c r="K1597" i="3"/>
  <c r="L1589" i="3"/>
  <c r="K1586" i="3"/>
  <c r="K1583" i="3"/>
  <c r="L1580" i="3"/>
  <c r="K1580" i="3"/>
  <c r="L1578" i="3"/>
  <c r="K1578" i="3"/>
  <c r="AY1578" i="3" s="1"/>
  <c r="K1576" i="3"/>
  <c r="K1573" i="3"/>
  <c r="Y1573" i="3" s="1"/>
  <c r="L1561" i="3"/>
  <c r="K1561" i="3"/>
  <c r="AE1561" i="3" s="1"/>
  <c r="L1560" i="3"/>
  <c r="K1560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L1558" i="3"/>
  <c r="K1558" i="3"/>
  <c r="K1552" i="3"/>
  <c r="AZ1552" i="3" s="1"/>
  <c r="K1546" i="3"/>
  <c r="L1543" i="3"/>
  <c r="AJ1543" i="3" s="1"/>
  <c r="L1538" i="3"/>
  <c r="K1538" i="3"/>
  <c r="T1537" i="3"/>
  <c r="L1533" i="3"/>
  <c r="K1533" i="3"/>
  <c r="AU1533" i="3" s="1"/>
  <c r="L1530" i="3"/>
  <c r="AZ1530" i="3" s="1"/>
  <c r="K1530" i="3"/>
  <c r="L1527" i="3"/>
  <c r="L1525" i="3"/>
  <c r="K1523" i="3"/>
  <c r="BE1523" i="3" s="1"/>
  <c r="K1593" i="3"/>
  <c r="AG1593" i="3" s="1"/>
  <c r="K1591" i="3"/>
  <c r="K1587" i="3"/>
  <c r="L1586" i="3"/>
  <c r="M1586" i="3" s="1"/>
  <c r="L1584" i="3"/>
  <c r="L1583" i="3"/>
  <c r="K1581" i="3"/>
  <c r="AT1581" i="3" s="1"/>
  <c r="K1579" i="3"/>
  <c r="AH1579" i="3" s="1"/>
  <c r="K1577" i="3"/>
  <c r="L1550" i="3"/>
  <c r="L1548" i="3"/>
  <c r="AJ1537" i="3"/>
  <c r="K1528" i="3"/>
  <c r="L1576" i="3"/>
  <c r="BE1646" i="3"/>
  <c r="Y1615" i="3"/>
  <c r="BE1615" i="3"/>
  <c r="AL1615" i="3"/>
  <c r="AJ1615" i="3"/>
  <c r="AU1615" i="3"/>
  <c r="BG1615" i="3"/>
  <c r="K1645" i="3"/>
  <c r="S1630" i="3"/>
  <c r="Z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BA1601" i="3"/>
  <c r="AH1601" i="3"/>
  <c r="AB1601" i="3"/>
  <c r="AM1601" i="3"/>
  <c r="AY1601" i="3"/>
  <c r="L1645" i="3"/>
  <c r="L1643" i="3"/>
  <c r="L1641" i="3"/>
  <c r="AG1625" i="3"/>
  <c r="N1625" i="3"/>
  <c r="AT1625" i="3"/>
  <c r="AZ1625" i="3"/>
  <c r="AN1625" i="3"/>
  <c r="AE1618" i="3"/>
  <c r="S1616" i="3"/>
  <c r="AJ1616" i="3"/>
  <c r="AU1600" i="3"/>
  <c r="AL1602" i="3"/>
  <c r="L1638" i="3"/>
  <c r="AK1616" i="3"/>
  <c r="Y1598" i="3"/>
  <c r="BC1598" i="3"/>
  <c r="AV1595" i="3"/>
  <c r="AP1595" i="3"/>
  <c r="AH1610" i="3"/>
  <c r="N1581" i="3"/>
  <c r="U1581" i="3"/>
  <c r="BC1579" i="3"/>
  <c r="BG1575" i="3"/>
  <c r="AS1587" i="3"/>
  <c r="BH1585" i="3"/>
  <c r="T1580" i="3"/>
  <c r="BA1592" i="3"/>
  <c r="AC1588" i="3"/>
  <c r="BG1588" i="3"/>
  <c r="BI1586" i="3"/>
  <c r="AP1586" i="3"/>
  <c r="AQ1586" i="3"/>
  <c r="BG1583" i="3"/>
  <c r="AV1579" i="3"/>
  <c r="BG1571" i="3"/>
  <c r="AA1567" i="3"/>
  <c r="AH1575" i="3"/>
  <c r="L1574" i="3"/>
  <c r="K1574" i="3"/>
  <c r="L1572" i="3"/>
  <c r="K1572" i="3"/>
  <c r="AH1571" i="3"/>
  <c r="L1570" i="3"/>
  <c r="K1570" i="3"/>
  <c r="AA1565" i="3"/>
  <c r="AQ1565" i="3"/>
  <c r="AV1573" i="3"/>
  <c r="BD1571" i="3"/>
  <c r="L1568" i="3"/>
  <c r="K1568" i="3"/>
  <c r="M1565" i="3"/>
  <c r="AC1575" i="3"/>
  <c r="S1569" i="3"/>
  <c r="Y1548" i="3"/>
  <c r="W1548" i="3"/>
  <c r="BC1548" i="3"/>
  <c r="N1556" i="3"/>
  <c r="Z1554" i="3"/>
  <c r="AQ1554" i="3"/>
  <c r="BH1554" i="3"/>
  <c r="BB1565" i="3"/>
  <c r="AT1565" i="3"/>
  <c r="V1565" i="3"/>
  <c r="N1565" i="3"/>
  <c r="AU1561" i="3"/>
  <c r="AU1557" i="3"/>
  <c r="U1550" i="3"/>
  <c r="AH1550" i="3"/>
  <c r="BC1550" i="3"/>
  <c r="AZ1550" i="3"/>
  <c r="BF1546" i="3"/>
  <c r="AQ1546" i="3"/>
  <c r="BA1569" i="3"/>
  <c r="U1569" i="3"/>
  <c r="BA1567" i="3"/>
  <c r="U1567" i="3"/>
  <c r="BI1565" i="3"/>
  <c r="AS1565" i="3"/>
  <c r="AO1565" i="3"/>
  <c r="Y1565" i="3"/>
  <c r="U1565" i="3"/>
  <c r="U1563" i="3"/>
  <c r="AI1562" i="3"/>
  <c r="AB1561" i="3"/>
  <c r="AR1561" i="3"/>
  <c r="BH1561" i="3"/>
  <c r="AO1561" i="3"/>
  <c r="BE1561" i="3"/>
  <c r="Z1561" i="3"/>
  <c r="BF1561" i="3"/>
  <c r="BG1559" i="3"/>
  <c r="AQ1559" i="3"/>
  <c r="X1559" i="3"/>
  <c r="AB1559" i="3"/>
  <c r="AN1559" i="3"/>
  <c r="AR1559" i="3"/>
  <c r="BD1559" i="3"/>
  <c r="BH1559" i="3"/>
  <c r="U1559" i="3"/>
  <c r="Y1559" i="3"/>
  <c r="AK1559" i="3"/>
  <c r="AO1559" i="3"/>
  <c r="BA1559" i="3"/>
  <c r="BE1559" i="3"/>
  <c r="R1559" i="3"/>
  <c r="V1559" i="3"/>
  <c r="AH1559" i="3"/>
  <c r="AL1559" i="3"/>
  <c r="AX1559" i="3"/>
  <c r="BB1559" i="3"/>
  <c r="AQ1557" i="3"/>
  <c r="Y1557" i="3"/>
  <c r="AL1557" i="3"/>
  <c r="BI1554" i="3"/>
  <c r="BD1553" i="3"/>
  <c r="BA1553" i="3"/>
  <c r="R1553" i="3"/>
  <c r="AD1552" i="3"/>
  <c r="AH1551" i="3"/>
  <c r="K1549" i="3"/>
  <c r="K1547" i="3"/>
  <c r="K1545" i="3"/>
  <c r="P1541" i="3"/>
  <c r="BG1541" i="3"/>
  <c r="U1551" i="3"/>
  <c r="P1538" i="3"/>
  <c r="BB1533" i="3"/>
  <c r="BC1533" i="3"/>
  <c r="AC1552" i="3"/>
  <c r="AA1552" i="3"/>
  <c r="N1551" i="3"/>
  <c r="Y1541" i="3"/>
  <c r="AS1541" i="3"/>
  <c r="AE1539" i="3"/>
  <c r="L1536" i="3"/>
  <c r="K1536" i="3"/>
  <c r="AX1535" i="3"/>
  <c r="K1534" i="3"/>
  <c r="AV1531" i="3"/>
  <c r="BC1531" i="3"/>
  <c r="AA1531" i="3"/>
  <c r="AT1531" i="3"/>
  <c r="AU1541" i="3"/>
  <c r="Z1541" i="3"/>
  <c r="O1537" i="3"/>
  <c r="AE1537" i="3"/>
  <c r="AU1537" i="3"/>
  <c r="K1544" i="3"/>
  <c r="K1542" i="3"/>
  <c r="AT1541" i="3"/>
  <c r="X1541" i="3"/>
  <c r="L1540" i="3"/>
  <c r="K1540" i="3"/>
  <c r="M1537" i="3"/>
  <c r="L1534" i="3"/>
  <c r="BB1537" i="3"/>
  <c r="AL1537" i="3"/>
  <c r="V1537" i="3"/>
  <c r="AH1530" i="3"/>
  <c r="AX1530" i="3"/>
  <c r="Y1530" i="3"/>
  <c r="BE1537" i="3"/>
  <c r="AO1537" i="3"/>
  <c r="Y1537" i="3"/>
  <c r="L1529" i="3"/>
  <c r="AX1528" i="3"/>
  <c r="AD1528" i="3"/>
  <c r="AJ1527" i="3"/>
  <c r="S1528" i="3"/>
  <c r="W1528" i="3"/>
  <c r="AI1528" i="3"/>
  <c r="AM1528" i="3"/>
  <c r="AU1528" i="3"/>
  <c r="AY1528" i="3"/>
  <c r="BC1528" i="3"/>
  <c r="M1528" i="3"/>
  <c r="Q1528" i="3"/>
  <c r="U1528" i="3"/>
  <c r="AC1528" i="3"/>
  <c r="AG1528" i="3"/>
  <c r="AK1528" i="3"/>
  <c r="AS1528" i="3"/>
  <c r="AW1528" i="3"/>
  <c r="BA1528" i="3"/>
  <c r="BI1528" i="3"/>
  <c r="P1528" i="3"/>
  <c r="X1528" i="3"/>
  <c r="AN1528" i="3"/>
  <c r="AV1528" i="3"/>
  <c r="BD1528" i="3"/>
  <c r="AB1528" i="3"/>
  <c r="AJ1528" i="3"/>
  <c r="AR1528" i="3"/>
  <c r="BH1528" i="3"/>
  <c r="AV1527" i="3"/>
  <c r="K1529" i="3"/>
  <c r="AT1524" i="3"/>
  <c r="AD1524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AL1523" i="3"/>
  <c r="BB1523" i="3"/>
  <c r="W1523" i="3"/>
  <c r="M1527" i="3"/>
  <c r="AC1527" i="3"/>
  <c r="BI1527" i="3"/>
  <c r="Z1527" i="3"/>
  <c r="AP1527" i="3"/>
  <c r="AA1527" i="3"/>
  <c r="AQ1527" i="3"/>
  <c r="BG1527" i="3"/>
  <c r="AG1525" i="3"/>
  <c r="AT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W1564" i="3" l="1"/>
  <c r="AF1531" i="3"/>
  <c r="AT1616" i="3"/>
  <c r="BA1576" i="3"/>
  <c r="BG1565" i="3"/>
  <c r="BE1548" i="3"/>
  <c r="AR1626" i="3"/>
  <c r="BK1666" i="3"/>
  <c r="AB1583" i="3"/>
  <c r="M1550" i="3"/>
  <c r="BH1591" i="3"/>
  <c r="AK1582" i="3"/>
  <c r="BH1589" i="3"/>
  <c r="AA1532" i="3"/>
  <c r="Z1603" i="3"/>
  <c r="T1526" i="3"/>
  <c r="S1563" i="3"/>
  <c r="AT1563" i="3"/>
  <c r="BA1563" i="3"/>
  <c r="AI1563" i="3"/>
  <c r="AD1563" i="3"/>
  <c r="AK1563" i="3"/>
  <c r="BL1670" i="3"/>
  <c r="AA1596" i="3"/>
  <c r="AP1596" i="3"/>
  <c r="AO1596" i="3"/>
  <c r="AO1554" i="3"/>
  <c r="AL1554" i="3"/>
  <c r="W1554" i="3"/>
  <c r="BC1554" i="3"/>
  <c r="AN1554" i="3"/>
  <c r="AG1554" i="3"/>
  <c r="AC1554" i="3"/>
  <c r="Y1554" i="3"/>
  <c r="AP1554" i="3"/>
  <c r="AA1554" i="3"/>
  <c r="BG1554" i="3"/>
  <c r="AR1554" i="3"/>
  <c r="Q1554" i="3"/>
  <c r="Y1569" i="3"/>
  <c r="BE1569" i="3"/>
  <c r="AJ1550" i="3"/>
  <c r="AU1550" i="3"/>
  <c r="Z1550" i="3"/>
  <c r="N1563" i="3"/>
  <c r="BD1554" i="3"/>
  <c r="AM1554" i="3"/>
  <c r="V1554" i="3"/>
  <c r="S1579" i="3"/>
  <c r="AM1586" i="3"/>
  <c r="AS1586" i="3"/>
  <c r="AI1592" i="3"/>
  <c r="BA1564" i="3"/>
  <c r="AX1614" i="3"/>
  <c r="BB1582" i="3"/>
  <c r="AM1579" i="3"/>
  <c r="AS1623" i="3"/>
  <c r="AJ1612" i="3"/>
  <c r="AC1550" i="3"/>
  <c r="BI1550" i="3"/>
  <c r="AP1550" i="3"/>
  <c r="AE1550" i="3"/>
  <c r="AB1550" i="3"/>
  <c r="AV1550" i="3"/>
  <c r="AK1550" i="3"/>
  <c r="R1550" i="3"/>
  <c r="AX1550" i="3"/>
  <c r="AM1550" i="3"/>
  <c r="AR1550" i="3"/>
  <c r="BH1550" i="3"/>
  <c r="AF1646" i="3"/>
  <c r="Y1646" i="3"/>
  <c r="AY1646" i="3"/>
  <c r="BC1523" i="3"/>
  <c r="AG1526" i="3"/>
  <c r="Q1531" i="3"/>
  <c r="M1552" i="3"/>
  <c r="AK1569" i="3"/>
  <c r="AF1550" i="3"/>
  <c r="W1550" i="3"/>
  <c r="BA1550" i="3"/>
  <c r="AW1554" i="3"/>
  <c r="AD1569" i="3"/>
  <c r="AB1554" i="3"/>
  <c r="BF1554" i="3"/>
  <c r="AY1563" i="3"/>
  <c r="BB1586" i="3"/>
  <c r="BI1614" i="3"/>
  <c r="AR1646" i="3"/>
  <c r="AH1528" i="3"/>
  <c r="AA1528" i="3"/>
  <c r="AQ1528" i="3"/>
  <c r="BG1528" i="3"/>
  <c r="Y1528" i="3"/>
  <c r="AO1528" i="3"/>
  <c r="BE1528" i="3"/>
  <c r="AF1528" i="3"/>
  <c r="T1528" i="3"/>
  <c r="AZ1528" i="3"/>
  <c r="AT1528" i="3"/>
  <c r="O1528" i="3"/>
  <c r="AE1528" i="3"/>
  <c r="AM1530" i="3"/>
  <c r="T1530" i="3"/>
  <c r="BE1530" i="3"/>
  <c r="BC1530" i="3"/>
  <c r="R1530" i="3"/>
  <c r="AJ1530" i="3"/>
  <c r="AQ1530" i="3"/>
  <c r="AE1530" i="3"/>
  <c r="AC1546" i="3"/>
  <c r="P1546" i="3"/>
  <c r="Z1546" i="3"/>
  <c r="AA1559" i="3"/>
  <c r="AU1559" i="3"/>
  <c r="P1559" i="3"/>
  <c r="AF1559" i="3"/>
  <c r="AV1559" i="3"/>
  <c r="M1559" i="3"/>
  <c r="AC1559" i="3"/>
  <c r="AS1559" i="3"/>
  <c r="BI1559" i="3"/>
  <c r="Z1559" i="3"/>
  <c r="AP1559" i="3"/>
  <c r="BF1559" i="3"/>
  <c r="AE1559" i="3"/>
  <c r="T1559" i="3"/>
  <c r="AJ1559" i="3"/>
  <c r="AZ1559" i="3"/>
  <c r="Q1559" i="3"/>
  <c r="AG1559" i="3"/>
  <c r="AW1559" i="3"/>
  <c r="N1559" i="3"/>
  <c r="AD1559" i="3"/>
  <c r="AT1559" i="3"/>
  <c r="BH1527" i="3"/>
  <c r="AS1527" i="3"/>
  <c r="BF1527" i="3"/>
  <c r="AZ1606" i="3"/>
  <c r="AM1609" i="3"/>
  <c r="AO1580" i="3"/>
  <c r="U1592" i="3"/>
  <c r="AH1592" i="3"/>
  <c r="AY1592" i="3"/>
  <c r="AK1592" i="3"/>
  <c r="AX1592" i="3"/>
  <c r="AZ1582" i="3"/>
  <c r="M1582" i="3"/>
  <c r="O1582" i="3"/>
  <c r="AR1569" i="3"/>
  <c r="X1569" i="3"/>
  <c r="AF1569" i="3"/>
  <c r="AI1569" i="3"/>
  <c r="AX1569" i="3"/>
  <c r="R1569" i="3"/>
  <c r="AW1569" i="3"/>
  <c r="AG1569" i="3"/>
  <c r="Q1569" i="3"/>
  <c r="T1569" i="3"/>
  <c r="O1569" i="3"/>
  <c r="AU1569" i="3"/>
  <c r="AT1569" i="3"/>
  <c r="N1569" i="3"/>
  <c r="BI1569" i="3"/>
  <c r="AS1569" i="3"/>
  <c r="AC1569" i="3"/>
  <c r="AE1614" i="3"/>
  <c r="P1614" i="3"/>
  <c r="AL1614" i="3"/>
  <c r="AB1532" i="3"/>
  <c r="AS1554" i="3"/>
  <c r="AO1569" i="3"/>
  <c r="BF1550" i="3"/>
  <c r="O1550" i="3"/>
  <c r="AS1550" i="3"/>
  <c r="AH1569" i="3"/>
  <c r="X1554" i="3"/>
  <c r="BB1554" i="3"/>
  <c r="AE1569" i="3"/>
  <c r="R1592" i="3"/>
  <c r="AJ1592" i="3"/>
  <c r="AJ1582" i="3"/>
  <c r="AW1614" i="3"/>
  <c r="AT1646" i="3"/>
  <c r="W1579" i="3"/>
  <c r="BI1579" i="3"/>
  <c r="AZ1579" i="3"/>
  <c r="BD1586" i="3"/>
  <c r="AC1586" i="3"/>
  <c r="V1586" i="3"/>
  <c r="BF1586" i="3"/>
  <c r="BG1586" i="3"/>
  <c r="AO1586" i="3"/>
  <c r="Z1586" i="3"/>
  <c r="AA1586" i="3"/>
  <c r="AF1523" i="3"/>
  <c r="V1523" i="3"/>
  <c r="AM1523" i="3"/>
  <c r="AC1538" i="3"/>
  <c r="AH1538" i="3"/>
  <c r="R1552" i="3"/>
  <c r="AS1552" i="3"/>
  <c r="AR1552" i="3"/>
  <c r="BI1552" i="3"/>
  <c r="M1531" i="3"/>
  <c r="BE1531" i="3"/>
  <c r="P1531" i="3"/>
  <c r="AH1531" i="3"/>
  <c r="AK1531" i="3"/>
  <c r="AB1585" i="3"/>
  <c r="U1553" i="3"/>
  <c r="M1555" i="3"/>
  <c r="AX1553" i="3"/>
  <c r="AK1553" i="3"/>
  <c r="X1553" i="3"/>
  <c r="Z1555" i="3"/>
  <c r="AC1565" i="3"/>
  <c r="BA1565" i="3"/>
  <c r="AD1565" i="3"/>
  <c r="AL1548" i="3"/>
  <c r="BA1571" i="3"/>
  <c r="AL1573" i="3"/>
  <c r="AG1580" i="3"/>
  <c r="AB1573" i="3"/>
  <c r="AD1630" i="3"/>
  <c r="T1611" i="3"/>
  <c r="T1594" i="3"/>
  <c r="V1532" i="3"/>
  <c r="W1563" i="3"/>
  <c r="O1587" i="3"/>
  <c r="AH1553" i="3"/>
  <c r="AP1561" i="3"/>
  <c r="Y1561" i="3"/>
  <c r="AQ1561" i="3"/>
  <c r="AK1565" i="3"/>
  <c r="BE1565" i="3"/>
  <c r="AL1565" i="3"/>
  <c r="T1548" i="3"/>
  <c r="AM1571" i="3"/>
  <c r="AB1562" i="3"/>
  <c r="BI1595" i="3"/>
  <c r="AS1612" i="3"/>
  <c r="U1630" i="3"/>
  <c r="AZ1525" i="3"/>
  <c r="AQ1535" i="3"/>
  <c r="BH1592" i="3"/>
  <c r="AC1618" i="3"/>
  <c r="AE1556" i="3"/>
  <c r="N1539" i="3"/>
  <c r="AX1575" i="3"/>
  <c r="AO1573" i="3"/>
  <c r="AK1615" i="3"/>
  <c r="AZ1537" i="3"/>
  <c r="Y1601" i="3"/>
  <c r="AN1551" i="3"/>
  <c r="AB1557" i="3"/>
  <c r="BN1670" i="3"/>
  <c r="BJ1668" i="3"/>
  <c r="BM1668" i="3"/>
  <c r="BL1654" i="3"/>
  <c r="BK1649" i="3"/>
  <c r="BM1679" i="3"/>
  <c r="BJ1679" i="3"/>
  <c r="BL1679" i="3"/>
  <c r="BJ1649" i="3"/>
  <c r="BL1649" i="3"/>
  <c r="BM1649" i="3"/>
  <c r="S1526" i="3"/>
  <c r="AS1546" i="3"/>
  <c r="AX1590" i="3"/>
  <c r="BK1654" i="3"/>
  <c r="AU1525" i="3"/>
  <c r="AD1525" i="3"/>
  <c r="Q1525" i="3"/>
  <c r="Q1526" i="3"/>
  <c r="AY1526" i="3"/>
  <c r="AU1530" i="3"/>
  <c r="AC1537" i="3"/>
  <c r="AS1537" i="3"/>
  <c r="BI1537" i="3"/>
  <c r="AI1530" i="3"/>
  <c r="AW1530" i="3"/>
  <c r="Q1530" i="3"/>
  <c r="AV1530" i="3"/>
  <c r="AF1530" i="3"/>
  <c r="P1530" i="3"/>
  <c r="AT1530" i="3"/>
  <c r="AD1530" i="3"/>
  <c r="N1530" i="3"/>
  <c r="Z1537" i="3"/>
  <c r="AP1537" i="3"/>
  <c r="BF1537" i="3"/>
  <c r="X1537" i="3"/>
  <c r="AD1541" i="3"/>
  <c r="AY1541" i="3"/>
  <c r="BG1537" i="3"/>
  <c r="AQ1537" i="3"/>
  <c r="AA1537" i="3"/>
  <c r="X1539" i="3"/>
  <c r="AE1541" i="3"/>
  <c r="AZ1541" i="3"/>
  <c r="BA1532" i="3"/>
  <c r="BB1532" i="3"/>
  <c r="AC1535" i="3"/>
  <c r="R1535" i="3"/>
  <c r="BI1541" i="3"/>
  <c r="AO1541" i="3"/>
  <c r="Q1541" i="3"/>
  <c r="AT1551" i="3"/>
  <c r="BC1551" i="3"/>
  <c r="AV1541" i="3"/>
  <c r="V1557" i="3"/>
  <c r="BH1557" i="3"/>
  <c r="BB1561" i="3"/>
  <c r="AL1561" i="3"/>
  <c r="V1561" i="3"/>
  <c r="BA1561" i="3"/>
  <c r="AK1561" i="3"/>
  <c r="U1561" i="3"/>
  <c r="BD1561" i="3"/>
  <c r="AN1561" i="3"/>
  <c r="X1561" i="3"/>
  <c r="BG1561" i="3"/>
  <c r="AS1562" i="3"/>
  <c r="Y1563" i="3"/>
  <c r="AO1563" i="3"/>
  <c r="BE1563" i="3"/>
  <c r="AR1546" i="3"/>
  <c r="AI1546" i="3"/>
  <c r="AX1546" i="3"/>
  <c r="R1546" i="3"/>
  <c r="M1546" i="3"/>
  <c r="BI1561" i="3"/>
  <c r="R1563" i="3"/>
  <c r="AH1563" i="3"/>
  <c r="AX1563" i="3"/>
  <c r="AX1562" i="3"/>
  <c r="AY1575" i="3"/>
  <c r="AU1563" i="3"/>
  <c r="AE1563" i="3"/>
  <c r="O1563" i="3"/>
  <c r="Y1575" i="3"/>
  <c r="V1573" i="3"/>
  <c r="R1575" i="3"/>
  <c r="AS1583" i="3"/>
  <c r="R1583" i="3"/>
  <c r="AA1588" i="3"/>
  <c r="AU1592" i="3"/>
  <c r="AE1592" i="3"/>
  <c r="O1592" i="3"/>
  <c r="AT1592" i="3"/>
  <c r="AD1592" i="3"/>
  <c r="N1592" i="3"/>
  <c r="AW1592" i="3"/>
  <c r="AG1592" i="3"/>
  <c r="Q1592" i="3"/>
  <c r="AU1587" i="3"/>
  <c r="AM1562" i="3"/>
  <c r="AK1575" i="3"/>
  <c r="T1592" i="3"/>
  <c r="AG1596" i="3"/>
  <c r="Z1596" i="3"/>
  <c r="AP1612" i="3"/>
  <c r="BC1595" i="3"/>
  <c r="AS1595" i="3"/>
  <c r="AF1595" i="3"/>
  <c r="BG1598" i="3"/>
  <c r="AL1598" i="3"/>
  <c r="S1612" i="3"/>
  <c r="AY1573" i="3"/>
  <c r="BI1578" i="3"/>
  <c r="O1618" i="3"/>
  <c r="BC1625" i="3"/>
  <c r="AR1625" i="3"/>
  <c r="AP1625" i="3"/>
  <c r="BI1625" i="3"/>
  <c r="AC1625" i="3"/>
  <c r="AN1601" i="3"/>
  <c r="AA1601" i="3"/>
  <c r="O1601" i="3"/>
  <c r="BB1601" i="3"/>
  <c r="V1601" i="3"/>
  <c r="AO1601" i="3"/>
  <c r="AY1615" i="3"/>
  <c r="AM1615" i="3"/>
  <c r="AB1615" i="3"/>
  <c r="AH1615" i="3"/>
  <c r="BA1615" i="3"/>
  <c r="U1615" i="3"/>
  <c r="BH1537" i="3"/>
  <c r="AR1537" i="3"/>
  <c r="AB1537" i="3"/>
  <c r="S1625" i="3"/>
  <c r="P1537" i="3"/>
  <c r="AI1595" i="3"/>
  <c r="BL1668" i="3"/>
  <c r="BN1672" i="3"/>
  <c r="AA1627" i="3"/>
  <c r="AD1556" i="3"/>
  <c r="BJ1670" i="3"/>
  <c r="BN1649" i="3"/>
  <c r="AE1525" i="3"/>
  <c r="N1525" i="3"/>
  <c r="BB1526" i="3"/>
  <c r="AZ1526" i="3"/>
  <c r="AI1526" i="3"/>
  <c r="AD1526" i="3"/>
  <c r="AB1525" i="3"/>
  <c r="Q1537" i="3"/>
  <c r="AG1537" i="3"/>
  <c r="AW1537" i="3"/>
  <c r="BG1530" i="3"/>
  <c r="AA1530" i="3"/>
  <c r="AO1530" i="3"/>
  <c r="BH1530" i="3"/>
  <c r="AR1530" i="3"/>
  <c r="AB1530" i="3"/>
  <c r="BF1530" i="3"/>
  <c r="AP1530" i="3"/>
  <c r="Z1530" i="3"/>
  <c r="N1537" i="3"/>
  <c r="AD1537" i="3"/>
  <c r="AT1537" i="3"/>
  <c r="P1532" i="3"/>
  <c r="AN1537" i="3"/>
  <c r="N1541" i="3"/>
  <c r="AI1541" i="3"/>
  <c r="BD1541" i="3"/>
  <c r="BC1537" i="3"/>
  <c r="AM1537" i="3"/>
  <c r="W1537" i="3"/>
  <c r="O1541" i="3"/>
  <c r="AJ1541" i="3"/>
  <c r="BF1541" i="3"/>
  <c r="AJ1532" i="3"/>
  <c r="Y1532" i="3"/>
  <c r="AL1532" i="3"/>
  <c r="AM1535" i="3"/>
  <c r="BE1541" i="3"/>
  <c r="AG1541" i="3"/>
  <c r="M1541" i="3"/>
  <c r="BA1551" i="3"/>
  <c r="AM1551" i="3"/>
  <c r="AL1541" i="3"/>
  <c r="M1556" i="3"/>
  <c r="BE1557" i="3"/>
  <c r="AR1557" i="3"/>
  <c r="AX1561" i="3"/>
  <c r="AH1561" i="3"/>
  <c r="R1561" i="3"/>
  <c r="AW1561" i="3"/>
  <c r="AG1561" i="3"/>
  <c r="Q1561" i="3"/>
  <c r="AZ1561" i="3"/>
  <c r="AJ1561" i="3"/>
  <c r="T1561" i="3"/>
  <c r="M1562" i="3"/>
  <c r="BD1562" i="3"/>
  <c r="AC1563" i="3"/>
  <c r="AS1563" i="3"/>
  <c r="BI1563" i="3"/>
  <c r="AJ1546" i="3"/>
  <c r="BG1546" i="3"/>
  <c r="AA1546" i="3"/>
  <c r="AP1546" i="3"/>
  <c r="BI1546" i="3"/>
  <c r="T1562" i="3"/>
  <c r="V1563" i="3"/>
  <c r="AL1563" i="3"/>
  <c r="BB1563" i="3"/>
  <c r="AV1556" i="3"/>
  <c r="AH1562" i="3"/>
  <c r="W1573" i="3"/>
  <c r="BG1563" i="3"/>
  <c r="AQ1563" i="3"/>
  <c r="AA1563" i="3"/>
  <c r="AU1575" i="3"/>
  <c r="BE1573" i="3"/>
  <c r="AC1583" i="3"/>
  <c r="AP1588" i="3"/>
  <c r="BG1592" i="3"/>
  <c r="AQ1592" i="3"/>
  <c r="AA1592" i="3"/>
  <c r="BF1592" i="3"/>
  <c r="AP1592" i="3"/>
  <c r="Z1592" i="3"/>
  <c r="BI1592" i="3"/>
  <c r="AS1592" i="3"/>
  <c r="AC1592" i="3"/>
  <c r="M1592" i="3"/>
  <c r="BD1592" i="3"/>
  <c r="AV1562" i="3"/>
  <c r="P1575" i="3"/>
  <c r="AK1596" i="3"/>
  <c r="AM1596" i="3"/>
  <c r="AX1600" i="3"/>
  <c r="W1595" i="3"/>
  <c r="AC1595" i="3"/>
  <c r="P1595" i="3"/>
  <c r="AK1598" i="3"/>
  <c r="AH1598" i="3"/>
  <c r="S1573" i="3"/>
  <c r="Q1578" i="3"/>
  <c r="BI1618" i="3"/>
  <c r="AV1625" i="3"/>
  <c r="AE1625" i="3"/>
  <c r="T1625" i="3"/>
  <c r="AD1625" i="3"/>
  <c r="AW1625" i="3"/>
  <c r="Q1625" i="3"/>
  <c r="AF1601" i="3"/>
  <c r="S1601" i="3"/>
  <c r="BH1601" i="3"/>
  <c r="AX1601" i="3"/>
  <c r="R1601" i="3"/>
  <c r="AK1601" i="3"/>
  <c r="AN1615" i="3"/>
  <c r="AA1615" i="3"/>
  <c r="O1615" i="3"/>
  <c r="BB1615" i="3"/>
  <c r="V1615" i="3"/>
  <c r="AO1615" i="3"/>
  <c r="AY1625" i="3"/>
  <c r="AR1573" i="3"/>
  <c r="BC1562" i="3"/>
  <c r="AA1625" i="3"/>
  <c r="AU1539" i="3"/>
  <c r="AF1537" i="3"/>
  <c r="S1557" i="3"/>
  <c r="O1525" i="3"/>
  <c r="AW1525" i="3"/>
  <c r="AW1526" i="3"/>
  <c r="AJ1526" i="3"/>
  <c r="O1530" i="3"/>
  <c r="U1537" i="3"/>
  <c r="AK1537" i="3"/>
  <c r="BA1537" i="3"/>
  <c r="AY1530" i="3"/>
  <c r="S1530" i="3"/>
  <c r="AG1530" i="3"/>
  <c r="BD1530" i="3"/>
  <c r="AN1530" i="3"/>
  <c r="X1530" i="3"/>
  <c r="BB1530" i="3"/>
  <c r="AL1530" i="3"/>
  <c r="V1530" i="3"/>
  <c r="R1537" i="3"/>
  <c r="BN1537" i="3" s="1"/>
  <c r="AH1537" i="3"/>
  <c r="AX1537" i="3"/>
  <c r="BE1535" i="3"/>
  <c r="BD1537" i="3"/>
  <c r="S1541" i="3"/>
  <c r="AN1541" i="3"/>
  <c r="AY1537" i="3"/>
  <c r="AI1537" i="3"/>
  <c r="S1537" i="3"/>
  <c r="T1541" i="3"/>
  <c r="AP1541" i="3"/>
  <c r="BD1532" i="3"/>
  <c r="AW1532" i="3"/>
  <c r="AW1541" i="3"/>
  <c r="AC1541" i="3"/>
  <c r="W1541" i="3"/>
  <c r="AK1551" i="3"/>
  <c r="W1551" i="3"/>
  <c r="BB1557" i="3"/>
  <c r="AO1557" i="3"/>
  <c r="AT1561" i="3"/>
  <c r="AD1561" i="3"/>
  <c r="N1561" i="3"/>
  <c r="AS1561" i="3"/>
  <c r="AC1561" i="3"/>
  <c r="M1561" i="3"/>
  <c r="AV1561" i="3"/>
  <c r="AF1561" i="3"/>
  <c r="P1561" i="3"/>
  <c r="X1562" i="3"/>
  <c r="Q1563" i="3"/>
  <c r="AG1563" i="3"/>
  <c r="AW1563" i="3"/>
  <c r="AV1546" i="3"/>
  <c r="AY1546" i="3"/>
  <c r="S1546" i="3"/>
  <c r="AH1546" i="3"/>
  <c r="Q1556" i="3"/>
  <c r="AO1562" i="3"/>
  <c r="Z1563" i="3"/>
  <c r="AP1563" i="3"/>
  <c r="BF1563" i="3"/>
  <c r="R1562" i="3"/>
  <c r="BC1573" i="3"/>
  <c r="BC1563" i="3"/>
  <c r="AM1563" i="3"/>
  <c r="P1573" i="3"/>
  <c r="BB1573" i="3"/>
  <c r="BI1588" i="3"/>
  <c r="BC1592" i="3"/>
  <c r="AM1592" i="3"/>
  <c r="W1592" i="3"/>
  <c r="BB1592" i="3"/>
  <c r="AL1592" i="3"/>
  <c r="V1592" i="3"/>
  <c r="BE1592" i="3"/>
  <c r="AO1592" i="3"/>
  <c r="Y1592" i="3"/>
  <c r="BH1596" i="3"/>
  <c r="BF1600" i="3"/>
  <c r="W1578" i="3"/>
  <c r="AL1595" i="3"/>
  <c r="BH1598" i="3"/>
  <c r="AK1600" i="3"/>
  <c r="AN1638" i="3"/>
  <c r="V1612" i="3"/>
  <c r="P1600" i="3"/>
  <c r="AF1625" i="3"/>
  <c r="W1625" i="3"/>
  <c r="BF1625" i="3"/>
  <c r="Z1625" i="3"/>
  <c r="AS1625" i="3"/>
  <c r="BG1601" i="3"/>
  <c r="AU1601" i="3"/>
  <c r="AJ1601" i="3"/>
  <c r="AL1601" i="3"/>
  <c r="BE1601" i="3"/>
  <c r="AF1615" i="3"/>
  <c r="S1615" i="3"/>
  <c r="BH1615" i="3"/>
  <c r="AX1615" i="3"/>
  <c r="R1615" i="3"/>
  <c r="BE1636" i="3"/>
  <c r="BG1584" i="3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BN1569" i="3" s="1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BN1571" i="3" s="1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BK1624" i="3" s="1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BK1626" i="3" s="1"/>
  <c r="AS1626" i="3"/>
  <c r="N1626" i="3"/>
  <c r="AT1626" i="3"/>
  <c r="S1567" i="3"/>
  <c r="BK1567" i="3" s="1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BN1556" i="3" s="1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BN1541" i="3" s="1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BN1629" i="3" s="1"/>
  <c r="AG1629" i="3"/>
  <c r="AW1629" i="3"/>
  <c r="N1629" i="3"/>
  <c r="AD1629" i="3"/>
  <c r="AT1629" i="3"/>
  <c r="O1629" i="3"/>
  <c r="AU1629" i="3"/>
  <c r="X1629" i="3"/>
  <c r="AB1629" i="3"/>
  <c r="BL1629" i="3" s="1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BK1618" i="3" s="1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K1541" i="3" s="1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BN1577" i="3" s="1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BK1557" i="3" s="1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BK1640" i="3" s="1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J1556" i="3" s="1"/>
  <c r="BE1556" i="3"/>
  <c r="U1556" i="3"/>
  <c r="BN1677" i="3"/>
  <c r="AB1539" i="3"/>
  <c r="AR1539" i="3"/>
  <c r="BH1539" i="3"/>
  <c r="P1539" i="3"/>
  <c r="BK1539" i="3" s="1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L1510" i="3"/>
  <c r="L1508" i="3"/>
  <c r="L1506" i="3"/>
  <c r="L1504" i="3"/>
  <c r="L1502" i="3"/>
  <c r="K1502" i="3"/>
  <c r="T1502" i="3" s="1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J1551" i="3" s="1"/>
  <c r="BH1567" i="3"/>
  <c r="AB1567" i="3"/>
  <c r="BL1567" i="3" s="1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C1576" i="3"/>
  <c r="AV1584" i="3"/>
  <c r="Q1602" i="3"/>
  <c r="BE1618" i="3"/>
  <c r="AH1566" i="3"/>
  <c r="BB1566" i="3"/>
  <c r="V1566" i="3"/>
  <c r="BK1566" i="3" s="1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AY1521" i="3" s="1"/>
  <c r="L1519" i="3"/>
  <c r="L1501" i="3"/>
  <c r="K1501" i="3"/>
  <c r="L1490" i="3"/>
  <c r="Z1490" i="3" s="1"/>
  <c r="K1490" i="3"/>
  <c r="BC1527" i="3"/>
  <c r="AM1527" i="3"/>
  <c r="W1527" i="3"/>
  <c r="BB1527" i="3"/>
  <c r="AL1527" i="3"/>
  <c r="V1527" i="3"/>
  <c r="BE1527" i="3"/>
  <c r="AO1527" i="3"/>
  <c r="Y1527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L1511" i="3"/>
  <c r="L1495" i="3"/>
  <c r="AY1527" i="3"/>
  <c r="AI1527" i="3"/>
  <c r="S1527" i="3"/>
  <c r="AX1527" i="3"/>
  <c r="AH1527" i="3"/>
  <c r="R1527" i="3"/>
  <c r="BA1527" i="3"/>
  <c r="AK1527" i="3"/>
  <c r="U1527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BN1636" i="3" s="1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K1565" i="3" s="1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E1600" i="3"/>
  <c r="BM1600" i="3" s="1"/>
  <c r="AY1559" i="3"/>
  <c r="AO1624" i="3"/>
  <c r="AW1624" i="3"/>
  <c r="Z1632" i="3"/>
  <c r="Q1632" i="3"/>
  <c r="AW1632" i="3"/>
  <c r="Y1632" i="3"/>
  <c r="BE1632" i="3"/>
  <c r="AG1632" i="3"/>
  <c r="AO1632" i="3"/>
  <c r="BB1612" i="3"/>
  <c r="AI1559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K1575" i="3"/>
  <c r="BK1588" i="3"/>
  <c r="BK1601" i="3"/>
  <c r="BK1635" i="3"/>
  <c r="BN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56" i="3"/>
  <c r="BJ1548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N1590" i="3"/>
  <c r="BL1607" i="3"/>
  <c r="BN1612" i="3"/>
  <c r="BJ1614" i="3"/>
  <c r="BL1611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D1641" i="3"/>
  <c r="AN1641" i="3"/>
  <c r="X1641" i="3"/>
  <c r="BC1641" i="3"/>
  <c r="AM1641" i="3"/>
  <c r="W1641" i="3"/>
  <c r="BK1615" i="3"/>
  <c r="AP1641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N1639" i="3"/>
  <c r="BN1646" i="3"/>
  <c r="BK1646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N1555" i="3"/>
  <c r="BK1555" i="3"/>
  <c r="BN1611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523" i="3"/>
  <c r="BK1537" i="3"/>
  <c r="BK1532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L1562" i="3"/>
  <c r="BN1548" i="3"/>
  <c r="BK1548" i="3"/>
  <c r="BL157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86" i="3"/>
  <c r="BN1592" i="3"/>
  <c r="BK1592" i="3"/>
  <c r="BL1594" i="3"/>
  <c r="BN1581" i="3"/>
  <c r="BK1581" i="3"/>
  <c r="BM1602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L1624" i="3"/>
  <c r="AZ1641" i="3"/>
  <c r="AJ1641" i="3"/>
  <c r="T1641" i="3"/>
  <c r="AY1641" i="3"/>
  <c r="AI1641" i="3"/>
  <c r="S1641" i="3"/>
  <c r="BL1615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M1646" i="3"/>
  <c r="BK1524" i="3"/>
  <c r="BL1537" i="3"/>
  <c r="BN153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L1590" i="3"/>
  <c r="BK1614" i="3"/>
  <c r="BN1625" i="3"/>
  <c r="BJ1613" i="3"/>
  <c r="BK1525" i="3"/>
  <c r="BK1528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N1559" i="3"/>
  <c r="BJ1567" i="3"/>
  <c r="BL1569" i="3"/>
  <c r="BN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N1579" i="3"/>
  <c r="BK1586" i="3"/>
  <c r="BN1594" i="3"/>
  <c r="BK1604" i="3"/>
  <c r="BL1610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N1623" i="3"/>
  <c r="AV1641" i="3"/>
  <c r="AF1641" i="3"/>
  <c r="P1641" i="3"/>
  <c r="AU1641" i="3"/>
  <c r="AE1641" i="3"/>
  <c r="O1641" i="3"/>
  <c r="BK1603" i="3"/>
  <c r="Z1641" i="3"/>
  <c r="BF1641" i="3"/>
  <c r="BK163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K1627" i="3"/>
  <c r="AY1497" i="3"/>
  <c r="K1507" i="3"/>
  <c r="L1505" i="3"/>
  <c r="L1500" i="3"/>
  <c r="L1489" i="3"/>
  <c r="K1489" i="3"/>
  <c r="L1517" i="3"/>
  <c r="K1517" i="3"/>
  <c r="L1515" i="3"/>
  <c r="K1515" i="3"/>
  <c r="K1500" i="3"/>
  <c r="K1495" i="3"/>
  <c r="K1493" i="3"/>
  <c r="O1491" i="3"/>
  <c r="L1488" i="3"/>
  <c r="K1488" i="3"/>
  <c r="AR1502" i="3"/>
  <c r="AE1502" i="3"/>
  <c r="S1502" i="3"/>
  <c r="AY1502" i="3"/>
  <c r="AF1502" i="3"/>
  <c r="S1521" i="3"/>
  <c r="AY1516" i="3"/>
  <c r="L1520" i="3"/>
  <c r="K1519" i="3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I1492" i="3" s="1"/>
  <c r="AE1491" i="3"/>
  <c r="AQ1497" i="3"/>
  <c r="K1520" i="3"/>
  <c r="L1522" i="3"/>
  <c r="K1522" i="3"/>
  <c r="K1511" i="3"/>
  <c r="L1507" i="3"/>
  <c r="AN1507" i="3" s="1"/>
  <c r="L1503" i="3"/>
  <c r="K1503" i="3"/>
  <c r="BE1501" i="3"/>
  <c r="Q1501" i="3"/>
  <c r="S1497" i="3"/>
  <c r="K1494" i="3"/>
  <c r="AY1491" i="3"/>
  <c r="S1491" i="3"/>
  <c r="AA1491" i="3"/>
  <c r="K1513" i="3"/>
  <c r="K1509" i="3"/>
  <c r="BA1501" i="3"/>
  <c r="K1498" i="3"/>
  <c r="AU1491" i="3"/>
  <c r="L1512" i="3"/>
  <c r="AX1521" i="3"/>
  <c r="AN1521" i="3"/>
  <c r="AM1521" i="3"/>
  <c r="AE1516" i="3"/>
  <c r="BG1516" i="3"/>
  <c r="X1516" i="3"/>
  <c r="AN1516" i="3"/>
  <c r="BD1516" i="3"/>
  <c r="U1516" i="3"/>
  <c r="AS1516" i="3"/>
  <c r="AO1516" i="3"/>
  <c r="R1516" i="3"/>
  <c r="AH1516" i="3"/>
  <c r="AX1516" i="3"/>
  <c r="L1514" i="3"/>
  <c r="K1514" i="3"/>
  <c r="K1512" i="3"/>
  <c r="BE1504" i="3"/>
  <c r="BH1504" i="3"/>
  <c r="K1510" i="3"/>
  <c r="K1508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U1502" i="3"/>
  <c r="AK1502" i="3"/>
  <c r="BA1502" i="3"/>
  <c r="R1502" i="3"/>
  <c r="AH1502" i="3"/>
  <c r="AX1502" i="3"/>
  <c r="BI1501" i="3"/>
  <c r="AS1501" i="3"/>
  <c r="AC1501" i="3"/>
  <c r="M1501" i="3"/>
  <c r="L1498" i="3"/>
  <c r="BG1497" i="3"/>
  <c r="AA1497" i="3"/>
  <c r="Q1496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AS1490" i="3"/>
  <c r="BC1491" i="3"/>
  <c r="AM1491" i="3"/>
  <c r="W1491" i="3"/>
  <c r="AA1490" i="3"/>
  <c r="AR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AV1495" i="3" l="1"/>
  <c r="V1504" i="3"/>
  <c r="BK1621" i="3"/>
  <c r="BL1640" i="3"/>
  <c r="BM1618" i="3"/>
  <c r="BL1602" i="3"/>
  <c r="AU1516" i="3"/>
  <c r="BM1629" i="3"/>
  <c r="BK1628" i="3"/>
  <c r="BK1543" i="3"/>
  <c r="BN1523" i="3"/>
  <c r="BM1523" i="3"/>
  <c r="BK1590" i="3"/>
  <c r="BM1548" i="3"/>
  <c r="BL1625" i="3"/>
  <c r="BK1625" i="3"/>
  <c r="BJ1569" i="3"/>
  <c r="BJ1588" i="3"/>
  <c r="BN1588" i="3"/>
  <c r="BJ1615" i="3"/>
  <c r="BM1524" i="3"/>
  <c r="BM1562" i="3"/>
  <c r="BK1551" i="3"/>
  <c r="AB1490" i="3"/>
  <c r="BF1490" i="3"/>
  <c r="AU1504" i="3"/>
  <c r="AJ1504" i="3"/>
  <c r="AO1504" i="3"/>
  <c r="AT1516" i="3"/>
  <c r="AD1516" i="3"/>
  <c r="N1516" i="3"/>
  <c r="AC1516" i="3"/>
  <c r="AK1516" i="3"/>
  <c r="Q1516" i="3"/>
  <c r="AZ1516" i="3"/>
  <c r="AJ1516" i="3"/>
  <c r="T1516" i="3"/>
  <c r="M1521" i="3"/>
  <c r="Q1521" i="3"/>
  <c r="Y1521" i="3"/>
  <c r="AJ1521" i="3"/>
  <c r="AH1521" i="3"/>
  <c r="BC1516" i="3"/>
  <c r="BK1578" i="3"/>
  <c r="BN1621" i="3"/>
  <c r="BJ1621" i="3"/>
  <c r="BN1640" i="3"/>
  <c r="BJ1543" i="3"/>
  <c r="BK1582" i="3"/>
  <c r="BN1543" i="3"/>
  <c r="BK1560" i="3"/>
  <c r="BK1629" i="3"/>
  <c r="BN1560" i="3"/>
  <c r="BJ1639" i="3"/>
  <c r="BK1639" i="3"/>
  <c r="BN1617" i="3"/>
  <c r="BJ1635" i="3"/>
  <c r="BN1573" i="3"/>
  <c r="BN1557" i="3"/>
  <c r="BK1623" i="3"/>
  <c r="BN1595" i="3"/>
  <c r="BN1562" i="3"/>
  <c r="BN1546" i="3"/>
  <c r="BG1490" i="3"/>
  <c r="AP1490" i="3"/>
  <c r="P1504" i="3"/>
  <c r="AL1504" i="3"/>
  <c r="Y1504" i="3"/>
  <c r="BF1516" i="3"/>
  <c r="AP1516" i="3"/>
  <c r="Z1516" i="3"/>
  <c r="BE1516" i="3"/>
  <c r="BI1516" i="3"/>
  <c r="AG1516" i="3"/>
  <c r="M1516" i="3"/>
  <c r="AV1516" i="3"/>
  <c r="AF1516" i="3"/>
  <c r="P1516" i="3"/>
  <c r="AK1521" i="3"/>
  <c r="O1516" i="3"/>
  <c r="AO1521" i="3"/>
  <c r="T1521" i="3"/>
  <c r="V1521" i="3"/>
  <c r="AA1516" i="3"/>
  <c r="AM1516" i="3"/>
  <c r="BG1495" i="3"/>
  <c r="BK1616" i="3"/>
  <c r="BH1490" i="3"/>
  <c r="AQ1490" i="3"/>
  <c r="AM1504" i="3"/>
  <c r="BB1516" i="3"/>
  <c r="AL1516" i="3"/>
  <c r="V1516" i="3"/>
  <c r="AW1516" i="3"/>
  <c r="BA1516" i="3"/>
  <c r="Y1516" i="3"/>
  <c r="BH1516" i="3"/>
  <c r="AR1516" i="3"/>
  <c r="AB1516" i="3"/>
  <c r="AQ1516" i="3"/>
  <c r="AS1521" i="3"/>
  <c r="AZ1521" i="3"/>
  <c r="BB1521" i="3"/>
  <c r="R1521" i="3"/>
  <c r="BB1504" i="3"/>
  <c r="BJ1602" i="3"/>
  <c r="AW1489" i="3"/>
  <c r="BC1496" i="3"/>
  <c r="AA1521" i="3"/>
  <c r="BL1597" i="3"/>
  <c r="BJ1603" i="3"/>
  <c r="BJ1605" i="3"/>
  <c r="BJ1563" i="3"/>
  <c r="BJ1550" i="3"/>
  <c r="BJ1582" i="3"/>
  <c r="BL1582" i="3"/>
  <c r="BL1634" i="3"/>
  <c r="BK1634" i="3"/>
  <c r="BM1639" i="3"/>
  <c r="BN1628" i="3"/>
  <c r="BL1617" i="3"/>
  <c r="BK1608" i="3"/>
  <c r="BL1608" i="3"/>
  <c r="BN1604" i="3"/>
  <c r="BM1543" i="3"/>
  <c r="BM1573" i="3"/>
  <c r="BL1612" i="3"/>
  <c r="BK1612" i="3"/>
  <c r="BL1575" i="3"/>
  <c r="BN1635" i="3"/>
  <c r="BM1635" i="3"/>
  <c r="BL1631" i="3"/>
  <c r="BJ1631" i="3"/>
  <c r="BM1631" i="3"/>
  <c r="BN1631" i="3"/>
  <c r="BN1607" i="3"/>
  <c r="BN1575" i="3"/>
  <c r="BL1557" i="3"/>
  <c r="BL1523" i="3"/>
  <c r="BM1627" i="3"/>
  <c r="BL1627" i="3"/>
  <c r="BJ1627" i="3"/>
  <c r="BJ1594" i="3"/>
  <c r="BL1586" i="3"/>
  <c r="BN1586" i="3"/>
  <c r="BM1586" i="3"/>
  <c r="BJ1579" i="3"/>
  <c r="BM1579" i="3"/>
  <c r="BK1579" i="3"/>
  <c r="BJ1555" i="3"/>
  <c r="BM1526" i="3"/>
  <c r="BL1554" i="3"/>
  <c r="BM1611" i="3"/>
  <c r="BJ1598" i="3"/>
  <c r="BK1594" i="3"/>
  <c r="BJ1532" i="3"/>
  <c r="BJ1623" i="3"/>
  <c r="BL1623" i="3"/>
  <c r="BL1646" i="3"/>
  <c r="BJ1646" i="3"/>
  <c r="BK1630" i="3"/>
  <c r="BL1630" i="3"/>
  <c r="BN1630" i="3"/>
  <c r="BM1569" i="3"/>
  <c r="BM1588" i="3"/>
  <c r="BM1554" i="3"/>
  <c r="BN1554" i="3"/>
  <c r="BL1579" i="3"/>
  <c r="BN1532" i="3"/>
  <c r="BJ1539" i="3"/>
  <c r="BK1526" i="3"/>
  <c r="BM1571" i="3"/>
  <c r="BL1526" i="3"/>
  <c r="BK1600" i="3"/>
  <c r="BJ1618" i="3"/>
  <c r="BN1618" i="3"/>
  <c r="BK1611" i="3"/>
  <c r="BJ1590" i="3"/>
  <c r="BJ1611" i="3"/>
  <c r="BM1590" i="3"/>
  <c r="BJ1524" i="3"/>
  <c r="BJ1601" i="3"/>
  <c r="BN1614" i="3"/>
  <c r="BM1614" i="3"/>
  <c r="BM1595" i="3"/>
  <c r="BL1626" i="3"/>
  <c r="BN1566" i="3"/>
  <c r="BJ1607" i="3"/>
  <c r="BL1600" i="3"/>
  <c r="BK1546" i="3"/>
  <c r="BJ1541" i="3"/>
  <c r="BM1537" i="3"/>
  <c r="BN1615" i="3"/>
  <c r="BM1625" i="3"/>
  <c r="BK1595" i="3"/>
  <c r="BL1592" i="3"/>
  <c r="BJ1562" i="3"/>
  <c r="BK1563" i="3"/>
  <c r="BJ1537" i="3"/>
  <c r="BL1541" i="3"/>
  <c r="BJ1526" i="3"/>
  <c r="BJ1525" i="3"/>
  <c r="BL1595" i="3"/>
  <c r="BL1588" i="3"/>
  <c r="BK1573" i="3"/>
  <c r="BL1546" i="3"/>
  <c r="AY1506" i="3"/>
  <c r="BN1589" i="3"/>
  <c r="AC1490" i="3"/>
  <c r="BD1490" i="3"/>
  <c r="AN1490" i="3"/>
  <c r="X1490" i="3"/>
  <c r="BC1490" i="3"/>
  <c r="AM1490" i="3"/>
  <c r="W1490" i="3"/>
  <c r="BB1490" i="3"/>
  <c r="AL1490" i="3"/>
  <c r="V1490" i="3"/>
  <c r="AO1490" i="3"/>
  <c r="BI1490" i="3"/>
  <c r="AY1495" i="3"/>
  <c r="AT1502" i="3"/>
  <c r="AD1502" i="3"/>
  <c r="N1502" i="3"/>
  <c r="AW1502" i="3"/>
  <c r="AG1502" i="3"/>
  <c r="Q1502" i="3"/>
  <c r="BE1495" i="3"/>
  <c r="AN1504" i="3"/>
  <c r="BD1504" i="3"/>
  <c r="AE1504" i="3"/>
  <c r="BC1504" i="3"/>
  <c r="AB1504" i="3"/>
  <c r="AH1504" i="3"/>
  <c r="R1504" i="3"/>
  <c r="BA1504" i="3"/>
  <c r="AK1504" i="3"/>
  <c r="U1504" i="3"/>
  <c r="AQ1504" i="3"/>
  <c r="BD1502" i="3"/>
  <c r="X1502" i="3"/>
  <c r="AQ1502" i="3"/>
  <c r="BC1502" i="3"/>
  <c r="W1502" i="3"/>
  <c r="AJ1502" i="3"/>
  <c r="BN1627" i="3"/>
  <c r="BN1603" i="3"/>
  <c r="BN1578" i="3"/>
  <c r="BL1566" i="3"/>
  <c r="BL1556" i="3"/>
  <c r="BJ1557" i="3"/>
  <c r="BN1525" i="3"/>
  <c r="BL1614" i="3"/>
  <c r="BJ1571" i="3"/>
  <c r="BN1551" i="3"/>
  <c r="BN1624" i="3"/>
  <c r="BN1582" i="3"/>
  <c r="BN1626" i="3"/>
  <c r="BM1594" i="3"/>
  <c r="BL1548" i="3"/>
  <c r="BN1601" i="3"/>
  <c r="BJ1600" i="3"/>
  <c r="BN1598" i="3"/>
  <c r="BL1581" i="3"/>
  <c r="BL1531" i="3"/>
  <c r="BN1584" i="3"/>
  <c r="BJ1608" i="3"/>
  <c r="BL1525" i="3"/>
  <c r="BJ1644" i="3"/>
  <c r="BN1583" i="3"/>
  <c r="BM1623" i="3"/>
  <c r="Y1490" i="3"/>
  <c r="BL1532" i="3"/>
  <c r="BJ1566" i="3"/>
  <c r="AZ1490" i="3"/>
  <c r="AJ1490" i="3"/>
  <c r="T1490" i="3"/>
  <c r="AY1490" i="3"/>
  <c r="AI1490" i="3"/>
  <c r="S1490" i="3"/>
  <c r="AX1490" i="3"/>
  <c r="AH1490" i="3"/>
  <c r="R1490" i="3"/>
  <c r="BE1490" i="3"/>
  <c r="M1490" i="3"/>
  <c r="BF1502" i="3"/>
  <c r="AP1502" i="3"/>
  <c r="Z1502" i="3"/>
  <c r="BI1502" i="3"/>
  <c r="AS1502" i="3"/>
  <c r="AC1502" i="3"/>
  <c r="M1502" i="3"/>
  <c r="AW1495" i="3"/>
  <c r="BF1504" i="3"/>
  <c r="AF1504" i="3"/>
  <c r="AY1504" i="3"/>
  <c r="W1504" i="3"/>
  <c r="AX1504" i="3"/>
  <c r="T1504" i="3"/>
  <c r="AD1504" i="3"/>
  <c r="N1504" i="3"/>
  <c r="AW1504" i="3"/>
  <c r="AG1504" i="3"/>
  <c r="Q1504" i="3"/>
  <c r="AP1511" i="3"/>
  <c r="BG1504" i="3"/>
  <c r="AV1502" i="3"/>
  <c r="O1502" i="3"/>
  <c r="AI1502" i="3"/>
  <c r="AU1502" i="3"/>
  <c r="BH1502" i="3"/>
  <c r="AB1502" i="3"/>
  <c r="BL1635" i="3"/>
  <c r="BM1615" i="3"/>
  <c r="BM1630" i="3"/>
  <c r="BK1523" i="3"/>
  <c r="BJ1595" i="3"/>
  <c r="BN1524" i="3"/>
  <c r="BK1617" i="3"/>
  <c r="BL1543" i="3"/>
  <c r="BK1562" i="3"/>
  <c r="BK1607" i="3"/>
  <c r="BJ1554" i="3"/>
  <c r="BJ1624" i="3"/>
  <c r="BJ1531" i="3"/>
  <c r="BK1596" i="3"/>
  <c r="BK1569" i="3"/>
  <c r="AV1490" i="3"/>
  <c r="AF1490" i="3"/>
  <c r="P1490" i="3"/>
  <c r="AU1490" i="3"/>
  <c r="AE1490" i="3"/>
  <c r="O1490" i="3"/>
  <c r="AT1490" i="3"/>
  <c r="AD1490" i="3"/>
  <c r="N1490" i="3"/>
  <c r="BB1502" i="3"/>
  <c r="AL1502" i="3"/>
  <c r="V1502" i="3"/>
  <c r="BE1502" i="3"/>
  <c r="AO1502" i="3"/>
  <c r="Y1502" i="3"/>
  <c r="P1502" i="3"/>
  <c r="AZ1504" i="3"/>
  <c r="X1504" i="3"/>
  <c r="AT1504" i="3"/>
  <c r="O1504" i="3"/>
  <c r="AR1504" i="3"/>
  <c r="AP1504" i="3"/>
  <c r="Z1504" i="3"/>
  <c r="BI1504" i="3"/>
  <c r="AS1504" i="3"/>
  <c r="AC1504" i="3"/>
  <c r="M1504" i="3"/>
  <c r="V1519" i="3"/>
  <c r="AN1502" i="3"/>
  <c r="BG1502" i="3"/>
  <c r="AA1502" i="3"/>
  <c r="AM1502" i="3"/>
  <c r="AZ1502" i="3"/>
  <c r="BJ1625" i="3"/>
  <c r="BJ1573" i="3"/>
  <c r="BJ1629" i="3"/>
  <c r="BK1620" i="3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AR1476" i="3" s="1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O1394" i="3" s="1"/>
  <c r="K1385" i="3"/>
  <c r="K1377" i="3"/>
  <c r="AT1496" i="3"/>
  <c r="N1496" i="3"/>
  <c r="BN1496" i="3" s="1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BJ1501" i="3" s="1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AM1427" i="3" s="1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AM1411" i="3" s="1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AS1443" i="3" s="1"/>
  <c r="K1442" i="3"/>
  <c r="K1441" i="3"/>
  <c r="AB1441" i="3" s="1"/>
  <c r="L1439" i="3"/>
  <c r="L1434" i="3"/>
  <c r="K1434" i="3"/>
  <c r="L1426" i="3"/>
  <c r="K1426" i="3"/>
  <c r="K1423" i="3"/>
  <c r="L1421" i="3"/>
  <c r="L1417" i="3"/>
  <c r="L1413" i="3"/>
  <c r="L1412" i="3"/>
  <c r="AK1412" i="3" s="1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AL1472" i="3" s="1"/>
  <c r="L1469" i="3"/>
  <c r="K1487" i="3"/>
  <c r="BI1487" i="3" s="1"/>
  <c r="K1485" i="3"/>
  <c r="L1466" i="3"/>
  <c r="AY1466" i="3" s="1"/>
  <c r="L1459" i="3"/>
  <c r="L1457" i="3"/>
  <c r="L1455" i="3"/>
  <c r="K1436" i="3"/>
  <c r="K1431" i="3"/>
  <c r="L1429" i="3"/>
  <c r="K1422" i="3"/>
  <c r="K1421" i="3"/>
  <c r="K1420" i="3"/>
  <c r="AC1420" i="3" s="1"/>
  <c r="K1419" i="3"/>
  <c r="K1413" i="3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V1473" i="3" s="1"/>
  <c r="L1468" i="3"/>
  <c r="K1468" i="3"/>
  <c r="K1463" i="3"/>
  <c r="AX1476" i="3"/>
  <c r="L1474" i="3"/>
  <c r="K1474" i="3"/>
  <c r="L1464" i="3"/>
  <c r="K1464" i="3"/>
  <c r="Q1464" i="3" s="1"/>
  <c r="L1462" i="3"/>
  <c r="L1461" i="3"/>
  <c r="K1459" i="3"/>
  <c r="L1451" i="3"/>
  <c r="AZ1451" i="3" s="1"/>
  <c r="L1428" i="3"/>
  <c r="L1425" i="3"/>
  <c r="K1425" i="3"/>
  <c r="L1415" i="3"/>
  <c r="L1407" i="3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K1379" i="3"/>
  <c r="L1377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L1475" i="3"/>
  <c r="BF1475" i="3" s="1"/>
  <c r="L1473" i="3"/>
  <c r="L1471" i="3"/>
  <c r="L1467" i="3"/>
  <c r="L1463" i="3"/>
  <c r="O1463" i="3" s="1"/>
  <c r="K1457" i="3"/>
  <c r="K1455" i="3"/>
  <c r="BH1441" i="3"/>
  <c r="AT1518" i="3"/>
  <c r="AV1435" i="3"/>
  <c r="O1411" i="3"/>
  <c r="AQ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AW1486" i="3" s="1"/>
  <c r="L1483" i="3"/>
  <c r="K1482" i="3"/>
  <c r="L1481" i="3"/>
  <c r="K1480" i="3"/>
  <c r="AU1480" i="3" s="1"/>
  <c r="L1479" i="3"/>
  <c r="K1478" i="3"/>
  <c r="V1478" i="3" s="1"/>
  <c r="L1477" i="3"/>
  <c r="BH1476" i="3"/>
  <c r="AM1476" i="3"/>
  <c r="K1469" i="3"/>
  <c r="K1465" i="3"/>
  <c r="V1465" i="3" s="1"/>
  <c r="K1461" i="3"/>
  <c r="AR1441" i="3"/>
  <c r="P1441" i="3"/>
  <c r="AV1441" i="3"/>
  <c r="AJ1441" i="3"/>
  <c r="X1441" i="3"/>
  <c r="BD1441" i="3"/>
  <c r="AF1435" i="3"/>
  <c r="BH1433" i="3"/>
  <c r="T1433" i="3"/>
  <c r="BC1429" i="3"/>
  <c r="M1412" i="3"/>
  <c r="N1476" i="3"/>
  <c r="K1470" i="3"/>
  <c r="AT1470" i="3" s="1"/>
  <c r="K1466" i="3"/>
  <c r="L1465" i="3"/>
  <c r="K1462" i="3"/>
  <c r="BC1462" i="3" s="1"/>
  <c r="K1458" i="3"/>
  <c r="AQ1458" i="3" s="1"/>
  <c r="W1411" i="3"/>
  <c r="L1454" i="3"/>
  <c r="K1454" i="3"/>
  <c r="L1452" i="3"/>
  <c r="L1450" i="3"/>
  <c r="P1450" i="3" s="1"/>
  <c r="L1449" i="3"/>
  <c r="K1446" i="3"/>
  <c r="K1445" i="3"/>
  <c r="L1424" i="3"/>
  <c r="AQ1424" i="3" s="1"/>
  <c r="K1424" i="3"/>
  <c r="L1418" i="3"/>
  <c r="K1418" i="3"/>
  <c r="K1417" i="3"/>
  <c r="AR1417" i="3" s="1"/>
  <c r="P1403" i="3"/>
  <c r="AR1403" i="3"/>
  <c r="O1400" i="3"/>
  <c r="Z1400" i="3"/>
  <c r="AE1400" i="3"/>
  <c r="AU1400" i="3"/>
  <c r="AF1391" i="3"/>
  <c r="AV1391" i="3"/>
  <c r="P1391" i="3"/>
  <c r="BG1391" i="3"/>
  <c r="AA1391" i="3"/>
  <c r="K1456" i="3"/>
  <c r="L1445" i="3"/>
  <c r="BC1394" i="3"/>
  <c r="L1456" i="3"/>
  <c r="L1448" i="3"/>
  <c r="L1447" i="3"/>
  <c r="K1444" i="3"/>
  <c r="AP1444" i="3" s="1"/>
  <c r="K1443" i="3"/>
  <c r="L1442" i="3"/>
  <c r="L1416" i="3"/>
  <c r="K1416" i="3"/>
  <c r="N1416" i="3" s="1"/>
  <c r="K1405" i="3"/>
  <c r="AA1393" i="3"/>
  <c r="L1404" i="3"/>
  <c r="K1404" i="3"/>
  <c r="L1402" i="3"/>
  <c r="K1402" i="3"/>
  <c r="O1402" i="3" s="1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L1395" i="3"/>
  <c r="K1395" i="3"/>
  <c r="L1380" i="3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K1368" i="3"/>
  <c r="AT1368" i="3" s="1"/>
  <c r="BM1497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Q1494" i="3"/>
  <c r="BI1494" i="3"/>
  <c r="AP1494" i="3"/>
  <c r="AR1494" i="3"/>
  <c r="AB1494" i="3"/>
  <c r="BG1494" i="3"/>
  <c r="AQ1494" i="3"/>
  <c r="AA1494" i="3"/>
  <c r="N1494" i="3"/>
  <c r="BD1498" i="3"/>
  <c r="AH1498" i="3"/>
  <c r="M1498" i="3"/>
  <c r="AR1498" i="3"/>
  <c r="V1498" i="3"/>
  <c r="AV1498" i="3"/>
  <c r="Z1498" i="3"/>
  <c r="BC1498" i="3"/>
  <c r="AM1498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N1491" i="3"/>
  <c r="BK1491" i="3"/>
  <c r="BN1501" i="3"/>
  <c r="BK1501" i="3"/>
  <c r="BN1516" i="3"/>
  <c r="BN1521" i="3"/>
  <c r="BK1521" i="3"/>
  <c r="Y1498" i="3"/>
  <c r="AT1498" i="3"/>
  <c r="N1498" i="3"/>
  <c r="AJ1498" i="3"/>
  <c r="BE1498" i="3"/>
  <c r="BJ1497" i="3"/>
  <c r="AX1498" i="3"/>
  <c r="AC1498" i="3"/>
  <c r="BH1498" i="3"/>
  <c r="AL1498" i="3"/>
  <c r="Q1498" i="3"/>
  <c r="AP1498" i="3"/>
  <c r="U1498" i="3"/>
  <c r="AY1498" i="3"/>
  <c r="AI1498" i="3"/>
  <c r="S1498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N1502" i="3"/>
  <c r="BK1502" i="3"/>
  <c r="AL1494" i="3"/>
  <c r="AC1494" i="3"/>
  <c r="BH1494" i="3"/>
  <c r="BJ1491" i="3"/>
  <c r="T1498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N1368" i="3"/>
  <c r="BD1368" i="3"/>
  <c r="AC1487" i="3"/>
  <c r="BF1487" i="3"/>
  <c r="X1487" i="3"/>
  <c r="BE148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BC1478" i="3"/>
  <c r="BB1478" i="3"/>
  <c r="BE1465" i="3"/>
  <c r="W1465" i="3"/>
  <c r="AO1457" i="3"/>
  <c r="V1457" i="3"/>
  <c r="BB1457" i="3"/>
  <c r="AM1457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C1472" i="3"/>
  <c r="AX1468" i="3"/>
  <c r="AX1458" i="3"/>
  <c r="P1457" i="3"/>
  <c r="BH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AV1450" i="3"/>
  <c r="M1450" i="3"/>
  <c r="BI1450" i="3"/>
  <c r="AP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M1443" i="3"/>
  <c r="AC1443" i="3"/>
  <c r="Z1443" i="3"/>
  <c r="AP1443" i="3"/>
  <c r="AQ1443" i="3"/>
  <c r="BG1443" i="3"/>
  <c r="AD1484" i="3"/>
  <c r="Z1484" i="3"/>
  <c r="V1484" i="3"/>
  <c r="R1484" i="3"/>
  <c r="N1484" i="3"/>
  <c r="AP1469" i="3"/>
  <c r="AX1467" i="3"/>
  <c r="AW1463" i="3"/>
  <c r="AD1463" i="3"/>
  <c r="AG1461" i="3"/>
  <c r="AT1461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AD1466" i="3"/>
  <c r="AB1465" i="3"/>
  <c r="AT1456" i="3"/>
  <c r="AU1452" i="3"/>
  <c r="AA1437" i="3"/>
  <c r="AQ1437" i="3"/>
  <c r="BG1437" i="3"/>
  <c r="T1437" i="3"/>
  <c r="AN1437" i="3"/>
  <c r="BD1476" i="3"/>
  <c r="AY1476" i="3"/>
  <c r="AT1476" i="3"/>
  <c r="AN1476" i="3"/>
  <c r="AI1476" i="3"/>
  <c r="AD1476" i="3"/>
  <c r="X1476" i="3"/>
  <c r="S1476" i="3"/>
  <c r="W1473" i="3"/>
  <c r="AM1473" i="3"/>
  <c r="AN1472" i="3"/>
  <c r="U1472" i="3"/>
  <c r="BA1472" i="3"/>
  <c r="BG1470" i="3"/>
  <c r="Y1470" i="3"/>
  <c r="S1468" i="3"/>
  <c r="AI1468" i="3"/>
  <c r="AY1468" i="3"/>
  <c r="T1468" i="3"/>
  <c r="AJ1468" i="3"/>
  <c r="AZ1468" i="3"/>
  <c r="Q1468" i="3"/>
  <c r="AG1468" i="3"/>
  <c r="AW1468" i="3"/>
  <c r="S1466" i="3"/>
  <c r="Q1466" i="3"/>
  <c r="AW1466" i="3"/>
  <c r="U1462" i="3"/>
  <c r="O1460" i="3"/>
  <c r="AF1460" i="3"/>
  <c r="AS1460" i="3"/>
  <c r="AA1458" i="3"/>
  <c r="AR1458" i="3"/>
  <c r="BE1458" i="3"/>
  <c r="BD1457" i="3"/>
  <c r="AP1456" i="3"/>
  <c r="AA1456" i="3"/>
  <c r="AQ1456" i="3"/>
  <c r="BG1456" i="3"/>
  <c r="AB1456" i="3"/>
  <c r="AR1456" i="3"/>
  <c r="BH1456" i="3"/>
  <c r="Y1456" i="3"/>
  <c r="AO1456" i="3"/>
  <c r="BE1456" i="3"/>
  <c r="X1452" i="3"/>
  <c r="AN1452" i="3"/>
  <c r="BD1452" i="3"/>
  <c r="U1452" i="3"/>
  <c r="AK1452" i="3"/>
  <c r="BA1452" i="3"/>
  <c r="Z1452" i="3"/>
  <c r="BF1452" i="3"/>
  <c r="AQ1452" i="3"/>
  <c r="V1452" i="3"/>
  <c r="BB1452" i="3"/>
  <c r="AC1451" i="3"/>
  <c r="Y1451" i="3"/>
  <c r="BE1451" i="3"/>
  <c r="Y1449" i="3"/>
  <c r="AO1449" i="3"/>
  <c r="BE1449" i="3"/>
  <c r="V1449" i="3"/>
  <c r="AL1449" i="3"/>
  <c r="BB1449" i="3"/>
  <c r="W1449" i="3"/>
  <c r="AM1449" i="3"/>
  <c r="BC1449" i="3"/>
  <c r="BD1449" i="3"/>
  <c r="P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R1442" i="3"/>
  <c r="L1440" i="3"/>
  <c r="K1440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Z1426" i="3"/>
  <c r="AP1426" i="3"/>
  <c r="BF1426" i="3"/>
  <c r="AA1426" i="3"/>
  <c r="AQ1426" i="3"/>
  <c r="BG1426" i="3"/>
  <c r="AB1426" i="3"/>
  <c r="AR1426" i="3"/>
  <c r="BH1426" i="3"/>
  <c r="M1426" i="3"/>
  <c r="Q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R1451" i="3"/>
  <c r="AH1451" i="3"/>
  <c r="AI1451" i="3"/>
  <c r="AY145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W1402" i="3"/>
  <c r="AA1402" i="3"/>
  <c r="AM1402" i="3"/>
  <c r="AQ1402" i="3"/>
  <c r="BC1402" i="3"/>
  <c r="BG1402" i="3"/>
  <c r="X1402" i="3"/>
  <c r="AB1402" i="3"/>
  <c r="AN1402" i="3"/>
  <c r="AR1402" i="3"/>
  <c r="BD1402" i="3"/>
  <c r="BH1402" i="3"/>
  <c r="U1402" i="3"/>
  <c r="Y1402" i="3"/>
  <c r="AK1402" i="3"/>
  <c r="AO1402" i="3"/>
  <c r="BA1402" i="3"/>
  <c r="BE1402" i="3"/>
  <c r="AP1402" i="3"/>
  <c r="BF1402" i="3"/>
  <c r="AT1402" i="3"/>
  <c r="R1402" i="3"/>
  <c r="V1402" i="3"/>
  <c r="AL1402" i="3"/>
  <c r="AE1448" i="3"/>
  <c r="AV1448" i="3"/>
  <c r="BI1448" i="3"/>
  <c r="AB1446" i="3"/>
  <c r="AC1446" i="3"/>
  <c r="BI1446" i="3"/>
  <c r="AA1444" i="3"/>
  <c r="AQ1444" i="3"/>
  <c r="AR1444" i="3"/>
  <c r="BH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AE1439" i="3"/>
  <c r="AU1439" i="3"/>
  <c r="L1436" i="3"/>
  <c r="O1436" i="3" s="1"/>
  <c r="AZ1435" i="3"/>
  <c r="AJ1435" i="3"/>
  <c r="T1435" i="3"/>
  <c r="U1426" i="3"/>
  <c r="AB1423" i="3"/>
  <c r="AR1423" i="3"/>
  <c r="BH1423" i="3"/>
  <c r="Y1423" i="3"/>
  <c r="AO1423" i="3"/>
  <c r="BE1423" i="3"/>
  <c r="V1423" i="3"/>
  <c r="AL1423" i="3"/>
  <c r="BB1423" i="3"/>
  <c r="BG1423" i="3"/>
  <c r="S1423" i="3"/>
  <c r="T1415" i="3"/>
  <c r="M1415" i="3"/>
  <c r="AS1415" i="3"/>
  <c r="Z1415" i="3"/>
  <c r="BF1415" i="3"/>
  <c r="AI1415" i="3"/>
  <c r="X1429" i="3"/>
  <c r="AB1429" i="3"/>
  <c r="AN1429" i="3"/>
  <c r="AR1429" i="3"/>
  <c r="Q1429" i="3"/>
  <c r="U1429" i="3"/>
  <c r="AG1429" i="3"/>
  <c r="AK1429" i="3"/>
  <c r="AW1429" i="3"/>
  <c r="BA1429" i="3"/>
  <c r="N1429" i="3"/>
  <c r="R1429" i="3"/>
  <c r="AD1429" i="3"/>
  <c r="AH1429" i="3"/>
  <c r="AT1429" i="3"/>
  <c r="AX1429" i="3"/>
  <c r="Z1424" i="3"/>
  <c r="AP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V1416" i="3"/>
  <c r="Z1416" i="3"/>
  <c r="AL1416" i="3"/>
  <c r="AP1416" i="3"/>
  <c r="BB1416" i="3"/>
  <c r="BF1416" i="3"/>
  <c r="W1416" i="3"/>
  <c r="AA1416" i="3"/>
  <c r="AM1416" i="3"/>
  <c r="AQ1416" i="3"/>
  <c r="BC1416" i="3"/>
  <c r="BG1416" i="3"/>
  <c r="X1416" i="3"/>
  <c r="AB1416" i="3"/>
  <c r="AN1416" i="3"/>
  <c r="AR1416" i="3"/>
  <c r="BD1416" i="3"/>
  <c r="BH1416" i="3"/>
  <c r="P1413" i="3"/>
  <c r="X1413" i="3"/>
  <c r="AB1413" i="3"/>
  <c r="AF1413" i="3"/>
  <c r="AN1413" i="3"/>
  <c r="AR1413" i="3"/>
  <c r="AV1413" i="3"/>
  <c r="BD1413" i="3"/>
  <c r="BH1413" i="3"/>
  <c r="M1413" i="3"/>
  <c r="U1413" i="3"/>
  <c r="Y1413" i="3"/>
  <c r="AC1413" i="3"/>
  <c r="AK1413" i="3"/>
  <c r="AO1413" i="3"/>
  <c r="AS1413" i="3"/>
  <c r="BA1413" i="3"/>
  <c r="BE1413" i="3"/>
  <c r="BI1413" i="3"/>
  <c r="R1413" i="3"/>
  <c r="V1413" i="3"/>
  <c r="Z1413" i="3"/>
  <c r="AH1413" i="3"/>
  <c r="AL1413" i="3"/>
  <c r="AP1413" i="3"/>
  <c r="AX1413" i="3"/>
  <c r="BB1413" i="3"/>
  <c r="BF1413" i="3"/>
  <c r="S1405" i="3"/>
  <c r="W1405" i="3"/>
  <c r="AA1405" i="3"/>
  <c r="AI1405" i="3"/>
  <c r="AM1405" i="3"/>
  <c r="AQ1405" i="3"/>
  <c r="AY1405" i="3"/>
  <c r="BC1405" i="3"/>
  <c r="BG1405" i="3"/>
  <c r="AF1405" i="3"/>
  <c r="AV1405" i="3"/>
  <c r="T1405" i="3"/>
  <c r="AZ1405" i="3"/>
  <c r="X1405" i="3"/>
  <c r="AN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B1439" i="3"/>
  <c r="AX1439" i="3"/>
  <c r="AT1439" i="3"/>
  <c r="AL1439" i="3"/>
  <c r="AH1439" i="3"/>
  <c r="AD1439" i="3"/>
  <c r="V1439" i="3"/>
  <c r="R1439" i="3"/>
  <c r="N1439" i="3"/>
  <c r="BB1437" i="3"/>
  <c r="AX1437" i="3"/>
  <c r="AT1437" i="3"/>
  <c r="AL1437" i="3"/>
  <c r="AH1437" i="3"/>
  <c r="AD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AZ1431" i="3"/>
  <c r="S1431" i="3"/>
  <c r="AC1431" i="3"/>
  <c r="Z1431" i="3"/>
  <c r="AT1431" i="3"/>
  <c r="L1430" i="3"/>
  <c r="K1430" i="3"/>
  <c r="AY1429" i="3"/>
  <c r="AI1429" i="3"/>
  <c r="S1429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W1424" i="3"/>
  <c r="N1422" i="3"/>
  <c r="R1422" i="3"/>
  <c r="Z1422" i="3"/>
  <c r="AD1422" i="3"/>
  <c r="AH1422" i="3"/>
  <c r="AP1422" i="3"/>
  <c r="AT1422" i="3"/>
  <c r="AX1422" i="3"/>
  <c r="BF1422" i="3"/>
  <c r="O1422" i="3"/>
  <c r="S1422" i="3"/>
  <c r="AA1422" i="3"/>
  <c r="AE1422" i="3"/>
  <c r="AI1422" i="3"/>
  <c r="AQ1422" i="3"/>
  <c r="AU1422" i="3"/>
  <c r="AY1422" i="3"/>
  <c r="BG1422" i="3"/>
  <c r="P1422" i="3"/>
  <c r="T1422" i="3"/>
  <c r="AB1422" i="3"/>
  <c r="AF1422" i="3"/>
  <c r="AJ1422" i="3"/>
  <c r="AR1422" i="3"/>
  <c r="AV1422" i="3"/>
  <c r="AZ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E1439" i="3"/>
  <c r="BA1439" i="3"/>
  <c r="AW1439" i="3"/>
  <c r="AO1439" i="3"/>
  <c r="AK1439" i="3"/>
  <c r="AG1439" i="3"/>
  <c r="Y1439" i="3"/>
  <c r="U1439" i="3"/>
  <c r="Q1439" i="3"/>
  <c r="BE1437" i="3"/>
  <c r="BA1437" i="3"/>
  <c r="AW1437" i="3"/>
  <c r="AO1437" i="3"/>
  <c r="AK1437" i="3"/>
  <c r="AG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AY1431" i="3"/>
  <c r="X1431" i="3"/>
  <c r="BD1429" i="3"/>
  <c r="AU1429" i="3"/>
  <c r="AE1429" i="3"/>
  <c r="O1429" i="3"/>
  <c r="Z1428" i="3"/>
  <c r="AP1428" i="3"/>
  <c r="BF1428" i="3"/>
  <c r="AA1428" i="3"/>
  <c r="AQ1428" i="3"/>
  <c r="BG1428" i="3"/>
  <c r="AB1428" i="3"/>
  <c r="AR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AJ1417" i="3"/>
  <c r="BH1417" i="3"/>
  <c r="AG1417" i="3"/>
  <c r="BA1417" i="3"/>
  <c r="V1417" i="3"/>
  <c r="AT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M1396" i="3"/>
  <c r="L1408" i="3"/>
  <c r="K1408" i="3"/>
  <c r="AJ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S1407" i="3"/>
  <c r="AI1407" i="3"/>
  <c r="AY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AX1407" i="3"/>
  <c r="AH1407" i="3"/>
  <c r="R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E1407" i="3"/>
  <c r="AO1407" i="3"/>
  <c r="Y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AF1396" i="3"/>
  <c r="AV1396" i="3"/>
  <c r="M1396" i="3"/>
  <c r="AC1396" i="3"/>
  <c r="AS1396" i="3"/>
  <c r="BI1396" i="3"/>
  <c r="Z1396" i="3"/>
  <c r="AP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V1388" i="3"/>
  <c r="AL1388" i="3"/>
  <c r="BB1388" i="3"/>
  <c r="W1388" i="3"/>
  <c r="AM1388" i="3"/>
  <c r="BC1388" i="3"/>
  <c r="X1388" i="3"/>
  <c r="AN1388" i="3"/>
  <c r="BD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AL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X1375" i="3"/>
  <c r="AN1375" i="3"/>
  <c r="BD1375" i="3"/>
  <c r="U1375" i="3"/>
  <c r="AK1375" i="3"/>
  <c r="BA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Z1416" i="3" l="1"/>
  <c r="AJ1416" i="3"/>
  <c r="T1416" i="3"/>
  <c r="AY1416" i="3"/>
  <c r="AI1416" i="3"/>
  <c r="S1416" i="3"/>
  <c r="AX1416" i="3"/>
  <c r="AH1416" i="3"/>
  <c r="R1416" i="3"/>
  <c r="BG1424" i="3"/>
  <c r="AO1444" i="3"/>
  <c r="AB1444" i="3"/>
  <c r="AX1402" i="3"/>
  <c r="AD1402" i="3"/>
  <c r="Z1402" i="3"/>
  <c r="AW1402" i="3"/>
  <c r="AG1402" i="3"/>
  <c r="Q1402" i="3"/>
  <c r="AZ1402" i="3"/>
  <c r="AJ1402" i="3"/>
  <c r="T1402" i="3"/>
  <c r="AY1402" i="3"/>
  <c r="AI1402" i="3"/>
  <c r="S1402" i="3"/>
  <c r="S1451" i="3"/>
  <c r="AN1451" i="3"/>
  <c r="AJ1466" i="3"/>
  <c r="AL1473" i="3"/>
  <c r="AU1463" i="3"/>
  <c r="Q1463" i="3"/>
  <c r="AF1443" i="3"/>
  <c r="AA1443" i="3"/>
  <c r="BI1443" i="3"/>
  <c r="BG1450" i="3"/>
  <c r="AS1450" i="3"/>
  <c r="AF1450" i="3"/>
  <c r="AF1465" i="3"/>
  <c r="BB1465" i="3"/>
  <c r="AO1465" i="3"/>
  <c r="N1480" i="3"/>
  <c r="P1368" i="3"/>
  <c r="AG1368" i="3"/>
  <c r="AR1374" i="3"/>
  <c r="W1380" i="3"/>
  <c r="U1393" i="3"/>
  <c r="BE1393" i="3"/>
  <c r="BI1420" i="3"/>
  <c r="BC1476" i="3"/>
  <c r="AA1411" i="3"/>
  <c r="BC1411" i="3"/>
  <c r="P1467" i="3"/>
  <c r="W1476" i="3"/>
  <c r="BC1427" i="3"/>
  <c r="BH1459" i="3"/>
  <c r="AH1476" i="3"/>
  <c r="AV1416" i="3"/>
  <c r="AF1416" i="3"/>
  <c r="P1416" i="3"/>
  <c r="AU1416" i="3"/>
  <c r="AE1416" i="3"/>
  <c r="O1416" i="3"/>
  <c r="AT1416" i="3"/>
  <c r="AD1416" i="3"/>
  <c r="Y1444" i="3"/>
  <c r="BG1444" i="3"/>
  <c r="AH1402" i="3"/>
  <c r="N1402" i="3"/>
  <c r="BI1402" i="3"/>
  <c r="AS1402" i="3"/>
  <c r="AC1402" i="3"/>
  <c r="M1402" i="3"/>
  <c r="AV1402" i="3"/>
  <c r="AF1402" i="3"/>
  <c r="P1402" i="3"/>
  <c r="AU1402" i="3"/>
  <c r="AE1402" i="3"/>
  <c r="AD1444" i="3"/>
  <c r="AX1451" i="3"/>
  <c r="BI1451" i="3"/>
  <c r="BC1473" i="3"/>
  <c r="AR1463" i="3"/>
  <c r="AB1443" i="3"/>
  <c r="BF1443" i="3"/>
  <c r="AA1450" i="3"/>
  <c r="AC1450" i="3"/>
  <c r="BC1465" i="3"/>
  <c r="AL1465" i="3"/>
  <c r="Y1465" i="3"/>
  <c r="T1465" i="3"/>
  <c r="AE1368" i="3"/>
  <c r="AO1393" i="3"/>
  <c r="AH1466" i="3"/>
  <c r="AC1412" i="3"/>
  <c r="R1476" i="3"/>
  <c r="BG1411" i="3"/>
  <c r="AE1411" i="3"/>
  <c r="AB1435" i="3"/>
  <c r="BK1519" i="3"/>
  <c r="AM1465" i="3"/>
  <c r="AU1411" i="3"/>
  <c r="BB1375" i="3"/>
  <c r="P1460" i="3"/>
  <c r="BK1506" i="3"/>
  <c r="BJ1521" i="3"/>
  <c r="AQ1425" i="3"/>
  <c r="V1454" i="3"/>
  <c r="N1388" i="3"/>
  <c r="T1407" i="3"/>
  <c r="BE1428" i="3"/>
  <c r="AZ1415" i="3"/>
  <c r="BK1509" i="3"/>
  <c r="BM1507" i="3"/>
  <c r="AQ1396" i="3"/>
  <c r="AA1431" i="3"/>
  <c r="BM1496" i="3"/>
  <c r="BL1490" i="3"/>
  <c r="BK1490" i="3"/>
  <c r="BM1502" i="3"/>
  <c r="BK1495" i="3"/>
  <c r="S1464" i="3"/>
  <c r="AG1463" i="3"/>
  <c r="AY1475" i="3"/>
  <c r="AZ1486" i="3"/>
  <c r="N1486" i="3"/>
  <c r="AY1486" i="3"/>
  <c r="AM1486" i="3"/>
  <c r="Q1486" i="3"/>
  <c r="AD1486" i="3"/>
  <c r="T1486" i="3"/>
  <c r="AG1486" i="3"/>
  <c r="AT1486" i="3"/>
  <c r="BJ1495" i="3"/>
  <c r="BN1504" i="3"/>
  <c r="BJ1504" i="3"/>
  <c r="BM1490" i="3"/>
  <c r="BJ1490" i="3"/>
  <c r="BL1504" i="3"/>
  <c r="AW1375" i="3"/>
  <c r="AG1375" i="3"/>
  <c r="Q1375" i="3"/>
  <c r="AZ1375" i="3"/>
  <c r="AJ1375" i="3"/>
  <c r="T1375" i="3"/>
  <c r="AT1375" i="3"/>
  <c r="AZ1388" i="3"/>
  <c r="AJ1388" i="3"/>
  <c r="T1388" i="3"/>
  <c r="AY1388" i="3"/>
  <c r="AI1388" i="3"/>
  <c r="S1388" i="3"/>
  <c r="AX1388" i="3"/>
  <c r="AH1388" i="3"/>
  <c r="R1388" i="3"/>
  <c r="BE1388" i="3"/>
  <c r="BB1396" i="3"/>
  <c r="AL1396" i="3"/>
  <c r="V1396" i="3"/>
  <c r="BE1396" i="3"/>
  <c r="AO1396" i="3"/>
  <c r="Y1396" i="3"/>
  <c r="BH1396" i="3"/>
  <c r="AR1396" i="3"/>
  <c r="AB1396" i="3"/>
  <c r="AC1407" i="3"/>
  <c r="AS1407" i="3"/>
  <c r="BI1407" i="3"/>
  <c r="AU1396" i="3"/>
  <c r="V1407" i="3"/>
  <c r="AL1407" i="3"/>
  <c r="BB1407" i="3"/>
  <c r="S1396" i="3"/>
  <c r="AU1407" i="3"/>
  <c r="AE1407" i="3"/>
  <c r="O1407" i="3"/>
  <c r="AV1407" i="3"/>
  <c r="AZ1407" i="3"/>
  <c r="W1396" i="3"/>
  <c r="AL1417" i="3"/>
  <c r="R1417" i="3"/>
  <c r="AW1417" i="3"/>
  <c r="Y1417" i="3"/>
  <c r="BD1417" i="3"/>
  <c r="AB1417" i="3"/>
  <c r="BD1428" i="3"/>
  <c r="AN1428" i="3"/>
  <c r="X1428" i="3"/>
  <c r="BC1428" i="3"/>
  <c r="AM1428" i="3"/>
  <c r="W1428" i="3"/>
  <c r="BB1428" i="3"/>
  <c r="AL1428" i="3"/>
  <c r="V1428" i="3"/>
  <c r="AF1431" i="3"/>
  <c r="BD1431" i="3"/>
  <c r="AP1431" i="3"/>
  <c r="R1431" i="3"/>
  <c r="Y1431" i="3"/>
  <c r="AE1415" i="3"/>
  <c r="AT1415" i="3"/>
  <c r="N1415" i="3"/>
  <c r="AG1415" i="3"/>
  <c r="AC1460" i="3"/>
  <c r="AZ1466" i="3"/>
  <c r="AI1466" i="3"/>
  <c r="BD1472" i="3"/>
  <c r="AT1463" i="3"/>
  <c r="AJ1486" i="3"/>
  <c r="BM1521" i="3"/>
  <c r="BG1469" i="3"/>
  <c r="AC1469" i="3"/>
  <c r="BG1480" i="3"/>
  <c r="Z1480" i="3"/>
  <c r="BE1480" i="3"/>
  <c r="O1480" i="3"/>
  <c r="AF1480" i="3"/>
  <c r="M1480" i="3"/>
  <c r="BB1480" i="3"/>
  <c r="AA1480" i="3"/>
  <c r="AR1480" i="3"/>
  <c r="Y1480" i="3"/>
  <c r="X1415" i="3"/>
  <c r="AN1415" i="3"/>
  <c r="BD1415" i="3"/>
  <c r="U1415" i="3"/>
  <c r="AK1415" i="3"/>
  <c r="BA1415" i="3"/>
  <c r="R1415" i="3"/>
  <c r="AH1415" i="3"/>
  <c r="AX1415" i="3"/>
  <c r="AQ1415" i="3"/>
  <c r="AU1415" i="3"/>
  <c r="AB1415" i="3"/>
  <c r="AR1415" i="3"/>
  <c r="BH1415" i="3"/>
  <c r="Y1415" i="3"/>
  <c r="AO1415" i="3"/>
  <c r="BE1415" i="3"/>
  <c r="V1415" i="3"/>
  <c r="AL1415" i="3"/>
  <c r="BB1415" i="3"/>
  <c r="BG1415" i="3"/>
  <c r="S1415" i="3"/>
  <c r="P1415" i="3"/>
  <c r="AF1415" i="3"/>
  <c r="S1460" i="3"/>
  <c r="AI1460" i="3"/>
  <c r="AY1460" i="3"/>
  <c r="T1460" i="3"/>
  <c r="AJ1460" i="3"/>
  <c r="AZ1460" i="3"/>
  <c r="Q1460" i="3"/>
  <c r="AG1460" i="3"/>
  <c r="AW1460" i="3"/>
  <c r="AX1460" i="3"/>
  <c r="AT1460" i="3"/>
  <c r="W1460" i="3"/>
  <c r="AM1460" i="3"/>
  <c r="BC1460" i="3"/>
  <c r="X1460" i="3"/>
  <c r="AN1460" i="3"/>
  <c r="BD1460" i="3"/>
  <c r="U1460" i="3"/>
  <c r="AK1460" i="3"/>
  <c r="BA1460" i="3"/>
  <c r="BB1460" i="3"/>
  <c r="AH1460" i="3"/>
  <c r="AD1460" i="3"/>
  <c r="AA1460" i="3"/>
  <c r="AQ1460" i="3"/>
  <c r="BG1460" i="3"/>
  <c r="AB1460" i="3"/>
  <c r="AR1460" i="3"/>
  <c r="BH1460" i="3"/>
  <c r="Y1460" i="3"/>
  <c r="AO1460" i="3"/>
  <c r="BE1460" i="3"/>
  <c r="AW1431" i="3"/>
  <c r="BE1431" i="3"/>
  <c r="AI1431" i="3"/>
  <c r="Q1431" i="3"/>
  <c r="AG1431" i="3"/>
  <c r="V1431" i="3"/>
  <c r="AL1431" i="3"/>
  <c r="BB1431" i="3"/>
  <c r="BM1495" i="3"/>
  <c r="BN1495" i="3"/>
  <c r="BL1495" i="3"/>
  <c r="BL1521" i="3"/>
  <c r="R1375" i="3"/>
  <c r="BI1375" i="3"/>
  <c r="AS1375" i="3"/>
  <c r="AC1375" i="3"/>
  <c r="M1375" i="3"/>
  <c r="AV1375" i="3"/>
  <c r="AF1375" i="3"/>
  <c r="P1375" i="3"/>
  <c r="V1375" i="3"/>
  <c r="AV1388" i="3"/>
  <c r="AF1388" i="3"/>
  <c r="P1388" i="3"/>
  <c r="AU1388" i="3"/>
  <c r="AE1388" i="3"/>
  <c r="O1388" i="3"/>
  <c r="AT1388" i="3"/>
  <c r="AD1388" i="3"/>
  <c r="AX1396" i="3"/>
  <c r="AH1396" i="3"/>
  <c r="R1396" i="3"/>
  <c r="BA1396" i="3"/>
  <c r="AK1396" i="3"/>
  <c r="U1396" i="3"/>
  <c r="BD1396" i="3"/>
  <c r="AN1396" i="3"/>
  <c r="X1396" i="3"/>
  <c r="Q1407" i="3"/>
  <c r="AG1407" i="3"/>
  <c r="AW1407" i="3"/>
  <c r="Z1407" i="3"/>
  <c r="AP1407" i="3"/>
  <c r="BF1407" i="3"/>
  <c r="AI1396" i="3"/>
  <c r="BG1407" i="3"/>
  <c r="AQ1407" i="3"/>
  <c r="AA1407" i="3"/>
  <c r="BG1396" i="3"/>
  <c r="BB1417" i="3"/>
  <c r="AH1417" i="3"/>
  <c r="N1417" i="3"/>
  <c r="AO1417" i="3"/>
  <c r="U1417" i="3"/>
  <c r="AZ1417" i="3"/>
  <c r="T1417" i="3"/>
  <c r="AZ1428" i="3"/>
  <c r="AJ1428" i="3"/>
  <c r="T1428" i="3"/>
  <c r="AY1428" i="3"/>
  <c r="AI1428" i="3"/>
  <c r="S1428" i="3"/>
  <c r="AX1428" i="3"/>
  <c r="AH1428" i="3"/>
  <c r="R1428" i="3"/>
  <c r="AN1431" i="3"/>
  <c r="BI1431" i="3"/>
  <c r="BF1431" i="3"/>
  <c r="AH1431" i="3"/>
  <c r="N1431" i="3"/>
  <c r="U1431" i="3"/>
  <c r="AO1431" i="3"/>
  <c r="O1415" i="3"/>
  <c r="AP1415" i="3"/>
  <c r="BI1415" i="3"/>
  <c r="AC1415" i="3"/>
  <c r="AV1415" i="3"/>
  <c r="M1460" i="3"/>
  <c r="AU1460" i="3"/>
  <c r="R1460" i="3"/>
  <c r="BJ1502" i="3"/>
  <c r="R1466" i="3"/>
  <c r="W1466" i="3"/>
  <c r="AM1466" i="3"/>
  <c r="BC1466" i="3"/>
  <c r="X1466" i="3"/>
  <c r="AN1466" i="3"/>
  <c r="BD1466" i="3"/>
  <c r="U1466" i="3"/>
  <c r="AK1466" i="3"/>
  <c r="BA1466" i="3"/>
  <c r="AA1466" i="3"/>
  <c r="AQ1466" i="3"/>
  <c r="BG1466" i="3"/>
  <c r="AB1466" i="3"/>
  <c r="AR1466" i="3"/>
  <c r="BH1466" i="3"/>
  <c r="Y1466" i="3"/>
  <c r="AO1466" i="3"/>
  <c r="BE1466" i="3"/>
  <c r="AX1466" i="3"/>
  <c r="AT1466" i="3"/>
  <c r="O1466" i="3"/>
  <c r="AE1466" i="3"/>
  <c r="AU1466" i="3"/>
  <c r="P1466" i="3"/>
  <c r="AF1466" i="3"/>
  <c r="AV1466" i="3"/>
  <c r="M1466" i="3"/>
  <c r="AC1466" i="3"/>
  <c r="AS1466" i="3"/>
  <c r="BI1466" i="3"/>
  <c r="AY1464" i="3"/>
  <c r="AG1464" i="3"/>
  <c r="AD1464" i="3"/>
  <c r="T1464" i="3"/>
  <c r="AW1464" i="3"/>
  <c r="AX1464" i="3"/>
  <c r="AJ1464" i="3"/>
  <c r="AF1463" i="3"/>
  <c r="U1463" i="3"/>
  <c r="AK1463" i="3"/>
  <c r="BA1463" i="3"/>
  <c r="R1463" i="3"/>
  <c r="AH1463" i="3"/>
  <c r="AX1463" i="3"/>
  <c r="S1463" i="3"/>
  <c r="AI1463" i="3"/>
  <c r="AY1463" i="3"/>
  <c r="AB1463" i="3"/>
  <c r="X1463" i="3"/>
  <c r="Y1463" i="3"/>
  <c r="AO1463" i="3"/>
  <c r="BE1463" i="3"/>
  <c r="V1463" i="3"/>
  <c r="AL1463" i="3"/>
  <c r="BB1463" i="3"/>
  <c r="W1463" i="3"/>
  <c r="AM1463" i="3"/>
  <c r="BC1463" i="3"/>
  <c r="M1463" i="3"/>
  <c r="AC1463" i="3"/>
  <c r="AS1463" i="3"/>
  <c r="BI1463" i="3"/>
  <c r="Z1463" i="3"/>
  <c r="AP1463" i="3"/>
  <c r="BF1463" i="3"/>
  <c r="AA1463" i="3"/>
  <c r="AQ1463" i="3"/>
  <c r="BG1463" i="3"/>
  <c r="BH1463" i="3"/>
  <c r="BD1463" i="3"/>
  <c r="AZ1475" i="3"/>
  <c r="BH1475" i="3"/>
  <c r="AK1475" i="3"/>
  <c r="X1475" i="3"/>
  <c r="AL1475" i="3"/>
  <c r="S1475" i="3"/>
  <c r="AS1475" i="3"/>
  <c r="Q1475" i="3"/>
  <c r="AI1475" i="3"/>
  <c r="AA1413" i="3"/>
  <c r="T1413" i="3"/>
  <c r="AJ1413" i="3"/>
  <c r="AZ1413" i="3"/>
  <c r="Q1413" i="3"/>
  <c r="AG1413" i="3"/>
  <c r="AW1413" i="3"/>
  <c r="N1413" i="3"/>
  <c r="AD1413" i="3"/>
  <c r="AT1413" i="3"/>
  <c r="AG1422" i="3"/>
  <c r="BE1422" i="3"/>
  <c r="V1422" i="3"/>
  <c r="AL1422" i="3"/>
  <c r="BB1422" i="3"/>
  <c r="W1422" i="3"/>
  <c r="AM1422" i="3"/>
  <c r="BC1422" i="3"/>
  <c r="X1422" i="3"/>
  <c r="AN1422" i="3"/>
  <c r="BD1422" i="3"/>
  <c r="S1455" i="3"/>
  <c r="AY1455" i="3"/>
  <c r="AN1455" i="3"/>
  <c r="BA1455" i="3"/>
  <c r="P1455" i="3"/>
  <c r="AB1455" i="3"/>
  <c r="AU1472" i="3"/>
  <c r="O1472" i="3"/>
  <c r="AD1472" i="3"/>
  <c r="AB1472" i="3"/>
  <c r="AR1472" i="3"/>
  <c r="BH1472" i="3"/>
  <c r="Y1472" i="3"/>
  <c r="AO1472" i="3"/>
  <c r="BE1472" i="3"/>
  <c r="AM1472" i="3"/>
  <c r="BB1472" i="3"/>
  <c r="V1472" i="3"/>
  <c r="P1472" i="3"/>
  <c r="AF1472" i="3"/>
  <c r="AV1472" i="3"/>
  <c r="M1472" i="3"/>
  <c r="AC1472" i="3"/>
  <c r="AS1472" i="3"/>
  <c r="BI1472" i="3"/>
  <c r="Z1472" i="3"/>
  <c r="AE1472" i="3"/>
  <c r="AT1472" i="3"/>
  <c r="T1472" i="3"/>
  <c r="AJ1472" i="3"/>
  <c r="AZ1472" i="3"/>
  <c r="Q1472" i="3"/>
  <c r="AG1472" i="3"/>
  <c r="AW1472" i="3"/>
  <c r="N1426" i="3"/>
  <c r="AD1426" i="3"/>
  <c r="AT1426" i="3"/>
  <c r="O1426" i="3"/>
  <c r="AE1426" i="3"/>
  <c r="AU1426" i="3"/>
  <c r="P1426" i="3"/>
  <c r="AF1426" i="3"/>
  <c r="AV1426" i="3"/>
  <c r="Y1426" i="3"/>
  <c r="AC1426" i="3"/>
  <c r="AG1426" i="3"/>
  <c r="R1426" i="3"/>
  <c r="AH1426" i="3"/>
  <c r="AX1426" i="3"/>
  <c r="S1426" i="3"/>
  <c r="AI1426" i="3"/>
  <c r="AY1426" i="3"/>
  <c r="T1426" i="3"/>
  <c r="AJ1426" i="3"/>
  <c r="AZ1426" i="3"/>
  <c r="AO1426" i="3"/>
  <c r="AS1426" i="3"/>
  <c r="AW1426" i="3"/>
  <c r="AK1426" i="3"/>
  <c r="V1426" i="3"/>
  <c r="AL1426" i="3"/>
  <c r="BB1426" i="3"/>
  <c r="W1426" i="3"/>
  <c r="AM1426" i="3"/>
  <c r="BC1426" i="3"/>
  <c r="X1426" i="3"/>
  <c r="AN1426" i="3"/>
  <c r="BD1426" i="3"/>
  <c r="BE1426" i="3"/>
  <c r="BI1426" i="3"/>
  <c r="M1439" i="3"/>
  <c r="AN1439" i="3"/>
  <c r="S1439" i="3"/>
  <c r="AI1439" i="3"/>
  <c r="AY1439" i="3"/>
  <c r="AV1439" i="3"/>
  <c r="W1439" i="3"/>
  <c r="AM1439" i="3"/>
  <c r="BC1439" i="3"/>
  <c r="BF1439" i="3"/>
  <c r="AP1439" i="3"/>
  <c r="Z1439" i="3"/>
  <c r="BI1439" i="3"/>
  <c r="AS1439" i="3"/>
  <c r="AC1439" i="3"/>
  <c r="AF1439" i="3"/>
  <c r="AA1439" i="3"/>
  <c r="AQ1439" i="3"/>
  <c r="BG1439" i="3"/>
  <c r="AU1448" i="3"/>
  <c r="M1448" i="3"/>
  <c r="BF1448" i="3"/>
  <c r="AX1448" i="3"/>
  <c r="P1448" i="3"/>
  <c r="AC1448" i="3"/>
  <c r="AT1448" i="3"/>
  <c r="O1448" i="3"/>
  <c r="AF1448" i="3"/>
  <c r="AS1448" i="3"/>
  <c r="P1429" i="3"/>
  <c r="AF1429" i="3"/>
  <c r="AV1429" i="3"/>
  <c r="Y1429" i="3"/>
  <c r="AO1429" i="3"/>
  <c r="BE1429" i="3"/>
  <c r="V1429" i="3"/>
  <c r="AL1429" i="3"/>
  <c r="BB1429" i="3"/>
  <c r="T1429" i="3"/>
  <c r="AJ1429" i="3"/>
  <c r="M1429" i="3"/>
  <c r="AC1429" i="3"/>
  <c r="AS1429" i="3"/>
  <c r="BI1429" i="3"/>
  <c r="Z1429" i="3"/>
  <c r="AP1429" i="3"/>
  <c r="BF1429" i="3"/>
  <c r="BG1429" i="3"/>
  <c r="W1423" i="3"/>
  <c r="P1423" i="3"/>
  <c r="AF1423" i="3"/>
  <c r="AV1423" i="3"/>
  <c r="M1423" i="3"/>
  <c r="AC1423" i="3"/>
  <c r="AS1423" i="3"/>
  <c r="BI1423" i="3"/>
  <c r="Z1423" i="3"/>
  <c r="AP1423" i="3"/>
  <c r="BF1423" i="3"/>
  <c r="O1423" i="3"/>
  <c r="AI1423" i="3"/>
  <c r="AM1423" i="3"/>
  <c r="T1423" i="3"/>
  <c r="AJ1423" i="3"/>
  <c r="AZ1423" i="3"/>
  <c r="Q1423" i="3"/>
  <c r="AG1423" i="3"/>
  <c r="AW1423" i="3"/>
  <c r="N1423" i="3"/>
  <c r="AD1423" i="3"/>
  <c r="AT1423" i="3"/>
  <c r="AA1423" i="3"/>
  <c r="AE1423" i="3"/>
  <c r="AY1423" i="3"/>
  <c r="BC1423" i="3"/>
  <c r="X1423" i="3"/>
  <c r="AN1423" i="3"/>
  <c r="BD1423" i="3"/>
  <c r="U1423" i="3"/>
  <c r="AK1423" i="3"/>
  <c r="BA1423" i="3"/>
  <c r="R1423" i="3"/>
  <c r="AH1423" i="3"/>
  <c r="AX1423" i="3"/>
  <c r="AQ1423" i="3"/>
  <c r="AU1423" i="3"/>
  <c r="AA1446" i="3"/>
  <c r="AR1446" i="3"/>
  <c r="AO1446" i="3"/>
  <c r="AQ1446" i="3"/>
  <c r="BH1446" i="3"/>
  <c r="AS1446" i="3"/>
  <c r="BG1446" i="3"/>
  <c r="Y1446" i="3"/>
  <c r="BE1446" i="3"/>
  <c r="BN1517" i="3"/>
  <c r="AG1412" i="3"/>
  <c r="BI1412" i="3"/>
  <c r="BA1412" i="3"/>
  <c r="AW1412" i="3"/>
  <c r="BE1412" i="3"/>
  <c r="Q1412" i="3"/>
  <c r="BN1412" i="3" s="1"/>
  <c r="U1412" i="3"/>
  <c r="O1437" i="3"/>
  <c r="AE1437" i="3"/>
  <c r="AU1437" i="3"/>
  <c r="P1437" i="3"/>
  <c r="AJ1437" i="3"/>
  <c r="BD1437" i="3"/>
  <c r="S1437" i="3"/>
  <c r="AI1437" i="3"/>
  <c r="AY1437" i="3"/>
  <c r="AF1437" i="3"/>
  <c r="AZ1437" i="3"/>
  <c r="M1437" i="3"/>
  <c r="BF1437" i="3"/>
  <c r="AP1437" i="3"/>
  <c r="Z1437" i="3"/>
  <c r="BI1437" i="3"/>
  <c r="AS1437" i="3"/>
  <c r="AC1437" i="3"/>
  <c r="W1437" i="3"/>
  <c r="AM1437" i="3"/>
  <c r="BC1437" i="3"/>
  <c r="AV1437" i="3"/>
  <c r="X1437" i="3"/>
  <c r="AK1451" i="3"/>
  <c r="P1451" i="3"/>
  <c r="AV1451" i="3"/>
  <c r="AG1451" i="3"/>
  <c r="V1451" i="3"/>
  <c r="AL1451" i="3"/>
  <c r="BB1451" i="3"/>
  <c r="W1451" i="3"/>
  <c r="AM1451" i="3"/>
  <c r="BC1451" i="3"/>
  <c r="M1451" i="3"/>
  <c r="AS1451" i="3"/>
  <c r="X1451" i="3"/>
  <c r="BD1451" i="3"/>
  <c r="AO1451" i="3"/>
  <c r="Z1451" i="3"/>
  <c r="AP1451" i="3"/>
  <c r="BF1451" i="3"/>
  <c r="AA1451" i="3"/>
  <c r="AQ1451" i="3"/>
  <c r="BG1451" i="3"/>
  <c r="U1451" i="3"/>
  <c r="BA1451" i="3"/>
  <c r="AF1451" i="3"/>
  <c r="Q1451" i="3"/>
  <c r="AW1451" i="3"/>
  <c r="N1451" i="3"/>
  <c r="AD1451" i="3"/>
  <c r="AT1451" i="3"/>
  <c r="O1451" i="3"/>
  <c r="AE1451" i="3"/>
  <c r="AU1451" i="3"/>
  <c r="Q1471" i="3"/>
  <c r="AW1471" i="3"/>
  <c r="AU1471" i="3"/>
  <c r="AN1471" i="3"/>
  <c r="Y1388" i="3"/>
  <c r="AW1388" i="3"/>
  <c r="BI1388" i="3"/>
  <c r="BG1375" i="3"/>
  <c r="AM1375" i="3"/>
  <c r="BJ1519" i="3"/>
  <c r="BL1502" i="3"/>
  <c r="Z1375" i="3"/>
  <c r="BE1375" i="3"/>
  <c r="AO1375" i="3"/>
  <c r="Y1375" i="3"/>
  <c r="BH1375" i="3"/>
  <c r="AR1375" i="3"/>
  <c r="AB1375" i="3"/>
  <c r="AD1375" i="3"/>
  <c r="BH1388" i="3"/>
  <c r="AR1388" i="3"/>
  <c r="AB1388" i="3"/>
  <c r="BG1388" i="3"/>
  <c r="AQ1388" i="3"/>
  <c r="AA1388" i="3"/>
  <c r="BF1388" i="3"/>
  <c r="AP1388" i="3"/>
  <c r="Z1388" i="3"/>
  <c r="AT1396" i="3"/>
  <c r="AD1396" i="3"/>
  <c r="N1396" i="3"/>
  <c r="AW1396" i="3"/>
  <c r="AG1396" i="3"/>
  <c r="Q1396" i="3"/>
  <c r="AZ1396" i="3"/>
  <c r="AJ1396" i="3"/>
  <c r="BL1396" i="3" s="1"/>
  <c r="T1396" i="3"/>
  <c r="U1407" i="3"/>
  <c r="AK1407" i="3"/>
  <c r="BA1407" i="3"/>
  <c r="N1407" i="3"/>
  <c r="AD1407" i="3"/>
  <c r="AT1407" i="3"/>
  <c r="AY1396" i="3"/>
  <c r="BC1407" i="3"/>
  <c r="AM1407" i="3"/>
  <c r="W1407" i="3"/>
  <c r="AX1417" i="3"/>
  <c r="AD1417" i="3"/>
  <c r="BE1417" i="3"/>
  <c r="AK1417" i="3"/>
  <c r="Q1417" i="3"/>
  <c r="AV1428" i="3"/>
  <c r="AF1428" i="3"/>
  <c r="P1428" i="3"/>
  <c r="AU1428" i="3"/>
  <c r="AE1428" i="3"/>
  <c r="O1428" i="3"/>
  <c r="AT1428" i="3"/>
  <c r="AD1428" i="3"/>
  <c r="N1428" i="3"/>
  <c r="AS1431" i="3"/>
  <c r="AX1431" i="3"/>
  <c r="AD1431" i="3"/>
  <c r="AK1431" i="3"/>
  <c r="M1431" i="3"/>
  <c r="AU1431" i="3"/>
  <c r="AY1415" i="3"/>
  <c r="AA1415" i="3"/>
  <c r="AD1415" i="3"/>
  <c r="AW1415" i="3"/>
  <c r="Q1415" i="3"/>
  <c r="AJ1415" i="3"/>
  <c r="BI1460" i="3"/>
  <c r="AV1460" i="3"/>
  <c r="AE1460" i="3"/>
  <c r="AN1463" i="3"/>
  <c r="AG1466" i="3"/>
  <c r="T1466" i="3"/>
  <c r="AK1472" i="3"/>
  <c r="X1472" i="3"/>
  <c r="AE1463" i="3"/>
  <c r="N1463" i="3"/>
  <c r="AV1463" i="3"/>
  <c r="W1472" i="3"/>
  <c r="AH1455" i="3"/>
  <c r="AS1480" i="3"/>
  <c r="S1486" i="3"/>
  <c r="M1368" i="3"/>
  <c r="AO1368" i="3"/>
  <c r="V1368" i="3"/>
  <c r="BB1368" i="3"/>
  <c r="AM1368" i="3"/>
  <c r="AV1368" i="3"/>
  <c r="AR1368" i="3"/>
  <c r="Q1368" i="3"/>
  <c r="AW1368" i="3"/>
  <c r="AD1368" i="3"/>
  <c r="O1368" i="3"/>
  <c r="AU1368" i="3"/>
  <c r="AJ1368" i="3"/>
  <c r="Y1368" i="3"/>
  <c r="BE1368" i="3"/>
  <c r="AL1368" i="3"/>
  <c r="W1368" i="3"/>
  <c r="BC1368" i="3"/>
  <c r="X1368" i="3"/>
  <c r="AB1405" i="3"/>
  <c r="O1405" i="3"/>
  <c r="AE1405" i="3"/>
  <c r="AU1405" i="3"/>
  <c r="P1405" i="3"/>
  <c r="BN1405" i="3" s="1"/>
  <c r="AJ1405" i="3"/>
  <c r="BD1405" i="3"/>
  <c r="AJ1443" i="3"/>
  <c r="Q1443" i="3"/>
  <c r="AG1443" i="3"/>
  <c r="AW1443" i="3"/>
  <c r="N1443" i="3"/>
  <c r="AD1443" i="3"/>
  <c r="AT1443" i="3"/>
  <c r="O1443" i="3"/>
  <c r="AE1443" i="3"/>
  <c r="AU1443" i="3"/>
  <c r="X1443" i="3"/>
  <c r="AR1443" i="3"/>
  <c r="AV1443" i="3"/>
  <c r="U1443" i="3"/>
  <c r="AK1443" i="3"/>
  <c r="BA1443" i="3"/>
  <c r="R1443" i="3"/>
  <c r="AH1443" i="3"/>
  <c r="AX1443" i="3"/>
  <c r="S1443" i="3"/>
  <c r="AI1443" i="3"/>
  <c r="AY1443" i="3"/>
  <c r="AN1443" i="3"/>
  <c r="BH1443" i="3"/>
  <c r="AZ1443" i="3"/>
  <c r="Y1443" i="3"/>
  <c r="AO1443" i="3"/>
  <c r="BE1443" i="3"/>
  <c r="V1443" i="3"/>
  <c r="AL1443" i="3"/>
  <c r="BK1443" i="3" s="1"/>
  <c r="BB1443" i="3"/>
  <c r="W1443" i="3"/>
  <c r="AM1443" i="3"/>
  <c r="BC1443" i="3"/>
  <c r="BD1443" i="3"/>
  <c r="P1443" i="3"/>
  <c r="AX1456" i="3"/>
  <c r="AD1456" i="3"/>
  <c r="O1456" i="3"/>
  <c r="AE1456" i="3"/>
  <c r="AU1456" i="3"/>
  <c r="P1456" i="3"/>
  <c r="AF1456" i="3"/>
  <c r="AV1456" i="3"/>
  <c r="M1456" i="3"/>
  <c r="AC1456" i="3"/>
  <c r="AS1456" i="3"/>
  <c r="BI1456" i="3"/>
  <c r="AH1456" i="3"/>
  <c r="N1456" i="3"/>
  <c r="S1456" i="3"/>
  <c r="AI1456" i="3"/>
  <c r="AY1456" i="3"/>
  <c r="T1456" i="3"/>
  <c r="AJ1456" i="3"/>
  <c r="AZ1456" i="3"/>
  <c r="Q1456" i="3"/>
  <c r="AG1456" i="3"/>
  <c r="AW1456" i="3"/>
  <c r="BF1456" i="3"/>
  <c r="W1456" i="3"/>
  <c r="AM1456" i="3"/>
  <c r="BC1456" i="3"/>
  <c r="X1456" i="3"/>
  <c r="AN1456" i="3"/>
  <c r="BD1456" i="3"/>
  <c r="U1456" i="3"/>
  <c r="AK1456" i="3"/>
  <c r="BA1456" i="3"/>
  <c r="BF1424" i="3"/>
  <c r="AB1424" i="3"/>
  <c r="AA1424" i="3"/>
  <c r="AR1424" i="3"/>
  <c r="AZ1449" i="3"/>
  <c r="M1449" i="3"/>
  <c r="AC1449" i="3"/>
  <c r="AS1449" i="3"/>
  <c r="BI1449" i="3"/>
  <c r="Z1449" i="3"/>
  <c r="AP1449" i="3"/>
  <c r="BF1449" i="3"/>
  <c r="AA1449" i="3"/>
  <c r="AQ1449" i="3"/>
  <c r="BG1449" i="3"/>
  <c r="AB1449" i="3"/>
  <c r="AF1449" i="3"/>
  <c r="Q1449" i="3"/>
  <c r="AG1449" i="3"/>
  <c r="AW1449" i="3"/>
  <c r="N1449" i="3"/>
  <c r="AD1449" i="3"/>
  <c r="AT1449" i="3"/>
  <c r="O1449" i="3"/>
  <c r="AE1449" i="3"/>
  <c r="AU1449" i="3"/>
  <c r="X1449" i="3"/>
  <c r="AR1449" i="3"/>
  <c r="AV1449" i="3"/>
  <c r="U1449" i="3"/>
  <c r="AK1449" i="3"/>
  <c r="BA1449" i="3"/>
  <c r="R1449" i="3"/>
  <c r="AH1449" i="3"/>
  <c r="AX1449" i="3"/>
  <c r="S1449" i="3"/>
  <c r="AI1449" i="3"/>
  <c r="AY1449" i="3"/>
  <c r="AN1449" i="3"/>
  <c r="BH1449" i="3"/>
  <c r="U1457" i="3"/>
  <c r="BA1457" i="3"/>
  <c r="AH1457" i="3"/>
  <c r="S1457" i="3"/>
  <c r="AY1457" i="3"/>
  <c r="BH1457" i="3"/>
  <c r="AN1457" i="3"/>
  <c r="Y1457" i="3"/>
  <c r="BE1457" i="3"/>
  <c r="AL1457" i="3"/>
  <c r="W1457" i="3"/>
  <c r="BC1457" i="3"/>
  <c r="AV1457" i="3"/>
  <c r="AR1457" i="3"/>
  <c r="X1457" i="3"/>
  <c r="AK1457" i="3"/>
  <c r="R1457" i="3"/>
  <c r="AX1457" i="3"/>
  <c r="AI1457" i="3"/>
  <c r="AF1457" i="3"/>
  <c r="AB1457" i="3"/>
  <c r="AQ1472" i="3"/>
  <c r="M1388" i="3"/>
  <c r="BK1504" i="3"/>
  <c r="P1407" i="3"/>
  <c r="AS1428" i="3"/>
  <c r="BC1431" i="3"/>
  <c r="AP1446" i="3"/>
  <c r="AJ1451" i="3"/>
  <c r="Y1412" i="3"/>
  <c r="AR1431" i="3"/>
  <c r="BA1431" i="3"/>
  <c r="Q1388" i="3"/>
  <c r="BN1388" i="3" s="1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N1486" i="3" s="1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BN1433" i="3" s="1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BN1375" i="3" s="1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BN1453" i="3" s="1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BN1448" i="3" s="1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BK1418" i="3" s="1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BL1371" i="3" s="1"/>
  <c r="AS1388" i="3"/>
  <c r="U1388" i="3"/>
  <c r="AS1420" i="3"/>
  <c r="U1420" i="3"/>
  <c r="S1472" i="3"/>
  <c r="AY1472" i="3"/>
  <c r="AH1472" i="3"/>
  <c r="AI1472" i="3"/>
  <c r="AX1472" i="3"/>
  <c r="R1472" i="3"/>
  <c r="W1398" i="3"/>
  <c r="AS1412" i="3"/>
  <c r="BM1412" i="3" s="1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F1468" i="3"/>
  <c r="Y1420" i="3"/>
  <c r="BJ1420" i="3" s="1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C1413" i="3"/>
  <c r="W1413" i="3"/>
  <c r="BC1421" i="3"/>
  <c r="W1421" i="3"/>
  <c r="U1428" i="3"/>
  <c r="BL1428" i="3" s="1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K1366" i="3"/>
  <c r="Z1366" i="3" s="1"/>
  <c r="L1365" i="3"/>
  <c r="K1361" i="3"/>
  <c r="BN1382" i="3"/>
  <c r="BJ1394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B1456" i="3"/>
  <c r="V1456" i="3"/>
  <c r="AL1456" i="3"/>
  <c r="U1418" i="3"/>
  <c r="BA1418" i="3"/>
  <c r="T1445" i="3"/>
  <c r="AJ1445" i="3"/>
  <c r="T1449" i="3"/>
  <c r="AE1452" i="3"/>
  <c r="N1462" i="3"/>
  <c r="AP1462" i="3"/>
  <c r="V1462" i="3"/>
  <c r="BB1462" i="3"/>
  <c r="Z1462" i="3"/>
  <c r="BF1462" i="3"/>
  <c r="AL1462" i="3"/>
  <c r="T1443" i="3"/>
  <c r="BJ1513" i="3"/>
  <c r="T1455" i="3"/>
  <c r="AJ1455" i="3"/>
  <c r="AZ1455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7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N1372" i="3"/>
  <c r="BK1372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K1431" i="3"/>
  <c r="BJ1435" i="3"/>
  <c r="BJ1423" i="3"/>
  <c r="BI1436" i="3"/>
  <c r="AS1436" i="3"/>
  <c r="AC1436" i="3"/>
  <c r="M1436" i="3"/>
  <c r="AV1436" i="3"/>
  <c r="AF1436" i="3"/>
  <c r="P1436" i="3"/>
  <c r="AU1436" i="3"/>
  <c r="AE1436" i="3"/>
  <c r="BL1441" i="3"/>
  <c r="BL1435" i="3"/>
  <c r="BL1460" i="3"/>
  <c r="BN1439" i="3"/>
  <c r="BJ1484" i="3"/>
  <c r="BK1476" i="3"/>
  <c r="BN1476" i="3"/>
  <c r="BN1480" i="3"/>
  <c r="BM1484" i="3"/>
  <c r="BN1368" i="3"/>
  <c r="BJ1393" i="3"/>
  <c r="AW1392" i="3"/>
  <c r="BA1392" i="3"/>
  <c r="BE1392" i="3"/>
  <c r="N1392" i="3"/>
  <c r="W1392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N1411" i="3"/>
  <c r="BK1411" i="3"/>
  <c r="BN1427" i="3"/>
  <c r="BK1427" i="3"/>
  <c r="BL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N1437" i="3"/>
  <c r="BL1449" i="3"/>
  <c r="BL1476" i="3"/>
  <c r="BK1484" i="3"/>
  <c r="BN1484" i="3"/>
  <c r="BN1463" i="3"/>
  <c r="BK1453" i="3"/>
  <c r="BL1484" i="3"/>
  <c r="BK1475" i="3"/>
  <c r="BM1477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K1415" i="3"/>
  <c r="BM1435" i="3"/>
  <c r="BN1447" i="3"/>
  <c r="BK1447" i="3"/>
  <c r="BN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J1412" i="3"/>
  <c r="BK1419" i="3"/>
  <c r="BN1413" i="3"/>
  <c r="BK1413" i="3"/>
  <c r="BN1421" i="3"/>
  <c r="BK1421" i="3"/>
  <c r="BN1429" i="3"/>
  <c r="BA1436" i="3"/>
  <c r="AK1436" i="3"/>
  <c r="U1436" i="3"/>
  <c r="BD1436" i="3"/>
  <c r="AN1436" i="3"/>
  <c r="X1436" i="3"/>
  <c r="BC1436" i="3"/>
  <c r="AM1436" i="3"/>
  <c r="W1436" i="3"/>
  <c r="BK1402" i="3"/>
  <c r="BN1402" i="3"/>
  <c r="BL1402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K1449" i="3"/>
  <c r="BN1451" i="3"/>
  <c r="BK1451" i="3"/>
  <c r="BM1476" i="3"/>
  <c r="BJ1456" i="3"/>
  <c r="BJ1465" i="3"/>
  <c r="BL1477" i="3"/>
  <c r="BJ1477" i="3"/>
  <c r="BL148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N1474" i="3" l="1"/>
  <c r="BM1405" i="3"/>
  <c r="BK1428" i="3"/>
  <c r="BL1433" i="3"/>
  <c r="BK1437" i="3"/>
  <c r="BK1467" i="3"/>
  <c r="BJ1487" i="3"/>
  <c r="BL1375" i="3"/>
  <c r="BJ1453" i="3"/>
  <c r="BJ1486" i="3"/>
  <c r="BL1468" i="3"/>
  <c r="BK1465" i="3"/>
  <c r="BL1475" i="3"/>
  <c r="BN1468" i="3"/>
  <c r="BL1465" i="3"/>
  <c r="BN1475" i="3"/>
  <c r="BK1407" i="3"/>
  <c r="BK1457" i="3"/>
  <c r="BN1449" i="3"/>
  <c r="BL1443" i="3"/>
  <c r="BK1486" i="3"/>
  <c r="BJ1415" i="3"/>
  <c r="BJ1437" i="3"/>
  <c r="BM1423" i="3"/>
  <c r="BN1423" i="3"/>
  <c r="BK1429" i="3"/>
  <c r="BM1426" i="3"/>
  <c r="BL1426" i="3"/>
  <c r="BJ1426" i="3"/>
  <c r="BM1475" i="3"/>
  <c r="BK1463" i="3"/>
  <c r="BK1460" i="3"/>
  <c r="BN1431" i="3"/>
  <c r="BM1396" i="3"/>
  <c r="BJ1460" i="3"/>
  <c r="BN1407" i="3"/>
  <c r="BK1388" i="3"/>
  <c r="BJ1425" i="3"/>
  <c r="BJ1369" i="3"/>
  <c r="BL1412" i="3"/>
  <c r="BL1407" i="3"/>
  <c r="BN1415" i="3"/>
  <c r="BL1405" i="3"/>
  <c r="BK1426" i="3"/>
  <c r="BN1460" i="3"/>
  <c r="BJ1388" i="3"/>
  <c r="BL1413" i="3"/>
  <c r="BL1382" i="3"/>
  <c r="BM1398" i="3"/>
  <c r="BL1393" i="3"/>
  <c r="P1362" i="3"/>
  <c r="V1366" i="3"/>
  <c r="BJ1396" i="3"/>
  <c r="BM1465" i="3"/>
  <c r="BK1423" i="3"/>
  <c r="BN1466" i="3"/>
  <c r="BK1442" i="3"/>
  <c r="BJ1443" i="3"/>
  <c r="BK1468" i="3"/>
  <c r="BN1472" i="3"/>
  <c r="BL1463" i="3"/>
  <c r="BM1407" i="3"/>
  <c r="BM1415" i="3"/>
  <c r="BK1448" i="3"/>
  <c r="BN1428" i="3"/>
  <c r="BJ1475" i="3"/>
  <c r="BM1449" i="3"/>
  <c r="BL1456" i="3"/>
  <c r="AQ1365" i="3"/>
  <c r="BM1433" i="3"/>
  <c r="BL1373" i="3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34" i="3" s="1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AN1331" i="3" s="1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P1338" i="3" s="1"/>
  <c r="L1333" i="3"/>
  <c r="AY1333" i="3" s="1"/>
  <c r="Q1332" i="3"/>
  <c r="L1329" i="3"/>
  <c r="L1328" i="3"/>
  <c r="AP1328" i="3" s="1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AM1354" i="3"/>
  <c r="BA1355" i="3"/>
  <c r="Z1355" i="3"/>
  <c r="AP1355" i="3"/>
  <c r="BF1355" i="3"/>
  <c r="AZ1355" i="3"/>
  <c r="BI1355" i="3"/>
  <c r="AA1355" i="3"/>
  <c r="AQ1355" i="3"/>
  <c r="BG1355" i="3"/>
  <c r="AF1355" i="3"/>
  <c r="M1355" i="3"/>
  <c r="AS1355" i="3"/>
  <c r="U1354" i="3"/>
  <c r="P1346" i="3"/>
  <c r="M1346" i="3"/>
  <c r="AW1346" i="3"/>
  <c r="AP1346" i="3"/>
  <c r="BI1345" i="3"/>
  <c r="X1339" i="3"/>
  <c r="AR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P1333" i="3"/>
  <c r="AF1333" i="3"/>
  <c r="AV1333" i="3"/>
  <c r="M1333" i="3"/>
  <c r="V1333" i="3"/>
  <c r="AL1333" i="3"/>
  <c r="BB1333" i="3"/>
  <c r="BA1331" i="3"/>
  <c r="AO1329" i="3"/>
  <c r="BB1329" i="3"/>
  <c r="BA1333" i="3"/>
  <c r="U1333" i="3"/>
  <c r="V1330" i="3"/>
  <c r="BB1330" i="3"/>
  <c r="BC1330" i="3"/>
  <c r="BD1330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Y1355" i="3" l="1"/>
  <c r="BB1356" i="3"/>
  <c r="AB1353" i="3"/>
  <c r="BM1367" i="3"/>
  <c r="BL1367" i="3"/>
  <c r="BG1328" i="3"/>
  <c r="AS1328" i="3"/>
  <c r="AV1353" i="3"/>
  <c r="AK1355" i="3"/>
  <c r="BD1355" i="3"/>
  <c r="AB1355" i="3"/>
  <c r="BC1355" i="3"/>
  <c r="AM1355" i="3"/>
  <c r="W1355" i="3"/>
  <c r="AW1355" i="3"/>
  <c r="AR1355" i="3"/>
  <c r="BB1355" i="3"/>
  <c r="AL1355" i="3"/>
  <c r="V1355" i="3"/>
  <c r="AO1355" i="3"/>
  <c r="AW1353" i="3"/>
  <c r="U1355" i="3"/>
  <c r="AV1355" i="3"/>
  <c r="T1355" i="3"/>
  <c r="AY1355" i="3"/>
  <c r="AI1355" i="3"/>
  <c r="S1355" i="3"/>
  <c r="AC1355" i="3"/>
  <c r="AJ1355" i="3"/>
  <c r="AX1355" i="3"/>
  <c r="AH1355" i="3"/>
  <c r="R1355" i="3"/>
  <c r="AG1355" i="3"/>
  <c r="AT1353" i="3"/>
  <c r="BE1355" i="3"/>
  <c r="Q1355" i="3"/>
  <c r="AN1355" i="3"/>
  <c r="P1355" i="3"/>
  <c r="AU1355" i="3"/>
  <c r="AE1355" i="3"/>
  <c r="O1355" i="3"/>
  <c r="BH1355" i="3"/>
  <c r="X1355" i="3"/>
  <c r="AT1355" i="3"/>
  <c r="AD1355" i="3"/>
  <c r="N1355" i="3"/>
  <c r="AK1338" i="3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BK1328" i="3" s="1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K1320" i="3"/>
  <c r="AG1320" i="3" s="1"/>
  <c r="AP1335" i="3"/>
  <c r="R1342" i="3"/>
  <c r="AW1342" i="3"/>
  <c r="AJ1342" i="3"/>
  <c r="BL1344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N1337" i="3"/>
  <c r="BE1337" i="3"/>
  <c r="Y1337" i="3"/>
  <c r="BK134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AS1326" i="3"/>
  <c r="AE1327" i="3"/>
  <c r="AA1327" i="3"/>
  <c r="AJ1325" i="3"/>
  <c r="AZ1325" i="3"/>
  <c r="AW1325" i="3"/>
  <c r="N1325" i="3"/>
  <c r="W1323" i="3"/>
  <c r="L1319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BD1327" i="3" l="1"/>
  <c r="BJ1355" i="3"/>
  <c r="V1327" i="3"/>
  <c r="BC1323" i="3"/>
  <c r="BB1318" i="3"/>
  <c r="AJ1321" i="3"/>
  <c r="BK1339" i="3"/>
  <c r="BN1355" i="3"/>
  <c r="N1326" i="3"/>
  <c r="BK1352" i="3"/>
  <c r="BK1347" i="3"/>
  <c r="BL1328" i="3"/>
  <c r="BJ1346" i="3"/>
  <c r="BK1355" i="3"/>
  <c r="BL1355" i="3"/>
  <c r="BB1321" i="3"/>
  <c r="AZ1326" i="3"/>
  <c r="BM1355" i="3"/>
  <c r="BN1345" i="3"/>
  <c r="AW1321" i="3"/>
  <c r="AH1326" i="3"/>
  <c r="BM1333" i="3"/>
  <c r="BN1346" i="3"/>
  <c r="BE1322" i="3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BK1318" i="3" s="1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AR1258" i="3" s="1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M1197" i="3" s="1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L1315" i="3"/>
  <c r="L1313" i="3"/>
  <c r="L1311" i="3"/>
  <c r="K1302" i="3"/>
  <c r="K1300" i="3"/>
  <c r="K1276" i="3"/>
  <c r="O1276" i="3" s="1"/>
  <c r="L1268" i="3"/>
  <c r="M1268" i="3" s="1"/>
  <c r="L1257" i="3"/>
  <c r="L1252" i="3"/>
  <c r="L1249" i="3"/>
  <c r="L1247" i="3"/>
  <c r="K1247" i="3"/>
  <c r="L1237" i="3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AN1282" i="3" s="1"/>
  <c r="L1280" i="3"/>
  <c r="K1280" i="3"/>
  <c r="L1278" i="3"/>
  <c r="L1274" i="3"/>
  <c r="AF1274" i="3" s="1"/>
  <c r="K1272" i="3"/>
  <c r="L1266" i="3"/>
  <c r="L1264" i="3"/>
  <c r="L1262" i="3"/>
  <c r="L1260" i="3"/>
  <c r="L1254" i="3"/>
  <c r="L1243" i="3"/>
  <c r="L1241" i="3"/>
  <c r="K1230" i="3"/>
  <c r="K1223" i="3"/>
  <c r="K1213" i="3"/>
  <c r="K1210" i="3"/>
  <c r="R1210" i="3" s="1"/>
  <c r="K1208" i="3"/>
  <c r="L1206" i="3"/>
  <c r="L1204" i="3"/>
  <c r="K1203" i="3"/>
  <c r="K1201" i="3"/>
  <c r="L1317" i="3"/>
  <c r="K1317" i="3"/>
  <c r="K1315" i="3"/>
  <c r="S1315" i="3" s="1"/>
  <c r="K1313" i="3"/>
  <c r="K1311" i="3"/>
  <c r="L1309" i="3"/>
  <c r="K1309" i="3"/>
  <c r="BB1309" i="3" s="1"/>
  <c r="L1307" i="3"/>
  <c r="K1307" i="3"/>
  <c r="L1305" i="3"/>
  <c r="K1305" i="3"/>
  <c r="Z1305" i="3" s="1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K1243" i="3"/>
  <c r="K1241" i="3"/>
  <c r="L1238" i="3"/>
  <c r="L1231" i="3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K1202" i="3"/>
  <c r="BM1329" i="3"/>
  <c r="BM1331" i="3"/>
  <c r="L1308" i="3"/>
  <c r="K1299" i="3"/>
  <c r="L1298" i="3"/>
  <c r="K1298" i="3"/>
  <c r="Z1298" i="3" s="1"/>
  <c r="L1296" i="3"/>
  <c r="K1296" i="3"/>
  <c r="L1294" i="3"/>
  <c r="K1294" i="3"/>
  <c r="U1294" i="3" s="1"/>
  <c r="L1292" i="3"/>
  <c r="K1278" i="3"/>
  <c r="K1283" i="3"/>
  <c r="AZ1235" i="3"/>
  <c r="K1316" i="3"/>
  <c r="K1314" i="3"/>
  <c r="K1312" i="3"/>
  <c r="K1310" i="3"/>
  <c r="K1308" i="3"/>
  <c r="AG1308" i="3" s="1"/>
  <c r="K1306" i="3"/>
  <c r="K1304" i="3"/>
  <c r="L1299" i="3"/>
  <c r="L1297" i="3"/>
  <c r="L1295" i="3"/>
  <c r="L1293" i="3"/>
  <c r="L1291" i="3"/>
  <c r="L1289" i="3"/>
  <c r="L1287" i="3"/>
  <c r="AA1287" i="3" s="1"/>
  <c r="L1285" i="3"/>
  <c r="AU1285" i="3" s="1"/>
  <c r="L1316" i="3"/>
  <c r="N1316" i="3" s="1"/>
  <c r="L1314" i="3"/>
  <c r="L1312" i="3"/>
  <c r="O1312" i="3" s="1"/>
  <c r="L1310" i="3"/>
  <c r="L1306" i="3"/>
  <c r="L1304" i="3"/>
  <c r="L1302" i="3"/>
  <c r="U1302" i="3" s="1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L1265" i="3"/>
  <c r="K1261" i="3"/>
  <c r="K1259" i="3"/>
  <c r="K1257" i="3"/>
  <c r="W1257" i="3" s="1"/>
  <c r="K1252" i="3"/>
  <c r="K1248" i="3"/>
  <c r="L1242" i="3"/>
  <c r="K1242" i="3"/>
  <c r="L1233" i="3"/>
  <c r="K1233" i="3"/>
  <c r="L1229" i="3"/>
  <c r="AA1229" i="3" s="1"/>
  <c r="L1228" i="3"/>
  <c r="K1228" i="3"/>
  <c r="K1216" i="3"/>
  <c r="AM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L1222" i="3"/>
  <c r="K1221" i="3"/>
  <c r="L1220" i="3"/>
  <c r="K1219" i="3"/>
  <c r="L1218" i="3"/>
  <c r="K1217" i="3"/>
  <c r="L1216" i="3"/>
  <c r="L1212" i="3"/>
  <c r="BD1209" i="3"/>
  <c r="O1209" i="3"/>
  <c r="L1198" i="3"/>
  <c r="K1198" i="3"/>
  <c r="V1319" i="3"/>
  <c r="AG1319" i="3"/>
  <c r="T1319" i="3"/>
  <c r="BM1335" i="3"/>
  <c r="AY1325" i="3"/>
  <c r="BC1325" i="3"/>
  <c r="K1284" i="3"/>
  <c r="K1265" i="3"/>
  <c r="K1263" i="3"/>
  <c r="R1263" i="3" s="1"/>
  <c r="L1261" i="3"/>
  <c r="L1259" i="3"/>
  <c r="K1256" i="3"/>
  <c r="K1254" i="3"/>
  <c r="AR1254" i="3" s="1"/>
  <c r="K1249" i="3"/>
  <c r="L1232" i="3"/>
  <c r="K1232" i="3"/>
  <c r="BG1225" i="3"/>
  <c r="AF1209" i="3"/>
  <c r="AQ1206" i="3"/>
  <c r="L1200" i="3"/>
  <c r="K1200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N1319" i="3"/>
  <c r="BB1319" i="3"/>
  <c r="BE1319" i="3"/>
  <c r="AO1319" i="3"/>
  <c r="Y1319" i="3"/>
  <c r="BH1319" i="3"/>
  <c r="AR1319" i="3"/>
  <c r="AB1319" i="3"/>
  <c r="BG1319" i="3"/>
  <c r="AQ1319" i="3"/>
  <c r="BL1327" i="3"/>
  <c r="Z1319" i="3"/>
  <c r="AP1319" i="3"/>
  <c r="BF1319" i="3"/>
  <c r="R1319" i="3"/>
  <c r="AH1319" i="3"/>
  <c r="AX1319" i="3"/>
  <c r="BN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D1316" i="3"/>
  <c r="AJ1316" i="3"/>
  <c r="AC1314" i="3"/>
  <c r="Q1308" i="3"/>
  <c r="Y1308" i="3"/>
  <c r="AW1308" i="3"/>
  <c r="BE1308" i="3"/>
  <c r="BH1308" i="3"/>
  <c r="R1308" i="3"/>
  <c r="AP1308" i="3"/>
  <c r="AX1308" i="3"/>
  <c r="AA1308" i="3"/>
  <c r="AI1308" i="3"/>
  <c r="BG1308" i="3"/>
  <c r="T1308" i="3"/>
  <c r="M1306" i="3"/>
  <c r="AC1306" i="3"/>
  <c r="Z1306" i="3"/>
  <c r="AP1306" i="3"/>
  <c r="AA1306" i="3"/>
  <c r="AQ1306" i="3"/>
  <c r="BD1306" i="3"/>
  <c r="AV1317" i="3"/>
  <c r="AY1315" i="3"/>
  <c r="T1315" i="3"/>
  <c r="Q1315" i="3"/>
  <c r="AG1315" i="3"/>
  <c r="AD1315" i="3"/>
  <c r="AT1315" i="3"/>
  <c r="O1313" i="3"/>
  <c r="AU1313" i="3"/>
  <c r="AF1313" i="3"/>
  <c r="M1313" i="3"/>
  <c r="AS1313" i="3"/>
  <c r="Z1313" i="3"/>
  <c r="BF1313" i="3"/>
  <c r="S1311" i="3"/>
  <c r="T1311" i="3"/>
  <c r="AJ1311" i="3"/>
  <c r="AZ1311" i="3"/>
  <c r="M1311" i="3"/>
  <c r="BI1311" i="3"/>
  <c r="W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H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Q1302" i="3"/>
  <c r="AG1302" i="3"/>
  <c r="AW1302" i="3"/>
  <c r="P1302" i="3"/>
  <c r="AJ1302" i="3"/>
  <c r="BH1302" i="3"/>
  <c r="Z1302" i="3"/>
  <c r="AP1302" i="3"/>
  <c r="BF1302" i="3"/>
  <c r="O1302" i="3"/>
  <c r="AE1302" i="3"/>
  <c r="AU1302" i="3"/>
  <c r="P1299" i="3"/>
  <c r="V1299" i="3"/>
  <c r="AL1299" i="3"/>
  <c r="BB1299" i="3"/>
  <c r="AA1299" i="3"/>
  <c r="AV1299" i="3"/>
  <c r="O1299" i="3"/>
  <c r="AM1299" i="3"/>
  <c r="BH1299" i="3"/>
  <c r="AI1299" i="3"/>
  <c r="BD1299" i="3"/>
  <c r="AE1299" i="3"/>
  <c r="BE1299" i="3"/>
  <c r="R1298" i="3"/>
  <c r="V1298" i="3"/>
  <c r="AH1298" i="3"/>
  <c r="AL1298" i="3"/>
  <c r="AX1298" i="3"/>
  <c r="BB1298" i="3"/>
  <c r="T1298" i="3"/>
  <c r="X1298" i="3"/>
  <c r="AJ1298" i="3"/>
  <c r="AN1298" i="3"/>
  <c r="AZ1298" i="3"/>
  <c r="BD1298" i="3"/>
  <c r="Y1298" i="3"/>
  <c r="AG1298" i="3"/>
  <c r="BE1298" i="3"/>
  <c r="S1298" i="3"/>
  <c r="AQ1298" i="3"/>
  <c r="AY1298" i="3"/>
  <c r="W1298" i="3"/>
  <c r="AE1298" i="3"/>
  <c r="BC1298" i="3"/>
  <c r="M1298" i="3"/>
  <c r="AK1298" i="3"/>
  <c r="AS1298" i="3"/>
  <c r="AH1296" i="3"/>
  <c r="S1296" i="3"/>
  <c r="AY1296" i="3"/>
  <c r="AJ1296" i="3"/>
  <c r="BA1294" i="3"/>
  <c r="AK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AK1301" i="3"/>
  <c r="L1300" i="3"/>
  <c r="AB1300" i="3" s="1"/>
  <c r="AU1297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W1284" i="3"/>
  <c r="AG1284" i="3"/>
  <c r="Q1284" i="3"/>
  <c r="S1271" i="3"/>
  <c r="AY1271" i="3"/>
  <c r="AJ1271" i="3"/>
  <c r="Q1271" i="3"/>
  <c r="AW1271" i="3"/>
  <c r="AP1271" i="3"/>
  <c r="AT1271" i="3"/>
  <c r="X1265" i="3"/>
  <c r="AD1258" i="3"/>
  <c r="P1258" i="3"/>
  <c r="AV1258" i="3"/>
  <c r="AH1258" i="3"/>
  <c r="T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I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AS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P1293" i="3"/>
  <c r="AF1293" i="3"/>
  <c r="AV1293" i="3"/>
  <c r="M1293" i="3"/>
  <c r="AC1293" i="3"/>
  <c r="AS1293" i="3"/>
  <c r="BI1293" i="3"/>
  <c r="Z1293" i="3"/>
  <c r="AP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AA1285" i="3"/>
  <c r="AB1285" i="3"/>
  <c r="AR1285" i="3"/>
  <c r="BH1285" i="3"/>
  <c r="Y1285" i="3"/>
  <c r="AO1285" i="3"/>
  <c r="BE1285" i="3"/>
  <c r="V1285" i="3"/>
  <c r="AL1285" i="3"/>
  <c r="BB1285" i="3"/>
  <c r="BI1284" i="3"/>
  <c r="AS1284" i="3"/>
  <c r="AC1284" i="3"/>
  <c r="M1284" i="3"/>
  <c r="AY1274" i="3"/>
  <c r="Q1267" i="3"/>
  <c r="AG1267" i="3"/>
  <c r="O1267" i="3"/>
  <c r="AJ1267" i="3"/>
  <c r="BC1267" i="3"/>
  <c r="AA1267" i="3"/>
  <c r="AV1267" i="3"/>
  <c r="R1267" i="3"/>
  <c r="AM1267" i="3"/>
  <c r="BE1267" i="3"/>
  <c r="N1267" i="3"/>
  <c r="AN1267" i="3"/>
  <c r="Z1261" i="3"/>
  <c r="BF1261" i="3"/>
  <c r="AL1261" i="3"/>
  <c r="AN1261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C1301" i="3"/>
  <c r="AM1301" i="3"/>
  <c r="W1301" i="3"/>
  <c r="BC1297" i="3"/>
  <c r="AM1297" i="3"/>
  <c r="W1297" i="3"/>
  <c r="BC1295" i="3"/>
  <c r="AM1295" i="3"/>
  <c r="W1295" i="3"/>
  <c r="BE1294" i="3"/>
  <c r="AO1294" i="3"/>
  <c r="Y1294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BC1287" i="3"/>
  <c r="AM1287" i="3"/>
  <c r="W1287" i="3"/>
  <c r="BE1286" i="3"/>
  <c r="AO1286" i="3"/>
  <c r="Y1286" i="3"/>
  <c r="BC1285" i="3"/>
  <c r="BE1284" i="3"/>
  <c r="AO1284" i="3"/>
  <c r="Y1284" i="3"/>
  <c r="L1283" i="3"/>
  <c r="X1283" i="3" s="1"/>
  <c r="BI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AE1278" i="3"/>
  <c r="BC1276" i="3"/>
  <c r="AU1276" i="3"/>
  <c r="AM1276" i="3"/>
  <c r="AE1276" i="3"/>
  <c r="W1276" i="3"/>
  <c r="BA1275" i="3"/>
  <c r="S1272" i="3"/>
  <c r="AA1272" i="3"/>
  <c r="AI1272" i="3"/>
  <c r="AQ1272" i="3"/>
  <c r="AY1272" i="3"/>
  <c r="BG1272" i="3"/>
  <c r="AV1270" i="3"/>
  <c r="AF1270" i="3"/>
  <c r="L1269" i="3"/>
  <c r="K1269" i="3"/>
  <c r="AJ1268" i="3"/>
  <c r="T1252" i="3"/>
  <c r="AJ1252" i="3"/>
  <c r="AZ1252" i="3"/>
  <c r="X1252" i="3"/>
  <c r="AN1252" i="3"/>
  <c r="BD1252" i="3"/>
  <c r="S1275" i="3"/>
  <c r="AI1275" i="3"/>
  <c r="AY1275" i="3"/>
  <c r="T1275" i="3"/>
  <c r="AJ1275" i="3"/>
  <c r="AZ1275" i="3"/>
  <c r="Q1275" i="3"/>
  <c r="AG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AP1263" i="3"/>
  <c r="V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X1254" i="3"/>
  <c r="AA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AQ1278" i="3"/>
  <c r="Q1278" i="3"/>
  <c r="AG1278" i="3"/>
  <c r="AW1278" i="3"/>
  <c r="N1278" i="3"/>
  <c r="AD1278" i="3"/>
  <c r="AT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S1257" i="3"/>
  <c r="AA1257" i="3"/>
  <c r="AI1257" i="3"/>
  <c r="AQ1257" i="3"/>
  <c r="AY1257" i="3"/>
  <c r="BG1257" i="3"/>
  <c r="T1257" i="3"/>
  <c r="AB1257" i="3"/>
  <c r="AJ1257" i="3"/>
  <c r="AR1257" i="3"/>
  <c r="AZ1257" i="3"/>
  <c r="BH1257" i="3"/>
  <c r="Q1257" i="3"/>
  <c r="Y1257" i="3"/>
  <c r="AG1257" i="3"/>
  <c r="AO1257" i="3"/>
  <c r="AW1257" i="3"/>
  <c r="BE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BH1314" i="3" l="1"/>
  <c r="AP1296" i="3"/>
  <c r="BK1322" i="3"/>
  <c r="AH1288" i="3"/>
  <c r="AG1316" i="3"/>
  <c r="W1311" i="3"/>
  <c r="O1231" i="3"/>
  <c r="P1268" i="3"/>
  <c r="U1230" i="3"/>
  <c r="AM1310" i="3"/>
  <c r="T1293" i="3"/>
  <c r="AM1317" i="3"/>
  <c r="AS1306" i="3"/>
  <c r="AU1316" i="3"/>
  <c r="AN1316" i="3"/>
  <c r="AR1268" i="3"/>
  <c r="BI1301" i="3"/>
  <c r="AE1305" i="3"/>
  <c r="AM1309" i="3"/>
  <c r="AH1234" i="3"/>
  <c r="BI1298" i="3"/>
  <c r="AC1298" i="3"/>
  <c r="AU1298" i="3"/>
  <c r="O1298" i="3"/>
  <c r="AI1298" i="3"/>
  <c r="AW1298" i="3"/>
  <c r="Q1298" i="3"/>
  <c r="AV1298" i="3"/>
  <c r="AF1298" i="3"/>
  <c r="P1298" i="3"/>
  <c r="AT1298" i="3"/>
  <c r="AD1298" i="3"/>
  <c r="N1298" i="3"/>
  <c r="BI1305" i="3"/>
  <c r="Y1309" i="3"/>
  <c r="AS1311" i="3"/>
  <c r="AX1311" i="3"/>
  <c r="AY1311" i="3"/>
  <c r="N1315" i="3"/>
  <c r="AZ1315" i="3"/>
  <c r="AI1315" i="3"/>
  <c r="AB1306" i="3"/>
  <c r="BH1306" i="3"/>
  <c r="BI1306" i="3"/>
  <c r="AV1308" i="3"/>
  <c r="AY1308" i="3"/>
  <c r="S1308" i="3"/>
  <c r="AH1308" i="3"/>
  <c r="AR1308" i="3"/>
  <c r="AO1308" i="3"/>
  <c r="AE1316" i="3"/>
  <c r="P1316" i="3"/>
  <c r="AW1316" i="3"/>
  <c r="X1267" i="3"/>
  <c r="AP1275" i="3"/>
  <c r="AY1231" i="3"/>
  <c r="BC1278" i="3"/>
  <c r="T1299" i="3"/>
  <c r="AI1231" i="3"/>
  <c r="P1245" i="3"/>
  <c r="W1272" i="3"/>
  <c r="BK1321" i="3"/>
  <c r="BL1318" i="3"/>
  <c r="AR1237" i="3"/>
  <c r="AA1225" i="3"/>
  <c r="BK1320" i="3"/>
  <c r="BJ1327" i="3"/>
  <c r="BL1320" i="3"/>
  <c r="BL1326" i="3"/>
  <c r="BN1325" i="3"/>
  <c r="BJ1320" i="3"/>
  <c r="BM1327" i="3"/>
  <c r="BK1327" i="3"/>
  <c r="BN1326" i="3"/>
  <c r="BA1298" i="3"/>
  <c r="U1298" i="3"/>
  <c r="AM1298" i="3"/>
  <c r="BG1298" i="3"/>
  <c r="AA1298" i="3"/>
  <c r="AO1298" i="3"/>
  <c r="BH1298" i="3"/>
  <c r="AR1298" i="3"/>
  <c r="AB1298" i="3"/>
  <c r="BF1298" i="3"/>
  <c r="AP1298" i="3"/>
  <c r="AC1311" i="3"/>
  <c r="V1311" i="3"/>
  <c r="AI1311" i="3"/>
  <c r="AW1315" i="3"/>
  <c r="AJ1315" i="3"/>
  <c r="BG1306" i="3"/>
  <c r="BF1306" i="3"/>
  <c r="AF1308" i="3"/>
  <c r="AQ1308" i="3"/>
  <c r="BF1308" i="3"/>
  <c r="Z1308" i="3"/>
  <c r="AB1308" i="3"/>
  <c r="O1316" i="3"/>
  <c r="AT1316" i="3"/>
  <c r="AR1214" i="3"/>
  <c r="Q1214" i="3"/>
  <c r="AN1312" i="3"/>
  <c r="AL1238" i="3"/>
  <c r="BE1230" i="3"/>
  <c r="BI1257" i="3"/>
  <c r="AS1257" i="3"/>
  <c r="AC1257" i="3"/>
  <c r="M1257" i="3"/>
  <c r="AV1257" i="3"/>
  <c r="AF1257" i="3"/>
  <c r="P1257" i="3"/>
  <c r="AU1257" i="3"/>
  <c r="AE1257" i="3"/>
  <c r="O1257" i="3"/>
  <c r="P1263" i="3"/>
  <c r="R1275" i="3"/>
  <c r="BF1278" i="3"/>
  <c r="AP1278" i="3"/>
  <c r="Z1278" i="3"/>
  <c r="BI1278" i="3"/>
  <c r="AS1278" i="3"/>
  <c r="AC1278" i="3"/>
  <c r="M1278" i="3"/>
  <c r="AY1278" i="3"/>
  <c r="BB1282" i="3"/>
  <c r="AV1282" i="3"/>
  <c r="AZ1254" i="3"/>
  <c r="AT1263" i="3"/>
  <c r="N1263" i="3"/>
  <c r="AH1263" i="3"/>
  <c r="AS1275" i="3"/>
  <c r="AC1275" i="3"/>
  <c r="M1275" i="3"/>
  <c r="AV1275" i="3"/>
  <c r="AF1275" i="3"/>
  <c r="P1275" i="3"/>
  <c r="AU1275" i="3"/>
  <c r="AE1275" i="3"/>
  <c r="O1275" i="3"/>
  <c r="AZ1268" i="3"/>
  <c r="AU1272" i="3"/>
  <c r="AE1272" i="3"/>
  <c r="O1272" i="3"/>
  <c r="BI1275" i="3"/>
  <c r="AM1278" i="3"/>
  <c r="AM1293" i="3"/>
  <c r="Y1296" i="3"/>
  <c r="AA1301" i="3"/>
  <c r="AQ1301" i="3"/>
  <c r="BG1301" i="3"/>
  <c r="AK1296" i="3"/>
  <c r="S1267" i="3"/>
  <c r="AX1267" i="3"/>
  <c r="BA1267" i="3"/>
  <c r="AH1267" i="3"/>
  <c r="BH1267" i="3"/>
  <c r="AQ1267" i="3"/>
  <c r="V1267" i="3"/>
  <c r="AY1267" i="3"/>
  <c r="AE1267" i="3"/>
  <c r="AS1267" i="3"/>
  <c r="AC1267" i="3"/>
  <c r="M1267" i="3"/>
  <c r="AI1274" i="3"/>
  <c r="AX1285" i="3"/>
  <c r="AH1285" i="3"/>
  <c r="R1285" i="3"/>
  <c r="BA1285" i="3"/>
  <c r="AK1285" i="3"/>
  <c r="U1285" i="3"/>
  <c r="BD1285" i="3"/>
  <c r="AN1285" i="3"/>
  <c r="X1285" i="3"/>
  <c r="AQ1285" i="3"/>
  <c r="BB1293" i="3"/>
  <c r="AL1293" i="3"/>
  <c r="V1293" i="3"/>
  <c r="BE1293" i="3"/>
  <c r="AO1293" i="3"/>
  <c r="Y1293" i="3"/>
  <c r="BH1293" i="3"/>
  <c r="AR1293" i="3"/>
  <c r="AB1293" i="3"/>
  <c r="AQ1293" i="3"/>
  <c r="BI1296" i="3"/>
  <c r="AJ1288" i="3"/>
  <c r="S1288" i="3"/>
  <c r="BH1258" i="3"/>
  <c r="BF1258" i="3"/>
  <c r="Z1258" i="3"/>
  <c r="AN1258" i="3"/>
  <c r="BB1258" i="3"/>
  <c r="V1258" i="3"/>
  <c r="Q1296" i="3"/>
  <c r="M1301" i="3"/>
  <c r="AS1301" i="3"/>
  <c r="U1288" i="3"/>
  <c r="BH1296" i="3"/>
  <c r="AB1296" i="3"/>
  <c r="AQ1296" i="3"/>
  <c r="BF1296" i="3"/>
  <c r="Z1296" i="3"/>
  <c r="AU1299" i="3"/>
  <c r="Y1299" i="3"/>
  <c r="AY1299" i="3"/>
  <c r="AC1299" i="3"/>
  <c r="BC1299" i="3"/>
  <c r="AG1299" i="3"/>
  <c r="AZ1299" i="3"/>
  <c r="AQ1299" i="3"/>
  <c r="U1299" i="3"/>
  <c r="AX1299" i="3"/>
  <c r="AH1299" i="3"/>
  <c r="R1299" i="3"/>
  <c r="BG1302" i="3"/>
  <c r="AQ1302" i="3"/>
  <c r="AA1302" i="3"/>
  <c r="BD1302" i="3"/>
  <c r="BB1302" i="3"/>
  <c r="AL1302" i="3"/>
  <c r="V1302" i="3"/>
  <c r="AZ1302" i="3"/>
  <c r="AB1302" i="3"/>
  <c r="BI1302" i="3"/>
  <c r="AS1302" i="3"/>
  <c r="AC1302" i="3"/>
  <c r="M1302" i="3"/>
  <c r="AS1305" i="3"/>
  <c r="AV1305" i="3"/>
  <c r="N1305" i="3"/>
  <c r="AP1309" i="3"/>
  <c r="BH1309" i="3"/>
  <c r="V1309" i="3"/>
  <c r="BB1311" i="3"/>
  <c r="BE1311" i="3"/>
  <c r="AO1311" i="3"/>
  <c r="Y1311" i="3"/>
  <c r="AT1311" i="3"/>
  <c r="AV1311" i="3"/>
  <c r="AP1311" i="3"/>
  <c r="R1311" i="3"/>
  <c r="AF1311" i="3"/>
  <c r="P1311" i="3"/>
  <c r="AU1311" i="3"/>
  <c r="AE1311" i="3"/>
  <c r="O1311" i="3"/>
  <c r="AS1317" i="3"/>
  <c r="P1317" i="3"/>
  <c r="BK1326" i="3"/>
  <c r="AQ1209" i="3"/>
  <c r="AQ1197" i="3"/>
  <c r="X1209" i="3"/>
  <c r="V1210" i="3"/>
  <c r="AP1221" i="3"/>
  <c r="AV1209" i="3"/>
  <c r="X1268" i="3"/>
  <c r="BD1268" i="3"/>
  <c r="T1209" i="3"/>
  <c r="BD1245" i="3"/>
  <c r="AN1209" i="3"/>
  <c r="AV1263" i="3"/>
  <c r="AH1275" i="3"/>
  <c r="BB1278" i="3"/>
  <c r="AL1278" i="3"/>
  <c r="V1278" i="3"/>
  <c r="BE1278" i="3"/>
  <c r="AO1278" i="3"/>
  <c r="Y1278" i="3"/>
  <c r="AA1278" i="3"/>
  <c r="BG1278" i="3"/>
  <c r="AL1282" i="3"/>
  <c r="BD1254" i="3"/>
  <c r="AJ1254" i="3"/>
  <c r="AL1263" i="3"/>
  <c r="BF1263" i="3"/>
  <c r="Z1263" i="3"/>
  <c r="AO1275" i="3"/>
  <c r="Y1275" i="3"/>
  <c r="BH1275" i="3"/>
  <c r="AR1275" i="3"/>
  <c r="AB1275" i="3"/>
  <c r="BG1275" i="3"/>
  <c r="AQ1275" i="3"/>
  <c r="AA1275" i="3"/>
  <c r="M1274" i="3"/>
  <c r="AU1278" i="3"/>
  <c r="S1282" i="3"/>
  <c r="AT1267" i="3"/>
  <c r="BC1293" i="3"/>
  <c r="AO1296" i="3"/>
  <c r="AE1301" i="3"/>
  <c r="AU1301" i="3"/>
  <c r="BA1296" i="3"/>
  <c r="BB1267" i="3"/>
  <c r="AD1267" i="3"/>
  <c r="AW1267" i="3"/>
  <c r="AB1267" i="3"/>
  <c r="BD1267" i="3"/>
  <c r="AL1267" i="3"/>
  <c r="P1267" i="3"/>
  <c r="AU1267" i="3"/>
  <c r="Z1267" i="3"/>
  <c r="AO1267" i="3"/>
  <c r="Y1267" i="3"/>
  <c r="AZ1274" i="3"/>
  <c r="S1274" i="3"/>
  <c r="AT1285" i="3"/>
  <c r="AD1285" i="3"/>
  <c r="N1285" i="3"/>
  <c r="AW1285" i="3"/>
  <c r="AG1285" i="3"/>
  <c r="Q1285" i="3"/>
  <c r="AZ1285" i="3"/>
  <c r="AJ1285" i="3"/>
  <c r="T1285" i="3"/>
  <c r="BG1285" i="3"/>
  <c r="BI1288" i="3"/>
  <c r="AX1293" i="3"/>
  <c r="AH1293" i="3"/>
  <c r="R1293" i="3"/>
  <c r="BA1293" i="3"/>
  <c r="AK1293" i="3"/>
  <c r="U1293" i="3"/>
  <c r="BD1293" i="3"/>
  <c r="AN1293" i="3"/>
  <c r="X1293" i="3"/>
  <c r="BG1293" i="3"/>
  <c r="M1296" i="3"/>
  <c r="T1288" i="3"/>
  <c r="AX1288" i="3"/>
  <c r="AB1258" i="3"/>
  <c r="AX1258" i="3"/>
  <c r="R1258" i="3"/>
  <c r="AF1258" i="3"/>
  <c r="AT1258" i="3"/>
  <c r="N1258" i="3"/>
  <c r="AE1285" i="3"/>
  <c r="AW1296" i="3"/>
  <c r="U1301" i="3"/>
  <c r="BA1301" i="3"/>
  <c r="AZ1296" i="3"/>
  <c r="T1296" i="3"/>
  <c r="AI1296" i="3"/>
  <c r="AX1296" i="3"/>
  <c r="R1296" i="3"/>
  <c r="AO1299" i="3"/>
  <c r="S1299" i="3"/>
  <c r="AS1299" i="3"/>
  <c r="X1299" i="3"/>
  <c r="AW1299" i="3"/>
  <c r="AB1299" i="3"/>
  <c r="BG1299" i="3"/>
  <c r="AK1299" i="3"/>
  <c r="M1299" i="3"/>
  <c r="AT1299" i="3"/>
  <c r="AD1299" i="3"/>
  <c r="N1299" i="3"/>
  <c r="BC1302" i="3"/>
  <c r="AM1302" i="3"/>
  <c r="W1302" i="3"/>
  <c r="AR1302" i="3"/>
  <c r="AX1302" i="3"/>
  <c r="AH1302" i="3"/>
  <c r="R1302" i="3"/>
  <c r="AV1302" i="3"/>
  <c r="X1302" i="3"/>
  <c r="BE1302" i="3"/>
  <c r="AO1302" i="3"/>
  <c r="Y1302" i="3"/>
  <c r="AC1305" i="3"/>
  <c r="AF1305" i="3"/>
  <c r="AU1305" i="3"/>
  <c r="BE1309" i="3"/>
  <c r="AR1309" i="3"/>
  <c r="BC1309" i="3"/>
  <c r="AL1311" i="3"/>
  <c r="BA1311" i="3"/>
  <c r="AK1311" i="3"/>
  <c r="U1311" i="3"/>
  <c r="BH1311" i="3"/>
  <c r="AN1311" i="3"/>
  <c r="AH1311" i="3"/>
  <c r="N1311" i="3"/>
  <c r="AB1311" i="3"/>
  <c r="BG1311" i="3"/>
  <c r="AQ1311" i="3"/>
  <c r="AA1311" i="3"/>
  <c r="M1317" i="3"/>
  <c r="AE1317" i="3"/>
  <c r="BN1320" i="3"/>
  <c r="BC1209" i="3"/>
  <c r="AI1209" i="3"/>
  <c r="P1209" i="3"/>
  <c r="BG1209" i="3"/>
  <c r="BH1268" i="3"/>
  <c r="AF1268" i="3"/>
  <c r="AZ1237" i="3"/>
  <c r="BA1257" i="3"/>
  <c r="AK1257" i="3"/>
  <c r="U1257" i="3"/>
  <c r="BD1257" i="3"/>
  <c r="AN1257" i="3"/>
  <c r="X1257" i="3"/>
  <c r="BC1257" i="3"/>
  <c r="AM1257" i="3"/>
  <c r="AW1275" i="3"/>
  <c r="AX1278" i="3"/>
  <c r="AH1278" i="3"/>
  <c r="R1278" i="3"/>
  <c r="BA1278" i="3"/>
  <c r="AK1278" i="3"/>
  <c r="U1278" i="3"/>
  <c r="AI1278" i="3"/>
  <c r="V1282" i="3"/>
  <c r="AN1254" i="3"/>
  <c r="T1254" i="3"/>
  <c r="AD1263" i="3"/>
  <c r="AX1263" i="3"/>
  <c r="AK1275" i="3"/>
  <c r="U1275" i="3"/>
  <c r="BD1275" i="3"/>
  <c r="AN1275" i="3"/>
  <c r="X1275" i="3"/>
  <c r="BC1275" i="3"/>
  <c r="AM1275" i="3"/>
  <c r="W1275" i="3"/>
  <c r="BC1272" i="3"/>
  <c r="AM1272" i="3"/>
  <c r="W1278" i="3"/>
  <c r="BH1274" i="3"/>
  <c r="AM1285" i="3"/>
  <c r="Y1288" i="3"/>
  <c r="BE1296" i="3"/>
  <c r="S1301" i="3"/>
  <c r="AI1301" i="3"/>
  <c r="AY1301" i="3"/>
  <c r="BF1267" i="3"/>
  <c r="AI1267" i="3"/>
  <c r="BI1267" i="3"/>
  <c r="AR1267" i="3"/>
  <c r="W1267" i="3"/>
  <c r="AZ1267" i="3"/>
  <c r="AF1267" i="3"/>
  <c r="BG1267" i="3"/>
  <c r="AP1267" i="3"/>
  <c r="T1267" i="3"/>
  <c r="AK1267" i="3"/>
  <c r="U1267" i="3"/>
  <c r="BF1285" i="3"/>
  <c r="AP1285" i="3"/>
  <c r="Z1285" i="3"/>
  <c r="BI1285" i="3"/>
  <c r="AS1285" i="3"/>
  <c r="AC1285" i="3"/>
  <c r="M1285" i="3"/>
  <c r="AV1285" i="3"/>
  <c r="AF1285" i="3"/>
  <c r="P1285" i="3"/>
  <c r="AT1293" i="3"/>
  <c r="AD1293" i="3"/>
  <c r="N1293" i="3"/>
  <c r="AW1293" i="3"/>
  <c r="AG1293" i="3"/>
  <c r="Q1293" i="3"/>
  <c r="AZ1293" i="3"/>
  <c r="AJ1293" i="3"/>
  <c r="AC1296" i="3"/>
  <c r="AY1288" i="3"/>
  <c r="AZ1258" i="3"/>
  <c r="AP1258" i="3"/>
  <c r="BD1258" i="3"/>
  <c r="X1258" i="3"/>
  <c r="AL1258" i="3"/>
  <c r="AC1301" i="3"/>
  <c r="AR1296" i="3"/>
  <c r="BG1296" i="3"/>
  <c r="AA1296" i="3"/>
  <c r="AJ1299" i="3"/>
  <c r="BI1299" i="3"/>
  <c r="AN1299" i="3"/>
  <c r="Q1299" i="3"/>
  <c r="AR1299" i="3"/>
  <c r="W1299" i="3"/>
  <c r="BA1299" i="3"/>
  <c r="AF1299" i="3"/>
  <c r="BF1299" i="3"/>
  <c r="AP1299" i="3"/>
  <c r="Z1299" i="3"/>
  <c r="AY1302" i="3"/>
  <c r="AI1302" i="3"/>
  <c r="S1302" i="3"/>
  <c r="AF1302" i="3"/>
  <c r="AT1302" i="3"/>
  <c r="AD1302" i="3"/>
  <c r="N1302" i="3"/>
  <c r="AN1302" i="3"/>
  <c r="T1302" i="3"/>
  <c r="BA1302" i="3"/>
  <c r="AK1302" i="3"/>
  <c r="M1305" i="3"/>
  <c r="P1305" i="3"/>
  <c r="AO1309" i="3"/>
  <c r="AB1309" i="3"/>
  <c r="AD1311" i="3"/>
  <c r="AW1311" i="3"/>
  <c r="AG1311" i="3"/>
  <c r="Q1311" i="3"/>
  <c r="BD1311" i="3"/>
  <c r="BL1311" i="3" s="1"/>
  <c r="BF1311" i="3"/>
  <c r="Z1311" i="3"/>
  <c r="AR1311" i="3"/>
  <c r="X1311" i="3"/>
  <c r="BC1311" i="3"/>
  <c r="AM1311" i="3"/>
  <c r="AX1317" i="3"/>
  <c r="W1209" i="3"/>
  <c r="BM1209" i="3" s="1"/>
  <c r="AO1210" i="3"/>
  <c r="AU1209" i="3"/>
  <c r="AA1209" i="3"/>
  <c r="AT1210" i="3"/>
  <c r="AN1268" i="3"/>
  <c r="M1203" i="3"/>
  <c r="S1209" i="3"/>
  <c r="AB1272" i="3"/>
  <c r="AE1225" i="3"/>
  <c r="AT1251" i="3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BL1217" i="3" s="1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BL1196" i="3" s="1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BI1109" i="3" s="1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AL1084" i="3" s="1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AO1123" i="3" s="1"/>
  <c r="K1123" i="3"/>
  <c r="L1103" i="3"/>
  <c r="T1103" i="3" s="1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M1073" i="3" s="1"/>
  <c r="L1128" i="3"/>
  <c r="L1122" i="3"/>
  <c r="BH1122" i="3" s="1"/>
  <c r="L1102" i="3"/>
  <c r="K1102" i="3"/>
  <c r="L1098" i="3"/>
  <c r="K1098" i="3"/>
  <c r="K1086" i="3"/>
  <c r="BH1086" i="3" s="1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L1137" i="3"/>
  <c r="K1134" i="3"/>
  <c r="AL1134" i="3" s="1"/>
  <c r="K1132" i="3"/>
  <c r="K1129" i="3"/>
  <c r="K1125" i="3"/>
  <c r="K1120" i="3"/>
  <c r="K1119" i="3"/>
  <c r="L1118" i="3"/>
  <c r="K1115" i="3"/>
  <c r="K1107" i="3"/>
  <c r="K1092" i="3"/>
  <c r="K1088" i="3"/>
  <c r="P1088" i="3" s="1"/>
  <c r="L1083" i="3"/>
  <c r="K1083" i="3"/>
  <c r="L1108" i="3"/>
  <c r="K1108" i="3"/>
  <c r="BH1108" i="3" s="1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AP1128" i="3"/>
  <c r="AA1128" i="3"/>
  <c r="BD1111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BC1092" i="3"/>
  <c r="AR1086" i="3"/>
  <c r="L1076" i="3"/>
  <c r="L1074" i="3"/>
  <c r="AW1148" i="3" l="1"/>
  <c r="BL1210" i="3"/>
  <c r="BN1317" i="3"/>
  <c r="BE1093" i="3"/>
  <c r="S1126" i="3"/>
  <c r="BK1301" i="3"/>
  <c r="AZ1146" i="3"/>
  <c r="Z1078" i="3"/>
  <c r="AS1075" i="3"/>
  <c r="W1092" i="3"/>
  <c r="AJ1078" i="3"/>
  <c r="AY1078" i="3"/>
  <c r="N1078" i="3"/>
  <c r="AO1092" i="3"/>
  <c r="T1138" i="3"/>
  <c r="Q1098" i="3"/>
  <c r="AK1078" i="3"/>
  <c r="W1078" i="3"/>
  <c r="AE1092" i="3"/>
  <c r="M1092" i="3"/>
  <c r="AO1105" i="3"/>
  <c r="AM1148" i="3"/>
  <c r="M1078" i="3"/>
  <c r="V1086" i="3"/>
  <c r="BB1099" i="3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BE1045" i="3" s="1"/>
  <c r="L1068" i="3"/>
  <c r="L1066" i="3"/>
  <c r="AQ1066" i="3" s="1"/>
  <c r="L1063" i="3"/>
  <c r="K1063" i="3"/>
  <c r="L1060" i="3"/>
  <c r="L1054" i="3"/>
  <c r="K1054" i="3"/>
  <c r="K1052" i="3"/>
  <c r="L1048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L1072" i="3"/>
  <c r="P1072" i="3" s="1"/>
  <c r="L1071" i="3"/>
  <c r="R1071" i="3" s="1"/>
  <c r="R1069" i="3"/>
  <c r="V1069" i="3"/>
  <c r="S1069" i="3"/>
  <c r="X1069" i="3"/>
  <c r="AK1069" i="3"/>
  <c r="AO1069" i="3"/>
  <c r="BA1069" i="3"/>
  <c r="BE1069" i="3"/>
  <c r="T1069" i="3"/>
  <c r="Y1069" i="3"/>
  <c r="AL1069" i="3"/>
  <c r="AP1069" i="3"/>
  <c r="BB1069" i="3"/>
  <c r="BF1069" i="3"/>
  <c r="AR1069" i="3"/>
  <c r="AZ1069" i="3"/>
  <c r="U1069" i="3"/>
  <c r="AA1069" i="3"/>
  <c r="AM1069" i="3"/>
  <c r="AQ1069" i="3"/>
  <c r="BC1069" i="3"/>
  <c r="BG1069" i="3"/>
  <c r="AF1069" i="3"/>
  <c r="AN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S1062" i="3"/>
  <c r="N1061" i="3"/>
  <c r="AD1061" i="3"/>
  <c r="AT1061" i="3"/>
  <c r="O1061" i="3"/>
  <c r="AE1061" i="3"/>
  <c r="AU1061" i="3"/>
  <c r="P1061" i="3"/>
  <c r="AF1061" i="3"/>
  <c r="AV1061" i="3"/>
  <c r="L1059" i="3"/>
  <c r="AA1057" i="3"/>
  <c r="AB1057" i="3"/>
  <c r="AE1068" i="3"/>
  <c r="AK1068" i="3"/>
  <c r="AU1066" i="3"/>
  <c r="AE1066" i="3"/>
  <c r="AW1065" i="3"/>
  <c r="AG1065" i="3"/>
  <c r="Q1065" i="3"/>
  <c r="AU1064" i="3"/>
  <c r="AE1064" i="3"/>
  <c r="AU1062" i="3"/>
  <c r="Q1061" i="3"/>
  <c r="AK1055" i="3"/>
  <c r="R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BD1060" i="3"/>
  <c r="R1060" i="3"/>
  <c r="AK1058" i="3"/>
  <c r="R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R1052" i="3"/>
  <c r="BF1052" i="3"/>
  <c r="L1050" i="3"/>
  <c r="Y1050" i="3" s="1"/>
  <c r="BE1054" i="3"/>
  <c r="Y1054" i="3"/>
  <c r="BI1053" i="3"/>
  <c r="AC1053" i="3"/>
  <c r="BC1054" i="3"/>
  <c r="W1054" i="3"/>
  <c r="AQ1053" i="3"/>
  <c r="R1053" i="3"/>
  <c r="AH1053" i="3"/>
  <c r="AX1053" i="3"/>
  <c r="T1053" i="3"/>
  <c r="AJ1053" i="3"/>
  <c r="AZ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X1063" i="3" l="1"/>
  <c r="X1055" i="3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AL1010" i="3" s="1"/>
  <c r="L1005" i="3"/>
  <c r="AQ1005" i="3" s="1"/>
  <c r="L1000" i="3"/>
  <c r="Z1000" i="3" s="1"/>
  <c r="K981" i="3"/>
  <c r="L977" i="3"/>
  <c r="L935" i="3"/>
  <c r="U935" i="3" s="1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X991" i="3" s="1"/>
  <c r="L989" i="3"/>
  <c r="L986" i="3"/>
  <c r="AF986" i="3" s="1"/>
  <c r="L983" i="3"/>
  <c r="L981" i="3"/>
  <c r="U958" i="3"/>
  <c r="BA943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P1037" i="3"/>
  <c r="AF1037" i="3"/>
  <c r="AD1037" i="3"/>
  <c r="AT1037" i="3"/>
  <c r="AG1037" i="3"/>
  <c r="M1037" i="3"/>
  <c r="BC1037" i="3"/>
  <c r="AZ1033" i="3"/>
  <c r="AA1033" i="3"/>
  <c r="AC1033" i="3"/>
  <c r="BH1029" i="3"/>
  <c r="AF1021" i="3"/>
  <c r="AN1035" i="3"/>
  <c r="BB1035" i="3"/>
  <c r="AG1035" i="3"/>
  <c r="S1027" i="3"/>
  <c r="AF1019" i="3"/>
  <c r="L1039" i="3"/>
  <c r="BF1043" i="3"/>
  <c r="AX1043" i="3"/>
  <c r="AP1043" i="3"/>
  <c r="AD1043" i="3"/>
  <c r="T1028" i="3"/>
  <c r="AI1026" i="3"/>
  <c r="AZ1026" i="3"/>
  <c r="AQ1024" i="3"/>
  <c r="BF1020" i="3"/>
  <c r="AQ1020" i="3"/>
  <c r="AD1018" i="3"/>
  <c r="AU1018" i="3"/>
  <c r="AY1016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V1034" i="3"/>
  <c r="AT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M1034" i="3"/>
  <c r="AE1034" i="3"/>
  <c r="Q1026" i="3"/>
  <c r="Q1016" i="3"/>
  <c r="AZ1013" i="3"/>
  <c r="AL1017" i="3"/>
  <c r="BH1015" i="3"/>
  <c r="V1015" i="3"/>
  <c r="BD1010" i="3"/>
  <c r="AC1010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BG1001" i="3"/>
  <c r="AQ999" i="3"/>
  <c r="BE999" i="3"/>
  <c r="BF997" i="3"/>
  <c r="BG995" i="3"/>
  <c r="BC995" i="3"/>
  <c r="AU1005" i="3"/>
  <c r="AU1003" i="3"/>
  <c r="Z991" i="3"/>
  <c r="AP991" i="3"/>
  <c r="AZ985" i="3"/>
  <c r="AG985" i="3"/>
  <c r="AH981" i="3"/>
  <c r="AH979" i="3"/>
  <c r="AX979" i="3"/>
  <c r="BI979" i="3"/>
  <c r="AE979" i="3"/>
  <c r="AV979" i="3"/>
  <c r="AW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S1024" i="3" l="1"/>
  <c r="AB1029" i="3"/>
  <c r="BA939" i="3"/>
  <c r="AQ1008" i="3"/>
  <c r="P981" i="3"/>
  <c r="AF1040" i="3"/>
  <c r="BA997" i="3"/>
  <c r="AC981" i="3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X929" i="3" l="1"/>
  <c r="M926" i="3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P856" i="3" s="1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S816" i="3" s="1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W892" i="3" s="1"/>
  <c r="K889" i="3"/>
  <c r="L888" i="3"/>
  <c r="AP888" i="3" s="1"/>
  <c r="K885" i="3"/>
  <c r="L884" i="3"/>
  <c r="P884" i="3" s="1"/>
  <c r="K881" i="3"/>
  <c r="L880" i="3"/>
  <c r="P880" i="3" s="1"/>
  <c r="L876" i="3"/>
  <c r="K876" i="3"/>
  <c r="BA876" i="3" s="1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K842" i="3"/>
  <c r="L840" i="3"/>
  <c r="L838" i="3"/>
  <c r="K838" i="3"/>
  <c r="AP838" i="3" s="1"/>
  <c r="L836" i="3"/>
  <c r="L834" i="3"/>
  <c r="K834" i="3"/>
  <c r="L832" i="3"/>
  <c r="L830" i="3"/>
  <c r="K830" i="3"/>
  <c r="L828" i="3"/>
  <c r="L826" i="3"/>
  <c r="AO826" i="3" s="1"/>
  <c r="K826" i="3"/>
  <c r="L824" i="3"/>
  <c r="L822" i="3"/>
  <c r="K822" i="3"/>
  <c r="AC822" i="3" s="1"/>
  <c r="L820" i="3"/>
  <c r="K820" i="3"/>
  <c r="K819" i="3"/>
  <c r="L812" i="3"/>
  <c r="AA812" i="3" s="1"/>
  <c r="K812" i="3"/>
  <c r="K811" i="3"/>
  <c r="L804" i="3"/>
  <c r="K804" i="3"/>
  <c r="AR804" i="3" s="1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R890" i="3"/>
  <c r="AN890" i="3"/>
  <c r="N884" i="3"/>
  <c r="AJ884" i="3"/>
  <c r="BD884" i="3"/>
  <c r="AU884" i="3"/>
  <c r="AO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L875" i="3"/>
  <c r="R872" i="3"/>
  <c r="AB872" i="3"/>
  <c r="AN872" i="3"/>
  <c r="AX872" i="3"/>
  <c r="BH872" i="3"/>
  <c r="AI872" i="3"/>
  <c r="BC872" i="3"/>
  <c r="Y872" i="3"/>
  <c r="AW872" i="3"/>
  <c r="L871" i="3"/>
  <c r="M871" i="3" s="1"/>
  <c r="BA868" i="3"/>
  <c r="L867" i="3"/>
  <c r="AC864" i="3"/>
  <c r="L863" i="3"/>
  <c r="K863" i="3"/>
  <c r="AT860" i="3"/>
  <c r="BC860" i="3"/>
  <c r="L859" i="3"/>
  <c r="N856" i="3"/>
  <c r="V856" i="3"/>
  <c r="AD856" i="3"/>
  <c r="AL856" i="3"/>
  <c r="AT856" i="3"/>
  <c r="BB856" i="3"/>
  <c r="M856" i="3"/>
  <c r="AC856" i="3"/>
  <c r="AS856" i="3"/>
  <c r="BI856" i="3"/>
  <c r="AM856" i="3"/>
  <c r="AA856" i="3"/>
  <c r="BG856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Q816" i="3"/>
  <c r="Y816" i="3"/>
  <c r="AG816" i="3"/>
  <c r="AO816" i="3"/>
  <c r="AW816" i="3"/>
  <c r="BE816" i="3"/>
  <c r="R816" i="3"/>
  <c r="AH816" i="3"/>
  <c r="AX816" i="3"/>
  <c r="AB816" i="3"/>
  <c r="BH816" i="3"/>
  <c r="AN816" i="3"/>
  <c r="L815" i="3"/>
  <c r="L807" i="3"/>
  <c r="N807" i="3" s="1"/>
  <c r="S800" i="3"/>
  <c r="L799" i="3"/>
  <c r="N904" i="3"/>
  <c r="BF900" i="3"/>
  <c r="AH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0" i="3"/>
  <c r="AQ890" i="3"/>
  <c r="AA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AD842" i="3"/>
  <c r="AP842" i="3"/>
  <c r="BD842" i="3"/>
  <c r="AI842" i="3"/>
  <c r="Q842" i="3"/>
  <c r="M842" i="3"/>
  <c r="L841" i="3"/>
  <c r="K841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AG826" i="3"/>
  <c r="T826" i="3"/>
  <c r="BB826" i="3"/>
  <c r="L825" i="3"/>
  <c r="K825" i="3"/>
  <c r="M822" i="3"/>
  <c r="AR822" i="3"/>
  <c r="U820" i="3"/>
  <c r="AA820" i="3"/>
  <c r="BA820" i="3"/>
  <c r="BG820" i="3"/>
  <c r="BF820" i="3"/>
  <c r="AF820" i="3"/>
  <c r="L819" i="3"/>
  <c r="U812" i="3"/>
  <c r="AK812" i="3"/>
  <c r="BA812" i="3"/>
  <c r="Z812" i="3"/>
  <c r="BF812" i="3"/>
  <c r="AB812" i="3"/>
  <c r="L811" i="3"/>
  <c r="M811" i="3" s="1"/>
  <c r="AB804" i="3"/>
  <c r="AI804" i="3"/>
  <c r="L803" i="3"/>
  <c r="N803" i="3" s="1"/>
  <c r="Q796" i="3"/>
  <c r="Z796" i="3"/>
  <c r="AP796" i="3"/>
  <c r="BF796" i="3"/>
  <c r="AU796" i="3"/>
  <c r="AW796" i="3"/>
  <c r="P796" i="3"/>
  <c r="L795" i="3"/>
  <c r="BF906" i="3"/>
  <c r="AP906" i="3"/>
  <c r="BH904" i="3"/>
  <c r="BD904" i="3"/>
  <c r="AF904" i="3"/>
  <c r="AB904" i="3"/>
  <c r="BB902" i="3"/>
  <c r="AL902" i="3"/>
  <c r="N902" i="3"/>
  <c r="BH900" i="3"/>
  <c r="AR900" i="3"/>
  <c r="AB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A890" i="3"/>
  <c r="AK890" i="3"/>
  <c r="U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R842" i="3" l="1"/>
  <c r="T872" i="3"/>
  <c r="X890" i="3"/>
  <c r="T884" i="3"/>
  <c r="AX900" i="3"/>
  <c r="Y890" i="3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AX868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L872" i="3" l="1"/>
  <c r="BJ884" i="3"/>
  <c r="BK864" i="3"/>
  <c r="BJ834" i="3"/>
  <c r="BK896" i="3"/>
  <c r="BK816" i="3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S777" i="3" s="1"/>
  <c r="K775" i="3"/>
  <c r="K773" i="3"/>
  <c r="K771" i="3"/>
  <c r="K769" i="3"/>
  <c r="T769" i="3" s="1"/>
  <c r="K767" i="3"/>
  <c r="K765" i="3"/>
  <c r="K763" i="3"/>
  <c r="K761" i="3"/>
  <c r="S761" i="3" s="1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BE787" i="3"/>
  <c r="AL787" i="3"/>
  <c r="W787" i="3"/>
  <c r="BC787" i="3"/>
  <c r="AN783" i="3"/>
  <c r="U783" i="3"/>
  <c r="BA783" i="3"/>
  <c r="AH783" i="3"/>
  <c r="AM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AB787" i="3"/>
  <c r="AY789" i="3"/>
  <c r="M785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AE777" i="3"/>
  <c r="AU777" i="3"/>
  <c r="P777" i="3"/>
  <c r="AF777" i="3"/>
  <c r="AV777" i="3"/>
  <c r="M777" i="3"/>
  <c r="AC777" i="3"/>
  <c r="AS777" i="3"/>
  <c r="BI777" i="3"/>
  <c r="Z777" i="3"/>
  <c r="AX777" i="3"/>
  <c r="AH777" i="3"/>
  <c r="AB775" i="3"/>
  <c r="AR775" i="3"/>
  <c r="BH775" i="3"/>
  <c r="Y775" i="3"/>
  <c r="AO775" i="3"/>
  <c r="BE775" i="3"/>
  <c r="V775" i="3"/>
  <c r="AL775" i="3"/>
  <c r="BB775" i="3"/>
  <c r="BG775" i="3"/>
  <c r="AM775" i="3"/>
  <c r="W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AF769" i="3"/>
  <c r="AV769" i="3"/>
  <c r="M769" i="3"/>
  <c r="AC769" i="3"/>
  <c r="AS769" i="3"/>
  <c r="BI769" i="3"/>
  <c r="Z769" i="3"/>
  <c r="AP769" i="3"/>
  <c r="BF769" i="3"/>
  <c r="S769" i="3"/>
  <c r="AM769" i="3"/>
  <c r="AA769" i="3"/>
  <c r="Z767" i="3"/>
  <c r="AP767" i="3"/>
  <c r="T767" i="3"/>
  <c r="AJ767" i="3"/>
  <c r="Y767" i="3"/>
  <c r="BA767" i="3"/>
  <c r="AA767" i="3"/>
  <c r="BB767" i="3"/>
  <c r="AC767" i="3"/>
  <c r="BC767" i="3"/>
  <c r="AE767" i="3"/>
  <c r="O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AE761" i="3"/>
  <c r="AU761" i="3"/>
  <c r="P761" i="3"/>
  <c r="AF761" i="3"/>
  <c r="AV761" i="3"/>
  <c r="M761" i="3"/>
  <c r="AC761" i="3"/>
  <c r="AS761" i="3"/>
  <c r="BI761" i="3"/>
  <c r="V761" i="3"/>
  <c r="AP761" i="3"/>
  <c r="N761" i="3"/>
  <c r="AA759" i="3"/>
  <c r="AQ759" i="3"/>
  <c r="BG759" i="3"/>
  <c r="AB759" i="3"/>
  <c r="AR759" i="3"/>
  <c r="BH759" i="3"/>
  <c r="Y759" i="3"/>
  <c r="AO759" i="3"/>
  <c r="BE759" i="3"/>
  <c r="BB759" i="3"/>
  <c r="N759" i="3"/>
  <c r="AH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P783" i="3" l="1"/>
  <c r="AG787" i="3"/>
  <c r="O759" i="3"/>
  <c r="N767" i="3"/>
  <c r="P775" i="3"/>
  <c r="AF787" i="3"/>
  <c r="R759" i="3"/>
  <c r="BF759" i="3"/>
  <c r="AL759" i="3"/>
  <c r="BA759" i="3"/>
  <c r="AK759" i="3"/>
  <c r="U759" i="3"/>
  <c r="BD759" i="3"/>
  <c r="AN759" i="3"/>
  <c r="X759" i="3"/>
  <c r="BC759" i="3"/>
  <c r="AM759" i="3"/>
  <c r="W759" i="3"/>
  <c r="AT761" i="3"/>
  <c r="Z761" i="3"/>
  <c r="AX761" i="3"/>
  <c r="BE761" i="3"/>
  <c r="AO761" i="3"/>
  <c r="Y761" i="3"/>
  <c r="BH761" i="3"/>
  <c r="AR761" i="3"/>
  <c r="AB761" i="3"/>
  <c r="BG761" i="3"/>
  <c r="AQ761" i="3"/>
  <c r="AA761" i="3"/>
  <c r="BH767" i="3"/>
  <c r="AZ767" i="3"/>
  <c r="AY767" i="3"/>
  <c r="U767" i="3"/>
  <c r="AW767" i="3"/>
  <c r="S767" i="3"/>
  <c r="AV767" i="3"/>
  <c r="Q767" i="3"/>
  <c r="AF767" i="3"/>
  <c r="P767" i="3"/>
  <c r="AL767" i="3"/>
  <c r="V767" i="3"/>
  <c r="AQ769" i="3"/>
  <c r="W769" i="3"/>
  <c r="AU769" i="3"/>
  <c r="BB769" i="3"/>
  <c r="AL769" i="3"/>
  <c r="V769" i="3"/>
  <c r="BE769" i="3"/>
  <c r="AO769" i="3"/>
  <c r="Y769" i="3"/>
  <c r="BH769" i="3"/>
  <c r="AR769" i="3"/>
  <c r="AB769" i="3"/>
  <c r="AY775" i="3"/>
  <c r="AU775" i="3"/>
  <c r="AQ775" i="3"/>
  <c r="AX775" i="3"/>
  <c r="AH775" i="3"/>
  <c r="R775" i="3"/>
  <c r="BA775" i="3"/>
  <c r="AK775" i="3"/>
  <c r="U775" i="3"/>
  <c r="BD775" i="3"/>
  <c r="AN775" i="3"/>
  <c r="X775" i="3"/>
  <c r="AT777" i="3"/>
  <c r="R777" i="3"/>
  <c r="BB777" i="3"/>
  <c r="BE777" i="3"/>
  <c r="AO777" i="3"/>
  <c r="Y777" i="3"/>
  <c r="BH777" i="3"/>
  <c r="AR777" i="3"/>
  <c r="AB777" i="3"/>
  <c r="BG777" i="3"/>
  <c r="AQ777" i="3"/>
  <c r="AA777" i="3"/>
  <c r="T787" i="3"/>
  <c r="AN787" i="3"/>
  <c r="AR787" i="3"/>
  <c r="AE783" i="3"/>
  <c r="BF783" i="3"/>
  <c r="Z783" i="3"/>
  <c r="AS783" i="3"/>
  <c r="M783" i="3"/>
  <c r="AF783" i="3"/>
  <c r="AU787" i="3"/>
  <c r="O787" i="3"/>
  <c r="AD787" i="3"/>
  <c r="AW787" i="3"/>
  <c r="AV787" i="3"/>
  <c r="AT759" i="3"/>
  <c r="AP759" i="3"/>
  <c r="V759" i="3"/>
  <c r="AW759" i="3"/>
  <c r="AG759" i="3"/>
  <c r="Q759" i="3"/>
  <c r="AZ759" i="3"/>
  <c r="AJ759" i="3"/>
  <c r="T759" i="3"/>
  <c r="AY759" i="3"/>
  <c r="AI759" i="3"/>
  <c r="S759" i="3"/>
  <c r="AD761" i="3"/>
  <c r="BB761" i="3"/>
  <c r="AH761" i="3"/>
  <c r="BA761" i="3"/>
  <c r="AK761" i="3"/>
  <c r="U761" i="3"/>
  <c r="BD761" i="3"/>
  <c r="AN761" i="3"/>
  <c r="X761" i="3"/>
  <c r="BC761" i="3"/>
  <c r="AM761" i="3"/>
  <c r="W761" i="3"/>
  <c r="AM767" i="3"/>
  <c r="W767" i="3"/>
  <c r="AS767" i="3"/>
  <c r="M767" i="3"/>
  <c r="AQ767" i="3"/>
  <c r="BI767" i="3"/>
  <c r="AO767" i="3"/>
  <c r="AR767" i="3"/>
  <c r="AB767" i="3"/>
  <c r="AX767" i="3"/>
  <c r="AH767" i="3"/>
  <c r="R767" i="3"/>
  <c r="BG769" i="3"/>
  <c r="AY769" i="3"/>
  <c r="AE769" i="3"/>
  <c r="AX769" i="3"/>
  <c r="AH769" i="3"/>
  <c r="R769" i="3"/>
  <c r="BA769" i="3"/>
  <c r="AK769" i="3"/>
  <c r="U769" i="3"/>
  <c r="BD769" i="3"/>
  <c r="AN769" i="3"/>
  <c r="X769" i="3"/>
  <c r="AI775" i="3"/>
  <c r="AE775" i="3"/>
  <c r="AA775" i="3"/>
  <c r="AT775" i="3"/>
  <c r="AD775" i="3"/>
  <c r="N775" i="3"/>
  <c r="AW775" i="3"/>
  <c r="AG775" i="3"/>
  <c r="Q775" i="3"/>
  <c r="AZ775" i="3"/>
  <c r="AJ775" i="3"/>
  <c r="T775" i="3"/>
  <c r="AD777" i="3"/>
  <c r="BF777" i="3"/>
  <c r="AL777" i="3"/>
  <c r="BA777" i="3"/>
  <c r="AK777" i="3"/>
  <c r="U777" i="3"/>
  <c r="BD777" i="3"/>
  <c r="AN777" i="3"/>
  <c r="X777" i="3"/>
  <c r="BC777" i="3"/>
  <c r="AM777" i="3"/>
  <c r="W777" i="3"/>
  <c r="AJ787" i="3"/>
  <c r="BD787" i="3"/>
  <c r="BH787" i="3"/>
  <c r="BG783" i="3"/>
  <c r="AX783" i="3"/>
  <c r="R783" i="3"/>
  <c r="AK783" i="3"/>
  <c r="BD783" i="3"/>
  <c r="X783" i="3"/>
  <c r="AM787" i="3"/>
  <c r="BB787" i="3"/>
  <c r="V787" i="3"/>
  <c r="AO787" i="3"/>
  <c r="AX759" i="3"/>
  <c r="AD759" i="3"/>
  <c r="Z759" i="3"/>
  <c r="BI759" i="3"/>
  <c r="AS759" i="3"/>
  <c r="AC759" i="3"/>
  <c r="M759" i="3"/>
  <c r="AV759" i="3"/>
  <c r="AF759" i="3"/>
  <c r="P759" i="3"/>
  <c r="AU759" i="3"/>
  <c r="AE759" i="3"/>
  <c r="BF761" i="3"/>
  <c r="AL761" i="3"/>
  <c r="R761" i="3"/>
  <c r="AW761" i="3"/>
  <c r="AG761" i="3"/>
  <c r="Q761" i="3"/>
  <c r="AZ761" i="3"/>
  <c r="AJ761" i="3"/>
  <c r="T761" i="3"/>
  <c r="AY761" i="3"/>
  <c r="AI761" i="3"/>
  <c r="AU767" i="3"/>
  <c r="BD767" i="3"/>
  <c r="BG767" i="3"/>
  <c r="AK767" i="3"/>
  <c r="BF767" i="3"/>
  <c r="AI767" i="3"/>
  <c r="BE767" i="3"/>
  <c r="AG767" i="3"/>
  <c r="AN767" i="3"/>
  <c r="X767" i="3"/>
  <c r="AT767" i="3"/>
  <c r="AD767" i="3"/>
  <c r="BC769" i="3"/>
  <c r="AI769" i="3"/>
  <c r="O769" i="3"/>
  <c r="AT769" i="3"/>
  <c r="AD769" i="3"/>
  <c r="N769" i="3"/>
  <c r="AW769" i="3"/>
  <c r="AG769" i="3"/>
  <c r="Q769" i="3"/>
  <c r="AZ769" i="3"/>
  <c r="AJ769" i="3"/>
  <c r="BC775" i="3"/>
  <c r="S775" i="3"/>
  <c r="O775" i="3"/>
  <c r="BF775" i="3"/>
  <c r="AP775" i="3"/>
  <c r="Z775" i="3"/>
  <c r="BI775" i="3"/>
  <c r="AS775" i="3"/>
  <c r="AC775" i="3"/>
  <c r="M775" i="3"/>
  <c r="AV775" i="3"/>
  <c r="AF775" i="3"/>
  <c r="N777" i="3"/>
  <c r="AP777" i="3"/>
  <c r="V777" i="3"/>
  <c r="AW777" i="3"/>
  <c r="AG777" i="3"/>
  <c r="Q777" i="3"/>
  <c r="AZ777" i="3"/>
  <c r="AJ777" i="3"/>
  <c r="T777" i="3"/>
  <c r="AY777" i="3"/>
  <c r="AI777" i="3"/>
  <c r="AY783" i="3"/>
  <c r="AA783" i="3"/>
  <c r="AP783" i="3"/>
  <c r="BI783" i="3"/>
  <c r="AC783" i="3"/>
  <c r="AV783" i="3"/>
  <c r="AE787" i="3"/>
  <c r="AT787" i="3"/>
  <c r="N787" i="3"/>
  <c r="AB783" i="3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N683" i="3" l="1"/>
  <c r="N699" i="3"/>
  <c r="T715" i="3"/>
  <c r="AA745" i="3"/>
  <c r="AB687" i="3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N625" i="3" s="1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AH627" i="3"/>
  <c r="AL627" i="3"/>
  <c r="M627" i="3"/>
  <c r="U627" i="3"/>
  <c r="AS627" i="3"/>
  <c r="AW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T625" i="3"/>
  <c r="AB625" i="3"/>
  <c r="AJ625" i="3"/>
  <c r="AR625" i="3"/>
  <c r="AZ625" i="3"/>
  <c r="BH625" i="3"/>
  <c r="S625" i="3"/>
  <c r="AA625" i="3"/>
  <c r="AI625" i="3"/>
  <c r="AQ625" i="3"/>
  <c r="AY625" i="3"/>
  <c r="BG625" i="3"/>
  <c r="L630" i="3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E625" i="3" l="1"/>
  <c r="AW625" i="3"/>
  <c r="AO625" i="3"/>
  <c r="AG625" i="3"/>
  <c r="Y625" i="3"/>
  <c r="Q625" i="3"/>
  <c r="BF625" i="3"/>
  <c r="AX625" i="3"/>
  <c r="AP625" i="3"/>
  <c r="AH625" i="3"/>
  <c r="Z625" i="3"/>
  <c r="R625" i="3"/>
  <c r="O630" i="3"/>
  <c r="BC625" i="3"/>
  <c r="AU625" i="3"/>
  <c r="AM625" i="3"/>
  <c r="AE625" i="3"/>
  <c r="W625" i="3"/>
  <c r="O625" i="3"/>
  <c r="BD625" i="3"/>
  <c r="AV625" i="3"/>
  <c r="AN625" i="3"/>
  <c r="AF625" i="3"/>
  <c r="X625" i="3"/>
  <c r="P625" i="3"/>
  <c r="BI625" i="3"/>
  <c r="BA625" i="3"/>
  <c r="AS625" i="3"/>
  <c r="AK625" i="3"/>
  <c r="AC625" i="3"/>
  <c r="U625" i="3"/>
  <c r="M625" i="3"/>
  <c r="BB625" i="3"/>
  <c r="AT625" i="3"/>
  <c r="AL625" i="3"/>
  <c r="AD625" i="3"/>
  <c r="V625" i="3"/>
  <c r="Y612" i="3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AY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Z570" i="3" s="1"/>
  <c r="K570" i="3"/>
  <c r="L565" i="3"/>
  <c r="U565" i="3" s="1"/>
  <c r="L563" i="3"/>
  <c r="AP563" i="3" s="1"/>
  <c r="L561" i="3"/>
  <c r="V561" i="3" s="1"/>
  <c r="L559" i="3"/>
  <c r="L557" i="3"/>
  <c r="Q557" i="3" s="1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P540" i="3" s="1"/>
  <c r="K540" i="3"/>
  <c r="L535" i="3"/>
  <c r="V535" i="3" s="1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BH596" i="3" s="1"/>
  <c r="K593" i="3"/>
  <c r="L592" i="3"/>
  <c r="R592" i="3" s="1"/>
  <c r="K589" i="3"/>
  <c r="L588" i="3"/>
  <c r="AB588" i="3" s="1"/>
  <c r="K585" i="3"/>
  <c r="L584" i="3"/>
  <c r="K581" i="3"/>
  <c r="L580" i="3"/>
  <c r="AS580" i="3" s="1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AC539" i="3" s="1"/>
  <c r="K537" i="3"/>
  <c r="L536" i="3"/>
  <c r="BI536" i="3" s="1"/>
  <c r="K531" i="3"/>
  <c r="K529" i="3"/>
  <c r="W529" i="3" s="1"/>
  <c r="L528" i="3"/>
  <c r="K525" i="3"/>
  <c r="L524" i="3"/>
  <c r="K521" i="3"/>
  <c r="L520" i="3"/>
  <c r="T520" i="3" s="1"/>
  <c r="K518" i="3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AE503" i="3" s="1"/>
  <c r="K500" i="3"/>
  <c r="L499" i="3"/>
  <c r="L495" i="3"/>
  <c r="K495" i="3"/>
  <c r="K494" i="3"/>
  <c r="M624" i="3"/>
  <c r="M628" i="3"/>
  <c r="N539" i="3"/>
  <c r="AY529" i="3"/>
  <c r="Q604" i="3"/>
  <c r="AF604" i="3"/>
  <c r="AC572" i="3"/>
  <c r="AB542" i="3"/>
  <c r="AS530" i="3"/>
  <c r="L609" i="3"/>
  <c r="L607" i="3"/>
  <c r="L605" i="3"/>
  <c r="L603" i="3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L533" i="3"/>
  <c r="M533" i="3" s="1"/>
  <c r="L531" i="3"/>
  <c r="L527" i="3"/>
  <c r="L525" i="3"/>
  <c r="L523" i="3"/>
  <c r="L521" i="3"/>
  <c r="L519" i="3"/>
  <c r="L516" i="3"/>
  <c r="L514" i="3"/>
  <c r="L512" i="3"/>
  <c r="L510" i="3"/>
  <c r="L508" i="3"/>
  <c r="O508" i="3" s="1"/>
  <c r="L506" i="3"/>
  <c r="L504" i="3"/>
  <c r="L502" i="3"/>
  <c r="L500" i="3"/>
  <c r="L498" i="3"/>
  <c r="BE497" i="3"/>
  <c r="BG598" i="3"/>
  <c r="BC598" i="3"/>
  <c r="AU598" i="3"/>
  <c r="AQ598" i="3"/>
  <c r="AM598" i="3"/>
  <c r="AE598" i="3"/>
  <c r="AA598" i="3"/>
  <c r="W598" i="3"/>
  <c r="O598" i="3"/>
  <c r="P596" i="3"/>
  <c r="AX594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H584" i="3"/>
  <c r="P582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AU576" i="3"/>
  <c r="N576" i="3"/>
  <c r="AD576" i="3"/>
  <c r="P566" i="3"/>
  <c r="X566" i="3"/>
  <c r="AF566" i="3"/>
  <c r="AV566" i="3"/>
  <c r="BD566" i="3"/>
  <c r="O566" i="3"/>
  <c r="AE566" i="3"/>
  <c r="AM566" i="3"/>
  <c r="AU566" i="3"/>
  <c r="T565" i="3"/>
  <c r="AJ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R561" i="3"/>
  <c r="Z561" i="3"/>
  <c r="AD561" i="3"/>
  <c r="AH561" i="3"/>
  <c r="AP561" i="3"/>
  <c r="AT561" i="3"/>
  <c r="AX561" i="3"/>
  <c r="BF561" i="3"/>
  <c r="M561" i="3"/>
  <c r="Q561" i="3"/>
  <c r="Y561" i="3"/>
  <c r="AC561" i="3"/>
  <c r="AG561" i="3"/>
  <c r="AO561" i="3"/>
  <c r="AS561" i="3"/>
  <c r="AW561" i="3"/>
  <c r="BE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N535" i="3"/>
  <c r="R535" i="3"/>
  <c r="AD535" i="3"/>
  <c r="AH535" i="3"/>
  <c r="AT535" i="3"/>
  <c r="AX535" i="3"/>
  <c r="M535" i="3"/>
  <c r="Q535" i="3"/>
  <c r="AC535" i="3"/>
  <c r="AG535" i="3"/>
  <c r="AS535" i="3"/>
  <c r="AW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P526" i="3"/>
  <c r="R526" i="3"/>
  <c r="T526" i="3"/>
  <c r="X526" i="3"/>
  <c r="Z526" i="3"/>
  <c r="AB526" i="3"/>
  <c r="AF526" i="3"/>
  <c r="AH526" i="3"/>
  <c r="AJ526" i="3"/>
  <c r="AN526" i="3"/>
  <c r="AP526" i="3"/>
  <c r="AR526" i="3"/>
  <c r="AV526" i="3"/>
  <c r="AX526" i="3"/>
  <c r="AZ526" i="3"/>
  <c r="BD526" i="3"/>
  <c r="BF526" i="3"/>
  <c r="BH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U503" i="3"/>
  <c r="BC503" i="3"/>
  <c r="AD503" i="3"/>
  <c r="AL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O495" i="3"/>
  <c r="Q495" i="3"/>
  <c r="W495" i="3"/>
  <c r="Y495" i="3"/>
  <c r="AE495" i="3"/>
  <c r="AG495" i="3"/>
  <c r="AM495" i="3"/>
  <c r="AO495" i="3"/>
  <c r="AU495" i="3"/>
  <c r="AW495" i="3"/>
  <c r="BC495" i="3"/>
  <c r="BE495" i="3"/>
  <c r="N495" i="3"/>
  <c r="P495" i="3"/>
  <c r="V495" i="3"/>
  <c r="X495" i="3"/>
  <c r="AD495" i="3"/>
  <c r="AF495" i="3"/>
  <c r="AL495" i="3"/>
  <c r="AN495" i="3"/>
  <c r="AT495" i="3"/>
  <c r="AV495" i="3"/>
  <c r="BB495" i="3"/>
  <c r="BD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C596" i="3"/>
  <c r="BA596" i="3"/>
  <c r="AY596" i="3"/>
  <c r="AU596" i="3"/>
  <c r="AS596" i="3"/>
  <c r="AQ596" i="3"/>
  <c r="AM596" i="3"/>
  <c r="AK596" i="3"/>
  <c r="AI596" i="3"/>
  <c r="AE596" i="3"/>
  <c r="AC596" i="3"/>
  <c r="AA596" i="3"/>
  <c r="W596" i="3"/>
  <c r="U596" i="3"/>
  <c r="S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K586" i="3"/>
  <c r="BM534" i="3"/>
  <c r="BJ578" i="3"/>
  <c r="BL564" i="3"/>
  <c r="BN564" i="3"/>
  <c r="BJ558" i="3"/>
  <c r="BJ550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F596" i="3" l="1"/>
  <c r="AX529" i="3"/>
  <c r="AI529" i="3"/>
  <c r="AV596" i="3"/>
  <c r="AH529" i="3"/>
  <c r="S529" i="3"/>
  <c r="M502" i="3"/>
  <c r="N603" i="3"/>
  <c r="AW604" i="3"/>
  <c r="R529" i="3"/>
  <c r="AB539" i="3"/>
  <c r="S495" i="3"/>
  <c r="BH542" i="3"/>
  <c r="AR600" i="3"/>
  <c r="AB596" i="3"/>
  <c r="AR596" i="3"/>
  <c r="BB529" i="3"/>
  <c r="AL529" i="3"/>
  <c r="V529" i="3"/>
  <c r="BC529" i="3"/>
  <c r="AM529" i="3"/>
  <c r="AR539" i="3"/>
  <c r="Q529" i="3"/>
  <c r="Y529" i="3"/>
  <c r="AG529" i="3"/>
  <c r="AO529" i="3"/>
  <c r="AW529" i="3"/>
  <c r="BE529" i="3"/>
  <c r="P529" i="3"/>
  <c r="X529" i="3"/>
  <c r="AF529" i="3"/>
  <c r="AN529" i="3"/>
  <c r="AV529" i="3"/>
  <c r="BD529" i="3"/>
  <c r="M529" i="3"/>
  <c r="BK529" i="3" s="1"/>
  <c r="U529" i="3"/>
  <c r="AC529" i="3"/>
  <c r="AK529" i="3"/>
  <c r="AS529" i="3"/>
  <c r="BA529" i="3"/>
  <c r="BI529" i="3"/>
  <c r="T529" i="3"/>
  <c r="AB529" i="3"/>
  <c r="AJ529" i="3"/>
  <c r="AR529" i="3"/>
  <c r="AZ529" i="3"/>
  <c r="BH529" i="3"/>
  <c r="AK539" i="3"/>
  <c r="T539" i="3"/>
  <c r="AZ539" i="3"/>
  <c r="U539" i="3"/>
  <c r="BA539" i="3"/>
  <c r="AJ539" i="3"/>
  <c r="M596" i="3"/>
  <c r="BB596" i="3"/>
  <c r="AT596" i="3"/>
  <c r="AL596" i="3"/>
  <c r="AD596" i="3"/>
  <c r="V596" i="3"/>
  <c r="N596" i="3"/>
  <c r="BF596" i="3"/>
  <c r="AX596" i="3"/>
  <c r="AP596" i="3"/>
  <c r="AH596" i="3"/>
  <c r="Z596" i="3"/>
  <c r="R596" i="3"/>
  <c r="AR542" i="3"/>
  <c r="BG542" i="3"/>
  <c r="AA542" i="3"/>
  <c r="AC565" i="3"/>
  <c r="BI565" i="3"/>
  <c r="AR565" i="3"/>
  <c r="M565" i="3"/>
  <c r="AS565" i="3"/>
  <c r="AB565" i="3"/>
  <c r="BH565" i="3"/>
  <c r="Q596" i="3"/>
  <c r="Y596" i="3"/>
  <c r="AG596" i="3"/>
  <c r="AO596" i="3"/>
  <c r="AW596" i="3"/>
  <c r="BE596" i="3"/>
  <c r="BH495" i="3"/>
  <c r="AZ495" i="3"/>
  <c r="AR495" i="3"/>
  <c r="AJ495" i="3"/>
  <c r="AB495" i="3"/>
  <c r="T495" i="3"/>
  <c r="BI495" i="3"/>
  <c r="BA495" i="3"/>
  <c r="AS495" i="3"/>
  <c r="AK495" i="3"/>
  <c r="AC495" i="3"/>
  <c r="U495" i="3"/>
  <c r="M495" i="3"/>
  <c r="BB503" i="3"/>
  <c r="V503" i="3"/>
  <c r="AM503" i="3"/>
  <c r="BE535" i="3"/>
  <c r="AO535" i="3"/>
  <c r="Y535" i="3"/>
  <c r="BF535" i="3"/>
  <c r="AP535" i="3"/>
  <c r="Z535" i="3"/>
  <c r="BA561" i="3"/>
  <c r="AK561" i="3"/>
  <c r="U561" i="3"/>
  <c r="BB561" i="3"/>
  <c r="AL561" i="3"/>
  <c r="BA565" i="3"/>
  <c r="AT576" i="3"/>
  <c r="AE576" i="3"/>
  <c r="T596" i="3"/>
  <c r="AJ596" i="3"/>
  <c r="AZ596" i="3"/>
  <c r="S598" i="3"/>
  <c r="AI598" i="3"/>
  <c r="AT529" i="3"/>
  <c r="AD529" i="3"/>
  <c r="N529" i="3"/>
  <c r="AU529" i="3"/>
  <c r="AE529" i="3"/>
  <c r="O529" i="3"/>
  <c r="BI539" i="3"/>
  <c r="AD530" i="3"/>
  <c r="N572" i="3"/>
  <c r="BG596" i="3"/>
  <c r="BF495" i="3"/>
  <c r="AX495" i="3"/>
  <c r="AP495" i="3"/>
  <c r="AH495" i="3"/>
  <c r="Z495" i="3"/>
  <c r="R495" i="3"/>
  <c r="BG495" i="3"/>
  <c r="AY495" i="3"/>
  <c r="AQ495" i="3"/>
  <c r="AI495" i="3"/>
  <c r="AA495" i="3"/>
  <c r="AT503" i="3"/>
  <c r="N503" i="3"/>
  <c r="BA535" i="3"/>
  <c r="AK535" i="3"/>
  <c r="U535" i="3"/>
  <c r="BB535" i="3"/>
  <c r="AL535" i="3"/>
  <c r="AZ565" i="3"/>
  <c r="AK565" i="3"/>
  <c r="X596" i="3"/>
  <c r="AN596" i="3"/>
  <c r="BD596" i="3"/>
  <c r="O514" i="3"/>
  <c r="P523" i="3"/>
  <c r="AQ542" i="3"/>
  <c r="BF529" i="3"/>
  <c r="AP529" i="3"/>
  <c r="Z529" i="3"/>
  <c r="BG529" i="3"/>
  <c r="AQ529" i="3"/>
  <c r="AA529" i="3"/>
  <c r="BH539" i="3"/>
  <c r="AS539" i="3"/>
  <c r="Q518" i="3"/>
  <c r="AC536" i="3"/>
  <c r="AR536" i="3"/>
  <c r="AA584" i="3"/>
  <c r="AY584" i="3"/>
  <c r="AQ592" i="3"/>
  <c r="AX592" i="3"/>
  <c r="AI592" i="3"/>
  <c r="N526" i="3"/>
  <c r="V526" i="3"/>
  <c r="AD526" i="3"/>
  <c r="AL526" i="3"/>
  <c r="AT526" i="3"/>
  <c r="BB526" i="3"/>
  <c r="M526" i="3"/>
  <c r="T561" i="3"/>
  <c r="AB561" i="3"/>
  <c r="AJ561" i="3"/>
  <c r="AR561" i="3"/>
  <c r="AZ561" i="3"/>
  <c r="BH561" i="3"/>
  <c r="S561" i="3"/>
  <c r="AA561" i="3"/>
  <c r="AI561" i="3"/>
  <c r="AQ561" i="3"/>
  <c r="AY561" i="3"/>
  <c r="BG561" i="3"/>
  <c r="P561" i="3"/>
  <c r="X561" i="3"/>
  <c r="AF561" i="3"/>
  <c r="AN561" i="3"/>
  <c r="AV561" i="3"/>
  <c r="BD561" i="3"/>
  <c r="O561" i="3"/>
  <c r="W561" i="3"/>
  <c r="AE561" i="3"/>
  <c r="AM561" i="3"/>
  <c r="AU561" i="3"/>
  <c r="BC561" i="3"/>
  <c r="S570" i="3"/>
  <c r="AQ570" i="3"/>
  <c r="BF570" i="3"/>
  <c r="P535" i="3"/>
  <c r="X535" i="3"/>
  <c r="AF535" i="3"/>
  <c r="AN535" i="3"/>
  <c r="AV535" i="3"/>
  <c r="BD535" i="3"/>
  <c r="O535" i="3"/>
  <c r="W535" i="3"/>
  <c r="AE535" i="3"/>
  <c r="AM535" i="3"/>
  <c r="AU535" i="3"/>
  <c r="BC535" i="3"/>
  <c r="T535" i="3"/>
  <c r="AB535" i="3"/>
  <c r="AJ535" i="3"/>
  <c r="AR535" i="3"/>
  <c r="AZ535" i="3"/>
  <c r="BH535" i="3"/>
  <c r="S535" i="3"/>
  <c r="AA535" i="3"/>
  <c r="AI535" i="3"/>
  <c r="AQ535" i="3"/>
  <c r="AY535" i="3"/>
  <c r="BG535" i="3"/>
  <c r="M556" i="3"/>
  <c r="U556" i="3"/>
  <c r="AC556" i="3"/>
  <c r="AK556" i="3"/>
  <c r="AS556" i="3"/>
  <c r="BA556" i="3"/>
  <c r="BI556" i="3"/>
  <c r="T556" i="3"/>
  <c r="AB556" i="3"/>
  <c r="AJ556" i="3"/>
  <c r="AR556" i="3"/>
  <c r="AZ556" i="3"/>
  <c r="BH556" i="3"/>
  <c r="Q556" i="3"/>
  <c r="Y556" i="3"/>
  <c r="AG556" i="3"/>
  <c r="AO556" i="3"/>
  <c r="AW556" i="3"/>
  <c r="BE556" i="3"/>
  <c r="P556" i="3"/>
  <c r="X556" i="3"/>
  <c r="AF556" i="3"/>
  <c r="AN556" i="3"/>
  <c r="AV556" i="3"/>
  <c r="BD556" i="3"/>
  <c r="AM576" i="3"/>
  <c r="V576" i="3"/>
  <c r="BB576" i="3"/>
  <c r="W576" i="3"/>
  <c r="BC576" i="3"/>
  <c r="AL576" i="3"/>
  <c r="N598" i="3"/>
  <c r="BI598" i="3"/>
  <c r="BA598" i="3"/>
  <c r="AS598" i="3"/>
  <c r="AK598" i="3"/>
  <c r="AC598" i="3"/>
  <c r="U598" i="3"/>
  <c r="M598" i="3"/>
  <c r="BE598" i="3"/>
  <c r="AW598" i="3"/>
  <c r="AO598" i="3"/>
  <c r="AG598" i="3"/>
  <c r="Y598" i="3"/>
  <c r="Q598" i="3"/>
  <c r="P521" i="3"/>
  <c r="M547" i="3"/>
  <c r="T542" i="3"/>
  <c r="AB546" i="3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N520" i="3" s="1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X574" i="3"/>
  <c r="BM574" i="3" s="1"/>
  <c r="AB580" i="3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L558" i="3"/>
  <c r="BL561" i="3"/>
  <c r="BN561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34" i="3"/>
  <c r="BJ534" i="3"/>
  <c r="BM535" i="3"/>
  <c r="BK536" i="3"/>
  <c r="BK550" i="3"/>
  <c r="BK552" i="3"/>
  <c r="BK556" i="3"/>
  <c r="BK558" i="3"/>
  <c r="BM561" i="3"/>
  <c r="BK562" i="3"/>
  <c r="BK56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AT485" i="3" l="1"/>
  <c r="BM529" i="3"/>
  <c r="AV481" i="3"/>
  <c r="BJ556" i="3"/>
  <c r="BJ561" i="3"/>
  <c r="BK535" i="3"/>
  <c r="BK526" i="3"/>
  <c r="R489" i="3"/>
  <c r="BJ532" i="3"/>
  <c r="BJ557" i="3"/>
  <c r="BL529" i="3"/>
  <c r="N487" i="3"/>
  <c r="BC489" i="3"/>
  <c r="BK520" i="3"/>
  <c r="BJ562" i="3"/>
  <c r="BM580" i="3"/>
  <c r="BL497" i="3"/>
  <c r="BJ548" i="3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5" i="3" l="1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AB445" i="3" s="1"/>
  <c r="L441" i="3"/>
  <c r="BD441" i="3" s="1"/>
  <c r="L428" i="3"/>
  <c r="K426" i="3"/>
  <c r="K425" i="3"/>
  <c r="L408" i="3"/>
  <c r="L404" i="3"/>
  <c r="K402" i="3"/>
  <c r="K401" i="3"/>
  <c r="K386" i="3"/>
  <c r="T386" i="3" s="1"/>
  <c r="K385" i="3"/>
  <c r="L372" i="3"/>
  <c r="K370" i="3"/>
  <c r="K369" i="3"/>
  <c r="K357" i="3"/>
  <c r="L469" i="3"/>
  <c r="L388" i="3"/>
  <c r="K438" i="3"/>
  <c r="K429" i="3"/>
  <c r="K421" i="3"/>
  <c r="L412" i="3"/>
  <c r="L410" i="3"/>
  <c r="AM410" i="3" s="1"/>
  <c r="K410" i="3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K452" i="3"/>
  <c r="L451" i="3"/>
  <c r="AV451" i="3" s="1"/>
  <c r="K448" i="3"/>
  <c r="L447" i="3"/>
  <c r="T447" i="3" s="1"/>
  <c r="K444" i="3"/>
  <c r="L443" i="3"/>
  <c r="K440" i="3"/>
  <c r="L439" i="3"/>
  <c r="L354" i="3"/>
  <c r="K354" i="3"/>
  <c r="K353" i="3"/>
  <c r="BM486" i="3"/>
  <c r="BM480" i="3"/>
  <c r="L430" i="3"/>
  <c r="AQ430" i="3" s="1"/>
  <c r="K430" i="3"/>
  <c r="L422" i="3"/>
  <c r="K422" i="3"/>
  <c r="L414" i="3"/>
  <c r="AJ414" i="3" s="1"/>
  <c r="K414" i="3"/>
  <c r="K413" i="3"/>
  <c r="L406" i="3"/>
  <c r="K406" i="3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T445" i="3"/>
  <c r="AJ445" i="3"/>
  <c r="AZ445" i="3"/>
  <c r="L437" i="3"/>
  <c r="Y437" i="3" s="1"/>
  <c r="R434" i="3"/>
  <c r="Z434" i="3"/>
  <c r="AH434" i="3"/>
  <c r="AP434" i="3"/>
  <c r="AX434" i="3"/>
  <c r="BF434" i="3"/>
  <c r="L433" i="3"/>
  <c r="AN433" i="3" s="1"/>
  <c r="L429" i="3"/>
  <c r="O429" i="3" s="1"/>
  <c r="L425" i="3"/>
  <c r="L421" i="3"/>
  <c r="N421" i="3" s="1"/>
  <c r="V418" i="3"/>
  <c r="Z418" i="3"/>
  <c r="AL418" i="3"/>
  <c r="AP418" i="3"/>
  <c r="BB418" i="3"/>
  <c r="BF418" i="3"/>
  <c r="L417" i="3"/>
  <c r="L413" i="3"/>
  <c r="L409" i="3"/>
  <c r="L405" i="3"/>
  <c r="N405" i="3" s="1"/>
  <c r="L401" i="3"/>
  <c r="N401" i="3" s="1"/>
  <c r="L397" i="3"/>
  <c r="AR394" i="3"/>
  <c r="L393" i="3"/>
  <c r="AD390" i="3"/>
  <c r="L389" i="3"/>
  <c r="AH389" i="3" s="1"/>
  <c r="L385" i="3"/>
  <c r="L381" i="3"/>
  <c r="Q378" i="3"/>
  <c r="U378" i="3"/>
  <c r="AG378" i="3"/>
  <c r="AK378" i="3"/>
  <c r="AW378" i="3"/>
  <c r="BA378" i="3"/>
  <c r="L377" i="3"/>
  <c r="N377" i="3" s="1"/>
  <c r="L373" i="3"/>
  <c r="N373" i="3" s="1"/>
  <c r="O370" i="3"/>
  <c r="L369" i="3"/>
  <c r="L365" i="3"/>
  <c r="AU365" i="3" s="1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G437" i="3"/>
  <c r="BE434" i="3"/>
  <c r="BA434" i="3"/>
  <c r="AO434" i="3"/>
  <c r="AK434" i="3"/>
  <c r="Y434" i="3"/>
  <c r="U434" i="3"/>
  <c r="AP430" i="3"/>
  <c r="BE429" i="3"/>
  <c r="AY426" i="3"/>
  <c r="S426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BE409" i="3"/>
  <c r="AW409" i="3"/>
  <c r="Y409" i="3"/>
  <c r="Q409" i="3"/>
  <c r="AU405" i="3"/>
  <c r="O405" i="3"/>
  <c r="AU402" i="3"/>
  <c r="O402" i="3"/>
  <c r="BI401" i="3"/>
  <c r="BE401" i="3"/>
  <c r="AS401" i="3"/>
  <c r="AO401" i="3"/>
  <c r="AC401" i="3"/>
  <c r="Y401" i="3"/>
  <c r="M401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BA373" i="3"/>
  <c r="U373" i="3"/>
  <c r="AL370" i="3"/>
  <c r="BI365" i="3"/>
  <c r="BI362" i="3"/>
  <c r="BE362" i="3"/>
  <c r="AS362" i="3"/>
  <c r="AO362" i="3"/>
  <c r="AC362" i="3"/>
  <c r="Y362" i="3"/>
  <c r="M362" i="3"/>
  <c r="AC361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AG426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E405" i="3"/>
  <c r="AO405" i="3"/>
  <c r="Y405" i="3"/>
  <c r="AO402" i="3"/>
  <c r="BC401" i="3"/>
  <c r="AY401" i="3"/>
  <c r="AM401" i="3"/>
  <c r="AI401" i="3"/>
  <c r="W401" i="3"/>
  <c r="S401" i="3"/>
  <c r="AS397" i="3"/>
  <c r="M397" i="3"/>
  <c r="AG394" i="3"/>
  <c r="AZ393" i="3"/>
  <c r="T393" i="3"/>
  <c r="BG390" i="3"/>
  <c r="BC390" i="3"/>
  <c r="AQ390" i="3"/>
  <c r="AM390" i="3"/>
  <c r="AA390" i="3"/>
  <c r="W390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C373" i="3"/>
  <c r="AM373" i="3"/>
  <c r="W373" i="3"/>
  <c r="AI369" i="3"/>
  <c r="AJ366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N445" i="3" l="1"/>
  <c r="AH390" i="3"/>
  <c r="AZ434" i="3"/>
  <c r="AJ434" i="3"/>
  <c r="T434" i="3"/>
  <c r="BB445" i="3"/>
  <c r="AL445" i="3"/>
  <c r="V445" i="3"/>
  <c r="AX390" i="3"/>
  <c r="R390" i="3"/>
  <c r="BH434" i="3"/>
  <c r="AR434" i="3"/>
  <c r="AB434" i="3"/>
  <c r="AT445" i="3"/>
  <c r="AD445" i="3"/>
  <c r="AT390" i="3"/>
  <c r="N390" i="3"/>
  <c r="BH445" i="3"/>
  <c r="AR445" i="3"/>
  <c r="AN443" i="3"/>
  <c r="AQ366" i="3"/>
  <c r="AL374" i="3"/>
  <c r="AD398" i="3"/>
  <c r="AI422" i="3"/>
  <c r="AV394" i="3"/>
  <c r="O365" i="3"/>
  <c r="AA373" i="3"/>
  <c r="AQ373" i="3"/>
  <c r="BG373" i="3"/>
  <c r="AA398" i="3"/>
  <c r="M405" i="3"/>
  <c r="AC405" i="3"/>
  <c r="AS405" i="3"/>
  <c r="BI405" i="3"/>
  <c r="AP366" i="3"/>
  <c r="AC373" i="3"/>
  <c r="BI373" i="3"/>
  <c r="W405" i="3"/>
  <c r="BC405" i="3"/>
  <c r="AC422" i="3"/>
  <c r="AE441" i="3"/>
  <c r="S374" i="3"/>
  <c r="AE365" i="3"/>
  <c r="O373" i="3"/>
  <c r="AE373" i="3"/>
  <c r="AU373" i="3"/>
  <c r="Q405" i="3"/>
  <c r="AG405" i="3"/>
  <c r="AW405" i="3"/>
  <c r="AK373" i="3"/>
  <c r="AW398" i="3"/>
  <c r="AE405" i="3"/>
  <c r="S373" i="3"/>
  <c r="AI373" i="3"/>
  <c r="AY373" i="3"/>
  <c r="U405" i="3"/>
  <c r="AK405" i="3"/>
  <c r="BA405" i="3"/>
  <c r="Y357" i="3"/>
  <c r="M373" i="3"/>
  <c r="AS373" i="3"/>
  <c r="AM405" i="3"/>
  <c r="BF406" i="3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BL461" i="3" s="1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L451" i="3" l="1"/>
  <c r="BL358" i="3"/>
  <c r="BK402" i="3"/>
  <c r="BN421" i="3"/>
  <c r="BK370" i="3"/>
  <c r="BK374" i="3"/>
  <c r="BM414" i="3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BN339" i="3" s="1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K305" i="3"/>
  <c r="BK329" i="3"/>
  <c r="BL307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K240" i="3" l="1"/>
  <c r="BM319" i="3"/>
  <c r="BM292" i="3"/>
  <c r="BK222" i="3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AH159" i="3" s="1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V210" i="3" s="1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AB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U194" i="3" s="1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G196" i="3"/>
  <c r="BB196" i="3"/>
  <c r="K190" i="3"/>
  <c r="K186" i="3"/>
  <c r="K184" i="3"/>
  <c r="K170" i="3"/>
  <c r="K168" i="3"/>
  <c r="K154" i="3"/>
  <c r="K152" i="3"/>
  <c r="Z127" i="3"/>
  <c r="P196" i="3"/>
  <c r="AM124" i="3"/>
  <c r="K123" i="3"/>
  <c r="M196" i="3"/>
  <c r="K189" i="3"/>
  <c r="K178" i="3"/>
  <c r="K176" i="3"/>
  <c r="K162" i="3"/>
  <c r="K160" i="3"/>
  <c r="K146" i="3"/>
  <c r="K144" i="3"/>
  <c r="K142" i="3"/>
  <c r="K130" i="3"/>
  <c r="K126" i="3"/>
  <c r="K114" i="3"/>
  <c r="S199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P167" i="3" l="1"/>
  <c r="AU138" i="3"/>
  <c r="AR196" i="3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K188" i="3" s="1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M208" i="3" s="1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BK209" i="3" s="1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BL216" i="3" s="1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BM132" i="3" s="1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L175" i="3"/>
  <c r="BK164" i="3"/>
  <c r="BK20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35" i="3" l="1"/>
  <c r="BK197" i="3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<sst xmlns="http://schemas.openxmlformats.org/spreadsheetml/2006/main" count="11728" uniqueCount="514">
  <si>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</si>
  <si>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</si>
  <si>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</si>
  <si>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</si>
  <si>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</si>
  <si>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</si>
  <si>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</si>
  <si>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</si>
  <si>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</si>
  <si>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</si>
  <si>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</si>
  <si>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</si>
  <si>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</si>
  <si>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</si>
  <si>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</si>
  <si>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</si>
  <si>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</si>
  <si>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</si>
  <si>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</si>
  <si>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</si>
  <si>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</si>
  <si>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</si>
  <si>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</si>
  <si>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</si>
  <si>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</si>
  <si>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</si>
  <si>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</si>
  <si>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</si>
  <si>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</si>
  <si>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</si>
  <si>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</si>
  <si>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</si>
  <si>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</si>
  <si>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</si>
  <si>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</si>
  <si>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</si>
  <si>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</si>
  <si>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</si>
  <si>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</si>
  <si>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</si>
  <si>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</si>
  <si>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</si>
  <si>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</si>
  <si>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</si>
  <si>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</si>
  <si>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</si>
  <si>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</si>
  <si>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</si>
  <si>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</si>
  <si>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</si>
  <si>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</si>
  <si>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</si>
  <si>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</si>
  <si>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</si>
  <si>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</si>
  <si>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</si>
  <si>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</si>
  <si>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</si>
  <si>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</si>
  <si>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</si>
  <si>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</si>
  <si>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</si>
  <si>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</si>
  <si>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</si>
  <si>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</si>
  <si>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</si>
  <si>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</si>
  <si>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</si>
  <si>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</si>
  <si>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</si>
  <si>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</si>
  <si>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</si>
  <si>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</si>
  <si>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</si>
  <si>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</si>
  <si>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</si>
  <si>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</si>
  <si>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</si>
  <si>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</si>
  <si>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</si>
  <si>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</si>
  <si>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</si>
  <si>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</si>
  <si>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</si>
  <si>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</si>
  <si>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</si>
  <si>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</si>
  <si>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</si>
  <si>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</si>
  <si>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</si>
  <si>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</si>
  <si>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</si>
  <si>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</si>
  <si>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</si>
  <si>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</si>
  <si>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</si>
  <si>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</si>
  <si>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</si>
  <si>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</si>
  <si>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</si>
  <si>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</si>
  <si>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</si>
  <si>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</si>
  <si>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</si>
  <si>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</si>
  <si>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</si>
  <si>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</si>
  <si>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</si>
  <si>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</si>
  <si>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</si>
  <si>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</si>
  <si>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</si>
  <si>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</si>
  <si>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</si>
  <si>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</si>
  <si>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</si>
  <si>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</si>
  <si>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</si>
  <si>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</si>
  <si>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</si>
  <si>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</si>
  <si>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</si>
  <si>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</si>
  <si>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</si>
  <si>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</si>
  <si>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</si>
  <si>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</si>
  <si>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</si>
  <si>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</si>
  <si>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</si>
  <si>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</si>
  <si>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</si>
  <si>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</si>
  <si>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</si>
  <si>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</si>
  <si>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</si>
  <si>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</si>
  <si>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</si>
  <si>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</si>
  <si>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</si>
  <si>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</si>
  <si>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</si>
  <si>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</si>
  <si>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</si>
  <si>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</si>
  <si>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</si>
  <si>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</si>
  <si>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</si>
  <si>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</si>
  <si>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</si>
  <si>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</si>
  <si>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</si>
  <si>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</si>
  <si>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</si>
  <si>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</si>
  <si>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</si>
  <si>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</si>
  <si>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</si>
  <si>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</si>
  <si>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</si>
  <si>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</si>
  <si>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</si>
  <si>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</si>
  <si>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</si>
  <si>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</si>
  <si>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</si>
  <si>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</si>
  <si>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</si>
  <si>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</si>
  <si>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</si>
  <si>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</si>
  <si>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</si>
  <si>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</si>
  <si>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</si>
  <si>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</si>
  <si>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</si>
  <si>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</si>
  <si>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</si>
  <si>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</si>
  <si>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</si>
  <si>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</si>
  <si>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</si>
  <si>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</si>
  <si>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</si>
  <si>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</si>
  <si>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</si>
  <si>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</si>
  <si>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</si>
  <si>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</si>
  <si>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</si>
  <si>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</si>
  <si>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</si>
  <si>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</si>
  <si>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</si>
  <si>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</si>
  <si>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</si>
  <si>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</si>
  <si>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</si>
  <si>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</si>
  <si>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</si>
  <si>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</si>
  <si>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</si>
  <si>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</si>
  <si>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</si>
  <si>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</si>
  <si>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</si>
  <si>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</si>
  <si>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</si>
  <si>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</si>
  <si>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</si>
  <si>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</si>
  <si>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</si>
  <si>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</si>
  <si>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</si>
  <si>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</si>
  <si>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</si>
  <si>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</si>
  <si>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</si>
  <si>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</si>
  <si>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</si>
  <si>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</si>
  <si>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</si>
  <si>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</si>
  <si>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</si>
  <si>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</si>
  <si>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</si>
  <si>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</si>
  <si>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</si>
  <si>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</si>
  <si>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</si>
  <si>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</si>
  <si>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</si>
  <si>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</si>
  <si>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</si>
  <si>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</si>
  <si>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</si>
  <si>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</si>
  <si>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</si>
  <si>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</si>
  <si>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</si>
  <si>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</si>
  <si>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</si>
  <si>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</si>
  <si>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</si>
  <si>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</si>
  <si>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</si>
  <si>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</si>
  <si>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</si>
  <si>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</si>
  <si>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</si>
  <si>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</si>
  <si>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</si>
  <si>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</si>
  <si>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</si>
  <si>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</si>
  <si>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</si>
  <si>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</si>
  <si>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</si>
  <si>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</si>
  <si>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</si>
  <si>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</si>
  <si>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</si>
  <si>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</si>
  <si>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</si>
  <si>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</si>
  <si>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</si>
  <si>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</si>
  <si>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</si>
  <si>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</si>
  <si>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</si>
  <si>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</si>
  <si>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</si>
  <si>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</si>
  <si>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</si>
  <si>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</si>
  <si>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</si>
  <si>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</si>
  <si>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</si>
  <si>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</si>
  <si>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</si>
  <si>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</si>
  <si>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</si>
  <si>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</si>
  <si>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</si>
  <si>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</si>
  <si>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</si>
  <si>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</si>
  <si>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</si>
  <si>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</si>
  <si>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</si>
  <si>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</si>
  <si>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</si>
  <si>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</si>
  <si>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</si>
  <si>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</si>
  <si>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</si>
  <si>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</si>
  <si>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</si>
  <si>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</si>
  <si>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</si>
  <si>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</si>
  <si>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</si>
  <si>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</si>
  <si>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</si>
  <si>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</si>
  <si>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</si>
  <si>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</si>
  <si>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</si>
  <si>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</si>
  <si>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</si>
  <si>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</si>
  <si>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</si>
  <si>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</si>
  <si>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</si>
  <si>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</si>
  <si>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</si>
  <si>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</si>
  <si>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</si>
  <si>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</si>
  <si>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</si>
  <si>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</si>
  <si>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</si>
  <si>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</si>
  <si>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</si>
  <si>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</si>
  <si>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</si>
  <si>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</si>
  <si>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</si>
  <si>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</si>
  <si>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</si>
  <si>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</si>
  <si>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</si>
  <si>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</si>
  <si>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</si>
  <si>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</si>
  <si>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</si>
  <si>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</si>
  <si>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</si>
  <si>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</si>
  <si>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</si>
  <si>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</si>
  <si>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</si>
  <si>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</si>
  <si>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</si>
  <si>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</si>
  <si>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</si>
  <si>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</si>
  <si>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</si>
  <si>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</si>
  <si>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</si>
  <si>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</si>
  <si>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</si>
  <si>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</si>
  <si>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</si>
  <si>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</si>
  <si>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</si>
  <si>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</si>
  <si>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</si>
  <si>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</si>
  <si>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</si>
  <si>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</si>
  <si>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</si>
  <si>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</si>
  <si>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</si>
  <si>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</si>
  <si>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</si>
  <si>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</si>
  <si>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</si>
  <si>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</si>
  <si>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</si>
  <si>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</si>
  <si>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</si>
  <si>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</si>
  <si>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</si>
  <si>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</si>
  <si>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</si>
  <si>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</si>
  <si>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</si>
  <si>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</si>
  <si>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</si>
  <si>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</si>
  <si>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</si>
  <si>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</si>
  <si>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</si>
  <si>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</si>
  <si>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</si>
  <si>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</si>
  <si>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</si>
  <si>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</si>
  <si>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</si>
  <si>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</si>
  <si>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</si>
  <si>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</si>
  <si>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</si>
  <si>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</si>
  <si>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</si>
  <si>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</si>
  <si>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</si>
  <si>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</si>
  <si>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</si>
  <si>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</si>
  <si>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</si>
  <si>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</si>
  <si>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</si>
  <si>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</si>
  <si>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</si>
  <si>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</si>
  <si>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</si>
  <si>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</si>
  <si>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</si>
  <si>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</si>
  <si>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</si>
  <si>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</si>
  <si>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</si>
  <si>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</si>
  <si>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</si>
  <si>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</si>
  <si>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</si>
  <si>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</si>
  <si>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</si>
  <si>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</si>
  <si>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</si>
  <si>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</si>
  <si>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</si>
  <si>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</si>
  <si>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</si>
  <si>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</si>
  <si>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</si>
  <si>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</si>
  <si>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</si>
  <si>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</si>
  <si>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</si>
  <si>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</si>
  <si>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</si>
  <si>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</si>
  <si>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</si>
  <si>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</si>
  <si>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</si>
  <si>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</si>
  <si>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</si>
  <si>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</si>
  <si>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</si>
  <si>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</si>
  <si>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</si>
  <si>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</si>
  <si>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</si>
  <si>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</si>
  <si>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</si>
  <si>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</si>
  <si>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</si>
  <si>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</si>
  <si>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</si>
  <si>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</si>
  <si>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</si>
  <si>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</si>
  <si>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</si>
  <si>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</si>
  <si>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</si>
  <si>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</si>
  <si>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</si>
  <si>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</si>
  <si>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</si>
  <si>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</si>
  <si>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</si>
  <si>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</si>
  <si>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</si>
  <si>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</si>
  <si>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</si>
  <si>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</si>
  <si>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</si>
  <si>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</si>
  <si>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</si>
  <si>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</si>
  <si>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</si>
  <si>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</si>
  <si>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</si>
  <si>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</si>
  <si>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</si>
  <si>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</si>
  <si>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</si>
  <si>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</si>
  <si>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</si>
  <si>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Chengdu Rongcheng</t>
  </si>
  <si>
    <t>Zhejiang Professional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</si>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</sst>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5"/>
  <sheetViews>
    <sheetView zoomScale="80" zoomScaleNormal="80" workbookViewId="0">
      <selection activeCell="A2" sqref="A2:E275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1.4215</v>
      </c>
      <c r="D2">
        <v>0.91990000000000005</v>
      </c>
      <c r="E2">
        <v>1.6467000000000001</v>
      </c>
    </row>
    <row r="3" spans="1:5" x14ac:dyDescent="0.25">
      <c r="A3" t="s">
        <v>338</v>
      </c>
      <c r="B3" t="s">
        <v>72</v>
      </c>
      <c r="C3">
        <v>1.4215</v>
      </c>
      <c r="D3">
        <v>0.93799999999999994</v>
      </c>
      <c r="E3">
        <v>0.64870000000000005</v>
      </c>
    </row>
    <row r="4" spans="1:5" x14ac:dyDescent="0.25">
      <c r="A4" t="s">
        <v>338</v>
      </c>
      <c r="B4" t="s">
        <v>73</v>
      </c>
      <c r="C4">
        <v>1.4215</v>
      </c>
      <c r="D4">
        <v>0.54110000000000003</v>
      </c>
      <c r="E4">
        <v>0.74850000000000005</v>
      </c>
    </row>
    <row r="5" spans="1:5" x14ac:dyDescent="0.25">
      <c r="A5" t="s">
        <v>338</v>
      </c>
      <c r="B5" t="s">
        <v>74</v>
      </c>
      <c r="C5">
        <v>1.4215</v>
      </c>
      <c r="D5">
        <v>0.7621</v>
      </c>
      <c r="E5">
        <v>1.2974000000000001</v>
      </c>
    </row>
    <row r="6" spans="1:5" x14ac:dyDescent="0.25">
      <c r="A6" t="s">
        <v>338</v>
      </c>
      <c r="B6" t="s">
        <v>75</v>
      </c>
      <c r="C6">
        <v>1.4215</v>
      </c>
      <c r="D6">
        <v>0.7621</v>
      </c>
      <c r="E6">
        <v>1.3785000000000001</v>
      </c>
    </row>
    <row r="7" spans="1:5" x14ac:dyDescent="0.25">
      <c r="A7" t="s">
        <v>338</v>
      </c>
      <c r="B7" t="s">
        <v>76</v>
      </c>
      <c r="C7">
        <v>1.4215</v>
      </c>
      <c r="D7">
        <v>1.1137999999999999</v>
      </c>
      <c r="E7">
        <v>0.64870000000000005</v>
      </c>
    </row>
    <row r="8" spans="1:5" x14ac:dyDescent="0.25">
      <c r="A8" t="s">
        <v>338</v>
      </c>
      <c r="B8" t="s">
        <v>77</v>
      </c>
      <c r="C8">
        <v>1.4215</v>
      </c>
      <c r="D8">
        <v>1.1364000000000001</v>
      </c>
      <c r="E8">
        <v>1.2724</v>
      </c>
    </row>
    <row r="9" spans="1:5" x14ac:dyDescent="0.25">
      <c r="A9" t="s">
        <v>338</v>
      </c>
      <c r="B9" t="s">
        <v>78</v>
      </c>
      <c r="C9">
        <v>1.4215</v>
      </c>
      <c r="D9">
        <v>0.93799999999999994</v>
      </c>
      <c r="E9">
        <v>0.89200000000000002</v>
      </c>
    </row>
    <row r="10" spans="1:5" x14ac:dyDescent="0.25">
      <c r="A10" t="s">
        <v>338</v>
      </c>
      <c r="B10" t="s">
        <v>79</v>
      </c>
      <c r="C10">
        <v>1.4215</v>
      </c>
      <c r="D10">
        <v>1.407</v>
      </c>
      <c r="E10">
        <v>0.89200000000000002</v>
      </c>
    </row>
    <row r="11" spans="1:5" x14ac:dyDescent="0.25">
      <c r="A11" t="s">
        <v>338</v>
      </c>
      <c r="B11" t="s">
        <v>80</v>
      </c>
      <c r="C11">
        <v>1.4215</v>
      </c>
      <c r="D11">
        <v>1.1725000000000001</v>
      </c>
      <c r="E11">
        <v>0.89200000000000002</v>
      </c>
    </row>
    <row r="12" spans="1:5" x14ac:dyDescent="0.25">
      <c r="A12" t="s">
        <v>338</v>
      </c>
      <c r="B12" t="s">
        <v>81</v>
      </c>
      <c r="C12">
        <v>1.4215</v>
      </c>
      <c r="D12">
        <v>0.97409999999999997</v>
      </c>
      <c r="E12">
        <v>0.97299999999999998</v>
      </c>
    </row>
    <row r="13" spans="1:5" x14ac:dyDescent="0.25">
      <c r="A13" t="s">
        <v>338</v>
      </c>
      <c r="B13" t="s">
        <v>82</v>
      </c>
      <c r="C13">
        <v>1.4215</v>
      </c>
      <c r="D13">
        <v>1.0282</v>
      </c>
      <c r="E13">
        <v>1.3472999999999999</v>
      </c>
    </row>
    <row r="14" spans="1:5" x14ac:dyDescent="0.25">
      <c r="A14" t="s">
        <v>338</v>
      </c>
      <c r="B14" t="s">
        <v>83</v>
      </c>
      <c r="C14">
        <v>1.4215</v>
      </c>
      <c r="D14">
        <v>0.64939999999999998</v>
      </c>
      <c r="E14">
        <v>0.74850000000000005</v>
      </c>
    </row>
    <row r="15" spans="1:5" x14ac:dyDescent="0.25">
      <c r="A15" t="s">
        <v>338</v>
      </c>
      <c r="B15" t="s">
        <v>84</v>
      </c>
      <c r="C15">
        <v>1.4215</v>
      </c>
      <c r="D15">
        <v>0.81169999999999998</v>
      </c>
      <c r="E15">
        <v>0.5988</v>
      </c>
    </row>
    <row r="16" spans="1:5" x14ac:dyDescent="0.25">
      <c r="A16" t="s">
        <v>338</v>
      </c>
      <c r="B16" t="s">
        <v>85</v>
      </c>
      <c r="C16">
        <v>1.4215</v>
      </c>
      <c r="D16">
        <v>1.2987</v>
      </c>
      <c r="E16">
        <v>1.5718000000000001</v>
      </c>
    </row>
    <row r="17" spans="1:5" x14ac:dyDescent="0.25">
      <c r="A17" t="s">
        <v>338</v>
      </c>
      <c r="B17" t="s">
        <v>86</v>
      </c>
      <c r="C17">
        <v>1.4215</v>
      </c>
      <c r="D17">
        <v>0.81169999999999998</v>
      </c>
      <c r="E17">
        <v>1.0479000000000001</v>
      </c>
    </row>
    <row r="18" spans="1:5" x14ac:dyDescent="0.25">
      <c r="A18" t="s">
        <v>338</v>
      </c>
      <c r="B18" t="s">
        <v>87</v>
      </c>
      <c r="C18">
        <v>1.4215</v>
      </c>
      <c r="D18">
        <v>0.82069999999999999</v>
      </c>
      <c r="E18">
        <v>1.0541</v>
      </c>
    </row>
    <row r="19" spans="1:5" x14ac:dyDescent="0.25">
      <c r="A19" t="s">
        <v>338</v>
      </c>
      <c r="B19" t="s">
        <v>88</v>
      </c>
      <c r="C19">
        <v>1.4215</v>
      </c>
      <c r="D19">
        <v>0.99660000000000004</v>
      </c>
      <c r="E19">
        <v>1.1352</v>
      </c>
    </row>
    <row r="20" spans="1:5" x14ac:dyDescent="0.25">
      <c r="A20" t="s">
        <v>338</v>
      </c>
      <c r="B20" t="s">
        <v>89</v>
      </c>
      <c r="C20">
        <v>1.4215</v>
      </c>
      <c r="D20">
        <v>0.70350000000000001</v>
      </c>
      <c r="E20">
        <v>0.81089999999999995</v>
      </c>
    </row>
    <row r="21" spans="1:5" x14ac:dyDescent="0.25">
      <c r="A21" t="s">
        <v>338</v>
      </c>
      <c r="B21" t="s">
        <v>90</v>
      </c>
      <c r="C21">
        <v>1.4215</v>
      </c>
      <c r="D21">
        <v>1.6775</v>
      </c>
      <c r="E21">
        <v>0.67359999999999998</v>
      </c>
    </row>
    <row r="22" spans="1:5" x14ac:dyDescent="0.25">
      <c r="A22" t="s">
        <v>338</v>
      </c>
      <c r="B22" t="s">
        <v>91</v>
      </c>
      <c r="C22">
        <v>1.4215</v>
      </c>
      <c r="D22">
        <v>1.1725000000000001</v>
      </c>
      <c r="E22">
        <v>1.3785000000000001</v>
      </c>
    </row>
    <row r="23" spans="1:5" x14ac:dyDescent="0.25">
      <c r="A23" t="s">
        <v>338</v>
      </c>
      <c r="B23" t="s">
        <v>92</v>
      </c>
      <c r="C23">
        <v>1.4215</v>
      </c>
      <c r="D23">
        <v>0.87939999999999996</v>
      </c>
      <c r="E23">
        <v>0.97299999999999998</v>
      </c>
    </row>
    <row r="24" spans="1:5" x14ac:dyDescent="0.25">
      <c r="A24" t="s">
        <v>338</v>
      </c>
      <c r="B24" t="s">
        <v>93</v>
      </c>
      <c r="C24">
        <v>1.4215</v>
      </c>
      <c r="D24">
        <v>0.86580000000000001</v>
      </c>
      <c r="E24">
        <v>1.1976</v>
      </c>
    </row>
    <row r="25" spans="1:5" x14ac:dyDescent="0.25">
      <c r="A25" t="s">
        <v>338</v>
      </c>
      <c r="B25" t="s">
        <v>94</v>
      </c>
      <c r="C25">
        <v>1.4215</v>
      </c>
      <c r="D25">
        <v>1.1137999999999999</v>
      </c>
      <c r="E25">
        <v>0.56759999999999999</v>
      </c>
    </row>
    <row r="26" spans="1:5" x14ac:dyDescent="0.25">
      <c r="A26" t="s">
        <v>338</v>
      </c>
      <c r="B26" t="s">
        <v>95</v>
      </c>
      <c r="C26">
        <v>1.4215</v>
      </c>
      <c r="D26">
        <v>1.1904999999999999</v>
      </c>
      <c r="E26">
        <v>0.97299999999999998</v>
      </c>
    </row>
    <row r="27" spans="1:5" x14ac:dyDescent="0.25">
      <c r="A27" t="s">
        <v>338</v>
      </c>
      <c r="B27" t="s">
        <v>96</v>
      </c>
      <c r="C27">
        <v>1.4215</v>
      </c>
      <c r="D27">
        <v>1.2987</v>
      </c>
      <c r="E27">
        <v>0.5988</v>
      </c>
    </row>
    <row r="28" spans="1:5" x14ac:dyDescent="0.25">
      <c r="A28" t="s">
        <v>350</v>
      </c>
      <c r="B28" t="s">
        <v>97</v>
      </c>
      <c r="C28">
        <v>1.6204000000000001</v>
      </c>
      <c r="D28">
        <v>0.96</v>
      </c>
      <c r="E28">
        <v>1.1748000000000001</v>
      </c>
    </row>
    <row r="29" spans="1:5" x14ac:dyDescent="0.25">
      <c r="A29" t="s">
        <v>350</v>
      </c>
      <c r="B29" t="s">
        <v>98</v>
      </c>
      <c r="C29">
        <v>1.6204000000000001</v>
      </c>
      <c r="D29">
        <v>0.68569999999999998</v>
      </c>
      <c r="E29">
        <v>0.75519999999999998</v>
      </c>
    </row>
    <row r="30" spans="1:5" x14ac:dyDescent="0.25">
      <c r="A30" t="s">
        <v>350</v>
      </c>
      <c r="B30" t="s">
        <v>99</v>
      </c>
      <c r="C30">
        <v>1.6204000000000001</v>
      </c>
      <c r="D30">
        <v>0.34289999999999998</v>
      </c>
      <c r="E30">
        <v>1.3426</v>
      </c>
    </row>
    <row r="31" spans="1:5" x14ac:dyDescent="0.25">
      <c r="A31" t="s">
        <v>350</v>
      </c>
      <c r="B31" t="s">
        <v>100</v>
      </c>
      <c r="C31">
        <v>1.6204000000000001</v>
      </c>
      <c r="D31">
        <v>0.89139999999999997</v>
      </c>
      <c r="E31">
        <v>0.92310000000000003</v>
      </c>
    </row>
    <row r="32" spans="1:5" x14ac:dyDescent="0.25">
      <c r="A32" t="s">
        <v>350</v>
      </c>
      <c r="B32" t="s">
        <v>101</v>
      </c>
      <c r="C32">
        <v>1.6204000000000001</v>
      </c>
      <c r="D32">
        <v>0.89139999999999997</v>
      </c>
      <c r="E32">
        <v>1.3426</v>
      </c>
    </row>
    <row r="33" spans="1:5" x14ac:dyDescent="0.25">
      <c r="A33" t="s">
        <v>350</v>
      </c>
      <c r="B33" t="s">
        <v>102</v>
      </c>
      <c r="C33">
        <v>1.6204000000000001</v>
      </c>
      <c r="D33">
        <v>0.68569999999999998</v>
      </c>
      <c r="E33">
        <v>0.83909999999999996</v>
      </c>
    </row>
    <row r="34" spans="1:5" x14ac:dyDescent="0.25">
      <c r="A34" t="s">
        <v>350</v>
      </c>
      <c r="B34" t="s">
        <v>103</v>
      </c>
      <c r="C34">
        <v>1.6204000000000001</v>
      </c>
      <c r="D34">
        <v>1.1657</v>
      </c>
      <c r="E34">
        <v>1.0069999999999999</v>
      </c>
    </row>
    <row r="35" spans="1:5" x14ac:dyDescent="0.25">
      <c r="A35" t="s">
        <v>350</v>
      </c>
      <c r="B35" t="s">
        <v>104</v>
      </c>
      <c r="C35">
        <v>1.6204000000000001</v>
      </c>
      <c r="D35">
        <v>1.0971</v>
      </c>
      <c r="E35">
        <v>0.92310000000000003</v>
      </c>
    </row>
    <row r="36" spans="1:5" x14ac:dyDescent="0.25">
      <c r="A36" t="s">
        <v>350</v>
      </c>
      <c r="B36" t="s">
        <v>105</v>
      </c>
      <c r="C36">
        <v>1.6204000000000001</v>
      </c>
      <c r="D36">
        <v>1.8513999999999999</v>
      </c>
      <c r="E36">
        <v>0.41959999999999997</v>
      </c>
    </row>
    <row r="37" spans="1:5" x14ac:dyDescent="0.25">
      <c r="A37" t="s">
        <v>350</v>
      </c>
      <c r="B37" t="s">
        <v>106</v>
      </c>
      <c r="C37">
        <v>1.6204000000000001</v>
      </c>
      <c r="D37">
        <v>1.2343</v>
      </c>
      <c r="E37">
        <v>1.1748000000000001</v>
      </c>
    </row>
    <row r="38" spans="1:5" x14ac:dyDescent="0.25">
      <c r="A38" t="s">
        <v>350</v>
      </c>
      <c r="B38" t="s">
        <v>107</v>
      </c>
      <c r="C38">
        <v>1.6204000000000001</v>
      </c>
      <c r="D38">
        <v>1.0286</v>
      </c>
      <c r="E38">
        <v>1.0069999999999999</v>
      </c>
    </row>
    <row r="39" spans="1:5" x14ac:dyDescent="0.25">
      <c r="A39" t="s">
        <v>350</v>
      </c>
      <c r="B39" t="s">
        <v>431</v>
      </c>
      <c r="C39">
        <v>1.6204000000000001</v>
      </c>
      <c r="D39">
        <v>2.16</v>
      </c>
      <c r="E39">
        <v>0.37759999999999999</v>
      </c>
    </row>
    <row r="40" spans="1:5" x14ac:dyDescent="0.25">
      <c r="A40" t="s">
        <v>350</v>
      </c>
      <c r="B40" t="s">
        <v>108</v>
      </c>
      <c r="C40">
        <v>1.6204000000000001</v>
      </c>
      <c r="D40">
        <v>0.88160000000000005</v>
      </c>
      <c r="E40">
        <v>1.2947</v>
      </c>
    </row>
    <row r="41" spans="1:5" x14ac:dyDescent="0.25">
      <c r="A41" t="s">
        <v>339</v>
      </c>
      <c r="B41" t="s">
        <v>109</v>
      </c>
      <c r="C41">
        <v>1.2710999999999999</v>
      </c>
      <c r="D41">
        <v>0.91090000000000004</v>
      </c>
      <c r="E41">
        <v>0.61280000000000001</v>
      </c>
    </row>
    <row r="42" spans="1:5" x14ac:dyDescent="0.25">
      <c r="A42" t="s">
        <v>339</v>
      </c>
      <c r="B42" t="s">
        <v>110</v>
      </c>
      <c r="C42">
        <v>1.2710999999999999</v>
      </c>
      <c r="D42">
        <v>0.95230000000000004</v>
      </c>
      <c r="E42">
        <v>1.17</v>
      </c>
    </row>
    <row r="43" spans="1:5" x14ac:dyDescent="0.25">
      <c r="A43" t="s">
        <v>339</v>
      </c>
      <c r="B43" t="s">
        <v>111</v>
      </c>
      <c r="C43">
        <v>1.2710999999999999</v>
      </c>
      <c r="D43">
        <v>1.7391000000000001</v>
      </c>
      <c r="E43">
        <v>0.72430000000000005</v>
      </c>
    </row>
    <row r="44" spans="1:5" x14ac:dyDescent="0.25">
      <c r="A44" t="s">
        <v>339</v>
      </c>
      <c r="B44" t="s">
        <v>112</v>
      </c>
      <c r="C44">
        <v>1.2710999999999999</v>
      </c>
      <c r="D44">
        <v>0.70389999999999997</v>
      </c>
      <c r="E44">
        <v>0.78</v>
      </c>
    </row>
    <row r="45" spans="1:5" x14ac:dyDescent="0.25">
      <c r="A45" t="s">
        <v>339</v>
      </c>
      <c r="B45" t="s">
        <v>113</v>
      </c>
      <c r="C45">
        <v>1.2710999999999999</v>
      </c>
      <c r="D45">
        <v>1.1180000000000001</v>
      </c>
      <c r="E45">
        <v>1.2257</v>
      </c>
    </row>
    <row r="46" spans="1:5" x14ac:dyDescent="0.25">
      <c r="A46" t="s">
        <v>339</v>
      </c>
      <c r="B46" t="s">
        <v>114</v>
      </c>
      <c r="C46">
        <v>1.2710999999999999</v>
      </c>
      <c r="D46">
        <v>1.1594</v>
      </c>
      <c r="E46">
        <v>1.1142000000000001</v>
      </c>
    </row>
    <row r="47" spans="1:5" x14ac:dyDescent="0.25">
      <c r="A47" t="s">
        <v>339</v>
      </c>
      <c r="B47" t="s">
        <v>115</v>
      </c>
      <c r="C47">
        <v>1.2710999999999999</v>
      </c>
      <c r="D47">
        <v>0.99380000000000002</v>
      </c>
      <c r="E47">
        <v>0.78</v>
      </c>
    </row>
    <row r="48" spans="1:5" x14ac:dyDescent="0.25">
      <c r="A48" t="s">
        <v>339</v>
      </c>
      <c r="B48" t="s">
        <v>116</v>
      </c>
      <c r="C48">
        <v>1.2710999999999999</v>
      </c>
      <c r="D48">
        <v>0.5383</v>
      </c>
      <c r="E48">
        <v>1.7827999999999999</v>
      </c>
    </row>
    <row r="49" spans="1:5" x14ac:dyDescent="0.25">
      <c r="A49" t="s">
        <v>339</v>
      </c>
      <c r="B49" t="s">
        <v>117</v>
      </c>
      <c r="C49">
        <v>1.2710999999999999</v>
      </c>
      <c r="D49">
        <v>1.0766</v>
      </c>
      <c r="E49">
        <v>1.0027999999999999</v>
      </c>
    </row>
    <row r="50" spans="1:5" x14ac:dyDescent="0.25">
      <c r="A50" t="s">
        <v>339</v>
      </c>
      <c r="B50" t="s">
        <v>118</v>
      </c>
      <c r="C50">
        <v>1.2710999999999999</v>
      </c>
      <c r="D50">
        <v>0.74529999999999996</v>
      </c>
      <c r="E50">
        <v>1.1142000000000001</v>
      </c>
    </row>
    <row r="51" spans="1:5" x14ac:dyDescent="0.25">
      <c r="A51" t="s">
        <v>339</v>
      </c>
      <c r="B51" t="s">
        <v>119</v>
      </c>
      <c r="C51">
        <v>1.2710999999999999</v>
      </c>
      <c r="D51">
        <v>1.2836000000000001</v>
      </c>
      <c r="E51">
        <v>0.8357</v>
      </c>
    </row>
    <row r="52" spans="1:5" x14ac:dyDescent="0.25">
      <c r="A52" t="s">
        <v>339</v>
      </c>
      <c r="B52" t="s">
        <v>120</v>
      </c>
      <c r="C52">
        <v>1.2710999999999999</v>
      </c>
      <c r="D52">
        <v>0.99380000000000002</v>
      </c>
      <c r="E52">
        <v>0.78</v>
      </c>
    </row>
    <row r="53" spans="1:5" x14ac:dyDescent="0.25">
      <c r="A53" t="s">
        <v>339</v>
      </c>
      <c r="B53" t="s">
        <v>121</v>
      </c>
      <c r="C53">
        <v>1.2710999999999999</v>
      </c>
      <c r="D53">
        <v>1.0766</v>
      </c>
      <c r="E53">
        <v>1.0585</v>
      </c>
    </row>
    <row r="54" spans="1:5" x14ac:dyDescent="0.25">
      <c r="A54" t="s">
        <v>339</v>
      </c>
      <c r="B54" t="s">
        <v>122</v>
      </c>
      <c r="C54">
        <v>1.2710999999999999</v>
      </c>
      <c r="D54">
        <v>1.2008000000000001</v>
      </c>
      <c r="E54">
        <v>1.17</v>
      </c>
    </row>
    <row r="55" spans="1:5" x14ac:dyDescent="0.25">
      <c r="A55" t="s">
        <v>339</v>
      </c>
      <c r="B55" t="s">
        <v>123</v>
      </c>
      <c r="C55">
        <v>1.2710999999999999</v>
      </c>
      <c r="D55">
        <v>1.2008000000000001</v>
      </c>
      <c r="E55">
        <v>1.2257</v>
      </c>
    </row>
    <row r="56" spans="1:5" x14ac:dyDescent="0.25">
      <c r="A56" t="s">
        <v>339</v>
      </c>
      <c r="B56" t="s">
        <v>124</v>
      </c>
      <c r="C56">
        <v>1.2710999999999999</v>
      </c>
      <c r="D56">
        <v>0.78669999999999995</v>
      </c>
      <c r="E56">
        <v>0.8357</v>
      </c>
    </row>
    <row r="57" spans="1:5" x14ac:dyDescent="0.25">
      <c r="A57" t="s">
        <v>339</v>
      </c>
      <c r="B57" t="s">
        <v>125</v>
      </c>
      <c r="C57">
        <v>1.2710999999999999</v>
      </c>
      <c r="D57">
        <v>1.3664000000000001</v>
      </c>
      <c r="E57">
        <v>1.4484999999999999</v>
      </c>
    </row>
    <row r="58" spans="1:5" x14ac:dyDescent="0.25">
      <c r="A58" t="s">
        <v>339</v>
      </c>
      <c r="B58" t="s">
        <v>126</v>
      </c>
      <c r="C58">
        <v>1.2710999999999999</v>
      </c>
      <c r="D58">
        <v>0.86950000000000005</v>
      </c>
      <c r="E58">
        <v>0.78</v>
      </c>
    </row>
    <row r="59" spans="1:5" x14ac:dyDescent="0.25">
      <c r="A59" t="s">
        <v>339</v>
      </c>
      <c r="B59" t="s">
        <v>127</v>
      </c>
      <c r="C59">
        <v>1.2710999999999999</v>
      </c>
      <c r="D59">
        <v>0.74529999999999996</v>
      </c>
      <c r="E59">
        <v>0.8357</v>
      </c>
    </row>
    <row r="60" spans="1:5" x14ac:dyDescent="0.25">
      <c r="A60" t="s">
        <v>339</v>
      </c>
      <c r="B60" t="s">
        <v>128</v>
      </c>
      <c r="C60">
        <v>1.2710999999999999</v>
      </c>
      <c r="D60">
        <v>0.5383</v>
      </c>
      <c r="E60">
        <v>0.72430000000000005</v>
      </c>
    </row>
    <row r="61" spans="1:5" x14ac:dyDescent="0.25">
      <c r="A61" t="s">
        <v>340</v>
      </c>
      <c r="B61" t="s">
        <v>129</v>
      </c>
      <c r="C61">
        <v>1.3611</v>
      </c>
      <c r="D61">
        <v>1.2021999999999999</v>
      </c>
      <c r="E61">
        <v>0.7944</v>
      </c>
    </row>
    <row r="62" spans="1:5" x14ac:dyDescent="0.25">
      <c r="A62" t="s">
        <v>340</v>
      </c>
      <c r="B62" t="s">
        <v>130</v>
      </c>
      <c r="C62">
        <v>1.3611</v>
      </c>
      <c r="D62">
        <v>0.80149999999999999</v>
      </c>
      <c r="E62">
        <v>0.7944</v>
      </c>
    </row>
    <row r="63" spans="1:5" x14ac:dyDescent="0.25">
      <c r="A63" t="s">
        <v>340</v>
      </c>
      <c r="B63" t="s">
        <v>131</v>
      </c>
      <c r="C63">
        <v>1.3611</v>
      </c>
      <c r="D63">
        <v>1.0019</v>
      </c>
      <c r="E63">
        <v>0.55610000000000004</v>
      </c>
    </row>
    <row r="64" spans="1:5" x14ac:dyDescent="0.25">
      <c r="A64" t="s">
        <v>340</v>
      </c>
      <c r="B64" t="s">
        <v>482</v>
      </c>
      <c r="C64">
        <v>1.3611</v>
      </c>
      <c r="D64">
        <v>0.73470000000000002</v>
      </c>
      <c r="E64">
        <v>0.87380000000000002</v>
      </c>
    </row>
    <row r="65" spans="1:5" x14ac:dyDescent="0.25">
      <c r="A65" t="s">
        <v>340</v>
      </c>
      <c r="B65" t="s">
        <v>132</v>
      </c>
      <c r="C65">
        <v>1.3611</v>
      </c>
      <c r="D65">
        <v>0.73470000000000002</v>
      </c>
      <c r="E65">
        <v>1.2709999999999999</v>
      </c>
    </row>
    <row r="66" spans="1:5" x14ac:dyDescent="0.25">
      <c r="A66" t="s">
        <v>340</v>
      </c>
      <c r="B66" t="s">
        <v>133</v>
      </c>
      <c r="C66">
        <v>1.3611</v>
      </c>
      <c r="D66">
        <v>0.67349999999999999</v>
      </c>
      <c r="E66">
        <v>1.3835</v>
      </c>
    </row>
    <row r="67" spans="1:5" x14ac:dyDescent="0.25">
      <c r="A67" t="s">
        <v>340</v>
      </c>
      <c r="B67" t="s">
        <v>134</v>
      </c>
      <c r="C67">
        <v>1.3611</v>
      </c>
      <c r="D67">
        <v>1.4694</v>
      </c>
      <c r="E67">
        <v>1.5093000000000001</v>
      </c>
    </row>
    <row r="68" spans="1:5" x14ac:dyDescent="0.25">
      <c r="A68" t="s">
        <v>340</v>
      </c>
      <c r="B68" t="s">
        <v>135</v>
      </c>
      <c r="C68">
        <v>1.3611</v>
      </c>
      <c r="D68">
        <v>1.6698</v>
      </c>
      <c r="E68">
        <v>0.55610000000000004</v>
      </c>
    </row>
    <row r="69" spans="1:5" x14ac:dyDescent="0.25">
      <c r="A69" t="s">
        <v>340</v>
      </c>
      <c r="B69" t="s">
        <v>136</v>
      </c>
      <c r="C69">
        <v>1.3611</v>
      </c>
      <c r="D69">
        <v>0.60109999999999997</v>
      </c>
      <c r="E69">
        <v>1.0327</v>
      </c>
    </row>
    <row r="70" spans="1:5" x14ac:dyDescent="0.25">
      <c r="A70" t="s">
        <v>340</v>
      </c>
      <c r="B70" t="s">
        <v>137</v>
      </c>
      <c r="C70">
        <v>1.3611</v>
      </c>
      <c r="D70">
        <v>0.93510000000000004</v>
      </c>
      <c r="E70">
        <v>0.55610000000000004</v>
      </c>
    </row>
    <row r="71" spans="1:5" x14ac:dyDescent="0.25">
      <c r="A71" t="s">
        <v>340</v>
      </c>
      <c r="B71" t="s">
        <v>138</v>
      </c>
      <c r="C71">
        <v>1.3611</v>
      </c>
      <c r="D71">
        <v>0.42859999999999998</v>
      </c>
      <c r="E71">
        <v>2.0388999999999999</v>
      </c>
    </row>
    <row r="72" spans="1:5" x14ac:dyDescent="0.25">
      <c r="A72" t="s">
        <v>340</v>
      </c>
      <c r="B72" t="s">
        <v>139</v>
      </c>
      <c r="C72">
        <v>1.3611</v>
      </c>
      <c r="D72">
        <v>1.4694</v>
      </c>
      <c r="E72">
        <v>0.63549999999999995</v>
      </c>
    </row>
    <row r="73" spans="1:5" x14ac:dyDescent="0.25">
      <c r="A73" t="s">
        <v>340</v>
      </c>
      <c r="B73" t="s">
        <v>140</v>
      </c>
      <c r="C73">
        <v>1.3611</v>
      </c>
      <c r="D73">
        <v>1.4026000000000001</v>
      </c>
      <c r="E73">
        <v>0.31780000000000003</v>
      </c>
    </row>
    <row r="74" spans="1:5" x14ac:dyDescent="0.25">
      <c r="A74" t="s">
        <v>340</v>
      </c>
      <c r="B74" t="s">
        <v>141</v>
      </c>
      <c r="C74">
        <v>1.3611</v>
      </c>
      <c r="D74">
        <v>1.2689999999999999</v>
      </c>
      <c r="E74">
        <v>0.63549999999999995</v>
      </c>
    </row>
    <row r="75" spans="1:5" x14ac:dyDescent="0.25">
      <c r="A75" t="s">
        <v>340</v>
      </c>
      <c r="B75" t="s">
        <v>142</v>
      </c>
      <c r="C75">
        <v>1.3611</v>
      </c>
      <c r="D75">
        <v>0.80149999999999999</v>
      </c>
      <c r="E75">
        <v>0.87380000000000002</v>
      </c>
    </row>
    <row r="76" spans="1:5" x14ac:dyDescent="0.25">
      <c r="A76" t="s">
        <v>340</v>
      </c>
      <c r="B76" t="s">
        <v>143</v>
      </c>
      <c r="C76">
        <v>1.3611</v>
      </c>
      <c r="D76">
        <v>0.80149999999999999</v>
      </c>
      <c r="E76">
        <v>1.7476</v>
      </c>
    </row>
    <row r="77" spans="1:5" x14ac:dyDescent="0.25">
      <c r="A77" t="s">
        <v>340</v>
      </c>
      <c r="B77" t="s">
        <v>144</v>
      </c>
      <c r="C77">
        <v>1.3611</v>
      </c>
      <c r="D77">
        <v>0.93510000000000004</v>
      </c>
      <c r="E77">
        <v>1.2709999999999999</v>
      </c>
    </row>
    <row r="78" spans="1:5" x14ac:dyDescent="0.25">
      <c r="A78" t="s">
        <v>340</v>
      </c>
      <c r="B78" t="s">
        <v>483</v>
      </c>
      <c r="C78">
        <v>1.3611</v>
      </c>
      <c r="D78">
        <v>0</v>
      </c>
      <c r="E78">
        <v>0</v>
      </c>
    </row>
    <row r="79" spans="1:5" x14ac:dyDescent="0.25">
      <c r="A79" t="s">
        <v>341</v>
      </c>
      <c r="B79" t="s">
        <v>145</v>
      </c>
      <c r="C79">
        <v>1.4705999999999999</v>
      </c>
      <c r="D79">
        <v>1.19</v>
      </c>
      <c r="E79">
        <v>1.0871999999999999</v>
      </c>
    </row>
    <row r="80" spans="1:5" x14ac:dyDescent="0.25">
      <c r="A80" t="s">
        <v>341</v>
      </c>
      <c r="B80" t="s">
        <v>146</v>
      </c>
      <c r="C80">
        <v>1.4705999999999999</v>
      </c>
      <c r="D80">
        <v>0.90669999999999995</v>
      </c>
      <c r="E80">
        <v>0.79069999999999996</v>
      </c>
    </row>
    <row r="81" spans="1:5" x14ac:dyDescent="0.25">
      <c r="A81" t="s">
        <v>341</v>
      </c>
      <c r="B81" t="s">
        <v>147</v>
      </c>
      <c r="C81">
        <v>1.4705999999999999</v>
      </c>
      <c r="D81">
        <v>1.0578000000000001</v>
      </c>
      <c r="E81">
        <v>0.70279999999999998</v>
      </c>
    </row>
    <row r="82" spans="1:5" x14ac:dyDescent="0.25">
      <c r="A82" t="s">
        <v>341</v>
      </c>
      <c r="B82" t="s">
        <v>148</v>
      </c>
      <c r="C82">
        <v>1.4705999999999999</v>
      </c>
      <c r="D82">
        <v>1.105</v>
      </c>
      <c r="E82">
        <v>0.69189999999999996</v>
      </c>
    </row>
    <row r="83" spans="1:5" x14ac:dyDescent="0.25">
      <c r="A83" t="s">
        <v>341</v>
      </c>
      <c r="B83" t="s">
        <v>149</v>
      </c>
      <c r="C83">
        <v>1.4705999999999999</v>
      </c>
      <c r="D83">
        <v>1.615</v>
      </c>
      <c r="E83">
        <v>0.69189999999999996</v>
      </c>
    </row>
    <row r="84" spans="1:5" x14ac:dyDescent="0.25">
      <c r="A84" t="s">
        <v>341</v>
      </c>
      <c r="B84" t="s">
        <v>150</v>
      </c>
      <c r="C84">
        <v>1.4705999999999999</v>
      </c>
      <c r="D84">
        <v>0.93500000000000005</v>
      </c>
      <c r="E84">
        <v>1.3836999999999999</v>
      </c>
    </row>
    <row r="85" spans="1:5" x14ac:dyDescent="0.25">
      <c r="A85" t="s">
        <v>341</v>
      </c>
      <c r="B85" t="s">
        <v>151</v>
      </c>
      <c r="C85">
        <v>1.4705999999999999</v>
      </c>
      <c r="D85">
        <v>1.2089000000000001</v>
      </c>
      <c r="E85">
        <v>0.96640000000000004</v>
      </c>
    </row>
    <row r="86" spans="1:5" x14ac:dyDescent="0.25">
      <c r="A86" t="s">
        <v>341</v>
      </c>
      <c r="B86" t="s">
        <v>152</v>
      </c>
      <c r="C86">
        <v>1.4705999999999999</v>
      </c>
      <c r="D86">
        <v>0.98219999999999996</v>
      </c>
      <c r="E86">
        <v>0.96640000000000004</v>
      </c>
    </row>
    <row r="87" spans="1:5" x14ac:dyDescent="0.25">
      <c r="A87" t="s">
        <v>341</v>
      </c>
      <c r="B87" t="s">
        <v>318</v>
      </c>
      <c r="C87">
        <v>1.4705999999999999</v>
      </c>
      <c r="D87">
        <v>0.93500000000000005</v>
      </c>
      <c r="E87">
        <v>0.59299999999999997</v>
      </c>
    </row>
    <row r="88" spans="1:5" x14ac:dyDescent="0.25">
      <c r="A88" t="s">
        <v>341</v>
      </c>
      <c r="B88" t="s">
        <v>153</v>
      </c>
      <c r="C88">
        <v>1.4705999999999999</v>
      </c>
      <c r="D88">
        <v>0.51</v>
      </c>
      <c r="E88">
        <v>1.5813999999999999</v>
      </c>
    </row>
    <row r="89" spans="1:5" x14ac:dyDescent="0.25">
      <c r="A89" t="s">
        <v>341</v>
      </c>
      <c r="B89" t="s">
        <v>154</v>
      </c>
      <c r="C89">
        <v>1.4705999999999999</v>
      </c>
      <c r="D89">
        <v>0.83109999999999995</v>
      </c>
      <c r="E89">
        <v>1.4056999999999999</v>
      </c>
    </row>
    <row r="90" spans="1:5" x14ac:dyDescent="0.25">
      <c r="A90" t="s">
        <v>341</v>
      </c>
      <c r="B90" t="s">
        <v>319</v>
      </c>
      <c r="C90">
        <v>1.4705999999999999</v>
      </c>
      <c r="D90">
        <v>0.75549999999999995</v>
      </c>
      <c r="E90">
        <v>1.1420999999999999</v>
      </c>
    </row>
    <row r="91" spans="1:5" x14ac:dyDescent="0.25">
      <c r="A91" t="s">
        <v>351</v>
      </c>
      <c r="B91" t="s">
        <v>155</v>
      </c>
      <c r="C91">
        <v>1.3231999999999999</v>
      </c>
      <c r="D91">
        <v>0.70179999999999998</v>
      </c>
      <c r="E91">
        <v>1.0161</v>
      </c>
    </row>
    <row r="92" spans="1:5" x14ac:dyDescent="0.25">
      <c r="A92" t="s">
        <v>351</v>
      </c>
      <c r="B92" t="s">
        <v>156</v>
      </c>
      <c r="C92">
        <v>1.3231999999999999</v>
      </c>
      <c r="D92">
        <v>0.75570000000000004</v>
      </c>
      <c r="E92">
        <v>0.77700000000000002</v>
      </c>
    </row>
    <row r="93" spans="1:5" x14ac:dyDescent="0.25">
      <c r="A93" t="s">
        <v>351</v>
      </c>
      <c r="B93" t="s">
        <v>157</v>
      </c>
      <c r="C93">
        <v>1.3231999999999999</v>
      </c>
      <c r="D93">
        <v>0.81389999999999996</v>
      </c>
      <c r="E93">
        <v>1.4803999999999999</v>
      </c>
    </row>
    <row r="94" spans="1:5" x14ac:dyDescent="0.25">
      <c r="A94" t="s">
        <v>351</v>
      </c>
      <c r="B94" t="s">
        <v>158</v>
      </c>
      <c r="C94">
        <v>1.3231999999999999</v>
      </c>
      <c r="D94">
        <v>1.1876</v>
      </c>
      <c r="E94">
        <v>0.71719999999999995</v>
      </c>
    </row>
    <row r="95" spans="1:5" x14ac:dyDescent="0.25">
      <c r="A95" t="s">
        <v>351</v>
      </c>
      <c r="B95" t="s">
        <v>159</v>
      </c>
      <c r="C95">
        <v>1.3231999999999999</v>
      </c>
      <c r="D95">
        <v>1.0257000000000001</v>
      </c>
      <c r="E95">
        <v>1.0161</v>
      </c>
    </row>
    <row r="96" spans="1:5" x14ac:dyDescent="0.25">
      <c r="A96" t="s">
        <v>351</v>
      </c>
      <c r="B96" t="s">
        <v>160</v>
      </c>
      <c r="C96">
        <v>1.3231999999999999</v>
      </c>
      <c r="D96">
        <v>0.872</v>
      </c>
      <c r="E96">
        <v>0.77239999999999998</v>
      </c>
    </row>
    <row r="97" spans="1:5" x14ac:dyDescent="0.25">
      <c r="A97" t="s">
        <v>351</v>
      </c>
      <c r="B97" t="s">
        <v>161</v>
      </c>
      <c r="C97">
        <v>1.3231999999999999</v>
      </c>
      <c r="D97">
        <v>1.4035</v>
      </c>
      <c r="E97">
        <v>1.0161</v>
      </c>
    </row>
    <row r="98" spans="1:5" x14ac:dyDescent="0.25">
      <c r="A98" t="s">
        <v>351</v>
      </c>
      <c r="B98" t="s">
        <v>162</v>
      </c>
      <c r="C98">
        <v>1.3231999999999999</v>
      </c>
      <c r="D98">
        <v>0.63949999999999996</v>
      </c>
      <c r="E98">
        <v>1.6091</v>
      </c>
    </row>
    <row r="99" spans="1:5" x14ac:dyDescent="0.25">
      <c r="A99" t="s">
        <v>351</v>
      </c>
      <c r="B99" t="s">
        <v>163</v>
      </c>
      <c r="C99">
        <v>1.3231999999999999</v>
      </c>
      <c r="D99">
        <v>1.1335999999999999</v>
      </c>
      <c r="E99">
        <v>0.41839999999999999</v>
      </c>
    </row>
    <row r="100" spans="1:5" x14ac:dyDescent="0.25">
      <c r="A100" t="s">
        <v>351</v>
      </c>
      <c r="B100" t="s">
        <v>164</v>
      </c>
      <c r="C100">
        <v>1.3231999999999999</v>
      </c>
      <c r="D100">
        <v>0.97170000000000001</v>
      </c>
      <c r="E100">
        <v>0.89649999999999996</v>
      </c>
    </row>
    <row r="101" spans="1:5" x14ac:dyDescent="0.25">
      <c r="A101" t="s">
        <v>351</v>
      </c>
      <c r="B101" t="s">
        <v>165</v>
      </c>
      <c r="C101">
        <v>1.3231999999999999</v>
      </c>
      <c r="D101">
        <v>0.81389999999999996</v>
      </c>
      <c r="E101">
        <v>1.3516999999999999</v>
      </c>
    </row>
    <row r="102" spans="1:5" x14ac:dyDescent="0.25">
      <c r="A102" t="s">
        <v>351</v>
      </c>
      <c r="B102" t="s">
        <v>412</v>
      </c>
      <c r="C102">
        <v>1.3231999999999999</v>
      </c>
      <c r="D102">
        <v>1.5115000000000001</v>
      </c>
      <c r="E102">
        <v>0.83679999999999999</v>
      </c>
    </row>
    <row r="103" spans="1:5" x14ac:dyDescent="0.25">
      <c r="A103" t="s">
        <v>351</v>
      </c>
      <c r="B103" t="s">
        <v>166</v>
      </c>
      <c r="C103">
        <v>1.3231999999999999</v>
      </c>
      <c r="D103">
        <v>1.6277999999999999</v>
      </c>
      <c r="E103">
        <v>1.0298</v>
      </c>
    </row>
    <row r="104" spans="1:5" x14ac:dyDescent="0.25">
      <c r="A104" t="s">
        <v>342</v>
      </c>
      <c r="B104" t="s">
        <v>167</v>
      </c>
      <c r="C104">
        <v>1.3548</v>
      </c>
      <c r="D104">
        <v>1.5582</v>
      </c>
      <c r="E104">
        <v>1.0428999999999999</v>
      </c>
    </row>
    <row r="105" spans="1:5" x14ac:dyDescent="0.25">
      <c r="A105" t="s">
        <v>342</v>
      </c>
      <c r="B105" t="s">
        <v>413</v>
      </c>
      <c r="C105">
        <v>1.3548</v>
      </c>
      <c r="D105">
        <v>0</v>
      </c>
      <c r="E105">
        <v>0.85319999999999996</v>
      </c>
    </row>
    <row r="106" spans="1:5" x14ac:dyDescent="0.25">
      <c r="A106" t="s">
        <v>342</v>
      </c>
      <c r="B106" t="s">
        <v>168</v>
      </c>
      <c r="C106">
        <v>1.3548</v>
      </c>
      <c r="D106">
        <v>1.0662</v>
      </c>
      <c r="E106">
        <v>0.94799999999999995</v>
      </c>
    </row>
    <row r="107" spans="1:5" x14ac:dyDescent="0.25">
      <c r="A107" t="s">
        <v>342</v>
      </c>
      <c r="B107" t="s">
        <v>169</v>
      </c>
      <c r="C107">
        <v>1.3548</v>
      </c>
      <c r="D107">
        <v>0.90210000000000001</v>
      </c>
      <c r="E107">
        <v>0.80579999999999996</v>
      </c>
    </row>
    <row r="108" spans="1:5" x14ac:dyDescent="0.25">
      <c r="A108" t="s">
        <v>342</v>
      </c>
      <c r="B108" t="s">
        <v>170</v>
      </c>
      <c r="C108">
        <v>1.3548</v>
      </c>
      <c r="D108">
        <v>0.98419999999999996</v>
      </c>
      <c r="E108">
        <v>1.0428999999999999</v>
      </c>
    </row>
    <row r="109" spans="1:5" x14ac:dyDescent="0.25">
      <c r="A109" t="s">
        <v>342</v>
      </c>
      <c r="B109" t="s">
        <v>171</v>
      </c>
      <c r="C109">
        <v>1.3548</v>
      </c>
      <c r="D109">
        <v>0.94310000000000005</v>
      </c>
      <c r="E109">
        <v>1.0428999999999999</v>
      </c>
    </row>
    <row r="110" spans="1:5" x14ac:dyDescent="0.25">
      <c r="A110" t="s">
        <v>342</v>
      </c>
      <c r="B110" t="s">
        <v>414</v>
      </c>
      <c r="C110">
        <v>1.3548</v>
      </c>
      <c r="D110">
        <v>0</v>
      </c>
      <c r="E110">
        <v>0.85319999999999996</v>
      </c>
    </row>
    <row r="111" spans="1:5" x14ac:dyDescent="0.25">
      <c r="A111" t="s">
        <v>342</v>
      </c>
      <c r="B111" t="s">
        <v>172</v>
      </c>
      <c r="C111">
        <v>1.3548</v>
      </c>
      <c r="D111">
        <v>0.4511</v>
      </c>
      <c r="E111">
        <v>1.5168999999999999</v>
      </c>
    </row>
    <row r="112" spans="1:5" x14ac:dyDescent="0.25">
      <c r="A112" t="s">
        <v>342</v>
      </c>
      <c r="B112" t="s">
        <v>173</v>
      </c>
      <c r="C112">
        <v>1.3548</v>
      </c>
      <c r="D112">
        <v>1.3122</v>
      </c>
      <c r="E112">
        <v>0.61619999999999997</v>
      </c>
    </row>
    <row r="113" spans="1:5" x14ac:dyDescent="0.25">
      <c r="A113" t="s">
        <v>342</v>
      </c>
      <c r="B113" t="s">
        <v>174</v>
      </c>
      <c r="C113">
        <v>1.3548</v>
      </c>
      <c r="D113">
        <v>0.98419999999999996</v>
      </c>
      <c r="E113">
        <v>0.61619999999999997</v>
      </c>
    </row>
    <row r="114" spans="1:5" x14ac:dyDescent="0.25">
      <c r="A114" t="s">
        <v>342</v>
      </c>
      <c r="B114" t="s">
        <v>175</v>
      </c>
      <c r="C114">
        <v>1.3548</v>
      </c>
      <c r="D114">
        <v>1.2302</v>
      </c>
      <c r="E114">
        <v>0.85319999999999996</v>
      </c>
    </row>
    <row r="115" spans="1:5" x14ac:dyDescent="0.25">
      <c r="A115" t="s">
        <v>342</v>
      </c>
      <c r="B115" t="s">
        <v>415</v>
      </c>
      <c r="C115">
        <v>1.3548</v>
      </c>
      <c r="D115">
        <v>0</v>
      </c>
      <c r="E115">
        <v>2.5596999999999999</v>
      </c>
    </row>
    <row r="116" spans="1:5" x14ac:dyDescent="0.25">
      <c r="A116" t="s">
        <v>342</v>
      </c>
      <c r="B116" t="s">
        <v>416</v>
      </c>
      <c r="C116">
        <v>1.3548</v>
      </c>
      <c r="D116">
        <v>0.73809999999999998</v>
      </c>
      <c r="E116">
        <v>1.7064999999999999</v>
      </c>
    </row>
    <row r="117" spans="1:5" x14ac:dyDescent="0.25">
      <c r="A117" t="s">
        <v>342</v>
      </c>
      <c r="B117" t="s">
        <v>176</v>
      </c>
      <c r="C117">
        <v>1.3548</v>
      </c>
      <c r="D117">
        <v>0.81579999999999997</v>
      </c>
      <c r="E117">
        <v>1.3920999999999999</v>
      </c>
    </row>
    <row r="118" spans="1:5" x14ac:dyDescent="0.25">
      <c r="A118" t="s">
        <v>343</v>
      </c>
      <c r="B118" t="s">
        <v>177</v>
      </c>
      <c r="C118">
        <v>1.3052999999999999</v>
      </c>
      <c r="D118">
        <v>1.0484</v>
      </c>
      <c r="E118">
        <v>0.84499999999999997</v>
      </c>
    </row>
    <row r="119" spans="1:5" x14ac:dyDescent="0.25">
      <c r="A119" t="s">
        <v>343</v>
      </c>
      <c r="B119" t="s">
        <v>178</v>
      </c>
      <c r="C119">
        <v>1.3052999999999999</v>
      </c>
      <c r="D119">
        <v>1.0484</v>
      </c>
      <c r="E119">
        <v>1.3145</v>
      </c>
    </row>
    <row r="120" spans="1:5" x14ac:dyDescent="0.25">
      <c r="A120" t="s">
        <v>343</v>
      </c>
      <c r="B120" t="s">
        <v>179</v>
      </c>
      <c r="C120">
        <v>1.3052999999999999</v>
      </c>
      <c r="D120">
        <v>1.2096</v>
      </c>
      <c r="E120">
        <v>1.2205999999999999</v>
      </c>
    </row>
    <row r="121" spans="1:5" x14ac:dyDescent="0.25">
      <c r="A121" t="s">
        <v>343</v>
      </c>
      <c r="B121" t="s">
        <v>180</v>
      </c>
      <c r="C121">
        <v>1.3052999999999999</v>
      </c>
      <c r="D121">
        <v>0.6855</v>
      </c>
      <c r="E121">
        <v>1.3145</v>
      </c>
    </row>
    <row r="122" spans="1:5" x14ac:dyDescent="0.25">
      <c r="A122" t="s">
        <v>343</v>
      </c>
      <c r="B122" t="s">
        <v>181</v>
      </c>
      <c r="C122">
        <v>1.3052999999999999</v>
      </c>
      <c r="D122">
        <v>1.0887</v>
      </c>
      <c r="E122">
        <v>1.2676000000000001</v>
      </c>
    </row>
    <row r="123" spans="1:5" x14ac:dyDescent="0.25">
      <c r="A123" t="s">
        <v>343</v>
      </c>
      <c r="B123" t="s">
        <v>182</v>
      </c>
      <c r="C123">
        <v>1.3052999999999999</v>
      </c>
      <c r="D123">
        <v>1.2903</v>
      </c>
      <c r="E123">
        <v>0.93889999999999996</v>
      </c>
    </row>
    <row r="124" spans="1:5" x14ac:dyDescent="0.25">
      <c r="A124" t="s">
        <v>343</v>
      </c>
      <c r="B124" t="s">
        <v>183</v>
      </c>
      <c r="C124">
        <v>1.3052999999999999</v>
      </c>
      <c r="D124">
        <v>0.8468</v>
      </c>
      <c r="E124">
        <v>1.3613999999999999</v>
      </c>
    </row>
    <row r="125" spans="1:5" x14ac:dyDescent="0.25">
      <c r="A125" t="s">
        <v>343</v>
      </c>
      <c r="B125" t="s">
        <v>184</v>
      </c>
      <c r="C125">
        <v>1.3052999999999999</v>
      </c>
      <c r="D125">
        <v>1.5725</v>
      </c>
      <c r="E125">
        <v>0.65720000000000001</v>
      </c>
    </row>
    <row r="126" spans="1:5" x14ac:dyDescent="0.25">
      <c r="A126" t="s">
        <v>343</v>
      </c>
      <c r="B126" t="s">
        <v>185</v>
      </c>
      <c r="C126">
        <v>1.3052999999999999</v>
      </c>
      <c r="D126">
        <v>0.8871</v>
      </c>
      <c r="E126">
        <v>0.61029999999999995</v>
      </c>
    </row>
    <row r="127" spans="1:5" x14ac:dyDescent="0.25">
      <c r="A127" t="s">
        <v>343</v>
      </c>
      <c r="B127" t="s">
        <v>186</v>
      </c>
      <c r="C127">
        <v>1.3052999999999999</v>
      </c>
      <c r="D127">
        <v>0.7661</v>
      </c>
      <c r="E127">
        <v>0.9859</v>
      </c>
    </row>
    <row r="128" spans="1:5" x14ac:dyDescent="0.25">
      <c r="A128" t="s">
        <v>343</v>
      </c>
      <c r="B128" t="s">
        <v>187</v>
      </c>
      <c r="C128">
        <v>1.3052999999999999</v>
      </c>
      <c r="D128">
        <v>1.2096</v>
      </c>
      <c r="E128">
        <v>0.70420000000000005</v>
      </c>
    </row>
    <row r="129" spans="1:5" x14ac:dyDescent="0.25">
      <c r="A129" t="s">
        <v>343</v>
      </c>
      <c r="B129" t="s">
        <v>188</v>
      </c>
      <c r="C129">
        <v>1.3052999999999999</v>
      </c>
      <c r="D129">
        <v>0.7661</v>
      </c>
      <c r="E129">
        <v>1.0798000000000001</v>
      </c>
    </row>
    <row r="130" spans="1:5" x14ac:dyDescent="0.25">
      <c r="A130" t="s">
        <v>343</v>
      </c>
      <c r="B130" t="s">
        <v>189</v>
      </c>
      <c r="C130">
        <v>1.3052999999999999</v>
      </c>
      <c r="D130">
        <v>0.6855</v>
      </c>
      <c r="E130">
        <v>1.3145</v>
      </c>
    </row>
    <row r="131" spans="1:5" x14ac:dyDescent="0.25">
      <c r="A131" t="s">
        <v>343</v>
      </c>
      <c r="B131" t="s">
        <v>190</v>
      </c>
      <c r="C131">
        <v>1.3052999999999999</v>
      </c>
      <c r="D131">
        <v>0.5242</v>
      </c>
      <c r="E131">
        <v>0.70420000000000005</v>
      </c>
    </row>
    <row r="132" spans="1:5" x14ac:dyDescent="0.25">
      <c r="A132" t="s">
        <v>343</v>
      </c>
      <c r="B132" t="s">
        <v>191</v>
      </c>
      <c r="C132">
        <v>1.3052999999999999</v>
      </c>
      <c r="D132">
        <v>0.7258</v>
      </c>
      <c r="E132">
        <v>1.1267</v>
      </c>
    </row>
    <row r="133" spans="1:5" x14ac:dyDescent="0.25">
      <c r="A133" t="s">
        <v>343</v>
      </c>
      <c r="B133" t="s">
        <v>192</v>
      </c>
      <c r="C133">
        <v>1.3052999999999999</v>
      </c>
      <c r="D133">
        <v>1.2096</v>
      </c>
      <c r="E133">
        <v>0.79810000000000003</v>
      </c>
    </row>
    <row r="134" spans="1:5" x14ac:dyDescent="0.25">
      <c r="A134" t="s">
        <v>343</v>
      </c>
      <c r="B134" t="s">
        <v>193</v>
      </c>
      <c r="C134">
        <v>1.3052999999999999</v>
      </c>
      <c r="D134">
        <v>0.4839</v>
      </c>
      <c r="E134">
        <v>1.0798000000000001</v>
      </c>
    </row>
    <row r="135" spans="1:5" x14ac:dyDescent="0.25">
      <c r="A135" t="s">
        <v>343</v>
      </c>
      <c r="B135" t="s">
        <v>194</v>
      </c>
      <c r="C135">
        <v>1.3052999999999999</v>
      </c>
      <c r="D135">
        <v>1.25</v>
      </c>
      <c r="E135">
        <v>0.65720000000000001</v>
      </c>
    </row>
    <row r="136" spans="1:5" x14ac:dyDescent="0.25">
      <c r="A136" t="s">
        <v>343</v>
      </c>
      <c r="B136" t="s">
        <v>195</v>
      </c>
      <c r="C136">
        <v>1.3052999999999999</v>
      </c>
      <c r="D136">
        <v>1.8548</v>
      </c>
      <c r="E136">
        <v>0.56340000000000001</v>
      </c>
    </row>
    <row r="137" spans="1:5" x14ac:dyDescent="0.25">
      <c r="A137" t="s">
        <v>343</v>
      </c>
      <c r="B137" t="s">
        <v>196</v>
      </c>
      <c r="C137">
        <v>1.3052999999999999</v>
      </c>
      <c r="D137">
        <v>0.8468</v>
      </c>
      <c r="E137">
        <v>1.4553</v>
      </c>
    </row>
    <row r="138" spans="1:5" x14ac:dyDescent="0.25">
      <c r="A138" t="s">
        <v>344</v>
      </c>
      <c r="B138" t="s">
        <v>197</v>
      </c>
      <c r="C138">
        <v>1.3976999999999999</v>
      </c>
      <c r="D138">
        <v>0.79959999999999998</v>
      </c>
      <c r="E138">
        <v>1.8339000000000001</v>
      </c>
    </row>
    <row r="139" spans="1:5" x14ac:dyDescent="0.25">
      <c r="A139" t="s">
        <v>344</v>
      </c>
      <c r="B139" t="s">
        <v>198</v>
      </c>
      <c r="C139">
        <v>1.3976999999999999</v>
      </c>
      <c r="D139">
        <v>0.56479999999999997</v>
      </c>
      <c r="E139">
        <v>0.99450000000000005</v>
      </c>
    </row>
    <row r="140" spans="1:5" x14ac:dyDescent="0.25">
      <c r="A140" t="s">
        <v>344</v>
      </c>
      <c r="B140" t="s">
        <v>199</v>
      </c>
      <c r="C140">
        <v>1.3976999999999999</v>
      </c>
      <c r="D140">
        <v>1.4309000000000001</v>
      </c>
      <c r="E140">
        <v>0.89500000000000002</v>
      </c>
    </row>
    <row r="141" spans="1:5" x14ac:dyDescent="0.25">
      <c r="A141" t="s">
        <v>344</v>
      </c>
      <c r="B141" t="s">
        <v>200</v>
      </c>
      <c r="C141">
        <v>1.3976999999999999</v>
      </c>
      <c r="D141">
        <v>1.2264999999999999</v>
      </c>
      <c r="E141">
        <v>0.8548</v>
      </c>
    </row>
    <row r="142" spans="1:5" x14ac:dyDescent="0.25">
      <c r="A142" t="s">
        <v>344</v>
      </c>
      <c r="B142" t="s">
        <v>201</v>
      </c>
      <c r="C142">
        <v>1.3976999999999999</v>
      </c>
      <c r="D142">
        <v>0.8417</v>
      </c>
      <c r="E142">
        <v>1.0003</v>
      </c>
    </row>
    <row r="143" spans="1:5" x14ac:dyDescent="0.25">
      <c r="A143" t="s">
        <v>344</v>
      </c>
      <c r="B143" t="s">
        <v>202</v>
      </c>
      <c r="C143">
        <v>1.3976999999999999</v>
      </c>
      <c r="D143">
        <v>1.2358</v>
      </c>
      <c r="E143">
        <v>0.77300000000000002</v>
      </c>
    </row>
    <row r="144" spans="1:5" x14ac:dyDescent="0.25">
      <c r="A144" t="s">
        <v>344</v>
      </c>
      <c r="B144" t="s">
        <v>203</v>
      </c>
      <c r="C144">
        <v>1.3976999999999999</v>
      </c>
      <c r="D144">
        <v>0.82279999999999998</v>
      </c>
      <c r="E144">
        <v>0.94469999999999998</v>
      </c>
    </row>
    <row r="145" spans="1:5" x14ac:dyDescent="0.25">
      <c r="A145" t="s">
        <v>344</v>
      </c>
      <c r="B145" t="s">
        <v>204</v>
      </c>
      <c r="C145">
        <v>1.3976999999999999</v>
      </c>
      <c r="D145">
        <v>0.58919999999999995</v>
      </c>
      <c r="E145">
        <v>1.0003</v>
      </c>
    </row>
    <row r="146" spans="1:5" x14ac:dyDescent="0.25">
      <c r="A146" t="s">
        <v>344</v>
      </c>
      <c r="B146" t="s">
        <v>205</v>
      </c>
      <c r="C146">
        <v>1.3976999999999999</v>
      </c>
      <c r="D146">
        <v>0.96799999999999997</v>
      </c>
      <c r="E146">
        <v>1.2782</v>
      </c>
    </row>
    <row r="147" spans="1:5" x14ac:dyDescent="0.25">
      <c r="A147" t="s">
        <v>344</v>
      </c>
      <c r="B147" t="s">
        <v>206</v>
      </c>
      <c r="C147">
        <v>1.3976999999999999</v>
      </c>
      <c r="D147">
        <v>0.97909999999999997</v>
      </c>
      <c r="E147">
        <v>0.89500000000000002</v>
      </c>
    </row>
    <row r="148" spans="1:5" x14ac:dyDescent="0.25">
      <c r="A148" t="s">
        <v>344</v>
      </c>
      <c r="B148" t="s">
        <v>207</v>
      </c>
      <c r="C148">
        <v>1.3976999999999999</v>
      </c>
      <c r="D148">
        <v>0.6734</v>
      </c>
      <c r="E148">
        <v>1.2782</v>
      </c>
    </row>
    <row r="149" spans="1:5" x14ac:dyDescent="0.25">
      <c r="A149" t="s">
        <v>344</v>
      </c>
      <c r="B149" t="s">
        <v>208</v>
      </c>
      <c r="C149">
        <v>1.3976999999999999</v>
      </c>
      <c r="D149">
        <v>0.85170000000000001</v>
      </c>
      <c r="E149">
        <v>0.98970000000000002</v>
      </c>
    </row>
    <row r="150" spans="1:5" x14ac:dyDescent="0.25">
      <c r="A150" t="s">
        <v>344</v>
      </c>
      <c r="B150" t="s">
        <v>209</v>
      </c>
      <c r="C150">
        <v>1.3976999999999999</v>
      </c>
      <c r="D150">
        <v>0.93010000000000004</v>
      </c>
      <c r="E150">
        <v>0.89749999999999996</v>
      </c>
    </row>
    <row r="151" spans="1:5" x14ac:dyDescent="0.25">
      <c r="A151" t="s">
        <v>344</v>
      </c>
      <c r="B151" t="s">
        <v>210</v>
      </c>
      <c r="C151">
        <v>1.3976999999999999</v>
      </c>
      <c r="D151">
        <v>1.1783999999999999</v>
      </c>
      <c r="E151">
        <v>0.94469999999999998</v>
      </c>
    </row>
    <row r="152" spans="1:5" x14ac:dyDescent="0.25">
      <c r="A152" t="s">
        <v>344</v>
      </c>
      <c r="B152" t="s">
        <v>211</v>
      </c>
      <c r="C152">
        <v>1.3976999999999999</v>
      </c>
      <c r="D152">
        <v>1.2683</v>
      </c>
      <c r="E152">
        <v>0.73</v>
      </c>
    </row>
    <row r="153" spans="1:5" x14ac:dyDescent="0.25">
      <c r="A153" t="s">
        <v>344</v>
      </c>
      <c r="B153" t="s">
        <v>212</v>
      </c>
      <c r="C153">
        <v>1.3976999999999999</v>
      </c>
      <c r="D153">
        <v>1.3513999999999999</v>
      </c>
      <c r="E153">
        <v>1.1022000000000001</v>
      </c>
    </row>
    <row r="154" spans="1:5" x14ac:dyDescent="0.25">
      <c r="A154" t="s">
        <v>344</v>
      </c>
      <c r="B154" t="s">
        <v>213</v>
      </c>
      <c r="C154">
        <v>1.3976999999999999</v>
      </c>
      <c r="D154">
        <v>1.0544</v>
      </c>
      <c r="E154">
        <v>1.1933</v>
      </c>
    </row>
    <row r="155" spans="1:5" x14ac:dyDescent="0.25">
      <c r="A155" t="s">
        <v>344</v>
      </c>
      <c r="B155" t="s">
        <v>214</v>
      </c>
      <c r="C155">
        <v>1.3976999999999999</v>
      </c>
      <c r="D155">
        <v>1.0731999999999999</v>
      </c>
      <c r="E155">
        <v>0.6613</v>
      </c>
    </row>
    <row r="156" spans="1:5" x14ac:dyDescent="0.25">
      <c r="A156" t="s">
        <v>345</v>
      </c>
      <c r="B156" t="s">
        <v>215</v>
      </c>
      <c r="C156">
        <v>1.8042</v>
      </c>
      <c r="D156">
        <v>1.2563</v>
      </c>
      <c r="E156">
        <v>0.69569999999999999</v>
      </c>
    </row>
    <row r="157" spans="1:5" x14ac:dyDescent="0.25">
      <c r="A157" t="s">
        <v>345</v>
      </c>
      <c r="B157" t="s">
        <v>216</v>
      </c>
      <c r="C157">
        <v>1.8042</v>
      </c>
      <c r="D157">
        <v>0.73899999999999999</v>
      </c>
      <c r="E157">
        <v>1.2843</v>
      </c>
    </row>
    <row r="158" spans="1:5" x14ac:dyDescent="0.25">
      <c r="A158" t="s">
        <v>345</v>
      </c>
      <c r="B158" t="s">
        <v>217</v>
      </c>
      <c r="C158">
        <v>1.8042</v>
      </c>
      <c r="D158">
        <v>1.1085</v>
      </c>
      <c r="E158">
        <v>0.90969999999999995</v>
      </c>
    </row>
    <row r="159" spans="1:5" x14ac:dyDescent="0.25">
      <c r="A159" t="s">
        <v>345</v>
      </c>
      <c r="B159" t="s">
        <v>218</v>
      </c>
      <c r="C159">
        <v>1.8042</v>
      </c>
      <c r="D159">
        <v>0.99770000000000003</v>
      </c>
      <c r="E159">
        <v>0.85619999999999996</v>
      </c>
    </row>
    <row r="160" spans="1:5" x14ac:dyDescent="0.25">
      <c r="A160" t="s">
        <v>345</v>
      </c>
      <c r="B160" t="s">
        <v>219</v>
      </c>
      <c r="C160">
        <v>1.8042</v>
      </c>
      <c r="D160">
        <v>0.84989999999999999</v>
      </c>
      <c r="E160">
        <v>0.69569999999999999</v>
      </c>
    </row>
    <row r="161" spans="1:5" x14ac:dyDescent="0.25">
      <c r="A161" t="s">
        <v>345</v>
      </c>
      <c r="B161" t="s">
        <v>220</v>
      </c>
      <c r="C161">
        <v>1.8042</v>
      </c>
      <c r="D161">
        <v>0.70209999999999995</v>
      </c>
      <c r="E161">
        <v>1.1773</v>
      </c>
    </row>
    <row r="162" spans="1:5" x14ac:dyDescent="0.25">
      <c r="A162" t="s">
        <v>345</v>
      </c>
      <c r="B162" t="s">
        <v>221</v>
      </c>
      <c r="C162">
        <v>1.8042</v>
      </c>
      <c r="D162">
        <v>1.6997</v>
      </c>
      <c r="E162">
        <v>0.96319999999999995</v>
      </c>
    </row>
    <row r="163" spans="1:5" x14ac:dyDescent="0.25">
      <c r="A163" t="s">
        <v>345</v>
      </c>
      <c r="B163" t="s">
        <v>222</v>
      </c>
      <c r="C163">
        <v>1.8042</v>
      </c>
      <c r="D163">
        <v>1.1085</v>
      </c>
      <c r="E163">
        <v>1.5519000000000001</v>
      </c>
    </row>
    <row r="164" spans="1:5" x14ac:dyDescent="0.25">
      <c r="A164" t="s">
        <v>345</v>
      </c>
      <c r="B164" t="s">
        <v>223</v>
      </c>
      <c r="C164">
        <v>1.8042</v>
      </c>
      <c r="D164">
        <v>1.2932999999999999</v>
      </c>
      <c r="E164">
        <v>1.0166999999999999</v>
      </c>
    </row>
    <row r="165" spans="1:5" x14ac:dyDescent="0.25">
      <c r="A165" t="s">
        <v>345</v>
      </c>
      <c r="B165" t="s">
        <v>224</v>
      </c>
      <c r="C165">
        <v>1.8042</v>
      </c>
      <c r="D165">
        <v>0.77600000000000002</v>
      </c>
      <c r="E165">
        <v>0.96319999999999995</v>
      </c>
    </row>
    <row r="166" spans="1:5" x14ac:dyDescent="0.25">
      <c r="A166" t="s">
        <v>345</v>
      </c>
      <c r="B166" t="s">
        <v>225</v>
      </c>
      <c r="C166">
        <v>1.8042</v>
      </c>
      <c r="D166">
        <v>0.77600000000000002</v>
      </c>
      <c r="E166">
        <v>0.74919999999999998</v>
      </c>
    </row>
    <row r="167" spans="1:5" x14ac:dyDescent="0.25">
      <c r="A167" t="s">
        <v>345</v>
      </c>
      <c r="B167" t="s">
        <v>226</v>
      </c>
      <c r="C167">
        <v>1.8042</v>
      </c>
      <c r="D167">
        <v>0.62819999999999998</v>
      </c>
      <c r="E167">
        <v>1.4449000000000001</v>
      </c>
    </row>
    <row r="168" spans="1:5" x14ac:dyDescent="0.25">
      <c r="A168" t="s">
        <v>345</v>
      </c>
      <c r="B168" t="s">
        <v>227</v>
      </c>
      <c r="C168">
        <v>1.8042</v>
      </c>
      <c r="D168">
        <v>1.2194</v>
      </c>
      <c r="E168">
        <v>0.64219999999999999</v>
      </c>
    </row>
    <row r="169" spans="1:5" x14ac:dyDescent="0.25">
      <c r="A169" t="s">
        <v>345</v>
      </c>
      <c r="B169" t="s">
        <v>228</v>
      </c>
      <c r="C169">
        <v>1.8042</v>
      </c>
      <c r="D169">
        <v>0.59119999999999995</v>
      </c>
      <c r="E169">
        <v>1.1237999999999999</v>
      </c>
    </row>
    <row r="170" spans="1:5" x14ac:dyDescent="0.25">
      <c r="A170" t="s">
        <v>345</v>
      </c>
      <c r="B170" t="s">
        <v>229</v>
      </c>
      <c r="C170">
        <v>1.8042</v>
      </c>
      <c r="D170">
        <v>0.99770000000000003</v>
      </c>
      <c r="E170">
        <v>0.74919999999999998</v>
      </c>
    </row>
    <row r="171" spans="1:5" x14ac:dyDescent="0.25">
      <c r="A171" t="s">
        <v>345</v>
      </c>
      <c r="B171" t="s">
        <v>230</v>
      </c>
      <c r="C171">
        <v>1.8042</v>
      </c>
      <c r="D171">
        <v>1.2563</v>
      </c>
      <c r="E171">
        <v>1.1773</v>
      </c>
    </row>
    <row r="172" spans="1:5" x14ac:dyDescent="0.25">
      <c r="A172" t="s">
        <v>346</v>
      </c>
      <c r="B172" t="s">
        <v>231</v>
      </c>
      <c r="C172">
        <v>1.5866</v>
      </c>
      <c r="D172">
        <v>1.0084</v>
      </c>
      <c r="E172">
        <v>1.2725</v>
      </c>
    </row>
    <row r="173" spans="1:5" x14ac:dyDescent="0.25">
      <c r="A173" t="s">
        <v>346</v>
      </c>
      <c r="B173" t="s">
        <v>232</v>
      </c>
      <c r="C173">
        <v>1.5866</v>
      </c>
      <c r="D173">
        <v>0.94540000000000002</v>
      </c>
      <c r="E173">
        <v>1.018</v>
      </c>
    </row>
    <row r="174" spans="1:5" x14ac:dyDescent="0.25">
      <c r="A174" t="s">
        <v>346</v>
      </c>
      <c r="B174" t="s">
        <v>233</v>
      </c>
      <c r="C174">
        <v>1.5866</v>
      </c>
      <c r="D174">
        <v>1.0084</v>
      </c>
      <c r="E174">
        <v>1.018</v>
      </c>
    </row>
    <row r="175" spans="1:5" x14ac:dyDescent="0.25">
      <c r="A175" t="s">
        <v>346</v>
      </c>
      <c r="B175" t="s">
        <v>234</v>
      </c>
      <c r="C175">
        <v>1.5866</v>
      </c>
      <c r="D175">
        <v>1.4496</v>
      </c>
      <c r="E175">
        <v>0.2545</v>
      </c>
    </row>
    <row r="176" spans="1:5" x14ac:dyDescent="0.25">
      <c r="A176" t="s">
        <v>346</v>
      </c>
      <c r="B176" t="s">
        <v>235</v>
      </c>
      <c r="C176">
        <v>1.5866</v>
      </c>
      <c r="D176">
        <v>1.1975</v>
      </c>
      <c r="E176">
        <v>0.67869999999999997</v>
      </c>
    </row>
    <row r="177" spans="1:5" x14ac:dyDescent="0.25">
      <c r="A177" t="s">
        <v>346</v>
      </c>
      <c r="B177" t="s">
        <v>322</v>
      </c>
      <c r="C177">
        <v>1.5866</v>
      </c>
      <c r="D177">
        <v>0.63029999999999997</v>
      </c>
      <c r="E177">
        <v>1.6117999999999999</v>
      </c>
    </row>
    <row r="178" spans="1:5" x14ac:dyDescent="0.25">
      <c r="A178" t="s">
        <v>346</v>
      </c>
      <c r="B178" t="s">
        <v>236</v>
      </c>
      <c r="C178">
        <v>1.5866</v>
      </c>
      <c r="D178">
        <v>0.84040000000000004</v>
      </c>
      <c r="E178">
        <v>1.2254</v>
      </c>
    </row>
    <row r="179" spans="1:5" x14ac:dyDescent="0.25">
      <c r="A179" t="s">
        <v>346</v>
      </c>
      <c r="B179" t="s">
        <v>237</v>
      </c>
      <c r="C179">
        <v>1.5866</v>
      </c>
      <c r="D179">
        <v>0.97409999999999997</v>
      </c>
      <c r="E179">
        <v>1.3882000000000001</v>
      </c>
    </row>
    <row r="180" spans="1:5" x14ac:dyDescent="0.25">
      <c r="A180" t="s">
        <v>346</v>
      </c>
      <c r="B180" t="s">
        <v>238</v>
      </c>
      <c r="C180">
        <v>1.5866</v>
      </c>
      <c r="D180">
        <v>1.6807000000000001</v>
      </c>
      <c r="E180">
        <v>0.65980000000000005</v>
      </c>
    </row>
    <row r="181" spans="1:5" x14ac:dyDescent="0.25">
      <c r="A181" t="s">
        <v>346</v>
      </c>
      <c r="B181" t="s">
        <v>321</v>
      </c>
      <c r="C181">
        <v>1.5866</v>
      </c>
      <c r="D181">
        <v>1.0084</v>
      </c>
      <c r="E181">
        <v>0.76349999999999996</v>
      </c>
    </row>
    <row r="182" spans="1:5" x14ac:dyDescent="0.25">
      <c r="A182" t="s">
        <v>346</v>
      </c>
      <c r="B182" t="s">
        <v>239</v>
      </c>
      <c r="C182">
        <v>1.5866</v>
      </c>
      <c r="D182">
        <v>1.4496</v>
      </c>
      <c r="E182">
        <v>0.67869999999999997</v>
      </c>
    </row>
    <row r="183" spans="1:5" x14ac:dyDescent="0.25">
      <c r="A183" t="s">
        <v>346</v>
      </c>
      <c r="B183" t="s">
        <v>240</v>
      </c>
      <c r="C183">
        <v>1.5866</v>
      </c>
      <c r="D183">
        <v>0.84040000000000004</v>
      </c>
      <c r="E183">
        <v>1.0367999999999999</v>
      </c>
    </row>
    <row r="184" spans="1:5" x14ac:dyDescent="0.25">
      <c r="A184" t="s">
        <v>346</v>
      </c>
      <c r="B184" t="s">
        <v>241</v>
      </c>
      <c r="C184">
        <v>1.5866</v>
      </c>
      <c r="D184">
        <v>0.91679999999999995</v>
      </c>
      <c r="E184">
        <v>1.0797000000000001</v>
      </c>
    </row>
    <row r="185" spans="1:5" x14ac:dyDescent="0.25">
      <c r="A185" t="s">
        <v>346</v>
      </c>
      <c r="B185" t="s">
        <v>320</v>
      </c>
      <c r="C185">
        <v>1.5866</v>
      </c>
      <c r="D185">
        <v>1.0084</v>
      </c>
      <c r="E185">
        <v>1.6117999999999999</v>
      </c>
    </row>
    <row r="186" spans="1:5" x14ac:dyDescent="0.25">
      <c r="A186" t="s">
        <v>346</v>
      </c>
      <c r="B186" t="s">
        <v>242</v>
      </c>
      <c r="C186">
        <v>1.5866</v>
      </c>
      <c r="D186">
        <v>0.40110000000000001</v>
      </c>
      <c r="E186">
        <v>1.0025999999999999</v>
      </c>
    </row>
    <row r="187" spans="1:5" x14ac:dyDescent="0.25">
      <c r="A187" t="s">
        <v>346</v>
      </c>
      <c r="B187" t="s">
        <v>243</v>
      </c>
      <c r="C187">
        <v>1.5866</v>
      </c>
      <c r="D187">
        <v>0.77029999999999998</v>
      </c>
      <c r="E187">
        <v>1.0367999999999999</v>
      </c>
    </row>
    <row r="188" spans="1:5" x14ac:dyDescent="0.25">
      <c r="A188" t="s">
        <v>346</v>
      </c>
      <c r="B188" t="s">
        <v>244</v>
      </c>
      <c r="C188">
        <v>1.5866</v>
      </c>
      <c r="D188">
        <v>1.0714999999999999</v>
      </c>
      <c r="E188">
        <v>0.2545</v>
      </c>
    </row>
    <row r="189" spans="1:5" x14ac:dyDescent="0.25">
      <c r="A189" t="s">
        <v>346</v>
      </c>
      <c r="B189" t="s">
        <v>245</v>
      </c>
      <c r="C189">
        <v>1.5866</v>
      </c>
      <c r="D189">
        <v>0.88239999999999996</v>
      </c>
      <c r="E189">
        <v>1.3573</v>
      </c>
    </row>
    <row r="190" spans="1:5" x14ac:dyDescent="0.25">
      <c r="A190" t="s">
        <v>347</v>
      </c>
      <c r="B190" t="s">
        <v>246</v>
      </c>
      <c r="C190">
        <v>1.1809000000000001</v>
      </c>
      <c r="D190">
        <v>0.49399999999999999</v>
      </c>
      <c r="E190">
        <v>1.7124999999999999</v>
      </c>
    </row>
    <row r="191" spans="1:5" x14ac:dyDescent="0.25">
      <c r="A191" t="s">
        <v>347</v>
      </c>
      <c r="B191" t="s">
        <v>247</v>
      </c>
      <c r="C191">
        <v>1.1809000000000001</v>
      </c>
      <c r="D191">
        <v>1.3028</v>
      </c>
      <c r="E191">
        <v>0.41599999999999998</v>
      </c>
    </row>
    <row r="192" spans="1:5" x14ac:dyDescent="0.25">
      <c r="A192" t="s">
        <v>347</v>
      </c>
      <c r="B192" t="s">
        <v>248</v>
      </c>
      <c r="C192">
        <v>1.1809000000000001</v>
      </c>
      <c r="D192">
        <v>0.58630000000000004</v>
      </c>
      <c r="E192">
        <v>1.0814999999999999</v>
      </c>
    </row>
    <row r="193" spans="1:5" x14ac:dyDescent="0.25">
      <c r="A193" t="s">
        <v>347</v>
      </c>
      <c r="B193" t="s">
        <v>249</v>
      </c>
      <c r="C193">
        <v>1.1809000000000001</v>
      </c>
      <c r="D193">
        <v>0.78169999999999995</v>
      </c>
      <c r="E193">
        <v>2.0798999999999999</v>
      </c>
    </row>
    <row r="194" spans="1:5" x14ac:dyDescent="0.25">
      <c r="A194" t="s">
        <v>347</v>
      </c>
      <c r="B194" t="s">
        <v>324</v>
      </c>
      <c r="C194">
        <v>1.1809000000000001</v>
      </c>
      <c r="D194">
        <v>1.3408</v>
      </c>
      <c r="E194">
        <v>0.63090000000000002</v>
      </c>
    </row>
    <row r="195" spans="1:5" x14ac:dyDescent="0.25">
      <c r="A195" t="s">
        <v>347</v>
      </c>
      <c r="B195" t="s">
        <v>250</v>
      </c>
      <c r="C195">
        <v>1.1809000000000001</v>
      </c>
      <c r="D195">
        <v>0.7762</v>
      </c>
      <c r="E195">
        <v>0.99139999999999995</v>
      </c>
    </row>
    <row r="196" spans="1:5" x14ac:dyDescent="0.25">
      <c r="A196" t="s">
        <v>347</v>
      </c>
      <c r="B196" t="s">
        <v>251</v>
      </c>
      <c r="C196">
        <v>1.1809000000000001</v>
      </c>
      <c r="D196">
        <v>0.9879</v>
      </c>
      <c r="E196">
        <v>0.90129999999999999</v>
      </c>
    </row>
    <row r="197" spans="1:5" x14ac:dyDescent="0.25">
      <c r="A197" t="s">
        <v>347</v>
      </c>
      <c r="B197" t="s">
        <v>323</v>
      </c>
      <c r="C197">
        <v>1.1809000000000001</v>
      </c>
      <c r="D197">
        <v>0.7762</v>
      </c>
      <c r="E197">
        <v>0.72099999999999997</v>
      </c>
    </row>
    <row r="198" spans="1:5" x14ac:dyDescent="0.25">
      <c r="A198" t="s">
        <v>347</v>
      </c>
      <c r="B198" t="s">
        <v>253</v>
      </c>
      <c r="C198">
        <v>1.1809000000000001</v>
      </c>
      <c r="D198">
        <v>1.1725000000000001</v>
      </c>
      <c r="E198">
        <v>0.74880000000000002</v>
      </c>
    </row>
    <row r="199" spans="1:5" x14ac:dyDescent="0.25">
      <c r="A199" t="s">
        <v>347</v>
      </c>
      <c r="B199" t="s">
        <v>254</v>
      </c>
      <c r="C199">
        <v>1.1809000000000001</v>
      </c>
      <c r="D199">
        <v>2.3993000000000002</v>
      </c>
      <c r="E199">
        <v>1.2618</v>
      </c>
    </row>
    <row r="200" spans="1:5" x14ac:dyDescent="0.25">
      <c r="A200" t="s">
        <v>347</v>
      </c>
      <c r="B200" t="s">
        <v>255</v>
      </c>
      <c r="C200">
        <v>1.1809000000000001</v>
      </c>
      <c r="D200">
        <v>0.70569999999999999</v>
      </c>
      <c r="E200">
        <v>1.0814999999999999</v>
      </c>
    </row>
    <row r="201" spans="1:5" x14ac:dyDescent="0.25">
      <c r="A201" t="s">
        <v>347</v>
      </c>
      <c r="B201" t="s">
        <v>256</v>
      </c>
      <c r="C201">
        <v>1.1809000000000001</v>
      </c>
      <c r="D201">
        <v>0.58630000000000004</v>
      </c>
      <c r="E201">
        <v>0.83199999999999996</v>
      </c>
    </row>
    <row r="202" spans="1:5" x14ac:dyDescent="0.25">
      <c r="A202" t="s">
        <v>347</v>
      </c>
      <c r="B202" t="s">
        <v>257</v>
      </c>
      <c r="C202">
        <v>1.1809000000000001</v>
      </c>
      <c r="D202">
        <v>1.1073999999999999</v>
      </c>
      <c r="E202">
        <v>0.91520000000000001</v>
      </c>
    </row>
    <row r="203" spans="1:5" x14ac:dyDescent="0.25">
      <c r="A203" t="s">
        <v>347</v>
      </c>
      <c r="B203" t="s">
        <v>325</v>
      </c>
      <c r="C203">
        <v>1.1809000000000001</v>
      </c>
      <c r="D203">
        <v>0.65139999999999998</v>
      </c>
      <c r="E203">
        <v>1.0814999999999999</v>
      </c>
    </row>
    <row r="204" spans="1:5" x14ac:dyDescent="0.25">
      <c r="A204" t="s">
        <v>347</v>
      </c>
      <c r="B204" t="s">
        <v>258</v>
      </c>
      <c r="C204">
        <v>1.1809000000000001</v>
      </c>
      <c r="D204">
        <v>1.8348</v>
      </c>
      <c r="E204">
        <v>0.81120000000000003</v>
      </c>
    </row>
    <row r="205" spans="1:5" x14ac:dyDescent="0.25">
      <c r="A205" t="s">
        <v>347</v>
      </c>
      <c r="B205" t="s">
        <v>259</v>
      </c>
      <c r="C205">
        <v>1.1809000000000001</v>
      </c>
      <c r="D205">
        <v>0.5645</v>
      </c>
      <c r="E205">
        <v>0.72099999999999997</v>
      </c>
    </row>
    <row r="206" spans="1:5" x14ac:dyDescent="0.25">
      <c r="A206" t="s">
        <v>348</v>
      </c>
      <c r="B206" t="s">
        <v>260</v>
      </c>
      <c r="C206">
        <v>1.5417000000000001</v>
      </c>
      <c r="D206">
        <v>1.0810999999999999</v>
      </c>
      <c r="E206">
        <v>0.88890000000000002</v>
      </c>
    </row>
    <row r="207" spans="1:5" x14ac:dyDescent="0.25">
      <c r="A207" t="s">
        <v>348</v>
      </c>
      <c r="B207" t="s">
        <v>261</v>
      </c>
      <c r="C207">
        <v>1.5417000000000001</v>
      </c>
      <c r="D207">
        <v>0.79279999999999995</v>
      </c>
      <c r="E207">
        <v>1.0864</v>
      </c>
    </row>
    <row r="208" spans="1:5" x14ac:dyDescent="0.25">
      <c r="A208" t="s">
        <v>348</v>
      </c>
      <c r="B208" t="s">
        <v>262</v>
      </c>
      <c r="C208">
        <v>1.5417000000000001</v>
      </c>
      <c r="D208">
        <v>0.72070000000000001</v>
      </c>
      <c r="E208">
        <v>0.49380000000000002</v>
      </c>
    </row>
    <row r="209" spans="1:5" x14ac:dyDescent="0.25">
      <c r="A209" t="s">
        <v>348</v>
      </c>
      <c r="B209" t="s">
        <v>263</v>
      </c>
      <c r="C209">
        <v>1.5417000000000001</v>
      </c>
      <c r="D209">
        <v>1.2323999999999999</v>
      </c>
      <c r="E209">
        <v>0.71109999999999995</v>
      </c>
    </row>
    <row r="210" spans="1:5" x14ac:dyDescent="0.25">
      <c r="A210" t="s">
        <v>348</v>
      </c>
      <c r="B210" t="s">
        <v>326</v>
      </c>
      <c r="C210">
        <v>1.5417000000000001</v>
      </c>
      <c r="D210">
        <v>1.0089999999999999</v>
      </c>
      <c r="E210">
        <v>0.69140000000000001</v>
      </c>
    </row>
    <row r="211" spans="1:5" x14ac:dyDescent="0.25">
      <c r="A211" t="s">
        <v>348</v>
      </c>
      <c r="B211" t="s">
        <v>264</v>
      </c>
      <c r="C211">
        <v>1.5417000000000001</v>
      </c>
      <c r="D211">
        <v>1.2252000000000001</v>
      </c>
      <c r="E211">
        <v>1.8765000000000001</v>
      </c>
    </row>
    <row r="212" spans="1:5" x14ac:dyDescent="0.25">
      <c r="A212" t="s">
        <v>348</v>
      </c>
      <c r="B212" t="s">
        <v>265</v>
      </c>
      <c r="C212">
        <v>1.5417000000000001</v>
      </c>
      <c r="D212">
        <v>0.72070000000000001</v>
      </c>
      <c r="E212">
        <v>1.0864</v>
      </c>
    </row>
    <row r="213" spans="1:5" x14ac:dyDescent="0.25">
      <c r="A213" t="s">
        <v>348</v>
      </c>
      <c r="B213" t="s">
        <v>266</v>
      </c>
      <c r="C213">
        <v>1.5417000000000001</v>
      </c>
      <c r="D213">
        <v>0.89190000000000003</v>
      </c>
      <c r="E213">
        <v>0.66669999999999996</v>
      </c>
    </row>
    <row r="214" spans="1:5" x14ac:dyDescent="0.25">
      <c r="A214" t="s">
        <v>348</v>
      </c>
      <c r="B214" t="s">
        <v>267</v>
      </c>
      <c r="C214">
        <v>1.5417000000000001</v>
      </c>
      <c r="D214">
        <v>1.0089999999999999</v>
      </c>
      <c r="E214">
        <v>0.88890000000000002</v>
      </c>
    </row>
    <row r="215" spans="1:5" x14ac:dyDescent="0.25">
      <c r="A215" t="s">
        <v>348</v>
      </c>
      <c r="B215" t="s">
        <v>327</v>
      </c>
      <c r="C215">
        <v>1.5417000000000001</v>
      </c>
      <c r="D215">
        <v>0.64859999999999995</v>
      </c>
      <c r="E215">
        <v>1.5802</v>
      </c>
    </row>
    <row r="216" spans="1:5" x14ac:dyDescent="0.25">
      <c r="A216" t="s">
        <v>348</v>
      </c>
      <c r="B216" t="s">
        <v>268</v>
      </c>
      <c r="C216">
        <v>1.5417000000000001</v>
      </c>
      <c r="D216">
        <v>1.0089999999999999</v>
      </c>
      <c r="E216">
        <v>1.0864</v>
      </c>
    </row>
    <row r="217" spans="1:5" x14ac:dyDescent="0.25">
      <c r="A217" t="s">
        <v>348</v>
      </c>
      <c r="B217" t="s">
        <v>269</v>
      </c>
      <c r="C217">
        <v>1.5417000000000001</v>
      </c>
      <c r="D217">
        <v>1.4414</v>
      </c>
      <c r="E217">
        <v>0.88890000000000002</v>
      </c>
    </row>
    <row r="218" spans="1:5" x14ac:dyDescent="0.25">
      <c r="A218" t="s">
        <v>348</v>
      </c>
      <c r="B218" t="s">
        <v>270</v>
      </c>
      <c r="C218">
        <v>1.5417000000000001</v>
      </c>
      <c r="D218">
        <v>1.0089999999999999</v>
      </c>
      <c r="E218">
        <v>0.98770000000000002</v>
      </c>
    </row>
    <row r="219" spans="1:5" x14ac:dyDescent="0.25">
      <c r="A219" t="s">
        <v>348</v>
      </c>
      <c r="B219" t="s">
        <v>271</v>
      </c>
      <c r="C219">
        <v>1.5417000000000001</v>
      </c>
      <c r="D219">
        <v>0.79279999999999995</v>
      </c>
      <c r="E219">
        <v>1.1852</v>
      </c>
    </row>
    <row r="220" spans="1:5" x14ac:dyDescent="0.25">
      <c r="A220" t="s">
        <v>348</v>
      </c>
      <c r="B220" t="s">
        <v>272</v>
      </c>
      <c r="C220">
        <v>1.5417000000000001</v>
      </c>
      <c r="D220">
        <v>0.3604</v>
      </c>
      <c r="E220">
        <v>0.79010000000000002</v>
      </c>
    </row>
    <row r="221" spans="1:5" x14ac:dyDescent="0.25">
      <c r="A221" t="s">
        <v>348</v>
      </c>
      <c r="B221" t="s">
        <v>273</v>
      </c>
      <c r="C221">
        <v>1.5417000000000001</v>
      </c>
      <c r="D221">
        <v>2.0179999999999998</v>
      </c>
      <c r="E221">
        <v>1.0864</v>
      </c>
    </row>
    <row r="222" spans="1:5" x14ac:dyDescent="0.25">
      <c r="A222" t="s">
        <v>349</v>
      </c>
      <c r="B222" t="s">
        <v>274</v>
      </c>
      <c r="C222">
        <v>1.5124</v>
      </c>
      <c r="D222">
        <v>1.2783</v>
      </c>
      <c r="E222">
        <v>0.46600000000000003</v>
      </c>
    </row>
    <row r="223" spans="1:5" x14ac:dyDescent="0.25">
      <c r="A223" t="s">
        <v>349</v>
      </c>
      <c r="B223" t="s">
        <v>275</v>
      </c>
      <c r="C223">
        <v>1.5124</v>
      </c>
      <c r="D223">
        <v>1.0138</v>
      </c>
      <c r="E223">
        <v>1.2814000000000001</v>
      </c>
    </row>
    <row r="224" spans="1:5" x14ac:dyDescent="0.25">
      <c r="A224" t="s">
        <v>349</v>
      </c>
      <c r="B224" t="s">
        <v>276</v>
      </c>
      <c r="C224">
        <v>1.5124</v>
      </c>
      <c r="D224">
        <v>1.3224</v>
      </c>
      <c r="E224">
        <v>1.0484</v>
      </c>
    </row>
    <row r="225" spans="1:5" x14ac:dyDescent="0.25">
      <c r="A225" t="s">
        <v>349</v>
      </c>
      <c r="B225" t="s">
        <v>277</v>
      </c>
      <c r="C225">
        <v>1.5124</v>
      </c>
      <c r="D225">
        <v>1.1460999999999999</v>
      </c>
      <c r="E225">
        <v>0.99019999999999997</v>
      </c>
    </row>
    <row r="226" spans="1:5" x14ac:dyDescent="0.25">
      <c r="A226" t="s">
        <v>349</v>
      </c>
      <c r="B226" t="s">
        <v>278</v>
      </c>
      <c r="C226">
        <v>1.5124</v>
      </c>
      <c r="D226">
        <v>1.0138</v>
      </c>
      <c r="E226">
        <v>0.99019999999999997</v>
      </c>
    </row>
    <row r="227" spans="1:5" x14ac:dyDescent="0.25">
      <c r="A227" t="s">
        <v>349</v>
      </c>
      <c r="B227" t="s">
        <v>279</v>
      </c>
      <c r="C227">
        <v>1.5124</v>
      </c>
      <c r="D227">
        <v>1.2783</v>
      </c>
      <c r="E227">
        <v>1.2231000000000001</v>
      </c>
    </row>
    <row r="228" spans="1:5" x14ac:dyDescent="0.25">
      <c r="A228" t="s">
        <v>349</v>
      </c>
      <c r="B228" t="s">
        <v>280</v>
      </c>
      <c r="C228">
        <v>1.5124</v>
      </c>
      <c r="D228">
        <v>0.4546</v>
      </c>
      <c r="E228">
        <v>0.65529999999999999</v>
      </c>
    </row>
    <row r="229" spans="1:5" x14ac:dyDescent="0.25">
      <c r="A229" t="s">
        <v>349</v>
      </c>
      <c r="B229" t="s">
        <v>281</v>
      </c>
      <c r="C229">
        <v>1.5124</v>
      </c>
      <c r="D229">
        <v>1.5427999999999999</v>
      </c>
      <c r="E229">
        <v>1.1066</v>
      </c>
    </row>
    <row r="230" spans="1:5" x14ac:dyDescent="0.25">
      <c r="A230" t="s">
        <v>349</v>
      </c>
      <c r="B230" t="s">
        <v>450</v>
      </c>
      <c r="C230">
        <v>1.5124</v>
      </c>
      <c r="D230">
        <v>0</v>
      </c>
      <c r="E230">
        <v>0.87370000000000003</v>
      </c>
    </row>
    <row r="231" spans="1:5" x14ac:dyDescent="0.25">
      <c r="A231" t="s">
        <v>349</v>
      </c>
      <c r="B231" t="s">
        <v>282</v>
      </c>
      <c r="C231">
        <v>1.5124</v>
      </c>
      <c r="D231">
        <v>0.79339999999999999</v>
      </c>
      <c r="E231">
        <v>0.87370000000000003</v>
      </c>
    </row>
    <row r="232" spans="1:5" x14ac:dyDescent="0.25">
      <c r="A232" t="s">
        <v>349</v>
      </c>
      <c r="B232" t="s">
        <v>283</v>
      </c>
      <c r="C232">
        <v>1.5124</v>
      </c>
      <c r="D232">
        <v>1.3665</v>
      </c>
      <c r="E232">
        <v>0.93189999999999995</v>
      </c>
    </row>
    <row r="233" spans="1:5" x14ac:dyDescent="0.25">
      <c r="A233" t="s">
        <v>349</v>
      </c>
      <c r="B233" t="s">
        <v>284</v>
      </c>
      <c r="C233">
        <v>1.5124</v>
      </c>
      <c r="D233">
        <v>0.70530000000000004</v>
      </c>
      <c r="E233">
        <v>0.64070000000000005</v>
      </c>
    </row>
    <row r="234" spans="1:5" x14ac:dyDescent="0.25">
      <c r="A234" t="s">
        <v>349</v>
      </c>
      <c r="B234" t="s">
        <v>285</v>
      </c>
      <c r="C234">
        <v>1.5124</v>
      </c>
      <c r="D234">
        <v>1.2342</v>
      </c>
      <c r="E234">
        <v>0.99019999999999997</v>
      </c>
    </row>
    <row r="235" spans="1:5" x14ac:dyDescent="0.25">
      <c r="A235" t="s">
        <v>349</v>
      </c>
      <c r="B235" t="s">
        <v>286</v>
      </c>
      <c r="C235">
        <v>1.5124</v>
      </c>
      <c r="D235">
        <v>0.57299999999999995</v>
      </c>
      <c r="E235">
        <v>1.3978999999999999</v>
      </c>
    </row>
    <row r="236" spans="1:5" x14ac:dyDescent="0.25">
      <c r="A236" t="s">
        <v>349</v>
      </c>
      <c r="B236" t="s">
        <v>287</v>
      </c>
      <c r="C236">
        <v>1.5124</v>
      </c>
      <c r="D236">
        <v>0.79339999999999999</v>
      </c>
      <c r="E236">
        <v>1.3395999999999999</v>
      </c>
    </row>
    <row r="237" spans="1:5" x14ac:dyDescent="0.25">
      <c r="A237" t="s">
        <v>349</v>
      </c>
      <c r="B237" t="s">
        <v>288</v>
      </c>
      <c r="C237">
        <v>1.5124</v>
      </c>
      <c r="D237">
        <v>0.92569999999999997</v>
      </c>
      <c r="E237">
        <v>1.1066</v>
      </c>
    </row>
    <row r="238" spans="1:5" x14ac:dyDescent="0.25">
      <c r="A238" t="s">
        <v>349</v>
      </c>
      <c r="B238" t="s">
        <v>289</v>
      </c>
      <c r="C238">
        <v>1.5124</v>
      </c>
      <c r="D238">
        <v>0.66120000000000001</v>
      </c>
      <c r="E238">
        <v>0.99019999999999997</v>
      </c>
    </row>
    <row r="239" spans="1:5" x14ac:dyDescent="0.25">
      <c r="A239" t="s">
        <v>290</v>
      </c>
      <c r="B239" t="s">
        <v>291</v>
      </c>
      <c r="C239">
        <v>1.6292</v>
      </c>
      <c r="D239">
        <v>0.90259999999999996</v>
      </c>
      <c r="E239">
        <v>0.71850000000000003</v>
      </c>
    </row>
    <row r="240" spans="1:5" x14ac:dyDescent="0.25">
      <c r="A240" t="s">
        <v>290</v>
      </c>
      <c r="B240" t="s">
        <v>292</v>
      </c>
      <c r="C240">
        <v>1.6292</v>
      </c>
      <c r="D240">
        <v>0.97489999999999999</v>
      </c>
      <c r="E240">
        <v>1.2829999999999999</v>
      </c>
    </row>
    <row r="241" spans="1:5" x14ac:dyDescent="0.25">
      <c r="A241" t="s">
        <v>290</v>
      </c>
      <c r="B241" t="s">
        <v>293</v>
      </c>
      <c r="C241">
        <v>1.6292</v>
      </c>
      <c r="D241">
        <v>0.83040000000000003</v>
      </c>
      <c r="E241">
        <v>0.92379999999999995</v>
      </c>
    </row>
    <row r="242" spans="1:5" x14ac:dyDescent="0.25">
      <c r="A242" t="s">
        <v>290</v>
      </c>
      <c r="B242" t="s">
        <v>294</v>
      </c>
      <c r="C242">
        <v>1.6292</v>
      </c>
      <c r="D242">
        <v>1.0470999999999999</v>
      </c>
      <c r="E242">
        <v>1.1803999999999999</v>
      </c>
    </row>
    <row r="243" spans="1:5" x14ac:dyDescent="0.25">
      <c r="A243" t="s">
        <v>290</v>
      </c>
      <c r="B243" t="s">
        <v>295</v>
      </c>
      <c r="C243">
        <v>1.6292</v>
      </c>
      <c r="D243">
        <v>1.0570999999999999</v>
      </c>
      <c r="E243">
        <v>0.72699999999999998</v>
      </c>
    </row>
    <row r="244" spans="1:5" x14ac:dyDescent="0.25">
      <c r="A244" t="s">
        <v>290</v>
      </c>
      <c r="B244" t="s">
        <v>296</v>
      </c>
      <c r="C244">
        <v>1.6292</v>
      </c>
      <c r="D244">
        <v>1.1915</v>
      </c>
      <c r="E244">
        <v>1.1291</v>
      </c>
    </row>
    <row r="245" spans="1:5" x14ac:dyDescent="0.25">
      <c r="A245" t="s">
        <v>290</v>
      </c>
      <c r="B245" t="s">
        <v>297</v>
      </c>
      <c r="C245">
        <v>1.6292</v>
      </c>
      <c r="D245">
        <v>1.1554</v>
      </c>
      <c r="E245">
        <v>0.87239999999999995</v>
      </c>
    </row>
    <row r="246" spans="1:5" x14ac:dyDescent="0.25">
      <c r="A246" t="s">
        <v>290</v>
      </c>
      <c r="B246" t="s">
        <v>298</v>
      </c>
      <c r="C246">
        <v>1.6292</v>
      </c>
      <c r="D246">
        <v>0.61380000000000001</v>
      </c>
      <c r="E246">
        <v>1.4883</v>
      </c>
    </row>
    <row r="247" spans="1:5" x14ac:dyDescent="0.25">
      <c r="A247" t="s">
        <v>290</v>
      </c>
      <c r="B247" t="s">
        <v>299</v>
      </c>
      <c r="C247">
        <v>1.6292</v>
      </c>
      <c r="D247">
        <v>0.90259999999999996</v>
      </c>
      <c r="E247">
        <v>1.0777000000000001</v>
      </c>
    </row>
    <row r="248" spans="1:5" x14ac:dyDescent="0.25">
      <c r="A248" t="s">
        <v>290</v>
      </c>
      <c r="B248" t="s">
        <v>300</v>
      </c>
      <c r="C248">
        <v>1.6292</v>
      </c>
      <c r="D248">
        <v>0.75819999999999999</v>
      </c>
      <c r="E248">
        <v>1.1291</v>
      </c>
    </row>
    <row r="249" spans="1:5" x14ac:dyDescent="0.25">
      <c r="A249" t="s">
        <v>290</v>
      </c>
      <c r="B249" t="s">
        <v>301</v>
      </c>
      <c r="C249">
        <v>1.6292</v>
      </c>
      <c r="D249">
        <v>0.93879999999999997</v>
      </c>
      <c r="E249">
        <v>1.7962</v>
      </c>
    </row>
    <row r="250" spans="1:5" x14ac:dyDescent="0.25">
      <c r="A250" t="s">
        <v>290</v>
      </c>
      <c r="B250" t="s">
        <v>302</v>
      </c>
      <c r="C250">
        <v>1.6292</v>
      </c>
      <c r="D250">
        <v>1.2276</v>
      </c>
      <c r="E250">
        <v>1.1803999999999999</v>
      </c>
    </row>
    <row r="251" spans="1:5" x14ac:dyDescent="0.25">
      <c r="A251" t="s">
        <v>290</v>
      </c>
      <c r="B251" t="s">
        <v>303</v>
      </c>
      <c r="C251">
        <v>1.6292</v>
      </c>
      <c r="D251">
        <v>1.0470999999999999</v>
      </c>
      <c r="E251">
        <v>1.1291</v>
      </c>
    </row>
    <row r="252" spans="1:5" x14ac:dyDescent="0.25">
      <c r="A252" t="s">
        <v>290</v>
      </c>
      <c r="B252" t="s">
        <v>304</v>
      </c>
      <c r="C252">
        <v>1.6292</v>
      </c>
      <c r="D252">
        <v>0.86650000000000005</v>
      </c>
      <c r="E252">
        <v>0.71850000000000003</v>
      </c>
    </row>
    <row r="253" spans="1:5" x14ac:dyDescent="0.25">
      <c r="A253" t="s">
        <v>290</v>
      </c>
      <c r="B253" t="s">
        <v>305</v>
      </c>
      <c r="C253">
        <v>1.6292</v>
      </c>
      <c r="D253">
        <v>1.2958000000000001</v>
      </c>
      <c r="E253">
        <v>0.92090000000000005</v>
      </c>
    </row>
    <row r="254" spans="1:5" x14ac:dyDescent="0.25">
      <c r="A254" t="s">
        <v>290</v>
      </c>
      <c r="B254" t="s">
        <v>306</v>
      </c>
      <c r="C254">
        <v>1.6292</v>
      </c>
      <c r="D254">
        <v>1.0911999999999999</v>
      </c>
      <c r="E254">
        <v>0.92090000000000005</v>
      </c>
    </row>
    <row r="255" spans="1:5" x14ac:dyDescent="0.25">
      <c r="A255" t="s">
        <v>290</v>
      </c>
      <c r="B255" t="s">
        <v>307</v>
      </c>
      <c r="C255">
        <v>1.6292</v>
      </c>
      <c r="D255">
        <v>1.3299000000000001</v>
      </c>
      <c r="E255">
        <v>0.63009999999999999</v>
      </c>
    </row>
    <row r="256" spans="1:5" x14ac:dyDescent="0.25">
      <c r="A256" t="s">
        <v>290</v>
      </c>
      <c r="B256" t="s">
        <v>308</v>
      </c>
      <c r="C256">
        <v>1.6292</v>
      </c>
      <c r="D256">
        <v>0.68600000000000005</v>
      </c>
      <c r="E256">
        <v>0.5645</v>
      </c>
    </row>
    <row r="257" spans="1:5" x14ac:dyDescent="0.25">
      <c r="A257" t="s">
        <v>290</v>
      </c>
      <c r="B257" t="s">
        <v>309</v>
      </c>
      <c r="C257">
        <v>1.6292</v>
      </c>
      <c r="D257">
        <v>1.0470999999999999</v>
      </c>
      <c r="E257">
        <v>0.92379999999999995</v>
      </c>
    </row>
    <row r="258" spans="1:5" x14ac:dyDescent="0.25">
      <c r="A258" t="s">
        <v>290</v>
      </c>
      <c r="B258" t="s">
        <v>310</v>
      </c>
      <c r="C258">
        <v>1.6292</v>
      </c>
      <c r="D258">
        <v>0.8286</v>
      </c>
      <c r="E258">
        <v>0.56710000000000005</v>
      </c>
    </row>
    <row r="259" spans="1:5" x14ac:dyDescent="0.25">
      <c r="A259" t="s">
        <v>290</v>
      </c>
      <c r="B259" t="s">
        <v>311</v>
      </c>
      <c r="C259">
        <v>1.6292</v>
      </c>
      <c r="D259">
        <v>1.2583</v>
      </c>
      <c r="E259">
        <v>1.0468999999999999</v>
      </c>
    </row>
    <row r="260" spans="1:5" x14ac:dyDescent="0.25">
      <c r="A260" t="s">
        <v>290</v>
      </c>
      <c r="B260" t="s">
        <v>312</v>
      </c>
      <c r="C260">
        <v>1.6292</v>
      </c>
      <c r="D260">
        <v>1.0831999999999999</v>
      </c>
      <c r="E260">
        <v>1.0777000000000001</v>
      </c>
    </row>
    <row r="261" spans="1:5" x14ac:dyDescent="0.25">
      <c r="A261" t="s">
        <v>290</v>
      </c>
      <c r="B261" t="s">
        <v>313</v>
      </c>
      <c r="C261">
        <v>1.6292</v>
      </c>
      <c r="D261">
        <v>0.90259999999999996</v>
      </c>
      <c r="E261">
        <v>1.2317</v>
      </c>
    </row>
    <row r="262" spans="1:5" x14ac:dyDescent="0.25">
      <c r="A262" t="s">
        <v>290</v>
      </c>
      <c r="B262" t="s">
        <v>314</v>
      </c>
      <c r="C262">
        <v>1.6292</v>
      </c>
      <c r="D262">
        <v>0.95479999999999998</v>
      </c>
      <c r="E262">
        <v>0.72699999999999998</v>
      </c>
    </row>
    <row r="263" spans="1:5" x14ac:dyDescent="0.25">
      <c r="A263" t="s">
        <v>290</v>
      </c>
      <c r="B263" t="s">
        <v>315</v>
      </c>
      <c r="C263">
        <v>1.6292</v>
      </c>
      <c r="D263">
        <v>1.163</v>
      </c>
      <c r="E263">
        <v>0.91839999999999999</v>
      </c>
    </row>
    <row r="264" spans="1:5" x14ac:dyDescent="0.25">
      <c r="A264" t="s">
        <v>290</v>
      </c>
      <c r="B264" t="s">
        <v>316</v>
      </c>
      <c r="C264">
        <v>1.6292</v>
      </c>
      <c r="D264">
        <v>0.86650000000000005</v>
      </c>
      <c r="E264">
        <v>1.3856999999999999</v>
      </c>
    </row>
    <row r="265" spans="1:5" x14ac:dyDescent="0.25">
      <c r="A265" t="s">
        <v>290</v>
      </c>
      <c r="B265" t="s">
        <v>317</v>
      </c>
      <c r="C265">
        <v>1.6292</v>
      </c>
      <c r="D265">
        <v>0.90259999999999996</v>
      </c>
      <c r="E265">
        <v>0.87239999999999995</v>
      </c>
    </row>
    <row r="266" spans="1:5" x14ac:dyDescent="0.25">
      <c r="A266" t="s">
        <v>357</v>
      </c>
      <c r="B266" t="s">
        <v>335</v>
      </c>
      <c r="C266">
        <v>1.72</v>
      </c>
      <c r="D266">
        <v>1.3953</v>
      </c>
      <c r="E266">
        <v>0.75949999999999995</v>
      </c>
    </row>
    <row r="267" spans="1:5" x14ac:dyDescent="0.25">
      <c r="A267" t="s">
        <v>357</v>
      </c>
      <c r="B267" t="s">
        <v>334</v>
      </c>
      <c r="C267">
        <v>1.72</v>
      </c>
      <c r="D267">
        <v>1.0465</v>
      </c>
      <c r="E267">
        <v>1.0126999999999999</v>
      </c>
    </row>
    <row r="268" spans="1:5" x14ac:dyDescent="0.25">
      <c r="A268" t="s">
        <v>357</v>
      </c>
      <c r="B268" t="s">
        <v>330</v>
      </c>
      <c r="C268">
        <v>1.72</v>
      </c>
      <c r="D268">
        <v>0.63949999999999996</v>
      </c>
      <c r="E268">
        <v>1.6456</v>
      </c>
    </row>
    <row r="269" spans="1:5" x14ac:dyDescent="0.25">
      <c r="A269" t="s">
        <v>357</v>
      </c>
      <c r="B269" t="s">
        <v>332</v>
      </c>
      <c r="C269">
        <v>1.72</v>
      </c>
      <c r="D269">
        <v>0.87209999999999999</v>
      </c>
      <c r="E269">
        <v>0.82279999999999998</v>
      </c>
    </row>
    <row r="270" spans="1:5" x14ac:dyDescent="0.25">
      <c r="A270" t="s">
        <v>357</v>
      </c>
      <c r="B270" t="s">
        <v>328</v>
      </c>
      <c r="C270">
        <v>1.72</v>
      </c>
      <c r="D270">
        <v>0.63949999999999996</v>
      </c>
      <c r="E270">
        <v>1.3290999999999999</v>
      </c>
    </row>
    <row r="271" spans="1:5" x14ac:dyDescent="0.25">
      <c r="A271" t="s">
        <v>357</v>
      </c>
      <c r="B271" t="s">
        <v>337</v>
      </c>
      <c r="C271">
        <v>1.72</v>
      </c>
      <c r="D271">
        <v>1.0465</v>
      </c>
      <c r="E271">
        <v>1.2024999999999999</v>
      </c>
    </row>
    <row r="272" spans="1:5" x14ac:dyDescent="0.25">
      <c r="A272" t="s">
        <v>357</v>
      </c>
      <c r="B272" t="s">
        <v>336</v>
      </c>
      <c r="C272">
        <v>1.72</v>
      </c>
      <c r="D272">
        <v>0.81399999999999995</v>
      </c>
      <c r="E272">
        <v>0.69620000000000004</v>
      </c>
    </row>
    <row r="273" spans="1:5" x14ac:dyDescent="0.25">
      <c r="A273" t="s">
        <v>357</v>
      </c>
      <c r="B273" t="s">
        <v>331</v>
      </c>
      <c r="C273">
        <v>1.72</v>
      </c>
      <c r="D273">
        <v>0.87209999999999999</v>
      </c>
      <c r="E273">
        <v>1.2024999999999999</v>
      </c>
    </row>
    <row r="274" spans="1:5" x14ac:dyDescent="0.25">
      <c r="A274" t="s">
        <v>357</v>
      </c>
      <c r="B274" t="s">
        <v>329</v>
      </c>
      <c r="C274">
        <v>1.72</v>
      </c>
      <c r="D274">
        <v>1.1628000000000001</v>
      </c>
      <c r="E274">
        <v>0.69620000000000004</v>
      </c>
    </row>
    <row r="275" spans="1:5" x14ac:dyDescent="0.25">
      <c r="A275" t="s">
        <v>357</v>
      </c>
      <c r="B275" t="s">
        <v>333</v>
      </c>
      <c r="C275">
        <v>1.72</v>
      </c>
      <c r="D275">
        <v>1.5116000000000001</v>
      </c>
      <c r="E275">
        <v>0.63290000000000002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5"/>
  <sheetViews>
    <sheetView zoomScale="80" zoomScaleNormal="80" workbookViewId="0">
      <selection activeCell="A2" sqref="A2:E275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1.0277000000000001</v>
      </c>
      <c r="D2">
        <v>0.97299999999999998</v>
      </c>
      <c r="E2">
        <v>0.99660000000000004</v>
      </c>
    </row>
    <row r="3" spans="1:5" x14ac:dyDescent="0.25">
      <c r="A3" t="s">
        <v>338</v>
      </c>
      <c r="B3" t="s">
        <v>72</v>
      </c>
      <c r="C3">
        <v>1.0277000000000001</v>
      </c>
      <c r="D3">
        <v>0.74850000000000005</v>
      </c>
      <c r="E3">
        <v>0.91990000000000005</v>
      </c>
    </row>
    <row r="4" spans="1:5" x14ac:dyDescent="0.25">
      <c r="A4" t="s">
        <v>338</v>
      </c>
      <c r="B4" t="s">
        <v>73</v>
      </c>
      <c r="C4">
        <v>1.0277000000000001</v>
      </c>
      <c r="D4">
        <v>0.16220000000000001</v>
      </c>
      <c r="E4">
        <v>1.407</v>
      </c>
    </row>
    <row r="5" spans="1:5" x14ac:dyDescent="0.25">
      <c r="A5" t="s">
        <v>338</v>
      </c>
      <c r="B5" t="s">
        <v>74</v>
      </c>
      <c r="C5">
        <v>1.0277000000000001</v>
      </c>
      <c r="D5">
        <v>0.67359999999999998</v>
      </c>
      <c r="E5">
        <v>1.6234</v>
      </c>
    </row>
    <row r="6" spans="1:5" x14ac:dyDescent="0.25">
      <c r="A6" t="s">
        <v>338</v>
      </c>
      <c r="B6" t="s">
        <v>75</v>
      </c>
      <c r="C6">
        <v>1.0277000000000001</v>
      </c>
      <c r="D6">
        <v>0.52390000000000003</v>
      </c>
      <c r="E6">
        <v>0.43290000000000001</v>
      </c>
    </row>
    <row r="7" spans="1:5" x14ac:dyDescent="0.25">
      <c r="A7" t="s">
        <v>338</v>
      </c>
      <c r="B7" t="s">
        <v>76</v>
      </c>
      <c r="C7">
        <v>1.0277000000000001</v>
      </c>
      <c r="D7">
        <v>1.1976</v>
      </c>
      <c r="E7">
        <v>0.59530000000000005</v>
      </c>
    </row>
    <row r="8" spans="1:5" x14ac:dyDescent="0.25">
      <c r="A8" t="s">
        <v>338</v>
      </c>
      <c r="B8" t="s">
        <v>77</v>
      </c>
      <c r="C8">
        <v>1.0277000000000001</v>
      </c>
      <c r="D8">
        <v>0.7298</v>
      </c>
      <c r="E8">
        <v>1.1137999999999999</v>
      </c>
    </row>
    <row r="9" spans="1:5" x14ac:dyDescent="0.25">
      <c r="A9" t="s">
        <v>338</v>
      </c>
      <c r="B9" t="s">
        <v>78</v>
      </c>
      <c r="C9">
        <v>1.0277000000000001</v>
      </c>
      <c r="D9">
        <v>0.74850000000000005</v>
      </c>
      <c r="E9">
        <v>1.0823</v>
      </c>
    </row>
    <row r="10" spans="1:5" x14ac:dyDescent="0.25">
      <c r="A10" t="s">
        <v>338</v>
      </c>
      <c r="B10" t="s">
        <v>79</v>
      </c>
      <c r="C10">
        <v>1.0277000000000001</v>
      </c>
      <c r="D10">
        <v>1.4220999999999999</v>
      </c>
      <c r="E10">
        <v>0.70350000000000001</v>
      </c>
    </row>
    <row r="11" spans="1:5" x14ac:dyDescent="0.25">
      <c r="A11" t="s">
        <v>338</v>
      </c>
      <c r="B11" t="s">
        <v>80</v>
      </c>
      <c r="C11">
        <v>1.0277000000000001</v>
      </c>
      <c r="D11">
        <v>1.7215</v>
      </c>
      <c r="E11">
        <v>1.0823</v>
      </c>
    </row>
    <row r="12" spans="1:5" x14ac:dyDescent="0.25">
      <c r="A12" t="s">
        <v>338</v>
      </c>
      <c r="B12" t="s">
        <v>81</v>
      </c>
      <c r="C12">
        <v>1.0277000000000001</v>
      </c>
      <c r="D12">
        <v>0.7298</v>
      </c>
      <c r="E12">
        <v>0.87939999999999996</v>
      </c>
    </row>
    <row r="13" spans="1:5" x14ac:dyDescent="0.25">
      <c r="A13" t="s">
        <v>338</v>
      </c>
      <c r="B13" t="s">
        <v>82</v>
      </c>
      <c r="C13">
        <v>1.0277000000000001</v>
      </c>
      <c r="D13">
        <v>1.2974000000000001</v>
      </c>
      <c r="E13">
        <v>0.87939999999999996</v>
      </c>
    </row>
    <row r="14" spans="1:5" x14ac:dyDescent="0.25">
      <c r="A14" t="s">
        <v>338</v>
      </c>
      <c r="B14" t="s">
        <v>83</v>
      </c>
      <c r="C14">
        <v>1.0277000000000001</v>
      </c>
      <c r="D14">
        <v>1.2974000000000001</v>
      </c>
      <c r="E14">
        <v>0.87939999999999996</v>
      </c>
    </row>
    <row r="15" spans="1:5" x14ac:dyDescent="0.25">
      <c r="A15" t="s">
        <v>338</v>
      </c>
      <c r="B15" t="s">
        <v>84</v>
      </c>
      <c r="C15">
        <v>1.0277000000000001</v>
      </c>
      <c r="D15">
        <v>0.97299999999999998</v>
      </c>
      <c r="E15">
        <v>0.93799999999999994</v>
      </c>
    </row>
    <row r="16" spans="1:5" x14ac:dyDescent="0.25">
      <c r="A16" t="s">
        <v>338</v>
      </c>
      <c r="B16" t="s">
        <v>85</v>
      </c>
      <c r="C16">
        <v>1.0277000000000001</v>
      </c>
      <c r="D16">
        <v>1.6216999999999999</v>
      </c>
      <c r="E16">
        <v>1.2897000000000001</v>
      </c>
    </row>
    <row r="17" spans="1:5" x14ac:dyDescent="0.25">
      <c r="A17" t="s">
        <v>338</v>
      </c>
      <c r="B17" t="s">
        <v>86</v>
      </c>
      <c r="C17">
        <v>1.0277000000000001</v>
      </c>
      <c r="D17">
        <v>0.7298</v>
      </c>
      <c r="E17">
        <v>1.0551999999999999</v>
      </c>
    </row>
    <row r="18" spans="1:5" x14ac:dyDescent="0.25">
      <c r="A18" t="s">
        <v>338</v>
      </c>
      <c r="B18" t="s">
        <v>87</v>
      </c>
      <c r="C18">
        <v>1.0277000000000001</v>
      </c>
      <c r="D18">
        <v>0.67359999999999998</v>
      </c>
      <c r="E18">
        <v>1.1904999999999999</v>
      </c>
    </row>
    <row r="19" spans="1:5" x14ac:dyDescent="0.25">
      <c r="A19" t="s">
        <v>338</v>
      </c>
      <c r="B19" t="s">
        <v>88</v>
      </c>
      <c r="C19">
        <v>1.0277000000000001</v>
      </c>
      <c r="D19">
        <v>1.4220999999999999</v>
      </c>
      <c r="E19">
        <v>1.1904999999999999</v>
      </c>
    </row>
    <row r="20" spans="1:5" x14ac:dyDescent="0.25">
      <c r="A20" t="s">
        <v>338</v>
      </c>
      <c r="B20" t="s">
        <v>89</v>
      </c>
      <c r="C20">
        <v>1.0277000000000001</v>
      </c>
      <c r="D20">
        <v>0.8982</v>
      </c>
      <c r="E20">
        <v>0.70350000000000001</v>
      </c>
    </row>
    <row r="21" spans="1:5" x14ac:dyDescent="0.25">
      <c r="A21" t="s">
        <v>338</v>
      </c>
      <c r="B21" t="s">
        <v>90</v>
      </c>
      <c r="C21">
        <v>1.0277000000000001</v>
      </c>
      <c r="D21">
        <v>1.7839</v>
      </c>
      <c r="E21">
        <v>0.58620000000000005</v>
      </c>
    </row>
    <row r="22" spans="1:5" x14ac:dyDescent="0.25">
      <c r="A22" t="s">
        <v>338</v>
      </c>
      <c r="B22" t="s">
        <v>91</v>
      </c>
      <c r="C22">
        <v>1.0277000000000001</v>
      </c>
      <c r="D22">
        <v>1.4220999999999999</v>
      </c>
      <c r="E22">
        <v>1.2987</v>
      </c>
    </row>
    <row r="23" spans="1:5" x14ac:dyDescent="0.25">
      <c r="A23" t="s">
        <v>338</v>
      </c>
      <c r="B23" t="s">
        <v>92</v>
      </c>
      <c r="C23">
        <v>1.0277000000000001</v>
      </c>
      <c r="D23">
        <v>0.5988</v>
      </c>
      <c r="E23">
        <v>1.1364000000000001</v>
      </c>
    </row>
    <row r="24" spans="1:5" x14ac:dyDescent="0.25">
      <c r="A24" t="s">
        <v>338</v>
      </c>
      <c r="B24" t="s">
        <v>93</v>
      </c>
      <c r="C24">
        <v>1.0277000000000001</v>
      </c>
      <c r="D24">
        <v>0.56759999999999999</v>
      </c>
      <c r="E24">
        <v>0.99660000000000004</v>
      </c>
    </row>
    <row r="25" spans="1:5" x14ac:dyDescent="0.25">
      <c r="A25" t="s">
        <v>338</v>
      </c>
      <c r="B25" t="s">
        <v>94</v>
      </c>
      <c r="C25">
        <v>1.0277000000000001</v>
      </c>
      <c r="D25">
        <v>1.4220999999999999</v>
      </c>
      <c r="E25">
        <v>1.1364000000000001</v>
      </c>
    </row>
    <row r="26" spans="1:5" x14ac:dyDescent="0.25">
      <c r="A26" t="s">
        <v>338</v>
      </c>
      <c r="B26" t="s">
        <v>95</v>
      </c>
      <c r="C26">
        <v>1.0277000000000001</v>
      </c>
      <c r="D26">
        <v>0.81089999999999995</v>
      </c>
      <c r="E26">
        <v>1.1137999999999999</v>
      </c>
    </row>
    <row r="27" spans="1:5" x14ac:dyDescent="0.25">
      <c r="A27" t="s">
        <v>338</v>
      </c>
      <c r="B27" t="s">
        <v>96</v>
      </c>
      <c r="C27">
        <v>1.0277000000000001</v>
      </c>
      <c r="D27">
        <v>0.81089999999999995</v>
      </c>
      <c r="E27">
        <v>0.7621</v>
      </c>
    </row>
    <row r="28" spans="1:5" x14ac:dyDescent="0.25">
      <c r="A28" t="s">
        <v>350</v>
      </c>
      <c r="B28" t="s">
        <v>97</v>
      </c>
      <c r="C28">
        <v>1.3241000000000001</v>
      </c>
      <c r="D28">
        <v>1.0069999999999999</v>
      </c>
      <c r="E28">
        <v>0.89139999999999997</v>
      </c>
    </row>
    <row r="29" spans="1:5" x14ac:dyDescent="0.25">
      <c r="A29" t="s">
        <v>350</v>
      </c>
      <c r="B29" t="s">
        <v>98</v>
      </c>
      <c r="C29">
        <v>1.3241000000000001</v>
      </c>
      <c r="D29">
        <v>0.92310000000000003</v>
      </c>
      <c r="E29">
        <v>1.0971</v>
      </c>
    </row>
    <row r="30" spans="1:5" x14ac:dyDescent="0.25">
      <c r="A30" t="s">
        <v>350</v>
      </c>
      <c r="B30" t="s">
        <v>99</v>
      </c>
      <c r="C30">
        <v>1.3241000000000001</v>
      </c>
      <c r="D30">
        <v>0.41959999999999997</v>
      </c>
      <c r="E30">
        <v>0.82279999999999998</v>
      </c>
    </row>
    <row r="31" spans="1:5" x14ac:dyDescent="0.25">
      <c r="A31" t="s">
        <v>350</v>
      </c>
      <c r="B31" t="s">
        <v>100</v>
      </c>
      <c r="C31">
        <v>1.3241000000000001</v>
      </c>
      <c r="D31">
        <v>0.92310000000000003</v>
      </c>
      <c r="E31">
        <v>0.75429999999999997</v>
      </c>
    </row>
    <row r="32" spans="1:5" x14ac:dyDescent="0.25">
      <c r="A32" t="s">
        <v>350</v>
      </c>
      <c r="B32" t="s">
        <v>101</v>
      </c>
      <c r="C32">
        <v>1.3241000000000001</v>
      </c>
      <c r="D32">
        <v>1.2586999999999999</v>
      </c>
      <c r="E32">
        <v>0.82279999999999998</v>
      </c>
    </row>
    <row r="33" spans="1:5" x14ac:dyDescent="0.25">
      <c r="A33" t="s">
        <v>350</v>
      </c>
      <c r="B33" t="s">
        <v>102</v>
      </c>
      <c r="C33">
        <v>1.3241000000000001</v>
      </c>
      <c r="D33">
        <v>1.0909</v>
      </c>
      <c r="E33">
        <v>1.0971</v>
      </c>
    </row>
    <row r="34" spans="1:5" x14ac:dyDescent="0.25">
      <c r="A34" t="s">
        <v>350</v>
      </c>
      <c r="B34" t="s">
        <v>103</v>
      </c>
      <c r="C34">
        <v>1.3241000000000001</v>
      </c>
      <c r="D34">
        <v>0.83909999999999996</v>
      </c>
      <c r="E34">
        <v>1.0286</v>
      </c>
    </row>
    <row r="35" spans="1:5" x14ac:dyDescent="0.25">
      <c r="A35" t="s">
        <v>350</v>
      </c>
      <c r="B35" t="s">
        <v>104</v>
      </c>
      <c r="C35">
        <v>1.3241000000000001</v>
      </c>
      <c r="D35">
        <v>0.67130000000000001</v>
      </c>
      <c r="E35">
        <v>1.5770999999999999</v>
      </c>
    </row>
    <row r="36" spans="1:5" x14ac:dyDescent="0.25">
      <c r="A36" t="s">
        <v>350</v>
      </c>
      <c r="B36" t="s">
        <v>105</v>
      </c>
      <c r="C36">
        <v>1.3241000000000001</v>
      </c>
      <c r="D36">
        <v>1.2586999999999999</v>
      </c>
      <c r="E36">
        <v>0.48</v>
      </c>
    </row>
    <row r="37" spans="1:5" x14ac:dyDescent="0.25">
      <c r="A37" t="s">
        <v>350</v>
      </c>
      <c r="B37" t="s">
        <v>106</v>
      </c>
      <c r="C37">
        <v>1.3241000000000001</v>
      </c>
      <c r="D37">
        <v>1.5944</v>
      </c>
      <c r="E37">
        <v>0.82279999999999998</v>
      </c>
    </row>
    <row r="38" spans="1:5" x14ac:dyDescent="0.25">
      <c r="A38" t="s">
        <v>350</v>
      </c>
      <c r="B38" t="s">
        <v>107</v>
      </c>
      <c r="C38">
        <v>1.3241000000000001</v>
      </c>
      <c r="D38">
        <v>0.83909999999999996</v>
      </c>
      <c r="E38">
        <v>1.5770999999999999</v>
      </c>
    </row>
    <row r="39" spans="1:5" x14ac:dyDescent="0.25">
      <c r="A39" t="s">
        <v>350</v>
      </c>
      <c r="B39" t="s">
        <v>431</v>
      </c>
      <c r="C39">
        <v>1.3241000000000001</v>
      </c>
      <c r="D39">
        <v>1.0069999999999999</v>
      </c>
      <c r="E39">
        <v>1.44</v>
      </c>
    </row>
    <row r="40" spans="1:5" x14ac:dyDescent="0.25">
      <c r="A40" t="s">
        <v>350</v>
      </c>
      <c r="B40" t="s">
        <v>108</v>
      </c>
      <c r="C40">
        <v>1.3241000000000001</v>
      </c>
      <c r="D40">
        <v>1.2586999999999999</v>
      </c>
      <c r="E40">
        <v>0.82279999999999998</v>
      </c>
    </row>
    <row r="41" spans="1:5" x14ac:dyDescent="0.25">
      <c r="A41" t="s">
        <v>339</v>
      </c>
      <c r="B41" t="s">
        <v>109</v>
      </c>
      <c r="C41">
        <v>0.94469999999999998</v>
      </c>
      <c r="D41">
        <v>1.0585</v>
      </c>
      <c r="E41">
        <v>1.0766</v>
      </c>
    </row>
    <row r="42" spans="1:5" x14ac:dyDescent="0.25">
      <c r="A42" t="s">
        <v>339</v>
      </c>
      <c r="B42" t="s">
        <v>110</v>
      </c>
      <c r="C42">
        <v>0.94469999999999998</v>
      </c>
      <c r="D42">
        <v>1.0027999999999999</v>
      </c>
      <c r="E42">
        <v>0.99380000000000002</v>
      </c>
    </row>
    <row r="43" spans="1:5" x14ac:dyDescent="0.25">
      <c r="A43" t="s">
        <v>339</v>
      </c>
      <c r="B43" t="s">
        <v>111</v>
      </c>
      <c r="C43">
        <v>0.94469999999999998</v>
      </c>
      <c r="D43">
        <v>1.3928</v>
      </c>
      <c r="E43">
        <v>0.86950000000000005</v>
      </c>
    </row>
    <row r="44" spans="1:5" x14ac:dyDescent="0.25">
      <c r="A44" t="s">
        <v>339</v>
      </c>
      <c r="B44" t="s">
        <v>112</v>
      </c>
      <c r="C44">
        <v>0.94469999999999998</v>
      </c>
      <c r="D44">
        <v>0.89139999999999997</v>
      </c>
      <c r="E44">
        <v>0.91090000000000004</v>
      </c>
    </row>
    <row r="45" spans="1:5" x14ac:dyDescent="0.25">
      <c r="A45" t="s">
        <v>339</v>
      </c>
      <c r="B45" t="s">
        <v>113</v>
      </c>
      <c r="C45">
        <v>0.94469999999999998</v>
      </c>
      <c r="D45">
        <v>0.8357</v>
      </c>
      <c r="E45">
        <v>1.2008000000000001</v>
      </c>
    </row>
    <row r="46" spans="1:5" x14ac:dyDescent="0.25">
      <c r="A46" t="s">
        <v>339</v>
      </c>
      <c r="B46" t="s">
        <v>114</v>
      </c>
      <c r="C46">
        <v>0.94469999999999998</v>
      </c>
      <c r="D46">
        <v>1.5042</v>
      </c>
      <c r="E46">
        <v>1.0766</v>
      </c>
    </row>
    <row r="47" spans="1:5" x14ac:dyDescent="0.25">
      <c r="A47" t="s">
        <v>339</v>
      </c>
      <c r="B47" t="s">
        <v>115</v>
      </c>
      <c r="C47">
        <v>0.94469999999999998</v>
      </c>
      <c r="D47">
        <v>0.8357</v>
      </c>
      <c r="E47">
        <v>0.99380000000000002</v>
      </c>
    </row>
    <row r="48" spans="1:5" x14ac:dyDescent="0.25">
      <c r="A48" t="s">
        <v>339</v>
      </c>
      <c r="B48" t="s">
        <v>116</v>
      </c>
      <c r="C48">
        <v>0.94469999999999998</v>
      </c>
      <c r="D48">
        <v>0.78</v>
      </c>
      <c r="E48">
        <v>1.4492</v>
      </c>
    </row>
    <row r="49" spans="1:5" x14ac:dyDescent="0.25">
      <c r="A49" t="s">
        <v>339</v>
      </c>
      <c r="B49" t="s">
        <v>117</v>
      </c>
      <c r="C49">
        <v>0.94469999999999998</v>
      </c>
      <c r="D49">
        <v>0.78</v>
      </c>
      <c r="E49">
        <v>0.74529999999999996</v>
      </c>
    </row>
    <row r="50" spans="1:5" x14ac:dyDescent="0.25">
      <c r="A50" t="s">
        <v>339</v>
      </c>
      <c r="B50" t="s">
        <v>118</v>
      </c>
      <c r="C50">
        <v>0.94469999999999998</v>
      </c>
      <c r="D50">
        <v>0.89139999999999997</v>
      </c>
      <c r="E50">
        <v>0.70389999999999997</v>
      </c>
    </row>
    <row r="51" spans="1:5" x14ac:dyDescent="0.25">
      <c r="A51" t="s">
        <v>339</v>
      </c>
      <c r="B51" t="s">
        <v>119</v>
      </c>
      <c r="C51">
        <v>0.94469999999999998</v>
      </c>
      <c r="D51">
        <v>2.1171000000000002</v>
      </c>
      <c r="E51">
        <v>0.86950000000000005</v>
      </c>
    </row>
    <row r="52" spans="1:5" x14ac:dyDescent="0.25">
      <c r="A52" t="s">
        <v>339</v>
      </c>
      <c r="B52" t="s">
        <v>120</v>
      </c>
      <c r="C52">
        <v>0.94469999999999998</v>
      </c>
      <c r="D52">
        <v>0.78</v>
      </c>
      <c r="E52">
        <v>0.99380000000000002</v>
      </c>
    </row>
    <row r="53" spans="1:5" x14ac:dyDescent="0.25">
      <c r="A53" t="s">
        <v>339</v>
      </c>
      <c r="B53" t="s">
        <v>121</v>
      </c>
      <c r="C53">
        <v>0.94469999999999998</v>
      </c>
      <c r="D53">
        <v>1.0027999999999999</v>
      </c>
      <c r="E53">
        <v>1.0766</v>
      </c>
    </row>
    <row r="54" spans="1:5" x14ac:dyDescent="0.25">
      <c r="A54" t="s">
        <v>339</v>
      </c>
      <c r="B54" t="s">
        <v>122</v>
      </c>
      <c r="C54">
        <v>0.94469999999999998</v>
      </c>
      <c r="D54">
        <v>0.8357</v>
      </c>
      <c r="E54">
        <v>1.2422</v>
      </c>
    </row>
    <row r="55" spans="1:5" x14ac:dyDescent="0.25">
      <c r="A55" t="s">
        <v>339</v>
      </c>
      <c r="B55" t="s">
        <v>123</v>
      </c>
      <c r="C55">
        <v>0.94469999999999998</v>
      </c>
      <c r="D55">
        <v>0.8357</v>
      </c>
      <c r="E55">
        <v>0.82809999999999995</v>
      </c>
    </row>
    <row r="56" spans="1:5" x14ac:dyDescent="0.25">
      <c r="A56" t="s">
        <v>339</v>
      </c>
      <c r="B56" t="s">
        <v>124</v>
      </c>
      <c r="C56">
        <v>0.94469999999999998</v>
      </c>
      <c r="D56">
        <v>0.94710000000000005</v>
      </c>
      <c r="E56">
        <v>1.2008000000000001</v>
      </c>
    </row>
    <row r="57" spans="1:5" x14ac:dyDescent="0.25">
      <c r="A57" t="s">
        <v>339</v>
      </c>
      <c r="B57" t="s">
        <v>125</v>
      </c>
      <c r="C57">
        <v>0.94469999999999998</v>
      </c>
      <c r="D57">
        <v>1.3928</v>
      </c>
      <c r="E57">
        <v>0.70389999999999997</v>
      </c>
    </row>
    <row r="58" spans="1:5" x14ac:dyDescent="0.25">
      <c r="A58" t="s">
        <v>339</v>
      </c>
      <c r="B58" t="s">
        <v>126</v>
      </c>
      <c r="C58">
        <v>0.94469999999999998</v>
      </c>
      <c r="D58">
        <v>0.78</v>
      </c>
      <c r="E58">
        <v>1.0766</v>
      </c>
    </row>
    <row r="59" spans="1:5" x14ac:dyDescent="0.25">
      <c r="A59" t="s">
        <v>339</v>
      </c>
      <c r="B59" t="s">
        <v>127</v>
      </c>
      <c r="C59">
        <v>0.94469999999999998</v>
      </c>
      <c r="D59">
        <v>0.72430000000000005</v>
      </c>
      <c r="E59">
        <v>0.99380000000000002</v>
      </c>
    </row>
    <row r="60" spans="1:5" x14ac:dyDescent="0.25">
      <c r="A60" t="s">
        <v>339</v>
      </c>
      <c r="B60" t="s">
        <v>128</v>
      </c>
      <c r="C60">
        <v>0.94469999999999998</v>
      </c>
      <c r="D60">
        <v>0.61280000000000001</v>
      </c>
      <c r="E60">
        <v>0.99380000000000002</v>
      </c>
    </row>
    <row r="61" spans="1:5" x14ac:dyDescent="0.25">
      <c r="A61" t="s">
        <v>340</v>
      </c>
      <c r="B61" t="s">
        <v>129</v>
      </c>
      <c r="C61">
        <v>1.1444000000000001</v>
      </c>
      <c r="D61">
        <v>0.63549999999999995</v>
      </c>
      <c r="E61">
        <v>1.2021999999999999</v>
      </c>
    </row>
    <row r="62" spans="1:5" x14ac:dyDescent="0.25">
      <c r="A62" t="s">
        <v>340</v>
      </c>
      <c r="B62" t="s">
        <v>130</v>
      </c>
      <c r="C62">
        <v>1.1444000000000001</v>
      </c>
      <c r="D62">
        <v>1.0327</v>
      </c>
      <c r="E62">
        <v>1.4694</v>
      </c>
    </row>
    <row r="63" spans="1:5" x14ac:dyDescent="0.25">
      <c r="A63" t="s">
        <v>340</v>
      </c>
      <c r="B63" t="s">
        <v>131</v>
      </c>
      <c r="C63">
        <v>1.1444000000000001</v>
      </c>
      <c r="D63">
        <v>1.2709999999999999</v>
      </c>
      <c r="E63">
        <v>0.86829999999999996</v>
      </c>
    </row>
    <row r="64" spans="1:5" x14ac:dyDescent="0.25">
      <c r="A64" t="s">
        <v>340</v>
      </c>
      <c r="B64" t="s">
        <v>482</v>
      </c>
      <c r="C64">
        <v>1.1444000000000001</v>
      </c>
      <c r="D64">
        <v>0.87380000000000002</v>
      </c>
      <c r="E64">
        <v>0</v>
      </c>
    </row>
    <row r="65" spans="1:5" x14ac:dyDescent="0.25">
      <c r="A65" t="s">
        <v>340</v>
      </c>
      <c r="B65" t="s">
        <v>132</v>
      </c>
      <c r="C65">
        <v>1.1444000000000001</v>
      </c>
      <c r="D65">
        <v>0.7944</v>
      </c>
      <c r="E65">
        <v>1.3358000000000001</v>
      </c>
    </row>
    <row r="66" spans="1:5" x14ac:dyDescent="0.25">
      <c r="A66" t="s">
        <v>340</v>
      </c>
      <c r="B66" t="s">
        <v>133</v>
      </c>
      <c r="C66">
        <v>1.1444000000000001</v>
      </c>
      <c r="D66">
        <v>0.80100000000000005</v>
      </c>
      <c r="E66">
        <v>1.2244999999999999</v>
      </c>
    </row>
    <row r="67" spans="1:5" x14ac:dyDescent="0.25">
      <c r="A67" t="s">
        <v>340</v>
      </c>
      <c r="B67" t="s">
        <v>134</v>
      </c>
      <c r="C67">
        <v>1.1444000000000001</v>
      </c>
      <c r="D67">
        <v>0.7944</v>
      </c>
      <c r="E67">
        <v>0.80149999999999999</v>
      </c>
    </row>
    <row r="68" spans="1:5" x14ac:dyDescent="0.25">
      <c r="A68" t="s">
        <v>340</v>
      </c>
      <c r="B68" t="s">
        <v>135</v>
      </c>
      <c r="C68">
        <v>1.1444000000000001</v>
      </c>
      <c r="D68">
        <v>1.7476</v>
      </c>
      <c r="E68">
        <v>0.66790000000000005</v>
      </c>
    </row>
    <row r="69" spans="1:5" x14ac:dyDescent="0.25">
      <c r="A69" t="s">
        <v>340</v>
      </c>
      <c r="B69" t="s">
        <v>136</v>
      </c>
      <c r="C69">
        <v>1.1444000000000001</v>
      </c>
      <c r="D69">
        <v>0.47660000000000002</v>
      </c>
      <c r="E69">
        <v>1.0019</v>
      </c>
    </row>
    <row r="70" spans="1:5" x14ac:dyDescent="0.25">
      <c r="A70" t="s">
        <v>340</v>
      </c>
      <c r="B70" t="s">
        <v>137</v>
      </c>
      <c r="C70">
        <v>1.1444000000000001</v>
      </c>
      <c r="D70">
        <v>0.3972</v>
      </c>
      <c r="E70">
        <v>0.86829999999999996</v>
      </c>
    </row>
    <row r="71" spans="1:5" x14ac:dyDescent="0.25">
      <c r="A71" t="s">
        <v>340</v>
      </c>
      <c r="B71" t="s">
        <v>138</v>
      </c>
      <c r="C71">
        <v>1.1444000000000001</v>
      </c>
      <c r="D71">
        <v>0.43690000000000001</v>
      </c>
      <c r="E71">
        <v>1.5306</v>
      </c>
    </row>
    <row r="72" spans="1:5" x14ac:dyDescent="0.25">
      <c r="A72" t="s">
        <v>340</v>
      </c>
      <c r="B72" t="s">
        <v>139</v>
      </c>
      <c r="C72">
        <v>1.1444000000000001</v>
      </c>
      <c r="D72">
        <v>1.986</v>
      </c>
      <c r="E72">
        <v>0.5343</v>
      </c>
    </row>
    <row r="73" spans="1:5" x14ac:dyDescent="0.25">
      <c r="A73" t="s">
        <v>340</v>
      </c>
      <c r="B73" t="s">
        <v>140</v>
      </c>
      <c r="C73">
        <v>1.1444000000000001</v>
      </c>
      <c r="D73">
        <v>1.6681999999999999</v>
      </c>
      <c r="E73">
        <v>0.66790000000000005</v>
      </c>
    </row>
    <row r="74" spans="1:5" x14ac:dyDescent="0.25">
      <c r="A74" t="s">
        <v>340</v>
      </c>
      <c r="B74" t="s">
        <v>141</v>
      </c>
      <c r="C74">
        <v>1.1444000000000001</v>
      </c>
      <c r="D74">
        <v>1.1916</v>
      </c>
      <c r="E74">
        <v>0.93510000000000004</v>
      </c>
    </row>
    <row r="75" spans="1:5" x14ac:dyDescent="0.25">
      <c r="A75" t="s">
        <v>340</v>
      </c>
      <c r="B75" t="s">
        <v>142</v>
      </c>
      <c r="C75">
        <v>1.1444000000000001</v>
      </c>
      <c r="D75">
        <v>1.6681999999999999</v>
      </c>
      <c r="E75">
        <v>1.2021999999999999</v>
      </c>
    </row>
    <row r="76" spans="1:5" x14ac:dyDescent="0.25">
      <c r="A76" t="s">
        <v>340</v>
      </c>
      <c r="B76" t="s">
        <v>143</v>
      </c>
      <c r="C76">
        <v>1.1444000000000001</v>
      </c>
      <c r="D76">
        <v>0.47660000000000002</v>
      </c>
      <c r="E76">
        <v>0.86829999999999996</v>
      </c>
    </row>
    <row r="77" spans="1:5" x14ac:dyDescent="0.25">
      <c r="A77" t="s">
        <v>340</v>
      </c>
      <c r="B77" t="s">
        <v>144</v>
      </c>
      <c r="C77">
        <v>1.1444000000000001</v>
      </c>
      <c r="D77">
        <v>0.71489999999999998</v>
      </c>
      <c r="E77">
        <v>0.93510000000000004</v>
      </c>
    </row>
    <row r="78" spans="1:5" x14ac:dyDescent="0.25">
      <c r="A78" t="s">
        <v>340</v>
      </c>
      <c r="B78" t="s">
        <v>483</v>
      </c>
      <c r="C78">
        <v>1.1444000000000001</v>
      </c>
      <c r="D78">
        <v>0.87380000000000002</v>
      </c>
      <c r="E78">
        <v>0</v>
      </c>
    </row>
    <row r="79" spans="1:5" x14ac:dyDescent="0.25">
      <c r="A79" t="s">
        <v>341</v>
      </c>
      <c r="B79" t="s">
        <v>145</v>
      </c>
      <c r="C79">
        <v>1.2646999999999999</v>
      </c>
      <c r="D79">
        <v>1.1420999999999999</v>
      </c>
      <c r="E79">
        <v>0.68</v>
      </c>
    </row>
    <row r="80" spans="1:5" x14ac:dyDescent="0.25">
      <c r="A80" t="s">
        <v>341</v>
      </c>
      <c r="B80" t="s">
        <v>146</v>
      </c>
      <c r="C80">
        <v>1.2646999999999999</v>
      </c>
      <c r="D80">
        <v>0.29649999999999999</v>
      </c>
      <c r="E80">
        <v>0.85</v>
      </c>
    </row>
    <row r="81" spans="1:5" x14ac:dyDescent="0.25">
      <c r="A81" t="s">
        <v>341</v>
      </c>
      <c r="B81" t="s">
        <v>147</v>
      </c>
      <c r="C81">
        <v>1.2646999999999999</v>
      </c>
      <c r="D81">
        <v>1.0871999999999999</v>
      </c>
      <c r="E81">
        <v>1.02</v>
      </c>
    </row>
    <row r="82" spans="1:5" x14ac:dyDescent="0.25">
      <c r="A82" t="s">
        <v>341</v>
      </c>
      <c r="B82" t="s">
        <v>148</v>
      </c>
      <c r="C82">
        <v>1.2646999999999999</v>
      </c>
      <c r="D82">
        <v>1.845</v>
      </c>
      <c r="E82">
        <v>0.45329999999999998</v>
      </c>
    </row>
    <row r="83" spans="1:5" x14ac:dyDescent="0.25">
      <c r="A83" t="s">
        <v>341</v>
      </c>
      <c r="B83" t="s">
        <v>149</v>
      </c>
      <c r="C83">
        <v>1.2646999999999999</v>
      </c>
      <c r="D83">
        <v>1.0543</v>
      </c>
      <c r="E83">
        <v>0.68</v>
      </c>
    </row>
    <row r="84" spans="1:5" x14ac:dyDescent="0.25">
      <c r="A84" t="s">
        <v>341</v>
      </c>
      <c r="B84" t="s">
        <v>150</v>
      </c>
      <c r="C84">
        <v>1.2646999999999999</v>
      </c>
      <c r="D84">
        <v>0.79069999999999996</v>
      </c>
      <c r="E84">
        <v>1.2844</v>
      </c>
    </row>
    <row r="85" spans="1:5" x14ac:dyDescent="0.25">
      <c r="A85" t="s">
        <v>341</v>
      </c>
      <c r="B85" t="s">
        <v>151</v>
      </c>
      <c r="C85">
        <v>1.2646999999999999</v>
      </c>
      <c r="D85">
        <v>0.88949999999999996</v>
      </c>
      <c r="E85">
        <v>1.105</v>
      </c>
    </row>
    <row r="86" spans="1:5" x14ac:dyDescent="0.25">
      <c r="A86" t="s">
        <v>341</v>
      </c>
      <c r="B86" t="s">
        <v>152</v>
      </c>
      <c r="C86">
        <v>1.2646999999999999</v>
      </c>
      <c r="D86">
        <v>0.98839999999999995</v>
      </c>
      <c r="E86">
        <v>0.68</v>
      </c>
    </row>
    <row r="87" spans="1:5" x14ac:dyDescent="0.25">
      <c r="A87" t="s">
        <v>341</v>
      </c>
      <c r="B87" t="s">
        <v>318</v>
      </c>
      <c r="C87">
        <v>1.2646999999999999</v>
      </c>
      <c r="D87">
        <v>1.3178000000000001</v>
      </c>
      <c r="E87">
        <v>0.75549999999999995</v>
      </c>
    </row>
    <row r="88" spans="1:5" x14ac:dyDescent="0.25">
      <c r="A88" t="s">
        <v>341</v>
      </c>
      <c r="B88" t="s">
        <v>153</v>
      </c>
      <c r="C88">
        <v>1.2646999999999999</v>
      </c>
      <c r="D88">
        <v>0.43930000000000002</v>
      </c>
      <c r="E88">
        <v>1.2844</v>
      </c>
    </row>
    <row r="89" spans="1:5" x14ac:dyDescent="0.25">
      <c r="A89" t="s">
        <v>341</v>
      </c>
      <c r="B89" t="s">
        <v>154</v>
      </c>
      <c r="C89">
        <v>1.2646999999999999</v>
      </c>
      <c r="D89">
        <v>0.49419999999999997</v>
      </c>
      <c r="E89">
        <v>2.125</v>
      </c>
    </row>
    <row r="90" spans="1:5" x14ac:dyDescent="0.25">
      <c r="A90" t="s">
        <v>341</v>
      </c>
      <c r="B90" t="s">
        <v>319</v>
      </c>
      <c r="C90">
        <v>1.2646999999999999</v>
      </c>
      <c r="D90">
        <v>1.5813999999999999</v>
      </c>
      <c r="E90">
        <v>1.19</v>
      </c>
    </row>
    <row r="91" spans="1:5" x14ac:dyDescent="0.25">
      <c r="A91" t="s">
        <v>351</v>
      </c>
      <c r="B91" t="s">
        <v>155</v>
      </c>
      <c r="C91">
        <v>1.1951000000000001</v>
      </c>
      <c r="D91">
        <v>0.61360000000000003</v>
      </c>
      <c r="E91">
        <v>1.4611000000000001</v>
      </c>
    </row>
    <row r="92" spans="1:5" x14ac:dyDescent="0.25">
      <c r="A92" t="s">
        <v>351</v>
      </c>
      <c r="B92" t="s">
        <v>156</v>
      </c>
      <c r="C92">
        <v>1.1951000000000001</v>
      </c>
      <c r="D92">
        <v>1.0298</v>
      </c>
      <c r="E92">
        <v>0.93010000000000004</v>
      </c>
    </row>
    <row r="93" spans="1:5" x14ac:dyDescent="0.25">
      <c r="A93" t="s">
        <v>351</v>
      </c>
      <c r="B93" t="s">
        <v>157</v>
      </c>
      <c r="C93">
        <v>1.1951000000000001</v>
      </c>
      <c r="D93">
        <v>0.65739999999999998</v>
      </c>
      <c r="E93">
        <v>0.43190000000000001</v>
      </c>
    </row>
    <row r="94" spans="1:5" x14ac:dyDescent="0.25">
      <c r="A94" t="s">
        <v>351</v>
      </c>
      <c r="B94" t="s">
        <v>158</v>
      </c>
      <c r="C94">
        <v>1.1951000000000001</v>
      </c>
      <c r="D94">
        <v>1.2229000000000001</v>
      </c>
      <c r="E94">
        <v>0.40689999999999998</v>
      </c>
    </row>
    <row r="95" spans="1:5" x14ac:dyDescent="0.25">
      <c r="A95" t="s">
        <v>351</v>
      </c>
      <c r="B95" t="s">
        <v>159</v>
      </c>
      <c r="C95">
        <v>1.1951000000000001</v>
      </c>
      <c r="D95">
        <v>1.2229000000000001</v>
      </c>
      <c r="E95">
        <v>1.1627000000000001</v>
      </c>
    </row>
    <row r="96" spans="1:5" x14ac:dyDescent="0.25">
      <c r="A96" t="s">
        <v>351</v>
      </c>
      <c r="B96" t="s">
        <v>160</v>
      </c>
      <c r="C96">
        <v>1.1951000000000001</v>
      </c>
      <c r="D96">
        <v>0.83679999999999999</v>
      </c>
      <c r="E96">
        <v>1.1876</v>
      </c>
    </row>
    <row r="97" spans="1:5" x14ac:dyDescent="0.25">
      <c r="A97" t="s">
        <v>351</v>
      </c>
      <c r="B97" t="s">
        <v>161</v>
      </c>
      <c r="C97">
        <v>1.1951000000000001</v>
      </c>
      <c r="D97">
        <v>1.2229000000000001</v>
      </c>
      <c r="E97">
        <v>0.872</v>
      </c>
    </row>
    <row r="98" spans="1:5" x14ac:dyDescent="0.25">
      <c r="A98" t="s">
        <v>351</v>
      </c>
      <c r="B98" t="s">
        <v>162</v>
      </c>
      <c r="C98">
        <v>1.1951000000000001</v>
      </c>
      <c r="D98">
        <v>0.83679999999999999</v>
      </c>
      <c r="E98">
        <v>1.7814000000000001</v>
      </c>
    </row>
    <row r="99" spans="1:5" x14ac:dyDescent="0.25">
      <c r="A99" t="s">
        <v>351</v>
      </c>
      <c r="B99" t="s">
        <v>163</v>
      </c>
      <c r="C99">
        <v>1.1951000000000001</v>
      </c>
      <c r="D99">
        <v>1.6091</v>
      </c>
      <c r="E99">
        <v>0.75570000000000004</v>
      </c>
    </row>
    <row r="100" spans="1:5" x14ac:dyDescent="0.25">
      <c r="A100" t="s">
        <v>351</v>
      </c>
      <c r="B100" t="s">
        <v>164</v>
      </c>
      <c r="C100">
        <v>1.1951000000000001</v>
      </c>
      <c r="D100">
        <v>1.0942000000000001</v>
      </c>
      <c r="E100">
        <v>0.872</v>
      </c>
    </row>
    <row r="101" spans="1:5" x14ac:dyDescent="0.25">
      <c r="A101" t="s">
        <v>351</v>
      </c>
      <c r="B101" t="s">
        <v>165</v>
      </c>
      <c r="C101">
        <v>1.1951000000000001</v>
      </c>
      <c r="D101">
        <v>0.83679999999999999</v>
      </c>
      <c r="E101">
        <v>1.0257000000000001</v>
      </c>
    </row>
    <row r="102" spans="1:5" x14ac:dyDescent="0.25">
      <c r="A102" t="s">
        <v>351</v>
      </c>
      <c r="B102" t="s">
        <v>412</v>
      </c>
      <c r="C102">
        <v>1.1951000000000001</v>
      </c>
      <c r="D102">
        <v>0</v>
      </c>
      <c r="E102">
        <v>1.5115000000000001</v>
      </c>
    </row>
    <row r="103" spans="1:5" x14ac:dyDescent="0.25">
      <c r="A103" t="s">
        <v>351</v>
      </c>
      <c r="B103" t="s">
        <v>166</v>
      </c>
      <c r="C103">
        <v>1.1951000000000001</v>
      </c>
      <c r="D103">
        <v>1.0161</v>
      </c>
      <c r="E103">
        <v>0.97170000000000001</v>
      </c>
    </row>
    <row r="104" spans="1:5" x14ac:dyDescent="0.25">
      <c r="A104" t="s">
        <v>342</v>
      </c>
      <c r="B104" t="s">
        <v>167</v>
      </c>
      <c r="C104">
        <v>1.1719999999999999</v>
      </c>
      <c r="D104">
        <v>1.0428999999999999</v>
      </c>
      <c r="E104">
        <v>0.98419999999999996</v>
      </c>
    </row>
    <row r="105" spans="1:5" x14ac:dyDescent="0.25">
      <c r="A105" t="s">
        <v>342</v>
      </c>
      <c r="B105" t="s">
        <v>413</v>
      </c>
      <c r="C105">
        <v>1.1719999999999999</v>
      </c>
      <c r="D105">
        <v>0.85319999999999996</v>
      </c>
      <c r="E105">
        <v>0</v>
      </c>
    </row>
    <row r="106" spans="1:5" x14ac:dyDescent="0.25">
      <c r="A106" t="s">
        <v>342</v>
      </c>
      <c r="B106" t="s">
        <v>168</v>
      </c>
      <c r="C106">
        <v>1.1719999999999999</v>
      </c>
      <c r="D106">
        <v>1.0903</v>
      </c>
      <c r="E106">
        <v>0.90210000000000001</v>
      </c>
    </row>
    <row r="107" spans="1:5" x14ac:dyDescent="0.25">
      <c r="A107" t="s">
        <v>342</v>
      </c>
      <c r="B107" t="s">
        <v>169</v>
      </c>
      <c r="C107">
        <v>1.1719999999999999</v>
      </c>
      <c r="D107">
        <v>1.0903</v>
      </c>
      <c r="E107">
        <v>1.0662</v>
      </c>
    </row>
    <row r="108" spans="1:5" x14ac:dyDescent="0.25">
      <c r="A108" t="s">
        <v>342</v>
      </c>
      <c r="B108" t="s">
        <v>170</v>
      </c>
      <c r="C108">
        <v>1.1719999999999999</v>
      </c>
      <c r="D108">
        <v>0.94799999999999995</v>
      </c>
      <c r="E108">
        <v>0.98419999999999996</v>
      </c>
    </row>
    <row r="109" spans="1:5" x14ac:dyDescent="0.25">
      <c r="A109" t="s">
        <v>342</v>
      </c>
      <c r="B109" t="s">
        <v>171</v>
      </c>
      <c r="C109">
        <v>1.1719999999999999</v>
      </c>
      <c r="D109">
        <v>0.99539999999999995</v>
      </c>
      <c r="E109">
        <v>1.2302</v>
      </c>
    </row>
    <row r="110" spans="1:5" x14ac:dyDescent="0.25">
      <c r="A110" t="s">
        <v>342</v>
      </c>
      <c r="B110" t="s">
        <v>414</v>
      </c>
      <c r="C110">
        <v>1.1719999999999999</v>
      </c>
      <c r="D110">
        <v>0</v>
      </c>
      <c r="E110">
        <v>0</v>
      </c>
    </row>
    <row r="111" spans="1:5" x14ac:dyDescent="0.25">
      <c r="A111" t="s">
        <v>342</v>
      </c>
      <c r="B111" t="s">
        <v>172</v>
      </c>
      <c r="C111">
        <v>1.1719999999999999</v>
      </c>
      <c r="D111">
        <v>0.52139999999999997</v>
      </c>
      <c r="E111">
        <v>1.5992999999999999</v>
      </c>
    </row>
    <row r="112" spans="1:5" x14ac:dyDescent="0.25">
      <c r="A112" t="s">
        <v>342</v>
      </c>
      <c r="B112" t="s">
        <v>173</v>
      </c>
      <c r="C112">
        <v>1.1719999999999999</v>
      </c>
      <c r="D112">
        <v>1.2799</v>
      </c>
      <c r="E112">
        <v>0.61509999999999998</v>
      </c>
    </row>
    <row r="113" spans="1:5" x14ac:dyDescent="0.25">
      <c r="A113" t="s">
        <v>342</v>
      </c>
      <c r="B113" t="s">
        <v>174</v>
      </c>
      <c r="C113">
        <v>1.1719999999999999</v>
      </c>
      <c r="D113">
        <v>0.90059999999999996</v>
      </c>
      <c r="E113">
        <v>0.77910000000000001</v>
      </c>
    </row>
    <row r="114" spans="1:5" x14ac:dyDescent="0.25">
      <c r="A114" t="s">
        <v>342</v>
      </c>
      <c r="B114" t="s">
        <v>175</v>
      </c>
      <c r="C114">
        <v>1.1719999999999999</v>
      </c>
      <c r="D114">
        <v>1.2324999999999999</v>
      </c>
      <c r="E114">
        <v>0.98419999999999996</v>
      </c>
    </row>
    <row r="115" spans="1:5" x14ac:dyDescent="0.25">
      <c r="A115" t="s">
        <v>342</v>
      </c>
      <c r="B115" t="s">
        <v>415</v>
      </c>
      <c r="C115">
        <v>1.1719999999999999</v>
      </c>
      <c r="D115">
        <v>1.7064999999999999</v>
      </c>
      <c r="E115">
        <v>0.73809999999999998</v>
      </c>
    </row>
    <row r="116" spans="1:5" x14ac:dyDescent="0.25">
      <c r="A116" t="s">
        <v>342</v>
      </c>
      <c r="B116" t="s">
        <v>416</v>
      </c>
      <c r="C116">
        <v>1.1719999999999999</v>
      </c>
      <c r="D116">
        <v>1.9908999999999999</v>
      </c>
      <c r="E116">
        <v>0.246</v>
      </c>
    </row>
    <row r="117" spans="1:5" x14ac:dyDescent="0.25">
      <c r="A117" t="s">
        <v>342</v>
      </c>
      <c r="B117" t="s">
        <v>176</v>
      </c>
      <c r="C117">
        <v>1.1719999999999999</v>
      </c>
      <c r="D117">
        <v>0.75839999999999996</v>
      </c>
      <c r="E117">
        <v>1.1072</v>
      </c>
    </row>
    <row r="118" spans="1:5" x14ac:dyDescent="0.25">
      <c r="A118" t="s">
        <v>343</v>
      </c>
      <c r="B118" t="s">
        <v>177</v>
      </c>
      <c r="C118">
        <v>1.1211</v>
      </c>
      <c r="D118">
        <v>0.75109999999999999</v>
      </c>
      <c r="E118">
        <v>0.7661</v>
      </c>
    </row>
    <row r="119" spans="1:5" x14ac:dyDescent="0.25">
      <c r="A119" t="s">
        <v>343</v>
      </c>
      <c r="B119" t="s">
        <v>178</v>
      </c>
      <c r="C119">
        <v>1.1211</v>
      </c>
      <c r="D119">
        <v>0.9859</v>
      </c>
      <c r="E119">
        <v>0.9274</v>
      </c>
    </row>
    <row r="120" spans="1:5" x14ac:dyDescent="0.25">
      <c r="A120" t="s">
        <v>343</v>
      </c>
      <c r="B120" t="s">
        <v>179</v>
      </c>
      <c r="C120">
        <v>1.1211</v>
      </c>
      <c r="D120">
        <v>0.89200000000000002</v>
      </c>
      <c r="E120">
        <v>1.0887</v>
      </c>
    </row>
    <row r="121" spans="1:5" x14ac:dyDescent="0.25">
      <c r="A121" t="s">
        <v>343</v>
      </c>
      <c r="B121" t="s">
        <v>180</v>
      </c>
      <c r="C121">
        <v>1.1211</v>
      </c>
      <c r="D121">
        <v>0.75109999999999999</v>
      </c>
      <c r="E121">
        <v>0.8468</v>
      </c>
    </row>
    <row r="122" spans="1:5" x14ac:dyDescent="0.25">
      <c r="A122" t="s">
        <v>343</v>
      </c>
      <c r="B122" t="s">
        <v>181</v>
      </c>
      <c r="C122">
        <v>1.1211</v>
      </c>
      <c r="D122">
        <v>0.9859</v>
      </c>
      <c r="E122">
        <v>0.9274</v>
      </c>
    </row>
    <row r="123" spans="1:5" x14ac:dyDescent="0.25">
      <c r="A123" t="s">
        <v>343</v>
      </c>
      <c r="B123" t="s">
        <v>182</v>
      </c>
      <c r="C123">
        <v>1.1211</v>
      </c>
      <c r="D123">
        <v>1.4084000000000001</v>
      </c>
      <c r="E123">
        <v>0.64510000000000001</v>
      </c>
    </row>
    <row r="124" spans="1:5" x14ac:dyDescent="0.25">
      <c r="A124" t="s">
        <v>343</v>
      </c>
      <c r="B124" t="s">
        <v>183</v>
      </c>
      <c r="C124">
        <v>1.1211</v>
      </c>
      <c r="D124">
        <v>0.75109999999999999</v>
      </c>
      <c r="E124">
        <v>1.0887</v>
      </c>
    </row>
    <row r="125" spans="1:5" x14ac:dyDescent="0.25">
      <c r="A125" t="s">
        <v>343</v>
      </c>
      <c r="B125" t="s">
        <v>184</v>
      </c>
      <c r="C125">
        <v>1.1211</v>
      </c>
      <c r="D125">
        <v>1.9717</v>
      </c>
      <c r="E125">
        <v>0.5645</v>
      </c>
    </row>
    <row r="126" spans="1:5" x14ac:dyDescent="0.25">
      <c r="A126" t="s">
        <v>343</v>
      </c>
      <c r="B126" t="s">
        <v>185</v>
      </c>
      <c r="C126">
        <v>1.1211</v>
      </c>
      <c r="D126">
        <v>1.0327999999999999</v>
      </c>
      <c r="E126">
        <v>0.6855</v>
      </c>
    </row>
    <row r="127" spans="1:5" x14ac:dyDescent="0.25">
      <c r="A127" t="s">
        <v>343</v>
      </c>
      <c r="B127" t="s">
        <v>186</v>
      </c>
      <c r="C127">
        <v>1.1211</v>
      </c>
      <c r="D127">
        <v>0.56340000000000001</v>
      </c>
      <c r="E127">
        <v>1.3709</v>
      </c>
    </row>
    <row r="128" spans="1:5" x14ac:dyDescent="0.25">
      <c r="A128" t="s">
        <v>343</v>
      </c>
      <c r="B128" t="s">
        <v>187</v>
      </c>
      <c r="C128">
        <v>1.1211</v>
      </c>
      <c r="D128">
        <v>0.61029999999999995</v>
      </c>
      <c r="E128">
        <v>0.80640000000000001</v>
      </c>
    </row>
    <row r="129" spans="1:5" x14ac:dyDescent="0.25">
      <c r="A129" t="s">
        <v>343</v>
      </c>
      <c r="B129" t="s">
        <v>188</v>
      </c>
      <c r="C129">
        <v>1.1211</v>
      </c>
      <c r="D129">
        <v>1.1737</v>
      </c>
      <c r="E129">
        <v>0.7661</v>
      </c>
    </row>
    <row r="130" spans="1:5" x14ac:dyDescent="0.25">
      <c r="A130" t="s">
        <v>343</v>
      </c>
      <c r="B130" t="s">
        <v>189</v>
      </c>
      <c r="C130">
        <v>1.1211</v>
      </c>
      <c r="D130">
        <v>0.93889999999999996</v>
      </c>
      <c r="E130">
        <v>1.0484</v>
      </c>
    </row>
    <row r="131" spans="1:5" x14ac:dyDescent="0.25">
      <c r="A131" t="s">
        <v>343</v>
      </c>
      <c r="B131" t="s">
        <v>190</v>
      </c>
      <c r="C131">
        <v>1.1211</v>
      </c>
      <c r="D131">
        <v>1.0798000000000001</v>
      </c>
      <c r="E131">
        <v>1.129</v>
      </c>
    </row>
    <row r="132" spans="1:5" x14ac:dyDescent="0.25">
      <c r="A132" t="s">
        <v>343</v>
      </c>
      <c r="B132" t="s">
        <v>191</v>
      </c>
      <c r="C132">
        <v>1.1211</v>
      </c>
      <c r="D132">
        <v>0.75109999999999999</v>
      </c>
      <c r="E132">
        <v>1.25</v>
      </c>
    </row>
    <row r="133" spans="1:5" x14ac:dyDescent="0.25">
      <c r="A133" t="s">
        <v>343</v>
      </c>
      <c r="B133" t="s">
        <v>192</v>
      </c>
      <c r="C133">
        <v>1.1211</v>
      </c>
      <c r="D133">
        <v>0.79810000000000003</v>
      </c>
      <c r="E133">
        <v>0.8468</v>
      </c>
    </row>
    <row r="134" spans="1:5" x14ac:dyDescent="0.25">
      <c r="A134" t="s">
        <v>343</v>
      </c>
      <c r="B134" t="s">
        <v>193</v>
      </c>
      <c r="C134">
        <v>1.1211</v>
      </c>
      <c r="D134">
        <v>0.89200000000000002</v>
      </c>
      <c r="E134">
        <v>1.5725</v>
      </c>
    </row>
    <row r="135" spans="1:5" x14ac:dyDescent="0.25">
      <c r="A135" t="s">
        <v>343</v>
      </c>
      <c r="B135" t="s">
        <v>194</v>
      </c>
      <c r="C135">
        <v>1.1211</v>
      </c>
      <c r="D135">
        <v>1.4553</v>
      </c>
      <c r="E135">
        <v>0.8871</v>
      </c>
    </row>
    <row r="136" spans="1:5" x14ac:dyDescent="0.25">
      <c r="A136" t="s">
        <v>343</v>
      </c>
      <c r="B136" t="s">
        <v>195</v>
      </c>
      <c r="C136">
        <v>1.1211</v>
      </c>
      <c r="D136">
        <v>1.6900999999999999</v>
      </c>
      <c r="E136">
        <v>0.9274</v>
      </c>
    </row>
    <row r="137" spans="1:5" x14ac:dyDescent="0.25">
      <c r="A137" t="s">
        <v>343</v>
      </c>
      <c r="B137" t="s">
        <v>196</v>
      </c>
      <c r="C137">
        <v>1.1211</v>
      </c>
      <c r="D137">
        <v>0.51639999999999997</v>
      </c>
      <c r="E137">
        <v>1.8548</v>
      </c>
    </row>
    <row r="138" spans="1:5" x14ac:dyDescent="0.25">
      <c r="A138" t="s">
        <v>344</v>
      </c>
      <c r="B138" t="s">
        <v>197</v>
      </c>
      <c r="C138">
        <v>1.0585</v>
      </c>
      <c r="D138">
        <v>0.94469999999999998</v>
      </c>
      <c r="E138">
        <v>1.4730000000000001</v>
      </c>
    </row>
    <row r="139" spans="1:5" x14ac:dyDescent="0.25">
      <c r="A139" t="s">
        <v>344</v>
      </c>
      <c r="B139" t="s">
        <v>198</v>
      </c>
      <c r="C139">
        <v>1.0585</v>
      </c>
      <c r="D139">
        <v>0.89219999999999999</v>
      </c>
      <c r="E139">
        <v>0.71550000000000002</v>
      </c>
    </row>
    <row r="140" spans="1:5" x14ac:dyDescent="0.25">
      <c r="A140" t="s">
        <v>344</v>
      </c>
      <c r="B140" t="s">
        <v>199</v>
      </c>
      <c r="C140">
        <v>1.0585</v>
      </c>
      <c r="D140">
        <v>1.3425</v>
      </c>
      <c r="E140">
        <v>0.86609999999999998</v>
      </c>
    </row>
    <row r="141" spans="1:5" x14ac:dyDescent="0.25">
      <c r="A141" t="s">
        <v>344</v>
      </c>
      <c r="B141" t="s">
        <v>200</v>
      </c>
      <c r="C141">
        <v>1.0585</v>
      </c>
      <c r="D141">
        <v>1.2282</v>
      </c>
      <c r="E141">
        <v>0.85860000000000003</v>
      </c>
    </row>
    <row r="142" spans="1:5" x14ac:dyDescent="0.25">
      <c r="A142" t="s">
        <v>344</v>
      </c>
      <c r="B142" t="s">
        <v>201</v>
      </c>
      <c r="C142">
        <v>1.0585</v>
      </c>
      <c r="D142">
        <v>0.61129999999999995</v>
      </c>
      <c r="E142">
        <v>1.2625999999999999</v>
      </c>
    </row>
    <row r="143" spans="1:5" x14ac:dyDescent="0.25">
      <c r="A143" t="s">
        <v>344</v>
      </c>
      <c r="B143" t="s">
        <v>202</v>
      </c>
      <c r="C143">
        <v>1.0585</v>
      </c>
      <c r="D143">
        <v>1.0736000000000001</v>
      </c>
      <c r="E143">
        <v>0.6179</v>
      </c>
    </row>
    <row r="144" spans="1:5" x14ac:dyDescent="0.25">
      <c r="A144" t="s">
        <v>344</v>
      </c>
      <c r="B144" t="s">
        <v>203</v>
      </c>
      <c r="C144">
        <v>1.0585</v>
      </c>
      <c r="D144">
        <v>1.1809000000000001</v>
      </c>
      <c r="E144">
        <v>0.89429999999999998</v>
      </c>
    </row>
    <row r="145" spans="1:5" x14ac:dyDescent="0.25">
      <c r="A145" t="s">
        <v>344</v>
      </c>
      <c r="B145" t="s">
        <v>204</v>
      </c>
      <c r="C145">
        <v>1.0585</v>
      </c>
      <c r="D145">
        <v>0.83360000000000001</v>
      </c>
      <c r="E145">
        <v>1.2625999999999999</v>
      </c>
    </row>
    <row r="146" spans="1:5" x14ac:dyDescent="0.25">
      <c r="A146" t="s">
        <v>344</v>
      </c>
      <c r="B146" t="s">
        <v>205</v>
      </c>
      <c r="C146">
        <v>1.0585</v>
      </c>
      <c r="D146">
        <v>1.1114999999999999</v>
      </c>
      <c r="E146">
        <v>1.4309000000000001</v>
      </c>
    </row>
    <row r="147" spans="1:5" x14ac:dyDescent="0.25">
      <c r="A147" t="s">
        <v>344</v>
      </c>
      <c r="B147" t="s">
        <v>206</v>
      </c>
      <c r="C147">
        <v>1.0585</v>
      </c>
      <c r="D147">
        <v>1.3646</v>
      </c>
      <c r="E147">
        <v>0.8347</v>
      </c>
    </row>
    <row r="148" spans="1:5" x14ac:dyDescent="0.25">
      <c r="A148" t="s">
        <v>344</v>
      </c>
      <c r="B148" t="s">
        <v>207</v>
      </c>
      <c r="C148">
        <v>1.0585</v>
      </c>
      <c r="D148">
        <v>0.73480000000000001</v>
      </c>
      <c r="E148">
        <v>1.0731999999999999</v>
      </c>
    </row>
    <row r="149" spans="1:5" x14ac:dyDescent="0.25">
      <c r="A149" t="s">
        <v>344</v>
      </c>
      <c r="B149" t="s">
        <v>208</v>
      </c>
      <c r="C149">
        <v>1.0585</v>
      </c>
      <c r="D149">
        <v>1.1247</v>
      </c>
      <c r="E149">
        <v>0.68140000000000001</v>
      </c>
    </row>
    <row r="150" spans="1:5" x14ac:dyDescent="0.25">
      <c r="A150" t="s">
        <v>344</v>
      </c>
      <c r="B150" t="s">
        <v>209</v>
      </c>
      <c r="C150">
        <v>1.0585</v>
      </c>
      <c r="D150">
        <v>1.2146999999999999</v>
      </c>
      <c r="E150">
        <v>0.98799999999999999</v>
      </c>
    </row>
    <row r="151" spans="1:5" x14ac:dyDescent="0.25">
      <c r="A151" t="s">
        <v>344</v>
      </c>
      <c r="B151" t="s">
        <v>210</v>
      </c>
      <c r="C151">
        <v>1.0585</v>
      </c>
      <c r="D151">
        <v>0.73480000000000001</v>
      </c>
      <c r="E151">
        <v>1.6296999999999999</v>
      </c>
    </row>
    <row r="152" spans="1:5" x14ac:dyDescent="0.25">
      <c r="A152" t="s">
        <v>344</v>
      </c>
      <c r="B152" t="s">
        <v>211</v>
      </c>
      <c r="C152">
        <v>1.0585</v>
      </c>
      <c r="D152">
        <v>0.70850000000000002</v>
      </c>
      <c r="E152">
        <v>0.85860000000000003</v>
      </c>
    </row>
    <row r="153" spans="1:5" x14ac:dyDescent="0.25">
      <c r="A153" t="s">
        <v>344</v>
      </c>
      <c r="B153" t="s">
        <v>212</v>
      </c>
      <c r="C153">
        <v>1.0585</v>
      </c>
      <c r="D153">
        <v>0.99199999999999999</v>
      </c>
      <c r="E153">
        <v>1.3951</v>
      </c>
    </row>
    <row r="154" spans="1:5" x14ac:dyDescent="0.25">
      <c r="A154" t="s">
        <v>344</v>
      </c>
      <c r="B154" t="s">
        <v>213</v>
      </c>
      <c r="C154">
        <v>1.0585</v>
      </c>
      <c r="D154">
        <v>1.0939000000000001</v>
      </c>
      <c r="E154">
        <v>0.6401</v>
      </c>
    </row>
    <row r="155" spans="1:5" x14ac:dyDescent="0.25">
      <c r="A155" t="s">
        <v>344</v>
      </c>
      <c r="B155" t="s">
        <v>214</v>
      </c>
      <c r="C155">
        <v>1.0585</v>
      </c>
      <c r="D155">
        <v>0.70850000000000002</v>
      </c>
      <c r="E155">
        <v>0.78700000000000003</v>
      </c>
    </row>
    <row r="156" spans="1:5" x14ac:dyDescent="0.25">
      <c r="A156" t="s">
        <v>345</v>
      </c>
      <c r="B156" t="s">
        <v>215</v>
      </c>
      <c r="C156">
        <v>1.2458</v>
      </c>
      <c r="D156">
        <v>1.3378000000000001</v>
      </c>
      <c r="E156">
        <v>0.44340000000000002</v>
      </c>
    </row>
    <row r="157" spans="1:5" x14ac:dyDescent="0.25">
      <c r="A157" t="s">
        <v>345</v>
      </c>
      <c r="B157" t="s">
        <v>216</v>
      </c>
      <c r="C157">
        <v>1.2458</v>
      </c>
      <c r="D157">
        <v>0.96319999999999995</v>
      </c>
      <c r="E157">
        <v>1.1455</v>
      </c>
    </row>
    <row r="158" spans="1:5" x14ac:dyDescent="0.25">
      <c r="A158" t="s">
        <v>345</v>
      </c>
      <c r="B158" t="s">
        <v>217</v>
      </c>
      <c r="C158">
        <v>1.2458</v>
      </c>
      <c r="D158">
        <v>0.85619999999999996</v>
      </c>
      <c r="E158">
        <v>1.0346</v>
      </c>
    </row>
    <row r="159" spans="1:5" x14ac:dyDescent="0.25">
      <c r="A159" t="s">
        <v>345</v>
      </c>
      <c r="B159" t="s">
        <v>218</v>
      </c>
      <c r="C159">
        <v>1.2458</v>
      </c>
      <c r="D159">
        <v>0.74919999999999998</v>
      </c>
      <c r="E159">
        <v>1.1085</v>
      </c>
    </row>
    <row r="160" spans="1:5" x14ac:dyDescent="0.25">
      <c r="A160" t="s">
        <v>345</v>
      </c>
      <c r="B160" t="s">
        <v>219</v>
      </c>
      <c r="C160">
        <v>1.2458</v>
      </c>
      <c r="D160">
        <v>1.3913</v>
      </c>
      <c r="E160">
        <v>0.99770000000000003</v>
      </c>
    </row>
    <row r="161" spans="1:5" x14ac:dyDescent="0.25">
      <c r="A161" t="s">
        <v>345</v>
      </c>
      <c r="B161" t="s">
        <v>220</v>
      </c>
      <c r="C161">
        <v>1.2458</v>
      </c>
      <c r="D161">
        <v>0.74919999999999998</v>
      </c>
      <c r="E161">
        <v>1.1085</v>
      </c>
    </row>
    <row r="162" spans="1:5" x14ac:dyDescent="0.25">
      <c r="A162" t="s">
        <v>345</v>
      </c>
      <c r="B162" t="s">
        <v>221</v>
      </c>
      <c r="C162">
        <v>1.2458</v>
      </c>
      <c r="D162">
        <v>1.2843</v>
      </c>
      <c r="E162">
        <v>0.81289999999999996</v>
      </c>
    </row>
    <row r="163" spans="1:5" x14ac:dyDescent="0.25">
      <c r="A163" t="s">
        <v>345</v>
      </c>
      <c r="B163" t="s">
        <v>222</v>
      </c>
      <c r="C163">
        <v>1.2458</v>
      </c>
      <c r="D163">
        <v>0.74919999999999998</v>
      </c>
      <c r="E163">
        <v>1.0716000000000001</v>
      </c>
    </row>
    <row r="164" spans="1:5" x14ac:dyDescent="0.25">
      <c r="A164" t="s">
        <v>345</v>
      </c>
      <c r="B164" t="s">
        <v>223</v>
      </c>
      <c r="C164">
        <v>1.2458</v>
      </c>
      <c r="D164">
        <v>1.2307999999999999</v>
      </c>
      <c r="E164">
        <v>0.84989999999999999</v>
      </c>
    </row>
    <row r="165" spans="1:5" x14ac:dyDescent="0.25">
      <c r="A165" t="s">
        <v>345</v>
      </c>
      <c r="B165" t="s">
        <v>224</v>
      </c>
      <c r="C165">
        <v>1.2458</v>
      </c>
      <c r="D165">
        <v>0.90969999999999995</v>
      </c>
      <c r="E165">
        <v>1.2563</v>
      </c>
    </row>
    <row r="166" spans="1:5" x14ac:dyDescent="0.25">
      <c r="A166" t="s">
        <v>345</v>
      </c>
      <c r="B166" t="s">
        <v>225</v>
      </c>
      <c r="C166">
        <v>1.2458</v>
      </c>
      <c r="D166">
        <v>0.96319999999999995</v>
      </c>
      <c r="E166">
        <v>1.1085</v>
      </c>
    </row>
    <row r="167" spans="1:5" x14ac:dyDescent="0.25">
      <c r="A167" t="s">
        <v>345</v>
      </c>
      <c r="B167" t="s">
        <v>226</v>
      </c>
      <c r="C167">
        <v>1.2458</v>
      </c>
      <c r="D167">
        <v>0.96319999999999995</v>
      </c>
      <c r="E167">
        <v>1.2932999999999999</v>
      </c>
    </row>
    <row r="168" spans="1:5" x14ac:dyDescent="0.25">
      <c r="A168" t="s">
        <v>345</v>
      </c>
      <c r="B168" t="s">
        <v>227</v>
      </c>
      <c r="C168">
        <v>1.2458</v>
      </c>
      <c r="D168">
        <v>0.53510000000000002</v>
      </c>
      <c r="E168">
        <v>1.1455</v>
      </c>
    </row>
    <row r="169" spans="1:5" x14ac:dyDescent="0.25">
      <c r="A169" t="s">
        <v>345</v>
      </c>
      <c r="B169" t="s">
        <v>228</v>
      </c>
      <c r="C169">
        <v>1.2458</v>
      </c>
      <c r="D169">
        <v>0.90969999999999995</v>
      </c>
      <c r="E169">
        <v>0.84989999999999999</v>
      </c>
    </row>
    <row r="170" spans="1:5" x14ac:dyDescent="0.25">
      <c r="A170" t="s">
        <v>345</v>
      </c>
      <c r="B170" t="s">
        <v>229</v>
      </c>
      <c r="C170">
        <v>1.2458</v>
      </c>
      <c r="D170">
        <v>1.0166999999999999</v>
      </c>
      <c r="E170">
        <v>0.84989999999999999</v>
      </c>
    </row>
    <row r="171" spans="1:5" x14ac:dyDescent="0.25">
      <c r="A171" t="s">
        <v>345</v>
      </c>
      <c r="B171" t="s">
        <v>230</v>
      </c>
      <c r="C171">
        <v>1.2458</v>
      </c>
      <c r="D171">
        <v>1.3913</v>
      </c>
      <c r="E171">
        <v>0.92379999999999995</v>
      </c>
    </row>
    <row r="172" spans="1:5" x14ac:dyDescent="0.25">
      <c r="A172" t="s">
        <v>346</v>
      </c>
      <c r="B172" t="s">
        <v>231</v>
      </c>
      <c r="C172">
        <v>1.1788000000000001</v>
      </c>
      <c r="D172">
        <v>1.018</v>
      </c>
      <c r="E172">
        <v>0.88239999999999996</v>
      </c>
    </row>
    <row r="173" spans="1:5" x14ac:dyDescent="0.25">
      <c r="A173" t="s">
        <v>346</v>
      </c>
      <c r="B173" t="s">
        <v>232</v>
      </c>
      <c r="C173">
        <v>1.1788000000000001</v>
      </c>
      <c r="D173">
        <v>1.1876</v>
      </c>
      <c r="E173">
        <v>0.94540000000000002</v>
      </c>
    </row>
    <row r="174" spans="1:5" x14ac:dyDescent="0.25">
      <c r="A174" t="s">
        <v>346</v>
      </c>
      <c r="B174" t="s">
        <v>233</v>
      </c>
      <c r="C174">
        <v>1.1788000000000001</v>
      </c>
      <c r="D174">
        <v>0.76349999999999996</v>
      </c>
      <c r="E174">
        <v>1.3236000000000001</v>
      </c>
    </row>
    <row r="175" spans="1:5" x14ac:dyDescent="0.25">
      <c r="A175" t="s">
        <v>346</v>
      </c>
      <c r="B175" t="s">
        <v>234</v>
      </c>
      <c r="C175">
        <v>1.1788000000000001</v>
      </c>
      <c r="D175">
        <v>1.4420999999999999</v>
      </c>
      <c r="E175">
        <v>0.81940000000000002</v>
      </c>
    </row>
    <row r="176" spans="1:5" x14ac:dyDescent="0.25">
      <c r="A176" t="s">
        <v>346</v>
      </c>
      <c r="B176" t="s">
        <v>235</v>
      </c>
      <c r="C176">
        <v>1.1788000000000001</v>
      </c>
      <c r="D176">
        <v>1.3573</v>
      </c>
      <c r="E176">
        <v>0.94540000000000002</v>
      </c>
    </row>
    <row r="177" spans="1:5" x14ac:dyDescent="0.25">
      <c r="A177" t="s">
        <v>346</v>
      </c>
      <c r="B177" t="s">
        <v>322</v>
      </c>
      <c r="C177">
        <v>1.1788000000000001</v>
      </c>
      <c r="D177">
        <v>0.84830000000000005</v>
      </c>
      <c r="E177">
        <v>1.1345000000000001</v>
      </c>
    </row>
    <row r="178" spans="1:5" x14ac:dyDescent="0.25">
      <c r="A178" t="s">
        <v>346</v>
      </c>
      <c r="B178" t="s">
        <v>236</v>
      </c>
      <c r="C178">
        <v>1.1788000000000001</v>
      </c>
      <c r="D178">
        <v>0.84830000000000005</v>
      </c>
      <c r="E178">
        <v>1.1345000000000001</v>
      </c>
    </row>
    <row r="179" spans="1:5" x14ac:dyDescent="0.25">
      <c r="A179" t="s">
        <v>346</v>
      </c>
      <c r="B179" t="s">
        <v>237</v>
      </c>
      <c r="C179">
        <v>1.1788000000000001</v>
      </c>
      <c r="D179">
        <v>0.84830000000000005</v>
      </c>
      <c r="E179">
        <v>0.70030000000000003</v>
      </c>
    </row>
    <row r="180" spans="1:5" x14ac:dyDescent="0.25">
      <c r="A180" t="s">
        <v>346</v>
      </c>
      <c r="B180" t="s">
        <v>238</v>
      </c>
      <c r="C180">
        <v>1.1788000000000001</v>
      </c>
      <c r="D180">
        <v>1.0025999999999999</v>
      </c>
      <c r="E180">
        <v>0.51570000000000005</v>
      </c>
    </row>
    <row r="181" spans="1:5" x14ac:dyDescent="0.25">
      <c r="A181" t="s">
        <v>346</v>
      </c>
      <c r="B181" t="s">
        <v>321</v>
      </c>
      <c r="C181">
        <v>1.1788000000000001</v>
      </c>
      <c r="D181">
        <v>1.1028</v>
      </c>
      <c r="E181">
        <v>0.50419999999999998</v>
      </c>
    </row>
    <row r="182" spans="1:5" x14ac:dyDescent="0.25">
      <c r="A182" t="s">
        <v>346</v>
      </c>
      <c r="B182" t="s">
        <v>239</v>
      </c>
      <c r="C182">
        <v>1.1788000000000001</v>
      </c>
      <c r="D182">
        <v>1.2725</v>
      </c>
      <c r="E182">
        <v>0.88239999999999996</v>
      </c>
    </row>
    <row r="183" spans="1:5" x14ac:dyDescent="0.25">
      <c r="A183" t="s">
        <v>346</v>
      </c>
      <c r="B183" t="s">
        <v>240</v>
      </c>
      <c r="C183">
        <v>1.1788000000000001</v>
      </c>
      <c r="D183">
        <v>1.3882000000000001</v>
      </c>
      <c r="E183">
        <v>1.2033</v>
      </c>
    </row>
    <row r="184" spans="1:5" x14ac:dyDescent="0.25">
      <c r="A184" t="s">
        <v>346</v>
      </c>
      <c r="B184" t="s">
        <v>241</v>
      </c>
      <c r="C184">
        <v>1.1788000000000001</v>
      </c>
      <c r="D184">
        <v>1.0367999999999999</v>
      </c>
      <c r="E184">
        <v>0.98040000000000005</v>
      </c>
    </row>
    <row r="185" spans="1:5" x14ac:dyDescent="0.25">
      <c r="A185" t="s">
        <v>346</v>
      </c>
      <c r="B185" t="s">
        <v>320</v>
      </c>
      <c r="C185">
        <v>1.1788000000000001</v>
      </c>
      <c r="D185">
        <v>0.5655</v>
      </c>
      <c r="E185">
        <v>0.98040000000000005</v>
      </c>
    </row>
    <row r="186" spans="1:5" x14ac:dyDescent="0.25">
      <c r="A186" t="s">
        <v>346</v>
      </c>
      <c r="B186" t="s">
        <v>242</v>
      </c>
      <c r="C186">
        <v>1.1788000000000001</v>
      </c>
      <c r="D186">
        <v>0.75409999999999999</v>
      </c>
      <c r="E186">
        <v>0.84040000000000004</v>
      </c>
    </row>
    <row r="187" spans="1:5" x14ac:dyDescent="0.25">
      <c r="A187" t="s">
        <v>346</v>
      </c>
      <c r="B187" t="s">
        <v>243</v>
      </c>
      <c r="C187">
        <v>1.1788000000000001</v>
      </c>
      <c r="D187">
        <v>0.7712</v>
      </c>
      <c r="E187">
        <v>1.2033</v>
      </c>
    </row>
    <row r="188" spans="1:5" x14ac:dyDescent="0.25">
      <c r="A188" t="s">
        <v>346</v>
      </c>
      <c r="B188" t="s">
        <v>244</v>
      </c>
      <c r="C188">
        <v>1.1788000000000001</v>
      </c>
      <c r="D188">
        <v>1.1028</v>
      </c>
      <c r="E188">
        <v>1.5126999999999999</v>
      </c>
    </row>
    <row r="189" spans="1:5" x14ac:dyDescent="0.25">
      <c r="A189" t="s">
        <v>346</v>
      </c>
      <c r="B189" t="s">
        <v>245</v>
      </c>
      <c r="C189">
        <v>1.1788000000000001</v>
      </c>
      <c r="D189">
        <v>0.59379999999999999</v>
      </c>
      <c r="E189">
        <v>1.4496</v>
      </c>
    </row>
    <row r="190" spans="1:5" x14ac:dyDescent="0.25">
      <c r="A190" t="s">
        <v>347</v>
      </c>
      <c r="B190" t="s">
        <v>246</v>
      </c>
      <c r="C190">
        <v>0.92459999999999998</v>
      </c>
      <c r="D190">
        <v>0.81120000000000003</v>
      </c>
      <c r="E190">
        <v>2.0465</v>
      </c>
    </row>
    <row r="191" spans="1:5" x14ac:dyDescent="0.25">
      <c r="A191" t="s">
        <v>347</v>
      </c>
      <c r="B191" t="s">
        <v>247</v>
      </c>
      <c r="C191">
        <v>0.92459999999999998</v>
      </c>
      <c r="D191">
        <v>1.5322</v>
      </c>
      <c r="E191">
        <v>0.5645</v>
      </c>
    </row>
    <row r="192" spans="1:5" x14ac:dyDescent="0.25">
      <c r="A192" t="s">
        <v>347</v>
      </c>
      <c r="B192" t="s">
        <v>248</v>
      </c>
      <c r="C192">
        <v>0.92459999999999998</v>
      </c>
      <c r="D192">
        <v>0.54079999999999995</v>
      </c>
      <c r="E192">
        <v>0.3528</v>
      </c>
    </row>
    <row r="193" spans="1:5" x14ac:dyDescent="0.25">
      <c r="A193" t="s">
        <v>347</v>
      </c>
      <c r="B193" t="s">
        <v>249</v>
      </c>
      <c r="C193">
        <v>0.92459999999999998</v>
      </c>
      <c r="D193">
        <v>0.4506</v>
      </c>
      <c r="E193">
        <v>2.3287</v>
      </c>
    </row>
    <row r="194" spans="1:5" x14ac:dyDescent="0.25">
      <c r="A194" t="s">
        <v>347</v>
      </c>
      <c r="B194" t="s">
        <v>324</v>
      </c>
      <c r="C194">
        <v>0.92459999999999998</v>
      </c>
      <c r="D194">
        <v>0.72099999999999997</v>
      </c>
      <c r="E194">
        <v>0.70569999999999999</v>
      </c>
    </row>
    <row r="195" spans="1:5" x14ac:dyDescent="0.25">
      <c r="A195" t="s">
        <v>347</v>
      </c>
      <c r="B195" t="s">
        <v>250</v>
      </c>
      <c r="C195">
        <v>0.92459999999999998</v>
      </c>
      <c r="D195">
        <v>0.99839999999999995</v>
      </c>
      <c r="E195">
        <v>0.65139999999999998</v>
      </c>
    </row>
    <row r="196" spans="1:5" x14ac:dyDescent="0.25">
      <c r="A196" t="s">
        <v>347</v>
      </c>
      <c r="B196" t="s">
        <v>251</v>
      </c>
      <c r="C196">
        <v>0.92459999999999998</v>
      </c>
      <c r="D196">
        <v>1.2479</v>
      </c>
      <c r="E196">
        <v>0.8468</v>
      </c>
    </row>
    <row r="197" spans="1:5" x14ac:dyDescent="0.25">
      <c r="A197" t="s">
        <v>347</v>
      </c>
      <c r="B197" t="s">
        <v>323</v>
      </c>
      <c r="C197">
        <v>0.92459999999999998</v>
      </c>
      <c r="D197">
        <v>1.4142999999999999</v>
      </c>
      <c r="E197">
        <v>1.0422</v>
      </c>
    </row>
    <row r="198" spans="1:5" x14ac:dyDescent="0.25">
      <c r="A198" t="s">
        <v>347</v>
      </c>
      <c r="B198" t="s">
        <v>253</v>
      </c>
      <c r="C198">
        <v>0.92459999999999998</v>
      </c>
      <c r="D198">
        <v>0.90129999999999999</v>
      </c>
      <c r="E198">
        <v>0.8468</v>
      </c>
    </row>
    <row r="199" spans="1:5" x14ac:dyDescent="0.25">
      <c r="A199" t="s">
        <v>347</v>
      </c>
      <c r="B199" t="s">
        <v>254</v>
      </c>
      <c r="C199">
        <v>0.92459999999999998</v>
      </c>
      <c r="D199">
        <v>1.2479</v>
      </c>
      <c r="E199">
        <v>0.52110000000000001</v>
      </c>
    </row>
    <row r="200" spans="1:5" x14ac:dyDescent="0.25">
      <c r="A200" t="s">
        <v>347</v>
      </c>
      <c r="B200" t="s">
        <v>255</v>
      </c>
      <c r="C200">
        <v>0.92459999999999998</v>
      </c>
      <c r="D200">
        <v>0.83199999999999996</v>
      </c>
      <c r="E200">
        <v>1.2376</v>
      </c>
    </row>
    <row r="201" spans="1:5" x14ac:dyDescent="0.25">
      <c r="A201" t="s">
        <v>347</v>
      </c>
      <c r="B201" t="s">
        <v>256</v>
      </c>
      <c r="C201">
        <v>0.92459999999999998</v>
      </c>
      <c r="D201">
        <v>0.72099999999999997</v>
      </c>
      <c r="E201">
        <v>1.3408</v>
      </c>
    </row>
    <row r="202" spans="1:5" x14ac:dyDescent="0.25">
      <c r="A202" t="s">
        <v>347</v>
      </c>
      <c r="B202" t="s">
        <v>257</v>
      </c>
      <c r="C202">
        <v>0.92459999999999998</v>
      </c>
      <c r="D202">
        <v>0.81120000000000003</v>
      </c>
      <c r="E202">
        <v>0.70569999999999999</v>
      </c>
    </row>
    <row r="203" spans="1:5" x14ac:dyDescent="0.25">
      <c r="A203" t="s">
        <v>347</v>
      </c>
      <c r="B203" t="s">
        <v>325</v>
      </c>
      <c r="C203">
        <v>0.92459999999999998</v>
      </c>
      <c r="D203">
        <v>1.1717</v>
      </c>
      <c r="E203">
        <v>1.0585</v>
      </c>
    </row>
    <row r="204" spans="1:5" x14ac:dyDescent="0.25">
      <c r="A204" t="s">
        <v>347</v>
      </c>
      <c r="B204" t="s">
        <v>258</v>
      </c>
      <c r="C204">
        <v>0.92459999999999998</v>
      </c>
      <c r="D204">
        <v>1.5807</v>
      </c>
      <c r="E204">
        <v>1.2376</v>
      </c>
    </row>
    <row r="205" spans="1:5" x14ac:dyDescent="0.25">
      <c r="A205" t="s">
        <v>347</v>
      </c>
      <c r="B205" t="s">
        <v>259</v>
      </c>
      <c r="C205">
        <v>0.92459999999999998</v>
      </c>
      <c r="D205">
        <v>0.91520000000000001</v>
      </c>
      <c r="E205">
        <v>0.58630000000000004</v>
      </c>
    </row>
    <row r="206" spans="1:5" x14ac:dyDescent="0.25">
      <c r="A206" t="s">
        <v>348</v>
      </c>
      <c r="B206" t="s">
        <v>260</v>
      </c>
      <c r="C206">
        <v>1.125</v>
      </c>
      <c r="D206">
        <v>0.88890000000000002</v>
      </c>
      <c r="E206">
        <v>1.0810999999999999</v>
      </c>
    </row>
    <row r="207" spans="1:5" x14ac:dyDescent="0.25">
      <c r="A207" t="s">
        <v>348</v>
      </c>
      <c r="B207" t="s">
        <v>261</v>
      </c>
      <c r="C207">
        <v>1.125</v>
      </c>
      <c r="D207">
        <v>0.98770000000000002</v>
      </c>
      <c r="E207">
        <v>1.7297</v>
      </c>
    </row>
    <row r="208" spans="1:5" x14ac:dyDescent="0.25">
      <c r="A208" t="s">
        <v>348</v>
      </c>
      <c r="B208" t="s">
        <v>262</v>
      </c>
      <c r="C208">
        <v>1.125</v>
      </c>
      <c r="D208">
        <v>1.0864</v>
      </c>
      <c r="E208">
        <v>0.79279999999999995</v>
      </c>
    </row>
    <row r="209" spans="1:5" x14ac:dyDescent="0.25">
      <c r="A209" t="s">
        <v>348</v>
      </c>
      <c r="B209" t="s">
        <v>263</v>
      </c>
      <c r="C209">
        <v>1.125</v>
      </c>
      <c r="D209">
        <v>1.5556000000000001</v>
      </c>
      <c r="E209">
        <v>0.97299999999999998</v>
      </c>
    </row>
    <row r="210" spans="1:5" x14ac:dyDescent="0.25">
      <c r="A210" t="s">
        <v>348</v>
      </c>
      <c r="B210" t="s">
        <v>326</v>
      </c>
      <c r="C210">
        <v>1.125</v>
      </c>
      <c r="D210">
        <v>0.79010000000000002</v>
      </c>
      <c r="E210">
        <v>0.79279999999999995</v>
      </c>
    </row>
    <row r="211" spans="1:5" x14ac:dyDescent="0.25">
      <c r="A211" t="s">
        <v>348</v>
      </c>
      <c r="B211" t="s">
        <v>264</v>
      </c>
      <c r="C211">
        <v>1.125</v>
      </c>
      <c r="D211">
        <v>1.284</v>
      </c>
      <c r="E211">
        <v>1.1531</v>
      </c>
    </row>
    <row r="212" spans="1:5" x14ac:dyDescent="0.25">
      <c r="A212" t="s">
        <v>348</v>
      </c>
      <c r="B212" t="s">
        <v>265</v>
      </c>
      <c r="C212">
        <v>1.125</v>
      </c>
      <c r="D212">
        <v>0.59260000000000002</v>
      </c>
      <c r="E212">
        <v>1.4414</v>
      </c>
    </row>
    <row r="213" spans="1:5" x14ac:dyDescent="0.25">
      <c r="A213" t="s">
        <v>348</v>
      </c>
      <c r="B213" t="s">
        <v>266</v>
      </c>
      <c r="C213">
        <v>1.125</v>
      </c>
      <c r="D213">
        <v>1.6</v>
      </c>
      <c r="E213">
        <v>0.77839999999999998</v>
      </c>
    </row>
    <row r="214" spans="1:5" x14ac:dyDescent="0.25">
      <c r="A214" t="s">
        <v>348</v>
      </c>
      <c r="B214" t="s">
        <v>267</v>
      </c>
      <c r="C214">
        <v>1.125</v>
      </c>
      <c r="D214">
        <v>0.98770000000000002</v>
      </c>
      <c r="E214">
        <v>0.72070000000000001</v>
      </c>
    </row>
    <row r="215" spans="1:5" x14ac:dyDescent="0.25">
      <c r="A215" t="s">
        <v>348</v>
      </c>
      <c r="B215" t="s">
        <v>327</v>
      </c>
      <c r="C215">
        <v>1.125</v>
      </c>
      <c r="D215">
        <v>0.88890000000000002</v>
      </c>
      <c r="E215">
        <v>1.0089999999999999</v>
      </c>
    </row>
    <row r="216" spans="1:5" x14ac:dyDescent="0.25">
      <c r="A216" t="s">
        <v>348</v>
      </c>
      <c r="B216" t="s">
        <v>268</v>
      </c>
      <c r="C216">
        <v>1.125</v>
      </c>
      <c r="D216">
        <v>0.88890000000000002</v>
      </c>
      <c r="E216">
        <v>1.1531</v>
      </c>
    </row>
    <row r="217" spans="1:5" x14ac:dyDescent="0.25">
      <c r="A217" t="s">
        <v>348</v>
      </c>
      <c r="B217" t="s">
        <v>269</v>
      </c>
      <c r="C217">
        <v>1.125</v>
      </c>
      <c r="D217">
        <v>0.98770000000000002</v>
      </c>
      <c r="E217">
        <v>0.86480000000000001</v>
      </c>
    </row>
    <row r="218" spans="1:5" x14ac:dyDescent="0.25">
      <c r="A218" t="s">
        <v>348</v>
      </c>
      <c r="B218" t="s">
        <v>270</v>
      </c>
      <c r="C218">
        <v>1.125</v>
      </c>
      <c r="D218">
        <v>0.59260000000000002</v>
      </c>
      <c r="E218">
        <v>1.1531</v>
      </c>
    </row>
    <row r="219" spans="1:5" x14ac:dyDescent="0.25">
      <c r="A219" t="s">
        <v>348</v>
      </c>
      <c r="B219" t="s">
        <v>271</v>
      </c>
      <c r="C219">
        <v>1.125</v>
      </c>
      <c r="D219">
        <v>0.59260000000000002</v>
      </c>
      <c r="E219">
        <v>1.0089999999999999</v>
      </c>
    </row>
    <row r="220" spans="1:5" x14ac:dyDescent="0.25">
      <c r="A220" t="s">
        <v>348</v>
      </c>
      <c r="B220" t="s">
        <v>272</v>
      </c>
      <c r="C220">
        <v>1.125</v>
      </c>
      <c r="D220">
        <v>0.69140000000000001</v>
      </c>
      <c r="E220">
        <v>0.72070000000000001</v>
      </c>
    </row>
    <row r="221" spans="1:5" x14ac:dyDescent="0.25">
      <c r="A221" t="s">
        <v>348</v>
      </c>
      <c r="B221" t="s">
        <v>273</v>
      </c>
      <c r="C221">
        <v>1.125</v>
      </c>
      <c r="D221">
        <v>1.5802</v>
      </c>
      <c r="E221">
        <v>0.64859999999999995</v>
      </c>
    </row>
    <row r="222" spans="1:5" x14ac:dyDescent="0.25">
      <c r="A222" t="s">
        <v>349</v>
      </c>
      <c r="B222" t="s">
        <v>274</v>
      </c>
      <c r="C222">
        <v>1.1446000000000001</v>
      </c>
      <c r="D222">
        <v>0.93189999999999995</v>
      </c>
      <c r="E222">
        <v>0.74939999999999996</v>
      </c>
    </row>
    <row r="223" spans="1:5" x14ac:dyDescent="0.25">
      <c r="A223" t="s">
        <v>349</v>
      </c>
      <c r="B223" t="s">
        <v>275</v>
      </c>
      <c r="C223">
        <v>1.1446000000000001</v>
      </c>
      <c r="D223">
        <v>0.64070000000000005</v>
      </c>
      <c r="E223">
        <v>1.2783</v>
      </c>
    </row>
    <row r="224" spans="1:5" x14ac:dyDescent="0.25">
      <c r="A224" t="s">
        <v>349</v>
      </c>
      <c r="B224" t="s">
        <v>276</v>
      </c>
      <c r="C224">
        <v>1.1446000000000001</v>
      </c>
      <c r="D224">
        <v>0.93189999999999995</v>
      </c>
      <c r="E224">
        <v>0.52900000000000003</v>
      </c>
    </row>
    <row r="225" spans="1:5" x14ac:dyDescent="0.25">
      <c r="A225" t="s">
        <v>349</v>
      </c>
      <c r="B225" t="s">
        <v>277</v>
      </c>
      <c r="C225">
        <v>1.1446000000000001</v>
      </c>
      <c r="D225">
        <v>1.4560999999999999</v>
      </c>
      <c r="E225">
        <v>0.79339999999999999</v>
      </c>
    </row>
    <row r="226" spans="1:5" x14ac:dyDescent="0.25">
      <c r="A226" t="s">
        <v>349</v>
      </c>
      <c r="B226" t="s">
        <v>278</v>
      </c>
      <c r="C226">
        <v>1.1446000000000001</v>
      </c>
      <c r="D226">
        <v>1.1066</v>
      </c>
      <c r="E226">
        <v>0.9698</v>
      </c>
    </row>
    <row r="227" spans="1:5" x14ac:dyDescent="0.25">
      <c r="A227" t="s">
        <v>349</v>
      </c>
      <c r="B227" t="s">
        <v>279</v>
      </c>
      <c r="C227">
        <v>1.1446000000000001</v>
      </c>
      <c r="D227">
        <v>0.99019999999999997</v>
      </c>
      <c r="E227">
        <v>1.1020000000000001</v>
      </c>
    </row>
    <row r="228" spans="1:5" x14ac:dyDescent="0.25">
      <c r="A228" t="s">
        <v>349</v>
      </c>
      <c r="B228" t="s">
        <v>280</v>
      </c>
      <c r="C228">
        <v>1.1446000000000001</v>
      </c>
      <c r="D228">
        <v>0.65529999999999999</v>
      </c>
      <c r="E228">
        <v>0.70250000000000001</v>
      </c>
    </row>
    <row r="229" spans="1:5" x14ac:dyDescent="0.25">
      <c r="A229" t="s">
        <v>349</v>
      </c>
      <c r="B229" t="s">
        <v>281</v>
      </c>
      <c r="C229">
        <v>1.1446000000000001</v>
      </c>
      <c r="D229">
        <v>1.1066</v>
      </c>
      <c r="E229">
        <v>0.9698</v>
      </c>
    </row>
    <row r="230" spans="1:5" x14ac:dyDescent="0.25">
      <c r="A230" t="s">
        <v>349</v>
      </c>
      <c r="B230" t="s">
        <v>450</v>
      </c>
      <c r="C230">
        <v>1.1446000000000001</v>
      </c>
      <c r="D230">
        <v>2.621</v>
      </c>
      <c r="E230">
        <v>0.66120000000000001</v>
      </c>
    </row>
    <row r="231" spans="1:5" x14ac:dyDescent="0.25">
      <c r="A231" t="s">
        <v>349</v>
      </c>
      <c r="B231" t="s">
        <v>282</v>
      </c>
      <c r="C231">
        <v>1.1446000000000001</v>
      </c>
      <c r="D231">
        <v>1.3395999999999999</v>
      </c>
      <c r="E231">
        <v>1.0579000000000001</v>
      </c>
    </row>
    <row r="232" spans="1:5" x14ac:dyDescent="0.25">
      <c r="A232" t="s">
        <v>349</v>
      </c>
      <c r="B232" t="s">
        <v>283</v>
      </c>
      <c r="C232">
        <v>1.1446000000000001</v>
      </c>
      <c r="D232">
        <v>1.5726</v>
      </c>
      <c r="E232">
        <v>0.61709999999999998</v>
      </c>
    </row>
    <row r="233" spans="1:5" x14ac:dyDescent="0.25">
      <c r="A233" t="s">
        <v>349</v>
      </c>
      <c r="B233" t="s">
        <v>284</v>
      </c>
      <c r="C233">
        <v>1.1446000000000001</v>
      </c>
      <c r="D233">
        <v>1.0484</v>
      </c>
      <c r="E233">
        <v>0.70530000000000004</v>
      </c>
    </row>
    <row r="234" spans="1:5" x14ac:dyDescent="0.25">
      <c r="A234" t="s">
        <v>349</v>
      </c>
      <c r="B234" t="s">
        <v>285</v>
      </c>
      <c r="C234">
        <v>1.1446000000000001</v>
      </c>
      <c r="D234">
        <v>0.99019999999999997</v>
      </c>
      <c r="E234">
        <v>1.0579000000000001</v>
      </c>
    </row>
    <row r="235" spans="1:5" x14ac:dyDescent="0.25">
      <c r="A235" t="s">
        <v>349</v>
      </c>
      <c r="B235" t="s">
        <v>286</v>
      </c>
      <c r="C235">
        <v>1.1446000000000001</v>
      </c>
      <c r="D235">
        <v>0.58240000000000003</v>
      </c>
      <c r="E235">
        <v>1.4986999999999999</v>
      </c>
    </row>
    <row r="236" spans="1:5" x14ac:dyDescent="0.25">
      <c r="A236" t="s">
        <v>349</v>
      </c>
      <c r="B236" t="s">
        <v>287</v>
      </c>
      <c r="C236">
        <v>1.1446000000000001</v>
      </c>
      <c r="D236">
        <v>0.34949999999999998</v>
      </c>
      <c r="E236">
        <v>1.5869</v>
      </c>
    </row>
    <row r="237" spans="1:5" x14ac:dyDescent="0.25">
      <c r="A237" t="s">
        <v>349</v>
      </c>
      <c r="B237" t="s">
        <v>288</v>
      </c>
      <c r="C237">
        <v>1.1446000000000001</v>
      </c>
      <c r="D237">
        <v>1.0484</v>
      </c>
      <c r="E237">
        <v>1.4986999999999999</v>
      </c>
    </row>
    <row r="238" spans="1:5" x14ac:dyDescent="0.25">
      <c r="A238" t="s">
        <v>349</v>
      </c>
      <c r="B238" t="s">
        <v>289</v>
      </c>
      <c r="C238">
        <v>1.1446000000000001</v>
      </c>
      <c r="D238">
        <v>1.1649</v>
      </c>
      <c r="E238">
        <v>0.92569999999999997</v>
      </c>
    </row>
    <row r="239" spans="1:5" x14ac:dyDescent="0.25">
      <c r="A239" t="s">
        <v>290</v>
      </c>
      <c r="B239" t="s">
        <v>291</v>
      </c>
      <c r="C239">
        <v>1.1462000000000001</v>
      </c>
      <c r="D239">
        <v>0.96940000000000004</v>
      </c>
      <c r="E239">
        <v>0.85250000000000004</v>
      </c>
    </row>
    <row r="240" spans="1:5" x14ac:dyDescent="0.25">
      <c r="A240" t="s">
        <v>290</v>
      </c>
      <c r="B240" t="s">
        <v>292</v>
      </c>
      <c r="C240">
        <v>1.1462000000000001</v>
      </c>
      <c r="D240">
        <v>0.41060000000000002</v>
      </c>
      <c r="E240">
        <v>1.1193</v>
      </c>
    </row>
    <row r="241" spans="1:5" x14ac:dyDescent="0.25">
      <c r="A241" t="s">
        <v>290</v>
      </c>
      <c r="B241" t="s">
        <v>293</v>
      </c>
      <c r="C241">
        <v>1.1462000000000001</v>
      </c>
      <c r="D241">
        <v>0.66720000000000002</v>
      </c>
      <c r="E241">
        <v>1.2998000000000001</v>
      </c>
    </row>
    <row r="242" spans="1:5" x14ac:dyDescent="0.25">
      <c r="A242" t="s">
        <v>290</v>
      </c>
      <c r="B242" t="s">
        <v>294</v>
      </c>
      <c r="C242">
        <v>1.1462000000000001</v>
      </c>
      <c r="D242">
        <v>0.87239999999999995</v>
      </c>
      <c r="E242">
        <v>0.75819999999999999</v>
      </c>
    </row>
    <row r="243" spans="1:5" x14ac:dyDescent="0.25">
      <c r="A243" t="s">
        <v>290</v>
      </c>
      <c r="B243" t="s">
        <v>295</v>
      </c>
      <c r="C243">
        <v>1.1462000000000001</v>
      </c>
      <c r="D243">
        <v>1.0264</v>
      </c>
      <c r="E243">
        <v>0.75819999999999999</v>
      </c>
    </row>
    <row r="244" spans="1:5" x14ac:dyDescent="0.25">
      <c r="A244" t="s">
        <v>290</v>
      </c>
      <c r="B244" t="s">
        <v>296</v>
      </c>
      <c r="C244">
        <v>1.1462000000000001</v>
      </c>
      <c r="D244">
        <v>0.66720000000000002</v>
      </c>
      <c r="E244">
        <v>0.83040000000000003</v>
      </c>
    </row>
    <row r="245" spans="1:5" x14ac:dyDescent="0.25">
      <c r="A245" t="s">
        <v>290</v>
      </c>
      <c r="B245" t="s">
        <v>297</v>
      </c>
      <c r="C245">
        <v>1.1462000000000001</v>
      </c>
      <c r="D245">
        <v>1.2317</v>
      </c>
      <c r="E245">
        <v>1.3359000000000001</v>
      </c>
    </row>
    <row r="246" spans="1:5" x14ac:dyDescent="0.25">
      <c r="A246" t="s">
        <v>290</v>
      </c>
      <c r="B246" t="s">
        <v>298</v>
      </c>
      <c r="C246">
        <v>1.1462000000000001</v>
      </c>
      <c r="D246">
        <v>1.0264</v>
      </c>
      <c r="E246">
        <v>1.6248</v>
      </c>
    </row>
    <row r="247" spans="1:5" x14ac:dyDescent="0.25">
      <c r="A247" t="s">
        <v>290</v>
      </c>
      <c r="B247" t="s">
        <v>299</v>
      </c>
      <c r="C247">
        <v>1.1462000000000001</v>
      </c>
      <c r="D247">
        <v>1.1291</v>
      </c>
      <c r="E247">
        <v>1.2637</v>
      </c>
    </row>
    <row r="248" spans="1:5" x14ac:dyDescent="0.25">
      <c r="A248" t="s">
        <v>290</v>
      </c>
      <c r="B248" t="s">
        <v>300</v>
      </c>
      <c r="C248">
        <v>1.1462000000000001</v>
      </c>
      <c r="D248">
        <v>0.76980000000000004</v>
      </c>
      <c r="E248">
        <v>1.1554</v>
      </c>
    </row>
    <row r="249" spans="1:5" x14ac:dyDescent="0.25">
      <c r="A249" t="s">
        <v>290</v>
      </c>
      <c r="B249" t="s">
        <v>301</v>
      </c>
      <c r="C249">
        <v>1.1462000000000001</v>
      </c>
      <c r="D249">
        <v>0.51319999999999999</v>
      </c>
      <c r="E249">
        <v>0.64990000000000003</v>
      </c>
    </row>
    <row r="250" spans="1:5" x14ac:dyDescent="0.25">
      <c r="A250" t="s">
        <v>290</v>
      </c>
      <c r="B250" t="s">
        <v>302</v>
      </c>
      <c r="C250">
        <v>1.1462000000000001</v>
      </c>
      <c r="D250">
        <v>0.97509999999999997</v>
      </c>
      <c r="E250">
        <v>1.0109999999999999</v>
      </c>
    </row>
    <row r="251" spans="1:5" x14ac:dyDescent="0.25">
      <c r="A251" t="s">
        <v>290</v>
      </c>
      <c r="B251" t="s">
        <v>303</v>
      </c>
      <c r="C251">
        <v>1.1462000000000001</v>
      </c>
      <c r="D251">
        <v>1.0777000000000001</v>
      </c>
      <c r="E251">
        <v>1.1554</v>
      </c>
    </row>
    <row r="252" spans="1:5" x14ac:dyDescent="0.25">
      <c r="A252" t="s">
        <v>290</v>
      </c>
      <c r="B252" t="s">
        <v>304</v>
      </c>
      <c r="C252">
        <v>1.1462000000000001</v>
      </c>
      <c r="D252">
        <v>0.92090000000000005</v>
      </c>
      <c r="E252">
        <v>1.1253</v>
      </c>
    </row>
    <row r="253" spans="1:5" x14ac:dyDescent="0.25">
      <c r="A253" t="s">
        <v>290</v>
      </c>
      <c r="B253" t="s">
        <v>305</v>
      </c>
      <c r="C253">
        <v>1.1462000000000001</v>
      </c>
      <c r="D253">
        <v>1.0179</v>
      </c>
      <c r="E253">
        <v>0.54559999999999997</v>
      </c>
    </row>
    <row r="254" spans="1:5" x14ac:dyDescent="0.25">
      <c r="A254" t="s">
        <v>290</v>
      </c>
      <c r="B254" t="s">
        <v>306</v>
      </c>
      <c r="C254">
        <v>1.1462000000000001</v>
      </c>
      <c r="D254">
        <v>1.7448999999999999</v>
      </c>
      <c r="E254">
        <v>0.83040000000000003</v>
      </c>
    </row>
    <row r="255" spans="1:5" x14ac:dyDescent="0.25">
      <c r="A255" t="s">
        <v>290</v>
      </c>
      <c r="B255" t="s">
        <v>307</v>
      </c>
      <c r="C255">
        <v>1.1462000000000001</v>
      </c>
      <c r="D255">
        <v>1.0033000000000001</v>
      </c>
      <c r="E255">
        <v>0.79790000000000005</v>
      </c>
    </row>
    <row r="256" spans="1:5" x14ac:dyDescent="0.25">
      <c r="A256" t="s">
        <v>290</v>
      </c>
      <c r="B256" t="s">
        <v>308</v>
      </c>
      <c r="C256">
        <v>1.1462000000000001</v>
      </c>
      <c r="D256">
        <v>0.96940000000000004</v>
      </c>
      <c r="E256">
        <v>0.75019999999999998</v>
      </c>
    </row>
    <row r="257" spans="1:5" x14ac:dyDescent="0.25">
      <c r="A257" t="s">
        <v>290</v>
      </c>
      <c r="B257" t="s">
        <v>309</v>
      </c>
      <c r="C257">
        <v>1.1462000000000001</v>
      </c>
      <c r="D257">
        <v>1.0663</v>
      </c>
      <c r="E257">
        <v>1.1253</v>
      </c>
    </row>
    <row r="258" spans="1:5" x14ac:dyDescent="0.25">
      <c r="A258" t="s">
        <v>290</v>
      </c>
      <c r="B258" t="s">
        <v>310</v>
      </c>
      <c r="C258">
        <v>1.1462000000000001</v>
      </c>
      <c r="D258">
        <v>1.1803999999999999</v>
      </c>
      <c r="E258">
        <v>0.90259999999999996</v>
      </c>
    </row>
    <row r="259" spans="1:5" x14ac:dyDescent="0.25">
      <c r="A259" t="s">
        <v>290</v>
      </c>
      <c r="B259" t="s">
        <v>311</v>
      </c>
      <c r="C259">
        <v>1.1462000000000001</v>
      </c>
      <c r="D259">
        <v>1.0663</v>
      </c>
      <c r="E259">
        <v>1.0229999999999999</v>
      </c>
    </row>
    <row r="260" spans="1:5" x14ac:dyDescent="0.25">
      <c r="A260" t="s">
        <v>290</v>
      </c>
      <c r="B260" t="s">
        <v>312</v>
      </c>
      <c r="C260">
        <v>1.1462000000000001</v>
      </c>
      <c r="D260">
        <v>1.1778</v>
      </c>
      <c r="E260">
        <v>1.1048</v>
      </c>
    </row>
    <row r="261" spans="1:5" x14ac:dyDescent="0.25">
      <c r="A261" t="s">
        <v>290</v>
      </c>
      <c r="B261" t="s">
        <v>313</v>
      </c>
      <c r="C261">
        <v>1.1462000000000001</v>
      </c>
      <c r="D261">
        <v>1.0777000000000001</v>
      </c>
      <c r="E261">
        <v>1.0831999999999999</v>
      </c>
    </row>
    <row r="262" spans="1:5" x14ac:dyDescent="0.25">
      <c r="A262" t="s">
        <v>290</v>
      </c>
      <c r="B262" t="s">
        <v>314</v>
      </c>
      <c r="C262">
        <v>1.1462000000000001</v>
      </c>
      <c r="D262">
        <v>1.2829999999999999</v>
      </c>
      <c r="E262">
        <v>0.64990000000000003</v>
      </c>
    </row>
    <row r="263" spans="1:5" x14ac:dyDescent="0.25">
      <c r="A263" t="s">
        <v>290</v>
      </c>
      <c r="B263" t="s">
        <v>315</v>
      </c>
      <c r="C263">
        <v>1.1462000000000001</v>
      </c>
      <c r="D263">
        <v>1.3343</v>
      </c>
      <c r="E263">
        <v>0.83040000000000003</v>
      </c>
    </row>
    <row r="264" spans="1:5" x14ac:dyDescent="0.25">
      <c r="A264" t="s">
        <v>290</v>
      </c>
      <c r="B264" t="s">
        <v>316</v>
      </c>
      <c r="C264">
        <v>1.1462000000000001</v>
      </c>
      <c r="D264">
        <v>0.76980000000000004</v>
      </c>
      <c r="E264">
        <v>1.4080999999999999</v>
      </c>
    </row>
    <row r="265" spans="1:5" x14ac:dyDescent="0.25">
      <c r="A265" t="s">
        <v>290</v>
      </c>
      <c r="B265" t="s">
        <v>317</v>
      </c>
      <c r="C265">
        <v>1.1462000000000001</v>
      </c>
      <c r="D265">
        <v>1.0179</v>
      </c>
      <c r="E265">
        <v>1.0570999999999999</v>
      </c>
    </row>
    <row r="266" spans="1:5" x14ac:dyDescent="0.25">
      <c r="A266" t="s">
        <v>357</v>
      </c>
      <c r="B266" t="s">
        <v>335</v>
      </c>
      <c r="C266">
        <v>1.58</v>
      </c>
      <c r="D266">
        <v>1.2658</v>
      </c>
      <c r="E266">
        <v>0.58140000000000003</v>
      </c>
    </row>
    <row r="267" spans="1:5" x14ac:dyDescent="0.25">
      <c r="A267" t="s">
        <v>357</v>
      </c>
      <c r="B267" t="s">
        <v>334</v>
      </c>
      <c r="C267">
        <v>1.58</v>
      </c>
      <c r="D267">
        <v>0.94940000000000002</v>
      </c>
      <c r="E267">
        <v>0.87209999999999999</v>
      </c>
    </row>
    <row r="268" spans="1:5" x14ac:dyDescent="0.25">
      <c r="A268" t="s">
        <v>357</v>
      </c>
      <c r="B268" t="s">
        <v>330</v>
      </c>
      <c r="C268">
        <v>1.58</v>
      </c>
      <c r="D268">
        <v>0.50629999999999997</v>
      </c>
      <c r="E268">
        <v>0.98839999999999995</v>
      </c>
    </row>
    <row r="269" spans="1:5" x14ac:dyDescent="0.25">
      <c r="A269" t="s">
        <v>357</v>
      </c>
      <c r="B269" t="s">
        <v>332</v>
      </c>
      <c r="C269">
        <v>1.58</v>
      </c>
      <c r="D269">
        <v>0.75949999999999995</v>
      </c>
      <c r="E269">
        <v>0.75580000000000003</v>
      </c>
    </row>
    <row r="270" spans="1:5" x14ac:dyDescent="0.25">
      <c r="A270" t="s">
        <v>357</v>
      </c>
      <c r="B270" t="s">
        <v>328</v>
      </c>
      <c r="C270">
        <v>1.58</v>
      </c>
      <c r="D270">
        <v>0.63290000000000002</v>
      </c>
      <c r="E270">
        <v>1.1628000000000001</v>
      </c>
    </row>
    <row r="271" spans="1:5" x14ac:dyDescent="0.25">
      <c r="A271" t="s">
        <v>357</v>
      </c>
      <c r="B271" t="s">
        <v>337</v>
      </c>
      <c r="C271">
        <v>1.58</v>
      </c>
      <c r="D271">
        <v>0.94940000000000002</v>
      </c>
      <c r="E271">
        <v>0.87209999999999999</v>
      </c>
    </row>
    <row r="272" spans="1:5" x14ac:dyDescent="0.25">
      <c r="A272" t="s">
        <v>357</v>
      </c>
      <c r="B272" t="s">
        <v>336</v>
      </c>
      <c r="C272">
        <v>1.58</v>
      </c>
      <c r="D272">
        <v>0.94940000000000002</v>
      </c>
      <c r="E272">
        <v>1.5698000000000001</v>
      </c>
    </row>
    <row r="273" spans="1:5" x14ac:dyDescent="0.25">
      <c r="A273" t="s">
        <v>357</v>
      </c>
      <c r="B273" t="s">
        <v>331</v>
      </c>
      <c r="C273">
        <v>1.58</v>
      </c>
      <c r="D273">
        <v>0.94940000000000002</v>
      </c>
      <c r="E273">
        <v>1.3953</v>
      </c>
    </row>
    <row r="274" spans="1:5" x14ac:dyDescent="0.25">
      <c r="A274" t="s">
        <v>357</v>
      </c>
      <c r="B274" t="s">
        <v>329</v>
      </c>
      <c r="C274">
        <v>1.58</v>
      </c>
      <c r="D274">
        <v>1.7089000000000001</v>
      </c>
      <c r="E274">
        <v>0.81399999999999995</v>
      </c>
    </row>
    <row r="275" spans="1:5" x14ac:dyDescent="0.25">
      <c r="A275" t="s">
        <v>357</v>
      </c>
      <c r="B275" t="s">
        <v>333</v>
      </c>
      <c r="C275">
        <v>1.58</v>
      </c>
      <c r="D275">
        <v>1.3290999999999999</v>
      </c>
      <c r="E275">
        <v>0.98839999999999995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797"/>
  <sheetViews>
    <sheetView tabSelected="1" zoomScale="80" zoomScaleNormal="80" workbookViewId="0">
      <pane xSplit="12" ySplit="1" topLeftCell="M2772" activePane="bottomRight" state="frozen"/>
      <selection pane="topRight" activeCell="M1" sqref="M1"/>
      <selection pane="bottomLeft" activeCell="A2" sqref="A2"/>
      <selection pane="bottomRight" activeCell="K2706" sqref="K2706:L2797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1.4215</v>
      </c>
      <c r="F2">
        <f>VLOOKUP(B2,home!$B$2:$E$405,3,FALSE)</f>
        <v>0.7621</v>
      </c>
      <c r="G2">
        <f>VLOOKUP(C2,away!$B$2:$E$405,4,FALSE)</f>
        <v>0.87939999999999996</v>
      </c>
      <c r="H2">
        <f>VLOOKUP(A2,away!$A$2:$E$405,3,FALSE)</f>
        <v>1.0277000000000001</v>
      </c>
      <c r="I2">
        <f>VLOOKUP(C2,away!$B$2:$E$405,3,FALSE)</f>
        <v>1.2974000000000001</v>
      </c>
      <c r="J2">
        <f>VLOOKUP(B2,home!$B$2:$E$405,4,FALSE)</f>
        <v>1.2974000000000001</v>
      </c>
      <c r="K2" s="3">
        <f>E2*F2*G2</f>
        <v>0.95267613690999997</v>
      </c>
      <c r="L2" s="3">
        <f>H2*I2*J2</f>
        <v>1.7298726952520005</v>
      </c>
      <c r="M2" s="5">
        <f>_xlfn.POISSON.DIST(0,$K2,FALSE) * _xlfn.POISSON.DIST(0,$L2,FALSE)</f>
        <v>6.8388620704564973E-2</v>
      </c>
      <c r="N2" s="5">
        <f>_xlfn.POISSON.DIST(1,K2,FALSE) * _xlfn.POISSON.DIST(0,L2,FALSE)</f>
        <v>6.5152206981428221E-2</v>
      </c>
      <c r="O2" s="5">
        <f>_xlfn.POISSON.DIST(0,K2,FALSE) * _xlfn.POISSON.DIST(1,L2,FALSE)</f>
        <v>0.11830360762277257</v>
      </c>
      <c r="P2" s="5">
        <f>_xlfn.POISSON.DIST(1,K2,FALSE) * _xlfn.POISSON.DIST(1,L2,FALSE)</f>
        <v>0.11270502389257941</v>
      </c>
      <c r="Q2" s="5">
        <f>_xlfn.POISSON.DIST(2,K2,FALSE) * _xlfn.POISSON.DIST(0,L2,FALSE)</f>
        <v>3.1034476429113875E-2</v>
      </c>
      <c r="R2" s="5">
        <f>_xlfn.POISSON.DIST(0,K2,FALSE) * _xlfn.POISSON.DIST(2,L2,FALSE)</f>
        <v>0.10232509028822039</v>
      </c>
      <c r="S2" s="5">
        <f>_xlfn.POISSON.DIST(2,K2,FALSE) * _xlfn.POISSON.DIST(2,L2,FALSE)</f>
        <v>4.643470755719966E-2</v>
      </c>
      <c r="T2" s="5">
        <f>_xlfn.POISSON.DIST(2,K2,FALSE) * _xlfn.POISSON.DIST(1,L2,FALSE)</f>
        <v>5.3685693386165891E-2</v>
      </c>
      <c r="U2" s="5">
        <f>_xlfn.POISSON.DIST(1,K2,FALSE) * _xlfn.POISSON.DIST(2,L2,FALSE)</f>
        <v>9.7482671724748768E-2</v>
      </c>
      <c r="V2" s="5">
        <f>_xlfn.POISSON.DIST(3,K2,FALSE) * _xlfn.POISSON.DIST(3,L2,FALSE)</f>
        <v>8.5027544231163991E-3</v>
      </c>
      <c r="W2" s="5">
        <f>_xlfn.POISSON.DIST(3,K2,FALSE) * _xlfn.POISSON.DIST(0,L2,FALSE)</f>
        <v>9.8552683718375524E-3</v>
      </c>
      <c r="X2" s="5">
        <f>_xlfn.POISSON.DIST(3,K2,FALSE) * _xlfn.POISSON.DIST(1,L2,FALSE)</f>
        <v>1.704835966082242E-2</v>
      </c>
      <c r="Y2" s="5">
        <f>_xlfn.POISSON.DIST(3,K2,FALSE) * _xlfn.POISSON.DIST(2,L2,FALSE)</f>
        <v>1.4745745938046187E-2</v>
      </c>
      <c r="Z2" s="5">
        <f>_xlfn.POISSON.DIST(0,K2,FALSE) * _xlfn.POISSON.DIST(3,L2,FALSE)</f>
        <v>5.9003126576262707E-2</v>
      </c>
      <c r="AA2" s="5">
        <f>_xlfn.POISSON.DIST(1,K2,FALSE) * _xlfn.POISSON.DIST(3,L2,FALSE)</f>
        <v>5.6210870692285718E-2</v>
      </c>
      <c r="AB2" s="5">
        <f>_xlfn.POISSON.DIST(2,K2,FALSE) * _xlfn.POISSON.DIST(3,L2,FALSE)</f>
        <v>2.677537757173714E-2</v>
      </c>
      <c r="AC2" s="5">
        <f>_xlfn.POISSON.DIST(4,K2,FALSE) * _xlfn.POISSON.DIST(4,L2,FALSE)</f>
        <v>8.7578818900834116E-4</v>
      </c>
      <c r="AD2" s="5">
        <f>_xlfn.POISSON.DIST(4,K2,FALSE) * _xlfn.POISSON.DIST(0,L2,FALSE)</f>
        <v>2.3472197501733759E-3</v>
      </c>
      <c r="AE2" s="5">
        <f>_xlfn.POISSON.DIST(4,K2,FALSE) * _xlfn.POISSON.DIST(1,L2,FALSE)</f>
        <v>4.0603913555811453E-3</v>
      </c>
      <c r="AF2" s="5">
        <f>_xlfn.POISSON.DIST(4,K2,FALSE) * _xlfn.POISSON.DIST(2,L2,FALSE)</f>
        <v>3.5119800690285407E-3</v>
      </c>
      <c r="AG2" s="5">
        <f>_xlfn.POISSON.DIST(4,K2,FALSE) * _xlfn.POISSON.DIST(3,L2,FALSE)</f>
        <v>2.0250928092272365E-3</v>
      </c>
      <c r="AH2" s="5">
        <f>_xlfn.POISSON.DIST(0,K2,FALSE) * _xlfn.POISSON.DIST(4,L2,FALSE)</f>
        <v>2.5516974399693627E-2</v>
      </c>
      <c r="AI2" s="5">
        <f>_xlfn.POISSON.DIST(1,K2,FALSE) * _xlfn.POISSON.DIST(4,L2,FALSE)</f>
        <v>2.4309412596731493E-2</v>
      </c>
      <c r="AJ2" s="5">
        <f>_xlfn.POISSON.DIST(2,K2,FALSE) * _xlfn.POISSON.DIST(4,L2,FALSE)</f>
        <v>1.1579498641602723E-2</v>
      </c>
      <c r="AK2" s="5">
        <f>_xlfn.POISSON.DIST(3,K2,FALSE) * _xlfn.POISSON.DIST(4,L2,FALSE)</f>
        <v>3.6771706777455585E-3</v>
      </c>
      <c r="AL2" s="5">
        <f>_xlfn.POISSON.DIST(5,K2,FALSE) * _xlfn.POISSON.DIST(5,L2,FALSE)</f>
        <v>5.7732252968473889E-5</v>
      </c>
      <c r="AM2" s="5">
        <f>_xlfn.POISSON.DIST(5,K2,FALSE) * _xlfn.POISSON.DIST(0,L2,FALSE)</f>
        <v>4.4722804881480553E-4</v>
      </c>
      <c r="AN2" s="5">
        <f>_xlfn.POISSON.DIST(5,K2,FALSE) * _xlfn.POISSON.DIST(1,L2,FALSE)</f>
        <v>7.7364759019556085E-4</v>
      </c>
      <c r="AO2" s="5">
        <f>_xlfn.POISSON.DIST(5,K2,FALSE) * _xlfn.POISSON.DIST(2,L2,FALSE)</f>
        <v>6.6915592101340524E-4</v>
      </c>
      <c r="AP2" s="5">
        <f>_xlfn.POISSON.DIST(5,K2,FALSE) * _xlfn.POISSON.DIST(3,L2,FALSE)</f>
        <v>3.8585151887576472E-4</v>
      </c>
      <c r="AQ2" s="5">
        <f>_xlfn.POISSON.DIST(5,K2,FALSE) * _xlfn.POISSON.DIST(4,L2,FALSE)</f>
        <v>1.6686850173117432E-4</v>
      </c>
      <c r="AR2" s="5">
        <f>_xlfn.POISSON.DIST(0,K2,FALSE) * _xlfn.POISSON.DIST(5,L2,FALSE)</f>
        <v>8.8282234558948579E-3</v>
      </c>
      <c r="AS2" s="5">
        <f>_xlfn.POISSON.DIST(1,K2,FALSE) * _xlfn.POISSON.DIST(5,L2,FALSE)</f>
        <v>8.4104378177401636E-3</v>
      </c>
      <c r="AT2" s="5">
        <f>_xlfn.POISSON.DIST(2,K2,FALSE) * _xlfn.POISSON.DIST(5,L2,FALSE)</f>
        <v>4.0062117049632336E-3</v>
      </c>
      <c r="AU2" s="5">
        <f>_xlfn.POISSON.DIST(3,K2,FALSE) * _xlfn.POISSON.DIST(5,L2,FALSE)</f>
        <v>1.2722074302426662E-3</v>
      </c>
      <c r="AV2" s="5">
        <f>_xlfn.POISSON.DIST(4,K2,FALSE) * _xlfn.POISSON.DIST(5,L2,FALSE)</f>
        <v>3.0300041499794534E-4</v>
      </c>
      <c r="AW2" s="5">
        <f>_xlfn.POISSON.DIST(6,K2,FALSE) * _xlfn.POISSON.DIST(6,L2,FALSE)</f>
        <v>2.6428677766489748E-6</v>
      </c>
      <c r="AX2" s="5">
        <f>_xlfn.POISSON.DIST(6,K2,FALSE) * _xlfn.POISSON.DIST(0,L2,FALSE)</f>
        <v>7.1010581643780936E-5</v>
      </c>
      <c r="AY2" s="5">
        <f>_xlfn.POISSON.DIST(6,K2,FALSE) * _xlfn.POISSON.DIST(1,L2,FALSE)</f>
        <v>1.2283926625953956E-4</v>
      </c>
      <c r="AZ2" s="5">
        <f>_xlfn.POISSON.DIST(6,K2,FALSE) * _xlfn.POISSON.DIST(2,L2,FALSE)</f>
        <v>1.0624814630358394E-4</v>
      </c>
      <c r="BA2" s="5">
        <f>_xlfn.POISSON.DIST(6,K2,FALSE) * _xlfn.POISSON.DIST(3,L2,FALSE)</f>
        <v>6.1265255737236554E-5</v>
      </c>
      <c r="BB2" s="5">
        <f>_xlfn.POISSON.DIST(6,K2,FALSE) * _xlfn.POISSON.DIST(4,L2,FALSE)</f>
        <v>2.6495273266869121E-5</v>
      </c>
      <c r="BC2" s="5">
        <f>_xlfn.POISSON.DIST(6,K2,FALSE) * _xlfn.POISSON.DIST(5,L2,FALSE)</f>
        <v>9.1666899555194259E-6</v>
      </c>
      <c r="BD2" s="5">
        <f>_xlfn.POISSON.DIST(0,K2,FALSE) * _xlfn.POISSON.DIST(6,L2,FALSE)</f>
        <v>2.5452837839892973E-3</v>
      </c>
      <c r="BE2" s="5">
        <f>_xlfn.POISSON.DIST(1,K2,FALSE) * _xlfn.POISSON.DIST(6,L2,FALSE)</f>
        <v>2.4248311226705913E-3</v>
      </c>
      <c r="BF2" s="5">
        <f>_xlfn.POISSON.DIST(2,K2,FALSE) * _xlfn.POISSON.DIST(6,L2,FALSE)</f>
        <v>1.1550393733024782E-3</v>
      </c>
      <c r="BG2" s="5">
        <f>_xlfn.POISSON.DIST(3,K2,FALSE) * _xlfn.POISSON.DIST(6,L2,FALSE)</f>
        <v>3.6679281604558414E-4</v>
      </c>
      <c r="BH2" s="5">
        <f>_xlfn.POISSON.DIST(4,K2,FALSE) * _xlfn.POISSON.DIST(6,L2,FALSE)</f>
        <v>8.7358690759161824E-5</v>
      </c>
      <c r="BI2" s="5">
        <f>_xlfn.POISSON.DIST(5,K2,FALSE) * _xlfn.POISSON.DIST(6,L2,FALSE)</f>
        <v>1.6644908007590725E-5</v>
      </c>
      <c r="BJ2" s="8">
        <f>SUM(N2,Q2,T2,W2,X2,Y2,AD2,AE2,AF2,AG2,AM2,AN2,AO2,AP2,AQ2,AX2,AY2,AZ2,BA2,BB2,BC2)</f>
        <v>0.20630621154522163</v>
      </c>
      <c r="BK2" s="8">
        <f>SUM(M2,P2,S2,V2,AC2,AL2,AY2)</f>
        <v>0.23708746628569682</v>
      </c>
      <c r="BL2" s="8">
        <f>SUM(O2,R2,U2,AA2,AB2,AH2,AI2,AJ2,AK2,AR2,AS2,AT2,AU2,AV2,BD2,BE2,BF2,BG2,BH2,BI2)</f>
        <v>0.49559670573415138</v>
      </c>
      <c r="BM2" s="8">
        <f>SUM(S2:BI2)</f>
        <v>0.49996428782417035</v>
      </c>
      <c r="BN2" s="8">
        <f>SUM(M2:R2)</f>
        <v>0.49790902591867947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1.6204000000000001</v>
      </c>
      <c r="F3">
        <f>VLOOKUP(B3,home!$B$2:$E$405,3,FALSE)</f>
        <v>1.2343</v>
      </c>
      <c r="G3">
        <f>VLOOKUP(C3,away!$B$2:$E$405,4,FALSE)</f>
        <v>0.48</v>
      </c>
      <c r="H3">
        <f>VLOOKUP(A3,away!$A$2:$E$405,3,FALSE)</f>
        <v>1.3241000000000001</v>
      </c>
      <c r="I3">
        <f>VLOOKUP(C3,away!$B$2:$E$405,3,FALSE)</f>
        <v>1.2586999999999999</v>
      </c>
      <c r="J3">
        <f>VLOOKUP(B3,home!$B$2:$E$405,4,FALSE)</f>
        <v>1.1748000000000001</v>
      </c>
      <c r="K3" s="3">
        <f t="shared" ref="K3:K8" si="0">E3*F3*G3</f>
        <v>0.96002866559999989</v>
      </c>
      <c r="L3" s="3">
        <f t="shared" ref="L3:L8" si="1">H3*I3*J3</f>
        <v>1.957974158316</v>
      </c>
      <c r="M3" s="5">
        <f>_xlfn.POISSON.DIST(0,K3,FALSE) * _xlfn.POISSON.DIST(0,L3,FALSE)</f>
        <v>5.4041510005378643E-2</v>
      </c>
      <c r="N3" s="5">
        <f>_xlfn.POISSON.DIST(1,K3,FALSE) * _xlfn.POISSON.DIST(0,L3,FALSE)</f>
        <v>5.1881398737472689E-2</v>
      </c>
      <c r="O3" s="5">
        <f>_xlfn.POISSON.DIST(0,K3,FALSE) * _xlfn.POISSON.DIST(1,L3,FALSE)</f>
        <v>0.10581188006690694</v>
      </c>
      <c r="P3" s="5">
        <f>_xlfn.POISSON.DIST(1,K3,FALSE) * _xlfn.POISSON.DIST(1,L3,FALSE)</f>
        <v>0.10158243802525987</v>
      </c>
      <c r="Q3" s="5">
        <f>_xlfn.POISSON.DIST(2,K3,FALSE) * _xlfn.POISSON.DIST(0,L3,FALSE)</f>
        <v>2.4903814999698716E-2</v>
      </c>
      <c r="R3" s="5">
        <f>_xlfn.POISSON.DIST(0,K3,FALSE) * _xlfn.POISSON.DIST(2,L3,FALSE)</f>
        <v>0.10358846340691784</v>
      </c>
      <c r="S3" s="5">
        <f>_xlfn.POISSON.DIST(2,K3,FALSE) * _xlfn.POISSON.DIST(2,L3,FALSE)</f>
        <v>4.7736414628906279E-2</v>
      </c>
      <c r="T3" s="5">
        <f>_xlfn.POISSON.DIST(2,K3,FALSE) * _xlfn.POISSON.DIST(1,L3,FALSE)</f>
        <v>4.8761026212892467E-2</v>
      </c>
      <c r="U3" s="5">
        <f>_xlfn.POISSON.DIST(1,K3,FALSE) * _xlfn.POISSON.DIST(2,L3,FALSE)</f>
        <v>9.9447894296097739E-2</v>
      </c>
      <c r="V3" s="5">
        <f>_xlfn.POISSON.DIST(3,K3,FALSE) * _xlfn.POISSON.DIST(3,L3,FALSE)</f>
        <v>9.9700754313291427E-3</v>
      </c>
      <c r="W3" s="5">
        <f>_xlfn.POISSON.DIST(3,K3,FALSE) * _xlfn.POISSON.DIST(0,L3,FALSE)</f>
        <v>7.9694587608366736E-3</v>
      </c>
      <c r="X3" s="5">
        <f>_xlfn.POISSON.DIST(3,K3,FALSE) * _xlfn.POISSON.DIST(1,L3,FALSE)</f>
        <v>1.5603994309483256E-2</v>
      </c>
      <c r="Y3" s="5">
        <f>_xlfn.POISSON.DIST(3,K3,FALSE) * _xlfn.POISSON.DIST(2,L3,FALSE)</f>
        <v>1.5276108812239069E-2</v>
      </c>
      <c r="Z3" s="5">
        <f>_xlfn.POISSON.DIST(0,K3,FALSE) * _xlfn.POISSON.DIST(3,L3,FALSE)</f>
        <v>6.7607844816802584E-2</v>
      </c>
      <c r="AA3" s="5">
        <f>_xlfn.POISSON.DIST(1,K3,FALSE) * _xlfn.POISSON.DIST(3,L3,FALSE)</f>
        <v>6.4905469043566838E-2</v>
      </c>
      <c r="AB3" s="5">
        <f>_xlfn.POISSON.DIST(2,K3,FALSE) * _xlfn.POISSON.DIST(3,L3,FALSE)</f>
        <v>3.1155555418018795E-2</v>
      </c>
      <c r="AC3" s="5">
        <f>_xlfn.POISSON.DIST(4,K3,FALSE) * _xlfn.POISSON.DIST(4,L3,FALSE)</f>
        <v>1.1713039771526538E-3</v>
      </c>
      <c r="AD3" s="5">
        <f>_xlfn.POISSON.DIST(4,K3,FALSE) * _xlfn.POISSON.DIST(0,L3,FALSE)</f>
        <v>1.9127272149300652E-3</v>
      </c>
      <c r="AE3" s="5">
        <f>_xlfn.POISSON.DIST(4,K3,FALSE) * _xlfn.POISSON.DIST(1,L3,FALSE)</f>
        <v>3.7450704587408011E-3</v>
      </c>
      <c r="AF3" s="5">
        <f>_xlfn.POISSON.DIST(4,K3,FALSE) * _xlfn.POISSON.DIST(2,L3,FALSE)</f>
        <v>3.6663755896435687E-3</v>
      </c>
      <c r="AG3" s="5">
        <f>_xlfn.POISSON.DIST(4,K3,FALSE) * _xlfn.POISSON.DIST(3,L3,FALSE)</f>
        <v>2.3928895530675653E-3</v>
      </c>
      <c r="AH3" s="5">
        <f>_xlfn.POISSON.DIST(0,K3,FALSE) * _xlfn.POISSON.DIST(4,L3,FALSE)</f>
        <v>3.309360326268445E-2</v>
      </c>
      <c r="AI3" s="5">
        <f>_xlfn.POISSON.DIST(1,K3,FALSE) * _xlfn.POISSON.DIST(4,L3,FALSE)</f>
        <v>3.1770807780170746E-2</v>
      </c>
      <c r="AJ3" s="5">
        <f>_xlfn.POISSON.DIST(2,K3,FALSE) * _xlfn.POISSON.DIST(4,L3,FALSE)</f>
        <v>1.5250443099115711E-2</v>
      </c>
      <c r="AK3" s="5">
        <f>_xlfn.POISSON.DIST(3,K3,FALSE) * _xlfn.POISSON.DIST(4,L3,FALSE)</f>
        <v>4.8802875127509273E-3</v>
      </c>
      <c r="AL3" s="5">
        <f>_xlfn.POISSON.DIST(5,K3,FALSE) * _xlfn.POISSON.DIST(5,L3,FALSE)</f>
        <v>8.8068533729725642E-5</v>
      </c>
      <c r="AM3" s="5">
        <f>_xlfn.POISSON.DIST(5,K3,FALSE) * _xlfn.POISSON.DIST(0,L3,FALSE)</f>
        <v>3.6725459116122296E-4</v>
      </c>
      <c r="AN3" s="5">
        <f>_xlfn.POISSON.DIST(5,K3,FALSE) * _xlfn.POISSON.DIST(1,L3,FALSE)</f>
        <v>7.1907499901658224E-4</v>
      </c>
      <c r="AO3" s="5">
        <f>_xlfn.POISSON.DIST(5,K3,FALSE) * _xlfn.POISSON.DIST(2,L3,FALSE)</f>
        <v>7.0396513298278567E-4</v>
      </c>
      <c r="AP3" s="5">
        <f>_xlfn.POISSON.DIST(5,K3,FALSE) * _xlfn.POISSON.DIST(3,L3,FALSE)</f>
        <v>4.5944851291192701E-4</v>
      </c>
      <c r="AQ3" s="5">
        <f>_xlfn.POISSON.DIST(5,K3,FALSE) * _xlfn.POISSON.DIST(4,L3,FALSE)</f>
        <v>2.2489707883956703E-4</v>
      </c>
      <c r="AR3" s="5">
        <f>_xlfn.POISSON.DIST(0,K3,FALSE) * _xlfn.POISSON.DIST(5,L3,FALSE)</f>
        <v>1.2959283998779637E-2</v>
      </c>
      <c r="AS3" s="5">
        <f>_xlfn.POISSON.DIST(1,K3,FALSE) * _xlfn.POISSON.DIST(5,L3,FALSE)</f>
        <v>1.2441284124479845E-2</v>
      </c>
      <c r="AT3" s="5">
        <f>_xlfn.POISSON.DIST(2,K3,FALSE) * _xlfn.POISSON.DIST(5,L3,FALSE)</f>
        <v>5.971994698187425E-3</v>
      </c>
      <c r="AU3" s="5">
        <f>_xlfn.POISSON.DIST(3,K3,FALSE) * _xlfn.POISSON.DIST(5,L3,FALSE)</f>
        <v>1.9110953670237157E-3</v>
      </c>
      <c r="AV3" s="5">
        <f>_xlfn.POISSON.DIST(4,K3,FALSE) * _xlfn.POISSON.DIST(5,L3,FALSE)</f>
        <v>4.5867658375953001E-4</v>
      </c>
      <c r="AW3" s="5">
        <f>_xlfn.POISSON.DIST(6,K3,FALSE) * _xlfn.POISSON.DIST(6,L3,FALSE)</f>
        <v>4.5984283237320578E-6</v>
      </c>
      <c r="AX3" s="5">
        <f>_xlfn.POISSON.DIST(6,K3,FALSE) * _xlfn.POISSON.DIST(0,L3,FALSE)</f>
        <v>5.8762489181330376E-5</v>
      </c>
      <c r="AY3" s="5">
        <f>_xlfn.POISSON.DIST(6,K3,FALSE) * _xlfn.POISSON.DIST(1,L3,FALSE)</f>
        <v>1.150554352953684E-4</v>
      </c>
      <c r="AZ3" s="5">
        <f>_xlfn.POISSON.DIST(6,K3,FALSE) * _xlfn.POISSON.DIST(2,L3,FALSE)</f>
        <v>1.1263778454106499E-4</v>
      </c>
      <c r="BA3" s="5">
        <f>_xlfn.POISSON.DIST(6,K3,FALSE) * _xlfn.POISSON.DIST(3,L3,FALSE)</f>
        <v>7.3513957127123569E-5</v>
      </c>
      <c r="BB3" s="5">
        <f>_xlfn.POISSON.DIST(6,K3,FALSE) * _xlfn.POISSON.DIST(4,L3,FALSE)</f>
        <v>3.5984607082614573E-5</v>
      </c>
      <c r="BC3" s="5">
        <f>_xlfn.POISSON.DIST(6,K3,FALSE) * _xlfn.POISSON.DIST(5,L3,FALSE)</f>
        <v>1.4091386152982843E-5</v>
      </c>
      <c r="BD3" s="5">
        <f>_xlfn.POISSON.DIST(0,K3,FALSE) * _xlfn.POISSON.DIST(6,L3,FALSE)</f>
        <v>4.2289905299814322E-3</v>
      </c>
      <c r="BE3" s="5">
        <f>_xlfn.POISSON.DIST(1,K3,FALSE) * _xlfn.POISSON.DIST(6,L3,FALSE)</f>
        <v>4.0599521353331097E-3</v>
      </c>
      <c r="BF3" s="5">
        <f>_xlfn.POISSON.DIST(2,K3,FALSE) * _xlfn.POISSON.DIST(6,L3,FALSE)</f>
        <v>1.948835215441858E-3</v>
      </c>
      <c r="BG3" s="5">
        <f>_xlfn.POISSON.DIST(3,K3,FALSE) * _xlfn.POISSON.DIST(6,L3,FALSE)</f>
        <v>6.2364589045164507E-4</v>
      </c>
      <c r="BH3" s="5">
        <f>_xlfn.POISSON.DIST(4,K3,FALSE) * _xlfn.POISSON.DIST(6,L3,FALSE)</f>
        <v>1.4967948300430414E-4</v>
      </c>
      <c r="BI3" s="5">
        <f>_xlfn.POISSON.DIST(5,K3,FALSE) * _xlfn.POISSON.DIST(6,L3,FALSE)</f>
        <v>2.8739318867263998E-5</v>
      </c>
      <c r="BJ3" s="8">
        <f>SUM(N3,Q3,T3,W3,X3,Y3,AD3,AE3,AF3,AG3,AM3,AN3,AO3,AP3,AQ3,AX3,AY3,AZ3,BA3,BB3,BC3)</f>
        <v>0.17899755062329747</v>
      </c>
      <c r="BK3" s="8">
        <f>SUM(M3,P3,S3,V3,AC3,AL3,AY3)</f>
        <v>0.21470486603705163</v>
      </c>
      <c r="BL3" s="8">
        <f>SUM(O3,R3,U3,AA3,AB3,AH3,AI3,AJ3,AK3,AR3,AS3,AT3,AU3,AV3,BD3,BE3,BF3,BG3,BH3,BI3)</f>
        <v>0.53468658123153967</v>
      </c>
      <c r="BM3" s="8">
        <f>SUM(S3:BI3)</f>
        <v>0.55407688046008485</v>
      </c>
      <c r="BN3" s="8">
        <f>SUM(M3:R3)</f>
        <v>0.44180950524163476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1.5866</v>
      </c>
      <c r="F5">
        <f>VLOOKUP(B5,home!$B$2:$E$405,3,FALSE)</f>
        <v>1.0084</v>
      </c>
      <c r="G5">
        <f>VLOOKUP(C5,away!$B$2:$E$405,4,FALSE)</f>
        <v>0.98040000000000005</v>
      </c>
      <c r="H5">
        <f>VLOOKUP(A5,away!$A$2:$E$405,3,FALSE)</f>
        <v>1.1788000000000001</v>
      </c>
      <c r="I5">
        <f>VLOOKUP(C5,away!$B$2:$E$405,3,FALSE)</f>
        <v>1.0367999999999999</v>
      </c>
      <c r="J5">
        <f>VLOOKUP(B5,home!$B$2:$E$405,4,FALSE)</f>
        <v>1.6117999999999999</v>
      </c>
      <c r="K5" s="3">
        <f t="shared" si="0"/>
        <v>1.5685688621759999</v>
      </c>
      <c r="L5" s="3">
        <f t="shared" si="1"/>
        <v>1.9699094661119998</v>
      </c>
      <c r="M5" s="5">
        <f t="shared" si="2"/>
        <v>2.9057509448292076E-2</v>
      </c>
      <c r="N5" s="5">
        <f t="shared" si="3"/>
        <v>4.5578704532975856E-2</v>
      </c>
      <c r="O5" s="5">
        <f t="shared" si="4"/>
        <v>5.7240662923829434E-2</v>
      </c>
      <c r="P5" s="5">
        <f t="shared" si="5"/>
        <v>8.9785921512631067E-2</v>
      </c>
      <c r="Q5" s="5">
        <f t="shared" si="6"/>
        <v>3.5746668354373033E-2</v>
      </c>
      <c r="R5" s="5">
        <f t="shared" si="7"/>
        <v>5.6379461870088902E-2</v>
      </c>
      <c r="S5" s="5">
        <f t="shared" si="8"/>
        <v>6.9358247273547613E-2</v>
      </c>
      <c r="T5" s="5">
        <f t="shared" si="9"/>
        <v>7.0417700373245698E-2</v>
      </c>
      <c r="U5" s="5">
        <f t="shared" si="10"/>
        <v>8.8435068355660507E-2</v>
      </c>
      <c r="V5" s="5">
        <f t="shared" si="11"/>
        <v>2.3812525437368989E-2</v>
      </c>
      <c r="W5" s="5">
        <f t="shared" si="12"/>
        <v>1.8690370302400575E-2</v>
      </c>
      <c r="X5" s="5">
        <f t="shared" si="13"/>
        <v>3.6818337383837489E-2</v>
      </c>
      <c r="Y5" s="5">
        <f t="shared" si="14"/>
        <v>3.6264395669463406E-2</v>
      </c>
      <c r="Z5" s="5">
        <f t="shared" si="15"/>
        <v>3.7020811877396226E-2</v>
      </c>
      <c r="AA5" s="5">
        <f t="shared" si="16"/>
        <v>5.8069692763359125E-2</v>
      </c>
      <c r="AB5" s="5">
        <f t="shared" si="17"/>
        <v>4.5543155952366077E-2</v>
      </c>
      <c r="AC5" s="5">
        <f t="shared" si="18"/>
        <v>4.5987026687149754E-3</v>
      </c>
      <c r="AD5" s="5">
        <f t="shared" si="19"/>
        <v>7.3292832197211404E-3</v>
      </c>
      <c r="AE5" s="5">
        <f t="shared" si="20"/>
        <v>1.4438024394344511E-2</v>
      </c>
      <c r="AF5" s="5">
        <f t="shared" si="21"/>
        <v>1.4220800463187615E-2</v>
      </c>
      <c r="AG5" s="5">
        <f t="shared" si="22"/>
        <v>9.3378964827077315E-3</v>
      </c>
      <c r="AH5" s="5">
        <f t="shared" si="23"/>
        <v>1.8231911940108588E-2</v>
      </c>
      <c r="AI5" s="5">
        <f t="shared" si="24"/>
        <v>2.8598009367189151E-2</v>
      </c>
      <c r="AJ5" s="5">
        <f t="shared" si="25"/>
        <v>2.2428973506795246E-2</v>
      </c>
      <c r="AK5" s="5">
        <f t="shared" si="26"/>
        <v>1.1727129817776486E-2</v>
      </c>
      <c r="AL5" s="5">
        <f t="shared" si="27"/>
        <v>5.6838836460905125E-4</v>
      </c>
      <c r="AM5" s="5">
        <f t="shared" si="28"/>
        <v>2.2992970881047267E-3</v>
      </c>
      <c r="AN5" s="5">
        <f t="shared" si="29"/>
        <v>4.5294070992612581E-3</v>
      </c>
      <c r="AO5" s="5">
        <f t="shared" si="30"/>
        <v>4.4612609603548242E-3</v>
      </c>
      <c r="AP5" s="5">
        <f t="shared" si="31"/>
        <v>2.9294267321996262E-3</v>
      </c>
      <c r="AQ5" s="5">
        <f t="shared" si="32"/>
        <v>1.442676362510396E-3</v>
      </c>
      <c r="AR5" s="5">
        <f t="shared" si="33"/>
        <v>7.1830431832280613E-3</v>
      </c>
      <c r="AS5" s="5">
        <f t="shared" si="34"/>
        <v>1.1267097872877111E-2</v>
      </c>
      <c r="AT5" s="5">
        <f t="shared" si="35"/>
        <v>8.8366094452422429E-3</v>
      </c>
      <c r="AU5" s="5">
        <f t="shared" si="36"/>
        <v>4.6202768076724389E-3</v>
      </c>
      <c r="AV5" s="5">
        <f t="shared" si="37"/>
        <v>1.8118055837872294E-3</v>
      </c>
      <c r="AW5" s="5">
        <f t="shared" si="38"/>
        <v>4.8785699331388725E-5</v>
      </c>
      <c r="AX5" s="5">
        <f t="shared" si="39"/>
        <v>6.011009695488374E-4</v>
      </c>
      <c r="AY5" s="5">
        <f t="shared" si="40"/>
        <v>1.1841144900033558E-3</v>
      </c>
      <c r="AZ5" s="5">
        <f t="shared" si="41"/>
        <v>1.166299171408997E-3</v>
      </c>
      <c r="BA5" s="5">
        <f t="shared" si="42"/>
        <v>7.6583459269238829E-4</v>
      </c>
      <c r="BB5" s="5">
        <f t="shared" si="43"/>
        <v>3.7715620340519077E-4</v>
      </c>
      <c r="BC5" s="5">
        <f t="shared" si="44"/>
        <v>1.4859271505814964E-4</v>
      </c>
      <c r="BD5" s="5">
        <f t="shared" si="45"/>
        <v>2.3583241270220406E-3</v>
      </c>
      <c r="BE5" s="5">
        <f t="shared" si="46"/>
        <v>3.6991937925651701E-3</v>
      </c>
      <c r="BF5" s="5">
        <f t="shared" si="47"/>
        <v>2.9012200990862365E-3</v>
      </c>
      <c r="BG5" s="5">
        <f t="shared" si="48"/>
        <v>1.5169211699152796E-3</v>
      </c>
      <c r="BH5" s="5">
        <f t="shared" si="49"/>
        <v>5.9484882837617411E-4</v>
      </c>
      <c r="BI5" s="5">
        <f t="shared" si="50"/>
        <v>1.8661226997854834E-4</v>
      </c>
      <c r="BJ5" s="8">
        <f t="shared" si="51"/>
        <v>0.30874734756080474</v>
      </c>
      <c r="BK5" s="8">
        <f t="shared" si="52"/>
        <v>0.21836540919516714</v>
      </c>
      <c r="BL5" s="8">
        <f t="shared" si="53"/>
        <v>0.43163001967692399</v>
      </c>
      <c r="BM5" s="8">
        <f t="shared" si="54"/>
        <v>0.68083933087742998</v>
      </c>
      <c r="BN5" s="8">
        <f t="shared" si="55"/>
        <v>0.31378892864219038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1.5866</v>
      </c>
      <c r="F6">
        <f>VLOOKUP(B6,home!$B$2:$E$405,3,FALSE)</f>
        <v>1.4496</v>
      </c>
      <c r="G6">
        <f>VLOOKUP(C6,away!$B$2:$E$405,4,FALSE)</f>
        <v>0.50419999999999998</v>
      </c>
      <c r="H6">
        <f>VLOOKUP(A6,away!$A$2:$E$405,3,FALSE)</f>
        <v>1.1788000000000001</v>
      </c>
      <c r="I6">
        <f>VLOOKUP(C6,away!$B$2:$E$405,3,FALSE)</f>
        <v>1.1028</v>
      </c>
      <c r="J6">
        <f>VLOOKUP(B6,home!$B$2:$E$405,4,FALSE)</f>
        <v>0.2545</v>
      </c>
      <c r="K6" s="3">
        <f t="shared" si="0"/>
        <v>1.159627408512</v>
      </c>
      <c r="L6" s="3">
        <f t="shared" si="1"/>
        <v>0.33084507288000004</v>
      </c>
      <c r="M6" s="5">
        <f t="shared" si="2"/>
        <v>0.22526619630541472</v>
      </c>
      <c r="N6" s="5">
        <f t="shared" si="3"/>
        <v>0.26122485544700358</v>
      </c>
      <c r="O6" s="5">
        <f t="shared" si="4"/>
        <v>7.4528211134065325E-2</v>
      </c>
      <c r="P6" s="5">
        <f t="shared" si="5"/>
        <v>8.6424956338431363E-2</v>
      </c>
      <c r="Q6" s="5">
        <f t="shared" si="6"/>
        <v>0.15146175108046531</v>
      </c>
      <c r="R6" s="5">
        <f t="shared" si="7"/>
        <v>1.2328645722132934E-2</v>
      </c>
      <c r="S6" s="5">
        <f t="shared" si="8"/>
        <v>8.2893851814021917E-3</v>
      </c>
      <c r="T6" s="5">
        <f t="shared" si="9"/>
        <v>5.0110374074748963E-2</v>
      </c>
      <c r="U6" s="5">
        <f t="shared" si="10"/>
        <v>1.4296635489219571E-2</v>
      </c>
      <c r="V6" s="5">
        <f t="shared" si="11"/>
        <v>3.533645300660793E-4</v>
      </c>
      <c r="W6" s="5">
        <f t="shared" si="12"/>
        <v>5.8546399298043193E-2</v>
      </c>
      <c r="X6" s="5">
        <f t="shared" si="13"/>
        <v>1.9369787742622685E-2</v>
      </c>
      <c r="Y6" s="5">
        <f t="shared" si="14"/>
        <v>3.2041994186890661E-3</v>
      </c>
      <c r="Z6" s="5">
        <f t="shared" si="15"/>
        <v>1.3596238974835906E-3</v>
      </c>
      <c r="AA6" s="5">
        <f t="shared" si="16"/>
        <v>1.5766571367898813E-3</v>
      </c>
      <c r="AB6" s="5">
        <f t="shared" si="17"/>
        <v>9.1416741482380011E-4</v>
      </c>
      <c r="AC6" s="5">
        <f t="shared" si="18"/>
        <v>8.4731737893293122E-6</v>
      </c>
      <c r="AD6" s="5">
        <f t="shared" si="19"/>
        <v>1.6973002323924659E-2</v>
      </c>
      <c r="AE6" s="5">
        <f t="shared" si="20"/>
        <v>5.6154341908512635E-3</v>
      </c>
      <c r="AF6" s="5">
        <f t="shared" si="21"/>
        <v>9.2891936706251499E-4</v>
      </c>
      <c r="AG6" s="5">
        <f t="shared" si="22"/>
        <v>1.0244279856514709E-4</v>
      </c>
      <c r="AH6" s="5">
        <f t="shared" si="23"/>
        <v>1.1245621686308704E-4</v>
      </c>
      <c r="AI6" s="5">
        <f t="shared" si="24"/>
        <v>1.304073113320051E-4</v>
      </c>
      <c r="AJ6" s="5">
        <f t="shared" si="25"/>
        <v>7.5611946245475345E-5</v>
      </c>
      <c r="AK6" s="5">
        <f t="shared" si="26"/>
        <v>2.922722842572974E-5</v>
      </c>
      <c r="AL6" s="5">
        <f t="shared" si="27"/>
        <v>1.3003170236831919E-7</v>
      </c>
      <c r="AM6" s="5">
        <f t="shared" si="28"/>
        <v>3.9364717399121762E-3</v>
      </c>
      <c r="AN6" s="5">
        <f t="shared" si="29"/>
        <v>1.3023622796813044E-3</v>
      </c>
      <c r="AO6" s="5">
        <f t="shared" si="30"/>
        <v>2.1544007166866204E-4</v>
      </c>
      <c r="AP6" s="5">
        <f t="shared" si="31"/>
        <v>2.3759095404163642E-5</v>
      </c>
      <c r="AQ6" s="5">
        <f t="shared" si="32"/>
        <v>1.9651449126383481E-6</v>
      </c>
      <c r="AR6" s="5">
        <f t="shared" si="33"/>
        <v>7.4411170527754276E-6</v>
      </c>
      <c r="AS6" s="5">
        <f t="shared" si="34"/>
        <v>8.6289232843444195E-6</v>
      </c>
      <c r="AT6" s="5">
        <f t="shared" si="35"/>
        <v>5.0031679732365886E-6</v>
      </c>
      <c r="AU6" s="5">
        <f t="shared" si="36"/>
        <v>1.9339369037181937E-6</v>
      </c>
      <c r="AV6" s="5">
        <f t="shared" si="37"/>
        <v>5.6066155997111278E-7</v>
      </c>
      <c r="AW6" s="5">
        <f t="shared" si="38"/>
        <v>1.3857659644095864E-9</v>
      </c>
      <c r="AX6" s="5">
        <f t="shared" si="39"/>
        <v>7.6080675373918028E-4</v>
      </c>
      <c r="AY6" s="5">
        <f t="shared" si="40"/>
        <v>2.5170916588843534E-4</v>
      </c>
      <c r="AZ6" s="5">
        <f t="shared" si="41"/>
        <v>4.1638368666461695E-5</v>
      </c>
      <c r="BA6" s="5">
        <f t="shared" si="42"/>
        <v>4.5919497053532765E-6</v>
      </c>
      <c r="BB6" s="5">
        <f t="shared" si="43"/>
        <v>3.7980598373222488E-7</v>
      </c>
      <c r="BC6" s="5">
        <f t="shared" si="44"/>
        <v>2.5131387673629619E-8</v>
      </c>
      <c r="BD6" s="5">
        <f t="shared" si="45"/>
        <v>4.1030948560568251E-7</v>
      </c>
      <c r="BE6" s="5">
        <f t="shared" si="46"/>
        <v>4.7580612548080941E-7</v>
      </c>
      <c r="BF6" s="5">
        <f t="shared" si="47"/>
        <v>2.758789121227233E-7</v>
      </c>
      <c r="BG6" s="5">
        <f t="shared" si="48"/>
        <v>1.0663891597599447E-7</v>
      </c>
      <c r="BH6" s="5">
        <f t="shared" si="49"/>
        <v>3.0915352444942856E-8</v>
      </c>
      <c r="BI6" s="5">
        <f t="shared" si="50"/>
        <v>7.1700580077928323E-9</v>
      </c>
      <c r="BJ6" s="8">
        <f t="shared" si="51"/>
        <v>0.57407631524892622</v>
      </c>
      <c r="BK6" s="8">
        <f t="shared" si="52"/>
        <v>0.32059421472669447</v>
      </c>
      <c r="BL6" s="8">
        <f t="shared" si="53"/>
        <v>0.10401689412552149</v>
      </c>
      <c r="BM6" s="8">
        <f t="shared" si="54"/>
        <v>0.18856072419099013</v>
      </c>
      <c r="BN6" s="8">
        <f t="shared" si="55"/>
        <v>0.81123461602751323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1.1809000000000001</v>
      </c>
      <c r="F7">
        <f>VLOOKUP(B7,home!$B$2:$E$405,3,FALSE)</f>
        <v>0.7762</v>
      </c>
      <c r="G7">
        <f>VLOOKUP(C7,away!$B$2:$E$405,4,FALSE)</f>
        <v>0.58630000000000004</v>
      </c>
      <c r="H7">
        <f>VLOOKUP(A7,away!$A$2:$E$405,3,FALSE)</f>
        <v>0.92459999999999998</v>
      </c>
      <c r="I7">
        <f>VLOOKUP(C7,away!$B$2:$E$405,3,FALSE)</f>
        <v>0.91520000000000001</v>
      </c>
      <c r="J7">
        <f>VLOOKUP(B7,home!$B$2:$E$405,4,FALSE)</f>
        <v>0.99139999999999995</v>
      </c>
      <c r="K7" s="3">
        <f t="shared" si="0"/>
        <v>0.53741112825400006</v>
      </c>
      <c r="L7" s="3">
        <f t="shared" si="1"/>
        <v>0.83891665228800005</v>
      </c>
      <c r="M7" s="5">
        <f t="shared" si="2"/>
        <v>0.25250410308882937</v>
      </c>
      <c r="N7" s="5">
        <f t="shared" si="3"/>
        <v>0.13569851492973212</v>
      </c>
      <c r="O7" s="5">
        <f t="shared" si="4"/>
        <v>0.2118298968522648</v>
      </c>
      <c r="P7" s="5">
        <f t="shared" si="5"/>
        <v>0.11383974386530409</v>
      </c>
      <c r="Q7" s="5">
        <f t="shared" si="6"/>
        <v>3.6462946005389796E-2</v>
      </c>
      <c r="R7" s="5">
        <f t="shared" si="7"/>
        <v>8.8853813960907149E-2</v>
      </c>
      <c r="S7" s="5">
        <f t="shared" si="8"/>
        <v>1.2830967026661508E-2</v>
      </c>
      <c r="T7" s="5">
        <f t="shared" si="9"/>
        <v>3.0589372595399719E-2</v>
      </c>
      <c r="U7" s="5">
        <f t="shared" si="10"/>
        <v>4.7751028410402137E-2</v>
      </c>
      <c r="V7" s="5">
        <f t="shared" si="11"/>
        <v>6.4275039141991166E-4</v>
      </c>
      <c r="W7" s="5">
        <f t="shared" si="12"/>
        <v>6.5318643174070747E-3</v>
      </c>
      <c r="X7" s="5">
        <f t="shared" si="13"/>
        <v>5.4796897463585863E-3</v>
      </c>
      <c r="Y7" s="5">
        <f t="shared" si="14"/>
        <v>2.298501488796012E-3</v>
      </c>
      <c r="Z7" s="5">
        <f t="shared" si="15"/>
        <v>2.4846981383701668E-2</v>
      </c>
      <c r="AA7" s="5">
        <f t="shared" si="16"/>
        <v>1.3353044299121248E-2</v>
      </c>
      <c r="AB7" s="5">
        <f t="shared" si="17"/>
        <v>3.5880373012081961E-3</v>
      </c>
      <c r="AC7" s="5">
        <f t="shared" si="18"/>
        <v>1.8111225479479068E-5</v>
      </c>
      <c r="AD7" s="5">
        <f t="shared" si="19"/>
        <v>8.7757414310494478E-4</v>
      </c>
      <c r="AE7" s="5">
        <f t="shared" si="20"/>
        <v>7.3621156226811061E-4</v>
      </c>
      <c r="AF7" s="5">
        <f t="shared" si="21"/>
        <v>3.0881006959684084E-4</v>
      </c>
      <c r="AG7" s="5">
        <f t="shared" si="22"/>
        <v>8.6355303259668688E-5</v>
      </c>
      <c r="AH7" s="5">
        <f t="shared" si="23"/>
        <v>5.2111366104693156E-3</v>
      </c>
      <c r="AI7" s="5">
        <f t="shared" si="24"/>
        <v>2.8005228053180407E-3</v>
      </c>
      <c r="AJ7" s="5">
        <f t="shared" si="25"/>
        <v>7.5251606025351252E-4</v>
      </c>
      <c r="AK7" s="5">
        <f t="shared" si="26"/>
        <v>1.3480350165669848E-4</v>
      </c>
      <c r="AL7" s="5">
        <f t="shared" si="27"/>
        <v>3.2661287392155314E-7</v>
      </c>
      <c r="AM7" s="5">
        <f t="shared" si="28"/>
        <v>9.4323622074513142E-5</v>
      </c>
      <c r="AN7" s="5">
        <f t="shared" si="29"/>
        <v>7.9129657262429087E-5</v>
      </c>
      <c r="AO7" s="5">
        <f t="shared" si="30"/>
        <v>3.3191593583646911E-5</v>
      </c>
      <c r="AP7" s="5">
        <f t="shared" si="31"/>
        <v>9.281660191098978E-6</v>
      </c>
      <c r="AQ7" s="5">
        <f t="shared" si="32"/>
        <v>1.9466348237978884E-6</v>
      </c>
      <c r="AR7" s="5">
        <f t="shared" si="33"/>
        <v>8.7434185597407097E-4</v>
      </c>
      <c r="AS7" s="5">
        <f t="shared" si="34"/>
        <v>4.6988104329872193E-4</v>
      </c>
      <c r="AT7" s="5">
        <f t="shared" si="35"/>
        <v>1.2625965081216638E-4</v>
      </c>
      <c r="AU7" s="5">
        <f t="shared" si="36"/>
        <v>2.2617780465307477E-5</v>
      </c>
      <c r="AV7" s="5">
        <f t="shared" si="37"/>
        <v>3.0387617296155427E-6</v>
      </c>
      <c r="AW7" s="5">
        <f t="shared" si="38"/>
        <v>4.0903104208678298E-9</v>
      </c>
      <c r="AX7" s="5">
        <f t="shared" si="39"/>
        <v>8.4484273600113363E-6</v>
      </c>
      <c r="AY7" s="5">
        <f t="shared" si="40"/>
        <v>7.0875263979590576E-6</v>
      </c>
      <c r="AZ7" s="5">
        <f t="shared" si="41"/>
        <v>2.9729219593893197E-6</v>
      </c>
      <c r="BA7" s="5">
        <f t="shared" si="42"/>
        <v>8.3134457922812325E-7</v>
      </c>
      <c r="BB7" s="5">
        <f t="shared" si="43"/>
        <v>1.7435720282595831E-7</v>
      </c>
      <c r="BC7" s="5">
        <f t="shared" si="44"/>
        <v>2.9254232179410561E-8</v>
      </c>
      <c r="BD7" s="5">
        <f t="shared" si="45"/>
        <v>1.2224999046150733E-4</v>
      </c>
      <c r="BE7" s="5">
        <f t="shared" si="46"/>
        <v>6.5698505302959407E-5</v>
      </c>
      <c r="BF7" s="5">
        <f t="shared" si="47"/>
        <v>1.7653553929732404E-5</v>
      </c>
      <c r="BG7" s="5">
        <f t="shared" si="48"/>
        <v>3.1624054450234439E-6</v>
      </c>
      <c r="BH7" s="5">
        <f t="shared" si="49"/>
        <v>4.2487796955166046E-7</v>
      </c>
      <c r="BI7" s="5">
        <f t="shared" si="50"/>
        <v>4.566682979740531E-8</v>
      </c>
      <c r="BJ7" s="8">
        <f t="shared" si="51"/>
        <v>0.21930725716097996</v>
      </c>
      <c r="BK7" s="8">
        <f t="shared" si="52"/>
        <v>0.37984308973696623</v>
      </c>
      <c r="BL7" s="8">
        <f t="shared" si="53"/>
        <v>0.37598017389381955</v>
      </c>
      <c r="BM7" s="8">
        <f t="shared" si="54"/>
        <v>0.16078140003695252</v>
      </c>
      <c r="BN7" s="8">
        <f t="shared" si="55"/>
        <v>0.83918901870242735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1.1809000000000001</v>
      </c>
      <c r="F8">
        <f>VLOOKUP(B8,home!$B$2:$E$405,3,FALSE)</f>
        <v>0.58630000000000004</v>
      </c>
      <c r="G8">
        <f>VLOOKUP(C8,away!$B$2:$E$405,4,FALSE)</f>
        <v>1.0422</v>
      </c>
      <c r="H8">
        <f>VLOOKUP(A8,away!$A$2:$E$405,3,FALSE)</f>
        <v>0.92459999999999998</v>
      </c>
      <c r="I8">
        <f>VLOOKUP(C8,away!$B$2:$E$405,3,FALSE)</f>
        <v>1.4142999999999999</v>
      </c>
      <c r="J8">
        <f>VLOOKUP(B8,home!$B$2:$E$405,4,FALSE)</f>
        <v>0.83199999999999996</v>
      </c>
      <c r="K8" s="3">
        <f t="shared" si="0"/>
        <v>0.72157933247400008</v>
      </c>
      <c r="L8" s="3">
        <f t="shared" si="1"/>
        <v>1.0879746009599998</v>
      </c>
      <c r="M8" s="5">
        <f t="shared" si="2"/>
        <v>0.16372715372551264</v>
      </c>
      <c r="N8" s="5">
        <f t="shared" si="3"/>
        <v>0.11814213029312341</v>
      </c>
      <c r="O8" s="5">
        <f t="shared" si="4"/>
        <v>0.17813098474083117</v>
      </c>
      <c r="P8" s="5">
        <f t="shared" si="5"/>
        <v>0.12853563706222526</v>
      </c>
      <c r="Q8" s="5">
        <f t="shared" si="6"/>
        <v>4.2624459756984152E-2</v>
      </c>
      <c r="R8" s="5">
        <f t="shared" si="7"/>
        <v>9.6900993521008796E-2</v>
      </c>
      <c r="S8" s="5">
        <f t="shared" si="8"/>
        <v>2.5227046368084594E-2</v>
      </c>
      <c r="T8" s="5">
        <f t="shared" si="9"/>
        <v>4.6374329595240411E-2</v>
      </c>
      <c r="U8" s="5">
        <f t="shared" si="10"/>
        <v>6.9921754220956936E-2</v>
      </c>
      <c r="V8" s="5">
        <f t="shared" si="11"/>
        <v>2.2005271862616306E-3</v>
      </c>
      <c r="W8" s="5">
        <f t="shared" si="12"/>
        <v>1.0252309739503172E-2</v>
      </c>
      <c r="X8" s="5">
        <f t="shared" si="13"/>
        <v>1.1154252597754283E-2</v>
      </c>
      <c r="Y8" s="5">
        <f t="shared" si="14"/>
        <v>6.0677717595243779E-3</v>
      </c>
      <c r="Z8" s="5">
        <f t="shared" si="15"/>
        <v>3.5141939919549024E-2</v>
      </c>
      <c r="AA8" s="5">
        <f t="shared" si="16"/>
        <v>2.5357697548989602E-2</v>
      </c>
      <c r="AB8" s="5">
        <f t="shared" si="17"/>
        <v>9.1487952352387499E-3</v>
      </c>
      <c r="AC8" s="5">
        <f t="shared" si="18"/>
        <v>1.0797161516999879E-4</v>
      </c>
      <c r="AD8" s="5">
        <f t="shared" si="19"/>
        <v>1.8494637045368466E-3</v>
      </c>
      <c r="AE8" s="5">
        <f t="shared" si="20"/>
        <v>2.0121695359334789E-3</v>
      </c>
      <c r="AF8" s="5">
        <f t="shared" si="21"/>
        <v>1.094594673960547E-3</v>
      </c>
      <c r="AG8" s="5">
        <f t="shared" si="22"/>
        <v>3.9696373453838911E-4</v>
      </c>
      <c r="AH8" s="5">
        <f t="shared" si="23"/>
        <v>9.5583845152329081E-3</v>
      </c>
      <c r="AI8" s="5">
        <f t="shared" si="24"/>
        <v>6.8971327180315806E-3</v>
      </c>
      <c r="AJ8" s="5">
        <f t="shared" si="25"/>
        <v>2.4884142113309063E-3</v>
      </c>
      <c r="AK8" s="5">
        <f t="shared" si="26"/>
        <v>5.98529421843657E-4</v>
      </c>
      <c r="AL8" s="5">
        <f t="shared" si="27"/>
        <v>3.3905677890864526E-6</v>
      </c>
      <c r="AM8" s="5">
        <f t="shared" si="28"/>
        <v>2.6690695707091798E-4</v>
      </c>
      <c r="AN8" s="5">
        <f t="shared" si="29"/>
        <v>2.903879901126798E-4</v>
      </c>
      <c r="AO8" s="5">
        <f t="shared" si="30"/>
        <v>1.5796737883320955E-4</v>
      </c>
      <c r="AP8" s="5">
        <f t="shared" si="31"/>
        <v>5.7288165316919433E-5</v>
      </c>
      <c r="AQ8" s="5">
        <f t="shared" si="32"/>
        <v>1.5582017200101479E-5</v>
      </c>
      <c r="AR8" s="5">
        <f t="shared" si="33"/>
        <v>2.0798559157565533E-3</v>
      </c>
      <c r="AS8" s="5">
        <f t="shared" si="34"/>
        <v>1.5007810433337139E-3</v>
      </c>
      <c r="AT8" s="5">
        <f t="shared" si="35"/>
        <v>5.4146629171918721E-4</v>
      </c>
      <c r="AU8" s="5">
        <f t="shared" si="36"/>
        <v>1.3023696177863445E-4</v>
      </c>
      <c r="AV8" s="5">
        <f t="shared" si="37"/>
        <v>2.3494074985917224E-5</v>
      </c>
      <c r="AW8" s="5">
        <f t="shared" si="38"/>
        <v>7.3938863946701214E-8</v>
      </c>
      <c r="AX8" s="5">
        <f t="shared" si="39"/>
        <v>3.2099090652649909E-5</v>
      </c>
      <c r="AY8" s="5">
        <f t="shared" si="40"/>
        <v>3.4922995343995649E-5</v>
      </c>
      <c r="AZ8" s="5">
        <f t="shared" si="41"/>
        <v>1.8997665961855795E-5</v>
      </c>
      <c r="BA8" s="5">
        <f t="shared" si="42"/>
        <v>6.8896593480071437E-6</v>
      </c>
      <c r="BB8" s="5">
        <f t="shared" si="43"/>
        <v>1.8739435949746009E-6</v>
      </c>
      <c r="BC8" s="5">
        <f t="shared" si="44"/>
        <v>4.0776060699280792E-7</v>
      </c>
      <c r="BD8" s="5">
        <f t="shared" si="45"/>
        <v>3.771384016665884E-4</v>
      </c>
      <c r="BE8" s="5">
        <f t="shared" si="46"/>
        <v>2.7213527612488815E-4</v>
      </c>
      <c r="BF8" s="5">
        <f t="shared" si="47"/>
        <v>9.818359544441222E-5</v>
      </c>
      <c r="BG8" s="5">
        <f t="shared" si="48"/>
        <v>2.3615751086892087E-5</v>
      </c>
      <c r="BH8" s="5">
        <f t="shared" si="49"/>
        <v>4.2601594762879322E-6</v>
      </c>
      <c r="BI8" s="5">
        <f t="shared" si="50"/>
        <v>6.148086062265268E-7</v>
      </c>
      <c r="BJ8" s="8">
        <f t="shared" si="51"/>
        <v>0.24085176901514138</v>
      </c>
      <c r="BK8" s="8">
        <f t="shared" si="52"/>
        <v>0.31983664952038721</v>
      </c>
      <c r="BL8" s="8">
        <f t="shared" si="53"/>
        <v>0.40405446841344356</v>
      </c>
      <c r="BM8" s="8">
        <f t="shared" si="54"/>
        <v>0.27178861871235582</v>
      </c>
      <c r="BN8" s="8">
        <f t="shared" si="55"/>
        <v>0.72806135909968539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1.2252000000000001</v>
      </c>
      <c r="G9">
        <f>VLOOKUP(C9,away!$B$2:$E$405,4,FALSE)</f>
        <v>0.97299999999999998</v>
      </c>
      <c r="H9">
        <f>VLOOKUP(A9,away!$A$2:$E$405,3,FALSE)</f>
        <v>1.125</v>
      </c>
      <c r="I9">
        <f>VLOOKUP(C9,away!$B$2:$E$405,3,FALSE)</f>
        <v>1.5556000000000001</v>
      </c>
      <c r="J9">
        <f>VLOOKUP(B9,home!$B$2:$E$405,4,FALSE)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1.4215</v>
      </c>
      <c r="F10">
        <f>VLOOKUP(B10,home!$B$2:$E$405,3,FALSE)</f>
        <v>0.99660000000000004</v>
      </c>
      <c r="G10">
        <f>VLOOKUP(C10,away!$B$2:$E$405,4,FALSE)</f>
        <v>0.99660000000000004</v>
      </c>
      <c r="H10">
        <f>VLOOKUP(A10,away!$A$2:$E$405,3,FALSE)</f>
        <v>1.0277000000000001</v>
      </c>
      <c r="I10">
        <f>VLOOKUP(C10,away!$B$2:$E$405,3,FALSE)</f>
        <v>0.97299999999999998</v>
      </c>
      <c r="J10">
        <f>VLOOKUP(B10,home!$B$2:$E$405,4,FALSE)</f>
        <v>1.1352</v>
      </c>
      <c r="K10" s="3">
        <f t="shared" si="56"/>
        <v>1.4118502325400002</v>
      </c>
      <c r="L10" s="3">
        <f t="shared" si="57"/>
        <v>1.13514562392</v>
      </c>
      <c r="M10" s="5">
        <f t="shared" si="58"/>
        <v>7.8316587225524315E-2</v>
      </c>
      <c r="N10" s="5">
        <f t="shared" si="59"/>
        <v>0.11057129188609569</v>
      </c>
      <c r="O10" s="5">
        <f t="shared" si="60"/>
        <v>8.8900731269402899E-2</v>
      </c>
      <c r="P10" s="5">
        <f t="shared" si="61"/>
        <v>0.12551451811568254</v>
      </c>
      <c r="Q10" s="5">
        <f t="shared" si="62"/>
        <v>7.8055052080816242E-2</v>
      </c>
      <c r="R10" s="5">
        <f t="shared" si="63"/>
        <v>5.0457638031875314E-2</v>
      </c>
      <c r="S10" s="5">
        <f t="shared" si="64"/>
        <v>5.0289136745854099E-2</v>
      </c>
      <c r="T10" s="5">
        <f t="shared" si="65"/>
        <v>8.8603850794386263E-2</v>
      </c>
      <c r="U10" s="5">
        <f t="shared" si="66"/>
        <v>7.1238627988722311E-2</v>
      </c>
      <c r="V10" s="5">
        <f t="shared" si="67"/>
        <v>8.9551296981785333E-3</v>
      </c>
      <c r="W10" s="5">
        <f t="shared" si="68"/>
        <v>3.6734014477074077E-2</v>
      </c>
      <c r="X10" s="5">
        <f t="shared" si="69"/>
        <v>4.1698455782664567E-2</v>
      </c>
      <c r="Y10" s="5">
        <f t="shared" si="70"/>
        <v>2.3666909802956656E-2</v>
      </c>
      <c r="Z10" s="5">
        <f t="shared" si="71"/>
        <v>1.9092255668407544E-2</v>
      </c>
      <c r="AA10" s="5">
        <f t="shared" si="72"/>
        <v>2.6955405605154324E-2</v>
      </c>
      <c r="AB10" s="5">
        <f t="shared" si="73"/>
        <v>1.9028497835923586E-2</v>
      </c>
      <c r="AC10" s="5">
        <f t="shared" si="74"/>
        <v>8.9699930480052357E-4</v>
      </c>
      <c r="AD10" s="5">
        <f t="shared" si="75"/>
        <v>1.2965731720396206E-2</v>
      </c>
      <c r="AE10" s="5">
        <f t="shared" si="76"/>
        <v>1.4717993623328486E-2</v>
      </c>
      <c r="AF10" s="5">
        <f t="shared" si="77"/>
        <v>8.3535330272019002E-3</v>
      </c>
      <c r="AG10" s="5">
        <f t="shared" si="78"/>
        <v>3.1608254866998093E-3</v>
      </c>
      <c r="AH10" s="5">
        <f t="shared" si="79"/>
        <v>5.4181226181886618E-3</v>
      </c>
      <c r="AI10" s="5">
        <f t="shared" si="80"/>
        <v>7.6495776784198952E-3</v>
      </c>
      <c r="AJ10" s="5">
        <f t="shared" si="81"/>
        <v>5.4000290120549644E-3</v>
      </c>
      <c r="AK10" s="5">
        <f t="shared" si="82"/>
        <v>2.5413440721308491E-3</v>
      </c>
      <c r="AL10" s="5">
        <f t="shared" si="83"/>
        <v>5.7503238831350118E-5</v>
      </c>
      <c r="AM10" s="5">
        <f t="shared" si="84"/>
        <v>3.6611342688985227E-3</v>
      </c>
      <c r="AN10" s="5">
        <f t="shared" si="85"/>
        <v>4.1559205439237069E-3</v>
      </c>
      <c r="AO10" s="5">
        <f t="shared" si="86"/>
        <v>2.3587875093971115E-3</v>
      </c>
      <c r="AP10" s="5">
        <f t="shared" si="87"/>
        <v>8.9252243968309579E-4</v>
      </c>
      <c r="AQ10" s="5">
        <f t="shared" si="88"/>
        <v>2.5328573541416718E-4</v>
      </c>
      <c r="AR10" s="5">
        <f t="shared" si="89"/>
        <v>1.2300716359797653E-3</v>
      </c>
      <c r="AS10" s="5">
        <f t="shared" si="90"/>
        <v>1.73667692529889E-3</v>
      </c>
      <c r="AT10" s="5">
        <f t="shared" si="91"/>
        <v>1.2259638604150455E-3</v>
      </c>
      <c r="AU10" s="5">
        <f t="shared" si="92"/>
        <v>5.7695912047087269E-4</v>
      </c>
      <c r="AV10" s="5">
        <f t="shared" si="93"/>
        <v>2.0364496710071912E-4</v>
      </c>
      <c r="AW10" s="5">
        <f t="shared" si="94"/>
        <v>2.5599413467886267E-6</v>
      </c>
      <c r="AX10" s="5">
        <f t="shared" si="95"/>
        <v>8.6149554481742326E-4</v>
      </c>
      <c r="AY10" s="5">
        <f t="shared" si="96"/>
        <v>9.7792289772607446E-4</v>
      </c>
      <c r="AZ10" s="5">
        <f t="shared" si="97"/>
        <v>5.5504244894245965E-4</v>
      </c>
      <c r="BA10" s="5">
        <f t="shared" si="98"/>
        <v>2.1001800233562439E-4</v>
      </c>
      <c r="BB10" s="5">
        <f t="shared" si="99"/>
        <v>5.9600254073926115E-5</v>
      </c>
      <c r="BC10" s="5">
        <f t="shared" si="100"/>
        <v>1.3530993519307464E-5</v>
      </c>
      <c r="BD10" s="5">
        <f t="shared" si="101"/>
        <v>2.3271840578175786E-4</v>
      </c>
      <c r="BE10" s="5">
        <f t="shared" si="102"/>
        <v>3.2856353531931289E-4</v>
      </c>
      <c r="BF10" s="5">
        <f t="shared" si="103"/>
        <v>2.3194125187236833E-4</v>
      </c>
      <c r="BG10" s="5">
        <f t="shared" si="104"/>
        <v>1.0915543679720731E-4</v>
      </c>
      <c r="BH10" s="5">
        <f t="shared" si="105"/>
        <v>3.852778220628565E-5</v>
      </c>
      <c r="BI10" s="5">
        <f t="shared" si="106"/>
        <v>1.087909165343896E-5</v>
      </c>
      <c r="BJ10" s="8">
        <f t="shared" si="107"/>
        <v>0.43252691932035126</v>
      </c>
      <c r="BK10" s="8">
        <f t="shared" si="108"/>
        <v>0.26500779722659745</v>
      </c>
      <c r="BL10" s="8">
        <f t="shared" si="109"/>
        <v>0.28351507612476845</v>
      </c>
      <c r="BM10" s="8">
        <f t="shared" si="110"/>
        <v>0.46735086677434845</v>
      </c>
      <c r="BN10" s="8">
        <f t="shared" si="111"/>
        <v>0.53181581860939697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1.4215</v>
      </c>
      <c r="F11">
        <f>VLOOKUP(B11,home!$B$2:$E$405,3,FALSE)</f>
        <v>0.93799999999999994</v>
      </c>
      <c r="G11">
        <f>VLOOKUP(C11,away!$B$2:$E$405,4,FALSE)</f>
        <v>1.2897000000000001</v>
      </c>
      <c r="H11">
        <f>VLOOKUP(A11,away!$A$2:$E$405,3,FALSE)</f>
        <v>1.0277000000000001</v>
      </c>
      <c r="I11">
        <f>VLOOKUP(C11,away!$B$2:$E$405,3,FALSE)</f>
        <v>1.6216999999999999</v>
      </c>
      <c r="J11">
        <f>VLOOKUP(B11,home!$B$2:$E$405,4,FALSE)</f>
        <v>0.89200000000000002</v>
      </c>
      <c r="K11" s="3">
        <f t="shared" si="56"/>
        <v>1.7196434199000001</v>
      </c>
      <c r="L11" s="3">
        <f t="shared" si="57"/>
        <v>1.4866260122800001</v>
      </c>
      <c r="M11" s="5">
        <f t="shared" si="58"/>
        <v>4.0507447528608125E-2</v>
      </c>
      <c r="N11" s="5">
        <f t="shared" si="59"/>
        <v>6.9658365599515479E-2</v>
      </c>
      <c r="O11" s="5">
        <f t="shared" si="60"/>
        <v>6.0219425187096047E-2</v>
      </c>
      <c r="P11" s="5">
        <f t="shared" si="61"/>
        <v>0.10355593827315006</v>
      </c>
      <c r="Q11" s="5">
        <f t="shared" si="62"/>
        <v>5.9893775022097688E-2</v>
      </c>
      <c r="R11" s="5">
        <f t="shared" si="63"/>
        <v>4.4761881963843203E-2</v>
      </c>
      <c r="S11" s="5">
        <f t="shared" si="64"/>
        <v>6.6184325388922799E-2</v>
      </c>
      <c r="T11" s="5">
        <f t="shared" si="65"/>
        <v>8.9039643921496561E-2</v>
      </c>
      <c r="U11" s="5">
        <f t="shared" si="66"/>
        <v>7.6974475781463464E-2</v>
      </c>
      <c r="V11" s="5">
        <f t="shared" si="67"/>
        <v>1.8799779993227517E-2</v>
      </c>
      <c r="W11" s="5">
        <f t="shared" si="68"/>
        <v>3.4331978703240423E-2</v>
      </c>
      <c r="X11" s="5">
        <f t="shared" si="69"/>
        <v>5.1038812593280206E-2</v>
      </c>
      <c r="Y11" s="5">
        <f t="shared" si="70"/>
        <v>3.7937813218527204E-2</v>
      </c>
      <c r="Z11" s="5">
        <f t="shared" si="71"/>
        <v>2.2181392695352086E-2</v>
      </c>
      <c r="AA11" s="5">
        <f t="shared" si="72"/>
        <v>3.8144085992780144E-2</v>
      </c>
      <c r="AB11" s="5">
        <f t="shared" si="73"/>
        <v>3.2797113242792081E-2</v>
      </c>
      <c r="AC11" s="5">
        <f t="shared" si="74"/>
        <v>3.0038131493482375E-3</v>
      </c>
      <c r="AD11" s="5">
        <f t="shared" si="75"/>
        <v>1.4759690317293579E-2</v>
      </c>
      <c r="AE11" s="5">
        <f t="shared" si="76"/>
        <v>2.1942139558885885E-2</v>
      </c>
      <c r="AF11" s="5">
        <f t="shared" si="77"/>
        <v>1.6309877716658882E-2</v>
      </c>
      <c r="AG11" s="5">
        <f t="shared" si="78"/>
        <v>8.0822294902303405E-3</v>
      </c>
      <c r="AH11" s="5">
        <f t="shared" si="79"/>
        <v>8.2438588423769995E-3</v>
      </c>
      <c r="AI11" s="5">
        <f t="shared" si="80"/>
        <v>1.417649761287804E-2</v>
      </c>
      <c r="AJ11" s="5">
        <f t="shared" si="81"/>
        <v>1.2189260418606894E-2</v>
      </c>
      <c r="AK11" s="5">
        <f t="shared" si="82"/>
        <v>6.9870604907682887E-3</v>
      </c>
      <c r="AL11" s="5">
        <f t="shared" si="83"/>
        <v>3.0716592434840129E-4</v>
      </c>
      <c r="AM11" s="5">
        <f t="shared" si="84"/>
        <v>5.0762808667791266E-3</v>
      </c>
      <c r="AN11" s="5">
        <f t="shared" si="85"/>
        <v>7.546531182193116E-3</v>
      </c>
      <c r="AO11" s="5">
        <f t="shared" si="86"/>
        <v>5.6094347789652143E-3</v>
      </c>
      <c r="AP11" s="5">
        <f t="shared" si="87"/>
        <v>2.7797105521992658E-3</v>
      </c>
      <c r="AQ11" s="5">
        <f t="shared" si="88"/>
        <v>1.0330975033771578E-3</v>
      </c>
      <c r="AR11" s="5">
        <f t="shared" si="89"/>
        <v>2.4511069993284245E-3</v>
      </c>
      <c r="AS11" s="5">
        <f t="shared" si="90"/>
        <v>4.2150300228659589E-3</v>
      </c>
      <c r="AT11" s="5">
        <f t="shared" si="91"/>
        <v>3.6241743217511981E-3</v>
      </c>
      <c r="AU11" s="5">
        <f t="shared" si="92"/>
        <v>2.0774291749899982E-3</v>
      </c>
      <c r="AV11" s="5">
        <f t="shared" si="93"/>
        <v>8.9310935276995876E-4</v>
      </c>
      <c r="AW11" s="5">
        <f t="shared" si="94"/>
        <v>2.1812762180593318E-5</v>
      </c>
      <c r="AX11" s="5">
        <f t="shared" si="95"/>
        <v>1.4548988316868316E-3</v>
      </c>
      <c r="AY11" s="5">
        <f t="shared" si="96"/>
        <v>2.1628904484214256E-3</v>
      </c>
      <c r="AZ11" s="5">
        <f t="shared" si="97"/>
        <v>1.6077046011676228E-3</v>
      </c>
      <c r="BA11" s="5">
        <f t="shared" si="98"/>
        <v>7.9668516005267673E-4</v>
      </c>
      <c r="BB11" s="5">
        <f t="shared" si="99"/>
        <v>2.9609322063294116E-4</v>
      </c>
      <c r="BC11" s="5">
        <f t="shared" si="100"/>
        <v>8.8035976770538211E-5</v>
      </c>
      <c r="BD11" s="5">
        <f t="shared" si="101"/>
        <v>6.0731323734720196E-4</v>
      </c>
      <c r="BE11" s="5">
        <f t="shared" si="102"/>
        <v>1.0443622124222827E-3</v>
      </c>
      <c r="BF11" s="5">
        <f t="shared" si="103"/>
        <v>8.9796530329209275E-4</v>
      </c>
      <c r="BG11" s="5">
        <f t="shared" si="104"/>
        <v>5.1472670836825172E-4</v>
      </c>
      <c r="BH11" s="5">
        <f t="shared" si="105"/>
        <v>2.2128659927306252E-4</v>
      </c>
      <c r="BI11" s="5">
        <f t="shared" si="106"/>
        <v>7.6106808870393984E-5</v>
      </c>
      <c r="BJ11" s="8">
        <f t="shared" si="107"/>
        <v>0.4314456892634721</v>
      </c>
      <c r="BK11" s="8">
        <f t="shared" si="108"/>
        <v>0.23452136070602658</v>
      </c>
      <c r="BL11" s="8">
        <f t="shared" si="109"/>
        <v>0.31111627027388405</v>
      </c>
      <c r="BM11" s="8">
        <f t="shared" si="110"/>
        <v>0.61852680167818352</v>
      </c>
      <c r="BN11" s="8">
        <f t="shared" si="111"/>
        <v>0.37859683357431062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1.4215</v>
      </c>
      <c r="F12">
        <f>VLOOKUP(B12,home!$B$2:$E$405,3,FALSE)</f>
        <v>0.87939999999999996</v>
      </c>
      <c r="G12">
        <f>VLOOKUP(C12,away!$B$2:$E$405,4,FALSE)</f>
        <v>1.1137999999999999</v>
      </c>
      <c r="H12">
        <f>VLOOKUP(A12,away!$A$2:$E$405,3,FALSE)</f>
        <v>1.0277000000000001</v>
      </c>
      <c r="I12">
        <f>VLOOKUP(C12,away!$B$2:$E$405,3,FALSE)</f>
        <v>0.7298</v>
      </c>
      <c r="J12">
        <f>VLOOKUP(B12,home!$B$2:$E$405,4,FALSE)</f>
        <v>0.97299999999999998</v>
      </c>
      <c r="K12" s="3">
        <f t="shared" si="56"/>
        <v>1.3923247359799997</v>
      </c>
      <c r="L12" s="3">
        <f t="shared" si="57"/>
        <v>0.72976504258000008</v>
      </c>
      <c r="M12" s="5">
        <f t="shared" si="58"/>
        <v>0.11978105090471973</v>
      </c>
      <c r="N12" s="5">
        <f t="shared" si="59"/>
        <v>0.16677412007632078</v>
      </c>
      <c r="O12" s="5">
        <f t="shared" si="60"/>
        <v>8.7412023713759945E-2</v>
      </c>
      <c r="P12" s="5">
        <f t="shared" si="61"/>
        <v>0.12170592283873828</v>
      </c>
      <c r="Q12" s="5">
        <f t="shared" si="62"/>
        <v>0.11610186635178009</v>
      </c>
      <c r="R12" s="5">
        <f t="shared" si="63"/>
        <v>3.1895119603738004E-2</v>
      </c>
      <c r="S12" s="5">
        <f t="shared" si="64"/>
        <v>3.0915431827801054E-2</v>
      </c>
      <c r="T12" s="5">
        <f t="shared" si="65"/>
        <v>8.472708344182428E-2</v>
      </c>
      <c r="U12" s="5">
        <f t="shared" si="66"/>
        <v>4.4408363981325021E-2</v>
      </c>
      <c r="V12" s="5">
        <f t="shared" si="67"/>
        <v>3.4902489279317528E-3</v>
      </c>
      <c r="W12" s="5">
        <f t="shared" si="68"/>
        <v>5.3883833471675822E-2</v>
      </c>
      <c r="X12" s="5">
        <f t="shared" si="69"/>
        <v>3.9322538027831137E-2</v>
      </c>
      <c r="Y12" s="5">
        <f t="shared" si="70"/>
        <v>1.4348106819116932E-2</v>
      </c>
      <c r="Z12" s="5">
        <f t="shared" si="71"/>
        <v>7.7586477719053535E-3</v>
      </c>
      <c r="AA12" s="5">
        <f t="shared" si="72"/>
        <v>1.0802557210579933E-2</v>
      </c>
      <c r="AB12" s="5">
        <f t="shared" si="73"/>
        <v>7.5203338080647763E-3</v>
      </c>
      <c r="AC12" s="5">
        <f t="shared" si="74"/>
        <v>2.2164605936331836E-4</v>
      </c>
      <c r="AD12" s="5">
        <f t="shared" si="75"/>
        <v>1.875594855301032E-2</v>
      </c>
      <c r="AE12" s="5">
        <f t="shared" si="76"/>
        <v>1.3687435594415867E-2</v>
      </c>
      <c r="AF12" s="5">
        <f t="shared" si="77"/>
        <v>4.9943060096849521E-3</v>
      </c>
      <c r="AG12" s="5">
        <f t="shared" si="78"/>
        <v>1.2148899792717631E-3</v>
      </c>
      <c r="AH12" s="5">
        <f t="shared" si="79"/>
        <v>1.4154974804069329E-3</v>
      </c>
      <c r="AI12" s="5">
        <f t="shared" si="80"/>
        <v>1.9708321556879374E-3</v>
      </c>
      <c r="AJ12" s="5">
        <f t="shared" si="81"/>
        <v>1.3720191804145511E-3</v>
      </c>
      <c r="AK12" s="5">
        <f t="shared" si="82"/>
        <v>6.3676541437672864E-4</v>
      </c>
      <c r="AL12" s="5">
        <f t="shared" si="83"/>
        <v>9.0083157543308959E-6</v>
      </c>
      <c r="AM12" s="5">
        <f t="shared" si="84"/>
        <v>5.2228742234249111E-3</v>
      </c>
      <c r="AN12" s="5">
        <f t="shared" si="85"/>
        <v>3.8114710300476652E-3</v>
      </c>
      <c r="AO12" s="5">
        <f t="shared" si="86"/>
        <v>1.3907391592675857E-3</v>
      </c>
      <c r="AP12" s="5">
        <f t="shared" si="87"/>
        <v>3.3830427392686106E-4</v>
      </c>
      <c r="AQ12" s="5">
        <f t="shared" si="88"/>
        <v>6.1720658216807934E-5</v>
      </c>
      <c r="AR12" s="5">
        <f t="shared" si="89"/>
        <v>2.065961158122097E-4</v>
      </c>
      <c r="AS12" s="5">
        <f t="shared" si="90"/>
        <v>2.876488824027283E-4</v>
      </c>
      <c r="AT12" s="5">
        <f t="shared" si="91"/>
        <v>2.0025032712316036E-4</v>
      </c>
      <c r="AU12" s="5">
        <f t="shared" si="92"/>
        <v>9.2937827947220977E-5</v>
      </c>
      <c r="AV12" s="5">
        <f t="shared" si="93"/>
        <v>3.2349909189792258E-5</v>
      </c>
      <c r="AW12" s="5">
        <f t="shared" si="94"/>
        <v>2.5425218527717743E-7</v>
      </c>
      <c r="AX12" s="5">
        <f t="shared" si="95"/>
        <v>1.211989495697805E-3</v>
      </c>
      <c r="AY12" s="5">
        <f t="shared" si="96"/>
        <v>8.8446756593442151E-4</v>
      </c>
      <c r="AZ12" s="5">
        <f t="shared" si="97"/>
        <v>3.2272675545738107E-4</v>
      </c>
      <c r="BA12" s="5">
        <f t="shared" si="98"/>
        <v>7.8504901479353655E-5</v>
      </c>
      <c r="BB12" s="5">
        <f t="shared" si="99"/>
        <v>1.4322533192704806E-5</v>
      </c>
      <c r="BC12" s="5">
        <f t="shared" si="100"/>
        <v>2.090416809045538E-6</v>
      </c>
      <c r="BD12" s="5">
        <f t="shared" si="101"/>
        <v>2.5127770542093302E-5</v>
      </c>
      <c r="BE12" s="5">
        <f t="shared" si="102"/>
        <v>3.4986016485786071E-5</v>
      </c>
      <c r="BF12" s="5">
        <f t="shared" si="103"/>
        <v>2.435594808328201E-5</v>
      </c>
      <c r="BG12" s="5">
        <f t="shared" si="104"/>
        <v>1.1303796328199405E-5</v>
      </c>
      <c r="BH12" s="5">
        <f t="shared" si="105"/>
        <v>3.9346388095579796E-6</v>
      </c>
      <c r="BI12" s="5">
        <f t="shared" si="106"/>
        <v>1.0956589883388952E-6</v>
      </c>
      <c r="BJ12" s="8">
        <f t="shared" si="107"/>
        <v>0.52714933933838648</v>
      </c>
      <c r="BK12" s="8">
        <f t="shared" si="108"/>
        <v>0.27700777644024288</v>
      </c>
      <c r="BL12" s="8">
        <f t="shared" si="109"/>
        <v>0.1883540994400662</v>
      </c>
      <c r="BM12" s="8">
        <f t="shared" si="110"/>
        <v>0.35571554618779483</v>
      </c>
      <c r="BN12" s="8">
        <f t="shared" si="111"/>
        <v>0.64367010348905684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1.4215</v>
      </c>
      <c r="F13">
        <f>VLOOKUP(B13,home!$B$2:$E$405,3,FALSE)</f>
        <v>0.70350000000000001</v>
      </c>
      <c r="G13">
        <f>VLOOKUP(C13,away!$B$2:$E$405,4,FALSE)</f>
        <v>0.87939999999999996</v>
      </c>
      <c r="H13">
        <f>VLOOKUP(A13,away!$A$2:$E$405,3,FALSE)</f>
        <v>1.0277000000000001</v>
      </c>
      <c r="I13">
        <f>VLOOKUP(C13,away!$B$2:$E$405,3,FALSE)</f>
        <v>0.7298</v>
      </c>
      <c r="J13">
        <f>VLOOKUP(B13,home!$B$2:$E$405,4,FALSE)</f>
        <v>0.81089999999999995</v>
      </c>
      <c r="K13" s="3">
        <f t="shared" si="56"/>
        <v>0.87942220484999989</v>
      </c>
      <c r="L13" s="3">
        <f t="shared" si="57"/>
        <v>0.60818753651400004</v>
      </c>
      <c r="M13" s="5">
        <f t="shared" si="58"/>
        <v>0.2259119988038204</v>
      </c>
      <c r="N13" s="5">
        <f t="shared" si="59"/>
        <v>0.19867202809012632</v>
      </c>
      <c r="O13" s="5">
        <f t="shared" si="60"/>
        <v>0.13739686202144924</v>
      </c>
      <c r="P13" s="5">
        <f t="shared" si="61"/>
        <v>0.12082985133837414</v>
      </c>
      <c r="Q13" s="5">
        <f t="shared" si="62"/>
        <v>8.7358296492519971E-2</v>
      </c>
      <c r="R13" s="5">
        <f t="shared" si="63"/>
        <v>4.1781529518789599E-2</v>
      </c>
      <c r="S13" s="5">
        <f t="shared" si="64"/>
        <v>1.6156570978697712E-2</v>
      </c>
      <c r="T13" s="5">
        <f t="shared" si="65"/>
        <v>5.3130227137845334E-2</v>
      </c>
      <c r="U13" s="5">
        <f t="shared" si="66"/>
        <v>3.6743604811419313E-2</v>
      </c>
      <c r="V13" s="5">
        <f t="shared" si="67"/>
        <v>9.6015561606613872E-4</v>
      </c>
      <c r="W13" s="5">
        <f t="shared" si="68"/>
        <v>2.5608275237797313E-2</v>
      </c>
      <c r="X13" s="5">
        <f t="shared" si="69"/>
        <v>1.5574633831248415E-2</v>
      </c>
      <c r="Y13" s="5">
        <f t="shared" si="70"/>
        <v>4.7361490909672878E-3</v>
      </c>
      <c r="Z13" s="5">
        <f t="shared" si="71"/>
        <v>8.4703351699398736E-3</v>
      </c>
      <c r="AA13" s="5">
        <f t="shared" si="72"/>
        <v>7.4490008309670242E-3</v>
      </c>
      <c r="AB13" s="5">
        <f t="shared" si="73"/>
        <v>3.27540836734925E-3</v>
      </c>
      <c r="AC13" s="5">
        <f t="shared" si="74"/>
        <v>3.2096419447966966E-5</v>
      </c>
      <c r="AD13" s="5">
        <f t="shared" si="75"/>
        <v>5.6301214680073413E-3</v>
      </c>
      <c r="AE13" s="5">
        <f t="shared" si="76"/>
        <v>3.42416970590197E-3</v>
      </c>
      <c r="AF13" s="5">
        <f t="shared" si="77"/>
        <v>1.0412686690191937E-3</v>
      </c>
      <c r="AG13" s="5">
        <f t="shared" si="78"/>
        <v>2.1109554221999838E-4</v>
      </c>
      <c r="AH13" s="5">
        <f t="shared" si="79"/>
        <v>1.287888070113406E-3</v>
      </c>
      <c r="AI13" s="5">
        <f t="shared" si="80"/>
        <v>1.1325973662191431E-3</v>
      </c>
      <c r="AJ13" s="5">
        <f t="shared" si="81"/>
        <v>4.9801563650387064E-4</v>
      </c>
      <c r="AK13" s="5">
        <f t="shared" si="82"/>
        <v>1.4598866970133668E-4</v>
      </c>
      <c r="AL13" s="5">
        <f t="shared" si="83"/>
        <v>6.86675450782009E-7</v>
      </c>
      <c r="AM13" s="5">
        <f t="shared" si="84"/>
        <v>9.9025076699366696E-4</v>
      </c>
      <c r="AN13" s="5">
        <f t="shared" si="85"/>
        <v>6.0225817450897741E-4</v>
      </c>
      <c r="AO13" s="5">
        <f t="shared" si="86"/>
        <v>1.8314295775001684E-4</v>
      </c>
      <c r="AP13" s="5">
        <f t="shared" si="87"/>
        <v>3.7128421434623453E-5</v>
      </c>
      <c r="AQ13" s="5">
        <f t="shared" si="88"/>
        <v>5.6452607917443062E-6</v>
      </c>
      <c r="AR13" s="5">
        <f t="shared" si="89"/>
        <v>1.5665549453360852E-4</v>
      </c>
      <c r="AS13" s="5">
        <f t="shared" si="90"/>
        <v>1.3776632040461313E-4</v>
      </c>
      <c r="AT13" s="5">
        <f t="shared" si="91"/>
        <v>6.0577380622148192E-5</v>
      </c>
      <c r="AU13" s="5">
        <f t="shared" si="92"/>
        <v>1.7757697876922408E-5</v>
      </c>
      <c r="AV13" s="5">
        <f t="shared" si="93"/>
        <v>3.9041284549958157E-6</v>
      </c>
      <c r="AW13" s="5">
        <f t="shared" si="94"/>
        <v>1.0201968155130098E-8</v>
      </c>
      <c r="AX13" s="5">
        <f t="shared" si="95"/>
        <v>1.4514141881066234E-4</v>
      </c>
      <c r="AY13" s="5">
        <f t="shared" si="96"/>
        <v>8.8273201952603471E-5</v>
      </c>
      <c r="AZ13" s="5">
        <f t="shared" si="97"/>
        <v>2.6843330617878361E-5</v>
      </c>
      <c r="BA13" s="5">
        <f t="shared" si="98"/>
        <v>5.441926373439424E-6</v>
      </c>
      <c r="BB13" s="5">
        <f t="shared" si="99"/>
        <v>8.2742794873817213E-7</v>
      </c>
      <c r="BC13" s="5">
        <f t="shared" si="100"/>
        <v>1.006462731571803E-7</v>
      </c>
      <c r="BD13" s="5">
        <f t="shared" si="101"/>
        <v>1.587931988362962E-5</v>
      </c>
      <c r="BE13" s="5">
        <f t="shared" si="102"/>
        <v>1.3964626503580006E-5</v>
      </c>
      <c r="BF13" s="5">
        <f t="shared" si="103"/>
        <v>6.1404013148425352E-6</v>
      </c>
      <c r="BG13" s="5">
        <f t="shared" si="104"/>
        <v>1.8000017543208871E-6</v>
      </c>
      <c r="BH13" s="5">
        <f t="shared" si="105"/>
        <v>3.9574037787968555E-7</v>
      </c>
      <c r="BI13" s="5">
        <f t="shared" si="106"/>
        <v>6.9604575132625044E-8</v>
      </c>
      <c r="BJ13" s="8">
        <f t="shared" si="107"/>
        <v>0.39747131879910857</v>
      </c>
      <c r="BK13" s="8">
        <f t="shared" si="108"/>
        <v>0.36397963303380976</v>
      </c>
      <c r="BL13" s="8">
        <f t="shared" si="109"/>
        <v>0.23012580600881383</v>
      </c>
      <c r="BM13" s="8">
        <f t="shared" si="110"/>
        <v>0.18800826374660795</v>
      </c>
      <c r="BN13" s="8">
        <f t="shared" si="111"/>
        <v>0.81195056626507944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1.6204000000000001</v>
      </c>
      <c r="F14">
        <f>VLOOKUP(B14,home!$B$2:$E$405,3,FALSE)</f>
        <v>0.34289999999999998</v>
      </c>
      <c r="G14">
        <f>VLOOKUP(C14,away!$B$2:$E$405,4,FALSE)</f>
        <v>1.0971</v>
      </c>
      <c r="H14">
        <f>VLOOKUP(A14,away!$A$2:$E$405,3,FALSE)</f>
        <v>1.3241000000000001</v>
      </c>
      <c r="I14">
        <f>VLOOKUP(C14,away!$B$2:$E$405,3,FALSE)</f>
        <v>1.0909</v>
      </c>
      <c r="J14">
        <f>VLOOKUP(B14,home!$B$2:$E$405,4,FALSE)</f>
        <v>1.3426</v>
      </c>
      <c r="K14" s="3">
        <f t="shared" si="56"/>
        <v>0.60958733403599996</v>
      </c>
      <c r="L14" s="3">
        <f t="shared" si="57"/>
        <v>1.9393329223940001</v>
      </c>
      <c r="M14" s="5">
        <f t="shared" si="58"/>
        <v>7.8166019709944828E-2</v>
      </c>
      <c r="N14" s="5">
        <f t="shared" si="59"/>
        <v>4.7649015567190686E-2</v>
      </c>
      <c r="O14" s="5">
        <f t="shared" si="60"/>
        <v>0.15158993543599431</v>
      </c>
      <c r="P14" s="5">
        <f t="shared" si="61"/>
        <v>9.2407304609117127E-2</v>
      </c>
      <c r="Q14" s="5">
        <f t="shared" si="62"/>
        <v>1.4523118184521814E-2</v>
      </c>
      <c r="R14" s="5">
        <f t="shared" si="63"/>
        <v>0.14699167624730236</v>
      </c>
      <c r="S14" s="5">
        <f t="shared" si="64"/>
        <v>2.7310812219966969E-2</v>
      </c>
      <c r="T14" s="5">
        <f t="shared" si="65"/>
        <v>2.8165161231062139E-2</v>
      </c>
      <c r="U14" s="5">
        <f t="shared" si="66"/>
        <v>8.9604264049075844E-2</v>
      </c>
      <c r="V14" s="5">
        <f t="shared" si="67"/>
        <v>3.5874050206041444E-3</v>
      </c>
      <c r="W14" s="5">
        <f t="shared" si="68"/>
        <v>2.9510362986641353E-3</v>
      </c>
      <c r="X14" s="5">
        <f t="shared" si="69"/>
        <v>5.7230418491790907E-3</v>
      </c>
      <c r="Y14" s="5">
        <f t="shared" si="70"/>
        <v>5.5494417371758252E-3</v>
      </c>
      <c r="Z14" s="5">
        <f t="shared" si="71"/>
        <v>9.5021932354757893E-2</v>
      </c>
      <c r="AA14" s="5">
        <f t="shared" si="72"/>
        <v>5.792416641908598E-2</v>
      </c>
      <c r="AB14" s="5">
        <f t="shared" si="73"/>
        <v>1.7654919091834108E-2</v>
      </c>
      <c r="AC14" s="5">
        <f t="shared" si="74"/>
        <v>2.6506277098201412E-4</v>
      </c>
      <c r="AD14" s="5">
        <f t="shared" si="75"/>
        <v>4.4972858748653375E-4</v>
      </c>
      <c r="AE14" s="5">
        <f t="shared" si="76"/>
        <v>8.7217345585438534E-4</v>
      </c>
      <c r="AF14" s="5">
        <f t="shared" si="77"/>
        <v>8.4571734848827985E-4</v>
      </c>
      <c r="AG14" s="5">
        <f t="shared" si="78"/>
        <v>5.467091656543605E-4</v>
      </c>
      <c r="AH14" s="5">
        <f t="shared" si="79"/>
        <v>4.6069790441269409E-2</v>
      </c>
      <c r="AI14" s="5">
        <f t="shared" si="80"/>
        <v>2.8083560734690611E-2</v>
      </c>
      <c r="AJ14" s="5">
        <f t="shared" si="81"/>
        <v>8.5596914592490688E-3</v>
      </c>
      <c r="AK14" s="5">
        <f t="shared" si="82"/>
        <v>1.7392931656047862E-3</v>
      </c>
      <c r="AL14" s="5">
        <f t="shared" si="83"/>
        <v>1.2534211827370491E-5</v>
      </c>
      <c r="AM14" s="5">
        <f t="shared" si="84"/>
        <v>5.4829770137138421E-5</v>
      </c>
      <c r="AN14" s="5">
        <f t="shared" si="85"/>
        <v>1.0633317835424793E-4</v>
      </c>
      <c r="AO14" s="5">
        <f t="shared" si="86"/>
        <v>1.0310771676259306E-4</v>
      </c>
      <c r="AP14" s="5">
        <f t="shared" si="87"/>
        <v>6.6653396556857488E-5</v>
      </c>
      <c r="AQ14" s="5">
        <f t="shared" si="88"/>
        <v>3.2315781583024163E-5</v>
      </c>
      <c r="AR14" s="5">
        <f t="shared" si="89"/>
        <v>1.7868932266109236E-2</v>
      </c>
      <c r="AS14" s="5">
        <f t="shared" si="90"/>
        <v>1.0892674782167388E-2</v>
      </c>
      <c r="AT14" s="5">
        <f t="shared" si="91"/>
        <v>3.3200182904912921E-3</v>
      </c>
      <c r="AU14" s="5">
        <f t="shared" si="92"/>
        <v>6.7461369955044829E-4</v>
      </c>
      <c r="AV14" s="5">
        <f t="shared" si="93"/>
        <v>1.0280899165328021E-4</v>
      </c>
      <c r="AW14" s="5">
        <f t="shared" si="94"/>
        <v>4.116070777817301E-7</v>
      </c>
      <c r="AX14" s="5">
        <f t="shared" si="95"/>
        <v>5.5705889006174807E-6</v>
      </c>
      <c r="AY14" s="5">
        <f t="shared" si="96"/>
        <v>1.0803226452090079E-5</v>
      </c>
      <c r="AZ14" s="5">
        <f t="shared" si="97"/>
        <v>1.0475526363308011E-5</v>
      </c>
      <c r="BA14" s="5">
        <f t="shared" si="98"/>
        <v>6.7718443852565075E-6</v>
      </c>
      <c r="BB14" s="5">
        <f t="shared" si="99"/>
        <v>3.2832151904142266E-6</v>
      </c>
      <c r="BC14" s="5">
        <f t="shared" si="100"/>
        <v>1.2734494620148792E-6</v>
      </c>
      <c r="BD14" s="5">
        <f t="shared" si="101"/>
        <v>5.7756347719490064E-3</v>
      </c>
      <c r="BE14" s="5">
        <f t="shared" si="102"/>
        <v>3.5207538029980146E-3</v>
      </c>
      <c r="BF14" s="5">
        <f t="shared" si="103"/>
        <v>1.073103462283334E-3</v>
      </c>
      <c r="BG14" s="5">
        <f t="shared" si="104"/>
        <v>2.1805009290603295E-4</v>
      </c>
      <c r="BH14" s="5">
        <f t="shared" si="105"/>
        <v>3.3230143705222681E-5</v>
      </c>
      <c r="BI14" s="5">
        <f t="shared" si="106"/>
        <v>4.051334942179972E-6</v>
      </c>
      <c r="BJ14" s="8">
        <f t="shared" si="107"/>
        <v>0.10767656111942482</v>
      </c>
      <c r="BK14" s="8">
        <f t="shared" si="108"/>
        <v>0.20175994176889456</v>
      </c>
      <c r="BL14" s="8">
        <f t="shared" si="109"/>
        <v>0.59170116868286193</v>
      </c>
      <c r="BM14" s="8">
        <f t="shared" si="110"/>
        <v>0.46482214255249371</v>
      </c>
      <c r="BN14" s="8">
        <f t="shared" si="111"/>
        <v>0.53132706975407107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1.6204000000000001</v>
      </c>
      <c r="F15">
        <f>VLOOKUP(B15,home!$B$2:$E$405,3,FALSE)</f>
        <v>1.1657</v>
      </c>
      <c r="G15">
        <f>VLOOKUP(C15,away!$B$2:$E$405,4,FALSE)</f>
        <v>0.82279999999999998</v>
      </c>
      <c r="H15">
        <f>VLOOKUP(A15,away!$A$2:$E$405,3,FALSE)</f>
        <v>1.3241000000000001</v>
      </c>
      <c r="I15">
        <f>VLOOKUP(C15,away!$B$2:$E$405,3,FALSE)</f>
        <v>1.2586999999999999</v>
      </c>
      <c r="J15">
        <f>VLOOKUP(B15,home!$B$2:$E$405,4,FALSE)</f>
        <v>1.0069999999999999</v>
      </c>
      <c r="K15" s="3">
        <f t="shared" si="56"/>
        <v>1.5541871503840001</v>
      </c>
      <c r="L15" s="3">
        <f t="shared" si="57"/>
        <v>1.6783111826899997</v>
      </c>
      <c r="M15" s="5">
        <f t="shared" si="58"/>
        <v>3.9458794330496857E-2</v>
      </c>
      <c r="N15" s="5">
        <f t="shared" si="59"/>
        <v>6.1326351118103244E-2</v>
      </c>
      <c r="O15" s="5">
        <f t="shared" si="60"/>
        <v>6.6224135780337631E-2</v>
      </c>
      <c r="P15" s="5">
        <f t="shared" si="61"/>
        <v>0.10292470087508603</v>
      </c>
      <c r="Q15" s="5">
        <f t="shared" si="62"/>
        <v>4.7656313443846771E-2</v>
      </c>
      <c r="R15" s="5">
        <f t="shared" si="63"/>
        <v>5.5572353822060799E-2</v>
      </c>
      <c r="S15" s="5">
        <f t="shared" si="64"/>
        <v>6.7117446376449827E-2</v>
      </c>
      <c r="T15" s="5">
        <f t="shared" si="65"/>
        <v>7.9982123778587794E-2</v>
      </c>
      <c r="U15" s="5">
        <f t="shared" si="66"/>
        <v>8.6369838226840065E-2</v>
      </c>
      <c r="V15" s="5">
        <f t="shared" si="67"/>
        <v>1.9452199606099667E-2</v>
      </c>
      <c r="W15" s="5">
        <f t="shared" si="68"/>
        <v>2.4688943329699644E-2</v>
      </c>
      <c r="X15" s="5">
        <f t="shared" si="69"/>
        <v>4.1435729679034583E-2</v>
      </c>
      <c r="Y15" s="5">
        <f t="shared" si="70"/>
        <v>3.4771024241621838E-2</v>
      </c>
      <c r="Z15" s="5">
        <f t="shared" si="71"/>
        <v>3.1089234289323329E-2</v>
      </c>
      <c r="AA15" s="5">
        <f t="shared" si="72"/>
        <v>4.8318488447743967E-2</v>
      </c>
      <c r="AB15" s="5">
        <f t="shared" si="73"/>
        <v>3.7547986935730721E-2</v>
      </c>
      <c r="AC15" s="5">
        <f t="shared" si="74"/>
        <v>3.171206602657275E-3</v>
      </c>
      <c r="AD15" s="5">
        <f t="shared" si="75"/>
        <v>9.5928096198944872E-3</v>
      </c>
      <c r="AE15" s="5">
        <f t="shared" si="76"/>
        <v>1.6099719658485123E-2</v>
      </c>
      <c r="AF15" s="5">
        <f t="shared" si="77"/>
        <v>1.3510169770504805E-2</v>
      </c>
      <c r="AG15" s="5">
        <f t="shared" si="78"/>
        <v>7.5580896686262E-3</v>
      </c>
      <c r="AH15" s="5">
        <f t="shared" si="79"/>
        <v>1.3044352392260176E-2</v>
      </c>
      <c r="AI15" s="5">
        <f t="shared" si="80"/>
        <v>2.0273364873131555E-2</v>
      </c>
      <c r="AJ15" s="5">
        <f t="shared" si="81"/>
        <v>1.5754301590433714E-2</v>
      </c>
      <c r="AK15" s="5">
        <f t="shared" si="82"/>
        <v>8.1617110317087644E-3</v>
      </c>
      <c r="AL15" s="5">
        <f t="shared" si="83"/>
        <v>3.3087223928616934E-4</v>
      </c>
      <c r="AM15" s="5">
        <f t="shared" si="84"/>
        <v>2.9818042894640059E-3</v>
      </c>
      <c r="AN15" s="5">
        <f t="shared" si="85"/>
        <v>5.0043954836004496E-3</v>
      </c>
      <c r="AO15" s="5">
        <f t="shared" si="86"/>
        <v>4.1994664513649825E-3</v>
      </c>
      <c r="AP15" s="5">
        <f t="shared" si="87"/>
        <v>2.3493371688857803E-3</v>
      </c>
      <c r="AQ15" s="5">
        <f t="shared" si="88"/>
        <v>9.8572971061256691E-4</v>
      </c>
      <c r="AR15" s="5">
        <f t="shared" si="89"/>
        <v>4.3784964981758564E-3</v>
      </c>
      <c r="AS15" s="5">
        <f t="shared" si="90"/>
        <v>6.8050029954662564E-3</v>
      </c>
      <c r="AT15" s="5">
        <f t="shared" si="91"/>
        <v>5.2881241069391441E-3</v>
      </c>
      <c r="AU15" s="5">
        <f t="shared" si="92"/>
        <v>2.7395781788802282E-3</v>
      </c>
      <c r="AV15" s="5">
        <f t="shared" si="93"/>
        <v>1.0644543007720124E-3</v>
      </c>
      <c r="AW15" s="5">
        <f t="shared" si="94"/>
        <v>2.3973620832548838E-5</v>
      </c>
      <c r="AX15" s="5">
        <f t="shared" si="95"/>
        <v>7.7238031860747604E-4</v>
      </c>
      <c r="AY15" s="5">
        <f t="shared" si="96"/>
        <v>1.2962945260085919E-3</v>
      </c>
      <c r="AZ15" s="5">
        <f t="shared" si="97"/>
        <v>1.0877927995300264E-3</v>
      </c>
      <c r="BA15" s="5">
        <f t="shared" si="98"/>
        <v>6.0855160663363485E-4</v>
      </c>
      <c r="BB15" s="5">
        <f t="shared" si="99"/>
        <v>2.5533474166429863E-4</v>
      </c>
      <c r="BC15" s="5">
        <f t="shared" si="100"/>
        <v>8.5706230452890843E-5</v>
      </c>
      <c r="BD15" s="5">
        <f t="shared" si="101"/>
        <v>1.2247466060429251E-3</v>
      </c>
      <c r="BE15" s="5">
        <f t="shared" si="102"/>
        <v>1.9034854375883292E-3</v>
      </c>
      <c r="BF15" s="5">
        <f t="shared" si="103"/>
        <v>1.4791863040214237E-3</v>
      </c>
      <c r="BG15" s="5">
        <f t="shared" si="104"/>
        <v>7.6631078224469933E-4</v>
      </c>
      <c r="BH15" s="5">
        <f t="shared" si="105"/>
        <v>2.9774759274135573E-4</v>
      </c>
      <c r="BI15" s="5">
        <f t="shared" si="106"/>
        <v>9.2551096539276656E-5</v>
      </c>
      <c r="BJ15" s="8">
        <f t="shared" si="107"/>
        <v>0.35624806763522915</v>
      </c>
      <c r="BK15" s="8">
        <f t="shared" si="108"/>
        <v>0.23375151455608439</v>
      </c>
      <c r="BL15" s="8">
        <f t="shared" si="109"/>
        <v>0.37730621699965888</v>
      </c>
      <c r="BM15" s="8">
        <f t="shared" si="110"/>
        <v>0.62396006320518849</v>
      </c>
      <c r="BN15" s="8">
        <f t="shared" si="111"/>
        <v>0.37316264936993138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1.6204000000000001</v>
      </c>
      <c r="F16">
        <f>VLOOKUP(B16,home!$B$2:$E$405,3,FALSE)</f>
        <v>1.0286</v>
      </c>
      <c r="G16">
        <f>VLOOKUP(C16,away!$B$2:$E$405,4,FALSE)</f>
        <v>1.0971</v>
      </c>
      <c r="H16">
        <f>VLOOKUP(A16,away!$A$2:$E$405,3,FALSE)</f>
        <v>1.3241000000000001</v>
      </c>
      <c r="I16">
        <f>VLOOKUP(C16,away!$B$2:$E$405,3,FALSE)</f>
        <v>0.92310000000000003</v>
      </c>
      <c r="J16">
        <f>VLOOKUP(B16,home!$B$2:$E$405,4,FALSE)</f>
        <v>1.0069999999999999</v>
      </c>
      <c r="K16" s="3">
        <f t="shared" si="56"/>
        <v>1.8285842280240001</v>
      </c>
      <c r="L16" s="3">
        <f t="shared" si="57"/>
        <v>1.2308326469699999</v>
      </c>
      <c r="M16" s="5">
        <f t="shared" si="58"/>
        <v>4.6915044580818084E-2</v>
      </c>
      <c r="N16" s="5">
        <f t="shared" si="59"/>
        <v>8.5788110577526791E-2</v>
      </c>
      <c r="O16" s="5">
        <f t="shared" si="60"/>
        <v>5.7744568504123871E-2</v>
      </c>
      <c r="P16" s="5">
        <f t="shared" si="61"/>
        <v>0.10559080722069235</v>
      </c>
      <c r="Q16" s="5">
        <f t="shared" si="62"/>
        <v>7.8435392977022206E-2</v>
      </c>
      <c r="R16" s="5">
        <f t="shared" si="63"/>
        <v>3.5536950050035647E-2</v>
      </c>
      <c r="S16" s="5">
        <f t="shared" si="64"/>
        <v>5.9412810267668516E-2</v>
      </c>
      <c r="T16" s="5">
        <f t="shared" si="65"/>
        <v>9.6540842354040382E-2</v>
      </c>
      <c r="U16" s="5">
        <f t="shared" si="66"/>
        <v>6.4982306373571885E-2</v>
      </c>
      <c r="V16" s="5">
        <f t="shared" si="67"/>
        <v>1.4857699229333136E-2</v>
      </c>
      <c r="W16" s="5">
        <f t="shared" si="68"/>
        <v>4.7808574172215741E-2</v>
      </c>
      <c r="X16" s="5">
        <f t="shared" si="69"/>
        <v>5.8844353896249875E-2</v>
      </c>
      <c r="Y16" s="5">
        <f t="shared" si="70"/>
        <v>3.6213775932680339E-2</v>
      </c>
      <c r="Z16" s="5">
        <f t="shared" si="71"/>
        <v>1.4580012765108679E-2</v>
      </c>
      <c r="AA16" s="5">
        <f t="shared" si="72"/>
        <v>2.6660781386666322E-2</v>
      </c>
      <c r="AB16" s="5">
        <f t="shared" si="73"/>
        <v>2.4375742175226939E-2</v>
      </c>
      <c r="AC16" s="5">
        <f t="shared" si="74"/>
        <v>2.0899964887129562E-3</v>
      </c>
      <c r="AD16" s="5">
        <f t="shared" si="75"/>
        <v>2.1855501173907332E-2</v>
      </c>
      <c r="AE16" s="5">
        <f t="shared" si="76"/>
        <v>2.6900464360736301E-2</v>
      </c>
      <c r="AF16" s="5">
        <f t="shared" si="77"/>
        <v>1.6554984876923608E-2</v>
      </c>
      <c r="AG16" s="5">
        <f t="shared" si="78"/>
        <v>6.792138618870733E-3</v>
      </c>
      <c r="AH16" s="5">
        <f t="shared" si="79"/>
        <v>4.4863889261337764E-3</v>
      </c>
      <c r="AI16" s="5">
        <f t="shared" si="80"/>
        <v>8.2037400311097547E-3</v>
      </c>
      <c r="AJ16" s="5">
        <f t="shared" si="81"/>
        <v>7.5006148158482102E-3</v>
      </c>
      <c r="AK16" s="5">
        <f t="shared" si="82"/>
        <v>4.5718353175810593E-3</v>
      </c>
      <c r="AL16" s="5">
        <f t="shared" si="83"/>
        <v>1.8815662933151629E-4</v>
      </c>
      <c r="AM16" s="5">
        <f t="shared" si="84"/>
        <v>7.9929249484333928E-3</v>
      </c>
      <c r="AN16" s="5">
        <f t="shared" si="85"/>
        <v>9.8379529713128241E-3</v>
      </c>
      <c r="AO16" s="5">
        <f t="shared" si="86"/>
        <v>6.0544368482236708E-3</v>
      </c>
      <c r="AP16" s="5">
        <f t="shared" si="87"/>
        <v>2.4839995106039473E-3</v>
      </c>
      <c r="AQ16" s="5">
        <f t="shared" si="88"/>
        <v>7.6434692317721041E-4</v>
      </c>
      <c r="AR16" s="5">
        <f t="shared" si="89"/>
        <v>1.1043987914580269E-3</v>
      </c>
      <c r="AS16" s="5">
        <f t="shared" si="90"/>
        <v>2.0194862115089146E-3</v>
      </c>
      <c r="AT16" s="5">
        <f t="shared" si="91"/>
        <v>1.846400317538571E-3</v>
      </c>
      <c r="AU16" s="5">
        <f t="shared" si="92"/>
        <v>1.1254328330898454E-3</v>
      </c>
      <c r="AV16" s="5">
        <f t="shared" si="93"/>
        <v>5.1448718207211487E-4</v>
      </c>
      <c r="AW16" s="5">
        <f t="shared" si="94"/>
        <v>1.1763349494907203E-5</v>
      </c>
      <c r="AX16" s="5">
        <f t="shared" si="95"/>
        <v>2.435956082747472E-3</v>
      </c>
      <c r="AY16" s="5">
        <f t="shared" si="96"/>
        <v>2.9982542732307433E-3</v>
      </c>
      <c r="AZ16" s="5">
        <f t="shared" si="97"/>
        <v>1.8451746217048551E-3</v>
      </c>
      <c r="BA16" s="5">
        <f t="shared" si="98"/>
        <v>7.5703372125161816E-4</v>
      </c>
      <c r="BB16" s="5">
        <f t="shared" si="99"/>
        <v>2.329454547434196E-4</v>
      </c>
      <c r="BC16" s="5">
        <f t="shared" si="100"/>
        <v>5.7343374132294714E-5</v>
      </c>
      <c r="BD16" s="5">
        <f t="shared" si="101"/>
        <v>2.2655501463345832E-4</v>
      </c>
      <c r="BE16" s="5">
        <f t="shared" si="102"/>
        <v>4.1427492653848841E-4</v>
      </c>
      <c r="BF16" s="5">
        <f t="shared" si="103"/>
        <v>3.7876829836704069E-4</v>
      </c>
      <c r="BG16" s="5">
        <f t="shared" si="104"/>
        <v>2.3086991215648641E-4</v>
      </c>
      <c r="BH16" s="5">
        <f t="shared" si="105"/>
        <v>1.0554127002365942E-4</v>
      </c>
      <c r="BI16" s="5">
        <f t="shared" si="106"/>
        <v>3.8598220354177158E-5</v>
      </c>
      <c r="BJ16" s="8">
        <f t="shared" si="107"/>
        <v>0.51119450766973462</v>
      </c>
      <c r="BK16" s="8">
        <f t="shared" si="108"/>
        <v>0.23205276868978733</v>
      </c>
      <c r="BL16" s="8">
        <f t="shared" si="109"/>
        <v>0.24206774055803826</v>
      </c>
      <c r="BM16" s="8">
        <f t="shared" si="110"/>
        <v>0.5868976648487142</v>
      </c>
      <c r="BN16" s="8">
        <f t="shared" si="111"/>
        <v>0.41001087391021895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1.3611</v>
      </c>
      <c r="F19">
        <f>VLOOKUP(B19,home!$B$2:$E$405,3,FALSE)</f>
        <v>1.4694</v>
      </c>
      <c r="G19">
        <f>VLOOKUP(C19,away!$B$2:$E$405,4,FALSE)</f>
        <v>1.3358000000000001</v>
      </c>
      <c r="H19">
        <f>VLOOKUP(A19,away!$A$2:$E$405,3,FALSE)</f>
        <v>1.1444000000000001</v>
      </c>
      <c r="I19">
        <f>VLOOKUP(C19,away!$B$2:$E$405,3,FALSE)</f>
        <v>0.7944</v>
      </c>
      <c r="J19">
        <f>VLOOKUP(B19,home!$B$2:$E$405,4,FALSE)</f>
        <v>0.63549999999999995</v>
      </c>
      <c r="K19" s="3">
        <f t="shared" si="112"/>
        <v>2.6716004541720002</v>
      </c>
      <c r="L19" s="3">
        <f t="shared" si="113"/>
        <v>0.57774026928</v>
      </c>
      <c r="M19" s="5">
        <f t="shared" si="58"/>
        <v>3.879977918598361E-2</v>
      </c>
      <c r="N19" s="5">
        <f t="shared" si="59"/>
        <v>0.10365750769504713</v>
      </c>
      <c r="O19" s="5">
        <f t="shared" si="60"/>
        <v>2.2416194874914707E-2</v>
      </c>
      <c r="P19" s="5">
        <f t="shared" si="61"/>
        <v>5.9887116408630189E-2</v>
      </c>
      <c r="Q19" s="5">
        <f t="shared" si="62"/>
        <v>0.1384657223182128</v>
      </c>
      <c r="R19" s="5">
        <f t="shared" si="63"/>
        <v>6.4753692316330885E-3</v>
      </c>
      <c r="S19" s="5">
        <f t="shared" si="64"/>
        <v>2.3108808780517708E-2</v>
      </c>
      <c r="T19" s="5">
        <f t="shared" si="65"/>
        <v>7.9997223698173955E-2</v>
      </c>
      <c r="U19" s="5">
        <f t="shared" si="66"/>
        <v>1.7299599380162355E-2</v>
      </c>
      <c r="V19" s="5">
        <f t="shared" si="67"/>
        <v>3.9631380227704996E-3</v>
      </c>
      <c r="W19" s="5">
        <f t="shared" si="68"/>
        <v>0.12330836221086379</v>
      </c>
      <c r="X19" s="5">
        <f t="shared" si="69"/>
        <v>7.1240206388180211E-2</v>
      </c>
      <c r="Y19" s="5">
        <f t="shared" si="70"/>
        <v>2.0579168011135004E-2</v>
      </c>
      <c r="Z19" s="5">
        <f t="shared" si="71"/>
        <v>1.2470271878570426E-3</v>
      </c>
      <c r="AA19" s="5">
        <f t="shared" si="72"/>
        <v>3.3315584014437069E-3</v>
      </c>
      <c r="AB19" s="5">
        <f t="shared" si="73"/>
        <v>4.4502964691987765E-3</v>
      </c>
      <c r="AC19" s="5">
        <f t="shared" si="74"/>
        <v>3.8231678293749257E-4</v>
      </c>
      <c r="AD19" s="5">
        <f t="shared" si="75"/>
        <v>8.2357669121437299E-2</v>
      </c>
      <c r="AE19" s="5">
        <f t="shared" si="76"/>
        <v>4.7581341935492322E-2</v>
      </c>
      <c r="AF19" s="5">
        <f t="shared" si="77"/>
        <v>1.3744828651257543E-2</v>
      </c>
      <c r="AG19" s="5">
        <f t="shared" si="78"/>
        <v>2.6469803353949975E-3</v>
      </c>
      <c r="AH19" s="5">
        <f t="shared" si="79"/>
        <v>1.8011445582800218E-4</v>
      </c>
      <c r="AI19" s="5">
        <f t="shared" si="80"/>
        <v>4.8119386199303331E-4</v>
      </c>
      <c r="AJ19" s="5">
        <f t="shared" si="81"/>
        <v>6.4277887012268342E-4</v>
      </c>
      <c r="AK19" s="5">
        <f t="shared" si="82"/>
        <v>5.7241610711730869E-4</v>
      </c>
      <c r="AL19" s="5">
        <f t="shared" si="83"/>
        <v>2.3604103080072919E-5</v>
      </c>
      <c r="AM19" s="5">
        <f t="shared" si="84"/>
        <v>4.4005357245875829E-2</v>
      </c>
      <c r="AN19" s="5">
        <f t="shared" si="85"/>
        <v>2.5423666944994896E-2</v>
      </c>
      <c r="AO19" s="5">
        <f t="shared" si="86"/>
        <v>7.3441380934431916E-3</v>
      </c>
      <c r="AP19" s="5">
        <f t="shared" si="87"/>
        <v>1.4143347732451254E-3</v>
      </c>
      <c r="AQ19" s="5">
        <f t="shared" si="88"/>
        <v>2.0427953818667657E-4</v>
      </c>
      <c r="AR19" s="5">
        <f t="shared" si="89"/>
        <v>2.0811874842258136E-5</v>
      </c>
      <c r="AS19" s="5">
        <f t="shared" si="90"/>
        <v>5.5601014280747658E-5</v>
      </c>
      <c r="AT19" s="5">
        <f t="shared" si="91"/>
        <v>7.427184750243468E-5</v>
      </c>
      <c r="AU19" s="5">
        <f t="shared" si="92"/>
        <v>6.6141567173232671E-5</v>
      </c>
      <c r="AV19" s="5">
        <f t="shared" si="93"/>
        <v>4.417596022491407E-5</v>
      </c>
      <c r="AW19" s="5">
        <f t="shared" si="94"/>
        <v>1.0120201272436116E-6</v>
      </c>
      <c r="AX19" s="5">
        <f t="shared" si="95"/>
        <v>1.9594122067347175E-2</v>
      </c>
      <c r="AY19" s="5">
        <f t="shared" si="96"/>
        <v>1.1320313359494346E-2</v>
      </c>
      <c r="AZ19" s="5">
        <f t="shared" si="97"/>
        <v>3.2701004443241224E-3</v>
      </c>
      <c r="BA19" s="5">
        <f t="shared" si="98"/>
        <v>6.2975623709215535E-4</v>
      </c>
      <c r="BB19" s="5">
        <f t="shared" si="99"/>
        <v>9.0958884499595317E-5</v>
      </c>
      <c r="BC19" s="5">
        <f t="shared" si="100"/>
        <v>1.0510122084840927E-5</v>
      </c>
      <c r="BD19" s="5">
        <f t="shared" si="101"/>
        <v>2.003976362597978E-6</v>
      </c>
      <c r="BE19" s="5">
        <f t="shared" si="102"/>
        <v>5.3538241604667108E-6</v>
      </c>
      <c r="BF19" s="5">
        <f t="shared" si="103"/>
        <v>7.1516395293299481E-6</v>
      </c>
      <c r="BG19" s="5">
        <f t="shared" si="104"/>
        <v>6.3687744715441062E-6</v>
      </c>
      <c r="BH19" s="5">
        <f t="shared" si="105"/>
        <v>4.2537051926740686E-6</v>
      </c>
      <c r="BI19" s="5">
        <f t="shared" si="106"/>
        <v>2.2728401449323669E-6</v>
      </c>
      <c r="BJ19" s="8">
        <f t="shared" si="107"/>
        <v>0.79688654807578296</v>
      </c>
      <c r="BK19" s="8">
        <f t="shared" si="108"/>
        <v>0.13748507664341394</v>
      </c>
      <c r="BL19" s="8">
        <f t="shared" si="109"/>
        <v>5.6137928676298784E-2</v>
      </c>
      <c r="BM19" s="8">
        <f t="shared" si="110"/>
        <v>0.61073558952956408</v>
      </c>
      <c r="BN19" s="8">
        <f t="shared" si="111"/>
        <v>0.36970168971442152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1.3611</v>
      </c>
      <c r="F20">
        <f>VLOOKUP(B20,home!$B$2:$E$405,3,FALSE)</f>
        <v>0.80149999999999999</v>
      </c>
      <c r="G20">
        <f>VLOOKUP(C20,away!$B$2:$E$405,4,FALSE)</f>
        <v>0.86829999999999996</v>
      </c>
      <c r="H20">
        <f>VLOOKUP(A20,away!$A$2:$E$405,3,FALSE)</f>
        <v>1.1444000000000001</v>
      </c>
      <c r="I20">
        <f>VLOOKUP(C20,away!$B$2:$E$405,3,FALSE)</f>
        <v>0.3972</v>
      </c>
      <c r="J20">
        <f>VLOOKUP(B20,home!$B$2:$E$405,4,FALSE)</f>
        <v>0.87380000000000002</v>
      </c>
      <c r="K20" s="3">
        <f t="shared" si="112"/>
        <v>0.94724726869499998</v>
      </c>
      <c r="L20" s="3">
        <f t="shared" si="113"/>
        <v>0.39719075318400004</v>
      </c>
      <c r="M20" s="5">
        <f t="shared" ref="M20:M29" si="114">_xlfn.POISSON.DIST(0,K20,FALSE) * _xlfn.POISSON.DIST(0,L20,FALSE)</f>
        <v>0.26068616662490085</v>
      </c>
      <c r="N20" s="5">
        <f t="shared" ref="N20:N29" si="115">_xlfn.POISSON.DIST(1,K20,FALSE) * _xlfn.POISSON.DIST(0,L20,FALSE)</f>
        <v>0.24693425932200697</v>
      </c>
      <c r="O20" s="5">
        <f t="shared" ref="O20:O29" si="116">_xlfn.POISSON.DIST(0,K20,FALSE) * _xlfn.POISSON.DIST(1,L20,FALSE)</f>
        <v>0.10354213486639409</v>
      </c>
      <c r="P20" s="5">
        <f t="shared" ref="P20:P29" si="117">_xlfn.POISSON.DIST(1,K20,FALSE) * _xlfn.POISSON.DIST(1,L20,FALSE)</f>
        <v>9.8080004447041125E-2</v>
      </c>
      <c r="Q20" s="5">
        <f t="shared" ref="Q20:Q29" si="118">_xlfn.POISSON.DIST(2,K20,FALSE) * _xlfn.POISSON.DIST(0,L20,FALSE)</f>
        <v>0.11695390134499697</v>
      </c>
      <c r="R20" s="5">
        <f t="shared" ref="R20:R29" si="119">_xlfn.POISSON.DIST(0,K20,FALSE) * _xlfn.POISSON.DIST(2,L20,FALSE)</f>
        <v>2.0562989266931193E-2</v>
      </c>
      <c r="S20" s="5">
        <f t="shared" ref="S20:S29" si="120">_xlfn.POISSON.DIST(2,K20,FALSE) * _xlfn.POISSON.DIST(2,L20,FALSE)</f>
        <v>9.2253526499675165E-3</v>
      </c>
      <c r="T20" s="5">
        <f t="shared" ref="T20:T29" si="121">_xlfn.POISSON.DIST(2,K20,FALSE) * _xlfn.POISSON.DIST(1,L20,FALSE)</f>
        <v>4.6453008163026582E-2</v>
      </c>
      <c r="U20" s="5">
        <f t="shared" ref="U20:U29" si="122">_xlfn.POISSON.DIST(1,K20,FALSE) * _xlfn.POISSON.DIST(2,L20,FALSE)</f>
        <v>1.947823541930517E-2</v>
      </c>
      <c r="V20" s="5">
        <f t="shared" ref="V20:V29" si="123">_xlfn.POISSON.DIST(3,K20,FALSE) * _xlfn.POISSON.DIST(3,L20,FALSE)</f>
        <v>3.8565854475903583E-4</v>
      </c>
      <c r="W20" s="5">
        <f t="shared" ref="W20:W29" si="124">_xlfn.POISSON.DIST(3,K20,FALSE) * _xlfn.POISSON.DIST(0,L20,FALSE)</f>
        <v>3.6928087870757624E-2</v>
      </c>
      <c r="X20" s="5">
        <f t="shared" ref="X20:X29" si="125">_xlfn.POISSON.DIST(3,K20,FALSE) * _xlfn.POISSON.DIST(1,L20,FALSE)</f>
        <v>1.4667495035031156E-2</v>
      </c>
      <c r="Y20" s="5">
        <f t="shared" ref="Y20:Y29" si="126">_xlfn.POISSON.DIST(3,K20,FALSE) * _xlfn.POISSON.DIST(2,L20,FALSE)</f>
        <v>2.912896700143303E-3</v>
      </c>
      <c r="Z20" s="5">
        <f t="shared" ref="Z20:Z29" si="127">_xlfn.POISSON.DIST(0,K20,FALSE) * _xlfn.POISSON.DIST(3,L20,FALSE)</f>
        <v>2.7224763982156377E-3</v>
      </c>
      <c r="AA20" s="5">
        <f t="shared" ref="AA20:AA29" si="128">_xlfn.POISSON.DIST(1,K20,FALSE) * _xlfn.POISSON.DIST(3,L20,FALSE)</f>
        <v>2.5788583322963639E-3</v>
      </c>
      <c r="AB20" s="5">
        <f t="shared" ref="AB20:AB29" si="129">_xlfn.POISSON.DIST(2,K20,FALSE) * _xlfn.POISSON.DIST(3,L20,FALSE)</f>
        <v>1.2214082558095367E-3</v>
      </c>
      <c r="AC20" s="5">
        <f t="shared" ref="AC20:AC29" si="130">_xlfn.POISSON.DIST(4,K20,FALSE) * _xlfn.POISSON.DIST(4,L20,FALSE)</f>
        <v>9.0687090042814446E-6</v>
      </c>
      <c r="AD20" s="5">
        <f t="shared" ref="AD20:AD29" si="131">_xlfn.POISSON.DIST(4,K20,FALSE) * _xlfn.POISSON.DIST(0,L20,FALSE)</f>
        <v>8.7450075934260279E-3</v>
      </c>
      <c r="AE20" s="5">
        <f t="shared" ref="AE20:AE29" si="132">_xlfn.POISSON.DIST(4,K20,FALSE) * _xlfn.POISSON.DIST(1,L20,FALSE)</f>
        <v>3.4734361526326833E-3</v>
      </c>
      <c r="AF20" s="5">
        <f t="shared" ref="AF20:AF29" si="133">_xlfn.POISSON.DIST(4,K20,FALSE) * _xlfn.POISSON.DIST(2,L20,FALSE)</f>
        <v>6.898083608003555E-4</v>
      </c>
      <c r="AG20" s="5">
        <f t="shared" ref="AG20:AG29" si="134">_xlfn.POISSON.DIST(4,K20,FALSE) * _xlfn.POISSON.DIST(3,L20,FALSE)</f>
        <v>9.132850079297125E-5</v>
      </c>
      <c r="AH20" s="5">
        <f t="shared" ref="AH20:AH29" si="135">_xlfn.POISSON.DIST(0,K20,FALSE) * _xlfn.POISSON.DIST(4,L20,FALSE)</f>
        <v>2.7033561278323308E-4</v>
      </c>
      <c r="AI20" s="5">
        <f t="shared" ref="AI20:AI29" si="136">_xlfn.POISSON.DIST(1,K20,FALSE) * _xlfn.POISSON.DIST(4,L20,FALSE)</f>
        <v>2.5607467083990664E-4</v>
      </c>
      <c r="AJ20" s="5">
        <f t="shared" ref="AJ20:AJ29" si="137">_xlfn.POISSON.DIST(2,K20,FALSE) * _xlfn.POISSON.DIST(4,L20,FALSE)</f>
        <v>1.2128301626753636E-4</v>
      </c>
      <c r="AK20" s="5">
        <f t="shared" ref="AK20:AK29" si="138">_xlfn.POISSON.DIST(3,K20,FALSE) * _xlfn.POISSON.DIST(4,L20,FALSE)</f>
        <v>3.829500196617169E-5</v>
      </c>
      <c r="AL20" s="5">
        <f t="shared" ref="AL20:AL29" si="139">_xlfn.POISSON.DIST(5,K20,FALSE) * _xlfn.POISSON.DIST(5,L20,FALSE)</f>
        <v>1.3647966533624047E-7</v>
      </c>
      <c r="AM20" s="5">
        <f t="shared" ref="AM20:AM29" si="140">_xlfn.POISSON.DIST(5,K20,FALSE) * _xlfn.POISSON.DIST(0,L20,FALSE)</f>
        <v>1.6567369115179685E-3</v>
      </c>
      <c r="AN20" s="5">
        <f t="shared" ref="AN20:AN29" si="141">_xlfn.POISSON.DIST(5,K20,FALSE) * _xlfn.POISSON.DIST(1,L20,FALSE)</f>
        <v>6.5804058171355594E-4</v>
      </c>
      <c r="AO20" s="5">
        <f t="shared" ref="AO20:AO29" si="142">_xlfn.POISSON.DIST(5,K20,FALSE) * _xlfn.POISSON.DIST(2,L20,FALSE)</f>
        <v>1.3068381713822241E-4</v>
      </c>
      <c r="AP20" s="5">
        <f t="shared" ref="AP20:AP29" si="143">_xlfn.POISSON.DIST(5,K20,FALSE) * _xlfn.POISSON.DIST(3,L20,FALSE)</f>
        <v>1.7302134586030239E-5</v>
      </c>
      <c r="AQ20" s="5">
        <f t="shared" ref="AQ20:AQ29" si="144">_xlfn.POISSON.DIST(5,K20,FALSE) * _xlfn.POISSON.DIST(4,L20,FALSE)</f>
        <v>1.7180619669790712E-6</v>
      </c>
      <c r="AR20" s="5">
        <f t="shared" ref="AR20:AR29" si="145">_xlfn.POISSON.DIST(0,K20,FALSE) * _xlfn.POISSON.DIST(5,L20,FALSE)</f>
        <v>2.1474961130766122E-5</v>
      </c>
      <c r="AS20" s="5">
        <f t="shared" ref="AS20:AS29" si="146">_xlfn.POISSON.DIST(1,K20,FALSE) * _xlfn.POISSON.DIST(5,L20,FALSE)</f>
        <v>2.0342098276449495E-5</v>
      </c>
      <c r="AT20" s="5">
        <f t="shared" ref="AT20:AT29" si="147">_xlfn.POISSON.DIST(2,K20,FALSE) * _xlfn.POISSON.DIST(5,L20,FALSE)</f>
        <v>9.634498515946027E-6</v>
      </c>
      <c r="AU20" s="5">
        <f t="shared" ref="AU20:AU29" si="148">_xlfn.POISSON.DIST(3,K20,FALSE) * _xlfn.POISSON.DIST(5,L20,FALSE)</f>
        <v>3.0420841348253014E-6</v>
      </c>
      <c r="AV20" s="5">
        <f t="shared" ref="AV20:AV29" si="149">_xlfn.POISSON.DIST(4,K20,FALSE) * _xlfn.POISSON.DIST(5,L20,FALSE)</f>
        <v>7.2040147196341459E-7</v>
      </c>
      <c r="AW20" s="5">
        <f t="shared" ref="AW20:AW29" si="150">_xlfn.POISSON.DIST(6,K20,FALSE) * _xlfn.POISSON.DIST(6,L20,FALSE)</f>
        <v>1.4263560191100116E-9</v>
      </c>
      <c r="AX20" s="5">
        <f t="shared" ref="AX20:AX29" si="151">_xlfn.POISSON.DIST(6,K20,FALSE) * _xlfn.POISSON.DIST(0,L20,FALSE)</f>
        <v>2.6155658573026412E-4</v>
      </c>
      <c r="AY20" s="5">
        <f t="shared" ref="AY20:AY29" si="152">_xlfn.POISSON.DIST(6,K20,FALSE) * _xlfn.POISSON.DIST(1,L20,FALSE)</f>
        <v>1.0388785728643908E-4</v>
      </c>
      <c r="AZ20" s="5">
        <f t="shared" ref="AZ20:AZ29" si="153">_xlfn.POISSON.DIST(6,K20,FALSE) * _xlfn.POISSON.DIST(2,L20,FALSE)</f>
        <v>2.0631648141136325E-5</v>
      </c>
      <c r="BA20" s="5">
        <f t="shared" ref="BA20:BA29" si="154">_xlfn.POISSON.DIST(6,K20,FALSE) * _xlfn.POISSON.DIST(3,L20,FALSE)</f>
        <v>2.7315666215350717E-6</v>
      </c>
      <c r="BB20" s="5">
        <f t="shared" ref="BB20:BB29" si="155">_xlfn.POISSON.DIST(6,K20,FALSE) * _xlfn.POISSON.DIST(4,L20,FALSE)</f>
        <v>2.7123825094494725E-7</v>
      </c>
      <c r="BC20" s="5">
        <f t="shared" ref="BC20:BC29" si="156">_xlfn.POISSON.DIST(6,K20,FALSE) * _xlfn.POISSON.DIST(5,L20,FALSE)</f>
        <v>2.1546665037026897E-8</v>
      </c>
      <c r="BD20" s="5">
        <f t="shared" ref="BD20:BD29" si="157">_xlfn.POISSON.DIST(0,K20,FALSE) * _xlfn.POISSON.DIST(6,L20,FALSE)</f>
        <v>1.4216093310210197E-6</v>
      </c>
      <c r="BE20" s="5">
        <f t="shared" ref="BE20:BE29" si="158">_xlfn.POISSON.DIST(1,K20,FALSE) * _xlfn.POISSON.DIST(6,L20,FALSE)</f>
        <v>1.3466155559609868E-6</v>
      </c>
      <c r="BF20" s="5">
        <f t="shared" ref="BF20:BF29" si="159">_xlfn.POISSON.DIST(2,K20,FALSE) * _xlfn.POISSON.DIST(6,L20,FALSE)</f>
        <v>6.3778895368312192E-7</v>
      </c>
      <c r="BG20" s="5">
        <f t="shared" ref="BG20:BG29" si="160">_xlfn.POISSON.DIST(3,K20,FALSE) * _xlfn.POISSON.DIST(6,L20,FALSE)</f>
        <v>2.0138128146005968E-7</v>
      </c>
      <c r="BH20" s="5">
        <f t="shared" ref="BH20:BH29" si="161">_xlfn.POISSON.DIST(4,K20,FALSE) * _xlfn.POISSON.DIST(6,L20,FALSE)</f>
        <v>4.7689467207335134E-8</v>
      </c>
      <c r="BI20" s="5">
        <f t="shared" ref="BI20:BI29" si="162">_xlfn.POISSON.DIST(5,K20,FALSE) * _xlfn.POISSON.DIST(6,L20,FALSE)</f>
        <v>9.0347435115335981E-9</v>
      </c>
      <c r="BJ20" s="8">
        <f t="shared" ref="BJ20:BJ29" si="163">SUM(N20,Q20,T20,W20,X20,Y20,AD20,AE20,AF20,AG20,AM20,AN20,AO20,AP20,AQ20,AX20,AY20,AZ20,BA20,BB20,BC20)</f>
        <v>0.4807028109932327</v>
      </c>
      <c r="BK20" s="8">
        <f t="shared" ref="BK20:BK29" si="164">SUM(M20,P20,S20,V20,AC20,AL20,AY20)</f>
        <v>0.36849027531262457</v>
      </c>
      <c r="BL20" s="8">
        <f t="shared" ref="BL20:BL29" si="165">SUM(O20,R20,U20,AA20,AB20,AH20,AI20,AJ20,AK20,AR20,AS20,AT20,AU20,AV20,BD20,BE20,BF20,BG20,BH20,BI20)</f>
        <v>0.14812849260545605</v>
      </c>
      <c r="BM20" s="8">
        <f t="shared" ref="BM20:BM29" si="166">SUM(S20:BI20)</f>
        <v>0.15318071300632735</v>
      </c>
      <c r="BN20" s="8">
        <f t="shared" ref="BN20:BN29" si="167">SUM(M20:R20)</f>
        <v>0.84675945587227119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1.3611</v>
      </c>
      <c r="F21">
        <f>VLOOKUP(B21,home!$B$2:$E$405,3,FALSE)</f>
        <v>0.80149999999999999</v>
      </c>
      <c r="G21">
        <f>VLOOKUP(C21,away!$B$2:$E$405,4,FALSE)</f>
        <v>1.5306</v>
      </c>
      <c r="H21">
        <f>VLOOKUP(A21,away!$A$2:$E$405,3,FALSE)</f>
        <v>1.1444000000000001</v>
      </c>
      <c r="I21">
        <f>VLOOKUP(C21,away!$B$2:$E$405,3,FALSE)</f>
        <v>0.43690000000000001</v>
      </c>
      <c r="J21">
        <f>VLOOKUP(B21,home!$B$2:$E$405,4,FALSE)</f>
        <v>0.7944</v>
      </c>
      <c r="K21" s="3">
        <f t="shared" si="112"/>
        <v>1.6697646774900001</v>
      </c>
      <c r="L21" s="3">
        <f t="shared" si="113"/>
        <v>0.39719075318400004</v>
      </c>
      <c r="M21" s="5">
        <f t="shared" si="114"/>
        <v>0.12657054849276186</v>
      </c>
      <c r="N21" s="5">
        <f t="shared" si="115"/>
        <v>0.21134303108374891</v>
      </c>
      <c r="O21" s="5">
        <f t="shared" si="116"/>
        <v>5.0272651486752078E-2</v>
      </c>
      <c r="P21" s="5">
        <f t="shared" si="117"/>
        <v>8.3943497696343752E-2</v>
      </c>
      <c r="Q21" s="5">
        <f t="shared" si="118"/>
        <v>0.17644656406865761</v>
      </c>
      <c r="R21" s="5">
        <f t="shared" si="119"/>
        <v>9.9839161542898992E-3</v>
      </c>
      <c r="S21" s="5">
        <f t="shared" si="120"/>
        <v>1.3918148592638516E-2</v>
      </c>
      <c r="T21" s="5">
        <f t="shared" si="121"/>
        <v>7.0082943679159029E-2</v>
      </c>
      <c r="U21" s="5">
        <f t="shared" si="122"/>
        <v>1.6670790537455075E-2</v>
      </c>
      <c r="V21" s="5">
        <f t="shared" si="123"/>
        <v>1.0256362411112266E-3</v>
      </c>
      <c r="W21" s="5">
        <f t="shared" si="124"/>
        <v>9.8208080048773613E-2</v>
      </c>
      <c r="X21" s="5">
        <f t="shared" si="125"/>
        <v>3.9007341283326953E-2</v>
      </c>
      <c r="Y21" s="5">
        <f t="shared" si="126"/>
        <v>7.7466776320149868E-3</v>
      </c>
      <c r="Z21" s="5">
        <f t="shared" si="127"/>
        <v>1.3218397256827706E-3</v>
      </c>
      <c r="AA21" s="5">
        <f t="shared" si="128"/>
        <v>2.2071612832481619E-3</v>
      </c>
      <c r="AB21" s="5">
        <f t="shared" si="129"/>
        <v>1.8427199741456416E-3</v>
      </c>
      <c r="AC21" s="5">
        <f t="shared" si="130"/>
        <v>4.2513589490335869E-5</v>
      </c>
      <c r="AD21" s="5">
        <f t="shared" si="131"/>
        <v>4.0996095777388115E-2</v>
      </c>
      <c r="AE21" s="5">
        <f t="shared" si="132"/>
        <v>1.6283270159424188E-2</v>
      </c>
      <c r="AF21" s="5">
        <f t="shared" si="133"/>
        <v>3.2337821694601232E-3</v>
      </c>
      <c r="AG21" s="5">
        <f t="shared" si="134"/>
        <v>4.2814279184028552E-4</v>
      </c>
      <c r="AH21" s="5">
        <f t="shared" si="135"/>
        <v>1.3125562905811787E-4</v>
      </c>
      <c r="AI21" s="5">
        <f t="shared" si="136"/>
        <v>2.1916601312297528E-4</v>
      </c>
      <c r="AJ21" s="5">
        <f t="shared" si="137"/>
        <v>1.8297783360952705E-4</v>
      </c>
      <c r="AK21" s="5">
        <f t="shared" si="138"/>
        <v>1.0184330777494364E-4</v>
      </c>
      <c r="AL21" s="5">
        <f t="shared" si="139"/>
        <v>1.1278261630190851E-6</v>
      </c>
      <c r="AM21" s="5">
        <f t="shared" si="140"/>
        <v>1.3690766528815925E-2</v>
      </c>
      <c r="AN21" s="5">
        <f t="shared" si="141"/>
        <v>5.4378458692466948E-3</v>
      </c>
      <c r="AO21" s="5">
        <f t="shared" si="142"/>
        <v>1.0799310482522992E-3</v>
      </c>
      <c r="AP21" s="5">
        <f t="shared" si="143"/>
        <v>1.4297954214737252E-4</v>
      </c>
      <c r="AQ21" s="5">
        <f t="shared" si="144"/>
        <v>1.4197538008854587E-5</v>
      </c>
      <c r="AR21" s="5">
        <f t="shared" si="145"/>
        <v>1.042670443304672E-5</v>
      </c>
      <c r="AS21" s="5">
        <f t="shared" si="146"/>
        <v>1.7410142764929809E-5</v>
      </c>
      <c r="AT21" s="5">
        <f t="shared" si="147"/>
        <v>1.4535420709468946E-5</v>
      </c>
      <c r="AU21" s="5">
        <f t="shared" si="148"/>
        <v>8.0902440243759646E-6</v>
      </c>
      <c r="AV21" s="5">
        <f t="shared" si="149"/>
        <v>3.3772009260443809E-6</v>
      </c>
      <c r="AW21" s="5">
        <f t="shared" si="150"/>
        <v>2.077753694693284E-8</v>
      </c>
      <c r="AX21" s="5">
        <f t="shared" si="151"/>
        <v>3.8100597262632077E-3</v>
      </c>
      <c r="AY21" s="5">
        <f t="shared" si="152"/>
        <v>1.5133204923505085E-3</v>
      </c>
      <c r="AZ21" s="5">
        <f t="shared" si="153"/>
        <v>3.0053845308274015E-4</v>
      </c>
      <c r="BA21" s="5">
        <f t="shared" si="154"/>
        <v>3.9790364846895958E-5</v>
      </c>
      <c r="BB21" s="5">
        <f t="shared" si="155"/>
        <v>3.9510912457511891E-6</v>
      </c>
      <c r="BC21" s="5">
        <f t="shared" si="156"/>
        <v>3.13867381559725E-7</v>
      </c>
      <c r="BD21" s="5">
        <f t="shared" si="157"/>
        <v>6.9023176449812949E-7</v>
      </c>
      <c r="BE21" s="5">
        <f t="shared" si="158"/>
        <v>1.1525246196405727E-6</v>
      </c>
      <c r="BF21" s="5">
        <f t="shared" si="159"/>
        <v>9.622224499067135E-7</v>
      </c>
      <c r="BG21" s="5">
        <f t="shared" si="160"/>
        <v>5.355616862473739E-7</v>
      </c>
      <c r="BH21" s="5">
        <f t="shared" si="161"/>
        <v>2.2356549657821159E-7</v>
      </c>
      <c r="BI21" s="5">
        <f t="shared" si="162"/>
        <v>7.4660353858361846E-8</v>
      </c>
      <c r="BJ21" s="8">
        <f t="shared" si="163"/>
        <v>0.68980962321543582</v>
      </c>
      <c r="BK21" s="8">
        <f t="shared" si="164"/>
        <v>0.22701479293085924</v>
      </c>
      <c r="BL21" s="8">
        <f t="shared" si="165"/>
        <v>8.1669960698685026E-2</v>
      </c>
      <c r="BM21" s="8">
        <f t="shared" si="166"/>
        <v>0.33974270787329491</v>
      </c>
      <c r="BN21" s="8">
        <f t="shared" si="167"/>
        <v>0.65856020898255418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1.3611</v>
      </c>
      <c r="F22">
        <f>VLOOKUP(B22,home!$B$2:$E$405,3,FALSE)</f>
        <v>1.4694</v>
      </c>
      <c r="G22">
        <f>VLOOKUP(C22,away!$B$2:$E$405,4,FALSE)</f>
        <v>0.66790000000000005</v>
      </c>
      <c r="H22">
        <f>VLOOKUP(A22,away!$A$2:$E$405,3,FALSE)</f>
        <v>1.1444000000000001</v>
      </c>
      <c r="I22">
        <f>VLOOKUP(C22,away!$B$2:$E$405,3,FALSE)</f>
        <v>1.7476</v>
      </c>
      <c r="J22">
        <f>VLOOKUP(B22,home!$B$2:$E$405,4,FALSE)</f>
        <v>1.5093000000000001</v>
      </c>
      <c r="K22" s="3">
        <f t="shared" si="112"/>
        <v>1.3358002270860001</v>
      </c>
      <c r="L22" s="3">
        <f t="shared" si="113"/>
        <v>3.0185297269920008</v>
      </c>
      <c r="M22" s="5">
        <f t="shared" si="114"/>
        <v>1.2851047491975182E-2</v>
      </c>
      <c r="N22" s="5">
        <f t="shared" si="115"/>
        <v>1.7166432158073418E-2</v>
      </c>
      <c r="O22" s="5">
        <f t="shared" si="116"/>
        <v>3.879126887751308E-2</v>
      </c>
      <c r="P22" s="5">
        <f t="shared" si="117"/>
        <v>5.181738577553606E-2</v>
      </c>
      <c r="Q22" s="5">
        <f t="shared" si="118"/>
        <v>1.1465461987505445E-2</v>
      </c>
      <c r="R22" s="5">
        <f t="shared" si="119"/>
        <v>5.8546299127256445E-2</v>
      </c>
      <c r="S22" s="5">
        <f t="shared" si="120"/>
        <v>5.2233902922843418E-2</v>
      </c>
      <c r="T22" s="5">
        <f t="shared" si="121"/>
        <v>3.4608837842981979E-2</v>
      </c>
      <c r="U22" s="5">
        <f t="shared" si="122"/>
        <v>7.820615966923404E-2</v>
      </c>
      <c r="V22" s="5">
        <f t="shared" si="123"/>
        <v>2.3401674714367979E-2</v>
      </c>
      <c r="W22" s="5">
        <f t="shared" si="124"/>
        <v>5.105188908851894E-3</v>
      </c>
      <c r="X22" s="5">
        <f t="shared" si="125"/>
        <v>1.5410164483279297E-2</v>
      </c>
      <c r="Y22" s="5">
        <f t="shared" si="126"/>
        <v>2.3258019795307446E-2</v>
      </c>
      <c r="Z22" s="5">
        <f t="shared" si="127"/>
        <v>5.8907914773663132E-2</v>
      </c>
      <c r="AA22" s="5">
        <f t="shared" si="128"/>
        <v>7.8689205931821951E-2</v>
      </c>
      <c r="AB22" s="5">
        <f t="shared" si="129"/>
        <v>5.2556529576472402E-2</v>
      </c>
      <c r="AC22" s="5">
        <f t="shared" si="130"/>
        <v>5.8974453601215605E-3</v>
      </c>
      <c r="AD22" s="5">
        <f t="shared" si="131"/>
        <v>1.704878125940323E-3</v>
      </c>
      <c r="AE22" s="5">
        <f t="shared" si="132"/>
        <v>5.146225304049277E-3</v>
      </c>
      <c r="AF22" s="5">
        <f t="shared" si="133"/>
        <v>7.767017031035597E-3</v>
      </c>
      <c r="AG22" s="5">
        <f t="shared" si="134"/>
        <v>7.8149905994113669E-3</v>
      </c>
      <c r="AH22" s="5">
        <f t="shared" si="135"/>
        <v>4.4453822974853355E-2</v>
      </c>
      <c r="AI22" s="5">
        <f t="shared" si="136"/>
        <v>5.9381426824649954E-2</v>
      </c>
      <c r="AJ22" s="5">
        <f t="shared" si="137"/>
        <v>3.9660861718529061E-2</v>
      </c>
      <c r="AK22" s="5">
        <f t="shared" si="138"/>
        <v>1.7659662696679193E-2</v>
      </c>
      <c r="AL22" s="5">
        <f t="shared" si="139"/>
        <v>9.5117600804569191E-4</v>
      </c>
      <c r="AM22" s="5">
        <f t="shared" si="140"/>
        <v>4.55475317557007E-4</v>
      </c>
      <c r="AN22" s="5">
        <f t="shared" si="141"/>
        <v>1.3748657859569472E-3</v>
      </c>
      <c r="AO22" s="5">
        <f t="shared" si="142"/>
        <v>2.0750366227676336E-3</v>
      </c>
      <c r="AP22" s="5">
        <f t="shared" si="143"/>
        <v>2.0878532434737297E-3</v>
      </c>
      <c r="AQ22" s="5">
        <f t="shared" si="144"/>
        <v>1.5755617702555298E-3</v>
      </c>
      <c r="AR22" s="5">
        <f t="shared" si="145"/>
        <v>2.6837037225606972E-2</v>
      </c>
      <c r="AS22" s="5">
        <f t="shared" si="146"/>
        <v>3.5848920420281233E-2</v>
      </c>
      <c r="AT22" s="5">
        <f t="shared" si="147"/>
        <v>2.3943498019099809E-2</v>
      </c>
      <c r="AU22" s="5">
        <f t="shared" si="148"/>
        <v>1.0661243363715576E-2</v>
      </c>
      <c r="AV22" s="5">
        <f t="shared" si="149"/>
        <v>3.5603228265675964E-3</v>
      </c>
      <c r="AW22" s="5">
        <f t="shared" si="150"/>
        <v>1.0653574733481096E-4</v>
      </c>
      <c r="AX22" s="5">
        <f t="shared" si="151"/>
        <v>1.0140400543745312E-4</v>
      </c>
      <c r="AY22" s="5">
        <f t="shared" si="152"/>
        <v>3.0609100484901071E-4</v>
      </c>
      <c r="AZ22" s="5">
        <f t="shared" si="153"/>
        <v>4.6197239865079586E-4</v>
      </c>
      <c r="BA22" s="5">
        <f t="shared" si="154"/>
        <v>4.648258061257422E-4</v>
      </c>
      <c r="BB22" s="5">
        <f t="shared" si="155"/>
        <v>3.5077262841589328E-4</v>
      </c>
      <c r="BC22" s="5">
        <f t="shared" si="156"/>
        <v>2.1176352125769864E-4</v>
      </c>
      <c r="BD22" s="5">
        <f t="shared" si="157"/>
        <v>1.3501399108314261E-2</v>
      </c>
      <c r="BE22" s="5">
        <f t="shared" si="158"/>
        <v>1.8035171994864908E-2</v>
      </c>
      <c r="BF22" s="5">
        <f t="shared" si="159"/>
        <v>1.2045693423137809E-2</v>
      </c>
      <c r="BG22" s="5">
        <f t="shared" si="160"/>
        <v>5.3635466700119429E-3</v>
      </c>
      <c r="BH22" s="5">
        <f t="shared" si="161"/>
        <v>1.7911567149470789E-3</v>
      </c>
      <c r="BI22" s="5">
        <f t="shared" si="162"/>
        <v>4.7852550931458382E-4</v>
      </c>
      <c r="BJ22" s="8">
        <f t="shared" si="163"/>
        <v>0.13891283834118354</v>
      </c>
      <c r="BK22" s="8">
        <f t="shared" si="164"/>
        <v>0.14745872327773896</v>
      </c>
      <c r="BL22" s="8">
        <f t="shared" si="165"/>
        <v>0.62001175267287123</v>
      </c>
      <c r="BM22" s="8">
        <f t="shared" si="166"/>
        <v>0.77445377839008278</v>
      </c>
      <c r="BN22" s="8">
        <f t="shared" si="167"/>
        <v>0.19063789541785964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1.5866</v>
      </c>
      <c r="F31">
        <f>VLOOKUP(B31,home!$B$2:$E$405,3,FALSE)</f>
        <v>0.63029999999999997</v>
      </c>
      <c r="G31">
        <f>VLOOKUP(C31,away!$B$2:$E$405,4,FALSE)</f>
        <v>0.88239999999999996</v>
      </c>
      <c r="H31">
        <f>VLOOKUP(A31,away!$A$2:$E$405,3,FALSE)</f>
        <v>1.1788000000000001</v>
      </c>
      <c r="I31">
        <f>VLOOKUP(C31,away!$B$2:$E$405,3,FALSE)</f>
        <v>1.018</v>
      </c>
      <c r="J31">
        <f>VLOOKUP(B31,home!$B$2:$E$405,4,FALSE)</f>
        <v>1.6117999999999999</v>
      </c>
      <c r="K31" s="3">
        <f t="shared" si="168"/>
        <v>0.88242998395200001</v>
      </c>
      <c r="L31" s="3">
        <f t="shared" si="169"/>
        <v>1.9341896571199999</v>
      </c>
      <c r="M31" s="5">
        <f t="shared" si="170"/>
        <v>5.9807773126975092E-2</v>
      </c>
      <c r="N31" s="5">
        <f t="shared" si="171"/>
        <v>5.2776172280641485E-2</v>
      </c>
      <c r="O31" s="5">
        <f t="shared" si="172"/>
        <v>0.11567957619757471</v>
      </c>
      <c r="P31" s="5">
        <f t="shared" si="173"/>
        <v>0.10207912656760001</v>
      </c>
      <c r="Q31" s="5">
        <f t="shared" si="174"/>
        <v>2.3285638429327227E-2</v>
      </c>
      <c r="R31" s="5">
        <f t="shared" si="175"/>
        <v>0.11187311991068698</v>
      </c>
      <c r="S31" s="5">
        <f t="shared" si="176"/>
        <v>4.3556830224566176E-2</v>
      </c>
      <c r="T31" s="5">
        <f t="shared" si="177"/>
        <v>4.5038841009440729E-2</v>
      </c>
      <c r="U31" s="5">
        <f t="shared" si="178"/>
        <v>9.872019540744767E-2</v>
      </c>
      <c r="V31" s="5">
        <f t="shared" si="179"/>
        <v>8.260247703063512E-3</v>
      </c>
      <c r="W31" s="5">
        <f t="shared" si="180"/>
        <v>6.8493151818344328E-3</v>
      </c>
      <c r="X31" s="5">
        <f t="shared" si="181"/>
        <v>1.3247874583059155E-2</v>
      </c>
      <c r="Y31" s="5">
        <f t="shared" si="182"/>
        <v>1.2811950998687973E-2</v>
      </c>
      <c r="Z31" s="5">
        <f t="shared" si="183"/>
        <v>7.212794381366544E-2</v>
      </c>
      <c r="AA31" s="5">
        <f t="shared" si="184"/>
        <v>6.364786030198355E-2</v>
      </c>
      <c r="AB31" s="5">
        <f t="shared" si="185"/>
        <v>2.808239017242924E-2</v>
      </c>
      <c r="AC31" s="5">
        <f t="shared" si="186"/>
        <v>8.8115518547500417E-4</v>
      </c>
      <c r="AD31" s="5">
        <f t="shared" si="187"/>
        <v>1.5110102714970869E-3</v>
      </c>
      <c r="AE31" s="5">
        <f t="shared" si="188"/>
        <v>2.9225804389317487E-3</v>
      </c>
      <c r="AF31" s="5">
        <f t="shared" si="189"/>
        <v>2.8264124285415091E-3</v>
      </c>
      <c r="AG31" s="5">
        <f t="shared" si="190"/>
        <v>1.8222725620134696E-3</v>
      </c>
      <c r="AH31" s="5">
        <f t="shared" si="191"/>
        <v>3.4877280728431041E-2</v>
      </c>
      <c r="AI31" s="5">
        <f t="shared" si="192"/>
        <v>3.0776758273478803E-2</v>
      </c>
      <c r="AJ31" s="5">
        <f t="shared" si="193"/>
        <v>1.3579167154680242E-2</v>
      </c>
      <c r="AK31" s="5">
        <f t="shared" si="194"/>
        <v>3.9942214181286706E-3</v>
      </c>
      <c r="AL31" s="5">
        <f t="shared" si="195"/>
        <v>6.0157766792511411E-5</v>
      </c>
      <c r="AM31" s="5">
        <f t="shared" si="196"/>
        <v>2.6667215392569643E-4</v>
      </c>
      <c r="AN31" s="5">
        <f t="shared" si="197"/>
        <v>5.1579452196499464E-4</v>
      </c>
      <c r="AO31" s="5">
        <f t="shared" si="198"/>
        <v>4.9882221479192372E-4</v>
      </c>
      <c r="AP31" s="5">
        <f t="shared" si="199"/>
        <v>3.2160558953074332E-4</v>
      </c>
      <c r="AQ31" s="5">
        <f t="shared" si="200"/>
        <v>1.5551155123558598E-4</v>
      </c>
      <c r="AR31" s="5">
        <f t="shared" si="201"/>
        <v>1.3491855130680392E-2</v>
      </c>
      <c r="AS31" s="5">
        <f t="shared" si="202"/>
        <v>1.1905617506449006E-2</v>
      </c>
      <c r="AT31" s="5">
        <f t="shared" si="203"/>
        <v>5.2529369325772235E-3</v>
      </c>
      <c r="AU31" s="5">
        <f t="shared" si="204"/>
        <v>1.5451163510383291E-3</v>
      </c>
      <c r="AV31" s="5">
        <f t="shared" si="205"/>
        <v>3.4086424921268133E-4</v>
      </c>
      <c r="AW31" s="5">
        <f t="shared" si="206"/>
        <v>2.8521247552181257E-6</v>
      </c>
      <c r="AX31" s="5">
        <f t="shared" si="207"/>
        <v>3.9219917418182911E-5</v>
      </c>
      <c r="AY31" s="5">
        <f t="shared" si="208"/>
        <v>7.5858758623349935E-5</v>
      </c>
      <c r="AZ31" s="5">
        <f t="shared" si="209"/>
        <v>7.3362613165623019E-5</v>
      </c>
      <c r="BA31" s="5">
        <f t="shared" si="210"/>
        <v>4.7299069201414539E-5</v>
      </c>
      <c r="BB31" s="5">
        <f t="shared" si="211"/>
        <v>2.2871342610194784E-5</v>
      </c>
      <c r="BC31" s="5">
        <f t="shared" si="212"/>
        <v>8.8475028642173315E-6</v>
      </c>
      <c r="BD31" s="5">
        <f t="shared" si="213"/>
        <v>4.3493011081872411E-3</v>
      </c>
      <c r="BE31" s="5">
        <f t="shared" si="214"/>
        <v>3.8379537071000828E-3</v>
      </c>
      <c r="BF31" s="5">
        <f t="shared" si="215"/>
        <v>1.6933627140824224E-3</v>
      </c>
      <c r="BG31" s="5">
        <f t="shared" si="216"/>
        <v>4.980913442042224E-4</v>
      </c>
      <c r="BH31" s="5">
        <f t="shared" si="217"/>
        <v>1.098826842181905E-4</v>
      </c>
      <c r="BI31" s="5">
        <f t="shared" si="218"/>
        <v>1.9392755054252113E-5</v>
      </c>
      <c r="BJ31" s="8">
        <f t="shared" si="219"/>
        <v>0.16511793341930675</v>
      </c>
      <c r="BK31" s="8">
        <f t="shared" si="220"/>
        <v>0.21472114933309566</v>
      </c>
      <c r="BL31" s="8">
        <f t="shared" si="221"/>
        <v>0.54427494404764487</v>
      </c>
      <c r="BM31" s="8">
        <f t="shared" si="222"/>
        <v>0.53066755746703898</v>
      </c>
      <c r="BN31" s="8">
        <f t="shared" si="223"/>
        <v>0.46550140651280553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1.5866</v>
      </c>
      <c r="F32">
        <f>VLOOKUP(B32,home!$B$2:$E$405,3,FALSE)</f>
        <v>1.0084</v>
      </c>
      <c r="G32">
        <f>VLOOKUP(C32,away!$B$2:$E$405,4,FALSE)</f>
        <v>0.94540000000000002</v>
      </c>
      <c r="H32">
        <f>VLOOKUP(A32,away!$A$2:$E$405,3,FALSE)</f>
        <v>1.1788000000000001</v>
      </c>
      <c r="I32">
        <f>VLOOKUP(C32,away!$B$2:$E$405,3,FALSE)</f>
        <v>1.3573</v>
      </c>
      <c r="J32">
        <f>VLOOKUP(B32,home!$B$2:$E$405,4,FALSE)</f>
        <v>1.018</v>
      </c>
      <c r="K32" s="3">
        <f t="shared" si="168"/>
        <v>1.5125714017759999</v>
      </c>
      <c r="L32" s="3">
        <f t="shared" si="169"/>
        <v>1.62878497432</v>
      </c>
      <c r="M32" s="5">
        <f t="shared" si="170"/>
        <v>4.3224129946424487E-2</v>
      </c>
      <c r="N32" s="5">
        <f t="shared" si="171"/>
        <v>6.5379582823611268E-2</v>
      </c>
      <c r="O32" s="5">
        <f t="shared" si="172"/>
        <v>7.0402813384791346E-2</v>
      </c>
      <c r="P32" s="5">
        <f t="shared" si="173"/>
        <v>0.10648928213040798</v>
      </c>
      <c r="Q32" s="5">
        <f t="shared" si="174"/>
        <v>4.9445643619519891E-2</v>
      </c>
      <c r="R32" s="5">
        <f t="shared" si="175"/>
        <v>5.7335522295501574E-2</v>
      </c>
      <c r="S32" s="5">
        <f t="shared" si="176"/>
        <v>6.5588175069719812E-2</v>
      </c>
      <c r="T32" s="5">
        <f t="shared" si="177"/>
        <v>8.053632137305558E-2</v>
      </c>
      <c r="U32" s="5">
        <f t="shared" si="178"/>
        <v>8.6724071330065919E-2</v>
      </c>
      <c r="V32" s="5">
        <f t="shared" si="179"/>
        <v>1.795406019758734E-2</v>
      </c>
      <c r="W32" s="5">
        <f t="shared" si="180"/>
        <v>2.4930022160431248E-2</v>
      </c>
      <c r="X32" s="5">
        <f t="shared" si="181"/>
        <v>4.0605645504375038E-2</v>
      </c>
      <c r="Y32" s="5">
        <f t="shared" si="182"/>
        <v>3.3068932635045262E-2</v>
      </c>
      <c r="Z32" s="5">
        <f t="shared" si="183"/>
        <v>3.1129079069900777E-2</v>
      </c>
      <c r="AA32" s="5">
        <f t="shared" si="184"/>
        <v>4.7084954764755764E-2</v>
      </c>
      <c r="AB32" s="5">
        <f t="shared" si="185"/>
        <v>3.5609678015543086E-2</v>
      </c>
      <c r="AC32" s="5">
        <f t="shared" si="186"/>
        <v>2.7645365333798947E-3</v>
      </c>
      <c r="AD32" s="5">
        <f t="shared" si="187"/>
        <v>9.4271096413775634E-3</v>
      </c>
      <c r="AE32" s="5">
        <f t="shared" si="188"/>
        <v>1.5354734535142977E-2</v>
      </c>
      <c r="AF32" s="5">
        <f t="shared" si="189"/>
        <v>1.2504780447756637E-2</v>
      </c>
      <c r="AG32" s="5">
        <f t="shared" si="190"/>
        <v>6.7891995001588459E-3</v>
      </c>
      <c r="AH32" s="5">
        <f t="shared" si="191"/>
        <v>1.2675644063368392E-2</v>
      </c>
      <c r="AI32" s="5">
        <f t="shared" si="192"/>
        <v>1.9172816709342764E-2</v>
      </c>
      <c r="AJ32" s="5">
        <f t="shared" si="193"/>
        <v>1.450012712302245E-2</v>
      </c>
      <c r="AK32" s="5">
        <f t="shared" si="194"/>
        <v>7.3108258694667546E-3</v>
      </c>
      <c r="AL32" s="5">
        <f t="shared" si="195"/>
        <v>2.7243441219319554E-4</v>
      </c>
      <c r="AM32" s="5">
        <f t="shared" si="196"/>
        <v>2.8518352889908968E-3</v>
      </c>
      <c r="AN32" s="5">
        <f t="shared" si="197"/>
        <v>4.6450264679439067E-3</v>
      </c>
      <c r="AO32" s="5">
        <f t="shared" si="198"/>
        <v>3.7828746581528693E-3</v>
      </c>
      <c r="AP32" s="5">
        <f t="shared" si="199"/>
        <v>2.0538298009784338E-3</v>
      </c>
      <c r="AQ32" s="5">
        <f t="shared" si="200"/>
        <v>8.3631177991107686E-4</v>
      </c>
      <c r="AR32" s="5">
        <f t="shared" si="201"/>
        <v>4.1291797180485921E-3</v>
      </c>
      <c r="AS32" s="5">
        <f t="shared" si="202"/>
        <v>6.245679154313788E-3</v>
      </c>
      <c r="AT32" s="5">
        <f t="shared" si="203"/>
        <v>4.723517836741774E-3</v>
      </c>
      <c r="AU32" s="5">
        <f t="shared" si="204"/>
        <v>2.3815526652114817E-3</v>
      </c>
      <c r="AV32" s="5">
        <f t="shared" si="205"/>
        <v>9.0056711330557522E-4</v>
      </c>
      <c r="AW32" s="5">
        <f t="shared" si="206"/>
        <v>1.8644000352241585E-5</v>
      </c>
      <c r="AX32" s="5">
        <f t="shared" si="207"/>
        <v>7.1893408345053789E-4</v>
      </c>
      <c r="AY32" s="5">
        <f t="shared" si="208"/>
        <v>1.170989032650757E-3</v>
      </c>
      <c r="AZ32" s="5">
        <f t="shared" si="209"/>
        <v>9.5364467073753259E-4</v>
      </c>
      <c r="BA32" s="5">
        <f t="shared" si="210"/>
        <v>5.1776070351254567E-4</v>
      </c>
      <c r="BB32" s="5">
        <f t="shared" si="211"/>
        <v>2.1083021354364665E-4</v>
      </c>
      <c r="BC32" s="5">
        <f t="shared" si="212"/>
        <v>6.8679416790513775E-5</v>
      </c>
      <c r="BD32" s="5">
        <f t="shared" si="213"/>
        <v>1.1209243135040731E-3</v>
      </c>
      <c r="BE32" s="5">
        <f t="shared" si="214"/>
        <v>1.6954780601616565E-3</v>
      </c>
      <c r="BF32" s="5">
        <f t="shared" si="215"/>
        <v>1.2822658130695851E-3</v>
      </c>
      <c r="BG32" s="5">
        <f t="shared" si="216"/>
        <v>6.4650619944136819E-4</v>
      </c>
      <c r="BH32" s="5">
        <f t="shared" si="217"/>
        <v>2.4447169708647623E-4</v>
      </c>
      <c r="BI32" s="5">
        <f t="shared" si="218"/>
        <v>7.3956179511329692E-5</v>
      </c>
      <c r="BJ32" s="8">
        <f t="shared" si="219"/>
        <v>0.35585268835713701</v>
      </c>
      <c r="BK32" s="8">
        <f t="shared" si="220"/>
        <v>0.23746360732236346</v>
      </c>
      <c r="BL32" s="8">
        <f t="shared" si="221"/>
        <v>0.37426055230625382</v>
      </c>
      <c r="BM32" s="8">
        <f t="shared" si="222"/>
        <v>0.60527660782310011</v>
      </c>
      <c r="BN32" s="8">
        <f t="shared" si="223"/>
        <v>0.39227697420025659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1.5866</v>
      </c>
      <c r="F33">
        <f>VLOOKUP(B33,home!$B$2:$E$405,3,FALSE)</f>
        <v>0.84040000000000004</v>
      </c>
      <c r="G33">
        <f>VLOOKUP(C33,away!$B$2:$E$405,4,FALSE)</f>
        <v>1.5126999999999999</v>
      </c>
      <c r="H33">
        <f>VLOOKUP(A33,away!$A$2:$E$405,3,FALSE)</f>
        <v>1.1788000000000001</v>
      </c>
      <c r="I33">
        <f>VLOOKUP(C33,away!$B$2:$E$405,3,FALSE)</f>
        <v>1.1028</v>
      </c>
      <c r="J33">
        <f>VLOOKUP(B33,home!$B$2:$E$405,4,FALSE)</f>
        <v>1.2254</v>
      </c>
      <c r="K33" s="3">
        <f t="shared" si="168"/>
        <v>2.0170018687279998</v>
      </c>
      <c r="L33" s="3">
        <f t="shared" si="169"/>
        <v>1.5929962762560002</v>
      </c>
      <c r="M33" s="5">
        <f t="shared" si="170"/>
        <v>2.7051897048005723E-2</v>
      </c>
      <c r="N33" s="5">
        <f t="shared" si="171"/>
        <v>5.4563726898465011E-2</v>
      </c>
      <c r="O33" s="5">
        <f t="shared" si="172"/>
        <v>4.3093571263133797E-2</v>
      </c>
      <c r="P33" s="5">
        <f t="shared" si="173"/>
        <v>8.69198137679041E-2</v>
      </c>
      <c r="Q33" s="5">
        <f t="shared" si="174"/>
        <v>5.5027569559484082E-2</v>
      </c>
      <c r="R33" s="5">
        <f t="shared" si="175"/>
        <v>3.4323949276372369E-2</v>
      </c>
      <c r="S33" s="5">
        <f t="shared" si="176"/>
        <v>6.9820002013538052E-2</v>
      </c>
      <c r="T33" s="5">
        <f t="shared" si="177"/>
        <v>8.7658713399676166E-2</v>
      </c>
      <c r="U33" s="5">
        <f t="shared" si="178"/>
        <v>6.9231469832568143E-2</v>
      </c>
      <c r="V33" s="5">
        <f t="shared" si="179"/>
        <v>2.4926333925745912E-2</v>
      </c>
      <c r="W33" s="5">
        <f t="shared" si="180"/>
        <v>3.6996903544346454E-2</v>
      </c>
      <c r="X33" s="5">
        <f t="shared" si="181"/>
        <v>5.8935929579146312E-2</v>
      </c>
      <c r="Y33" s="5">
        <f t="shared" si="182"/>
        <v>4.694235817863298E-2</v>
      </c>
      <c r="Z33" s="5">
        <f t="shared" si="183"/>
        <v>1.8225974461220339E-2</v>
      </c>
      <c r="AA33" s="5">
        <f t="shared" si="184"/>
        <v>3.6761824547670227E-2</v>
      </c>
      <c r="AB33" s="5">
        <f t="shared" si="185"/>
        <v>3.7074334405250854E-2</v>
      </c>
      <c r="AC33" s="5">
        <f t="shared" si="186"/>
        <v>5.0056385576620474E-3</v>
      </c>
      <c r="AD33" s="5">
        <f t="shared" si="187"/>
        <v>1.8655705896524096E-2</v>
      </c>
      <c r="AE33" s="5">
        <f t="shared" si="188"/>
        <v>2.9718470024089987E-2</v>
      </c>
      <c r="AF33" s="5">
        <f t="shared" si="189"/>
        <v>2.3670706042200462E-2</v>
      </c>
      <c r="AG33" s="5">
        <f t="shared" si="190"/>
        <v>1.2569115527191916E-2</v>
      </c>
      <c r="AH33" s="5">
        <f t="shared" si="191"/>
        <v>7.2584773619652392E-3</v>
      </c>
      <c r="AI33" s="5">
        <f t="shared" si="192"/>
        <v>1.4640362403203769E-2</v>
      </c>
      <c r="AJ33" s="5">
        <f t="shared" si="193"/>
        <v>1.4764819163058579E-2</v>
      </c>
      <c r="AK33" s="5">
        <f t="shared" si="194"/>
        <v>9.9268892811067103E-3</v>
      </c>
      <c r="AL33" s="5">
        <f t="shared" si="195"/>
        <v>6.4333997789408205E-4</v>
      </c>
      <c r="AM33" s="5">
        <f t="shared" si="196"/>
        <v>7.5257187311458069E-3</v>
      </c>
      <c r="AN33" s="5">
        <f t="shared" si="197"/>
        <v>1.1988441914865301E-2</v>
      </c>
      <c r="AO33" s="5">
        <f t="shared" si="198"/>
        <v>9.5487716642458902E-3</v>
      </c>
      <c r="AP33" s="5">
        <f t="shared" si="199"/>
        <v>5.0703859013208376E-3</v>
      </c>
      <c r="AQ33" s="5">
        <f t="shared" si="200"/>
        <v>2.0192764649962541E-3</v>
      </c>
      <c r="AR33" s="5">
        <f t="shared" si="201"/>
        <v>2.3125454817798188E-3</v>
      </c>
      <c r="AS33" s="5">
        <f t="shared" si="202"/>
        <v>4.6644085582683873E-3</v>
      </c>
      <c r="AT33" s="5">
        <f t="shared" si="203"/>
        <v>4.7040603892691069E-3</v>
      </c>
      <c r="AU33" s="5">
        <f t="shared" si="204"/>
        <v>3.1626995319217165E-3</v>
      </c>
      <c r="AV33" s="5">
        <f t="shared" si="205"/>
        <v>1.5947927165278185E-3</v>
      </c>
      <c r="AW33" s="5">
        <f t="shared" si="206"/>
        <v>5.7419459518421761E-5</v>
      </c>
      <c r="AX33" s="5">
        <f t="shared" si="207"/>
        <v>2.5298981240404034E-3</v>
      </c>
      <c r="AY33" s="5">
        <f t="shared" si="208"/>
        <v>4.030118290903403E-3</v>
      </c>
      <c r="AZ33" s="5">
        <f t="shared" si="209"/>
        <v>3.2099817151401591E-3</v>
      </c>
      <c r="BA33" s="5">
        <f t="shared" si="210"/>
        <v>1.7044963063560408E-3</v>
      </c>
      <c r="BB33" s="5">
        <f t="shared" si="211"/>
        <v>6.7881406722931979E-4</v>
      </c>
      <c r="BC33" s="5">
        <f t="shared" si="212"/>
        <v>2.1626965627329919E-4</v>
      </c>
      <c r="BD33" s="5">
        <f t="shared" si="213"/>
        <v>6.1397939019131465E-4</v>
      </c>
      <c r="BE33" s="5">
        <f t="shared" si="214"/>
        <v>1.2383975773763594E-3</v>
      </c>
      <c r="BF33" s="5">
        <f t="shared" si="215"/>
        <v>1.2489251138981725E-3</v>
      </c>
      <c r="BG33" s="5">
        <f t="shared" si="216"/>
        <v>8.3969476287798115E-4</v>
      </c>
      <c r="BH33" s="5">
        <f t="shared" si="217"/>
        <v>4.2341647647150079E-4</v>
      </c>
      <c r="BI33" s="5">
        <f t="shared" si="218"/>
        <v>1.708063648586483E-4</v>
      </c>
      <c r="BJ33" s="8">
        <f t="shared" si="219"/>
        <v>0.47326137148627423</v>
      </c>
      <c r="BK33" s="8">
        <f t="shared" si="220"/>
        <v>0.21839714358165332</v>
      </c>
      <c r="BL33" s="8">
        <f t="shared" si="221"/>
        <v>0.2880494238977705</v>
      </c>
      <c r="BM33" s="8">
        <f t="shared" si="222"/>
        <v>0.69298068678216829</v>
      </c>
      <c r="BN33" s="8">
        <f t="shared" si="223"/>
        <v>0.3009805278133651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1.1809000000000001</v>
      </c>
      <c r="F34">
        <f>VLOOKUP(B34,home!$B$2:$E$405,3,FALSE)</f>
        <v>1.1725000000000001</v>
      </c>
      <c r="G34">
        <f>VLOOKUP(C34,away!$B$2:$E$405,4,FALSE)</f>
        <v>0.8468</v>
      </c>
      <c r="H34">
        <f>VLOOKUP(A34,away!$A$2:$E$405,3,FALSE)</f>
        <v>0.92459999999999998</v>
      </c>
      <c r="I34">
        <f>VLOOKUP(C34,away!$B$2:$E$405,3,FALSE)</f>
        <v>1.2479</v>
      </c>
      <c r="J34">
        <f>VLOOKUP(B34,home!$B$2:$E$405,4,FALSE)</f>
        <v>0.74880000000000002</v>
      </c>
      <c r="K34" s="3">
        <f t="shared" si="168"/>
        <v>1.1724837257</v>
      </c>
      <c r="L34" s="3">
        <f t="shared" si="169"/>
        <v>0.86397168499199994</v>
      </c>
      <c r="M34" s="5">
        <f t="shared" si="170"/>
        <v>0.1304904270704563</v>
      </c>
      <c r="N34" s="5">
        <f t="shared" si="171"/>
        <v>0.15299790209975275</v>
      </c>
      <c r="O34" s="5">
        <f t="shared" si="172"/>
        <v>0.11274003415138782</v>
      </c>
      <c r="P34" s="5">
        <f t="shared" si="173"/>
        <v>0.13218585527736443</v>
      </c>
      <c r="Q34" s="5">
        <f t="shared" si="174"/>
        <v>8.9693775139100998E-2</v>
      </c>
      <c r="R34" s="5">
        <f t="shared" si="175"/>
        <v>4.8702098635915063E-2</v>
      </c>
      <c r="S34" s="5">
        <f t="shared" si="176"/>
        <v>3.3475827935588717E-2</v>
      </c>
      <c r="T34" s="5">
        <f t="shared" si="177"/>
        <v>7.7492882040222644E-2</v>
      </c>
      <c r="U34" s="5">
        <f t="shared" si="178"/>
        <v>5.7102418058046576E-2</v>
      </c>
      <c r="V34" s="5">
        <f t="shared" si="179"/>
        <v>3.7678634075794491E-3</v>
      </c>
      <c r="W34" s="5">
        <f t="shared" si="180"/>
        <v>3.505483054906372E-2</v>
      </c>
      <c r="X34" s="5">
        <f t="shared" si="181"/>
        <v>3.0286381016583618E-2</v>
      </c>
      <c r="Y34" s="5">
        <f t="shared" si="182"/>
        <v>1.3083287819603729E-2</v>
      </c>
      <c r="Z34" s="5">
        <f t="shared" si="183"/>
        <v>1.4025744740372711E-2</v>
      </c>
      <c r="AA34" s="5">
        <f t="shared" si="184"/>
        <v>1.6444957448909375E-2</v>
      </c>
      <c r="AB34" s="5">
        <f t="shared" si="185"/>
        <v>9.6407224893376182E-3</v>
      </c>
      <c r="AC34" s="5">
        <f t="shared" si="186"/>
        <v>2.3855114235231167E-4</v>
      </c>
      <c r="AD34" s="5">
        <f t="shared" si="187"/>
        <v>1.0275304581487097E-2</v>
      </c>
      <c r="AE34" s="5">
        <f t="shared" si="188"/>
        <v>8.8775722130734237E-3</v>
      </c>
      <c r="AF34" s="5">
        <f t="shared" si="189"/>
        <v>3.8349855117836011E-3</v>
      </c>
      <c r="AG34" s="5">
        <f t="shared" si="190"/>
        <v>1.1044396315118621E-3</v>
      </c>
      <c r="AH34" s="5">
        <f t="shared" si="191"/>
        <v>3.0294615791518721E-3</v>
      </c>
      <c r="AI34" s="5">
        <f t="shared" si="192"/>
        <v>3.5519943991889923E-3</v>
      </c>
      <c r="AJ34" s="5">
        <f t="shared" si="193"/>
        <v>2.0823278134133221E-3</v>
      </c>
      <c r="AK34" s="5">
        <f t="shared" si="194"/>
        <v>8.1383182426652862E-4</v>
      </c>
      <c r="AL34" s="5">
        <f t="shared" si="195"/>
        <v>9.666023013996828E-6</v>
      </c>
      <c r="AM34" s="5">
        <f t="shared" si="196"/>
        <v>2.4095254796808532E-3</v>
      </c>
      <c r="AN34" s="5">
        <f t="shared" si="197"/>
        <v>2.0817617887110237E-3</v>
      </c>
      <c r="AO34" s="5">
        <f t="shared" si="198"/>
        <v>8.9929162017231127E-4</v>
      </c>
      <c r="AP34" s="5">
        <f t="shared" si="199"/>
        <v>2.5898749879315253E-4</v>
      </c>
      <c r="AQ34" s="5">
        <f t="shared" si="200"/>
        <v>5.5939466431045867E-5</v>
      </c>
      <c r="AR34" s="5">
        <f t="shared" si="201"/>
        <v>5.234738050316738E-4</v>
      </c>
      <c r="AS34" s="5">
        <f t="shared" si="202"/>
        <v>6.1376451722989231E-4</v>
      </c>
      <c r="AT34" s="5">
        <f t="shared" si="203"/>
        <v>3.5981445393208313E-4</v>
      </c>
      <c r="AU34" s="5">
        <f t="shared" si="204"/>
        <v>1.4062553050233324E-4</v>
      </c>
      <c r="AV34" s="5">
        <f t="shared" si="205"/>
        <v>4.1220286482978651E-5</v>
      </c>
      <c r="AW34" s="5">
        <f t="shared" si="206"/>
        <v>2.7198919830553669E-7</v>
      </c>
      <c r="AX34" s="5">
        <f t="shared" si="207"/>
        <v>4.7085490193088126E-4</v>
      </c>
      <c r="AY34" s="5">
        <f t="shared" si="208"/>
        <v>4.0680530300796642E-4</v>
      </c>
      <c r="AZ34" s="5">
        <f t="shared" si="209"/>
        <v>1.7573413155173688E-4</v>
      </c>
      <c r="BA34" s="5">
        <f t="shared" si="210"/>
        <v>5.0609771249119978E-5</v>
      </c>
      <c r="BB34" s="5">
        <f t="shared" si="211"/>
        <v>1.0931352335790463E-5</v>
      </c>
      <c r="BC34" s="5">
        <f t="shared" si="212"/>
        <v>1.8888757793588249E-6</v>
      </c>
      <c r="BD34" s="5">
        <f t="shared" si="213"/>
        <v>7.5377757563731439E-5</v>
      </c>
      <c r="BE34" s="5">
        <f t="shared" si="214"/>
        <v>8.8379194023235197E-5</v>
      </c>
      <c r="BF34" s="5">
        <f t="shared" si="215"/>
        <v>5.1811583341363003E-5</v>
      </c>
      <c r="BG34" s="5">
        <f t="shared" si="216"/>
        <v>2.0249412756832445E-5</v>
      </c>
      <c r="BH34" s="5">
        <f t="shared" si="217"/>
        <v>5.9355267280920011E-6</v>
      </c>
      <c r="BI34" s="5">
        <f t="shared" si="218"/>
        <v>1.3918616984290475E-6</v>
      </c>
      <c r="BJ34" s="8">
        <f t="shared" si="219"/>
        <v>0.42952369079182673</v>
      </c>
      <c r="BK34" s="8">
        <f t="shared" si="220"/>
        <v>0.30057499615936317</v>
      </c>
      <c r="BL34" s="8">
        <f t="shared" si="221"/>
        <v>0.25602989032890783</v>
      </c>
      <c r="BM34" s="8">
        <f t="shared" si="222"/>
        <v>0.3329376963326835</v>
      </c>
      <c r="BN34" s="8">
        <f t="shared" si="223"/>
        <v>0.66681009237397737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1.1809000000000001</v>
      </c>
      <c r="F35">
        <f>VLOOKUP(B35,home!$B$2:$E$405,3,FALSE)</f>
        <v>0.49399999999999999</v>
      </c>
      <c r="G35">
        <f>VLOOKUP(C35,away!$B$2:$E$405,4,FALSE)</f>
        <v>0.5645</v>
      </c>
      <c r="H35">
        <f>VLOOKUP(A35,away!$A$2:$E$405,3,FALSE)</f>
        <v>0.92459999999999998</v>
      </c>
      <c r="I35">
        <f>VLOOKUP(C35,away!$B$2:$E$405,3,FALSE)</f>
        <v>1.5322</v>
      </c>
      <c r="J35">
        <f>VLOOKUP(B35,home!$B$2:$E$405,4,FALSE)</f>
        <v>1.7124999999999999</v>
      </c>
      <c r="K35" s="3">
        <f t="shared" si="168"/>
        <v>0.32930931670000002</v>
      </c>
      <c r="L35" s="3">
        <f t="shared" si="169"/>
        <v>2.4260510054999997</v>
      </c>
      <c r="M35" s="5">
        <f t="shared" si="170"/>
        <v>6.3586104055614934E-2</v>
      </c>
      <c r="N35" s="5">
        <f t="shared" si="171"/>
        <v>2.0939496478169655E-2</v>
      </c>
      <c r="O35" s="5">
        <f t="shared" si="172"/>
        <v>0.1542631316799522</v>
      </c>
      <c r="P35" s="5">
        <f t="shared" si="173"/>
        <v>5.0800286485527188E-2</v>
      </c>
      <c r="Q35" s="5">
        <f t="shared" si="174"/>
        <v>3.4477856386340528E-3</v>
      </c>
      <c r="R35" s="5">
        <f t="shared" si="175"/>
        <v>0.18712511286186351</v>
      </c>
      <c r="S35" s="5">
        <f t="shared" si="176"/>
        <v>1.0146356445877237E-2</v>
      </c>
      <c r="T35" s="5">
        <f t="shared" si="177"/>
        <v>8.3645038153566022E-3</v>
      </c>
      <c r="U35" s="5">
        <f t="shared" si="178"/>
        <v>6.1622043053950658E-2</v>
      </c>
      <c r="V35" s="5">
        <f t="shared" si="179"/>
        <v>9.0068213957917719E-4</v>
      </c>
      <c r="W35" s="5">
        <f t="shared" si="180"/>
        <v>3.7846264426221778E-4</v>
      </c>
      <c r="X35" s="5">
        <f t="shared" si="181"/>
        <v>9.1816967865654213E-4</v>
      </c>
      <c r="Y35" s="5">
        <f t="shared" si="182"/>
        <v>1.1137632360621581E-3</v>
      </c>
      <c r="Z35" s="5">
        <f t="shared" si="183"/>
        <v>0.15132502273760826</v>
      </c>
      <c r="AA35" s="5">
        <f t="shared" si="184"/>
        <v>4.9832739837333752E-2</v>
      </c>
      <c r="AB35" s="5">
        <f t="shared" si="185"/>
        <v>8.2051927525606232E-3</v>
      </c>
      <c r="AC35" s="5">
        <f t="shared" si="186"/>
        <v>4.4973378423806971E-5</v>
      </c>
      <c r="AD35" s="5">
        <f t="shared" si="187"/>
        <v>3.1157818694616522E-5</v>
      </c>
      <c r="AE35" s="5">
        <f t="shared" si="188"/>
        <v>7.5590457373261104E-5</v>
      </c>
      <c r="AF35" s="5">
        <f t="shared" si="189"/>
        <v>9.1693152558302516E-5</v>
      </c>
      <c r="AG35" s="5">
        <f t="shared" si="190"/>
        <v>7.4150754987178217E-5</v>
      </c>
      <c r="AH35" s="5">
        <f t="shared" si="191"/>
        <v>9.1780555892471236E-2</v>
      </c>
      <c r="AI35" s="5">
        <f t="shared" si="192"/>
        <v>3.0224192147295867E-2</v>
      </c>
      <c r="AJ35" s="5">
        <f t="shared" si="193"/>
        <v>4.9765540319177543E-3</v>
      </c>
      <c r="AK35" s="5">
        <f t="shared" si="194"/>
        <v>5.4627520259048869E-4</v>
      </c>
      <c r="AL35" s="5">
        <f t="shared" si="195"/>
        <v>1.437207416358243E-6</v>
      </c>
      <c r="AM35" s="5">
        <f t="shared" si="196"/>
        <v>2.0521119968373303E-6</v>
      </c>
      <c r="AN35" s="5">
        <f t="shared" si="197"/>
        <v>4.9785283733258182E-6</v>
      </c>
      <c r="AO35" s="5">
        <f t="shared" si="198"/>
        <v>6.0390818830086905E-6</v>
      </c>
      <c r="AP35" s="5">
        <f t="shared" si="199"/>
        <v>4.8837068915233546E-6</v>
      </c>
      <c r="AQ35" s="5">
        <f t="shared" si="200"/>
        <v>2.9620305036868789E-6</v>
      </c>
      <c r="AR35" s="5">
        <f t="shared" si="201"/>
        <v>4.4532861981655701E-2</v>
      </c>
      <c r="AS35" s="5">
        <f t="shared" si="202"/>
        <v>1.466508634987445E-2</v>
      </c>
      <c r="AT35" s="5">
        <f t="shared" si="203"/>
        <v>2.4146747826118264E-3</v>
      </c>
      <c r="AU35" s="5">
        <f t="shared" si="204"/>
        <v>2.6505830090487392E-4</v>
      </c>
      <c r="AV35" s="5">
        <f t="shared" si="205"/>
        <v>2.1821541989161752E-5</v>
      </c>
      <c r="AW35" s="5">
        <f t="shared" si="206"/>
        <v>3.1894874226269296E-8</v>
      </c>
      <c r="AX35" s="5">
        <f t="shared" si="207"/>
        <v>1.1262993324506235E-7</v>
      </c>
      <c r="AY35" s="5">
        <f t="shared" si="208"/>
        <v>2.7324596279858134E-7</v>
      </c>
      <c r="AZ35" s="5">
        <f t="shared" si="209"/>
        <v>3.3145432139815697E-7</v>
      </c>
      <c r="BA35" s="5">
        <f t="shared" si="210"/>
        <v>2.6804169656843954E-7</v>
      </c>
      <c r="BB35" s="5">
        <f t="shared" si="211"/>
        <v>1.625707068689472E-7</v>
      </c>
      <c r="BC35" s="5">
        <f t="shared" si="212"/>
        <v>7.8880965372850929E-8</v>
      </c>
      <c r="BD35" s="5">
        <f t="shared" si="213"/>
        <v>1.800649909806477E-2</v>
      </c>
      <c r="BE35" s="5">
        <f t="shared" si="214"/>
        <v>5.9297079141428762E-3</v>
      </c>
      <c r="BF35" s="5">
        <f t="shared" si="215"/>
        <v>9.7635403071848648E-4</v>
      </c>
      <c r="BG35" s="5">
        <f t="shared" si="216"/>
        <v>1.0717415957106522E-4</v>
      </c>
      <c r="BH35" s="5">
        <f t="shared" si="217"/>
        <v>8.8233623140610621E-6</v>
      </c>
      <c r="BI35" s="5">
        <f t="shared" si="218"/>
        <v>5.8112308292799576E-7</v>
      </c>
      <c r="BJ35" s="8">
        <f t="shared" si="219"/>
        <v>3.5456915957989221E-2</v>
      </c>
      <c r="BK35" s="8">
        <f t="shared" si="220"/>
        <v>0.12548011295840147</v>
      </c>
      <c r="BL35" s="8">
        <f t="shared" si="221"/>
        <v>0.67550444010486621</v>
      </c>
      <c r="BM35" s="8">
        <f t="shared" si="222"/>
        <v>0.50760433320801512</v>
      </c>
      <c r="BN35" s="8">
        <f t="shared" si="223"/>
        <v>0.48016191719976159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0.72070000000000001</v>
      </c>
      <c r="G36">
        <f>VLOOKUP(C36,away!$B$2:$E$405,4,FALSE)</f>
        <v>0.64859999999999995</v>
      </c>
      <c r="H36">
        <f>VLOOKUP(A36,away!$A$2:$E$405,3,FALSE)</f>
        <v>1.125</v>
      </c>
      <c r="I36">
        <f>VLOOKUP(C36,away!$B$2:$E$405,3,FALSE)</f>
        <v>1.5802</v>
      </c>
      <c r="J36">
        <f>VLOOKUP(B36,home!$B$2:$E$405,4,FALSE)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1.0089999999999999</v>
      </c>
      <c r="G37">
        <f>VLOOKUP(C37,away!$B$2:$E$405,4,FALSE)</f>
        <v>1.7297</v>
      </c>
      <c r="H37">
        <f>VLOOKUP(A37,away!$A$2:$E$405,3,FALSE)</f>
        <v>1.125</v>
      </c>
      <c r="I37">
        <f>VLOOKUP(C37,away!$B$2:$E$405,3,FALSE)</f>
        <v>0.98770000000000002</v>
      </c>
      <c r="J37">
        <f>VLOOKUP(B37,home!$B$2:$E$405,4,FALSE)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1.0089999999999999</v>
      </c>
      <c r="G38">
        <f>VLOOKUP(C38,away!$B$2:$E$405,4,FALSE)</f>
        <v>1.1531</v>
      </c>
      <c r="H38">
        <f>VLOOKUP(A38,away!$A$2:$E$405,3,FALSE)</f>
        <v>1.125</v>
      </c>
      <c r="I38">
        <f>VLOOKUP(C38,away!$B$2:$E$405,3,FALSE)</f>
        <v>0.59260000000000002</v>
      </c>
      <c r="J38">
        <f>VLOOKUP(B38,home!$B$2:$E$405,4,FALSE)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1.5124</v>
      </c>
      <c r="F39">
        <f>VLOOKUP(B39,home!$B$2:$E$405,3,FALSE)</f>
        <v>0.70530000000000004</v>
      </c>
      <c r="G39">
        <f>VLOOKUP(C39,away!$B$2:$E$405,4,FALSE)</f>
        <v>0.61709999999999998</v>
      </c>
      <c r="H39">
        <f>VLOOKUP(A39,away!$A$2:$E$405,3,FALSE)</f>
        <v>1.1446000000000001</v>
      </c>
      <c r="I39">
        <f>VLOOKUP(C39,away!$B$2:$E$405,3,FALSE)</f>
        <v>1.5726</v>
      </c>
      <c r="J39">
        <f>VLOOKUP(B39,home!$B$2:$E$405,4,FALSE)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1.5124</v>
      </c>
      <c r="F40">
        <f>VLOOKUP(B40,home!$B$2:$E$405,3,FALSE)</f>
        <v>0.92569999999999997</v>
      </c>
      <c r="G40">
        <f>VLOOKUP(C40,away!$B$2:$E$405,4,FALSE)</f>
        <v>1.2783</v>
      </c>
      <c r="H40">
        <f>VLOOKUP(A40,away!$A$2:$E$405,3,FALSE)</f>
        <v>1.1446000000000001</v>
      </c>
      <c r="I40">
        <f>VLOOKUP(C40,away!$B$2:$E$405,3,FALSE)</f>
        <v>0.64070000000000005</v>
      </c>
      <c r="J40">
        <f>VLOOKUP(B40,home!$B$2:$E$405,4,FALSE)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1.72</v>
      </c>
      <c r="F41">
        <f>VLOOKUP(B41,home!$B$2:$E$405,3,FALSE)</f>
        <v>0.63949999999999996</v>
      </c>
      <c r="G41">
        <f>VLOOKUP(C41,away!$B$2:$E$405,4,FALSE)</f>
        <v>0.81399999999999995</v>
      </c>
      <c r="H41">
        <f>VLOOKUP(A41,away!$A$2:$E$405,3,FALSE)</f>
        <v>1.58</v>
      </c>
      <c r="I41">
        <f>VLOOKUP(C41,away!$B$2:$E$405,3,FALSE)</f>
        <v>1.7089000000000001</v>
      </c>
      <c r="J41">
        <f>VLOOKUP(B41,home!$B$2:$E$405,4,FALSE)</f>
        <v>1.3290999999999999</v>
      </c>
      <c r="K41" s="3">
        <f t="shared" si="168"/>
        <v>0.89535115999999992</v>
      </c>
      <c r="L41" s="3">
        <f t="shared" si="169"/>
        <v>3.5886524042000003</v>
      </c>
      <c r="M41" s="5">
        <f t="shared" si="170"/>
        <v>1.1288129815361023E-2</v>
      </c>
      <c r="N41" s="5">
        <f t="shared" si="171"/>
        <v>1.0106840124414077E-2</v>
      </c>
      <c r="O41" s="5">
        <f t="shared" si="172"/>
        <v>4.0509174200817039E-2</v>
      </c>
      <c r="P41" s="5">
        <f t="shared" si="173"/>
        <v>3.6269936111343604E-2</v>
      </c>
      <c r="Q41" s="5">
        <f t="shared" si="174"/>
        <v>4.5245855146643435E-3</v>
      </c>
      <c r="R41" s="5">
        <f t="shared" si="175"/>
        <v>7.2686672693959356E-2</v>
      </c>
      <c r="S41" s="5">
        <f t="shared" si="176"/>
        <v>2.9134770042482761E-2</v>
      </c>
      <c r="T41" s="5">
        <f t="shared" si="177"/>
        <v>1.623716468520869E-2</v>
      </c>
      <c r="U41" s="5">
        <f t="shared" si="178"/>
        <v>6.5080096713076824E-2</v>
      </c>
      <c r="V41" s="5">
        <f t="shared" si="179"/>
        <v>1.0401449874476354E-2</v>
      </c>
      <c r="W41" s="5">
        <f t="shared" si="180"/>
        <v>1.3503642963579722E-3</v>
      </c>
      <c r="X41" s="5">
        <f t="shared" si="181"/>
        <v>4.8459880786708787E-3</v>
      </c>
      <c r="Y41" s="5">
        <f t="shared" si="182"/>
        <v>8.6952833846233955E-3</v>
      </c>
      <c r="Z41" s="5">
        <f t="shared" si="183"/>
        <v>8.6949067572158589E-2</v>
      </c>
      <c r="AA41" s="5">
        <f t="shared" si="184"/>
        <v>7.7849948511650557E-2</v>
      </c>
      <c r="AB41" s="5">
        <f t="shared" si="185"/>
        <v>3.4851520852923298E-2</v>
      </c>
      <c r="AC41" s="5">
        <f t="shared" si="186"/>
        <v>2.0888088227601072E-3</v>
      </c>
      <c r="AD41" s="5">
        <f t="shared" si="187"/>
        <v>3.0226255979167349E-4</v>
      </c>
      <c r="AE41" s="5">
        <f t="shared" si="188"/>
        <v>1.0847152618960354E-3</v>
      </c>
      <c r="AF41" s="5">
        <f t="shared" si="189"/>
        <v>1.9463330162378207E-3</v>
      </c>
      <c r="AG41" s="5">
        <f t="shared" si="190"/>
        <v>2.3282375526985644E-3</v>
      </c>
      <c r="AH41" s="5">
        <f t="shared" si="191"/>
        <v>7.8007495096443807E-2</v>
      </c>
      <c r="AI41" s="5">
        <f t="shared" si="192"/>
        <v>6.9844101223295263E-2</v>
      </c>
      <c r="AJ41" s="5">
        <f t="shared" si="193"/>
        <v>3.126749852471742E-2</v>
      </c>
      <c r="AK41" s="5">
        <f t="shared" si="194"/>
        <v>9.3317970248013426E-3</v>
      </c>
      <c r="AL41" s="5">
        <f t="shared" si="195"/>
        <v>2.6846240711095835E-4</v>
      </c>
      <c r="AM41" s="5">
        <f t="shared" si="196"/>
        <v>5.4126226706808853E-5</v>
      </c>
      <c r="AN41" s="5">
        <f t="shared" si="197"/>
        <v>1.9424021360166385E-4</v>
      </c>
      <c r="AO41" s="5">
        <f t="shared" si="198"/>
        <v>3.4853030476696638E-4</v>
      </c>
      <c r="AP41" s="5">
        <f t="shared" si="199"/>
        <v>4.1691803871284419E-4</v>
      </c>
      <c r="AQ41" s="5">
        <f t="shared" si="200"/>
        <v>3.7404348049529932E-4</v>
      </c>
      <c r="AR41" s="5">
        <f t="shared" si="201"/>
        <v>5.5988356964694563E-2</v>
      </c>
      <c r="AS41" s="5">
        <f t="shared" si="202"/>
        <v>5.0129240354833349E-2</v>
      </c>
      <c r="AT41" s="5">
        <f t="shared" si="203"/>
        <v>2.2441636750809422E-2</v>
      </c>
      <c r="AU41" s="5">
        <f t="shared" si="204"/>
        <v>6.6977151657119493E-3</v>
      </c>
      <c r="AV41" s="5">
        <f t="shared" si="205"/>
        <v>1.4992017607424462E-3</v>
      </c>
      <c r="AW41" s="5">
        <f t="shared" si="206"/>
        <v>2.3961046085778006E-5</v>
      </c>
      <c r="AX41" s="5">
        <f t="shared" si="207"/>
        <v>8.076996644727376E-6</v>
      </c>
      <c r="AY41" s="5">
        <f t="shared" si="208"/>
        <v>2.8985533427816232E-5</v>
      </c>
      <c r="AZ41" s="5">
        <f t="shared" si="209"/>
        <v>5.2009502111376114E-5</v>
      </c>
      <c r="BA41" s="5">
        <f t="shared" si="210"/>
        <v>6.2214674931078295E-5</v>
      </c>
      <c r="BB41" s="5">
        <f t="shared" si="211"/>
        <v>5.581671069198391E-5</v>
      </c>
      <c r="BC41" s="5">
        <f t="shared" si="212"/>
        <v>4.006135460386478E-5</v>
      </c>
      <c r="BD41" s="5">
        <f t="shared" si="213"/>
        <v>3.3487125304759814E-2</v>
      </c>
      <c r="BE41" s="5">
        <f t="shared" si="214"/>
        <v>2.9982736486682052E-2</v>
      </c>
      <c r="BF41" s="5">
        <f t="shared" si="215"/>
        <v>1.3422538946662548E-2</v>
      </c>
      <c r="BG41" s="5">
        <f t="shared" si="216"/>
        <v>4.0059619386798298E-3</v>
      </c>
      <c r="BH41" s="5">
        <f t="shared" si="217"/>
        <v>8.9668566717820855E-4</v>
      </c>
      <c r="BI41" s="5">
        <f t="shared" si="218"/>
        <v>1.6056971045267662E-4</v>
      </c>
      <c r="BJ41" s="8">
        <f t="shared" si="219"/>
        <v>5.3056797511257893E-2</v>
      </c>
      <c r="BK41" s="8">
        <f t="shared" si="220"/>
        <v>8.9480542606962615E-2</v>
      </c>
      <c r="BL41" s="8">
        <f t="shared" si="221"/>
        <v>0.69814007389289179</v>
      </c>
      <c r="BM41" s="8">
        <f t="shared" si="222"/>
        <v>0.75223611863536932</v>
      </c>
      <c r="BN41" s="8">
        <f t="shared" si="223"/>
        <v>0.17538533846055943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1.72</v>
      </c>
      <c r="F42">
        <f>VLOOKUP(B42,home!$B$2:$E$405,3,FALSE)</f>
        <v>0.63949999999999996</v>
      </c>
      <c r="G42">
        <f>VLOOKUP(C42,away!$B$2:$E$405,4,FALSE)</f>
        <v>1.3953</v>
      </c>
      <c r="H42">
        <f>VLOOKUP(A42,away!$A$2:$E$405,3,FALSE)</f>
        <v>1.58</v>
      </c>
      <c r="I42">
        <f>VLOOKUP(C42,away!$B$2:$E$405,3,FALSE)</f>
        <v>0.94940000000000002</v>
      </c>
      <c r="J42">
        <f>VLOOKUP(B42,home!$B$2:$E$405,4,FALSE)</f>
        <v>1.6456</v>
      </c>
      <c r="K42" s="3">
        <f t="shared" si="168"/>
        <v>1.534746282</v>
      </c>
      <c r="L42" s="3">
        <f t="shared" si="169"/>
        <v>2.4684855712</v>
      </c>
      <c r="M42" s="5">
        <f t="shared" si="170"/>
        <v>1.825654098190042E-2</v>
      </c>
      <c r="N42" s="5">
        <f t="shared" si="171"/>
        <v>2.8019158394152293E-2</v>
      </c>
      <c r="O42" s="5">
        <f t="shared" si="172"/>
        <v>4.5066007993842659E-2</v>
      </c>
      <c r="P42" s="5">
        <f t="shared" si="173"/>
        <v>6.9164888213132283E-2</v>
      </c>
      <c r="Q42" s="5">
        <f t="shared" si="174"/>
        <v>2.1501149585097166E-2</v>
      </c>
      <c r="R42" s="5">
        <f t="shared" si="175"/>
        <v>5.5622395242192237E-2</v>
      </c>
      <c r="S42" s="5">
        <f t="shared" si="176"/>
        <v>6.5507778366637778E-2</v>
      </c>
      <c r="T42" s="5">
        <f t="shared" si="177"/>
        <v>5.3075277515025214E-2</v>
      </c>
      <c r="U42" s="5">
        <f t="shared" si="178"/>
        <v>8.5366264293889008E-2</v>
      </c>
      <c r="V42" s="5">
        <f t="shared" si="179"/>
        <v>2.7575128475329197E-2</v>
      </c>
      <c r="W42" s="5">
        <f t="shared" si="180"/>
        <v>1.0999603128151243E-2</v>
      </c>
      <c r="X42" s="5">
        <f t="shared" si="181"/>
        <v>2.7152361610767724E-2</v>
      </c>
      <c r="Y42" s="5">
        <f t="shared" si="182"/>
        <v>3.3512606430092462E-2</v>
      </c>
      <c r="Z42" s="5">
        <f t="shared" si="183"/>
        <v>4.5767693363645022E-2</v>
      </c>
      <c r="AA42" s="5">
        <f t="shared" si="184"/>
        <v>7.0241797225570266E-2</v>
      </c>
      <c r="AB42" s="5">
        <f t="shared" si="185"/>
        <v>5.3901668566470953E-2</v>
      </c>
      <c r="AC42" s="5">
        <f t="shared" si="186"/>
        <v>6.5292717564547744E-3</v>
      </c>
      <c r="AD42" s="5">
        <f t="shared" si="187"/>
        <v>4.2204000011014211E-3</v>
      </c>
      <c r="AE42" s="5">
        <f t="shared" si="188"/>
        <v>1.041799650741132E-2</v>
      </c>
      <c r="AF42" s="5">
        <f t="shared" si="189"/>
        <v>1.285833702967842E-2</v>
      </c>
      <c r="AG42" s="5">
        <f t="shared" si="190"/>
        <v>1.058020647579595E-2</v>
      </c>
      <c r="AH42" s="5">
        <f t="shared" si="191"/>
        <v>2.824422267381593E-2</v>
      </c>
      <c r="AI42" s="5">
        <f t="shared" si="192"/>
        <v>4.3347715736619087E-2</v>
      </c>
      <c r="AJ42" s="5">
        <f t="shared" si="193"/>
        <v>3.3263872779984528E-2</v>
      </c>
      <c r="AK42" s="5">
        <f t="shared" si="194"/>
        <v>1.7017201691334093E-2</v>
      </c>
      <c r="AL42" s="5">
        <f t="shared" si="195"/>
        <v>9.8944559453199941E-4</v>
      </c>
      <c r="AM42" s="5">
        <f t="shared" si="196"/>
        <v>1.2954486420486402E-3</v>
      </c>
      <c r="AN42" s="5">
        <f t="shared" si="197"/>
        <v>3.1977962811277016E-3</v>
      </c>
      <c r="AO42" s="5">
        <f t="shared" si="198"/>
        <v>3.9468569898003757E-3</v>
      </c>
      <c r="AP42" s="5">
        <f t="shared" si="199"/>
        <v>3.247586510304031E-3</v>
      </c>
      <c r="AQ42" s="5">
        <f t="shared" si="200"/>
        <v>2.0041551104773149E-3</v>
      </c>
      <c r="AR42" s="5">
        <f t="shared" si="201"/>
        <v>1.3944091228014913E-2</v>
      </c>
      <c r="AS42" s="5">
        <f t="shared" si="202"/>
        <v>2.1400642168064699E-2</v>
      </c>
      <c r="AT42" s="5">
        <f t="shared" si="203"/>
        <v>1.6422277999924861E-2</v>
      </c>
      <c r="AU42" s="5">
        <f t="shared" si="204"/>
        <v>8.4013433674516944E-3</v>
      </c>
      <c r="AV42" s="5">
        <f t="shared" si="205"/>
        <v>3.223482624250461E-3</v>
      </c>
      <c r="AW42" s="5">
        <f t="shared" si="206"/>
        <v>1.041253804848302E-4</v>
      </c>
      <c r="AX42" s="5">
        <f t="shared" si="207"/>
        <v>3.3136416448434987E-4</v>
      </c>
      <c r="AY42" s="5">
        <f t="shared" si="208"/>
        <v>8.1796765884236105E-4</v>
      </c>
      <c r="AZ42" s="5">
        <f t="shared" si="209"/>
        <v>1.0095706817803063E-3</v>
      </c>
      <c r="BA42" s="5">
        <f t="shared" si="210"/>
        <v>8.307035536937443E-4</v>
      </c>
      <c r="BB42" s="5">
        <f t="shared" si="211"/>
        <v>5.1264493405939302E-4</v>
      </c>
      <c r="BC42" s="5">
        <f t="shared" si="212"/>
        <v>2.530913245748776E-4</v>
      </c>
      <c r="BD42" s="5">
        <f t="shared" si="213"/>
        <v>5.7367979999752156E-3</v>
      </c>
      <c r="BE42" s="5">
        <f t="shared" si="214"/>
        <v>8.8045294010469961E-3</v>
      </c>
      <c r="BF42" s="5">
        <f t="shared" si="215"/>
        <v>6.7563593815082841E-3</v>
      </c>
      <c r="BG42" s="5">
        <f t="shared" si="216"/>
        <v>3.4564324802085541E-3</v>
      </c>
      <c r="BH42" s="5">
        <f t="shared" si="217"/>
        <v>1.3261867244960287E-3</v>
      </c>
      <c r="BI42" s="5">
        <f t="shared" si="218"/>
        <v>4.0707202893160762E-4</v>
      </c>
      <c r="BJ42" s="8">
        <f t="shared" si="219"/>
        <v>0.22978428252846628</v>
      </c>
      <c r="BK42" s="8">
        <f t="shared" si="220"/>
        <v>0.18884102104682884</v>
      </c>
      <c r="BL42" s="8">
        <f t="shared" si="221"/>
        <v>0.52195036160759223</v>
      </c>
      <c r="BM42" s="8">
        <f t="shared" si="222"/>
        <v>0.74799937585785758</v>
      </c>
      <c r="BN42" s="8">
        <f t="shared" si="223"/>
        <v>0.23763014041031705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1.6292</v>
      </c>
      <c r="F43">
        <f>VLOOKUP(B43,home!$B$2:$E$405,3,FALSE)</f>
        <v>0.90259999999999996</v>
      </c>
      <c r="G43">
        <f>VLOOKUP(C43,away!$B$2:$E$405,4,FALSE)</f>
        <v>0.83040000000000003</v>
      </c>
      <c r="H43">
        <f>VLOOKUP(A43,away!$A$2:$E$405,3,FALSE)</f>
        <v>1.1462000000000001</v>
      </c>
      <c r="I43">
        <f>VLOOKUP(C43,away!$B$2:$E$405,3,FALSE)</f>
        <v>0.66720000000000002</v>
      </c>
      <c r="J43">
        <f>VLOOKUP(B43,home!$B$2:$E$405,4,FALSE)</f>
        <v>0.71850000000000003</v>
      </c>
      <c r="K43" s="3">
        <f t="shared" si="168"/>
        <v>1.221116419968</v>
      </c>
      <c r="L43" s="3">
        <f t="shared" si="169"/>
        <v>0.54946902384000007</v>
      </c>
      <c r="M43" s="5">
        <f t="shared" si="170"/>
        <v>0.17023329761645134</v>
      </c>
      <c r="N43" s="5">
        <f t="shared" si="171"/>
        <v>0.20787467494474809</v>
      </c>
      <c r="O43" s="5">
        <f t="shared" si="172"/>
        <v>9.3537923866375716E-2</v>
      </c>
      <c r="P43" s="5">
        <f t="shared" si="173"/>
        <v>0.11422069472294805</v>
      </c>
      <c r="Q43" s="5">
        <f t="shared" si="174"/>
        <v>0.12691958943527132</v>
      </c>
      <c r="R43" s="5">
        <f t="shared" si="175"/>
        <v>2.5698095859438854E-2</v>
      </c>
      <c r="S43" s="5">
        <f t="shared" si="176"/>
        <v>1.9159540591740406E-2</v>
      </c>
      <c r="T43" s="5">
        <f t="shared" si="177"/>
        <v>6.9738382913172095E-2</v>
      </c>
      <c r="U43" s="5">
        <f t="shared" si="178"/>
        <v>3.1380366815872453E-2</v>
      </c>
      <c r="V43" s="5">
        <f t="shared" si="179"/>
        <v>1.4283770616250154E-3</v>
      </c>
      <c r="W43" s="5">
        <f t="shared" si="180"/>
        <v>5.1661198225002258E-2</v>
      </c>
      <c r="X43" s="5">
        <f t="shared" si="181"/>
        <v>2.8386228159096732E-2</v>
      </c>
      <c r="Y43" s="5">
        <f t="shared" si="182"/>
        <v>7.7986765385392011E-3</v>
      </c>
      <c r="Z43" s="5">
        <f t="shared" si="183"/>
        <v>4.706769215477539E-3</v>
      </c>
      <c r="AA43" s="5">
        <f t="shared" si="184"/>
        <v>5.7475131740195237E-3</v>
      </c>
      <c r="AB43" s="5">
        <f t="shared" si="185"/>
        <v>3.50919135538882E-3</v>
      </c>
      <c r="AC43" s="5">
        <f t="shared" si="186"/>
        <v>5.9899496231607723E-5</v>
      </c>
      <c r="AD43" s="5">
        <f t="shared" si="187"/>
        <v>1.5771084356942997E-2</v>
      </c>
      <c r="AE43" s="5">
        <f t="shared" si="188"/>
        <v>8.6657223265077625E-3</v>
      </c>
      <c r="AF43" s="5">
        <f t="shared" si="189"/>
        <v>2.3807729938073573E-3</v>
      </c>
      <c r="AG43" s="5">
        <f t="shared" si="190"/>
        <v>4.3605367096398776E-4</v>
      </c>
      <c r="AH43" s="5">
        <f t="shared" si="191"/>
        <v>6.4655597156715143E-4</v>
      </c>
      <c r="AI43" s="5">
        <f t="shared" si="192"/>
        <v>7.8952011330901185E-4</v>
      </c>
      <c r="AJ43" s="5">
        <f t="shared" si="193"/>
        <v>4.8204798712831533E-4</v>
      </c>
      <c r="AK43" s="5">
        <f t="shared" si="194"/>
        <v>1.9621223743163617E-4</v>
      </c>
      <c r="AL43" s="5">
        <f t="shared" si="195"/>
        <v>1.6076201704190323E-6</v>
      </c>
      <c r="AM43" s="5">
        <f t="shared" si="196"/>
        <v>3.8516660137927054E-3</v>
      </c>
      <c r="AN43" s="5">
        <f t="shared" si="197"/>
        <v>2.1163711647563819E-3</v>
      </c>
      <c r="AO43" s="5">
        <f t="shared" si="198"/>
        <v>5.8144019899090656E-4</v>
      </c>
      <c r="AP43" s="5">
        <f t="shared" si="199"/>
        <v>1.0649445952028962E-4</v>
      </c>
      <c r="AQ43" s="5">
        <f t="shared" si="200"/>
        <v>1.4628851679245481E-5</v>
      </c>
      <c r="AR43" s="5">
        <f t="shared" si="201"/>
        <v>7.1052495710985115E-5</v>
      </c>
      <c r="AS43" s="5">
        <f t="shared" si="202"/>
        <v>8.6763369192389804E-5</v>
      </c>
      <c r="AT43" s="5">
        <f t="shared" si="203"/>
        <v>5.2974087386286478E-5</v>
      </c>
      <c r="AU43" s="5">
        <f t="shared" si="204"/>
        <v>2.1562509313404691E-5</v>
      </c>
      <c r="AV43" s="5">
        <f t="shared" si="205"/>
        <v>6.5825835445778526E-6</v>
      </c>
      <c r="AW43" s="5">
        <f t="shared" si="206"/>
        <v>2.9962719672701432E-8</v>
      </c>
      <c r="AX43" s="5">
        <f t="shared" si="207"/>
        <v>7.8388876894582861E-4</v>
      </c>
      <c r="AY43" s="5">
        <f t="shared" si="208"/>
        <v>4.3072259667180374E-4</v>
      </c>
      <c r="AZ43" s="5">
        <f t="shared" si="209"/>
        <v>1.1833436236954303E-4</v>
      </c>
      <c r="BA43" s="5">
        <f t="shared" si="210"/>
        <v>2.167368885930722E-5</v>
      </c>
      <c r="BB43" s="5">
        <f t="shared" si="211"/>
        <v>2.9772551651338551E-6</v>
      </c>
      <c r="BC43" s="5">
        <f t="shared" si="212"/>
        <v>3.2718189786173955E-7</v>
      </c>
      <c r="BD43" s="5">
        <f t="shared" si="213"/>
        <v>6.5068575766184634E-6</v>
      </c>
      <c r="BE43" s="5">
        <f t="shared" si="214"/>
        <v>7.9456306292019935E-6</v>
      </c>
      <c r="BF43" s="5">
        <f t="shared" si="215"/>
        <v>4.8512700141596144E-6</v>
      </c>
      <c r="BG43" s="5">
        <f t="shared" si="216"/>
        <v>1.9746551573295642E-6</v>
      </c>
      <c r="BH43" s="5">
        <f t="shared" si="217"/>
        <v>6.0282095909740665E-7</v>
      </c>
      <c r="BI43" s="5">
        <f t="shared" si="218"/>
        <v>1.4722291429094001E-7</v>
      </c>
      <c r="BJ43" s="8">
        <f t="shared" si="219"/>
        <v>0.52766090810670085</v>
      </c>
      <c r="BK43" s="8">
        <f t="shared" si="220"/>
        <v>0.30553413970583865</v>
      </c>
      <c r="BL43" s="8">
        <f t="shared" si="221"/>
        <v>0.1622483908829298</v>
      </c>
      <c r="BM43" s="8">
        <f t="shared" si="222"/>
        <v>0.26123523883176142</v>
      </c>
      <c r="BN43" s="8">
        <f t="shared" si="223"/>
        <v>0.73848427644523329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1.4215</v>
      </c>
      <c r="F44">
        <f>VLOOKUP(B44,home!$B$2:$E$405,3,FALSE)</f>
        <v>0.7621</v>
      </c>
      <c r="G44">
        <f>VLOOKUP(C44,away!$B$2:$E$405,4,FALSE)</f>
        <v>0.59530000000000005</v>
      </c>
      <c r="H44">
        <f>VLOOKUP(A44,away!$A$2:$E$405,3,FALSE)</f>
        <v>1.0277000000000001</v>
      </c>
      <c r="I44">
        <f>VLOOKUP(C44,away!$B$2:$E$405,3,FALSE)</f>
        <v>1.1976</v>
      </c>
      <c r="J44">
        <f>VLOOKUP(B44,home!$B$2:$E$405,4,FALSE)</f>
        <v>1.3785000000000001</v>
      </c>
      <c r="K44" s="3">
        <f t="shared" si="168"/>
        <v>0.64490346179500013</v>
      </c>
      <c r="L44" s="3">
        <f t="shared" si="169"/>
        <v>1.6966212973200001</v>
      </c>
      <c r="M44" s="5">
        <f t="shared" si="170"/>
        <v>9.6180873704783079E-2</v>
      </c>
      <c r="N44" s="5">
        <f t="shared" si="171"/>
        <v>6.2027378410682302E-2</v>
      </c>
      <c r="O44" s="5">
        <f t="shared" si="172"/>
        <v>0.16318251872238018</v>
      </c>
      <c r="P44" s="5">
        <f t="shared" si="173"/>
        <v>0.10523697122849038</v>
      </c>
      <c r="Q44" s="5">
        <f t="shared" si="174"/>
        <v>2.0000835531558733E-2</v>
      </c>
      <c r="R44" s="5">
        <f t="shared" si="175"/>
        <v>0.13842946830735495</v>
      </c>
      <c r="S44" s="5">
        <f t="shared" si="176"/>
        <v>2.8786440813947819E-2</v>
      </c>
      <c r="T44" s="5">
        <f t="shared" si="177"/>
        <v>3.3933843527037134E-2</v>
      </c>
      <c r="U44" s="5">
        <f t="shared" si="178"/>
        <v>8.9273643325854454E-2</v>
      </c>
      <c r="V44" s="5">
        <f t="shared" si="179"/>
        <v>3.4996538027421598E-3</v>
      </c>
      <c r="W44" s="5">
        <f t="shared" si="180"/>
        <v>4.2995360243648899E-3</v>
      </c>
      <c r="X44" s="5">
        <f t="shared" si="181"/>
        <v>7.2946843875320352E-3</v>
      </c>
      <c r="Y44" s="5">
        <f t="shared" si="182"/>
        <v>6.1881584445572773E-3</v>
      </c>
      <c r="Z44" s="5">
        <f t="shared" si="183"/>
        <v>7.8287461368980779E-2</v>
      </c>
      <c r="AA44" s="5">
        <f t="shared" si="184"/>
        <v>5.048785485199804E-2</v>
      </c>
      <c r="AB44" s="5">
        <f t="shared" si="185"/>
        <v>1.6279896186328514E-2</v>
      </c>
      <c r="AC44" s="5">
        <f t="shared" si="186"/>
        <v>2.3932315774085824E-4</v>
      </c>
      <c r="AD44" s="5">
        <f t="shared" si="187"/>
        <v>6.9319641655630733E-4</v>
      </c>
      <c r="AE44" s="5">
        <f t="shared" si="188"/>
        <v>1.1760918035553375E-3</v>
      </c>
      <c r="AF44" s="5">
        <f t="shared" si="189"/>
        <v>9.9769120075773768E-4</v>
      </c>
      <c r="AG44" s="5">
        <f t="shared" si="190"/>
        <v>5.6423471311811376E-4</v>
      </c>
      <c r="AH44" s="5">
        <f t="shared" si="191"/>
        <v>3.3206043567932414E-2</v>
      </c>
      <c r="AI44" s="5">
        <f t="shared" si="192"/>
        <v>2.141469244947521E-2</v>
      </c>
      <c r="AJ44" s="5">
        <f t="shared" si="193"/>
        <v>6.9052046469709055E-3</v>
      </c>
      <c r="AK44" s="5">
        <f t="shared" si="194"/>
        <v>1.4843967937448197E-3</v>
      </c>
      <c r="AL44" s="5">
        <f t="shared" si="195"/>
        <v>1.0474283834347686E-5</v>
      </c>
      <c r="AM44" s="5">
        <f t="shared" si="196"/>
        <v>8.9408953748210313E-5</v>
      </c>
      <c r="AN44" s="5">
        <f t="shared" si="197"/>
        <v>1.5169313510031247E-4</v>
      </c>
      <c r="AO44" s="5">
        <f t="shared" si="198"/>
        <v>1.2868290183421513E-4</v>
      </c>
      <c r="AP44" s="5">
        <f t="shared" si="199"/>
        <v>7.2775383950956078E-5</v>
      </c>
      <c r="AQ44" s="5">
        <f t="shared" si="200"/>
        <v>3.0868066582958077E-5</v>
      </c>
      <c r="AR44" s="5">
        <f t="shared" si="201"/>
        <v>1.1267616143417978E-2</v>
      </c>
      <c r="AS44" s="5">
        <f t="shared" si="202"/>
        <v>7.2665246570674819E-3</v>
      </c>
      <c r="AT44" s="5">
        <f t="shared" si="203"/>
        <v>2.3431034532807723E-3</v>
      </c>
      <c r="AU44" s="5">
        <f t="shared" si="204"/>
        <v>5.0369184278819656E-4</v>
      </c>
      <c r="AV44" s="5">
        <f t="shared" si="205"/>
        <v>8.1208153273002714E-5</v>
      </c>
      <c r="AW44" s="5">
        <f t="shared" si="206"/>
        <v>3.1834751201783339E-7</v>
      </c>
      <c r="AX44" s="5">
        <f t="shared" si="207"/>
        <v>9.6100239646149785E-6</v>
      </c>
      <c r="AY44" s="5">
        <f t="shared" si="208"/>
        <v>1.6304571326121356E-5</v>
      </c>
      <c r="AZ44" s="5">
        <f t="shared" si="209"/>
        <v>1.3831341477785247E-5</v>
      </c>
      <c r="BA44" s="5">
        <f t="shared" si="210"/>
        <v>7.8221828405719766E-6</v>
      </c>
      <c r="BB44" s="5">
        <f t="shared" si="211"/>
        <v>3.3178204997113698E-6</v>
      </c>
      <c r="BC44" s="5">
        <f t="shared" si="212"/>
        <v>1.1258169840990381E-6</v>
      </c>
      <c r="BD44" s="5">
        <f t="shared" si="213"/>
        <v>3.1861462531582651E-3</v>
      </c>
      <c r="BE44" s="5">
        <f t="shared" si="214"/>
        <v>2.0547567484469338E-3</v>
      </c>
      <c r="BF44" s="5">
        <f t="shared" si="215"/>
        <v>6.6255987011003281E-4</v>
      </c>
      <c r="BG44" s="5">
        <f t="shared" si="216"/>
        <v>1.4242905129346862E-4</v>
      </c>
      <c r="BH44" s="5">
        <f t="shared" si="217"/>
        <v>2.2963247059833885E-5</v>
      </c>
      <c r="BI44" s="5">
        <f t="shared" si="218"/>
        <v>2.9618155045881467E-6</v>
      </c>
      <c r="BJ44" s="8">
        <f t="shared" si="219"/>
        <v>0.13770109065802938</v>
      </c>
      <c r="BK44" s="8">
        <f t="shared" si="220"/>
        <v>0.2339700415628648</v>
      </c>
      <c r="BL44" s="8">
        <f t="shared" si="221"/>
        <v>0.54819768008743996</v>
      </c>
      <c r="BM44" s="8">
        <f t="shared" si="222"/>
        <v>0.41308224154825129</v>
      </c>
      <c r="BN44" s="8">
        <f t="shared" si="223"/>
        <v>0.58505804590524957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1.4215</v>
      </c>
      <c r="F45">
        <f>VLOOKUP(B45,home!$B$2:$E$405,3,FALSE)</f>
        <v>1.407</v>
      </c>
      <c r="G45">
        <f>VLOOKUP(C45,away!$B$2:$E$405,4,FALSE)</f>
        <v>0.87939999999999996</v>
      </c>
      <c r="H45">
        <f>VLOOKUP(A45,away!$A$2:$E$405,3,FALSE)</f>
        <v>1.0277000000000001</v>
      </c>
      <c r="I45">
        <f>VLOOKUP(C45,away!$B$2:$E$405,3,FALSE)</f>
        <v>1.2974000000000001</v>
      </c>
      <c r="J45">
        <f>VLOOKUP(B45,home!$B$2:$E$405,4,FALSE)</f>
        <v>0.89200000000000002</v>
      </c>
      <c r="K45" s="3">
        <f t="shared" si="168"/>
        <v>1.7588444096999998</v>
      </c>
      <c r="L45" s="3">
        <f t="shared" si="169"/>
        <v>1.1893374781600003</v>
      </c>
      <c r="M45" s="5">
        <f t="shared" si="170"/>
        <v>5.2434951960950528E-2</v>
      </c>
      <c r="N45" s="5">
        <f t="shared" si="171"/>
        <v>9.222492212940589E-2</v>
      </c>
      <c r="O45" s="5">
        <f t="shared" si="172"/>
        <v>6.2362853532677662E-2</v>
      </c>
      <c r="P45" s="5">
        <f t="shared" si="173"/>
        <v>0.10968655630889</v>
      </c>
      <c r="Q45" s="5">
        <f t="shared" si="174"/>
        <v>8.1104644361161674E-2</v>
      </c>
      <c r="R45" s="5">
        <f t="shared" si="175"/>
        <v>3.7085239475708173E-2</v>
      </c>
      <c r="S45" s="5">
        <f t="shared" si="176"/>
        <v>5.7362218257886254E-2</v>
      </c>
      <c r="T45" s="5">
        <f t="shared" si="177"/>
        <v>9.6460793191567709E-2</v>
      </c>
      <c r="U45" s="5">
        <f t="shared" si="178"/>
        <v>6.5227166134235071E-2</v>
      </c>
      <c r="V45" s="5">
        <f t="shared" si="179"/>
        <v>1.3332633943252554E-2</v>
      </c>
      <c r="W45" s="5">
        <f t="shared" si="180"/>
        <v>4.75501501117786E-2</v>
      </c>
      <c r="X45" s="5">
        <f t="shared" si="181"/>
        <v>5.655317562007222E-2</v>
      </c>
      <c r="Y45" s="5">
        <f t="shared" si="182"/>
        <v>3.3630405636958162E-2</v>
      </c>
      <c r="Z45" s="5">
        <f t="shared" si="183"/>
        <v>1.4702288398332809E-2</v>
      </c>
      <c r="AA45" s="5">
        <f t="shared" si="184"/>
        <v>2.5859037759204829E-2</v>
      </c>
      <c r="AB45" s="5">
        <f t="shared" si="185"/>
        <v>2.2741012001499313E-2</v>
      </c>
      <c r="AC45" s="5">
        <f t="shared" si="186"/>
        <v>1.7431248731422013E-3</v>
      </c>
      <c r="AD45" s="5">
        <f t="shared" si="187"/>
        <v>2.09083289261244E-2</v>
      </c>
      <c r="AE45" s="5">
        <f t="shared" si="188"/>
        <v>2.4867059197536581E-2</v>
      </c>
      <c r="AF45" s="5">
        <f t="shared" si="189"/>
        <v>1.4787662737626803E-2</v>
      </c>
      <c r="AG45" s="5">
        <f t="shared" si="190"/>
        <v>5.862507169416554E-3</v>
      </c>
      <c r="AH45" s="5">
        <f t="shared" si="191"/>
        <v>4.3714956517135438E-3</v>
      </c>
      <c r="AI45" s="5">
        <f t="shared" si="192"/>
        <v>7.6887806890442237E-3</v>
      </c>
      <c r="AJ45" s="5">
        <f t="shared" si="193"/>
        <v>6.7616844661673734E-3</v>
      </c>
      <c r="AK45" s="5">
        <f t="shared" si="194"/>
        <v>3.9642503078246034E-3</v>
      </c>
      <c r="AL45" s="5">
        <f t="shared" si="195"/>
        <v>1.4585489823179591E-4</v>
      </c>
      <c r="AM45" s="5">
        <f t="shared" si="196"/>
        <v>7.354899489576538E-3</v>
      </c>
      <c r="AN45" s="5">
        <f t="shared" si="197"/>
        <v>8.7474576110532325E-3</v>
      </c>
      <c r="AO45" s="5">
        <f t="shared" si="198"/>
        <v>5.2018395877207781E-3</v>
      </c>
      <c r="AP45" s="5">
        <f t="shared" si="199"/>
        <v>2.0622475923508946E-3</v>
      </c>
      <c r="AQ45" s="5">
        <f t="shared" si="200"/>
        <v>6.1317708770703631E-4</v>
      </c>
      <c r="AR45" s="5">
        <f t="shared" si="201"/>
        <v>1.0398367228392782E-3</v>
      </c>
      <c r="AS45" s="5">
        <f t="shared" si="202"/>
        <v>1.8289110069666327E-3</v>
      </c>
      <c r="AT45" s="5">
        <f t="shared" si="203"/>
        <v>1.6083849502210297E-3</v>
      </c>
      <c r="AU45" s="5">
        <f t="shared" si="204"/>
        <v>9.4296629278062336E-4</v>
      </c>
      <c r="AV45" s="5">
        <f t="shared" si="205"/>
        <v>4.1463274814818312E-4</v>
      </c>
      <c r="AW45" s="5">
        <f t="shared" si="206"/>
        <v>8.4752212606750931E-6</v>
      </c>
      <c r="AX45" s="5">
        <f t="shared" si="207"/>
        <v>2.1560206418578449E-3</v>
      </c>
      <c r="AY45" s="5">
        <f t="shared" si="208"/>
        <v>2.5642361530481142E-3</v>
      </c>
      <c r="AZ45" s="5">
        <f t="shared" si="209"/>
        <v>1.5248710798364728E-3</v>
      </c>
      <c r="BA45" s="5">
        <f t="shared" si="210"/>
        <v>6.0452877487060877E-4</v>
      </c>
      <c r="BB45" s="5">
        <f t="shared" si="211"/>
        <v>1.797471821449411E-4</v>
      </c>
      <c r="BC45" s="5">
        <f t="shared" si="212"/>
        <v>4.2756012063726085E-5</v>
      </c>
      <c r="BD45" s="5">
        <f t="shared" si="213"/>
        <v>2.061194642733045E-4</v>
      </c>
      <c r="BE45" s="5">
        <f t="shared" si="214"/>
        <v>3.6253206746746048E-4</v>
      </c>
      <c r="BF45" s="5">
        <f t="shared" si="215"/>
        <v>3.1881875010106303E-4</v>
      </c>
      <c r="BG45" s="5">
        <f t="shared" si="216"/>
        <v>1.8691752544093196E-4</v>
      </c>
      <c r="BH45" s="5">
        <f t="shared" si="217"/>
        <v>8.2189711174185157E-5</v>
      </c>
      <c r="BI45" s="5">
        <f t="shared" si="218"/>
        <v>2.8911782806714627E-5</v>
      </c>
      <c r="BJ45" s="8">
        <f t="shared" si="219"/>
        <v>0.50500143029387878</v>
      </c>
      <c r="BK45" s="8">
        <f t="shared" si="220"/>
        <v>0.23726957639540147</v>
      </c>
      <c r="BL45" s="8">
        <f t="shared" si="221"/>
        <v>0.24308174104029415</v>
      </c>
      <c r="BM45" s="8">
        <f t="shared" si="222"/>
        <v>0.56260010742732613</v>
      </c>
      <c r="BN45" s="8">
        <f t="shared" si="223"/>
        <v>0.43489916776879395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1.4215</v>
      </c>
      <c r="F46">
        <f>VLOOKUP(B46,home!$B$2:$E$405,3,FALSE)</f>
        <v>0.82069999999999999</v>
      </c>
      <c r="G46">
        <f>VLOOKUP(C46,away!$B$2:$E$405,4,FALSE)</f>
        <v>0.99660000000000004</v>
      </c>
      <c r="H46">
        <f>VLOOKUP(A46,away!$A$2:$E$405,3,FALSE)</f>
        <v>1.0277000000000001</v>
      </c>
      <c r="I46">
        <f>VLOOKUP(C46,away!$B$2:$E$405,3,FALSE)</f>
        <v>0.56759999999999999</v>
      </c>
      <c r="J46">
        <f>VLOOKUP(B46,home!$B$2:$E$405,4,FALSE)</f>
        <v>1.0541</v>
      </c>
      <c r="K46" s="3">
        <f t="shared" si="168"/>
        <v>1.1626585248300001</v>
      </c>
      <c r="L46" s="3">
        <f t="shared" si="169"/>
        <v>0.61488026833200005</v>
      </c>
      <c r="M46" s="5">
        <f t="shared" si="170"/>
        <v>0.16905371181517762</v>
      </c>
      <c r="N46" s="5">
        <f t="shared" si="171"/>
        <v>0.19655173919607033</v>
      </c>
      <c r="O46" s="5">
        <f t="shared" si="172"/>
        <v>0.10394779168343701</v>
      </c>
      <c r="P46" s="5">
        <f t="shared" si="173"/>
        <v>0.12085578613800102</v>
      </c>
      <c r="Q46" s="5">
        <f t="shared" si="174"/>
        <v>0.11426127757323705</v>
      </c>
      <c r="R46" s="5">
        <f t="shared" si="175"/>
        <v>3.1957723021415294E-2</v>
      </c>
      <c r="S46" s="5">
        <f t="shared" si="176"/>
        <v>2.1599823047663644E-2</v>
      </c>
      <c r="T46" s="5">
        <f t="shared" si="177"/>
        <v>7.0257005014189133E-2</v>
      </c>
      <c r="U46" s="5">
        <f t="shared" si="178"/>
        <v>3.7155919105004438E-2</v>
      </c>
      <c r="V46" s="5">
        <f t="shared" si="179"/>
        <v>1.7157358299112393E-3</v>
      </c>
      <c r="W46" s="5">
        <f t="shared" si="180"/>
        <v>4.4282282809496983E-2</v>
      </c>
      <c r="X46" s="5">
        <f t="shared" si="181"/>
        <v>2.7228301936257016E-2</v>
      </c>
      <c r="Y46" s="5">
        <f t="shared" si="182"/>
        <v>8.3710728003952156E-3</v>
      </c>
      <c r="Z46" s="5">
        <f t="shared" si="183"/>
        <v>6.5500577688958582E-3</v>
      </c>
      <c r="AA46" s="5">
        <f t="shared" si="184"/>
        <v>7.6154805031357397E-3</v>
      </c>
      <c r="AB46" s="5">
        <f t="shared" si="185"/>
        <v>4.427101663823714E-3</v>
      </c>
      <c r="AC46" s="5">
        <f t="shared" si="186"/>
        <v>7.6660769638910804E-5</v>
      </c>
      <c r="AD46" s="5">
        <f t="shared" si="187"/>
        <v>1.2871293401848654E-2</v>
      </c>
      <c r="AE46" s="5">
        <f t="shared" si="188"/>
        <v>7.9143043407086007E-3</v>
      </c>
      <c r="AF46" s="5">
        <f t="shared" si="189"/>
        <v>2.4331747883380088E-3</v>
      </c>
      <c r="AG46" s="5">
        <f t="shared" si="190"/>
        <v>4.9870372225064414E-4</v>
      </c>
      <c r="AH46" s="5">
        <f t="shared" si="191"/>
        <v>1.0068753196321965E-3</v>
      </c>
      <c r="AI46" s="5">
        <f t="shared" si="192"/>
        <v>1.1706521738113042E-3</v>
      </c>
      <c r="AJ46" s="5">
        <f t="shared" si="193"/>
        <v>6.8053436474624211E-4</v>
      </c>
      <c r="AK46" s="5">
        <f t="shared" si="194"/>
        <v>2.6374302687066231E-4</v>
      </c>
      <c r="AL46" s="5">
        <f t="shared" si="195"/>
        <v>2.1921784458146322E-6</v>
      </c>
      <c r="AM46" s="5">
        <f t="shared" si="196"/>
        <v>2.9929837998494925E-3</v>
      </c>
      <c r="AN46" s="5">
        <f t="shared" si="197"/>
        <v>1.840326681964785E-3</v>
      </c>
      <c r="AO46" s="5">
        <f t="shared" si="198"/>
        <v>5.6579028201252319E-4</v>
      </c>
      <c r="AP46" s="5">
        <f t="shared" si="199"/>
        <v>1.1596442680783276E-4</v>
      </c>
      <c r="AQ46" s="5">
        <f t="shared" si="200"/>
        <v>1.7826059468141693E-5</v>
      </c>
      <c r="AR46" s="5">
        <f t="shared" si="201"/>
        <v>1.2382155334246273E-4</v>
      </c>
      <c r="AS46" s="5">
        <f t="shared" si="202"/>
        <v>1.4396218455130688E-4</v>
      </c>
      <c r="AT46" s="5">
        <f t="shared" si="203"/>
        <v>8.3689430560863361E-5</v>
      </c>
      <c r="AU46" s="5">
        <f t="shared" si="204"/>
        <v>3.2434076626585375E-5</v>
      </c>
      <c r="AV46" s="5">
        <f t="shared" si="205"/>
        <v>9.4274389212222299E-6</v>
      </c>
      <c r="AW46" s="5">
        <f t="shared" si="206"/>
        <v>4.3532753679782236E-8</v>
      </c>
      <c r="AX46" s="5">
        <f t="shared" si="207"/>
        <v>5.7996968826218352E-4</v>
      </c>
      <c r="AY46" s="5">
        <f t="shared" si="208"/>
        <v>3.5661191754307787E-4</v>
      </c>
      <c r="AZ46" s="5">
        <f t="shared" si="209"/>
        <v>1.096368157746384E-4</v>
      </c>
      <c r="BA46" s="5">
        <f t="shared" si="210"/>
        <v>2.2471171567525237E-5</v>
      </c>
      <c r="BB46" s="5">
        <f t="shared" si="211"/>
        <v>3.4542700007935815E-6</v>
      </c>
      <c r="BC46" s="5">
        <f t="shared" si="212"/>
        <v>4.2479249299582733E-7</v>
      </c>
      <c r="BD46" s="5">
        <f t="shared" si="213"/>
        <v>1.2689238324083082E-5</v>
      </c>
      <c r="BE46" s="5">
        <f t="shared" si="214"/>
        <v>1.4753251111094738E-5</v>
      </c>
      <c r="BF46" s="5">
        <f t="shared" si="215"/>
        <v>8.5764965866359871E-6</v>
      </c>
      <c r="BG46" s="5">
        <f t="shared" si="216"/>
        <v>3.323845623209242E-6</v>
      </c>
      <c r="BH46" s="5">
        <f t="shared" si="217"/>
        <v>9.661243622607769E-7</v>
      </c>
      <c r="BI46" s="5">
        <f t="shared" si="218"/>
        <v>2.2465454516568784E-7</v>
      </c>
      <c r="BJ46" s="8">
        <f t="shared" si="219"/>
        <v>0.49127461548853568</v>
      </c>
      <c r="BK46" s="8">
        <f t="shared" si="220"/>
        <v>0.31366052169638142</v>
      </c>
      <c r="BL46" s="8">
        <f t="shared" si="221"/>
        <v>0.18865968915643144</v>
      </c>
      <c r="BM46" s="8">
        <f t="shared" si="222"/>
        <v>0.2631602862981165</v>
      </c>
      <c r="BN46" s="8">
        <f t="shared" si="223"/>
        <v>0.73662802942733829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1.4215</v>
      </c>
      <c r="F47">
        <f>VLOOKUP(B47,home!$B$2:$E$405,3,FALSE)</f>
        <v>1.1725000000000001</v>
      </c>
      <c r="G47">
        <f>VLOOKUP(C47,away!$B$2:$E$405,4,FALSE)</f>
        <v>0.7621</v>
      </c>
      <c r="H47">
        <f>VLOOKUP(A47,away!$A$2:$E$405,3,FALSE)</f>
        <v>1.0277000000000001</v>
      </c>
      <c r="I47">
        <f>VLOOKUP(C47,away!$B$2:$E$405,3,FALSE)</f>
        <v>0.81089999999999995</v>
      </c>
      <c r="J47">
        <f>VLOOKUP(B47,home!$B$2:$E$405,4,FALSE)</f>
        <v>1.3785000000000001</v>
      </c>
      <c r="K47" s="3">
        <f t="shared" si="168"/>
        <v>1.2701987383750002</v>
      </c>
      <c r="L47" s="3">
        <f t="shared" si="169"/>
        <v>1.148789420505</v>
      </c>
      <c r="M47" s="5">
        <f t="shared" si="170"/>
        <v>8.901163754371974E-2</v>
      </c>
      <c r="N47" s="5">
        <f t="shared" si="171"/>
        <v>0.11306246970872562</v>
      </c>
      <c r="O47" s="5">
        <f t="shared" si="172"/>
        <v>0.10225562751205089</v>
      </c>
      <c r="P47" s="5">
        <f t="shared" si="173"/>
        <v>0.12988496905755098</v>
      </c>
      <c r="Q47" s="5">
        <f t="shared" si="174"/>
        <v>7.1805903190792483E-2</v>
      </c>
      <c r="R47" s="5">
        <f t="shared" si="175"/>
        <v>5.8735091536472044E-2</v>
      </c>
      <c r="S47" s="5">
        <f t="shared" si="176"/>
        <v>4.7381740333658384E-2</v>
      </c>
      <c r="T47" s="5">
        <f t="shared" si="177"/>
        <v>8.2489861915388624E-2</v>
      </c>
      <c r="U47" s="5">
        <f t="shared" si="178"/>
        <v>7.4605239167966936E-2</v>
      </c>
      <c r="V47" s="5">
        <f t="shared" si="179"/>
        <v>7.682111446891046E-3</v>
      </c>
      <c r="W47" s="5">
        <f t="shared" si="180"/>
        <v>3.0402589213607341E-2</v>
      </c>
      <c r="X47" s="5">
        <f t="shared" si="181"/>
        <v>3.4926172844551531E-2</v>
      </c>
      <c r="Y47" s="5">
        <f t="shared" si="182"/>
        <v>2.0061408931274914E-2</v>
      </c>
      <c r="Z47" s="5">
        <f t="shared" si="183"/>
        <v>2.2491417256497281E-2</v>
      </c>
      <c r="AA47" s="5">
        <f t="shared" si="184"/>
        <v>2.8568569823468552E-2</v>
      </c>
      <c r="AB47" s="5">
        <f t="shared" si="185"/>
        <v>1.8143880673473934E-2</v>
      </c>
      <c r="AC47" s="5">
        <f t="shared" si="186"/>
        <v>7.006041815922798E-4</v>
      </c>
      <c r="AD47" s="5">
        <f t="shared" si="187"/>
        <v>9.6543326156143614E-3</v>
      </c>
      <c r="AE47" s="5">
        <f t="shared" si="188"/>
        <v>1.109079517085414E-2</v>
      </c>
      <c r="AF47" s="5">
        <f t="shared" si="189"/>
        <v>6.3704940786325917E-3</v>
      </c>
      <c r="AG47" s="5">
        <f t="shared" si="190"/>
        <v>2.4394520669742893E-3</v>
      </c>
      <c r="AH47" s="5">
        <f t="shared" si="191"/>
        <v>6.4594755491069189E-3</v>
      </c>
      <c r="AI47" s="5">
        <f t="shared" si="192"/>
        <v>8.2048176930397693E-3</v>
      </c>
      <c r="AJ47" s="5">
        <f t="shared" si="193"/>
        <v>5.2108745411479987E-3</v>
      </c>
      <c r="AK47" s="5">
        <f t="shared" si="194"/>
        <v>2.2062820893321987E-3</v>
      </c>
      <c r="AL47" s="5">
        <f t="shared" si="195"/>
        <v>4.0892609082945444E-5</v>
      </c>
      <c r="AM47" s="5">
        <f t="shared" si="196"/>
        <v>2.4525842216411953E-3</v>
      </c>
      <c r="AN47" s="5">
        <f t="shared" si="197"/>
        <v>2.8175028067188943E-3</v>
      </c>
      <c r="AO47" s="5">
        <f t="shared" si="198"/>
        <v>1.6183587083009052E-3</v>
      </c>
      <c r="AP47" s="5">
        <f t="shared" si="199"/>
        <v>6.1971778755940559E-4</v>
      </c>
      <c r="AQ47" s="5">
        <f t="shared" si="200"/>
        <v>1.7798130951175261E-4</v>
      </c>
      <c r="AR47" s="5">
        <f t="shared" si="201"/>
        <v>1.48411543456495E-3</v>
      </c>
      <c r="AS47" s="5">
        <f t="shared" si="202"/>
        <v>1.8851215525872646E-3</v>
      </c>
      <c r="AT47" s="5">
        <f t="shared" si="203"/>
        <v>1.1972395088899327E-3</v>
      </c>
      <c r="AU47" s="5">
        <f t="shared" si="204"/>
        <v>5.0691070457489914E-4</v>
      </c>
      <c r="AV47" s="5">
        <f t="shared" si="205"/>
        <v>1.6096933435495487E-4</v>
      </c>
      <c r="AW47" s="5">
        <f t="shared" si="206"/>
        <v>1.6575033869438736E-6</v>
      </c>
      <c r="AX47" s="5">
        <f t="shared" si="207"/>
        <v>5.1921156401451304E-4</v>
      </c>
      <c r="AY47" s="5">
        <f t="shared" si="208"/>
        <v>5.9646475174372706E-4</v>
      </c>
      <c r="AZ47" s="5">
        <f t="shared" si="209"/>
        <v>3.4260619825366752E-4</v>
      </c>
      <c r="BA47" s="5">
        <f t="shared" si="210"/>
        <v>1.3119412531775059E-4</v>
      </c>
      <c r="BB47" s="5">
        <f t="shared" si="211"/>
        <v>3.7678605799359774E-5</v>
      </c>
      <c r="BC47" s="5">
        <f t="shared" si="212"/>
        <v>8.6569567443365635E-6</v>
      </c>
      <c r="BD47" s="5">
        <f t="shared" si="213"/>
        <v>2.8415601833939888E-4</v>
      </c>
      <c r="BE47" s="5">
        <f t="shared" si="214"/>
        <v>3.6093461599636783E-4</v>
      </c>
      <c r="BF47" s="5">
        <f t="shared" si="215"/>
        <v>2.2922934693722584E-4</v>
      </c>
      <c r="BG47" s="5">
        <f t="shared" si="216"/>
        <v>9.7055609092729824E-5</v>
      </c>
      <c r="BH47" s="5">
        <f t="shared" si="217"/>
        <v>3.0819978055450666E-5</v>
      </c>
      <c r="BI47" s="5">
        <f t="shared" si="218"/>
        <v>7.8294994485557238E-6</v>
      </c>
      <c r="BJ47" s="8">
        <f t="shared" si="219"/>
        <v>0.39162543677202138</v>
      </c>
      <c r="BK47" s="8">
        <f t="shared" si="220"/>
        <v>0.2752984199242392</v>
      </c>
      <c r="BL47" s="8">
        <f t="shared" si="221"/>
        <v>0.31063424018890096</v>
      </c>
      <c r="BM47" s="8">
        <f t="shared" si="222"/>
        <v>0.43469900834399022</v>
      </c>
      <c r="BN47" s="8">
        <f t="shared" si="223"/>
        <v>0.56475569854931174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1.4215</v>
      </c>
      <c r="F48">
        <f>VLOOKUP(B48,home!$B$2:$E$405,3,FALSE)</f>
        <v>1.6775</v>
      </c>
      <c r="G48">
        <f>VLOOKUP(C48,away!$B$2:$E$405,4,FALSE)</f>
        <v>1.1137999999999999</v>
      </c>
      <c r="H48">
        <f>VLOOKUP(A48,away!$A$2:$E$405,3,FALSE)</f>
        <v>1.0277000000000001</v>
      </c>
      <c r="I48">
        <f>VLOOKUP(C48,away!$B$2:$E$405,3,FALSE)</f>
        <v>0.81089999999999995</v>
      </c>
      <c r="J48">
        <f>VLOOKUP(B48,home!$B$2:$E$405,4,FALSE)</f>
        <v>0.67359999999999998</v>
      </c>
      <c r="K48" s="3">
        <f t="shared" si="168"/>
        <v>2.6559298892499994</v>
      </c>
      <c r="L48" s="3">
        <f t="shared" si="169"/>
        <v>0.56135259604800003</v>
      </c>
      <c r="M48" s="5">
        <f t="shared" si="170"/>
        <v>4.0063784384405589E-2</v>
      </c>
      <c r="N48" s="5">
        <f t="shared" si="171"/>
        <v>0.10640660242301019</v>
      </c>
      <c r="O48" s="5">
        <f t="shared" si="172"/>
        <v>2.2489909371693401E-2</v>
      </c>
      <c r="P48" s="5">
        <f t="shared" si="173"/>
        <v>5.973162250680418E-2</v>
      </c>
      <c r="Q48" s="5">
        <f t="shared" si="174"/>
        <v>0.14130423789440713</v>
      </c>
      <c r="R48" s="5">
        <f t="shared" si="175"/>
        <v>6.3123845053421673E-3</v>
      </c>
      <c r="S48" s="5">
        <f t="shared" si="176"/>
        <v>2.2263665191125274E-2</v>
      </c>
      <c r="T48" s="5">
        <f t="shared" si="177"/>
        <v>7.9321500774609616E-2</v>
      </c>
      <c r="U48" s="5">
        <f t="shared" si="178"/>
        <v>1.6765250680176834E-2</v>
      </c>
      <c r="V48" s="5">
        <f t="shared" si="179"/>
        <v>3.6881323265657334E-3</v>
      </c>
      <c r="W48" s="5">
        <f t="shared" si="180"/>
        <v>0.12509804963381607</v>
      </c>
      <c r="X48" s="5">
        <f t="shared" si="181"/>
        <v>7.0224114922484204E-2</v>
      </c>
      <c r="Y48" s="5">
        <f t="shared" si="182"/>
        <v>1.9710244608454802E-2</v>
      </c>
      <c r="Z48" s="5">
        <f t="shared" si="183"/>
        <v>1.1811578097756655E-3</v>
      </c>
      <c r="AA48" s="5">
        <f t="shared" si="184"/>
        <v>3.1370723309042548E-3</v>
      </c>
      <c r="AB48" s="5">
        <f t="shared" si="185"/>
        <v>4.1659220841938887E-3</v>
      </c>
      <c r="AC48" s="5">
        <f t="shared" si="186"/>
        <v>3.4366780883053974E-4</v>
      </c>
      <c r="AD48" s="5">
        <f t="shared" si="187"/>
        <v>8.306291227733302E-2</v>
      </c>
      <c r="AE48" s="5">
        <f t="shared" si="188"/>
        <v>4.6627581442188176E-2</v>
      </c>
      <c r="AF48" s="5">
        <f t="shared" si="189"/>
        <v>1.308725694500594E-2</v>
      </c>
      <c r="AG48" s="5">
        <f t="shared" si="190"/>
        <v>2.4488552204087678E-3</v>
      </c>
      <c r="AH48" s="5">
        <f t="shared" si="191"/>
        <v>1.6576150071498488E-4</v>
      </c>
      <c r="AI48" s="5">
        <f t="shared" si="192"/>
        <v>4.4025092423586351E-4</v>
      </c>
      <c r="AJ48" s="5">
        <f t="shared" si="193"/>
        <v>5.8463779422398361E-4</v>
      </c>
      <c r="AK48" s="5">
        <f t="shared" si="194"/>
        <v>5.1758566402155615E-4</v>
      </c>
      <c r="AL48" s="5">
        <f t="shared" si="195"/>
        <v>2.0495154055188639E-5</v>
      </c>
      <c r="AM48" s="5">
        <f t="shared" si="196"/>
        <v>4.4121854281103878E-2</v>
      </c>
      <c r="AN48" s="5">
        <f t="shared" si="197"/>
        <v>2.4767917443149226E-2</v>
      </c>
      <c r="AO48" s="5">
        <f t="shared" si="198"/>
        <v>6.95176737770718E-3</v>
      </c>
      <c r="AP48" s="5">
        <f t="shared" si="199"/>
        <v>1.3007975548659078E-3</v>
      </c>
      <c r="AQ48" s="5">
        <f t="shared" si="200"/>
        <v>1.82551521089217E-4</v>
      </c>
      <c r="AR48" s="5">
        <f t="shared" si="201"/>
        <v>1.8610129750233838E-5</v>
      </c>
      <c r="AS48" s="5">
        <f t="shared" si="202"/>
        <v>4.9427199846466672E-5</v>
      </c>
      <c r="AT48" s="5">
        <f t="shared" si="203"/>
        <v>6.5637588707081926E-5</v>
      </c>
      <c r="AU48" s="5">
        <f t="shared" si="204"/>
        <v>5.8109611235145698E-5</v>
      </c>
      <c r="AV48" s="5">
        <f t="shared" si="205"/>
        <v>3.8583763333030255E-5</v>
      </c>
      <c r="AW48" s="5">
        <f t="shared" si="206"/>
        <v>8.4879151253829976E-7</v>
      </c>
      <c r="AX48" s="5">
        <f t="shared" si="207"/>
        <v>1.9530758592386149E-2</v>
      </c>
      <c r="AY48" s="5">
        <f t="shared" si="208"/>
        <v>1.0963642038622748E-2</v>
      </c>
      <c r="AZ48" s="5">
        <f t="shared" si="209"/>
        <v>3.0772344602609334E-3</v>
      </c>
      <c r="BA48" s="5">
        <f t="shared" si="210"/>
        <v>5.7580451763861369E-4</v>
      </c>
      <c r="BB48" s="5">
        <f t="shared" si="211"/>
        <v>8.0807340198150562E-5</v>
      </c>
      <c r="BC48" s="5">
        <f t="shared" si="212"/>
        <v>9.0722820399931454E-6</v>
      </c>
      <c r="BD48" s="5">
        <f t="shared" si="213"/>
        <v>1.7411407746806476E-6</v>
      </c>
      <c r="BE48" s="5">
        <f t="shared" si="214"/>
        <v>4.6243478248662299E-6</v>
      </c>
      <c r="BF48" s="5">
        <f t="shared" si="215"/>
        <v>6.1409718031752228E-6</v>
      </c>
      <c r="BG48" s="5">
        <f t="shared" si="216"/>
        <v>5.4366635203648457E-6</v>
      </c>
      <c r="BH48" s="5">
        <f t="shared" si="217"/>
        <v>3.6098492853830288E-6</v>
      </c>
      <c r="BI48" s="5">
        <f t="shared" si="218"/>
        <v>1.9175013225473067E-6</v>
      </c>
      <c r="BJ48" s="8">
        <f t="shared" si="219"/>
        <v>0.79885356355077985</v>
      </c>
      <c r="BK48" s="8">
        <f t="shared" si="220"/>
        <v>0.13707500941040926</v>
      </c>
      <c r="BL48" s="8">
        <f t="shared" si="221"/>
        <v>5.4832613622909913E-2</v>
      </c>
      <c r="BM48" s="8">
        <f t="shared" si="222"/>
        <v>0.60467101006110169</v>
      </c>
      <c r="BN48" s="8">
        <f t="shared" si="223"/>
        <v>0.37630854108566264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1.6204000000000001</v>
      </c>
      <c r="F49">
        <f>VLOOKUP(B49,home!$B$2:$E$405,3,FALSE)</f>
        <v>0.96</v>
      </c>
      <c r="G49">
        <f>VLOOKUP(C49,away!$B$2:$E$405,4,FALSE)</f>
        <v>0.82279999999999998</v>
      </c>
      <c r="H49">
        <f>VLOOKUP(A49,away!$A$2:$E$405,3,FALSE)</f>
        <v>1.3241000000000001</v>
      </c>
      <c r="I49">
        <f>VLOOKUP(C49,away!$B$2:$E$405,3,FALSE)</f>
        <v>1.2586999999999999</v>
      </c>
      <c r="J49">
        <f>VLOOKUP(B49,home!$B$2:$E$405,4,FALSE)</f>
        <v>1.1748000000000001</v>
      </c>
      <c r="K49" s="3">
        <f t="shared" si="168"/>
        <v>1.2799345152000001</v>
      </c>
      <c r="L49" s="3">
        <f t="shared" si="169"/>
        <v>1.957974158316</v>
      </c>
      <c r="M49" s="5">
        <f t="shared" si="170"/>
        <v>3.9245885294274585E-2</v>
      </c>
      <c r="N49" s="5">
        <f t="shared" si="171"/>
        <v>5.0232163167722152E-2</v>
      </c>
      <c r="O49" s="5">
        <f t="shared" si="172"/>
        <v>7.6842429226423564E-2</v>
      </c>
      <c r="P49" s="5">
        <f t="shared" si="173"/>
        <v>9.835327739871276E-2</v>
      </c>
      <c r="Q49" s="5">
        <f t="shared" si="174"/>
        <v>3.2146939705762885E-2</v>
      </c>
      <c r="R49" s="5">
        <f t="shared" si="175"/>
        <v>7.5227745343781752E-2</v>
      </c>
      <c r="S49" s="5">
        <f t="shared" si="176"/>
        <v>6.162026351638545E-2</v>
      </c>
      <c r="T49" s="5">
        <f t="shared" si="177"/>
        <v>6.2942877212826279E-2</v>
      </c>
      <c r="U49" s="5">
        <f t="shared" si="178"/>
        <v>9.628658776618236E-2</v>
      </c>
      <c r="V49" s="5">
        <f t="shared" si="179"/>
        <v>1.7158358911217822E-2</v>
      </c>
      <c r="W49" s="5">
        <f t="shared" si="180"/>
        <v>1.371532589581975E-2</v>
      </c>
      <c r="X49" s="5">
        <f t="shared" si="181"/>
        <v>2.6854253676897314E-2</v>
      </c>
      <c r="Y49" s="5">
        <f t="shared" si="182"/>
        <v>2.6289967370113691E-2</v>
      </c>
      <c r="Z49" s="5">
        <f t="shared" si="183"/>
        <v>4.9097993790500498E-2</v>
      </c>
      <c r="AA49" s="5">
        <f t="shared" si="184"/>
        <v>6.2842216879536866E-2</v>
      </c>
      <c r="AB49" s="5">
        <f t="shared" si="185"/>
        <v>4.0216961197901649E-2</v>
      </c>
      <c r="AC49" s="5">
        <f t="shared" si="186"/>
        <v>2.6875123676148097E-3</v>
      </c>
      <c r="AD49" s="5">
        <f t="shared" si="187"/>
        <v>4.3886797503190174E-3</v>
      </c>
      <c r="AE49" s="5">
        <f t="shared" si="188"/>
        <v>8.5929215402493504E-3</v>
      </c>
      <c r="AF49" s="5">
        <f t="shared" si="189"/>
        <v>8.4123591601225761E-3</v>
      </c>
      <c r="AG49" s="5">
        <f t="shared" si="190"/>
        <v>5.4903939486642987E-3</v>
      </c>
      <c r="AH49" s="5">
        <f t="shared" si="191"/>
        <v>2.4033150766739852E-2</v>
      </c>
      <c r="AI49" s="5">
        <f t="shared" si="192"/>
        <v>3.0760859175355683E-2</v>
      </c>
      <c r="AJ49" s="5">
        <f t="shared" si="193"/>
        <v>1.9685942687872177E-2</v>
      </c>
      <c r="AK49" s="5">
        <f t="shared" si="194"/>
        <v>8.3989058368188884E-3</v>
      </c>
      <c r="AL49" s="5">
        <f t="shared" si="195"/>
        <v>2.6940470056671309E-4</v>
      </c>
      <c r="AM49" s="5">
        <f t="shared" si="196"/>
        <v>1.1234445377185246E-3</v>
      </c>
      <c r="AN49" s="5">
        <f t="shared" si="197"/>
        <v>2.1996753731541355E-3</v>
      </c>
      <c r="AO49" s="5">
        <f t="shared" si="198"/>
        <v>2.1534537686599513E-3</v>
      </c>
      <c r="AP49" s="5">
        <f t="shared" si="199"/>
        <v>1.4054689433881291E-3</v>
      </c>
      <c r="AQ49" s="5">
        <f t="shared" si="200"/>
        <v>6.8796796786741246E-4</v>
      </c>
      <c r="AR49" s="5">
        <f t="shared" si="201"/>
        <v>9.4112576288377953E-3</v>
      </c>
      <c r="AS49" s="5">
        <f t="shared" si="202"/>
        <v>1.2045793470588805E-2</v>
      </c>
      <c r="AT49" s="5">
        <f t="shared" si="203"/>
        <v>7.7089134129887053E-3</v>
      </c>
      <c r="AU49" s="5">
        <f t="shared" si="204"/>
        <v>3.2889681173241593E-3</v>
      </c>
      <c r="AV49" s="5">
        <f t="shared" si="205"/>
        <v>1.0524159531888893E-3</v>
      </c>
      <c r="AW49" s="5">
        <f t="shared" si="206"/>
        <v>1.8754149531767499E-5</v>
      </c>
      <c r="AX49" s="5">
        <f t="shared" si="207"/>
        <v>2.3965590662314168E-4</v>
      </c>
      <c r="AY49" s="5">
        <f t="shared" si="208"/>
        <v>4.6924007205590372E-4</v>
      </c>
      <c r="AZ49" s="5">
        <f t="shared" si="209"/>
        <v>4.5937996756589871E-4</v>
      </c>
      <c r="BA49" s="5">
        <f t="shared" si="210"/>
        <v>2.9981803511402403E-4</v>
      </c>
      <c r="BB49" s="5">
        <f t="shared" si="211"/>
        <v>1.4675899123758453E-4</v>
      </c>
      <c r="BC49" s="5">
        <f t="shared" si="212"/>
        <v>5.7470062468742944E-5</v>
      </c>
      <c r="BD49" s="5">
        <f t="shared" si="213"/>
        <v>3.0711665390864553E-3</v>
      </c>
      <c r="BE49" s="5">
        <f t="shared" si="214"/>
        <v>3.9308920553040843E-3</v>
      </c>
      <c r="BF49" s="5">
        <f t="shared" si="215"/>
        <v>2.5156422085545827E-3</v>
      </c>
      <c r="BG49" s="5">
        <f t="shared" si="216"/>
        <v>1.0732857635409893E-3</v>
      </c>
      <c r="BH49" s="5">
        <f t="shared" si="217"/>
        <v>3.4343387335722468E-4</v>
      </c>
      <c r="BI49" s="5">
        <f t="shared" si="218"/>
        <v>8.7914573639747424E-5</v>
      </c>
      <c r="BJ49" s="8">
        <f t="shared" si="219"/>
        <v>0.24830821505435074</v>
      </c>
      <c r="BK49" s="8">
        <f t="shared" si="220"/>
        <v>0.219803942260828</v>
      </c>
      <c r="BL49" s="8">
        <f t="shared" si="221"/>
        <v>0.47882448247702425</v>
      </c>
      <c r="BM49" s="8">
        <f t="shared" si="222"/>
        <v>0.62353570752350163</v>
      </c>
      <c r="BN49" s="8">
        <f t="shared" si="223"/>
        <v>0.37204844013667765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1.6204000000000001</v>
      </c>
      <c r="F50">
        <f>VLOOKUP(B50,home!$B$2:$E$405,3,FALSE)</f>
        <v>1.0971</v>
      </c>
      <c r="G50">
        <f>VLOOKUP(C50,away!$B$2:$E$405,4,FALSE)</f>
        <v>0.75429999999999997</v>
      </c>
      <c r="H50">
        <f>VLOOKUP(A50,away!$A$2:$E$405,3,FALSE)</f>
        <v>1.3241000000000001</v>
      </c>
      <c r="I50">
        <f>VLOOKUP(C50,away!$B$2:$E$405,3,FALSE)</f>
        <v>0.92310000000000003</v>
      </c>
      <c r="J50">
        <f>VLOOKUP(B50,home!$B$2:$E$405,4,FALSE)</f>
        <v>0.92310000000000003</v>
      </c>
      <c r="K50" s="3">
        <f t="shared" si="168"/>
        <v>1.3409499156119999</v>
      </c>
      <c r="L50" s="3">
        <f t="shared" si="169"/>
        <v>1.128283631001</v>
      </c>
      <c r="M50" s="5">
        <f t="shared" si="170"/>
        <v>8.4649714204305337E-2</v>
      </c>
      <c r="N50" s="5">
        <f t="shared" si="171"/>
        <v>0.11351102711884316</v>
      </c>
      <c r="O50" s="5">
        <f t="shared" si="172"/>
        <v>9.5508886905630544E-2</v>
      </c>
      <c r="P50" s="5">
        <f t="shared" si="173"/>
        <v>0.12807263383630133</v>
      </c>
      <c r="Q50" s="5">
        <f t="shared" si="174"/>
        <v>7.6106301118022093E-2</v>
      </c>
      <c r="R50" s="5">
        <f t="shared" si="175"/>
        <v>5.3880556855374372E-2</v>
      </c>
      <c r="S50" s="5">
        <f t="shared" si="176"/>
        <v>4.8442572110104894E-2</v>
      </c>
      <c r="T50" s="5">
        <f t="shared" si="177"/>
        <v>8.5869493767497432E-2</v>
      </c>
      <c r="U50" s="5">
        <f t="shared" si="178"/>
        <v>7.2251128168341824E-2</v>
      </c>
      <c r="V50" s="5">
        <f t="shared" si="179"/>
        <v>8.1435830498849601E-3</v>
      </c>
      <c r="W50" s="5">
        <f t="shared" si="180"/>
        <v>3.4018246020584383E-2</v>
      </c>
      <c r="X50" s="5">
        <f t="shared" si="181"/>
        <v>3.8382230140390265E-2</v>
      </c>
      <c r="Y50" s="5">
        <f t="shared" si="182"/>
        <v>2.1653020994357786E-2</v>
      </c>
      <c r="Z50" s="5">
        <f t="shared" si="183"/>
        <v>2.0264183443045865E-2</v>
      </c>
      <c r="AA50" s="5">
        <f t="shared" si="184"/>
        <v>2.7173255077898438E-2</v>
      </c>
      <c r="AB50" s="5">
        <f t="shared" si="185"/>
        <v>1.8218987051805635E-2</v>
      </c>
      <c r="AC50" s="5">
        <f t="shared" si="186"/>
        <v>7.7006323933517589E-4</v>
      </c>
      <c r="AD50" s="5">
        <f t="shared" si="187"/>
        <v>1.140419103264273E-2</v>
      </c>
      <c r="AE50" s="5">
        <f t="shared" si="188"/>
        <v>1.2867162066939181E-2</v>
      </c>
      <c r="AF50" s="5">
        <f t="shared" si="189"/>
        <v>7.25890416878224E-3</v>
      </c>
      <c r="AG50" s="5">
        <f t="shared" si="190"/>
        <v>2.7300342508806393E-3</v>
      </c>
      <c r="AH50" s="5">
        <f t="shared" si="191"/>
        <v>5.7159366185975348E-3</v>
      </c>
      <c r="AI50" s="5">
        <f t="shared" si="192"/>
        <v>7.6647847263519048E-3</v>
      </c>
      <c r="AJ50" s="5">
        <f t="shared" si="193"/>
        <v>5.1390462159928672E-3</v>
      </c>
      <c r="AK50" s="5">
        <f t="shared" si="194"/>
        <v>2.2970678632206003E-3</v>
      </c>
      <c r="AL50" s="5">
        <f t="shared" si="195"/>
        <v>4.660335983846898E-5</v>
      </c>
      <c r="AM50" s="5">
        <f t="shared" si="196"/>
        <v>3.0584898005690769E-3</v>
      </c>
      <c r="AN50" s="5">
        <f t="shared" si="197"/>
        <v>3.4508439775656021E-3</v>
      </c>
      <c r="AO50" s="5">
        <f t="shared" si="198"/>
        <v>1.9467653865128266E-3</v>
      </c>
      <c r="AP50" s="5">
        <f t="shared" si="199"/>
        <v>7.3216783966725211E-4</v>
      </c>
      <c r="AQ50" s="5">
        <f t="shared" si="200"/>
        <v>2.0652324716048136E-4</v>
      </c>
      <c r="AR50" s="5">
        <f t="shared" si="201"/>
        <v>1.2898395445205613E-3</v>
      </c>
      <c r="AS50" s="5">
        <f t="shared" si="202"/>
        <v>1.7296102283778671E-3</v>
      </c>
      <c r="AT50" s="5">
        <f t="shared" si="203"/>
        <v>1.1596603448924766E-3</v>
      </c>
      <c r="AU50" s="5">
        <f t="shared" si="204"/>
        <v>5.1834881387404961E-4</v>
      </c>
      <c r="AV50" s="5">
        <f t="shared" si="205"/>
        <v>1.7376994955549689E-4</v>
      </c>
      <c r="AW50" s="5">
        <f t="shared" si="206"/>
        <v>1.9585991965168538E-6</v>
      </c>
      <c r="AX50" s="5">
        <f t="shared" si="207"/>
        <v>6.8354693999554401E-4</v>
      </c>
      <c r="AY50" s="5">
        <f t="shared" si="208"/>
        <v>7.7123482341779498E-4</v>
      </c>
      <c r="AZ50" s="5">
        <f t="shared" si="209"/>
        <v>4.3508581346012265E-4</v>
      </c>
      <c r="BA50" s="5">
        <f t="shared" si="210"/>
        <v>1.6363340046927024E-4</v>
      </c>
      <c r="BB50" s="5">
        <f t="shared" si="211"/>
        <v>4.6156221808627255E-5</v>
      </c>
      <c r="BC50" s="5">
        <f t="shared" si="212"/>
        <v>1.0415461907105102E-5</v>
      </c>
      <c r="BD50" s="5">
        <f t="shared" si="213"/>
        <v>2.4255080745005537E-4</v>
      </c>
      <c r="BE50" s="5">
        <f t="shared" si="214"/>
        <v>3.2524848478177417E-4</v>
      </c>
      <c r="BF50" s="5">
        <f t="shared" si="215"/>
        <v>2.1807096411052552E-4</v>
      </c>
      <c r="BG50" s="5">
        <f t="shared" si="216"/>
        <v>9.7474080307145532E-5</v>
      </c>
      <c r="BH50" s="5">
        <f t="shared" si="217"/>
        <v>3.2676964940556051E-5</v>
      </c>
      <c r="BI50" s="5">
        <f t="shared" si="218"/>
        <v>8.763634675898978E-6</v>
      </c>
      <c r="BJ50" s="8">
        <f t="shared" si="219"/>
        <v>0.41530547359147363</v>
      </c>
      <c r="BK50" s="8">
        <f t="shared" si="220"/>
        <v>0.27089640462318793</v>
      </c>
      <c r="BL50" s="8">
        <f t="shared" si="221"/>
        <v>0.29364566330070002</v>
      </c>
      <c r="BM50" s="8">
        <f t="shared" si="222"/>
        <v>0.4476133286957093</v>
      </c>
      <c r="BN50" s="8">
        <f t="shared" si="223"/>
        <v>0.55172912003847685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1.3611</v>
      </c>
      <c r="F56">
        <f>VLOOKUP(B56,home!$B$2:$E$405,3,FALSE)</f>
        <v>1.0019</v>
      </c>
      <c r="G56">
        <f>VLOOKUP(C56,away!$B$2:$E$405,4,FALSE)</f>
        <v>1.2244999999999999</v>
      </c>
      <c r="H56">
        <f>VLOOKUP(A56,away!$A$2:$E$405,3,FALSE)</f>
        <v>1.1444000000000001</v>
      </c>
      <c r="I56">
        <f>VLOOKUP(C56,away!$B$2:$E$405,3,FALSE)</f>
        <v>0.80100000000000005</v>
      </c>
      <c r="J56">
        <f>VLOOKUP(B56,home!$B$2:$E$405,4,FALSE)</f>
        <v>0.55610000000000004</v>
      </c>
      <c r="K56" s="3">
        <f t="shared" si="168"/>
        <v>1.6698336172049999</v>
      </c>
      <c r="L56" s="3">
        <f t="shared" si="169"/>
        <v>0.50975707284000016</v>
      </c>
      <c r="M56" s="5">
        <f t="shared" si="170"/>
        <v>0.11308780913474753</v>
      </c>
      <c r="N56" s="5">
        <f t="shared" si="171"/>
        <v>0.18883782538926411</v>
      </c>
      <c r="O56" s="5">
        <f t="shared" si="172"/>
        <v>5.7647310558417535E-2</v>
      </c>
      <c r="P56" s="5">
        <f t="shared" si="173"/>
        <v>9.626141711190235E-2</v>
      </c>
      <c r="Q56" s="5">
        <f t="shared" si="174"/>
        <v>0.15766387451744054</v>
      </c>
      <c r="R56" s="5">
        <f t="shared" si="175"/>
        <v>1.4693062143678675E-2</v>
      </c>
      <c r="S56" s="5">
        <f t="shared" si="176"/>
        <v>2.0484658106141692E-2</v>
      </c>
      <c r="T56" s="5">
        <f t="shared" si="177"/>
        <v>8.0370275166623595E-2</v>
      </c>
      <c r="U56" s="5">
        <f t="shared" si="178"/>
        <v>2.4534969107196814E-2</v>
      </c>
      <c r="V56" s="5">
        <f t="shared" si="179"/>
        <v>1.9374150577101653E-3</v>
      </c>
      <c r="W56" s="5">
        <f t="shared" si="180"/>
        <v>8.7757479296004318E-2</v>
      </c>
      <c r="X56" s="5">
        <f t="shared" si="181"/>
        <v>4.4734995765748083E-2</v>
      </c>
      <c r="Y56" s="5">
        <f t="shared" si="182"/>
        <v>1.1401990247528769E-2</v>
      </c>
      <c r="Z56" s="5">
        <f t="shared" si="183"/>
        <v>2.496630783139287E-3</v>
      </c>
      <c r="AA56" s="5">
        <f t="shared" si="184"/>
        <v>4.1689580114348283E-3</v>
      </c>
      <c r="AB56" s="5">
        <f t="shared" si="185"/>
        <v>3.4807331181049912E-3</v>
      </c>
      <c r="AC56" s="5">
        <f t="shared" si="186"/>
        <v>1.0307163102727773E-4</v>
      </c>
      <c r="AD56" s="5">
        <f t="shared" si="187"/>
        <v>3.6635097272409947E-2</v>
      </c>
      <c r="AE56" s="5">
        <f t="shared" si="188"/>
        <v>1.8674999948792369E-2</v>
      </c>
      <c r="AF56" s="5">
        <f t="shared" si="189"/>
        <v>4.7598566545917747E-3</v>
      </c>
      <c r="AG56" s="5">
        <f t="shared" si="190"/>
        <v>8.0879019846089983E-4</v>
      </c>
      <c r="AH56" s="5">
        <f t="shared" si="191"/>
        <v>3.1816879999382994E-4</v>
      </c>
      <c r="AI56" s="5">
        <f t="shared" si="192"/>
        <v>5.3128895817547124E-4</v>
      </c>
      <c r="AJ56" s="5">
        <f t="shared" si="193"/>
        <v>4.4358208140561156E-4</v>
      </c>
      <c r="AK56" s="5">
        <f t="shared" si="194"/>
        <v>2.4690275717361836E-4</v>
      </c>
      <c r="AL56" s="5">
        <f t="shared" si="195"/>
        <v>3.5094220473928292E-6</v>
      </c>
      <c r="AM56" s="5">
        <f t="shared" si="196"/>
        <v>1.2234903399009065E-2</v>
      </c>
      <c r="AN56" s="5">
        <f t="shared" si="197"/>
        <v>6.2368285431590306E-3</v>
      </c>
      <c r="AO56" s="5">
        <f t="shared" si="198"/>
        <v>1.5896337309828546E-3</v>
      </c>
      <c r="AP56" s="5">
        <f t="shared" si="199"/>
        <v>2.7010901253118284E-4</v>
      </c>
      <c r="AQ56" s="5">
        <f t="shared" si="200"/>
        <v>3.4422494893899661E-5</v>
      </c>
      <c r="AR56" s="5">
        <f t="shared" si="201"/>
        <v>3.2437759230774049E-5</v>
      </c>
      <c r="AS56" s="5">
        <f t="shared" si="202"/>
        <v>5.4165660830348315E-5</v>
      </c>
      <c r="AT56" s="5">
        <f t="shared" si="203"/>
        <v>4.5223820676319854E-5</v>
      </c>
      <c r="AU56" s="5">
        <f t="shared" si="204"/>
        <v>2.5172085354589816E-5</v>
      </c>
      <c r="AV56" s="5">
        <f t="shared" si="205"/>
        <v>1.050829858506193E-5</v>
      </c>
      <c r="AW56" s="5">
        <f t="shared" si="206"/>
        <v>8.2979260420758132E-8</v>
      </c>
      <c r="AX56" s="5">
        <f t="shared" si="207"/>
        <v>3.4050421664868435E-3</v>
      </c>
      <c r="AY56" s="5">
        <f t="shared" si="208"/>
        <v>1.735744327685106E-3</v>
      </c>
      <c r="AZ56" s="5">
        <f t="shared" si="209"/>
        <v>4.4240397383969672E-4</v>
      </c>
      <c r="BA56" s="5">
        <f t="shared" si="210"/>
        <v>7.5172851572435958E-5</v>
      </c>
      <c r="BB56" s="5">
        <f t="shared" si="211"/>
        <v>9.5799731936501861E-6</v>
      </c>
      <c r="BC56" s="5">
        <f t="shared" si="212"/>
        <v>9.7669181861615746E-7</v>
      </c>
      <c r="BD56" s="5">
        <f t="shared" si="213"/>
        <v>2.7558961991613458E-6</v>
      </c>
      <c r="BE56" s="5">
        <f t="shared" si="214"/>
        <v>4.6018881188871012E-6</v>
      </c>
      <c r="BF56" s="5">
        <f t="shared" si="215"/>
        <v>3.8421937417669802E-6</v>
      </c>
      <c r="BG56" s="5">
        <f t="shared" si="216"/>
        <v>2.1386080912723901E-6</v>
      </c>
      <c r="BH56" s="5">
        <f t="shared" si="217"/>
        <v>8.9277992120831405E-7</v>
      </c>
      <c r="BI56" s="5">
        <f t="shared" si="218"/>
        <v>2.9815878503985481E-7</v>
      </c>
      <c r="BJ56" s="8">
        <f t="shared" si="219"/>
        <v>0.65768000162203688</v>
      </c>
      <c r="BK56" s="8">
        <f t="shared" si="220"/>
        <v>0.23361362479126149</v>
      </c>
      <c r="BL56" s="8">
        <f t="shared" si="221"/>
        <v>0.10624701268511581</v>
      </c>
      <c r="BM56" s="8">
        <f t="shared" si="222"/>
        <v>0.370110309677678</v>
      </c>
      <c r="BN56" s="8">
        <f t="shared" si="223"/>
        <v>0.62819129885545077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1.3611</v>
      </c>
      <c r="F57">
        <f>VLOOKUP(B57,home!$B$2:$E$405,3,FALSE)</f>
        <v>0.93510000000000004</v>
      </c>
      <c r="G57">
        <f>VLOOKUP(C57,away!$B$2:$E$405,4,FALSE)</f>
        <v>1.0019</v>
      </c>
      <c r="H57">
        <f>VLOOKUP(A57,away!$A$2:$E$405,3,FALSE)</f>
        <v>1.1444000000000001</v>
      </c>
      <c r="I57">
        <f>VLOOKUP(C57,away!$B$2:$E$405,3,FALSE)</f>
        <v>0.47660000000000002</v>
      </c>
      <c r="J57">
        <f>VLOOKUP(B57,home!$B$2:$E$405,4,FALSE)</f>
        <v>1.2709999999999999</v>
      </c>
      <c r="K57" s="3">
        <f t="shared" si="168"/>
        <v>1.2751828627590001</v>
      </c>
      <c r="L57" s="3">
        <f t="shared" si="169"/>
        <v>0.69323014183999998</v>
      </c>
      <c r="M57" s="5">
        <f t="shared" si="170"/>
        <v>0.1396783493122786</v>
      </c>
      <c r="N57" s="5">
        <f t="shared" si="171"/>
        <v>0.17811543734148302</v>
      </c>
      <c r="O57" s="5">
        <f t="shared" si="172"/>
        <v>9.6829241905727934E-2</v>
      </c>
      <c r="P57" s="5">
        <f t="shared" si="173"/>
        <v>0.12347498989212989</v>
      </c>
      <c r="Q57" s="5">
        <f t="shared" si="174"/>
        <v>0.11356487664534184</v>
      </c>
      <c r="R57" s="5">
        <f t="shared" si="175"/>
        <v>3.3562474550283723E-2</v>
      </c>
      <c r="S57" s="5">
        <f t="shared" si="176"/>
        <v>2.7287824498083039E-2</v>
      </c>
      <c r="T57" s="5">
        <f t="shared" si="177"/>
        <v>7.8726595544892419E-2</v>
      </c>
      <c r="U57" s="5">
        <f t="shared" si="178"/>
        <v>4.2798292378306881E-2</v>
      </c>
      <c r="V57" s="5">
        <f t="shared" si="179"/>
        <v>2.6802561986707671E-3</v>
      </c>
      <c r="W57" s="5">
        <f t="shared" si="180"/>
        <v>4.8271994836493234E-2</v>
      </c>
      <c r="X57" s="5">
        <f t="shared" si="181"/>
        <v>3.3463601827401948E-2</v>
      </c>
      <c r="Y57" s="5">
        <f t="shared" si="182"/>
        <v>1.1598988720643567E-2</v>
      </c>
      <c r="Z57" s="5">
        <f t="shared" si="183"/>
        <v>7.7555063309981921E-3</v>
      </c>
      <c r="AA57" s="5">
        <f t="shared" si="184"/>
        <v>9.8896887653078247E-3</v>
      </c>
      <c r="AB57" s="5">
        <f t="shared" si="185"/>
        <v>6.3055808157703782E-3</v>
      </c>
      <c r="AC57" s="5">
        <f t="shared" si="186"/>
        <v>1.4808335036739455E-4</v>
      </c>
      <c r="AD57" s="5">
        <f t="shared" si="187"/>
        <v>1.5388905141671785E-2</v>
      </c>
      <c r="AE57" s="5">
        <f t="shared" si="188"/>
        <v>1.0668052894123436E-2</v>
      </c>
      <c r="AF57" s="5">
        <f t="shared" si="189"/>
        <v>3.6977079104749057E-3</v>
      </c>
      <c r="AG57" s="5">
        <f t="shared" si="190"/>
        <v>8.5445419308713638E-4</v>
      </c>
      <c r="AH57" s="5">
        <f t="shared" si="191"/>
        <v>1.3440876884697236E-3</v>
      </c>
      <c r="AI57" s="5">
        <f t="shared" si="192"/>
        <v>1.7139575863819492E-3</v>
      </c>
      <c r="AJ57" s="5">
        <f t="shared" si="193"/>
        <v>1.0928046708250205E-3</v>
      </c>
      <c r="AK57" s="5">
        <f t="shared" si="194"/>
        <v>4.6450859619301871E-4</v>
      </c>
      <c r="AL57" s="5">
        <f t="shared" si="195"/>
        <v>5.2361988181655684E-6</v>
      </c>
      <c r="AM57" s="5">
        <f t="shared" si="196"/>
        <v>3.924733622656741E-3</v>
      </c>
      <c r="AN57" s="5">
        <f t="shared" si="197"/>
        <v>2.720743645918549E-3</v>
      </c>
      <c r="AO57" s="5">
        <f t="shared" si="198"/>
        <v>9.430507517851971E-4</v>
      </c>
      <c r="AP57" s="5">
        <f t="shared" si="199"/>
        <v>2.1791706880745697E-4</v>
      </c>
      <c r="AQ57" s="5">
        <f t="shared" si="200"/>
        <v>3.7766670129687605E-5</v>
      </c>
      <c r="AR57" s="5">
        <f t="shared" si="201"/>
        <v>1.8635241978465293E-4</v>
      </c>
      <c r="AS57" s="5">
        <f t="shared" si="202"/>
        <v>2.3763341214306065E-4</v>
      </c>
      <c r="AT57" s="5">
        <f t="shared" si="203"/>
        <v>1.5151302739188874E-4</v>
      </c>
      <c r="AU57" s="5">
        <f t="shared" si="204"/>
        <v>6.4402272004957157E-5</v>
      </c>
      <c r="AV57" s="5">
        <f t="shared" si="205"/>
        <v>2.0531168395866279E-5</v>
      </c>
      <c r="AW57" s="5">
        <f t="shared" si="206"/>
        <v>1.2857707235736852E-7</v>
      </c>
      <c r="AX57" s="5">
        <f t="shared" si="207"/>
        <v>8.3412550941765326E-4</v>
      </c>
      <c r="AY57" s="5">
        <f t="shared" si="208"/>
        <v>5.7824094520596194E-4</v>
      </c>
      <c r="AZ57" s="5">
        <f t="shared" si="209"/>
        <v>2.0042702623141232E-4</v>
      </c>
      <c r="BA57" s="5">
        <f t="shared" si="210"/>
        <v>4.631401860765712E-5</v>
      </c>
      <c r="BB57" s="5">
        <f t="shared" si="211"/>
        <v>8.0265684221416353E-6</v>
      </c>
      <c r="BC57" s="5">
        <f t="shared" si="212"/>
        <v>1.1128518331539428E-6</v>
      </c>
      <c r="BD57" s="5">
        <f t="shared" si="213"/>
        <v>2.1530852399923675E-5</v>
      </c>
      <c r="BE57" s="5">
        <f t="shared" si="214"/>
        <v>2.7455774000976159E-5</v>
      </c>
      <c r="BF57" s="5">
        <f t="shared" si="215"/>
        <v>1.7505566244914458E-5</v>
      </c>
      <c r="BG57" s="5">
        <f t="shared" si="216"/>
        <v>7.4409326928024449E-6</v>
      </c>
      <c r="BH57" s="5">
        <f t="shared" si="217"/>
        <v>2.3721374632012154E-6</v>
      </c>
      <c r="BI57" s="5">
        <f t="shared" si="218"/>
        <v>6.0498180823655894E-7</v>
      </c>
      <c r="BJ57" s="8">
        <f t="shared" si="219"/>
        <v>0.50386307373462902</v>
      </c>
      <c r="BK57" s="8">
        <f t="shared" si="220"/>
        <v>0.2938529803955538</v>
      </c>
      <c r="BL57" s="8">
        <f t="shared" si="221"/>
        <v>0.19473797950159694</v>
      </c>
      <c r="BM57" s="8">
        <f t="shared" si="222"/>
        <v>0.31440605794739912</v>
      </c>
      <c r="BN57" s="8">
        <f t="shared" si="223"/>
        <v>0.68522536964724501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1.3611</v>
      </c>
      <c r="F58">
        <f>VLOOKUP(B58,home!$B$2:$E$405,3,FALSE)</f>
        <v>1.4026000000000001</v>
      </c>
      <c r="G58">
        <f>VLOOKUP(C58,away!$B$2:$E$405,4,FALSE)</f>
        <v>0.86829999999999996</v>
      </c>
      <c r="H58">
        <f>VLOOKUP(A58,away!$A$2:$E$405,3,FALSE)</f>
        <v>1.1444000000000001</v>
      </c>
      <c r="I58">
        <f>VLOOKUP(C58,away!$B$2:$E$405,3,FALSE)</f>
        <v>0.47660000000000002</v>
      </c>
      <c r="J58">
        <f>VLOOKUP(B58,home!$B$2:$E$405,4,FALSE)</f>
        <v>0.31780000000000003</v>
      </c>
      <c r="K58" s="3">
        <f t="shared" si="168"/>
        <v>1.6576531741380001</v>
      </c>
      <c r="L58" s="3">
        <f t="shared" si="169"/>
        <v>0.17333480651200003</v>
      </c>
      <c r="M58" s="5">
        <f t="shared" si="170"/>
        <v>0.16025516053874081</v>
      </c>
      <c r="N58" s="5">
        <f t="shared" si="171"/>
        <v>0.2656474755390385</v>
      </c>
      <c r="O58" s="5">
        <f t="shared" si="172"/>
        <v>2.7777797244532141E-2</v>
      </c>
      <c r="P58" s="5">
        <f t="shared" si="173"/>
        <v>4.6045953772960488E-2</v>
      </c>
      <c r="Q58" s="5">
        <f t="shared" si="174"/>
        <v>0.22017569051451696</v>
      </c>
      <c r="R58" s="5">
        <f t="shared" si="175"/>
        <v>2.407429555355273E-3</v>
      </c>
      <c r="S58" s="5">
        <f t="shared" si="176"/>
        <v>3.3075843731551172E-3</v>
      </c>
      <c r="T58" s="5">
        <f t="shared" si="177"/>
        <v>3.8164110713979793E-2</v>
      </c>
      <c r="U58" s="5">
        <f t="shared" si="178"/>
        <v>3.9906832439483017E-3</v>
      </c>
      <c r="V58" s="5">
        <f t="shared" si="179"/>
        <v>1.0559609828508395E-4</v>
      </c>
      <c r="W58" s="5">
        <f t="shared" si="180"/>
        <v>0.12165831074980497</v>
      </c>
      <c r="X58" s="5">
        <f t="shared" si="181"/>
        <v>2.1087619754394216E-2</v>
      </c>
      <c r="Y58" s="5">
        <f t="shared" si="182"/>
        <v>1.8276092449632754E-3</v>
      </c>
      <c r="Z58" s="5">
        <f t="shared" si="183"/>
        <v>1.3909711205625886E-4</v>
      </c>
      <c r="AA58" s="5">
        <f t="shared" si="184"/>
        <v>2.3057476931348655E-4</v>
      </c>
      <c r="AB58" s="5">
        <f t="shared" si="185"/>
        <v>1.9110649911431907E-4</v>
      </c>
      <c r="AC58" s="5">
        <f t="shared" si="186"/>
        <v>1.8963012813027876E-6</v>
      </c>
      <c r="AD58" s="5">
        <f t="shared" si="187"/>
        <v>5.0416821243670369E-2</v>
      </c>
      <c r="AE58" s="5">
        <f t="shared" si="188"/>
        <v>8.738989955221696E-3</v>
      </c>
      <c r="AF58" s="5">
        <f t="shared" si="189"/>
        <v>7.5738556649933221E-4</v>
      </c>
      <c r="AG58" s="5">
        <f t="shared" si="190"/>
        <v>4.3760426874714431E-5</v>
      </c>
      <c r="AH58" s="5">
        <f t="shared" si="191"/>
        <v>6.0275927511624018E-6</v>
      </c>
      <c r="AI58" s="5">
        <f t="shared" si="192"/>
        <v>9.9916582563755564E-6</v>
      </c>
      <c r="AJ58" s="5">
        <f t="shared" si="193"/>
        <v>8.2813520117915494E-6</v>
      </c>
      <c r="AK58" s="5">
        <f t="shared" si="194"/>
        <v>4.5758698161667904E-6</v>
      </c>
      <c r="AL58" s="5">
        <f t="shared" si="195"/>
        <v>2.1794493442815677E-8</v>
      </c>
      <c r="AM58" s="5">
        <f t="shared" si="196"/>
        <v>1.6714720752903662E-2</v>
      </c>
      <c r="AN58" s="5">
        <f t="shared" si="197"/>
        <v>2.8972428876066674E-3</v>
      </c>
      <c r="AO58" s="5">
        <f t="shared" si="198"/>
        <v>2.5109651767078495E-4</v>
      </c>
      <c r="AP58" s="5">
        <f t="shared" si="199"/>
        <v>1.4507922102100837E-5</v>
      </c>
      <c r="AQ58" s="5">
        <f t="shared" si="200"/>
        <v>6.2868196761470423E-7</v>
      </c>
      <c r="AR58" s="5">
        <f t="shared" si="201"/>
        <v>2.0895832465117412E-7</v>
      </c>
      <c r="AS58" s="5">
        <f t="shared" si="202"/>
        <v>3.4638043012057745E-7</v>
      </c>
      <c r="AT58" s="5">
        <f t="shared" si="203"/>
        <v>2.8708930972433053E-7</v>
      </c>
      <c r="AU58" s="5">
        <f t="shared" si="204"/>
        <v>1.586315018418746E-7</v>
      </c>
      <c r="AV58" s="5">
        <f t="shared" si="205"/>
        <v>6.5739003136615391E-8</v>
      </c>
      <c r="AW58" s="5">
        <f t="shared" si="206"/>
        <v>1.7394971768065983E-10</v>
      </c>
      <c r="AX58" s="5">
        <f t="shared" si="207"/>
        <v>4.6178683184801769E-3</v>
      </c>
      <c r="AY58" s="5">
        <f t="shared" si="208"/>
        <v>8.0043731148165642E-4</v>
      </c>
      <c r="AZ58" s="5">
        <f t="shared" si="209"/>
        <v>6.9371823255329207E-5</v>
      </c>
      <c r="BA58" s="5">
        <f t="shared" si="210"/>
        <v>4.0081838537823846E-6</v>
      </c>
      <c r="BB58" s="5">
        <f t="shared" si="211"/>
        <v>1.7368944318997301E-7</v>
      </c>
      <c r="BC58" s="5">
        <f t="shared" si="212"/>
        <v>6.0212852057022081E-9</v>
      </c>
      <c r="BD58" s="5">
        <f t="shared" si="213"/>
        <v>6.0366251287471494E-9</v>
      </c>
      <c r="BE58" s="5">
        <f t="shared" si="214"/>
        <v>1.0006630805748925E-8</v>
      </c>
      <c r="BF58" s="5">
        <f t="shared" si="215"/>
        <v>8.2937616587884009E-9</v>
      </c>
      <c r="BG58" s="5">
        <f t="shared" si="216"/>
        <v>4.5827267797448781E-9</v>
      </c>
      <c r="BH58" s="5">
        <f t="shared" si="217"/>
        <v>1.8991428981628292E-9</v>
      </c>
      <c r="BI58" s="5">
        <f t="shared" si="218"/>
        <v>6.2962405065625055E-10</v>
      </c>
      <c r="BJ58" s="8">
        <f t="shared" si="219"/>
        <v>0.75388783581901397</v>
      </c>
      <c r="BK58" s="8">
        <f t="shared" si="220"/>
        <v>0.21051665019039789</v>
      </c>
      <c r="BL58" s="8">
        <f t="shared" si="221"/>
        <v>3.4627566032179813E-2</v>
      </c>
      <c r="BM58" s="8">
        <f t="shared" si="222"/>
        <v>0.27606120485097185</v>
      </c>
      <c r="BN58" s="8">
        <f t="shared" si="223"/>
        <v>0.72230950716514419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1.3611</v>
      </c>
      <c r="F59">
        <f>VLOOKUP(B59,home!$B$2:$E$405,3,FALSE)</f>
        <v>1.2021999999999999</v>
      </c>
      <c r="G59">
        <f>VLOOKUP(C59,away!$B$2:$E$405,4,FALSE)</f>
        <v>0.93510000000000004</v>
      </c>
      <c r="H59">
        <f>VLOOKUP(A59,away!$A$2:$E$405,3,FALSE)</f>
        <v>1.1444000000000001</v>
      </c>
      <c r="I59">
        <f>VLOOKUP(C59,away!$B$2:$E$405,3,FALSE)</f>
        <v>1.1916</v>
      </c>
      <c r="J59">
        <f>VLOOKUP(B59,home!$B$2:$E$405,4,FALSE)</f>
        <v>0.7944</v>
      </c>
      <c r="K59" s="3">
        <f t="shared" si="168"/>
        <v>1.5301176141420001</v>
      </c>
      <c r="L59" s="3">
        <f t="shared" si="169"/>
        <v>1.083297096576</v>
      </c>
      <c r="M59" s="5">
        <f t="shared" si="170"/>
        <v>7.3283872796318317E-2</v>
      </c>
      <c r="N59" s="5">
        <f t="shared" si="171"/>
        <v>0.1121329445981884</v>
      </c>
      <c r="O59" s="5">
        <f t="shared" si="172"/>
        <v>7.9388206626096539E-2</v>
      </c>
      <c r="P59" s="5">
        <f t="shared" si="173"/>
        <v>0.12147329331373495</v>
      </c>
      <c r="Q59" s="5">
        <f t="shared" si="174"/>
        <v>8.5788296827648575E-2</v>
      </c>
      <c r="R59" s="5">
        <f t="shared" si="175"/>
        <v>4.3000506870212972E-2</v>
      </c>
      <c r="S59" s="5">
        <f t="shared" si="176"/>
        <v>5.033768148926894E-2</v>
      </c>
      <c r="T59" s="5">
        <f t="shared" si="177"/>
        <v>9.2934212873591784E-2</v>
      </c>
      <c r="U59" s="5">
        <f t="shared" si="178"/>
        <v>6.5795832979146943E-2</v>
      </c>
      <c r="V59" s="5">
        <f t="shared" si="179"/>
        <v>9.2709255346658664E-3</v>
      </c>
      <c r="W59" s="5">
        <f t="shared" si="180"/>
        <v>4.3755394687742449E-2</v>
      </c>
      <c r="X59" s="5">
        <f t="shared" si="181"/>
        <v>4.7400092024768324E-2</v>
      </c>
      <c r="Y59" s="5">
        <f t="shared" si="182"/>
        <v>2.5674191033933369E-2</v>
      </c>
      <c r="Z59" s="5">
        <f t="shared" si="183"/>
        <v>1.5527441414599358E-2</v>
      </c>
      <c r="AA59" s="5">
        <f t="shared" si="184"/>
        <v>2.3758811611036448E-2</v>
      </c>
      <c r="AB59" s="5">
        <f t="shared" si="185"/>
        <v>1.8176888068564177E-2</v>
      </c>
      <c r="AC59" s="5">
        <f t="shared" si="186"/>
        <v>9.604516432048806E-4</v>
      </c>
      <c r="AD59" s="5">
        <f t="shared" si="187"/>
        <v>1.6737725031362508E-2</v>
      </c>
      <c r="AE59" s="5">
        <f t="shared" si="188"/>
        <v>1.8131928929762443E-2</v>
      </c>
      <c r="AF59" s="5">
        <f t="shared" si="189"/>
        <v>9.8211329824670155E-3</v>
      </c>
      <c r="AG59" s="5">
        <f t="shared" si="190"/>
        <v>3.5464016149977713E-3</v>
      </c>
      <c r="AH59" s="5">
        <f t="shared" si="191"/>
        <v>4.2052080504223549E-3</v>
      </c>
      <c r="AI59" s="5">
        <f t="shared" si="192"/>
        <v>6.4344629090829844E-3</v>
      </c>
      <c r="AJ59" s="5">
        <f t="shared" si="193"/>
        <v>4.922742517365626E-3</v>
      </c>
      <c r="AK59" s="5">
        <f t="shared" si="194"/>
        <v>2.510791678568958E-3</v>
      </c>
      <c r="AL59" s="5">
        <f t="shared" si="195"/>
        <v>6.368070884733402E-5</v>
      </c>
      <c r="AM59" s="5">
        <f t="shared" si="196"/>
        <v>5.1221375782306471E-3</v>
      </c>
      <c r="AN59" s="5">
        <f t="shared" si="197"/>
        <v>5.5487967667600842E-3</v>
      </c>
      <c r="AO59" s="5">
        <f t="shared" si="198"/>
        <v>3.0054977134607473E-3</v>
      </c>
      <c r="AP59" s="5">
        <f t="shared" si="199"/>
        <v>1.0852823155859453E-3</v>
      </c>
      <c r="AQ59" s="5">
        <f t="shared" si="200"/>
        <v>2.9392079535988308E-4</v>
      </c>
      <c r="AR59" s="5">
        <f t="shared" si="201"/>
        <v>9.1109793430411187E-4</v>
      </c>
      <c r="AS59" s="5">
        <f t="shared" si="202"/>
        <v>1.3940869974871123E-3</v>
      </c>
      <c r="AT59" s="5">
        <f t="shared" si="203"/>
        <v>1.0665585352506828E-3</v>
      </c>
      <c r="AU59" s="5">
        <f t="shared" si="204"/>
        <v>5.4398666710018693E-4</v>
      </c>
      <c r="AV59" s="5">
        <f t="shared" si="205"/>
        <v>2.0809089529709915E-4</v>
      </c>
      <c r="AW59" s="5">
        <f t="shared" si="206"/>
        <v>2.9320932761088179E-6</v>
      </c>
      <c r="AX59" s="5">
        <f t="shared" si="207"/>
        <v>1.3062454884182264E-3</v>
      </c>
      <c r="AY59" s="5">
        <f t="shared" si="208"/>
        <v>1.4150519450189635E-3</v>
      </c>
      <c r="AZ59" s="5">
        <f t="shared" si="209"/>
        <v>7.6646083177163242E-4</v>
      </c>
      <c r="BA59" s="5">
        <f t="shared" si="210"/>
        <v>2.767682645658119E-4</v>
      </c>
      <c r="BB59" s="5">
        <f t="shared" si="211"/>
        <v>7.4955564357130543E-5</v>
      </c>
      <c r="BC59" s="5">
        <f t="shared" si="212"/>
        <v>1.6239829048059012E-5</v>
      </c>
      <c r="BD59" s="5">
        <f t="shared" si="213"/>
        <v>1.6449829115467257E-4</v>
      </c>
      <c r="BE59" s="5">
        <f t="shared" si="214"/>
        <v>2.5170173279202363E-4</v>
      </c>
      <c r="BF59" s="5">
        <f t="shared" si="215"/>
        <v>1.9256662742756926E-4</v>
      </c>
      <c r="BG59" s="5">
        <f t="shared" si="216"/>
        <v>9.821652950761455E-5</v>
      </c>
      <c r="BH59" s="5">
        <f t="shared" si="217"/>
        <v>3.7570710449874638E-5</v>
      </c>
      <c r="BI59" s="5">
        <f t="shared" si="218"/>
        <v>1.1497521167036419E-5</v>
      </c>
      <c r="BJ59" s="8">
        <f t="shared" si="219"/>
        <v>0.47483367769703971</v>
      </c>
      <c r="BK59" s="8">
        <f t="shared" si="220"/>
        <v>0.25680495743105924</v>
      </c>
      <c r="BL59" s="8">
        <f t="shared" si="221"/>
        <v>0.25307332375243496</v>
      </c>
      <c r="BM59" s="8">
        <f t="shared" si="222"/>
        <v>0.48376015941119072</v>
      </c>
      <c r="BN59" s="8">
        <f t="shared" si="223"/>
        <v>0.51506712103219976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1.5866</v>
      </c>
      <c r="F68">
        <f>VLOOKUP(B68,home!$B$2:$E$405,3,FALSE)</f>
        <v>0.97409999999999997</v>
      </c>
      <c r="G68">
        <f>VLOOKUP(C68,away!$B$2:$E$405,4,FALSE)</f>
        <v>0.88239999999999996</v>
      </c>
      <c r="H68">
        <f>VLOOKUP(A68,away!$A$2:$E$405,3,FALSE)</f>
        <v>1.1788000000000001</v>
      </c>
      <c r="I68">
        <f>VLOOKUP(C68,away!$B$2:$E$405,3,FALSE)</f>
        <v>1.2725</v>
      </c>
      <c r="J68">
        <f>VLOOKUP(B68,home!$B$2:$E$405,4,FALSE)</f>
        <v>1.3882000000000001</v>
      </c>
      <c r="K68" s="3">
        <f t="shared" si="168"/>
        <v>1.363755429744</v>
      </c>
      <c r="L68" s="3">
        <f t="shared" si="169"/>
        <v>2.0823319286000004</v>
      </c>
      <c r="M68" s="5">
        <f t="shared" si="224"/>
        <v>3.1870088987821614E-2</v>
      </c>
      <c r="N68" s="5">
        <f t="shared" si="225"/>
        <v>4.3463006903566179E-2</v>
      </c>
      <c r="O68" s="5">
        <f t="shared" si="226"/>
        <v>6.636410386666422E-2</v>
      </c>
      <c r="P68" s="5">
        <f t="shared" si="227"/>
        <v>9.0504406988258096E-2</v>
      </c>
      <c r="Q68" s="5">
        <f t="shared" si="228"/>
        <v>2.9636455828869673E-2</v>
      </c>
      <c r="R68" s="5">
        <f t="shared" si="229"/>
        <v>6.9096046197240843E-2</v>
      </c>
      <c r="S68" s="5">
        <f t="shared" si="230"/>
        <v>6.4253410834735028E-2</v>
      </c>
      <c r="T68" s="5">
        <f t="shared" si="231"/>
        <v>6.1712938222998913E-2</v>
      </c>
      <c r="U68" s="5">
        <f t="shared" si="232"/>
        <v>9.4230108175329452E-2</v>
      </c>
      <c r="V68" s="5">
        <f t="shared" si="233"/>
        <v>2.0274032030446948E-2</v>
      </c>
      <c r="W68" s="5">
        <f t="shared" si="234"/>
        <v>1.3472292518329741E-2</v>
      </c>
      <c r="X68" s="5">
        <f t="shared" si="235"/>
        <v>2.8053784862356924E-2</v>
      </c>
      <c r="Y68" s="5">
        <f t="shared" si="236"/>
        <v>2.9208645968480607E-2</v>
      </c>
      <c r="Z68" s="5">
        <f t="shared" si="237"/>
        <v>4.7960301045511744E-2</v>
      </c>
      <c r="AA68" s="5">
        <f t="shared" si="238"/>
        <v>6.5406120962973477E-2</v>
      </c>
      <c r="AB68" s="5">
        <f t="shared" si="239"/>
        <v>4.4598976300873977E-2</v>
      </c>
      <c r="AC68" s="5">
        <f t="shared" si="240"/>
        <v>3.5983764566787676E-3</v>
      </c>
      <c r="AD68" s="5">
        <f t="shared" si="241"/>
        <v>4.5932280182429163E-3</v>
      </c>
      <c r="AE68" s="5">
        <f t="shared" si="242"/>
        <v>9.5646253577273289E-3</v>
      </c>
      <c r="AF68" s="5">
        <f t="shared" si="243"/>
        <v>9.9583623837464132E-3</v>
      </c>
      <c r="AG68" s="5">
        <f t="shared" si="244"/>
        <v>6.9122053160814538E-3</v>
      </c>
      <c r="AH68" s="5">
        <f t="shared" si="245"/>
        <v>2.4967316543084272E-2</v>
      </c>
      <c r="AI68" s="5">
        <f t="shared" si="246"/>
        <v>3.4049313501768368E-2</v>
      </c>
      <c r="AJ68" s="5">
        <f t="shared" si="247"/>
        <v>2.3217468083546154E-2</v>
      </c>
      <c r="AK68" s="5">
        <f t="shared" si="248"/>
        <v>1.0554316054614694E-2</v>
      </c>
      <c r="AL68" s="5">
        <f t="shared" si="249"/>
        <v>4.0874555129942394E-4</v>
      </c>
      <c r="AM68" s="5">
        <f t="shared" si="250"/>
        <v>1.2528079299862099E-3</v>
      </c>
      <c r="AN68" s="5">
        <f t="shared" si="251"/>
        <v>2.6087619530135585E-3</v>
      </c>
      <c r="AO68" s="5">
        <f t="shared" si="252"/>
        <v>2.7161541544385142E-3</v>
      </c>
      <c r="AP68" s="5">
        <f t="shared" si="253"/>
        <v>1.8853115062622847E-3</v>
      </c>
      <c r="AQ68" s="5">
        <f t="shared" si="254"/>
        <v>9.8146108621172882E-4</v>
      </c>
      <c r="AR68" s="5">
        <f t="shared" si="255"/>
        <v>1.0398048081825468E-2</v>
      </c>
      <c r="AS68" s="5">
        <f t="shared" si="256"/>
        <v>1.4180394530328665E-2</v>
      </c>
      <c r="AT68" s="5">
        <f t="shared" si="257"/>
        <v>9.6692950183239201E-3</v>
      </c>
      <c r="AU68" s="5">
        <f t="shared" si="258"/>
        <v>4.3955178610119499E-3</v>
      </c>
      <c r="AV68" s="5">
        <f t="shared" si="259"/>
        <v>1.4986028373729461E-3</v>
      </c>
      <c r="AW68" s="5">
        <f t="shared" si="260"/>
        <v>3.2243114768886929E-5</v>
      </c>
      <c r="AX68" s="5">
        <f t="shared" si="261"/>
        <v>2.8475393615750574E-4</v>
      </c>
      <c r="AY68" s="5">
        <f t="shared" si="262"/>
        <v>5.9295221305530029E-4</v>
      </c>
      <c r="AZ68" s="5">
        <f t="shared" si="263"/>
        <v>6.1736166268954113E-4</v>
      </c>
      <c r="BA68" s="5">
        <f t="shared" si="264"/>
        <v>4.2851730057067165E-4</v>
      </c>
      <c r="BB68" s="5">
        <f t="shared" si="265"/>
        <v>2.230788142339482E-4</v>
      </c>
      <c r="BC68" s="5">
        <f t="shared" si="266"/>
        <v>9.290482749471567E-5</v>
      </c>
      <c r="BD68" s="5">
        <f t="shared" si="267"/>
        <v>3.6086979193171928E-3</v>
      </c>
      <c r="BE68" s="5">
        <f t="shared" si="268"/>
        <v>4.9213813817746959E-3</v>
      </c>
      <c r="BF68" s="5">
        <f t="shared" si="269"/>
        <v>3.3557802906181359E-3</v>
      </c>
      <c r="BG68" s="5">
        <f t="shared" si="270"/>
        <v>1.5254878641194601E-3</v>
      </c>
      <c r="BH68" s="5">
        <f t="shared" si="271"/>
        <v>5.2009808942537312E-4</v>
      </c>
      <c r="BI68" s="5">
        <f t="shared" si="272"/>
        <v>1.4185731869066658E-4</v>
      </c>
      <c r="BJ68" s="8">
        <f t="shared" si="273"/>
        <v>0.24825961076451417</v>
      </c>
      <c r="BK68" s="8">
        <f t="shared" si="274"/>
        <v>0.21150201306229519</v>
      </c>
      <c r="BL68" s="8">
        <f t="shared" si="275"/>
        <v>0.48669893087890381</v>
      </c>
      <c r="BM68" s="8">
        <f t="shared" si="276"/>
        <v>0.66292603788051774</v>
      </c>
      <c r="BN68" s="8">
        <f t="shared" si="277"/>
        <v>0.33093410877242063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1.5866</v>
      </c>
      <c r="F69">
        <f>VLOOKUP(B69,home!$B$2:$E$405,3,FALSE)</f>
        <v>0.84040000000000004</v>
      </c>
      <c r="G69">
        <f>VLOOKUP(C69,away!$B$2:$E$405,4,FALSE)</f>
        <v>0.84040000000000004</v>
      </c>
      <c r="H69">
        <f>VLOOKUP(A69,away!$A$2:$E$405,3,FALSE)</f>
        <v>1.1788000000000001</v>
      </c>
      <c r="I69">
        <f>VLOOKUP(C69,away!$B$2:$E$405,3,FALSE)</f>
        <v>0.75409999999999999</v>
      </c>
      <c r="J69">
        <f>VLOOKUP(B69,home!$B$2:$E$405,4,FALSE)</f>
        <v>1.0367999999999999</v>
      </c>
      <c r="K69" s="3">
        <f t="shared" si="168"/>
        <v>1.1205714090560002</v>
      </c>
      <c r="L69" s="3">
        <f t="shared" si="169"/>
        <v>0.92164581734399997</v>
      </c>
      <c r="M69" s="5">
        <f t="shared" si="224"/>
        <v>0.1297407271684301</v>
      </c>
      <c r="N69" s="5">
        <f t="shared" si="225"/>
        <v>0.14538374945507782</v>
      </c>
      <c r="O69" s="5">
        <f t="shared" si="226"/>
        <v>0.11957499853395268</v>
      </c>
      <c r="P69" s="5">
        <f t="shared" si="227"/>
        <v>0.1339923245950605</v>
      </c>
      <c r="Q69" s="5">
        <f t="shared" si="228"/>
        <v>8.1456436490360537E-2</v>
      </c>
      <c r="R69" s="5">
        <f t="shared" si="229"/>
        <v>5.5102898628866193E-2</v>
      </c>
      <c r="S69" s="5">
        <f t="shared" si="230"/>
        <v>3.459581166652502E-2</v>
      </c>
      <c r="T69" s="5">
        <f t="shared" si="231"/>
        <v>7.5073983987087964E-2</v>
      </c>
      <c r="U69" s="5">
        <f t="shared" si="232"/>
        <v>6.1746732759618533E-2</v>
      </c>
      <c r="V69" s="5">
        <f t="shared" si="233"/>
        <v>3.969946084541257E-3</v>
      </c>
      <c r="W69" s="5">
        <f t="shared" si="234"/>
        <v>3.0425917938227957E-2</v>
      </c>
      <c r="X69" s="5">
        <f t="shared" si="235"/>
        <v>2.8041920006619574E-2</v>
      </c>
      <c r="Y69" s="5">
        <f t="shared" si="236"/>
        <v>1.292235914219798E-2</v>
      </c>
      <c r="Z69" s="5">
        <f t="shared" si="237"/>
        <v>1.6928452014941659E-2</v>
      </c>
      <c r="AA69" s="5">
        <f t="shared" si="238"/>
        <v>1.896953932752006E-2</v>
      </c>
      <c r="AB69" s="5">
        <f t="shared" si="239"/>
        <v>1.0628361706691184E-2</v>
      </c>
      <c r="AC69" s="5">
        <f t="shared" si="240"/>
        <v>2.5625256424596511E-4</v>
      </c>
      <c r="AD69" s="5">
        <f t="shared" si="241"/>
        <v>8.5236034339655903E-3</v>
      </c>
      <c r="AE69" s="5">
        <f t="shared" si="242"/>
        <v>7.8557434536133414E-3</v>
      </c>
      <c r="AF69" s="5">
        <f t="shared" si="243"/>
        <v>3.6201065480751219E-3</v>
      </c>
      <c r="AG69" s="5">
        <f t="shared" si="244"/>
        <v>1.1121520194576878E-3</v>
      </c>
      <c r="AH69" s="5">
        <f t="shared" si="245"/>
        <v>3.9005092484198961E-3</v>
      </c>
      <c r="AI69" s="5">
        <f t="shared" si="246"/>
        <v>4.3707991445378434E-3</v>
      </c>
      <c r="AJ69" s="5">
        <f t="shared" si="247"/>
        <v>2.4488962780477661E-3</v>
      </c>
      <c r="AK69" s="5">
        <f t="shared" si="248"/>
        <v>9.1472105097465967E-4</v>
      </c>
      <c r="AL69" s="5">
        <f t="shared" si="249"/>
        <v>1.0585997941012595E-5</v>
      </c>
      <c r="AM69" s="5">
        <f t="shared" si="250"/>
        <v>1.9102612620466753E-3</v>
      </c>
      <c r="AN69" s="5">
        <f t="shared" si="251"/>
        <v>1.7605843021995891E-3</v>
      </c>
      <c r="AO69" s="5">
        <f t="shared" si="252"/>
        <v>8.1131757910187798E-4</v>
      </c>
      <c r="AP69" s="5">
        <f t="shared" si="253"/>
        <v>2.4924915110563533E-4</v>
      </c>
      <c r="AQ69" s="5">
        <f t="shared" si="254"/>
        <v>5.7429859398262835E-5</v>
      </c>
      <c r="AR69" s="5">
        <f t="shared" si="255"/>
        <v>7.1897760686355755E-4</v>
      </c>
      <c r="AS69" s="5">
        <f t="shared" si="256"/>
        <v>8.0566575000280759E-4</v>
      </c>
      <c r="AT69" s="5">
        <f t="shared" si="257"/>
        <v>4.5140300235440277E-4</v>
      </c>
      <c r="AU69" s="5">
        <f t="shared" si="258"/>
        <v>1.6860976613346064E-4</v>
      </c>
      <c r="AV69" s="5">
        <f t="shared" si="259"/>
        <v>4.7234820804193699E-5</v>
      </c>
      <c r="AW69" s="5">
        <f t="shared" si="260"/>
        <v>3.0369168298448289E-7</v>
      </c>
      <c r="AX69" s="5">
        <f t="shared" si="261"/>
        <v>3.5676402567945626E-4</v>
      </c>
      <c r="AY69" s="5">
        <f t="shared" si="262"/>
        <v>3.288100720462783E-4</v>
      </c>
      <c r="AZ69" s="5">
        <f t="shared" si="263"/>
        <v>1.515232138010158E-4</v>
      </c>
      <c r="BA69" s="5">
        <f t="shared" si="264"/>
        <v>4.6550245410075643E-5</v>
      </c>
      <c r="BB69" s="5">
        <f t="shared" si="265"/>
        <v>1.0725709744633234E-5</v>
      </c>
      <c r="BC69" s="5">
        <f t="shared" si="266"/>
        <v>1.9770611048374014E-6</v>
      </c>
      <c r="BD69" s="5">
        <f t="shared" si="267"/>
        <v>1.1044045068829936E-4</v>
      </c>
      <c r="BE69" s="5">
        <f t="shared" si="268"/>
        <v>1.2375641144456731E-4</v>
      </c>
      <c r="BF69" s="5">
        <f t="shared" si="269"/>
        <v>6.9338948176076478E-5</v>
      </c>
      <c r="BG69" s="5">
        <f t="shared" si="270"/>
        <v>2.5899747620042321E-5</v>
      </c>
      <c r="BH69" s="5">
        <f t="shared" si="271"/>
        <v>7.255629171196408E-6</v>
      </c>
      <c r="BI69" s="5">
        <f t="shared" si="272"/>
        <v>1.6260901207910745E-6</v>
      </c>
      <c r="BJ69" s="8">
        <f t="shared" si="273"/>
        <v>0.40010116495632192</v>
      </c>
      <c r="BK69" s="8">
        <f t="shared" si="274"/>
        <v>0.30289445814879012</v>
      </c>
      <c r="BL69" s="8">
        <f t="shared" si="275"/>
        <v>0.28018766490200825</v>
      </c>
      <c r="BM69" s="8">
        <f t="shared" si="276"/>
        <v>0.33453209876995077</v>
      </c>
      <c r="BN69" s="8">
        <f t="shared" si="277"/>
        <v>0.66525113487174781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1.5866</v>
      </c>
      <c r="F70">
        <f>VLOOKUP(B70,home!$B$2:$E$405,3,FALSE)</f>
        <v>1.6807000000000001</v>
      </c>
      <c r="G70">
        <f>VLOOKUP(C70,away!$B$2:$E$405,4,FALSE)</f>
        <v>0.94540000000000002</v>
      </c>
      <c r="H70">
        <f>VLOOKUP(A70,away!$A$2:$E$405,3,FALSE)</f>
        <v>1.1788000000000001</v>
      </c>
      <c r="I70">
        <f>VLOOKUP(C70,away!$B$2:$E$405,3,FALSE)</f>
        <v>1.1876</v>
      </c>
      <c r="J70">
        <f>VLOOKUP(B70,home!$B$2:$E$405,4,FALSE)</f>
        <v>0.65980000000000005</v>
      </c>
      <c r="K70" s="3">
        <f t="shared" si="168"/>
        <v>2.5210023353480002</v>
      </c>
      <c r="L70" s="3">
        <f t="shared" si="169"/>
        <v>0.9236823122240001</v>
      </c>
      <c r="M70" s="5">
        <f t="shared" si="224"/>
        <v>3.1914824873368518E-2</v>
      </c>
      <c r="N70" s="5">
        <f t="shared" si="225"/>
        <v>8.0457348037984489E-2</v>
      </c>
      <c r="O70" s="5">
        <f t="shared" si="226"/>
        <v>2.9479159233257068E-2</v>
      </c>
      <c r="P70" s="5">
        <f t="shared" si="227"/>
        <v>7.4317029271136634E-2</v>
      </c>
      <c r="Q70" s="5">
        <f t="shared" si="228"/>
        <v>0.10141658114983287</v>
      </c>
      <c r="R70" s="5">
        <f t="shared" si="229"/>
        <v>1.3614688981497182E-2</v>
      </c>
      <c r="S70" s="5">
        <f t="shared" si="230"/>
        <v>4.3263756432952334E-2</v>
      </c>
      <c r="T70" s="5">
        <f t="shared" si="231"/>
        <v>9.3676702174330564E-2</v>
      </c>
      <c r="U70" s="5">
        <f t="shared" si="232"/>
        <v>3.4322662717391081E-2</v>
      </c>
      <c r="V70" s="5">
        <f t="shared" si="233"/>
        <v>1.119380122965993E-2</v>
      </c>
      <c r="W70" s="5">
        <f t="shared" si="234"/>
        <v>8.5223812640579558E-2</v>
      </c>
      <c r="X70" s="5">
        <f t="shared" si="235"/>
        <v>7.8719728316395496E-2</v>
      </c>
      <c r="Y70" s="5">
        <f t="shared" si="236"/>
        <v>3.6356010334466636E-2</v>
      </c>
      <c r="Z70" s="5">
        <f t="shared" si="237"/>
        <v>4.191882466213312E-3</v>
      </c>
      <c r="AA70" s="5">
        <f t="shared" si="238"/>
        <v>1.0567745486828095E-2</v>
      </c>
      <c r="AB70" s="5">
        <f t="shared" si="239"/>
        <v>1.3320655525828458E-2</v>
      </c>
      <c r="AC70" s="5">
        <f t="shared" si="240"/>
        <v>1.6291215307868113E-3</v>
      </c>
      <c r="AD70" s="5">
        <f t="shared" si="241"/>
        <v>5.3712357673540365E-2</v>
      </c>
      <c r="AE70" s="5">
        <f t="shared" si="242"/>
        <v>4.9613154730898279E-2</v>
      </c>
      <c r="AF70" s="5">
        <f t="shared" si="243"/>
        <v>2.29133967392816E-2</v>
      </c>
      <c r="AG70" s="5">
        <f t="shared" si="244"/>
        <v>7.0548997603484993E-3</v>
      </c>
      <c r="AH70" s="5">
        <f t="shared" si="245"/>
        <v>9.6799192224078902E-4</v>
      </c>
      <c r="AI70" s="5">
        <f t="shared" si="246"/>
        <v>2.4403098965670288E-3</v>
      </c>
      <c r="AJ70" s="5">
        <f t="shared" si="247"/>
        <v>3.0760134741091585E-3</v>
      </c>
      <c r="AK70" s="5">
        <f t="shared" si="248"/>
        <v>2.5848790505970348E-3</v>
      </c>
      <c r="AL70" s="5">
        <f t="shared" si="249"/>
        <v>1.517432390371675E-4</v>
      </c>
      <c r="AM70" s="5">
        <f t="shared" si="250"/>
        <v>2.7081795826408486E-2</v>
      </c>
      <c r="AN70" s="5">
        <f t="shared" si="251"/>
        <v>2.5014975788115266E-2</v>
      </c>
      <c r="AO70" s="5">
        <f t="shared" si="252"/>
        <v>1.1552945338096842E-2</v>
      </c>
      <c r="AP70" s="5">
        <f t="shared" si="253"/>
        <v>3.5570837542969248E-3</v>
      </c>
      <c r="AQ70" s="5">
        <f t="shared" si="254"/>
        <v>8.2140383673585265E-4</v>
      </c>
      <c r="AR70" s="5">
        <f t="shared" si="255"/>
        <v>1.7882340338990532E-4</v>
      </c>
      <c r="AS70" s="5">
        <f t="shared" si="256"/>
        <v>4.5081421756082879E-4</v>
      </c>
      <c r="AT70" s="5">
        <f t="shared" si="257"/>
        <v>5.6825184763946543E-4</v>
      </c>
      <c r="AU70" s="5">
        <f t="shared" si="258"/>
        <v>4.7752141165496951E-4</v>
      </c>
      <c r="AV70" s="5">
        <f t="shared" si="259"/>
        <v>3.009581484902129E-4</v>
      </c>
      <c r="AW70" s="5">
        <f t="shared" si="260"/>
        <v>9.8152807093807939E-6</v>
      </c>
      <c r="AX70" s="5">
        <f t="shared" si="261"/>
        <v>1.1378878420632248E-2</v>
      </c>
      <c r="AY70" s="5">
        <f t="shared" si="262"/>
        <v>1.0510468730085374E-2</v>
      </c>
      <c r="AZ70" s="5">
        <f t="shared" si="263"/>
        <v>4.8541670295816535E-3</v>
      </c>
      <c r="BA70" s="5">
        <f t="shared" si="264"/>
        <v>1.4945694086018295E-3</v>
      </c>
      <c r="BB70" s="5">
        <f t="shared" si="265"/>
        <v>3.4512683177914856E-4</v>
      </c>
      <c r="BC70" s="5">
        <f t="shared" si="266"/>
        <v>6.3757509997661499E-5</v>
      </c>
      <c r="BD70" s="5">
        <f t="shared" si="267"/>
        <v>2.75293357871588E-5</v>
      </c>
      <c r="BE70" s="5">
        <f t="shared" si="268"/>
        <v>6.9401519810006611E-5</v>
      </c>
      <c r="BF70" s="5">
        <f t="shared" si="269"/>
        <v>8.7480696758863587E-5</v>
      </c>
      <c r="BG70" s="5">
        <f t="shared" si="270"/>
        <v>7.351301360898846E-5</v>
      </c>
      <c r="BH70" s="5">
        <f t="shared" si="271"/>
        <v>4.6331619746682298E-5</v>
      </c>
      <c r="BI70" s="5">
        <f t="shared" si="272"/>
        <v>2.3360424316368334E-5</v>
      </c>
      <c r="BJ70" s="8">
        <f t="shared" si="273"/>
        <v>0.70581916403198952</v>
      </c>
      <c r="BK70" s="8">
        <f t="shared" si="274"/>
        <v>0.17298074530702676</v>
      </c>
      <c r="BL70" s="8">
        <f t="shared" si="275"/>
        <v>0.11267809192707932</v>
      </c>
      <c r="BM70" s="8">
        <f t="shared" si="276"/>
        <v>0.65396959873585658</v>
      </c>
      <c r="BN70" s="8">
        <f t="shared" si="277"/>
        <v>0.33119963154707677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1.1809000000000001</v>
      </c>
      <c r="F71">
        <f>VLOOKUP(B71,home!$B$2:$E$405,3,FALSE)</f>
        <v>1.3408</v>
      </c>
      <c r="G71">
        <f>VLOOKUP(C71,away!$B$2:$E$405,4,FALSE)</f>
        <v>1.2376</v>
      </c>
      <c r="H71">
        <f>VLOOKUP(A71,away!$A$2:$E$405,3,FALSE)</f>
        <v>0.92459999999999998</v>
      </c>
      <c r="I71">
        <f>VLOOKUP(C71,away!$B$2:$E$405,3,FALSE)</f>
        <v>0.83199999999999996</v>
      </c>
      <c r="J71">
        <f>VLOOKUP(B71,home!$B$2:$E$405,4,FALSE)</f>
        <v>0.63090000000000002</v>
      </c>
      <c r="K71" s="3">
        <f t="shared" si="168"/>
        <v>1.9595548510720002</v>
      </c>
      <c r="L71" s="3">
        <f t="shared" si="169"/>
        <v>0.48533067647999995</v>
      </c>
      <c r="M71" s="5">
        <f t="shared" si="224"/>
        <v>8.6736063222947676E-2</v>
      </c>
      <c r="N71" s="5">
        <f t="shared" si="225"/>
        <v>0.16996407345141482</v>
      </c>
      <c r="O71" s="5">
        <f t="shared" si="226"/>
        <v>4.2095672239205233E-2</v>
      </c>
      <c r="P71" s="5">
        <f t="shared" si="227"/>
        <v>8.2488778745471544E-2</v>
      </c>
      <c r="Q71" s="5">
        <f t="shared" si="228"/>
        <v>0.16652696231983888</v>
      </c>
      <c r="R71" s="5">
        <f t="shared" si="229"/>
        <v>1.0215160542366914E-2</v>
      </c>
      <c r="S71" s="5">
        <f t="shared" si="230"/>
        <v>1.9612368737065091E-2</v>
      </c>
      <c r="T71" s="5">
        <f t="shared" si="231"/>
        <v>8.0820643274846851E-2</v>
      </c>
      <c r="U71" s="5">
        <f t="shared" si="232"/>
        <v>2.0017167395274371E-2</v>
      </c>
      <c r="V71" s="5">
        <f t="shared" si="233"/>
        <v>2.0724435402863094E-3</v>
      </c>
      <c r="W71" s="5">
        <f t="shared" si="234"/>
        <v>0.10877290561604148</v>
      </c>
      <c r="X71" s="5">
        <f t="shared" si="235"/>
        <v>5.2790827865328585E-2</v>
      </c>
      <c r="Y71" s="5">
        <f t="shared" si="236"/>
        <v>1.2810504099909576E-2</v>
      </c>
      <c r="Z71" s="5">
        <f t="shared" si="237"/>
        <v>1.6525769254595794E-3</v>
      </c>
      <c r="AA71" s="5">
        <f t="shared" si="238"/>
        <v>3.2383151310539701E-3</v>
      </c>
      <c r="AB71" s="5">
        <f t="shared" si="239"/>
        <v>3.1728280621783345E-3</v>
      </c>
      <c r="AC71" s="5">
        <f t="shared" si="240"/>
        <v>1.2318501836552844E-4</v>
      </c>
      <c r="AD71" s="5">
        <f t="shared" si="241"/>
        <v>5.3286618716277719E-2</v>
      </c>
      <c r="AE71" s="5">
        <f t="shared" si="242"/>
        <v>2.5861630708902884E-2</v>
      </c>
      <c r="AF71" s="5">
        <f t="shared" si="243"/>
        <v>6.275721363413889E-3</v>
      </c>
      <c r="AG71" s="5">
        <f t="shared" si="244"/>
        <v>1.0152666982352167E-3</v>
      </c>
      <c r="AH71" s="5">
        <f t="shared" si="245"/>
        <v>2.0051156929213406E-4</v>
      </c>
      <c r="AI71" s="5">
        <f t="shared" si="246"/>
        <v>3.9291341830246075E-4</v>
      </c>
      <c r="AJ71" s="5">
        <f t="shared" si="247"/>
        <v>3.8496769744293462E-4</v>
      </c>
      <c r="AK71" s="5">
        <f t="shared" si="248"/>
        <v>2.5145510634344017E-4</v>
      </c>
      <c r="AL71" s="5">
        <f t="shared" si="249"/>
        <v>4.6861161768857179E-6</v>
      </c>
      <c r="AM71" s="5">
        <f t="shared" si="250"/>
        <v>2.0883610440541222E-2</v>
      </c>
      <c r="AN71" s="5">
        <f t="shared" si="251"/>
        <v>1.0135456782452658E-2</v>
      </c>
      <c r="AO71" s="5">
        <f t="shared" si="252"/>
        <v>2.4595240483307763E-3</v>
      </c>
      <c r="AP71" s="5">
        <f t="shared" si="253"/>
        <v>3.9789415673173456E-4</v>
      </c>
      <c r="AQ71" s="5">
        <f t="shared" si="254"/>
        <v>4.8277560063512967E-5</v>
      </c>
      <c r="AR71" s="5">
        <f t="shared" si="255"/>
        <v>1.9462883113323569E-5</v>
      </c>
      <c r="AS71" s="5">
        <f t="shared" si="256"/>
        <v>3.8138587020560511E-5</v>
      </c>
      <c r="AT71" s="5">
        <f t="shared" si="257"/>
        <v>3.7367326604585502E-5</v>
      </c>
      <c r="AU71" s="5">
        <f t="shared" si="258"/>
        <v>2.4407775373202441E-5</v>
      </c>
      <c r="AV71" s="5">
        <f t="shared" si="259"/>
        <v>1.1957093659108634E-5</v>
      </c>
      <c r="AW71" s="5">
        <f t="shared" si="260"/>
        <v>1.2379574504766443E-7</v>
      </c>
      <c r="AX71" s="5">
        <f t="shared" si="261"/>
        <v>6.8204300244434054E-3</v>
      </c>
      <c r="AY71" s="5">
        <f t="shared" si="262"/>
        <v>3.3101639176476199E-3</v>
      </c>
      <c r="AZ71" s="5">
        <f t="shared" si="263"/>
        <v>8.0326204670580308E-4</v>
      </c>
      <c r="BA71" s="5">
        <f t="shared" si="264"/>
        <v>1.2994923750614558E-4</v>
      </c>
      <c r="BB71" s="5">
        <f t="shared" si="265"/>
        <v>1.5767087836729453E-5</v>
      </c>
      <c r="BC71" s="5">
        <f t="shared" si="266"/>
        <v>1.5304502811838978E-6</v>
      </c>
      <c r="BD71" s="5">
        <f t="shared" si="267"/>
        <v>1.5743223712734145E-6</v>
      </c>
      <c r="BE71" s="5">
        <f t="shared" si="268"/>
        <v>3.0849710397799939E-6</v>
      </c>
      <c r="BF71" s="5">
        <f t="shared" si="269"/>
        <v>3.0225849832087605E-6</v>
      </c>
      <c r="BG71" s="5">
        <f t="shared" si="270"/>
        <v>1.9743070222080357E-6</v>
      </c>
      <c r="BH71" s="5">
        <f t="shared" si="271"/>
        <v>9.6719072571831777E-7</v>
      </c>
      <c r="BI71" s="5">
        <f t="shared" si="272"/>
        <v>3.7905265569863578E-7</v>
      </c>
      <c r="BJ71" s="8">
        <f t="shared" si="273"/>
        <v>0.72313101986675088</v>
      </c>
      <c r="BK71" s="8">
        <f t="shared" si="274"/>
        <v>0.19434768929796067</v>
      </c>
      <c r="BL71" s="8">
        <f t="shared" si="275"/>
        <v>8.0111327256028445E-2</v>
      </c>
      <c r="BM71" s="8">
        <f t="shared" si="276"/>
        <v>0.43790586270305165</v>
      </c>
      <c r="BN71" s="8">
        <f t="shared" si="277"/>
        <v>0.55802671052124508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1.1809000000000001</v>
      </c>
      <c r="F72" t="e">
        <f>VLOOKUP(B72,home!$B$2:$E$405,3,FALSE)</f>
        <v>#N/A</v>
      </c>
      <c r="G72">
        <f>VLOOKUP(C72,away!$B$2:$E$405,4,FALSE)</f>
        <v>1.2376</v>
      </c>
      <c r="H72">
        <f>VLOOKUP(A72,away!$A$2:$E$405,3,FALSE)</f>
        <v>0.92459999999999998</v>
      </c>
      <c r="I72">
        <f>VLOOKUP(C72,away!$B$2:$E$405,3,FALSE)</f>
        <v>1.5807</v>
      </c>
      <c r="J72" t="e">
        <f>VLOOKUP(B72,home!$B$2:$E$405,4,FALSE)</f>
        <v>#N/A</v>
      </c>
      <c r="K72" s="3" t="e">
        <f t="shared" si="168"/>
        <v>#N/A</v>
      </c>
      <c r="L72" s="3" t="e">
        <f t="shared" si="169"/>
        <v>#N/A</v>
      </c>
      <c r="M72" s="5" t="e">
        <f t="shared" si="224"/>
        <v>#N/A</v>
      </c>
      <c r="N72" s="5" t="e">
        <f t="shared" si="225"/>
        <v>#N/A</v>
      </c>
      <c r="O72" s="5" t="e">
        <f t="shared" si="226"/>
        <v>#N/A</v>
      </c>
      <c r="P72" s="5" t="e">
        <f t="shared" si="227"/>
        <v>#N/A</v>
      </c>
      <c r="Q72" s="5" t="e">
        <f t="shared" si="228"/>
        <v>#N/A</v>
      </c>
      <c r="R72" s="5" t="e">
        <f t="shared" si="229"/>
        <v>#N/A</v>
      </c>
      <c r="S72" s="5" t="e">
        <f t="shared" si="230"/>
        <v>#N/A</v>
      </c>
      <c r="T72" s="5" t="e">
        <f t="shared" si="231"/>
        <v>#N/A</v>
      </c>
      <c r="U72" s="5" t="e">
        <f t="shared" si="232"/>
        <v>#N/A</v>
      </c>
      <c r="V72" s="5" t="e">
        <f t="shared" si="233"/>
        <v>#N/A</v>
      </c>
      <c r="W72" s="5" t="e">
        <f t="shared" si="234"/>
        <v>#N/A</v>
      </c>
      <c r="X72" s="5" t="e">
        <f t="shared" si="235"/>
        <v>#N/A</v>
      </c>
      <c r="Y72" s="5" t="e">
        <f t="shared" si="236"/>
        <v>#N/A</v>
      </c>
      <c r="Z72" s="5" t="e">
        <f t="shared" si="237"/>
        <v>#N/A</v>
      </c>
      <c r="AA72" s="5" t="e">
        <f t="shared" si="238"/>
        <v>#N/A</v>
      </c>
      <c r="AB72" s="5" t="e">
        <f t="shared" si="239"/>
        <v>#N/A</v>
      </c>
      <c r="AC72" s="5" t="e">
        <f t="shared" si="240"/>
        <v>#N/A</v>
      </c>
      <c r="AD72" s="5" t="e">
        <f t="shared" si="241"/>
        <v>#N/A</v>
      </c>
      <c r="AE72" s="5" t="e">
        <f t="shared" si="242"/>
        <v>#N/A</v>
      </c>
      <c r="AF72" s="5" t="e">
        <f t="shared" si="243"/>
        <v>#N/A</v>
      </c>
      <c r="AG72" s="5" t="e">
        <f t="shared" si="244"/>
        <v>#N/A</v>
      </c>
      <c r="AH72" s="5" t="e">
        <f t="shared" si="245"/>
        <v>#N/A</v>
      </c>
      <c r="AI72" s="5" t="e">
        <f t="shared" si="246"/>
        <v>#N/A</v>
      </c>
      <c r="AJ72" s="5" t="e">
        <f t="shared" si="247"/>
        <v>#N/A</v>
      </c>
      <c r="AK72" s="5" t="e">
        <f t="shared" si="248"/>
        <v>#N/A</v>
      </c>
      <c r="AL72" s="5" t="e">
        <f t="shared" si="249"/>
        <v>#N/A</v>
      </c>
      <c r="AM72" s="5" t="e">
        <f t="shared" si="250"/>
        <v>#N/A</v>
      </c>
      <c r="AN72" s="5" t="e">
        <f t="shared" si="251"/>
        <v>#N/A</v>
      </c>
      <c r="AO72" s="5" t="e">
        <f t="shared" si="252"/>
        <v>#N/A</v>
      </c>
      <c r="AP72" s="5" t="e">
        <f t="shared" si="253"/>
        <v>#N/A</v>
      </c>
      <c r="AQ72" s="5" t="e">
        <f t="shared" si="254"/>
        <v>#N/A</v>
      </c>
      <c r="AR72" s="5" t="e">
        <f t="shared" si="255"/>
        <v>#N/A</v>
      </c>
      <c r="AS72" s="5" t="e">
        <f t="shared" si="256"/>
        <v>#N/A</v>
      </c>
      <c r="AT72" s="5" t="e">
        <f t="shared" si="257"/>
        <v>#N/A</v>
      </c>
      <c r="AU72" s="5" t="e">
        <f t="shared" si="258"/>
        <v>#N/A</v>
      </c>
      <c r="AV72" s="5" t="e">
        <f t="shared" si="259"/>
        <v>#N/A</v>
      </c>
      <c r="AW72" s="5" t="e">
        <f t="shared" si="260"/>
        <v>#N/A</v>
      </c>
      <c r="AX72" s="5" t="e">
        <f t="shared" si="261"/>
        <v>#N/A</v>
      </c>
      <c r="AY72" s="5" t="e">
        <f t="shared" si="262"/>
        <v>#N/A</v>
      </c>
      <c r="AZ72" s="5" t="e">
        <f t="shared" si="263"/>
        <v>#N/A</v>
      </c>
      <c r="BA72" s="5" t="e">
        <f t="shared" si="264"/>
        <v>#N/A</v>
      </c>
      <c r="BB72" s="5" t="e">
        <f t="shared" si="265"/>
        <v>#N/A</v>
      </c>
      <c r="BC72" s="5" t="e">
        <f t="shared" si="266"/>
        <v>#N/A</v>
      </c>
      <c r="BD72" s="5" t="e">
        <f t="shared" si="267"/>
        <v>#N/A</v>
      </c>
      <c r="BE72" s="5" t="e">
        <f t="shared" si="268"/>
        <v>#N/A</v>
      </c>
      <c r="BF72" s="5" t="e">
        <f t="shared" si="269"/>
        <v>#N/A</v>
      </c>
      <c r="BG72" s="5" t="e">
        <f t="shared" si="270"/>
        <v>#N/A</v>
      </c>
      <c r="BH72" s="5" t="e">
        <f t="shared" si="271"/>
        <v>#N/A</v>
      </c>
      <c r="BI72" s="5" t="e">
        <f t="shared" si="272"/>
        <v>#N/A</v>
      </c>
      <c r="BJ72" s="8" t="e">
        <f t="shared" si="273"/>
        <v>#N/A</v>
      </c>
      <c r="BK72" s="8" t="e">
        <f t="shared" si="274"/>
        <v>#N/A</v>
      </c>
      <c r="BL72" s="8" t="e">
        <f t="shared" si="275"/>
        <v>#N/A</v>
      </c>
      <c r="BM72" s="8" t="e">
        <f t="shared" si="276"/>
        <v>#N/A</v>
      </c>
      <c r="BN72" s="8" t="e">
        <f t="shared" si="277"/>
        <v>#N/A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0.3604</v>
      </c>
      <c r="G73">
        <f>VLOOKUP(C73,away!$B$2:$E$405,4,FALSE)</f>
        <v>0.77839999999999998</v>
      </c>
      <c r="H73">
        <f>VLOOKUP(A73,away!$A$2:$E$405,3,FALSE)</f>
        <v>1.125</v>
      </c>
      <c r="I73">
        <f>VLOOKUP(C73,away!$B$2:$E$405,3,FALSE)</f>
        <v>1.6</v>
      </c>
      <c r="J73">
        <f>VLOOKUP(B73,home!$B$2:$E$405,4,FALSE)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1.0089999999999999</v>
      </c>
      <c r="G74">
        <f>VLOOKUP(C74,away!$B$2:$E$405,4,FALSE)</f>
        <v>1.0810999999999999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0.69140000000000001</v>
      </c>
      <c r="K74" s="3">
        <f t="shared" si="168"/>
        <v>1.6817324568299998</v>
      </c>
      <c r="L74" s="3">
        <f t="shared" si="169"/>
        <v>0.6914086425</v>
      </c>
      <c r="M74" s="5">
        <f t="shared" si="224"/>
        <v>9.3187554712930137E-2</v>
      </c>
      <c r="N74" s="5">
        <f t="shared" si="225"/>
        <v>0.15671653533335606</v>
      </c>
      <c r="O74" s="5">
        <f t="shared" si="226"/>
        <v>6.4430680701961507E-2</v>
      </c>
      <c r="P74" s="5">
        <f t="shared" si="227"/>
        <v>0.108355166952139</v>
      </c>
      <c r="Q74" s="5">
        <f t="shared" si="228"/>
        <v>0.13177764199602518</v>
      </c>
      <c r="R74" s="5">
        <f t="shared" si="229"/>
        <v>2.2273964739747076E-2</v>
      </c>
      <c r="S74" s="5">
        <f t="shared" si="230"/>
        <v>3.1497881453683069E-2</v>
      </c>
      <c r="T74" s="5">
        <f t="shared" si="231"/>
        <v>9.1112200564322773E-2</v>
      </c>
      <c r="U74" s="5">
        <f t="shared" si="232"/>
        <v>3.7458849445119638E-2</v>
      </c>
      <c r="V74" s="5">
        <f t="shared" si="233"/>
        <v>4.0694015347940383E-3</v>
      </c>
      <c r="W74" s="5">
        <f t="shared" si="234"/>
        <v>7.3871579209746532E-2</v>
      </c>
      <c r="X74" s="5">
        <f t="shared" si="235"/>
        <v>5.107544830074208E-2</v>
      </c>
      <c r="Y74" s="5">
        <f t="shared" si="236"/>
        <v>1.7657003187347503E-2</v>
      </c>
      <c r="Z74" s="5">
        <f t="shared" si="237"/>
        <v>5.1334705746004647E-3</v>
      </c>
      <c r="AA74" s="5">
        <f t="shared" si="238"/>
        <v>8.6331240814873523E-3</v>
      </c>
      <c r="AB74" s="5">
        <f t="shared" si="239"/>
        <v>7.2593024858389806E-3</v>
      </c>
      <c r="AC74" s="5">
        <f t="shared" si="240"/>
        <v>2.9573469068391335E-4</v>
      </c>
      <c r="AD74" s="5">
        <f t="shared" si="241"/>
        <v>3.1058058098579734E-2</v>
      </c>
      <c r="AE74" s="5">
        <f t="shared" si="242"/>
        <v>2.1473809788625148E-2</v>
      </c>
      <c r="AF74" s="5">
        <f t="shared" si="243"/>
        <v>7.423588837628262E-3</v>
      </c>
      <c r="AG74" s="5">
        <f t="shared" si="244"/>
        <v>1.710911160234237E-3</v>
      </c>
      <c r="AH74" s="5">
        <f t="shared" si="245"/>
        <v>8.8733148032455042E-4</v>
      </c>
      <c r="AI74" s="5">
        <f t="shared" si="246"/>
        <v>1.4922541504288069E-3</v>
      </c>
      <c r="AJ74" s="5">
        <f t="shared" si="247"/>
        <v>1.254786119307701E-3</v>
      </c>
      <c r="AK74" s="5">
        <f t="shared" si="248"/>
        <v>7.0340484773984038E-4</v>
      </c>
      <c r="AL74" s="5">
        <f t="shared" si="249"/>
        <v>1.3754790274864182E-5</v>
      </c>
      <c r="AM74" s="5">
        <f t="shared" si="250"/>
        <v>1.0446268870098677E-2</v>
      </c>
      <c r="AN74" s="5">
        <f t="shared" si="251"/>
        <v>7.2226405786649361E-3</v>
      </c>
      <c r="AO74" s="5">
        <f t="shared" si="252"/>
        <v>2.4968980588800688E-3</v>
      </c>
      <c r="AP74" s="5">
        <f t="shared" si="253"/>
        <v>5.7545896578371791E-4</v>
      </c>
      <c r="AQ74" s="5">
        <f t="shared" si="254"/>
        <v>9.9469325586743566E-5</v>
      </c>
      <c r="AR74" s="5">
        <f t="shared" si="255"/>
        <v>1.2270173085174261E-4</v>
      </c>
      <c r="AS74" s="5">
        <f t="shared" si="256"/>
        <v>2.0635148328259452E-4</v>
      </c>
      <c r="AT74" s="5">
        <f t="shared" si="257"/>
        <v>1.7351399347567616E-4</v>
      </c>
      <c r="AU74" s="5">
        <f t="shared" si="258"/>
        <v>9.7268038180744473E-5</v>
      </c>
      <c r="AV74" s="5">
        <f t="shared" si="259"/>
        <v>4.0894704205184398E-5</v>
      </c>
      <c r="AW74" s="5">
        <f t="shared" si="260"/>
        <v>4.4426610673491305E-7</v>
      </c>
      <c r="AX74" s="5">
        <f t="shared" si="261"/>
        <v>2.9279715686029665E-3</v>
      </c>
      <c r="AY74" s="5">
        <f t="shared" si="262"/>
        <v>2.0244248475263728E-3</v>
      </c>
      <c r="AZ74" s="5">
        <f t="shared" si="263"/>
        <v>6.9985241783573936E-4</v>
      </c>
      <c r="BA74" s="5">
        <f t="shared" si="264"/>
        <v>1.6129467005538382E-4</v>
      </c>
      <c r="BB74" s="5">
        <f t="shared" si="265"/>
        <v>2.7880132216369577E-5</v>
      </c>
      <c r="BC74" s="5">
        <f t="shared" si="266"/>
        <v>3.8553128736881217E-6</v>
      </c>
      <c r="BD74" s="5">
        <f t="shared" si="267"/>
        <v>1.4139506193433953E-5</v>
      </c>
      <c r="BE74" s="5">
        <f t="shared" si="268"/>
        <v>2.3778866489046684E-5</v>
      </c>
      <c r="BF74" s="5">
        <f t="shared" si="269"/>
        <v>1.9994845780628515E-5</v>
      </c>
      <c r="BG74" s="5">
        <f t="shared" si="270"/>
        <v>1.1208660372864451E-5</v>
      </c>
      <c r="BH74" s="5">
        <f t="shared" si="271"/>
        <v>4.7124919866575971E-6</v>
      </c>
      <c r="BI74" s="5">
        <f t="shared" si="272"/>
        <v>1.5850301453026741E-6</v>
      </c>
      <c r="BJ74" s="8">
        <f t="shared" si="273"/>
        <v>0.61056279122473234</v>
      </c>
      <c r="BK74" s="8">
        <f t="shared" si="274"/>
        <v>0.23944391898203143</v>
      </c>
      <c r="BL74" s="8">
        <f t="shared" si="275"/>
        <v>0.14510984740291935</v>
      </c>
      <c r="BM74" s="8">
        <f t="shared" si="276"/>
        <v>0.42148450316670466</v>
      </c>
      <c r="BN74" s="8">
        <f t="shared" si="277"/>
        <v>0.57674154443615888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0.72070000000000001</v>
      </c>
      <c r="G75">
        <f>VLOOKUP(C75,away!$B$2:$E$405,4,FALSE)</f>
        <v>1.0089999999999999</v>
      </c>
      <c r="H75">
        <f>VLOOKUP(A75,away!$A$2:$E$405,3,FALSE)</f>
        <v>1.125</v>
      </c>
      <c r="I75">
        <f>VLOOKUP(C75,away!$B$2:$E$405,3,FALSE)</f>
        <v>0.59260000000000002</v>
      </c>
      <c r="J75">
        <f>VLOOKUP(B75,home!$B$2:$E$405,4,FALSE)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1.5124</v>
      </c>
      <c r="F76">
        <f>VLOOKUP(B76,home!$B$2:$E$405,3,FALSE)</f>
        <v>0.79339999999999999</v>
      </c>
      <c r="G76">
        <f>VLOOKUP(C76,away!$B$2:$E$405,4,FALSE)</f>
        <v>0.52900000000000003</v>
      </c>
      <c r="H76">
        <f>VLOOKUP(A76,away!$A$2:$E$405,3,FALSE)</f>
        <v>1.1446000000000001</v>
      </c>
      <c r="I76">
        <f>VLOOKUP(C76,away!$B$2:$E$405,3,FALSE)</f>
        <v>0.93189999999999995</v>
      </c>
      <c r="J76">
        <f>VLOOKUP(B76,home!$B$2:$E$405,4,FALSE)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1.5124</v>
      </c>
      <c r="F77">
        <f>VLOOKUP(B77,home!$B$2:$E$405,3,FALSE)</f>
        <v>1.2783</v>
      </c>
      <c r="G77">
        <f>VLOOKUP(C77,away!$B$2:$E$405,4,FALSE)</f>
        <v>0.79339999999999999</v>
      </c>
      <c r="H77">
        <f>VLOOKUP(A77,away!$A$2:$E$405,3,FALSE)</f>
        <v>1.1446000000000001</v>
      </c>
      <c r="I77">
        <f>VLOOKUP(C77,away!$B$2:$E$405,3,FALSE)</f>
        <v>1.4560999999999999</v>
      </c>
      <c r="J77">
        <f>VLOOKUP(B77,home!$B$2:$E$405,4,FALSE)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1.5124</v>
      </c>
      <c r="F78">
        <f>VLOOKUP(B78,home!$B$2:$E$405,3,FALSE)</f>
        <v>1.5427999999999999</v>
      </c>
      <c r="G78">
        <f>VLOOKUP(C78,away!$B$2:$E$405,4,FALSE)</f>
        <v>1.0579000000000001</v>
      </c>
      <c r="H78">
        <f>VLOOKUP(A78,away!$A$2:$E$405,3,FALSE)</f>
        <v>1.1446000000000001</v>
      </c>
      <c r="I78">
        <f>VLOOKUP(C78,away!$B$2:$E$405,3,FALSE)</f>
        <v>0.99019999999999997</v>
      </c>
      <c r="J78">
        <f>VLOOKUP(B78,home!$B$2:$E$405,4,FALSE)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1.72</v>
      </c>
      <c r="F79">
        <f>VLOOKUP(B79,home!$B$2:$E$405,3,FALSE)</f>
        <v>0.87209999999999999</v>
      </c>
      <c r="G79">
        <f>VLOOKUP(C79,away!$B$2:$E$405,4,FALSE)</f>
        <v>0.98839999999999995</v>
      </c>
      <c r="H79">
        <f>VLOOKUP(A79,away!$A$2:$E$405,3,FALSE)</f>
        <v>1.58</v>
      </c>
      <c r="I79">
        <f>VLOOKUP(C79,away!$B$2:$E$405,3,FALSE)</f>
        <v>1.3290999999999999</v>
      </c>
      <c r="J79">
        <f>VLOOKUP(B79,home!$B$2:$E$405,4,FALSE)</f>
        <v>0.82279999999999998</v>
      </c>
      <c r="K79" s="3">
        <f t="shared" si="278"/>
        <v>1.4826118607999998</v>
      </c>
      <c r="L79" s="3">
        <f t="shared" si="279"/>
        <v>1.7278618984</v>
      </c>
      <c r="M79" s="5">
        <f t="shared" ref="M79:M111" si="280">_xlfn.POISSON.DIST(0,K79,FALSE) * _xlfn.POISSON.DIST(0,L79,FALSE)</f>
        <v>4.0337498483473677E-2</v>
      </c>
      <c r="N79" s="5">
        <f t="shared" ref="N79:N111" si="281">_xlfn.POISSON.DIST(1,K79,FALSE) * _xlfn.POISSON.DIST(0,L79,FALSE)</f>
        <v>5.9804853686600074E-2</v>
      </c>
      <c r="O79" s="5">
        <f t="shared" ref="O79:O111" si="282">_xlfn.POISSON.DIST(0,K79,FALSE) * _xlfn.POISSON.DIST(1,L79,FALSE)</f>
        <v>6.969762670636194E-2</v>
      </c>
      <c r="P79" s="5">
        <f t="shared" ref="P79:P111" si="283">_xlfn.POISSON.DIST(1,K79,FALSE) * _xlfn.POISSON.DIST(1,L79,FALSE)</f>
        <v>0.10333452802446302</v>
      </c>
      <c r="Q79" s="5">
        <f t="shared" ref="Q79:Q111" si="284">_xlfn.POISSON.DIST(2,K79,FALSE) * _xlfn.POISSON.DIST(0,L79,FALSE)</f>
        <v>4.4333692704580943E-2</v>
      </c>
      <c r="R79" s="5">
        <f t="shared" ref="R79:R111" si="285">_xlfn.POISSON.DIST(0,K79,FALSE) * _xlfn.POISSON.DIST(2,L79,FALSE)</f>
        <v>6.0213936797414554E-2</v>
      </c>
      <c r="S79" s="5">
        <f t="shared" ref="S79:S111" si="286">_xlfn.POISSON.DIST(2,K79,FALSE) * _xlfn.POISSON.DIST(2,L79,FALSE)</f>
        <v>6.6179269188031964E-2</v>
      </c>
      <c r="T79" s="5">
        <f t="shared" ref="T79:T111" si="287">_xlfn.POISSON.DIST(2,K79,FALSE) * _xlfn.POISSON.DIST(1,L79,FALSE)</f>
        <v>7.6602498439619443E-2</v>
      </c>
      <c r="U79" s="5">
        <f t="shared" ref="U79:U111" si="288">_xlfn.POISSON.DIST(1,K79,FALSE) * _xlfn.POISSON.DIST(2,L79,FALSE)</f>
        <v>8.9273896881308365E-2</v>
      </c>
      <c r="V79" s="5">
        <f t="shared" ref="V79:V111" si="289">_xlfn.POISSON.DIST(3,K79,FALSE) * _xlfn.POISSON.DIST(3,L79,FALSE)</f>
        <v>1.8837182945709265E-2</v>
      </c>
      <c r="W79" s="5">
        <f t="shared" ref="W79:W111" si="290">_xlfn.POISSON.DIST(3,K79,FALSE) * _xlfn.POISSON.DIST(0,L79,FALSE)</f>
        <v>2.1909886212291375E-2</v>
      </c>
      <c r="X79" s="5">
        <f t="shared" ref="X79:X111" si="291">_xlfn.POISSON.DIST(3,K79,FALSE) * _xlfn.POISSON.DIST(1,L79,FALSE)</f>
        <v>3.7857257584497754E-2</v>
      </c>
      <c r="Y79" s="5">
        <f t="shared" ref="Y79:Y111" si="292">_xlfn.POISSON.DIST(3,K79,FALSE) * _xlfn.POISSON.DIST(2,L79,FALSE)</f>
        <v>3.2706056479084054E-2</v>
      </c>
      <c r="Z79" s="5">
        <f t="shared" ref="Z79:Z111" si="293">_xlfn.POISSON.DIST(0,K79,FALSE) * _xlfn.POISSON.DIST(3,L79,FALSE)</f>
        <v>3.4680455714972781E-2</v>
      </c>
      <c r="AA79" s="5">
        <f t="shared" ref="AA79:AA111" si="294">_xlfn.POISSON.DIST(1,K79,FALSE) * _xlfn.POISSON.DIST(3,L79,FALSE)</f>
        <v>5.1417654980967779E-2</v>
      </c>
      <c r="AB79" s="5">
        <f t="shared" ref="AB79:AB111" si="295">_xlfn.POISSON.DIST(2,K79,FALSE) * _xlfn.POISSON.DIST(3,L79,FALSE)</f>
        <v>3.8116212564652516E-2</v>
      </c>
      <c r="AC79" s="5">
        <f t="shared" ref="AC79:AC111" si="296">_xlfn.POISSON.DIST(4,K79,FALSE) * _xlfn.POISSON.DIST(4,L79,FALSE)</f>
        <v>3.0160078744763215E-3</v>
      </c>
      <c r="AD79" s="5">
        <f t="shared" ref="AD79:AD111" si="297">_xlfn.POISSON.DIST(4,K79,FALSE) * _xlfn.POISSON.DIST(0,L79,FALSE)</f>
        <v>8.1209642917803963E-3</v>
      </c>
      <c r="AE79" s="5">
        <f t="shared" ref="AE79:AE111" si="298">_xlfn.POISSON.DIST(4,K79,FALSE) * _xlfn.POISSON.DIST(1,L79,FALSE)</f>
        <v>1.4031904778034286E-2</v>
      </c>
      <c r="AF79" s="5">
        <f t="shared" ref="AF79:AF111" si="299">_xlfn.POISSON.DIST(4,K79,FALSE) * _xlfn.POISSON.DIST(2,L79,FALSE)</f>
        <v>1.212259681397118E-2</v>
      </c>
      <c r="AG79" s="5">
        <f t="shared" ref="AG79:AG111" si="300">_xlfn.POISSON.DIST(4,K79,FALSE) * _xlfn.POISSON.DIST(3,L79,FALSE)</f>
        <v>6.9820577148420118E-3</v>
      </c>
      <c r="AH79" s="5">
        <f t="shared" ref="AH79:AH111" si="301">_xlfn.POISSON.DIST(0,K79,FALSE) * _xlfn.POISSON.DIST(4,L79,FALSE)</f>
        <v>1.49807595122625E-2</v>
      </c>
      <c r="AI79" s="5">
        <f t="shared" ref="AI79:AI111" si="302">_xlfn.POISSON.DIST(1,K79,FALSE) * _xlfn.POISSON.DIST(4,L79,FALSE)</f>
        <v>2.2210651736672801E-2</v>
      </c>
      <c r="AJ79" s="5">
        <f t="shared" ref="AJ79:AJ111" si="303">_xlfn.POISSON.DIST(2,K79,FALSE) * _xlfn.POISSON.DIST(4,L79,FALSE)</f>
        <v>1.6464887850444608E-2</v>
      </c>
      <c r="AK79" s="5">
        <f t="shared" ref="AK79:AK111" si="304">_xlfn.POISSON.DIST(3,K79,FALSE) * _xlfn.POISSON.DIST(4,L79,FALSE)</f>
        <v>8.13701267127033E-3</v>
      </c>
      <c r="AL79" s="5">
        <f t="shared" ref="AL79:AL111" si="305">_xlfn.POISSON.DIST(5,K79,FALSE) * _xlfn.POISSON.DIST(5,L79,FALSE)</f>
        <v>3.0905015129261006E-4</v>
      </c>
      <c r="AM79" s="5">
        <f t="shared" ref="AM79:AM111" si="306">_xlfn.POISSON.DIST(5,K79,FALSE) * _xlfn.POISSON.DIST(0,L79,FALSE)</f>
        <v>2.4080475960253766E-3</v>
      </c>
      <c r="AN79" s="5">
        <f t="shared" ref="AN79:AN111" si="307">_xlfn.POISSON.DIST(5,K79,FALSE) * _xlfn.POISSON.DIST(1,L79,FALSE)</f>
        <v>4.1607736907059625E-3</v>
      </c>
      <c r="AO79" s="5">
        <f t="shared" ref="AO79:AO111" si="308">_xlfn.POISSON.DIST(5,K79,FALSE) * _xlfn.POISSON.DIST(2,L79,FALSE)</f>
        <v>3.5946211640179903E-3</v>
      </c>
      <c r="AP79" s="5">
        <f t="shared" ref="AP79:AP111" si="309">_xlfn.POISSON.DIST(5,K79,FALSE) * _xlfn.POISSON.DIST(3,L79,FALSE)</f>
        <v>2.0703363161629811E-3</v>
      </c>
      <c r="AQ79" s="5">
        <f t="shared" ref="AQ79:AQ111" si="310">_xlfn.POISSON.DIST(5,K79,FALSE) * _xlfn.POISSON.DIST(4,L79,FALSE)</f>
        <v>8.9431380939295792E-4</v>
      </c>
      <c r="AR79" s="5">
        <f t="shared" ref="AR79:AR111" si="311">_xlfn.POISSON.DIST(0,K79,FALSE) * _xlfn.POISSON.DIST(5,L79,FALSE)</f>
        <v>5.1769367140663426E-3</v>
      </c>
      <c r="AS79" s="5">
        <f t="shared" ref="AS79:AS111" si="312">_xlfn.POISSON.DIST(1,K79,FALSE) * _xlfn.POISSON.DIST(5,L79,FALSE)</f>
        <v>7.675387774885736E-3</v>
      </c>
      <c r="AT79" s="5">
        <f t="shared" ref="AT79:AT111" si="313">_xlfn.POISSON.DIST(2,K79,FALSE) * _xlfn.POISSON.DIST(5,L79,FALSE)</f>
        <v>5.6898104756424577E-3</v>
      </c>
      <c r="AU79" s="5">
        <f t="shared" ref="AU79:AU111" si="314">_xlfn.POISSON.DIST(3,K79,FALSE) * _xlfn.POISSON.DIST(5,L79,FALSE)</f>
        <v>2.8119268322971984E-3</v>
      </c>
      <c r="AV79" s="5">
        <f t="shared" ref="AV79:AV111" si="315">_xlfn.POISSON.DIST(4,K79,FALSE) * _xlfn.POISSON.DIST(5,L79,FALSE)</f>
        <v>1.0422490183163999E-3</v>
      </c>
      <c r="AW79" s="5">
        <f t="shared" ref="AW79:AW111" si="316">_xlfn.POISSON.DIST(6,K79,FALSE) * _xlfn.POISSON.DIST(6,L79,FALSE)</f>
        <v>2.1991910422723498E-5</v>
      </c>
      <c r="AX79" s="5">
        <f t="shared" ref="AX79:AX111" si="317">_xlfn.POISSON.DIST(6,K79,FALSE) * _xlfn.POISSON.DIST(0,L79,FALSE)</f>
        <v>5.9503332120635808E-4</v>
      </c>
      <c r="AY79" s="5">
        <f t="shared" ref="AY79:AY111" si="318">_xlfn.POISSON.DIST(6,K79,FALSE) * _xlfn.POISSON.DIST(1,L79,FALSE)</f>
        <v>1.0281354039908747E-3</v>
      </c>
      <c r="AZ79" s="5">
        <f t="shared" ref="AZ79:AZ111" si="319">_xlfn.POISSON.DIST(6,K79,FALSE) * _xlfn.POISSON.DIST(2,L79,FALSE)</f>
        <v>8.8823799547596213E-4</v>
      </c>
      <c r="BA79" s="5">
        <f t="shared" ref="BA79:BA111" si="320">_xlfn.POISSON.DIST(6,K79,FALSE) * _xlfn.POISSON.DIST(3,L79,FALSE)</f>
        <v>5.1158419636470221E-4</v>
      </c>
      <c r="BB79" s="5">
        <f t="shared" ref="BB79:BB111" si="321">_xlfn.POISSON.DIST(6,K79,FALSE) * _xlfn.POISSON.DIST(4,L79,FALSE)</f>
        <v>2.2098671018053821E-4</v>
      </c>
      <c r="BC79" s="5">
        <f t="shared" ref="BC79:BC111" si="322">_xlfn.POISSON.DIST(6,K79,FALSE) * _xlfn.POISSON.DIST(5,L79,FALSE)</f>
        <v>7.6366903314742987E-5</v>
      </c>
      <c r="BD79" s="5">
        <f t="shared" ref="BD79:BD111" si="323">_xlfn.POISSON.DIST(0,K79,FALSE) * _xlfn.POISSON.DIST(6,L79,FALSE)</f>
        <v>1.4908386164438872E-3</v>
      </c>
      <c r="BE79" s="5">
        <f t="shared" ref="BE79:BE111" si="324">_xlfn.POISSON.DIST(1,K79,FALSE) * _xlfn.POISSON.DIST(6,L79,FALSE)</f>
        <v>2.2103350152783688E-3</v>
      </c>
      <c r="BF79" s="5">
        <f t="shared" ref="BF79:BF111" si="325">_xlfn.POISSON.DIST(2,K79,FALSE) * _xlfn.POISSON.DIST(6,L79,FALSE)</f>
        <v>1.6385344549966294E-3</v>
      </c>
      <c r="BG79" s="5">
        <f t="shared" ref="BG79:BG111" si="326">_xlfn.POISSON.DIST(3,K79,FALSE) * _xlfn.POISSON.DIST(6,L79,FALSE)</f>
        <v>8.0977020576915542E-4</v>
      </c>
      <c r="BH79" s="5">
        <f t="shared" ref="BH79:BH111" si="327">_xlfn.POISSON.DIST(4,K79,FALSE) * _xlfn.POISSON.DIST(6,L79,FALSE)</f>
        <v>3.0014372789895167E-4</v>
      </c>
      <c r="BI79" s="5">
        <f t="shared" ref="BI79:BI111" si="328">_xlfn.POISSON.DIST(5,K79,FALSE) * _xlfn.POISSON.DIST(6,L79,FALSE)</f>
        <v>8.8999330185542678E-5</v>
      </c>
      <c r="BJ79" s="8">
        <f t="shared" ref="BJ79:BJ111" si="329">SUM(N79,Q79,T79,W79,X79,Y79,AD79,AE79,AF79,AG79,AM79,AN79,AO79,AP79,AQ79,AX79,AY79,AZ79,BA79,BB79,BC79)</f>
        <v>0.33092020581213993</v>
      </c>
      <c r="BK79" s="8">
        <f t="shared" ref="BK79:BK111" si="330">SUM(M79,P79,S79,V79,AC79,AL79,AY79)</f>
        <v>0.23304167207143775</v>
      </c>
      <c r="BL79" s="8">
        <f t="shared" ref="BL79:BL111" si="331">SUM(O79,R79,U79,AA79,AB79,AH79,AI79,AJ79,AK79,AR79,AS79,AT79,AU79,AV79,BD79,BE79,BF79,BG79,BH79,BI79)</f>
        <v>0.39944757186713598</v>
      </c>
      <c r="BM79" s="8">
        <f t="shared" ref="BM79:BM111" si="332">SUM(S79:BI79)</f>
        <v>0.61936162556922425</v>
      </c>
      <c r="BN79" s="8">
        <f t="shared" ref="BN79:BN111" si="333">SUM(M79:R79)</f>
        <v>0.3777221364028942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1.72</v>
      </c>
      <c r="F80">
        <f>VLOOKUP(B80,home!$B$2:$E$405,3,FALSE)</f>
        <v>1.0465</v>
      </c>
      <c r="G80">
        <f>VLOOKUP(C80,away!$B$2:$E$405,4,FALSE)</f>
        <v>0.58140000000000003</v>
      </c>
      <c r="H80">
        <f>VLOOKUP(A80,away!$A$2:$E$405,3,FALSE)</f>
        <v>1.58</v>
      </c>
      <c r="I80">
        <f>VLOOKUP(C80,away!$B$2:$E$405,3,FALSE)</f>
        <v>1.2658</v>
      </c>
      <c r="J80">
        <f>VLOOKUP(B80,home!$B$2:$E$405,4,FALSE)</f>
        <v>1.0126999999999999</v>
      </c>
      <c r="K80" s="3">
        <f t="shared" si="278"/>
        <v>1.0465083719999999</v>
      </c>
      <c r="L80" s="3">
        <f t="shared" si="279"/>
        <v>2.0253635428000001</v>
      </c>
      <c r="M80" s="5">
        <f t="shared" si="280"/>
        <v>4.6334339691268253E-2</v>
      </c>
      <c r="N80" s="5">
        <f t="shared" si="281"/>
        <v>4.8489274398004122E-2</v>
      </c>
      <c r="O80" s="5">
        <f t="shared" si="282"/>
        <v>9.3843882390405725E-2</v>
      </c>
      <c r="P80" s="5">
        <f t="shared" si="283"/>
        <v>9.8208408582542955E-2</v>
      </c>
      <c r="Q80" s="5">
        <f t="shared" si="284"/>
        <v>2.5372215804858281E-2</v>
      </c>
      <c r="R80" s="5">
        <f t="shared" si="285"/>
        <v>9.5033989054169349E-2</v>
      </c>
      <c r="S80" s="5">
        <f t="shared" si="286"/>
        <v>5.2039651263948439E-2</v>
      </c>
      <c r="T80" s="5">
        <f t="shared" si="287"/>
        <v>5.1387960891213919E-2</v>
      </c>
      <c r="U80" s="5">
        <f t="shared" si="288"/>
        <v>9.9453865169744582E-2</v>
      </c>
      <c r="V80" s="5">
        <f t="shared" si="289"/>
        <v>1.2255684247906668E-2</v>
      </c>
      <c r="W80" s="5">
        <f t="shared" si="290"/>
        <v>8.8507454186583026E-3</v>
      </c>
      <c r="X80" s="5">
        <f t="shared" si="291"/>
        <v>1.7925977097554648E-2</v>
      </c>
      <c r="Y80" s="5">
        <f t="shared" si="292"/>
        <v>1.8153310241227474E-2</v>
      </c>
      <c r="Z80" s="5">
        <f t="shared" si="293"/>
        <v>6.4159458919056292E-2</v>
      </c>
      <c r="AA80" s="5">
        <f t="shared" si="294"/>
        <v>6.7143410901782483E-2</v>
      </c>
      <c r="AB80" s="5">
        <f t="shared" si="295"/>
        <v>3.5133070816675709E-2</v>
      </c>
      <c r="AC80" s="5">
        <f t="shared" si="296"/>
        <v>1.6235410579076882E-3</v>
      </c>
      <c r="AD80" s="5">
        <f t="shared" si="297"/>
        <v>2.3155947947666395E-3</v>
      </c>
      <c r="AE80" s="5">
        <f t="shared" si="298"/>
        <v>4.6899212772177996E-3</v>
      </c>
      <c r="AF80" s="5">
        <f t="shared" si="299"/>
        <v>4.749397786739472E-3</v>
      </c>
      <c r="AG80" s="5">
        <f t="shared" si="300"/>
        <v>3.2064190425057123E-3</v>
      </c>
      <c r="AH80" s="5">
        <f t="shared" si="301"/>
        <v>3.2486557255107719E-2</v>
      </c>
      <c r="AI80" s="5">
        <f t="shared" si="302"/>
        <v>3.3997454144927573E-2</v>
      </c>
      <c r="AJ80" s="5">
        <f t="shared" si="303"/>
        <v>1.7789310194676399E-2</v>
      </c>
      <c r="AK80" s="5">
        <f t="shared" si="304"/>
        <v>6.2055540169446005E-3</v>
      </c>
      <c r="AL80" s="5">
        <f t="shared" si="305"/>
        <v>1.3764770114600762E-4</v>
      </c>
      <c r="AM80" s="5">
        <f t="shared" si="306"/>
        <v>4.8465786777658203E-4</v>
      </c>
      <c r="AN80" s="5">
        <f t="shared" si="307"/>
        <v>9.8160837612587212E-4</v>
      </c>
      <c r="AO80" s="5">
        <f t="shared" si="308"/>
        <v>9.9405690915622589E-4</v>
      </c>
      <c r="AP80" s="5">
        <f t="shared" si="309"/>
        <v>6.7110887442449051E-4</v>
      </c>
      <c r="AQ80" s="5">
        <f t="shared" si="310"/>
        <v>3.3980986187722654E-4</v>
      </c>
      <c r="AR80" s="5">
        <f t="shared" si="311"/>
        <v>1.3159417739116001E-2</v>
      </c>
      <c r="AS80" s="5">
        <f t="shared" si="312"/>
        <v>1.3771440834630206E-2</v>
      </c>
      <c r="AT80" s="5">
        <f t="shared" si="313"/>
        <v>7.205964063971588E-3</v>
      </c>
      <c r="AU80" s="5">
        <f t="shared" si="314"/>
        <v>2.5137005737591368E-3</v>
      </c>
      <c r="AV80" s="5">
        <f t="shared" si="315"/>
        <v>6.5765217378503486E-4</v>
      </c>
      <c r="AW80" s="5">
        <f t="shared" si="316"/>
        <v>8.1042374503015263E-6</v>
      </c>
      <c r="AX80" s="5">
        <f t="shared" si="317"/>
        <v>8.453308603064364E-5</v>
      </c>
      <c r="AY80" s="5">
        <f t="shared" si="318"/>
        <v>1.712102306068416E-4</v>
      </c>
      <c r="AZ80" s="5">
        <f t="shared" si="319"/>
        <v>1.7338147961273886E-4</v>
      </c>
      <c r="BA80" s="5">
        <f t="shared" si="320"/>
        <v>1.1705350926812093E-4</v>
      </c>
      <c r="BB80" s="5">
        <f t="shared" si="321"/>
        <v>5.9268977557113507E-5</v>
      </c>
      <c r="BC80" s="5">
        <f t="shared" si="322"/>
        <v>2.4008245272641815E-5</v>
      </c>
      <c r="BD80" s="5">
        <f t="shared" si="323"/>
        <v>4.442100822213523E-3</v>
      </c>
      <c r="BE80" s="5">
        <f t="shared" si="324"/>
        <v>4.6486956997145359E-3</v>
      </c>
      <c r="BF80" s="5">
        <f t="shared" si="325"/>
        <v>2.4324494843158294E-3</v>
      </c>
      <c r="BG80" s="5">
        <f t="shared" si="326"/>
        <v>8.4852624993453265E-4</v>
      </c>
      <c r="BH80" s="5">
        <f t="shared" si="327"/>
        <v>2.219974561045632E-4</v>
      </c>
      <c r="BI80" s="5">
        <f t="shared" si="328"/>
        <v>4.6464439275225584E-5</v>
      </c>
      <c r="BJ80" s="8">
        <f t="shared" si="329"/>
        <v>0.18924151417045484</v>
      </c>
      <c r="BK80" s="8">
        <f t="shared" si="330"/>
        <v>0.21077048277532684</v>
      </c>
      <c r="BL80" s="8">
        <f t="shared" si="331"/>
        <v>0.53103550348125417</v>
      </c>
      <c r="BM80" s="8">
        <f t="shared" si="332"/>
        <v>0.58776174343168697</v>
      </c>
      <c r="BN80" s="8">
        <f t="shared" si="333"/>
        <v>0.40728210992124869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1.72</v>
      </c>
      <c r="F81">
        <f>VLOOKUP(B81,home!$B$2:$E$405,3,FALSE)</f>
        <v>0.81399999999999995</v>
      </c>
      <c r="G81">
        <f>VLOOKUP(C81,away!$B$2:$E$405,4,FALSE)</f>
        <v>0.87209999999999999</v>
      </c>
      <c r="H81">
        <f>VLOOKUP(A81,away!$A$2:$E$405,3,FALSE)</f>
        <v>1.58</v>
      </c>
      <c r="I81">
        <f>VLOOKUP(C81,away!$B$2:$E$405,3,FALSE)</f>
        <v>0.94940000000000002</v>
      </c>
      <c r="J81">
        <f>VLOOKUP(B81,home!$B$2:$E$405,4,FALSE)</f>
        <v>0.69620000000000004</v>
      </c>
      <c r="K81" s="3">
        <f t="shared" si="278"/>
        <v>1.2210097680000001</v>
      </c>
      <c r="L81" s="3">
        <f t="shared" si="279"/>
        <v>1.0443362024000002</v>
      </c>
      <c r="M81" s="5">
        <f t="shared" si="280"/>
        <v>0.10379411863549312</v>
      </c>
      <c r="N81" s="5">
        <f t="shared" si="281"/>
        <v>0.12673363271488794</v>
      </c>
      <c r="O81" s="5">
        <f t="shared" si="282"/>
        <v>0.10839595568724598</v>
      </c>
      <c r="P81" s="5">
        <f t="shared" si="283"/>
        <v>0.13235252070582251</v>
      </c>
      <c r="Q81" s="5">
        <f t="shared" si="284"/>
        <v>7.7371501739501289E-2</v>
      </c>
      <c r="R81" s="5">
        <f t="shared" si="285"/>
        <v>5.6600910358968581E-2</v>
      </c>
      <c r="S81" s="5">
        <f t="shared" si="286"/>
        <v>4.2192153966600213E-2</v>
      </c>
      <c r="T81" s="5">
        <f t="shared" si="287"/>
        <v>8.0801860300615785E-2</v>
      </c>
      <c r="U81" s="5">
        <f t="shared" si="288"/>
        <v>6.9110264425993023E-2</v>
      </c>
      <c r="V81" s="5">
        <f t="shared" si="289"/>
        <v>5.9779001877302675E-3</v>
      </c>
      <c r="W81" s="5">
        <f t="shared" si="290"/>
        <v>3.1490453129586697E-2</v>
      </c>
      <c r="X81" s="5">
        <f t="shared" si="291"/>
        <v>3.2886620233207778E-2</v>
      </c>
      <c r="Y81" s="5">
        <f t="shared" si="292"/>
        <v>1.7172344042059608E-2</v>
      </c>
      <c r="Z81" s="5">
        <f t="shared" si="293"/>
        <v>1.9703459925556031E-2</v>
      </c>
      <c r="AA81" s="5">
        <f t="shared" si="294"/>
        <v>2.4058117032500468E-2</v>
      </c>
      <c r="AB81" s="5">
        <f t="shared" si="295"/>
        <v>1.4687597948185126E-2</v>
      </c>
      <c r="AC81" s="5">
        <f t="shared" si="296"/>
        <v>4.7641798541617778E-4</v>
      </c>
      <c r="AD81" s="5">
        <f t="shared" si="297"/>
        <v>9.6125377174928802E-3</v>
      </c>
      <c r="AE81" s="5">
        <f t="shared" si="298"/>
        <v>1.0038721135313282E-2</v>
      </c>
      <c r="AF81" s="5">
        <f t="shared" si="299"/>
        <v>5.2418999537028454E-3</v>
      </c>
      <c r="AG81" s="5">
        <f t="shared" si="300"/>
        <v>1.8247686303369225E-3</v>
      </c>
      <c r="AH81" s="5">
        <f t="shared" si="301"/>
        <v>5.1442591281989428E-3</v>
      </c>
      <c r="AI81" s="5">
        <f t="shared" si="302"/>
        <v>6.2811906446540739E-3</v>
      </c>
      <c r="AJ81" s="5">
        <f t="shared" si="303"/>
        <v>3.8346975658964219E-3</v>
      </c>
      <c r="AK81" s="5">
        <f t="shared" si="304"/>
        <v>1.5607343950951188E-3</v>
      </c>
      <c r="AL81" s="5">
        <f t="shared" si="305"/>
        <v>2.4300074843685324E-5</v>
      </c>
      <c r="AM81" s="5">
        <f t="shared" si="306"/>
        <v>2.3474004896654457E-3</v>
      </c>
      <c r="AN81" s="5">
        <f t="shared" si="307"/>
        <v>2.4514753128891125E-3</v>
      </c>
      <c r="AO81" s="5">
        <f t="shared" si="308"/>
        <v>1.2800822092699838E-3</v>
      </c>
      <c r="AP81" s="5">
        <f t="shared" si="309"/>
        <v>4.4561206439627251E-4</v>
      </c>
      <c r="AQ81" s="5">
        <f t="shared" si="310"/>
        <v>1.1634220276880688E-4</v>
      </c>
      <c r="AR81" s="5">
        <f t="shared" si="311"/>
        <v>1.0744672084209645E-3</v>
      </c>
      <c r="AS81" s="5">
        <f t="shared" si="312"/>
        <v>1.3119349568776896E-3</v>
      </c>
      <c r="AT81" s="5">
        <f t="shared" si="313"/>
        <v>8.009426986641591E-4</v>
      </c>
      <c r="AU81" s="5">
        <f t="shared" si="314"/>
        <v>3.2598628622573968E-4</v>
      </c>
      <c r="AV81" s="5">
        <f t="shared" si="315"/>
        <v>9.9508109928917989E-5</v>
      </c>
      <c r="AW81" s="5">
        <f t="shared" si="316"/>
        <v>8.6072532635403133E-7</v>
      </c>
      <c r="AX81" s="5">
        <f t="shared" si="317"/>
        <v>4.7769982121491567E-4</v>
      </c>
      <c r="AY81" s="5">
        <f t="shared" si="318"/>
        <v>4.9887921717474415E-4</v>
      </c>
      <c r="AZ81" s="5">
        <f t="shared" si="319"/>
        <v>2.6049881356027856E-4</v>
      </c>
      <c r="BA81" s="5">
        <f t="shared" si="320"/>
        <v>9.068278056108236E-5</v>
      </c>
      <c r="BB81" s="5">
        <f t="shared" si="321"/>
        <v>2.3675827668558323E-5</v>
      </c>
      <c r="BC81" s="5">
        <f t="shared" si="322"/>
        <v>4.945104791211812E-6</v>
      </c>
      <c r="BD81" s="5">
        <f t="shared" si="323"/>
        <v>1.8701750067427986E-4</v>
      </c>
      <c r="BE81" s="5">
        <f t="shared" si="324"/>
        <v>2.283501951102423E-4</v>
      </c>
      <c r="BF81" s="5">
        <f t="shared" si="325"/>
        <v>1.394089093771559E-4</v>
      </c>
      <c r="BG81" s="5">
        <f t="shared" si="326"/>
        <v>5.6739880031911398E-5</v>
      </c>
      <c r="BH81" s="5">
        <f t="shared" si="327"/>
        <v>1.7319986938527991E-5</v>
      </c>
      <c r="BI81" s="5">
        <f t="shared" si="328"/>
        <v>4.2295746467150168E-6</v>
      </c>
      <c r="BJ81" s="8">
        <f t="shared" si="329"/>
        <v>0.40117163344066537</v>
      </c>
      <c r="BK81" s="8">
        <f t="shared" si="330"/>
        <v>0.28531629077308068</v>
      </c>
      <c r="BL81" s="8">
        <f t="shared" si="331"/>
        <v>0.29391963249363418</v>
      </c>
      <c r="BM81" s="8">
        <f t="shared" si="332"/>
        <v>0.39436435829916849</v>
      </c>
      <c r="BN81" s="8">
        <f t="shared" si="333"/>
        <v>0.60524863984191946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1.6292</v>
      </c>
      <c r="F82">
        <f>VLOOKUP(B82,home!$B$2:$E$405,3,FALSE)</f>
        <v>0.83040000000000003</v>
      </c>
      <c r="G82">
        <f>VLOOKUP(C82,away!$B$2:$E$405,4,FALSE)</f>
        <v>1.4080999999999999</v>
      </c>
      <c r="H82">
        <f>VLOOKUP(A82,away!$A$2:$E$405,3,FALSE)</f>
        <v>1.1462000000000001</v>
      </c>
      <c r="I82">
        <f>VLOOKUP(C82,away!$B$2:$E$405,3,FALSE)</f>
        <v>0.76980000000000004</v>
      </c>
      <c r="J82">
        <f>VLOOKUP(B82,home!$B$2:$E$405,4,FALSE)</f>
        <v>0.92379999999999995</v>
      </c>
      <c r="K82" s="3">
        <f t="shared" si="278"/>
        <v>1.905001142208</v>
      </c>
      <c r="L82" s="3">
        <f t="shared" si="279"/>
        <v>0.81511008928800011</v>
      </c>
      <c r="M82" s="5">
        <f t="shared" si="280"/>
        <v>6.5867427486420271E-2</v>
      </c>
      <c r="N82" s="5">
        <f t="shared" si="281"/>
        <v>0.12547752459593323</v>
      </c>
      <c r="O82" s="5">
        <f t="shared" si="282"/>
        <v>5.3689204699626909E-2</v>
      </c>
      <c r="P82" s="5">
        <f t="shared" si="283"/>
        <v>0.10227799627702837</v>
      </c>
      <c r="Q82" s="5">
        <f t="shared" si="284"/>
        <v>0.11951741383834263</v>
      </c>
      <c r="R82" s="5">
        <f t="shared" si="285"/>
        <v>2.1881306218257294E-2</v>
      </c>
      <c r="S82" s="5">
        <f t="shared" si="286"/>
        <v>3.9703951261040607E-2</v>
      </c>
      <c r="T82" s="5">
        <f t="shared" si="287"/>
        <v>9.7419849865242339E-2</v>
      </c>
      <c r="U82" s="5">
        <f t="shared" si="288"/>
        <v>4.168391333878315E-2</v>
      </c>
      <c r="V82" s="5">
        <f t="shared" si="289"/>
        <v>6.8501917567631368E-3</v>
      </c>
      <c r="W82" s="5">
        <f t="shared" si="290"/>
        <v>7.5893603291929637E-2</v>
      </c>
      <c r="X82" s="5">
        <f t="shared" si="291"/>
        <v>6.1861641755672839E-2</v>
      </c>
      <c r="Y82" s="5">
        <f t="shared" si="292"/>
        <v>2.5212024167484373E-2</v>
      </c>
      <c r="Z82" s="5">
        <f t="shared" si="293"/>
        <v>5.9452244884339268E-3</v>
      </c>
      <c r="AA82" s="5">
        <f t="shared" si="294"/>
        <v>1.1325659441149601E-2</v>
      </c>
      <c r="AB82" s="5">
        <f t="shared" si="295"/>
        <v>1.0787697085824409E-2</v>
      </c>
      <c r="AC82" s="5">
        <f t="shared" si="296"/>
        <v>6.6480496670717488E-4</v>
      </c>
      <c r="AD82" s="5">
        <f t="shared" si="297"/>
        <v>3.6144350239351697E-2</v>
      </c>
      <c r="AE82" s="5">
        <f t="shared" si="298"/>
        <v>2.9461624550854711E-2</v>
      </c>
      <c r="AF82" s="5">
        <f t="shared" si="299"/>
        <v>1.2007233709108354E-2</v>
      </c>
      <c r="AG82" s="5">
        <f t="shared" si="300"/>
        <v>3.2624057802443998E-3</v>
      </c>
      <c r="AH82" s="5">
        <f t="shared" si="301"/>
        <v>1.2115031159011455E-3</v>
      </c>
      <c r="AI82" s="5">
        <f t="shared" si="302"/>
        <v>2.3079148195802326E-3</v>
      </c>
      <c r="AJ82" s="5">
        <f t="shared" si="303"/>
        <v>2.1982901837095574E-3</v>
      </c>
      <c r="AK82" s="5">
        <f t="shared" si="304"/>
        <v>1.3959151036237803E-3</v>
      </c>
      <c r="AL82" s="5">
        <f t="shared" si="305"/>
        <v>4.1291984523819344E-5</v>
      </c>
      <c r="AM82" s="5">
        <f t="shared" si="306"/>
        <v>1.3771005698066201E-2</v>
      </c>
      <c r="AN82" s="5">
        <f t="shared" si="307"/>
        <v>1.1224885684136302E-2</v>
      </c>
      <c r="AO82" s="5">
        <f t="shared" si="308"/>
        <v>4.5747587861219652E-3</v>
      </c>
      <c r="AP82" s="5">
        <f t="shared" si="309"/>
        <v>1.2429773475423132E-3</v>
      </c>
      <c r="AQ82" s="5">
        <f t="shared" si="310"/>
        <v>2.5329084418454403E-4</v>
      </c>
      <c r="AR82" s="5">
        <f t="shared" si="311"/>
        <v>1.9750168259497468E-4</v>
      </c>
      <c r="AS82" s="5">
        <f t="shared" si="312"/>
        <v>3.7624093093142859E-4</v>
      </c>
      <c r="AT82" s="5">
        <f t="shared" si="313"/>
        <v>3.5836970158488647E-4</v>
      </c>
      <c r="AU82" s="5">
        <f t="shared" si="314"/>
        <v>2.2756489695064958E-4</v>
      </c>
      <c r="AV82" s="5">
        <f t="shared" si="315"/>
        <v>1.083778471543583E-4</v>
      </c>
      <c r="AW82" s="5">
        <f t="shared" si="316"/>
        <v>1.7810444743002896E-6</v>
      </c>
      <c r="AX82" s="5">
        <f t="shared" si="317"/>
        <v>4.3722969306948245E-3</v>
      </c>
      <c r="AY82" s="5">
        <f t="shared" si="318"/>
        <v>3.5639033415723075E-3</v>
      </c>
      <c r="AZ82" s="5">
        <f t="shared" si="319"/>
        <v>1.4524867854814022E-3</v>
      </c>
      <c r="BA82" s="5">
        <f t="shared" si="320"/>
        <v>3.9464554446779545E-4</v>
      </c>
      <c r="BB82" s="5">
        <f t="shared" si="321"/>
        <v>8.0419891247064014E-5</v>
      </c>
      <c r="BC82" s="5">
        <f t="shared" si="322"/>
        <v>1.3110212946985129E-5</v>
      </c>
      <c r="BD82" s="5">
        <f t="shared" si="323"/>
        <v>2.6830935689086666E-5</v>
      </c>
      <c r="BE82" s="5">
        <f t="shared" si="324"/>
        <v>5.1112963134219481E-5</v>
      </c>
      <c r="BF82" s="5">
        <f t="shared" si="325"/>
        <v>4.8685126576161769E-5</v>
      </c>
      <c r="BG82" s="5">
        <f t="shared" si="326"/>
        <v>3.0915073912043076E-5</v>
      </c>
      <c r="BH82" s="5">
        <f t="shared" si="327"/>
        <v>1.4723312778471698E-5</v>
      </c>
      <c r="BI82" s="5">
        <f t="shared" si="328"/>
        <v>5.6095855320148477E-6</v>
      </c>
      <c r="BJ82" s="8">
        <f t="shared" si="329"/>
        <v>0.62720145286062601</v>
      </c>
      <c r="BK82" s="8">
        <f t="shared" si="330"/>
        <v>0.21896956707405568</v>
      </c>
      <c r="BL82" s="8">
        <f t="shared" si="331"/>
        <v>0.14792733606329436</v>
      </c>
      <c r="BM82" s="8">
        <f t="shared" si="332"/>
        <v>0.5077705850737031</v>
      </c>
      <c r="BN82" s="8">
        <f t="shared" si="333"/>
        <v>0.48871087311560868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1.6292</v>
      </c>
      <c r="F83">
        <f>VLOOKUP(B83,home!$B$2:$E$405,3,FALSE)</f>
        <v>0.86650000000000005</v>
      </c>
      <c r="G83">
        <f>VLOOKUP(C83,away!$B$2:$E$405,4,FALSE)</f>
        <v>1.0229999999999999</v>
      </c>
      <c r="H83">
        <f>VLOOKUP(A83,away!$A$2:$E$405,3,FALSE)</f>
        <v>1.1462000000000001</v>
      </c>
      <c r="I83">
        <f>VLOOKUP(C83,away!$B$2:$E$405,3,FALSE)</f>
        <v>1.0663</v>
      </c>
      <c r="J83">
        <f>VLOOKUP(B83,home!$B$2:$E$405,4,FALSE)</f>
        <v>0.71850000000000003</v>
      </c>
      <c r="K83" s="3">
        <f t="shared" si="278"/>
        <v>1.4441709413999999</v>
      </c>
      <c r="L83" s="3">
        <f t="shared" si="279"/>
        <v>0.87814571361000016</v>
      </c>
      <c r="M83" s="5">
        <f t="shared" si="280"/>
        <v>9.8046183118178643E-2</v>
      </c>
      <c r="N83" s="5">
        <f t="shared" si="281"/>
        <v>0.1415954485744568</v>
      </c>
      <c r="O83" s="5">
        <f t="shared" si="282"/>
        <v>8.6098835441049737E-2</v>
      </c>
      <c r="P83" s="5">
        <f t="shared" si="283"/>
        <v>0.12434143623234445</v>
      </c>
      <c r="Q83" s="5">
        <f t="shared" si="284"/>
        <v>0.10224401613286431</v>
      </c>
      <c r="R83" s="5">
        <f t="shared" si="285"/>
        <v>3.7803661644685294E-2</v>
      </c>
      <c r="S83" s="5">
        <f t="shared" si="286"/>
        <v>3.9422219898368534E-2</v>
      </c>
      <c r="T83" s="5">
        <f t="shared" si="287"/>
        <v>8.9785144509346493E-2</v>
      </c>
      <c r="U83" s="5">
        <f t="shared" si="288"/>
        <v>5.4594949625772222E-2</v>
      </c>
      <c r="V83" s="5">
        <f t="shared" si="289"/>
        <v>5.5549960524692698E-3</v>
      </c>
      <c r="W83" s="5">
        <f t="shared" si="290"/>
        <v>4.9219279010371812E-2</v>
      </c>
      <c r="X83" s="5">
        <f t="shared" si="291"/>
        <v>4.3221698889932658E-2</v>
      </c>
      <c r="Y83" s="5">
        <f t="shared" si="292"/>
        <v>1.8977474807568232E-2</v>
      </c>
      <c r="Z83" s="5">
        <f t="shared" si="293"/>
        <v>1.1065707810681056E-2</v>
      </c>
      <c r="AA83" s="5">
        <f t="shared" si="294"/>
        <v>1.5980773666208588E-2</v>
      </c>
      <c r="AB83" s="5">
        <f t="shared" si="295"/>
        <v>1.1539484474914397E-2</v>
      </c>
      <c r="AC83" s="5">
        <f t="shared" si="296"/>
        <v>4.4030027831150239E-4</v>
      </c>
      <c r="AD83" s="5">
        <f t="shared" si="297"/>
        <v>1.7770263125859494E-2</v>
      </c>
      <c r="AE83" s="5">
        <f t="shared" si="298"/>
        <v>1.5604880393695356E-2</v>
      </c>
      <c r="AF83" s="5">
        <f t="shared" si="299"/>
        <v>6.8516794145601538E-3</v>
      </c>
      <c r="AG83" s="5">
        <f t="shared" si="300"/>
        <v>2.0055909696419585E-3</v>
      </c>
      <c r="AH83" s="5">
        <f t="shared" si="301"/>
        <v>2.4293259705025667E-3</v>
      </c>
      <c r="AI83" s="5">
        <f t="shared" si="302"/>
        <v>3.5083619737881593E-3</v>
      </c>
      <c r="AJ83" s="5">
        <f t="shared" si="303"/>
        <v>2.5333372072288045E-3</v>
      </c>
      <c r="AK83" s="5">
        <f t="shared" si="304"/>
        <v>1.2195239931490898E-3</v>
      </c>
      <c r="AL83" s="5">
        <f t="shared" si="305"/>
        <v>2.233542081399085E-5</v>
      </c>
      <c r="AM83" s="5">
        <f t="shared" si="306"/>
        <v>5.132659525479635E-3</v>
      </c>
      <c r="AN83" s="5">
        <f t="shared" si="307"/>
        <v>4.5072229617194783E-3</v>
      </c>
      <c r="AO83" s="5">
        <f t="shared" si="308"/>
        <v>1.9789992620592649E-3</v>
      </c>
      <c r="AP83" s="5">
        <f t="shared" si="309"/>
        <v>5.792832397382324E-4</v>
      </c>
      <c r="AQ83" s="5">
        <f t="shared" si="310"/>
        <v>1.2717377348556069E-4</v>
      </c>
      <c r="AR83" s="5">
        <f t="shared" si="311"/>
        <v>4.2666043759165663E-4</v>
      </c>
      <c r="AS83" s="5">
        <f t="shared" si="312"/>
        <v>6.1617060581487849E-4</v>
      </c>
      <c r="AT83" s="5">
        <f t="shared" si="313"/>
        <v>4.4492784193134085E-4</v>
      </c>
      <c r="AU83" s="5">
        <f t="shared" si="314"/>
        <v>2.1418395344568496E-4</v>
      </c>
      <c r="AV83" s="5">
        <f t="shared" si="315"/>
        <v>7.7329560420107203E-5</v>
      </c>
      <c r="AW83" s="5">
        <f t="shared" si="316"/>
        <v>7.8682260138966497E-7</v>
      </c>
      <c r="AX83" s="5">
        <f t="shared" si="317"/>
        <v>1.2354062897995993E-3</v>
      </c>
      <c r="AY83" s="5">
        <f t="shared" si="318"/>
        <v>1.0848667379543518E-3</v>
      </c>
      <c r="AZ83" s="5">
        <f t="shared" si="319"/>
        <v>4.7633553788633865E-4</v>
      </c>
      <c r="BA83" s="5">
        <f t="shared" si="320"/>
        <v>1.3943067027833407E-4</v>
      </c>
      <c r="BB83" s="5">
        <f t="shared" si="321"/>
        <v>3.0610111362672068E-5</v>
      </c>
      <c r="BC83" s="5">
        <f t="shared" si="322"/>
        <v>5.3760276172510491E-6</v>
      </c>
      <c r="BD83" s="5">
        <f t="shared" si="323"/>
        <v>6.2445005739680015E-5</v>
      </c>
      <c r="BE83" s="5">
        <f t="shared" si="324"/>
        <v>9.0181262724802074E-5</v>
      </c>
      <c r="BF83" s="5">
        <f t="shared" si="325"/>
        <v>6.5118579542959083E-5</v>
      </c>
      <c r="BG83" s="5">
        <f t="shared" si="326"/>
        <v>3.1347453440395335E-5</v>
      </c>
      <c r="BH83" s="5">
        <f t="shared" si="327"/>
        <v>1.1317770336377107E-5</v>
      </c>
      <c r="BI83" s="5">
        <f t="shared" si="328"/>
        <v>3.2689590082469397E-6</v>
      </c>
      <c r="BJ83" s="8">
        <f t="shared" si="329"/>
        <v>0.50257283996567792</v>
      </c>
      <c r="BK83" s="8">
        <f t="shared" si="330"/>
        <v>0.2689123377384407</v>
      </c>
      <c r="BL83" s="8">
        <f t="shared" si="331"/>
        <v>0.21775120542729501</v>
      </c>
      <c r="BM83" s="8">
        <f t="shared" si="332"/>
        <v>0.40908842988316241</v>
      </c>
      <c r="BN83" s="8">
        <f t="shared" si="333"/>
        <v>0.59012958114357927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1.6292</v>
      </c>
      <c r="F84">
        <f>VLOOKUP(B84,home!$B$2:$E$405,3,FALSE)</f>
        <v>0.90259999999999996</v>
      </c>
      <c r="G84">
        <f>VLOOKUP(C84,away!$B$2:$E$405,4,FALSE)</f>
        <v>1.1554</v>
      </c>
      <c r="H84">
        <f>VLOOKUP(A84,away!$A$2:$E$405,3,FALSE)</f>
        <v>1.1462000000000001</v>
      </c>
      <c r="I84">
        <f>VLOOKUP(C84,away!$B$2:$E$405,3,FALSE)</f>
        <v>1.0777000000000001</v>
      </c>
      <c r="J84">
        <f>VLOOKUP(B84,home!$B$2:$E$405,4,FALSE)</f>
        <v>1.0777000000000001</v>
      </c>
      <c r="K84" s="3">
        <f t="shared" si="278"/>
        <v>1.699034093968</v>
      </c>
      <c r="L84" s="3">
        <f t="shared" si="279"/>
        <v>1.3312394217980004</v>
      </c>
      <c r="M84" s="5">
        <f t="shared" si="280"/>
        <v>4.8302424844398735E-2</v>
      </c>
      <c r="N84" s="5">
        <f t="shared" si="281"/>
        <v>8.2067466631960406E-2</v>
      </c>
      <c r="O84" s="5">
        <f t="shared" si="282"/>
        <v>6.430209212129874E-2</v>
      </c>
      <c r="P84" s="5">
        <f t="shared" si="283"/>
        <v>0.10925144682755766</v>
      </c>
      <c r="Q84" s="5">
        <f t="shared" si="284"/>
        <v>6.9717711906640986E-2</v>
      </c>
      <c r="R84" s="5">
        <f t="shared" si="285"/>
        <v>4.2800739967979749E-2</v>
      </c>
      <c r="S84" s="5">
        <f t="shared" si="286"/>
        <v>6.177680868178391E-2</v>
      </c>
      <c r="T84" s="5">
        <f t="shared" si="287"/>
        <v>9.2810966487676311E-2</v>
      </c>
      <c r="U84" s="5">
        <f t="shared" si="288"/>
        <v>7.2719916452656436E-2</v>
      </c>
      <c r="V84" s="5">
        <f t="shared" si="289"/>
        <v>1.5525343708280551E-2</v>
      </c>
      <c r="W84" s="5">
        <f t="shared" si="290"/>
        <v>3.9484256494273937E-2</v>
      </c>
      <c r="X84" s="5">
        <f t="shared" si="291"/>
        <v>5.2562998785561171E-2</v>
      </c>
      <c r="Y84" s="5">
        <f t="shared" si="292"/>
        <v>3.498696805562973E-2</v>
      </c>
      <c r="Z84" s="5">
        <f t="shared" si="293"/>
        <v>1.8992677442499984E-2</v>
      </c>
      <c r="AA84" s="5">
        <f t="shared" si="294"/>
        <v>3.2269206510544428E-2</v>
      </c>
      <c r="AB84" s="5">
        <f t="shared" si="295"/>
        <v>2.7413241023354577E-2</v>
      </c>
      <c r="AC84" s="5">
        <f t="shared" si="296"/>
        <v>2.1947219369534703E-3</v>
      </c>
      <c r="AD84" s="5">
        <f t="shared" si="297"/>
        <v>1.6771274489687221E-2</v>
      </c>
      <c r="AE84" s="5">
        <f t="shared" si="298"/>
        <v>2.2326581754466768E-2</v>
      </c>
      <c r="AF84" s="5">
        <f t="shared" si="299"/>
        <v>1.4861012892771067E-2</v>
      </c>
      <c r="AG84" s="5">
        <f t="shared" si="300"/>
        <v>6.5945220702350637E-3</v>
      </c>
      <c r="AH84" s="5">
        <f t="shared" si="301"/>
        <v>6.3209502342374026E-3</v>
      </c>
      <c r="AI84" s="5">
        <f t="shared" si="302"/>
        <v>1.0739509954244362E-2</v>
      </c>
      <c r="AJ84" s="5">
        <f t="shared" si="303"/>
        <v>9.1233967823849474E-3</v>
      </c>
      <c r="AK84" s="5">
        <f t="shared" si="304"/>
        <v>5.1669873953566576E-3</v>
      </c>
      <c r="AL84" s="5">
        <f t="shared" si="305"/>
        <v>1.9856274112014979E-4</v>
      </c>
      <c r="AM84" s="5">
        <f t="shared" si="306"/>
        <v>5.6989934314548643E-3</v>
      </c>
      <c r="AN84" s="5">
        <f t="shared" si="307"/>
        <v>7.586724720520575E-3</v>
      </c>
      <c r="AO84" s="5">
        <f t="shared" si="308"/>
        <v>5.049873515143204E-3</v>
      </c>
      <c r="AP84" s="5">
        <f t="shared" si="309"/>
        <v>2.2408635661507591E-3</v>
      </c>
      <c r="AQ84" s="5">
        <f t="shared" si="310"/>
        <v>7.4578147953268574E-4</v>
      </c>
      <c r="AR84" s="5">
        <f t="shared" si="311"/>
        <v>1.6829396270080256E-3</v>
      </c>
      <c r="AS84" s="5">
        <f t="shared" si="312"/>
        <v>2.8593718043764243E-3</v>
      </c>
      <c r="AT84" s="5">
        <f t="shared" si="313"/>
        <v>2.4290850914831727E-3</v>
      </c>
      <c r="AU84" s="5">
        <f t="shared" si="314"/>
        <v>1.3756994625264295E-3</v>
      </c>
      <c r="AV84" s="5">
        <f t="shared" si="315"/>
        <v>5.8434007247146463E-4</v>
      </c>
      <c r="AW84" s="5">
        <f t="shared" si="316"/>
        <v>1.2475372511665811E-5</v>
      </c>
      <c r="AX84" s="5">
        <f t="shared" si="317"/>
        <v>1.6137973568902499E-3</v>
      </c>
      <c r="AY84" s="5">
        <f t="shared" si="318"/>
        <v>2.1483506602857174E-3</v>
      </c>
      <c r="AZ84" s="5">
        <f t="shared" si="319"/>
        <v>1.4299845454090556E-3</v>
      </c>
      <c r="BA84" s="5">
        <f t="shared" si="320"/>
        <v>6.3455059980347609E-4</v>
      </c>
      <c r="BB84" s="5">
        <f t="shared" si="321"/>
        <v>2.1118469339598855E-4</v>
      </c>
      <c r="BC84" s="5">
        <f t="shared" si="322"/>
        <v>5.6227477825812712E-5</v>
      </c>
      <c r="BD84" s="5">
        <f t="shared" si="323"/>
        <v>3.7339926266318478E-4</v>
      </c>
      <c r="BE84" s="5">
        <f t="shared" si="324"/>
        <v>6.3441807792726326E-4</v>
      </c>
      <c r="BF84" s="5">
        <f t="shared" si="325"/>
        <v>5.3894897211403405E-4</v>
      </c>
      <c r="BG84" s="5">
        <f t="shared" si="326"/>
        <v>3.0523089284358425E-4</v>
      </c>
      <c r="BH84" s="5">
        <f t="shared" si="327"/>
        <v>1.296494233683858E-4</v>
      </c>
      <c r="BI84" s="5">
        <f t="shared" si="328"/>
        <v>4.4055758113235746E-5</v>
      </c>
      <c r="BJ84" s="8">
        <f t="shared" si="329"/>
        <v>0.45960009161531518</v>
      </c>
      <c r="BK84" s="8">
        <f t="shared" si="330"/>
        <v>0.23939765940038019</v>
      </c>
      <c r="BL84" s="8">
        <f t="shared" si="331"/>
        <v>0.28181317888695245</v>
      </c>
      <c r="BM84" s="8">
        <f t="shared" si="332"/>
        <v>0.58122584975753766</v>
      </c>
      <c r="BN84" s="8">
        <f t="shared" si="333"/>
        <v>0.41644188229983625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1.6292</v>
      </c>
      <c r="F85">
        <f>VLOOKUP(B85,home!$B$2:$E$405,3,FALSE)</f>
        <v>1.2958000000000001</v>
      </c>
      <c r="G85">
        <f>VLOOKUP(C85,away!$B$2:$E$405,4,FALSE)</f>
        <v>1.6248</v>
      </c>
      <c r="H85">
        <f>VLOOKUP(A85,away!$A$2:$E$405,3,FALSE)</f>
        <v>1.1462000000000001</v>
      </c>
      <c r="I85">
        <f>VLOOKUP(C85,away!$B$2:$E$405,3,FALSE)</f>
        <v>1.0264</v>
      </c>
      <c r="J85">
        <f>VLOOKUP(B85,home!$B$2:$E$405,4,FALSE)</f>
        <v>0.92090000000000005</v>
      </c>
      <c r="K85" s="3">
        <f t="shared" si="278"/>
        <v>3.4301434865280003</v>
      </c>
      <c r="L85" s="3">
        <f t="shared" si="279"/>
        <v>1.083401719312</v>
      </c>
      <c r="M85" s="5">
        <f t="shared" si="280"/>
        <v>1.095953740594279E-2</v>
      </c>
      <c r="N85" s="5">
        <f t="shared" si="281"/>
        <v>3.759278584835464E-2</v>
      </c>
      <c r="O85" s="5">
        <f t="shared" si="282"/>
        <v>1.1873581668462595E-2</v>
      </c>
      <c r="P85" s="5">
        <f t="shared" si="283"/>
        <v>4.0728088821835234E-2</v>
      </c>
      <c r="Q85" s="5">
        <f t="shared" si="284"/>
        <v>6.4474324759087834E-2</v>
      </c>
      <c r="R85" s="5">
        <f t="shared" si="285"/>
        <v>6.4319293970019099E-3</v>
      </c>
      <c r="S85" s="5">
        <f t="shared" si="286"/>
        <v>3.7838668678201501E-2</v>
      </c>
      <c r="T85" s="5">
        <f t="shared" si="287"/>
        <v>6.9851594295476008E-2</v>
      </c>
      <c r="U85" s="5">
        <f t="shared" si="288"/>
        <v>2.2062440726934071E-2</v>
      </c>
      <c r="V85" s="5">
        <f t="shared" si="289"/>
        <v>1.5624104900531953E-2</v>
      </c>
      <c r="W85" s="5">
        <f t="shared" si="290"/>
        <v>7.3718728373558709E-2</v>
      </c>
      <c r="X85" s="5">
        <f t="shared" si="291"/>
        <v>7.9866997065407813E-2</v>
      </c>
      <c r="Y85" s="5">
        <f t="shared" si="292"/>
        <v>4.3264020968474641E-2</v>
      </c>
      <c r="Z85" s="5">
        <f t="shared" si="293"/>
        <v>2.3227877890684223E-3</v>
      </c>
      <c r="AA85" s="5">
        <f t="shared" si="294"/>
        <v>7.967495405259822E-3</v>
      </c>
      <c r="AB85" s="5">
        <f t="shared" si="295"/>
        <v>1.3664826234146879E-2</v>
      </c>
      <c r="AC85" s="5">
        <f t="shared" si="296"/>
        <v>3.6289164666605945E-3</v>
      </c>
      <c r="AD85" s="5">
        <f t="shared" si="297"/>
        <v>6.3216453991422325E-2</v>
      </c>
      <c r="AE85" s="5">
        <f t="shared" si="298"/>
        <v>6.8488814943114887E-2</v>
      </c>
      <c r="AF85" s="5">
        <f t="shared" si="299"/>
        <v>3.7100449931506033E-2</v>
      </c>
      <c r="AG85" s="5">
        <f t="shared" si="300"/>
        <v>1.3398230414347472E-2</v>
      </c>
      <c r="AH85" s="5">
        <f t="shared" si="301"/>
        <v>6.2912807106841185E-4</v>
      </c>
      <c r="AI85" s="5">
        <f t="shared" si="302"/>
        <v>2.1579995551672376E-3</v>
      </c>
      <c r="AJ85" s="5">
        <f t="shared" si="303"/>
        <v>3.7011240590436121E-3</v>
      </c>
      <c r="AK85" s="5">
        <f t="shared" si="304"/>
        <v>4.23179552798684E-3</v>
      </c>
      <c r="AL85" s="5">
        <f t="shared" si="305"/>
        <v>5.3943456445900556E-4</v>
      </c>
      <c r="AM85" s="5">
        <f t="shared" si="306"/>
        <v>4.3368301580014854E-2</v>
      </c>
      <c r="AN85" s="5">
        <f t="shared" si="307"/>
        <v>4.6985292495429411E-2</v>
      </c>
      <c r="AO85" s="5">
        <f t="shared" si="308"/>
        <v>2.5451973335962715E-2</v>
      </c>
      <c r="AP85" s="5">
        <f t="shared" si="309"/>
        <v>9.1915705573550645E-3</v>
      </c>
      <c r="AQ85" s="5">
        <f t="shared" si="310"/>
        <v>2.4895408362540085E-3</v>
      </c>
      <c r="AR85" s="5">
        <f t="shared" si="311"/>
        <v>1.3631968677259196E-4</v>
      </c>
      <c r="AS85" s="5">
        <f t="shared" si="312"/>
        <v>4.6759608566854347E-4</v>
      </c>
      <c r="AT85" s="5">
        <f t="shared" si="313"/>
        <v>8.0196083379097181E-4</v>
      </c>
      <c r="AU85" s="5">
        <f t="shared" si="314"/>
        <v>9.1694691015955533E-4</v>
      </c>
      <c r="AV85" s="5">
        <f t="shared" si="315"/>
        <v>7.8631486784394361E-4</v>
      </c>
      <c r="AW85" s="5">
        <f t="shared" si="316"/>
        <v>5.5684981240735764E-5</v>
      </c>
      <c r="AX85" s="5">
        <f t="shared" si="317"/>
        <v>2.4793249531078324E-2</v>
      </c>
      <c r="AY85" s="5">
        <f t="shared" si="318"/>
        <v>2.6861049169301692E-2</v>
      </c>
      <c r="AZ85" s="5">
        <f t="shared" si="319"/>
        <v>1.4550653426272811E-2</v>
      </c>
      <c r="BA85" s="5">
        <f t="shared" si="320"/>
        <v>5.2547343130456706E-3</v>
      </c>
      <c r="BB85" s="5">
        <f t="shared" si="321"/>
        <v>1.42324704732036E-3</v>
      </c>
      <c r="BC85" s="5">
        <f t="shared" si="322"/>
        <v>3.0838965961452121E-4</v>
      </c>
      <c r="BD85" s="5">
        <f t="shared" si="323"/>
        <v>2.4614830504249897E-5</v>
      </c>
      <c r="BE85" s="5">
        <f t="shared" si="324"/>
        <v>8.4432400526143509E-5</v>
      </c>
      <c r="BF85" s="5">
        <f t="shared" si="325"/>
        <v>1.4480762435833727E-4</v>
      </c>
      <c r="BG85" s="5">
        <f t="shared" si="326"/>
        <v>1.6557030983078131E-4</v>
      </c>
      <c r="BH85" s="5">
        <f t="shared" si="327"/>
        <v>1.4198247995711937E-4</v>
      </c>
      <c r="BI85" s="5">
        <f t="shared" si="328"/>
        <v>9.7404055765201055E-5</v>
      </c>
      <c r="BJ85" s="8">
        <f t="shared" si="329"/>
        <v>0.75165040254239979</v>
      </c>
      <c r="BK85" s="8">
        <f t="shared" si="330"/>
        <v>0.13617980000693275</v>
      </c>
      <c r="BL85" s="8">
        <f t="shared" si="331"/>
        <v>7.6488270730248845E-2</v>
      </c>
      <c r="BM85" s="8">
        <f t="shared" si="332"/>
        <v>0.76777564897990402</v>
      </c>
      <c r="BN85" s="8">
        <f t="shared" si="333"/>
        <v>0.172060247900685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1.6292</v>
      </c>
      <c r="F86">
        <f>VLOOKUP(B86,home!$B$2:$E$405,3,FALSE)</f>
        <v>1.0831999999999999</v>
      </c>
      <c r="G86">
        <f>VLOOKUP(C86,away!$B$2:$E$405,4,FALSE)</f>
        <v>0.75819999999999999</v>
      </c>
      <c r="H86">
        <f>VLOOKUP(A86,away!$A$2:$E$405,3,FALSE)</f>
        <v>1.1462000000000001</v>
      </c>
      <c r="I86">
        <f>VLOOKUP(C86,away!$B$2:$E$405,3,FALSE)</f>
        <v>1.0264</v>
      </c>
      <c r="J86">
        <f>VLOOKUP(B86,home!$B$2:$E$405,4,FALSE)</f>
        <v>1.0777000000000001</v>
      </c>
      <c r="K86" s="3">
        <f t="shared" si="278"/>
        <v>1.338033025408</v>
      </c>
      <c r="L86" s="3">
        <f t="shared" si="279"/>
        <v>1.267870597136</v>
      </c>
      <c r="M86" s="5">
        <f t="shared" si="280"/>
        <v>7.3836386819826988E-2</v>
      </c>
      <c r="N86" s="5">
        <f t="shared" si="281"/>
        <v>9.879552404172845E-2</v>
      </c>
      <c r="O86" s="5">
        <f t="shared" si="282"/>
        <v>9.3614983847618724E-2</v>
      </c>
      <c r="P86" s="5">
        <f t="shared" si="283"/>
        <v>0.12525994006115029</v>
      </c>
      <c r="Q86" s="5">
        <f t="shared" si="284"/>
        <v>6.6095836965161386E-2</v>
      </c>
      <c r="R86" s="5">
        <f t="shared" si="285"/>
        <v>5.9345842735878687E-2</v>
      </c>
      <c r="S86" s="5">
        <f t="shared" si="286"/>
        <v>5.3124391847644531E-2</v>
      </c>
      <c r="T86" s="5">
        <f t="shared" si="287"/>
        <v>8.3800968281222868E-2</v>
      </c>
      <c r="U86" s="5">
        <f t="shared" si="288"/>
        <v>7.9406697501275117E-2</v>
      </c>
      <c r="V86" s="5">
        <f t="shared" si="289"/>
        <v>1.0013668847551262E-2</v>
      </c>
      <c r="W86" s="5">
        <f t="shared" si="290"/>
        <v>2.9479470900456255E-2</v>
      </c>
      <c r="X86" s="5">
        <f t="shared" si="291"/>
        <v>3.7376154373814807E-2</v>
      </c>
      <c r="Y86" s="5">
        <f t="shared" si="292"/>
        <v>2.3694063582287955E-2</v>
      </c>
      <c r="Z86" s="5">
        <f t="shared" si="293"/>
        <v>2.508094968902589E-2</v>
      </c>
      <c r="AA86" s="5">
        <f t="shared" si="294"/>
        <v>3.3559138992513143E-2</v>
      </c>
      <c r="AB86" s="5">
        <f t="shared" si="295"/>
        <v>2.2451618138119977E-2</v>
      </c>
      <c r="AC86" s="5">
        <f t="shared" si="296"/>
        <v>1.0617322414296286E-3</v>
      </c>
      <c r="AD86" s="5">
        <f t="shared" si="297"/>
        <v>9.8611264090911477E-3</v>
      </c>
      <c r="AE86" s="5">
        <f t="shared" si="298"/>
        <v>1.2502632228727974E-2</v>
      </c>
      <c r="AF86" s="5">
        <f t="shared" si="299"/>
        <v>7.9258598948045694E-3</v>
      </c>
      <c r="AG86" s="5">
        <f t="shared" si="300"/>
        <v>3.3496549058807147E-3</v>
      </c>
      <c r="AH86" s="5">
        <f t="shared" si="301"/>
        <v>7.9498496647408077E-3</v>
      </c>
      <c r="AI86" s="5">
        <f t="shared" si="302"/>
        <v>1.0637161398451916E-2</v>
      </c>
      <c r="AJ86" s="5">
        <f t="shared" si="303"/>
        <v>7.1164366238619069E-3</v>
      </c>
      <c r="AK86" s="5">
        <f t="shared" si="304"/>
        <v>3.1740090753167452E-3</v>
      </c>
      <c r="AL86" s="5">
        <f t="shared" si="305"/>
        <v>7.2047142418812905E-5</v>
      </c>
      <c r="AM86" s="5">
        <f t="shared" si="306"/>
        <v>2.6389025606173896E-3</v>
      </c>
      <c r="AN86" s="5">
        <f t="shared" si="307"/>
        <v>3.3457869653136891E-3</v>
      </c>
      <c r="AO86" s="5">
        <f t="shared" si="308"/>
        <v>2.1210124588010569E-3</v>
      </c>
      <c r="AP86" s="5">
        <f t="shared" si="309"/>
        <v>8.9638977755766391E-4</v>
      </c>
      <c r="AQ86" s="5">
        <f t="shared" si="310"/>
        <v>2.8412656063466044E-4</v>
      </c>
      <c r="AR86" s="5">
        <f t="shared" si="311"/>
        <v>2.0158761283152696E-3</v>
      </c>
      <c r="AS86" s="5">
        <f t="shared" si="312"/>
        <v>2.697308834817445E-3</v>
      </c>
      <c r="AT86" s="5">
        <f t="shared" si="313"/>
        <v>1.8045441503552573E-3</v>
      </c>
      <c r="AU86" s="5">
        <f t="shared" si="314"/>
        <v>8.0484655632738424E-4</v>
      </c>
      <c r="AV86" s="5">
        <f t="shared" si="315"/>
        <v>2.6922781818798511E-4</v>
      </c>
      <c r="AW86" s="5">
        <f t="shared" si="316"/>
        <v>3.3951269864105947E-6</v>
      </c>
      <c r="AX86" s="5">
        <f t="shared" si="317"/>
        <v>5.884897961566329E-4</v>
      </c>
      <c r="AY86" s="5">
        <f t="shared" si="318"/>
        <v>7.4612890926155308E-4</v>
      </c>
      <c r="AZ86" s="5">
        <f t="shared" si="319"/>
        <v>4.7299745286293895E-4</v>
      </c>
      <c r="BA86" s="5">
        <f t="shared" si="320"/>
        <v>1.9989985433504717E-4</v>
      </c>
      <c r="BB86" s="5">
        <f t="shared" si="321"/>
        <v>6.3361786920793927E-5</v>
      </c>
      <c r="BC86" s="5">
        <f t="shared" si="322"/>
        <v>1.6066909323774182E-5</v>
      </c>
      <c r="BD86" s="5">
        <f t="shared" si="323"/>
        <v>4.2597834509321538E-4</v>
      </c>
      <c r="BE86" s="5">
        <f t="shared" si="324"/>
        <v>5.6997309384336796E-4</v>
      </c>
      <c r="BF86" s="5">
        <f t="shared" si="325"/>
        <v>3.8132141157819986E-4</v>
      </c>
      <c r="BG86" s="5">
        <f t="shared" si="326"/>
        <v>1.7007354732894255E-4</v>
      </c>
      <c r="BH86" s="5">
        <f t="shared" si="327"/>
        <v>5.6891005768603939E-5</v>
      </c>
      <c r="BI86" s="5">
        <f t="shared" si="328"/>
        <v>1.5224408913413813E-5</v>
      </c>
      <c r="BJ86" s="8">
        <f t="shared" si="329"/>
        <v>0.38425445461496127</v>
      </c>
      <c r="BK86" s="8">
        <f t="shared" si="330"/>
        <v>0.26411429586928314</v>
      </c>
      <c r="BL86" s="8">
        <f t="shared" si="331"/>
        <v>0.32646700327830619</v>
      </c>
      <c r="BM86" s="8">
        <f t="shared" si="332"/>
        <v>0.4822254551979368</v>
      </c>
      <c r="BN86" s="8">
        <f t="shared" si="333"/>
        <v>0.51694851447136458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1.6292</v>
      </c>
      <c r="F87">
        <f>VLOOKUP(B87,home!$B$2:$E$405,3,FALSE)</f>
        <v>0.90259999999999996</v>
      </c>
      <c r="G87">
        <f>VLOOKUP(C87,away!$B$2:$E$405,4,FALSE)</f>
        <v>1.1554</v>
      </c>
      <c r="H87">
        <f>VLOOKUP(A87,away!$A$2:$E$405,3,FALSE)</f>
        <v>1.1462000000000001</v>
      </c>
      <c r="I87">
        <f>VLOOKUP(C87,away!$B$2:$E$405,3,FALSE)</f>
        <v>0.76980000000000004</v>
      </c>
      <c r="J87">
        <f>VLOOKUP(B87,home!$B$2:$E$405,4,FALSE)</f>
        <v>1.2317</v>
      </c>
      <c r="K87" s="3">
        <f t="shared" si="278"/>
        <v>1.699034093968</v>
      </c>
      <c r="L87" s="3">
        <f t="shared" si="279"/>
        <v>1.0867840408920002</v>
      </c>
      <c r="M87" s="5">
        <f t="shared" si="280"/>
        <v>6.1678606964731431E-2</v>
      </c>
      <c r="N87" s="5">
        <f t="shared" si="281"/>
        <v>0.10479405610153084</v>
      </c>
      <c r="O87" s="5">
        <f t="shared" si="282"/>
        <v>6.7031325713720294E-2</v>
      </c>
      <c r="P87" s="5">
        <f t="shared" si="283"/>
        <v>0.11388850775148465</v>
      </c>
      <c r="Q87" s="5">
        <f t="shared" si="284"/>
        <v>8.9024337080848129E-2</v>
      </c>
      <c r="R87" s="5">
        <f t="shared" si="285"/>
        <v>3.6424287512752382E-2</v>
      </c>
      <c r="S87" s="5">
        <f t="shared" si="286"/>
        <v>5.2573302301058465E-2</v>
      </c>
      <c r="T87" s="5">
        <f t="shared" si="287"/>
        <v>9.6750228790455667E-2</v>
      </c>
      <c r="U87" s="5">
        <f t="shared" si="288"/>
        <v>6.1886106332659174E-2</v>
      </c>
      <c r="V87" s="5">
        <f t="shared" si="289"/>
        <v>1.0786190691258938E-2</v>
      </c>
      <c r="W87" s="5">
        <f t="shared" si="290"/>
        <v>5.0418461297753542E-2</v>
      </c>
      <c r="X87" s="5">
        <f t="shared" si="291"/>
        <v>5.4793979104729516E-2</v>
      </c>
      <c r="Y87" s="5">
        <f t="shared" si="292"/>
        <v>2.9774611013994878E-2</v>
      </c>
      <c r="Z87" s="5">
        <f t="shared" si="293"/>
        <v>1.3195111456573688E-2</v>
      </c>
      <c r="AA87" s="5">
        <f t="shared" si="294"/>
        <v>2.2418944238426452E-2</v>
      </c>
      <c r="AB87" s="5">
        <f t="shared" si="295"/>
        <v>1.9045275305927006E-2</v>
      </c>
      <c r="AC87" s="5">
        <f t="shared" si="296"/>
        <v>1.2447824523388466E-3</v>
      </c>
      <c r="AD87" s="5">
        <f t="shared" si="297"/>
        <v>2.1415671177572357E-2</v>
      </c>
      <c r="AE87" s="5">
        <f t="shared" si="298"/>
        <v>2.3274209660776427E-2</v>
      </c>
      <c r="AF87" s="5">
        <f t="shared" si="299"/>
        <v>1.2647019811853115E-2</v>
      </c>
      <c r="AG87" s="5">
        <f t="shared" si="300"/>
        <v>4.5815264321223048E-3</v>
      </c>
      <c r="AH87" s="5">
        <f t="shared" si="301"/>
        <v>3.5850591371988697E-3</v>
      </c>
      <c r="AI87" s="5">
        <f t="shared" si="302"/>
        <v>6.0911377029923804E-3</v>
      </c>
      <c r="AJ87" s="5">
        <f t="shared" si="303"/>
        <v>5.1745253142189938E-3</v>
      </c>
      <c r="AK87" s="5">
        <f t="shared" si="304"/>
        <v>2.9305649763195162E-3</v>
      </c>
      <c r="AL87" s="5">
        <f t="shared" si="305"/>
        <v>9.1938792361616342E-5</v>
      </c>
      <c r="AM87" s="5">
        <f t="shared" si="306"/>
        <v>7.2771910951806417E-3</v>
      </c>
      <c r="AN87" s="5">
        <f t="shared" si="307"/>
        <v>7.9087351447636994E-3</v>
      </c>
      <c r="AO87" s="5">
        <f t="shared" si="308"/>
        <v>4.2975435694854345E-3</v>
      </c>
      <c r="AP87" s="5">
        <f t="shared" si="309"/>
        <v>1.5568339221182705E-3</v>
      </c>
      <c r="AQ87" s="5">
        <f t="shared" si="310"/>
        <v>4.2298556521935886E-4</v>
      </c>
      <c r="AR87" s="5">
        <f t="shared" si="311"/>
        <v>7.7923701119235532E-4</v>
      </c>
      <c r="AS87" s="5">
        <f t="shared" si="312"/>
        <v>1.3239502492975357E-3</v>
      </c>
      <c r="AT87" s="5">
        <f t="shared" si="313"/>
        <v>1.1247183061369734E-3</v>
      </c>
      <c r="AU87" s="5">
        <f t="shared" si="314"/>
        <v>6.369782494122187E-4</v>
      </c>
      <c r="AV87" s="5">
        <f t="shared" si="315"/>
        <v>2.7056194071685316E-4</v>
      </c>
      <c r="AW87" s="5">
        <f t="shared" si="316"/>
        <v>4.7156508290924332E-6</v>
      </c>
      <c r="AX87" s="5">
        <f t="shared" si="317"/>
        <v>2.0606992965053737E-3</v>
      </c>
      <c r="AY87" s="5">
        <f t="shared" si="318"/>
        <v>2.2395351085194122E-3</v>
      </c>
      <c r="AZ87" s="5">
        <f t="shared" si="319"/>
        <v>1.2169455074781152E-3</v>
      </c>
      <c r="BA87" s="5">
        <f t="shared" si="320"/>
        <v>4.4085231872081064E-4</v>
      </c>
      <c r="BB87" s="5">
        <f t="shared" si="321"/>
        <v>1.1977781609400264E-4</v>
      </c>
      <c r="BC87" s="5">
        <f t="shared" si="322"/>
        <v>2.6034523796771817E-5</v>
      </c>
      <c r="BD87" s="5">
        <f t="shared" si="323"/>
        <v>1.4114372463937201E-4</v>
      </c>
      <c r="BE87" s="5">
        <f t="shared" si="324"/>
        <v>2.3980800031192431E-4</v>
      </c>
      <c r="BF87" s="5">
        <f t="shared" si="325"/>
        <v>2.0372098426812415E-4</v>
      </c>
      <c r="BG87" s="5">
        <f t="shared" si="326"/>
        <v>1.153762993094205E-4</v>
      </c>
      <c r="BH87" s="5">
        <f t="shared" si="327"/>
        <v>4.9007066540640545E-5</v>
      </c>
      <c r="BI87" s="5">
        <f t="shared" si="328"/>
        <v>1.6652935379581315E-5</v>
      </c>
      <c r="BJ87" s="8">
        <f t="shared" si="329"/>
        <v>0.51504123433951843</v>
      </c>
      <c r="BK87" s="8">
        <f t="shared" si="330"/>
        <v>0.24250286406175334</v>
      </c>
      <c r="BL87" s="8">
        <f t="shared" si="331"/>
        <v>0.22948838100142008</v>
      </c>
      <c r="BM87" s="8">
        <f t="shared" si="332"/>
        <v>0.52515165027650734</v>
      </c>
      <c r="BN87" s="8">
        <f t="shared" si="333"/>
        <v>0.47284112112506771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1.6292</v>
      </c>
      <c r="F88">
        <f>VLOOKUP(B88,home!$B$2:$E$405,3,FALSE)</f>
        <v>1.2276</v>
      </c>
      <c r="G88">
        <f>VLOOKUP(C88,away!$B$2:$E$405,4,FALSE)</f>
        <v>1.0570999999999999</v>
      </c>
      <c r="H88">
        <f>VLOOKUP(A88,away!$A$2:$E$405,3,FALSE)</f>
        <v>1.1462000000000001</v>
      </c>
      <c r="I88">
        <f>VLOOKUP(C88,away!$B$2:$E$405,3,FALSE)</f>
        <v>1.0179</v>
      </c>
      <c r="J88">
        <f>VLOOKUP(B88,home!$B$2:$E$405,4,FALSE)</f>
        <v>1.1803999999999999</v>
      </c>
      <c r="K88" s="3">
        <f t="shared" si="278"/>
        <v>2.114206258032</v>
      </c>
      <c r="L88" s="3">
        <f t="shared" si="279"/>
        <v>1.377192723192</v>
      </c>
      <c r="M88" s="5">
        <f t="shared" si="280"/>
        <v>3.0458231857188139E-2</v>
      </c>
      <c r="N88" s="5">
        <f t="shared" si="281"/>
        <v>6.4394984401056787E-2</v>
      </c>
      <c r="O88" s="5">
        <f t="shared" si="282"/>
        <v>4.194685527501426E-2</v>
      </c>
      <c r="P88" s="5">
        <f t="shared" si="283"/>
        <v>8.8684303927197755E-2</v>
      </c>
      <c r="Q88" s="5">
        <f t="shared" si="284"/>
        <v>6.807213950329366E-2</v>
      </c>
      <c r="R88" s="5">
        <f t="shared" si="285"/>
        <v>2.8884451922768804E-2</v>
      </c>
      <c r="S88" s="5">
        <f t="shared" si="286"/>
        <v>6.4554845139471476E-2</v>
      </c>
      <c r="T88" s="5">
        <f t="shared" si="287"/>
        <v>9.3748455176046699E-2</v>
      </c>
      <c r="U88" s="5">
        <f t="shared" si="288"/>
        <v>6.1067689014942243E-2</v>
      </c>
      <c r="V88" s="5">
        <f t="shared" si="289"/>
        <v>2.0884707998245412E-2</v>
      </c>
      <c r="W88" s="5">
        <f t="shared" si="290"/>
        <v>4.7972847778496933E-2</v>
      </c>
      <c r="X88" s="5">
        <f t="shared" si="291"/>
        <v>6.6067856871343464E-2</v>
      </c>
      <c r="Y88" s="5">
        <f t="shared" si="292"/>
        <v>4.5494085860052415E-2</v>
      </c>
      <c r="Z88" s="5">
        <f t="shared" si="293"/>
        <v>1.3259819000475456E-2</v>
      </c>
      <c r="AA88" s="5">
        <f t="shared" si="294"/>
        <v>2.8033992311176825E-2</v>
      </c>
      <c r="AB88" s="5">
        <f t="shared" si="295"/>
        <v>2.9634820990955515E-2</v>
      </c>
      <c r="AC88" s="5">
        <f t="shared" si="296"/>
        <v>3.8005854218480933E-3</v>
      </c>
      <c r="AD88" s="5">
        <f t="shared" si="297"/>
        <v>2.5356123747228686E-2</v>
      </c>
      <c r="AE88" s="5">
        <f t="shared" si="298"/>
        <v>3.4920269113039214E-2</v>
      </c>
      <c r="AF88" s="5">
        <f t="shared" si="299"/>
        <v>2.4045970257191986E-2</v>
      </c>
      <c r="AG88" s="5">
        <f t="shared" si="300"/>
        <v>1.1038645086765355E-2</v>
      </c>
      <c r="AH88" s="5">
        <f t="shared" si="301"/>
        <v>4.5653315595744551E-3</v>
      </c>
      <c r="AI88" s="5">
        <f t="shared" si="302"/>
        <v>9.6520525532433031E-3</v>
      </c>
      <c r="AJ88" s="5">
        <f t="shared" si="303"/>
        <v>1.0203214955460371E-2</v>
      </c>
      <c r="AK88" s="5">
        <f t="shared" si="304"/>
        <v>7.1905669702933377E-3</v>
      </c>
      <c r="AL88" s="5">
        <f t="shared" si="305"/>
        <v>4.4264194222805374E-4</v>
      </c>
      <c r="AM88" s="5">
        <f t="shared" si="306"/>
        <v>1.0721615101164938E-2</v>
      </c>
      <c r="AN88" s="5">
        <f t="shared" si="307"/>
        <v>1.4765730298189811E-2</v>
      </c>
      <c r="AO88" s="5">
        <f t="shared" si="308"/>
        <v>1.0167628159641328E-2</v>
      </c>
      <c r="AP88" s="5">
        <f t="shared" si="309"/>
        <v>4.6675945045267005E-3</v>
      </c>
      <c r="AQ88" s="5">
        <f t="shared" si="310"/>
        <v>1.6070442966112854E-3</v>
      </c>
      <c r="AR88" s="5">
        <f t="shared" si="311"/>
        <v>1.257468280560945E-3</v>
      </c>
      <c r="AS88" s="5">
        <f t="shared" si="312"/>
        <v>2.6585473080386886E-3</v>
      </c>
      <c r="AT88" s="5">
        <f t="shared" si="313"/>
        <v>2.8103586779647618E-3</v>
      </c>
      <c r="AU88" s="5">
        <f t="shared" si="314"/>
        <v>1.9805593014225464E-3</v>
      </c>
      <c r="AV88" s="5">
        <f t="shared" si="315"/>
        <v>1.0468277173677585E-3</v>
      </c>
      <c r="AW88" s="5">
        <f t="shared" si="316"/>
        <v>3.5800750862450276E-5</v>
      </c>
      <c r="AX88" s="5">
        <f t="shared" si="317"/>
        <v>3.7779509571822158E-3</v>
      </c>
      <c r="AY88" s="5">
        <f t="shared" si="318"/>
        <v>5.2029665668075981E-3</v>
      </c>
      <c r="AZ88" s="5">
        <f t="shared" si="319"/>
        <v>3.5827438474093447E-3</v>
      </c>
      <c r="BA88" s="5">
        <f t="shared" si="320"/>
        <v>1.6447095852376861E-3</v>
      </c>
      <c r="BB88" s="5">
        <f t="shared" si="321"/>
        <v>5.6627051813836859E-4</v>
      </c>
      <c r="BC88" s="5">
        <f t="shared" si="322"/>
        <v>1.5597272738766493E-4</v>
      </c>
      <c r="BD88" s="5">
        <f t="shared" si="323"/>
        <v>2.8862936093888153E-4</v>
      </c>
      <c r="BE88" s="5">
        <f t="shared" si="324"/>
        <v>6.1022200114876023E-4</v>
      </c>
      <c r="BF88" s="5">
        <f t="shared" si="325"/>
        <v>6.4506758680875971E-4</v>
      </c>
      <c r="BG88" s="5">
        <f t="shared" si="326"/>
        <v>4.5460197629489346E-4</v>
      </c>
      <c r="BH88" s="5">
        <f t="shared" si="327"/>
        <v>2.4028058579909469E-4</v>
      </c>
      <c r="BI88" s="5">
        <f t="shared" si="328"/>
        <v>1.0160054363600817E-4</v>
      </c>
      <c r="BJ88" s="8">
        <f t="shared" si="329"/>
        <v>0.53797160435681213</v>
      </c>
      <c r="BK88" s="8">
        <f t="shared" si="330"/>
        <v>0.21402828285298653</v>
      </c>
      <c r="BL88" s="8">
        <f t="shared" si="331"/>
        <v>0.23327313889341017</v>
      </c>
      <c r="BM88" s="8">
        <f t="shared" si="332"/>
        <v>0.67092471240121987</v>
      </c>
      <c r="BN88" s="8">
        <f t="shared" si="333"/>
        <v>0.32244096688651935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1.6292</v>
      </c>
      <c r="F89">
        <f>VLOOKUP(B89,home!$B$2:$E$405,3,FALSE)</f>
        <v>1.0911999999999999</v>
      </c>
      <c r="G89">
        <f>VLOOKUP(C89,away!$B$2:$E$405,4,FALSE)</f>
        <v>0.75819999999999999</v>
      </c>
      <c r="H89">
        <f>VLOOKUP(A89,away!$A$2:$E$405,3,FALSE)</f>
        <v>1.1462000000000001</v>
      </c>
      <c r="I89">
        <f>VLOOKUP(C89,away!$B$2:$E$405,3,FALSE)</f>
        <v>0.87239999999999995</v>
      </c>
      <c r="J89">
        <f>VLOOKUP(B89,home!$B$2:$E$405,4,FALSE)</f>
        <v>0.92090000000000005</v>
      </c>
      <c r="K89" s="3">
        <f t="shared" si="278"/>
        <v>1.3479151009279999</v>
      </c>
      <c r="L89" s="3">
        <f t="shared" si="279"/>
        <v>0.92084923999200008</v>
      </c>
      <c r="M89" s="5">
        <f t="shared" si="280"/>
        <v>0.10343991762026528</v>
      </c>
      <c r="N89" s="5">
        <f t="shared" si="281"/>
        <v>0.13942822699910384</v>
      </c>
      <c r="O89" s="5">
        <f t="shared" si="282"/>
        <v>9.5252569525456368E-2</v>
      </c>
      <c r="P89" s="5">
        <f t="shared" si="283"/>
        <v>0.12839237686555682</v>
      </c>
      <c r="Q89" s="5">
        <f t="shared" si="284"/>
        <v>9.3968706333854596E-2</v>
      </c>
      <c r="R89" s="5">
        <f t="shared" si="285"/>
        <v>4.3856628127400821E-2</v>
      </c>
      <c r="S89" s="5">
        <f t="shared" si="286"/>
        <v>3.9841008230747141E-2</v>
      </c>
      <c r="T89" s="5">
        <f t="shared" si="287"/>
        <v>8.6531011810561442E-2</v>
      </c>
      <c r="U89" s="5">
        <f t="shared" si="288"/>
        <v>5.911501132870723E-2</v>
      </c>
      <c r="V89" s="5">
        <f t="shared" si="289"/>
        <v>5.4946354486608857E-3</v>
      </c>
      <c r="W89" s="5">
        <f t="shared" si="290"/>
        <v>4.2220612760690411E-2</v>
      </c>
      <c r="X89" s="5">
        <f t="shared" si="291"/>
        <v>3.8878819172678304E-2</v>
      </c>
      <c r="Y89" s="5">
        <f t="shared" si="292"/>
        <v>1.7900765543473609E-2</v>
      </c>
      <c r="Z89" s="5">
        <f t="shared" si="293"/>
        <v>1.3461780893242943E-2</v>
      </c>
      <c r="AA89" s="5">
        <f t="shared" si="294"/>
        <v>1.814533775138618E-2</v>
      </c>
      <c r="AB89" s="5">
        <f t="shared" si="295"/>
        <v>1.2229187383266176E-2</v>
      </c>
      <c r="AC89" s="5">
        <f t="shared" si="296"/>
        <v>4.262554784780598E-4</v>
      </c>
      <c r="AD89" s="5">
        <f t="shared" si="297"/>
        <v>1.4227450377642E-2</v>
      </c>
      <c r="AE89" s="5">
        <f t="shared" si="298"/>
        <v>1.3101336867275529E-2</v>
      </c>
      <c r="AF89" s="5">
        <f t="shared" si="299"/>
        <v>6.0321780485549214E-3</v>
      </c>
      <c r="AG89" s="5">
        <f t="shared" si="300"/>
        <v>1.8515755238360755E-3</v>
      </c>
      <c r="AH89" s="5">
        <f t="shared" si="301"/>
        <v>3.0990676761203971E-3</v>
      </c>
      <c r="AI89" s="5">
        <f t="shared" si="302"/>
        <v>4.1772801194405263E-3</v>
      </c>
      <c r="AJ89" s="5">
        <f t="shared" si="303"/>
        <v>2.8153094769001034E-3</v>
      </c>
      <c r="AK89" s="5">
        <f t="shared" si="304"/>
        <v>1.2649327192331195E-3</v>
      </c>
      <c r="AL89" s="5">
        <f t="shared" si="305"/>
        <v>2.1163185467596075E-5</v>
      </c>
      <c r="AM89" s="5">
        <f t="shared" si="306"/>
        <v>3.8354790423454853E-3</v>
      </c>
      <c r="AN89" s="5">
        <f t="shared" si="307"/>
        <v>3.5318979611490839E-3</v>
      </c>
      <c r="AO89" s="5">
        <f t="shared" si="308"/>
        <v>1.6261727766267143E-3</v>
      </c>
      <c r="AP89" s="5">
        <f t="shared" si="309"/>
        <v>4.9915332181746353E-4</v>
      </c>
      <c r="AQ89" s="5">
        <f t="shared" si="310"/>
        <v>1.1491123925877335E-4</v>
      </c>
      <c r="AR89" s="5">
        <f t="shared" si="311"/>
        <v>5.7075482284784848E-4</v>
      </c>
      <c r="AS89" s="5">
        <f t="shared" si="312"/>
        <v>7.6932904464410039E-4</v>
      </c>
      <c r="AT89" s="5">
        <f t="shared" si="313"/>
        <v>5.1849511842914724E-4</v>
      </c>
      <c r="AU89" s="5">
        <f t="shared" si="314"/>
        <v>2.3296246662936652E-4</v>
      </c>
      <c r="AV89" s="5">
        <f t="shared" si="315"/>
        <v>7.8503406679789579E-5</v>
      </c>
      <c r="AW89" s="5">
        <f t="shared" si="316"/>
        <v>7.2967524066758208E-7</v>
      </c>
      <c r="AX89" s="5">
        <f t="shared" si="317"/>
        <v>8.6165002007839039E-4</v>
      </c>
      <c r="AY89" s="5">
        <f t="shared" si="318"/>
        <v>7.9344976612827725E-4</v>
      </c>
      <c r="AZ89" s="5">
        <f t="shared" si="319"/>
        <v>3.653238070555272E-4</v>
      </c>
      <c r="BA89" s="5">
        <f t="shared" si="320"/>
        <v>1.1213605002602211E-4</v>
      </c>
      <c r="BB89" s="5">
        <f t="shared" si="321"/>
        <v>2.5815099110541835E-5</v>
      </c>
      <c r="BC89" s="5">
        <f t="shared" si="322"/>
        <v>4.754362879252123E-6</v>
      </c>
      <c r="BD89" s="5">
        <f t="shared" si="323"/>
        <v>8.7596524140201611E-5</v>
      </c>
      <c r="BE89" s="5">
        <f t="shared" si="324"/>
        <v>1.1807267767738183E-4</v>
      </c>
      <c r="BF89" s="5">
        <f t="shared" si="325"/>
        <v>7.9575972624173688E-5</v>
      </c>
      <c r="BG89" s="5">
        <f t="shared" si="326"/>
        <v>3.5753885057052286E-5</v>
      </c>
      <c r="BH89" s="5">
        <f t="shared" si="327"/>
        <v>1.2048300396311183E-5</v>
      </c>
      <c r="BI89" s="5">
        <f t="shared" si="328"/>
        <v>3.2480172089409293E-6</v>
      </c>
      <c r="BJ89" s="8">
        <f t="shared" si="329"/>
        <v>0.46591142688414622</v>
      </c>
      <c r="BK89" s="8">
        <f t="shared" si="330"/>
        <v>0.27840880659530409</v>
      </c>
      <c r="BL89" s="8">
        <f t="shared" si="331"/>
        <v>0.24246166434424518</v>
      </c>
      <c r="BM89" s="8">
        <f t="shared" si="332"/>
        <v>0.39511253315441319</v>
      </c>
      <c r="BN89" s="8">
        <f t="shared" si="333"/>
        <v>0.60433842547163774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1.6292</v>
      </c>
      <c r="F90">
        <f>VLOOKUP(B90,home!$B$2:$E$405,3,FALSE)</f>
        <v>1.3299000000000001</v>
      </c>
      <c r="G90">
        <f>VLOOKUP(C90,away!$B$2:$E$405,4,FALSE)</f>
        <v>1.1253</v>
      </c>
      <c r="H90">
        <f>VLOOKUP(A90,away!$A$2:$E$405,3,FALSE)</f>
        <v>1.1462000000000001</v>
      </c>
      <c r="I90">
        <f>VLOOKUP(C90,away!$B$2:$E$405,3,FALSE)</f>
        <v>1.0663</v>
      </c>
      <c r="J90">
        <f>VLOOKUP(B90,home!$B$2:$E$405,4,FALSE)</f>
        <v>0.63009999999999999</v>
      </c>
      <c r="K90" s="3">
        <f t="shared" si="278"/>
        <v>2.438157216924</v>
      </c>
      <c r="L90" s="3">
        <f t="shared" si="279"/>
        <v>0.77010384710600011</v>
      </c>
      <c r="M90" s="5">
        <f t="shared" si="280"/>
        <v>4.0426851891008232E-2</v>
      </c>
      <c r="N90" s="5">
        <f t="shared" si="281"/>
        <v>9.8567020695579363E-2</v>
      </c>
      <c r="O90" s="5">
        <f t="shared" si="282"/>
        <v>3.1132874167649916E-2</v>
      </c>
      <c r="P90" s="5">
        <f t="shared" si="283"/>
        <v>7.5906841835442398E-2</v>
      </c>
      <c r="Q90" s="5">
        <f t="shared" si="284"/>
        <v>0.12016094642981209</v>
      </c>
      <c r="R90" s="5">
        <f t="shared" si="285"/>
        <v>1.1987773083987104E-2</v>
      </c>
      <c r="S90" s="5">
        <f t="shared" si="286"/>
        <v>3.563132155927546E-2</v>
      </c>
      <c r="T90" s="5">
        <f t="shared" si="287"/>
        <v>9.2536407117496278E-2</v>
      </c>
      <c r="U90" s="5">
        <f t="shared" si="288"/>
        <v>2.922807545957043E-2</v>
      </c>
      <c r="V90" s="5">
        <f t="shared" si="289"/>
        <v>7.4336210916874533E-3</v>
      </c>
      <c r="W90" s="5">
        <f t="shared" si="290"/>
        <v>9.7657092910088159E-2</v>
      </c>
      <c r="X90" s="5">
        <f t="shared" si="291"/>
        <v>7.5206102947246972E-2</v>
      </c>
      <c r="Y90" s="5">
        <f t="shared" si="292"/>
        <v>2.8958254602762391E-2</v>
      </c>
      <c r="Z90" s="5">
        <f t="shared" si="293"/>
        <v>3.077276723404077E-3</v>
      </c>
      <c r="AA90" s="5">
        <f t="shared" si="294"/>
        <v>7.5028844516398883E-3</v>
      </c>
      <c r="AB90" s="5">
        <f t="shared" si="295"/>
        <v>9.1466059367563343E-3</v>
      </c>
      <c r="AC90" s="5">
        <f t="shared" si="296"/>
        <v>8.7235134891376458E-4</v>
      </c>
      <c r="AD90" s="5">
        <f t="shared" si="297"/>
        <v>5.952583646563727E-2</v>
      </c>
      <c r="AE90" s="5">
        <f t="shared" si="298"/>
        <v>4.5841075664389885E-2</v>
      </c>
      <c r="AF90" s="5">
        <f t="shared" si="299"/>
        <v>1.7651194362311943E-2</v>
      </c>
      <c r="AG90" s="5">
        <f t="shared" si="300"/>
        <v>4.5310842281440569E-3</v>
      </c>
      <c r="AH90" s="5">
        <f t="shared" si="301"/>
        <v>5.9245566082580638E-4</v>
      </c>
      <c r="AI90" s="5">
        <f t="shared" si="302"/>
        <v>1.444500045149917E-3</v>
      </c>
      <c r="AJ90" s="5">
        <f t="shared" si="303"/>
        <v>1.7609591049646577E-3</v>
      </c>
      <c r="AK90" s="5">
        <f t="shared" si="304"/>
        <v>1.4311650501592024E-3</v>
      </c>
      <c r="AL90" s="5">
        <f t="shared" si="305"/>
        <v>6.5518270920976766E-5</v>
      </c>
      <c r="AM90" s="5">
        <f t="shared" si="306"/>
        <v>2.9026669554426263E-2</v>
      </c>
      <c r="AN90" s="5">
        <f t="shared" si="307"/>
        <v>2.2353549892538273E-2</v>
      </c>
      <c r="AO90" s="5">
        <f t="shared" si="308"/>
        <v>8.6072773843598183E-3</v>
      </c>
      <c r="AP90" s="5">
        <f t="shared" si="309"/>
        <v>2.2094991422679892E-3</v>
      </c>
      <c r="AQ90" s="5">
        <f t="shared" si="310"/>
        <v>4.2538594740949636E-4</v>
      </c>
      <c r="AR90" s="5">
        <f t="shared" si="311"/>
        <v>9.1250476728336219E-5</v>
      </c>
      <c r="AS90" s="5">
        <f t="shared" si="312"/>
        <v>2.2248300838294843E-4</v>
      </c>
      <c r="AT90" s="5">
        <f t="shared" si="313"/>
        <v>2.7122427626592434E-4</v>
      </c>
      <c r="AU90" s="5">
        <f t="shared" si="314"/>
        <v>2.2042914219425072E-4</v>
      </c>
      <c r="AV90" s="5">
        <f t="shared" si="315"/>
        <v>1.3436022596531976E-4</v>
      </c>
      <c r="AW90" s="5">
        <f t="shared" si="316"/>
        <v>3.4172041570142147E-6</v>
      </c>
      <c r="AX90" s="5">
        <f t="shared" si="317"/>
        <v>1.1795263976232088E-2</v>
      </c>
      <c r="AY90" s="5">
        <f t="shared" si="318"/>
        <v>9.0835781657271474E-3</v>
      </c>
      <c r="AZ90" s="5">
        <f t="shared" si="319"/>
        <v>3.4976492454572698E-3</v>
      </c>
      <c r="BA90" s="5">
        <f t="shared" si="320"/>
        <v>8.9785104658468085E-4</v>
      </c>
      <c r="BB90" s="5">
        <f t="shared" si="321"/>
        <v>1.7285963627575274E-4</v>
      </c>
      <c r="BC90" s="5">
        <f t="shared" si="322"/>
        <v>2.6623974181060221E-5</v>
      </c>
      <c r="BD90" s="5">
        <f t="shared" si="323"/>
        <v>1.1712057196458038E-5</v>
      </c>
      <c r="BE90" s="5">
        <f t="shared" si="324"/>
        <v>2.8555836778570832E-5</v>
      </c>
      <c r="BF90" s="5">
        <f t="shared" si="325"/>
        <v>3.4811809763488145E-5</v>
      </c>
      <c r="BG90" s="5">
        <f t="shared" si="326"/>
        <v>2.8292221736344661E-5</v>
      </c>
      <c r="BH90" s="5">
        <f t="shared" si="327"/>
        <v>1.7245221152320701E-5</v>
      </c>
      <c r="BI90" s="5">
        <f t="shared" si="328"/>
        <v>8.409312081996227E-6</v>
      </c>
      <c r="BJ90" s="8">
        <f t="shared" si="329"/>
        <v>0.72873122338892826</v>
      </c>
      <c r="BK90" s="8">
        <f t="shared" si="330"/>
        <v>0.16942008416297541</v>
      </c>
      <c r="BL90" s="8">
        <f t="shared" si="331"/>
        <v>9.5296066548949218E-2</v>
      </c>
      <c r="BM90" s="8">
        <f t="shared" si="332"/>
        <v>0.60926218175920754</v>
      </c>
      <c r="BN90" s="8">
        <f t="shared" si="333"/>
        <v>0.37818230810347919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1.4215</v>
      </c>
      <c r="F91">
        <f>VLOOKUP(B91,home!$B$2:$E$405,3,FALSE)</f>
        <v>1.1725000000000001</v>
      </c>
      <c r="G91">
        <f>VLOOKUP(C91,away!$B$2:$E$405,4,FALSE)</f>
        <v>0.93799999999999994</v>
      </c>
      <c r="H91">
        <f>VLOOKUP(A91,away!$A$2:$E$405,3,FALSE)</f>
        <v>1.0277000000000001</v>
      </c>
      <c r="I91">
        <f>VLOOKUP(C91,away!$B$2:$E$405,3,FALSE)</f>
        <v>0.97299999999999998</v>
      </c>
      <c r="J91">
        <f>VLOOKUP(B91,home!$B$2:$E$405,4,FALSE)</f>
        <v>0.89200000000000002</v>
      </c>
      <c r="K91" s="3">
        <f t="shared" si="278"/>
        <v>1.5633728075000002</v>
      </c>
      <c r="L91" s="3">
        <f t="shared" si="279"/>
        <v>0.89195727320000007</v>
      </c>
      <c r="M91" s="5">
        <f t="shared" si="280"/>
        <v>8.5834858334534636E-2</v>
      </c>
      <c r="N91" s="5">
        <f t="shared" si="281"/>
        <v>0.13419188345582619</v>
      </c>
      <c r="O91" s="5">
        <f t="shared" si="282"/>
        <v>7.6561026185579806E-2</v>
      </c>
      <c r="P91" s="5">
        <f t="shared" si="283"/>
        <v>0.11969342645283093</v>
      </c>
      <c r="Q91" s="5">
        <f t="shared" si="284"/>
        <v>0.10489597079102393</v>
      </c>
      <c r="R91" s="5">
        <f t="shared" si="285"/>
        <v>3.4144582074941789E-2</v>
      </c>
      <c r="S91" s="5">
        <f t="shared" si="286"/>
        <v>4.1726976120187602E-2</v>
      </c>
      <c r="T91" s="5">
        <f t="shared" si="287"/>
        <v>9.3562724076428544E-2</v>
      </c>
      <c r="U91" s="5">
        <f t="shared" si="288"/>
        <v>5.3380711139415921E-2</v>
      </c>
      <c r="V91" s="5">
        <f t="shared" si="289"/>
        <v>6.4651857768233279E-3</v>
      </c>
      <c r="W91" s="5">
        <f t="shared" si="290"/>
        <v>5.4663836117000361E-2</v>
      </c>
      <c r="X91" s="5">
        <f t="shared" si="291"/>
        <v>4.8757806205571318E-2</v>
      </c>
      <c r="Y91" s="5">
        <f t="shared" si="292"/>
        <v>2.1744939935167715E-2</v>
      </c>
      <c r="Z91" s="5">
        <f t="shared" si="293"/>
        <v>1.0151836107372893E-2</v>
      </c>
      <c r="AA91" s="5">
        <f t="shared" si="294"/>
        <v>1.5871104516463432E-2</v>
      </c>
      <c r="AB91" s="5">
        <f t="shared" si="295"/>
        <v>1.2406226613014685E-2</v>
      </c>
      <c r="AC91" s="5">
        <f t="shared" si="296"/>
        <v>5.6346589056082395E-4</v>
      </c>
      <c r="AD91" s="5">
        <f t="shared" si="297"/>
        <v>2.1364988734738688E-2</v>
      </c>
      <c r="AE91" s="5">
        <f t="shared" si="298"/>
        <v>1.9056657093786237E-2</v>
      </c>
      <c r="AF91" s="5">
        <f t="shared" si="299"/>
        <v>8.4988619488405043E-3</v>
      </c>
      <c r="AG91" s="5">
        <f t="shared" si="300"/>
        <v>2.5268739097303386E-3</v>
      </c>
      <c r="AH91" s="5">
        <f t="shared" si="301"/>
        <v>2.2637510130764068E-3</v>
      </c>
      <c r="AI91" s="5">
        <f t="shared" si="302"/>
        <v>3.5390867767942317E-3</v>
      </c>
      <c r="AJ91" s="5">
        <f t="shared" si="303"/>
        <v>2.7664560151114625E-3</v>
      </c>
      <c r="AK91" s="5">
        <f t="shared" si="304"/>
        <v>1.4416673690566899E-3</v>
      </c>
      <c r="AL91" s="5">
        <f t="shared" si="305"/>
        <v>3.1429265190916461E-5</v>
      </c>
      <c r="AM91" s="5">
        <f t="shared" si="306"/>
        <v>6.6802884840868586E-3</v>
      </c>
      <c r="AN91" s="5">
        <f t="shared" si="307"/>
        <v>5.9585319004554762E-3</v>
      </c>
      <c r="AO91" s="5">
        <f t="shared" si="308"/>
        <v>2.6573779331027403E-3</v>
      </c>
      <c r="AP91" s="5">
        <f t="shared" si="309"/>
        <v>7.9008919169072428E-4</v>
      </c>
      <c r="AQ91" s="5">
        <f t="shared" si="310"/>
        <v>1.7618145025131263E-4</v>
      </c>
      <c r="AR91" s="5">
        <f t="shared" si="311"/>
        <v>4.0383383616547397E-4</v>
      </c>
      <c r="AS91" s="5">
        <f t="shared" si="312"/>
        <v>6.3134283820951212E-4</v>
      </c>
      <c r="AT91" s="5">
        <f t="shared" si="313"/>
        <v>4.9351211273331171E-4</v>
      </c>
      <c r="AU91" s="5">
        <f t="shared" si="314"/>
        <v>2.5718113907304468E-4</v>
      </c>
      <c r="AV91" s="5">
        <f t="shared" si="315"/>
        <v>1.0051749985716845E-4</v>
      </c>
      <c r="AW91" s="5">
        <f t="shared" si="316"/>
        <v>1.2174141118149158E-6</v>
      </c>
      <c r="AX91" s="5">
        <f t="shared" si="317"/>
        <v>1.7406302270461325E-3</v>
      </c>
      <c r="AY91" s="5">
        <f t="shared" si="318"/>
        <v>1.5525677909655651E-3</v>
      </c>
      <c r="AZ91" s="5">
        <f t="shared" si="319"/>
        <v>6.9241206664389656E-4</v>
      </c>
      <c r="BA91" s="5">
        <f t="shared" si="320"/>
        <v>2.0586732629815558E-4</v>
      </c>
      <c r="BB91" s="5">
        <f t="shared" si="321"/>
        <v>4.5906214751469378E-5</v>
      </c>
      <c r="BC91" s="5">
        <f t="shared" si="322"/>
        <v>8.1892764265308494E-6</v>
      </c>
      <c r="BD91" s="5">
        <f t="shared" si="323"/>
        <v>6.0033754555341941E-5</v>
      </c>
      <c r="BE91" s="5">
        <f t="shared" si="324"/>
        <v>9.3855139403950841E-5</v>
      </c>
      <c r="BF91" s="5">
        <f t="shared" si="325"/>
        <v>7.3365286394129264E-5</v>
      </c>
      <c r="BG91" s="5">
        <f t="shared" si="326"/>
        <v>3.8232431254343809E-5</v>
      </c>
      <c r="BH91" s="5">
        <f t="shared" si="327"/>
        <v>1.4942885846913556E-5</v>
      </c>
      <c r="BI91" s="5">
        <f t="shared" si="328"/>
        <v>4.6722602797282524E-6</v>
      </c>
      <c r="BJ91" s="8">
        <f t="shared" si="329"/>
        <v>0.52977258412983286</v>
      </c>
      <c r="BK91" s="8">
        <f t="shared" si="330"/>
        <v>0.25586790963109379</v>
      </c>
      <c r="BL91" s="8">
        <f t="shared" si="331"/>
        <v>0.20454610088722736</v>
      </c>
      <c r="BM91" s="8">
        <f t="shared" si="332"/>
        <v>0.44346533308393571</v>
      </c>
      <c r="BN91" s="8">
        <f t="shared" si="333"/>
        <v>0.55532174729473727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1.4215</v>
      </c>
      <c r="F92">
        <f>VLOOKUP(B92,home!$B$2:$E$405,3,FALSE)</f>
        <v>1.1137999999999999</v>
      </c>
      <c r="G92">
        <f>VLOOKUP(C92,away!$B$2:$E$405,4,FALSE)</f>
        <v>1.407</v>
      </c>
      <c r="H92">
        <f>VLOOKUP(A92,away!$A$2:$E$405,3,FALSE)</f>
        <v>1.0277000000000001</v>
      </c>
      <c r="I92">
        <f>VLOOKUP(C92,away!$B$2:$E$405,3,FALSE)</f>
        <v>0.16220000000000001</v>
      </c>
      <c r="J92">
        <f>VLOOKUP(B92,home!$B$2:$E$405,4,FALSE)</f>
        <v>0.56759999999999999</v>
      </c>
      <c r="K92" s="3">
        <f t="shared" si="278"/>
        <v>2.2276562468999996</v>
      </c>
      <c r="L92" s="3">
        <f t="shared" si="279"/>
        <v>9.461491274400001E-2</v>
      </c>
      <c r="M92" s="5">
        <f t="shared" si="280"/>
        <v>9.8050643866635478E-2</v>
      </c>
      <c r="N92" s="5">
        <f t="shared" si="281"/>
        <v>0.21842312932207766</v>
      </c>
      <c r="O92" s="5">
        <f t="shared" si="282"/>
        <v>9.2770531139347336E-3</v>
      </c>
      <c r="P92" s="5">
        <f t="shared" si="283"/>
        <v>2.0666085322079805E-2</v>
      </c>
      <c r="Q92" s="5">
        <f t="shared" si="284"/>
        <v>0.24328582425088641</v>
      </c>
      <c r="R92" s="5">
        <f t="shared" si="285"/>
        <v>4.3887378544819417E-4</v>
      </c>
      <c r="S92" s="5">
        <f t="shared" si="286"/>
        <v>1.0889451249305128E-3</v>
      </c>
      <c r="T92" s="5">
        <f t="shared" si="287"/>
        <v>2.3018467033349733E-2</v>
      </c>
      <c r="U92" s="5">
        <f t="shared" si="288"/>
        <v>9.7765992975431984E-4</v>
      </c>
      <c r="V92" s="5">
        <f t="shared" si="289"/>
        <v>2.5501824562197301E-5</v>
      </c>
      <c r="W92" s="5">
        <f t="shared" si="290"/>
        <v>0.18065239539156752</v>
      </c>
      <c r="X92" s="5">
        <f t="shared" si="291"/>
        <v>1.7092410626967747E-2</v>
      </c>
      <c r="Y92" s="5">
        <f t="shared" si="292"/>
        <v>8.0859847002758586E-4</v>
      </c>
      <c r="Z92" s="5">
        <f t="shared" si="293"/>
        <v>1.3841334971936616E-5</v>
      </c>
      <c r="AA92" s="5">
        <f t="shared" si="294"/>
        <v>3.0833736315670038E-5</v>
      </c>
      <c r="AB92" s="5">
        <f t="shared" si="295"/>
        <v>3.4343482659434873E-5</v>
      </c>
      <c r="AC92" s="5">
        <f t="shared" si="296"/>
        <v>3.3593792802365178E-7</v>
      </c>
      <c r="AD92" s="5">
        <f t="shared" si="297"/>
        <v>0.10060785927786854</v>
      </c>
      <c r="AE92" s="5">
        <f t="shared" si="298"/>
        <v>9.5190038269361617E-3</v>
      </c>
      <c r="AF92" s="5">
        <f t="shared" si="299"/>
        <v>4.503198582476835E-4</v>
      </c>
      <c r="AG92" s="5">
        <f t="shared" si="300"/>
        <v>1.420232469833167E-5</v>
      </c>
      <c r="AH92" s="5">
        <f t="shared" si="301"/>
        <v>3.273991751575647E-7</v>
      </c>
      <c r="AI92" s="5">
        <f t="shared" si="302"/>
        <v>7.2933281776965615E-7</v>
      </c>
      <c r="AJ92" s="5">
        <f t="shared" si="303"/>
        <v>8.1235140378687693E-7</v>
      </c>
      <c r="AK92" s="5">
        <f t="shared" si="304"/>
        <v>6.0321322644127348E-7</v>
      </c>
      <c r="AL92" s="5">
        <f t="shared" si="305"/>
        <v>2.8322187839592118E-9</v>
      </c>
      <c r="AM92" s="5">
        <f t="shared" si="306"/>
        <v>4.4823945241516019E-2</v>
      </c>
      <c r="AN92" s="5">
        <f t="shared" si="307"/>
        <v>4.2410136678678722E-3</v>
      </c>
      <c r="AO92" s="5">
        <f t="shared" si="308"/>
        <v>2.0063156906571504E-4</v>
      </c>
      <c r="AP92" s="5">
        <f t="shared" si="309"/>
        <v>6.3275794669481433E-6</v>
      </c>
      <c r="AQ92" s="5">
        <f t="shared" si="310"/>
        <v>1.4967084478650618E-7</v>
      </c>
      <c r="AR92" s="5">
        <f t="shared" si="311"/>
        <v>6.1953688779981152E-9</v>
      </c>
      <c r="AS92" s="5">
        <f t="shared" si="312"/>
        <v>1.3801152182922345E-8</v>
      </c>
      <c r="AT92" s="5">
        <f t="shared" si="313"/>
        <v>1.5372111437352263E-8</v>
      </c>
      <c r="AU92" s="5">
        <f t="shared" si="314"/>
        <v>1.1414593357153569E-8</v>
      </c>
      <c r="AV92" s="5">
        <f t="shared" si="315"/>
        <v>6.356947549471598E-9</v>
      </c>
      <c r="AW92" s="5">
        <f t="shared" si="316"/>
        <v>1.6581815028304641E-11</v>
      </c>
      <c r="AX92" s="5">
        <f t="shared" si="317"/>
        <v>1.6642056937994427E-2</v>
      </c>
      <c r="AY92" s="5">
        <f t="shared" si="318"/>
        <v>1.5745867650690222E-3</v>
      </c>
      <c r="AZ92" s="5">
        <f t="shared" si="319"/>
        <v>7.4489694692431385E-5</v>
      </c>
      <c r="BA92" s="5">
        <f t="shared" si="320"/>
        <v>2.3492786545505311E-6</v>
      </c>
      <c r="BB92" s="5">
        <f t="shared" si="321"/>
        <v>5.5569198727910055E-8</v>
      </c>
      <c r="BC92" s="5">
        <f t="shared" si="322"/>
        <v>1.0515349777790418E-9</v>
      </c>
      <c r="BD92" s="5">
        <f t="shared" si="323"/>
        <v>9.7695714301447302E-11</v>
      </c>
      <c r="BE92" s="5">
        <f t="shared" si="324"/>
        <v>2.1763246825897671E-10</v>
      </c>
      <c r="BF92" s="5">
        <f t="shared" si="325"/>
        <v>2.4240516372268772E-10</v>
      </c>
      <c r="BG92" s="5">
        <f t="shared" si="326"/>
        <v>1.7999845908255417E-10</v>
      </c>
      <c r="BH92" s="5">
        <f t="shared" si="327"/>
        <v>1.0024367295190645E-10</v>
      </c>
      <c r="BI92" s="5">
        <f t="shared" si="328"/>
        <v>4.4661688852703021E-11</v>
      </c>
      <c r="BJ92" s="8">
        <f t="shared" si="329"/>
        <v>0.86143781740853287</v>
      </c>
      <c r="BK92" s="8">
        <f t="shared" si="330"/>
        <v>0.12140610167342382</v>
      </c>
      <c r="BL92" s="8">
        <f t="shared" si="331"/>
        <v>1.076129036754608E-2</v>
      </c>
      <c r="BM92" s="8">
        <f t="shared" si="332"/>
        <v>0.40190285437492507</v>
      </c>
      <c r="BN92" s="8">
        <f t="shared" si="333"/>
        <v>0.59014160966106233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1.5866</v>
      </c>
      <c r="F98">
        <f>VLOOKUP(B98,home!$B$2:$E$405,3,FALSE)</f>
        <v>0.77029999999999998</v>
      </c>
      <c r="G98">
        <f>VLOOKUP(C98,away!$B$2:$E$405,4,FALSE)</f>
        <v>1.4496</v>
      </c>
      <c r="H98">
        <f>VLOOKUP(A98,away!$A$2:$E$405,3,FALSE)</f>
        <v>1.1788000000000001</v>
      </c>
      <c r="I98">
        <f>VLOOKUP(C98,away!$B$2:$E$405,3,FALSE)</f>
        <v>0.59379999999999999</v>
      </c>
      <c r="J98">
        <f>VLOOKUP(B98,home!$B$2:$E$405,4,FALSE)</f>
        <v>1.0367999999999999</v>
      </c>
      <c r="K98" s="3">
        <f t="shared" si="278"/>
        <v>1.771640207808</v>
      </c>
      <c r="L98" s="3">
        <f t="shared" si="279"/>
        <v>0.72573038899199993</v>
      </c>
      <c r="M98" s="5">
        <f t="shared" si="280"/>
        <v>8.2301117188859615E-2</v>
      </c>
      <c r="N98" s="5">
        <f t="shared" si="281"/>
        <v>0.14580796835930182</v>
      </c>
      <c r="O98" s="5">
        <f t="shared" si="282"/>
        <v>5.9728421791947275E-2</v>
      </c>
      <c r="P98" s="5">
        <f t="shared" si="283"/>
        <v>0.10581727359552934</v>
      </c>
      <c r="Q98" s="5">
        <f t="shared" si="284"/>
        <v>0.1291596296820679</v>
      </c>
      <c r="R98" s="5">
        <f t="shared" si="285"/>
        <v>2.1673365390474063E-2</v>
      </c>
      <c r="S98" s="5">
        <f t="shared" si="286"/>
        <v>3.4013193786592934E-2</v>
      </c>
      <c r="T98" s="5">
        <f t="shared" si="287"/>
        <v>9.3735068291229823E-2</v>
      </c>
      <c r="U98" s="5">
        <f t="shared" si="288"/>
        <v>3.8397405564278182E-2</v>
      </c>
      <c r="V98" s="5">
        <f t="shared" si="289"/>
        <v>4.8590989280315258E-3</v>
      </c>
      <c r="W98" s="5">
        <f t="shared" si="290"/>
        <v>7.6274797723447682E-2</v>
      </c>
      <c r="X98" s="5">
        <f t="shared" si="291"/>
        <v>5.535493862212381E-2</v>
      </c>
      <c r="Y98" s="5">
        <f t="shared" si="292"/>
        <v>2.008638056943109E-2</v>
      </c>
      <c r="Z98" s="5">
        <f t="shared" si="293"/>
        <v>5.2430066318648319E-3</v>
      </c>
      <c r="AA98" s="5">
        <f t="shared" si="294"/>
        <v>9.2887213588157321E-3</v>
      </c>
      <c r="AB98" s="5">
        <f t="shared" si="295"/>
        <v>8.2281361192014582E-3</v>
      </c>
      <c r="AC98" s="5">
        <f t="shared" si="296"/>
        <v>3.9046903178373196E-4</v>
      </c>
      <c r="AD98" s="5">
        <f t="shared" si="297"/>
        <v>3.3782874622320533E-2</v>
      </c>
      <c r="AE98" s="5">
        <f t="shared" si="298"/>
        <v>2.4517258740924648E-2</v>
      </c>
      <c r="AF98" s="5">
        <f t="shared" si="299"/>
        <v>8.896459861534374E-3</v>
      </c>
      <c r="AG98" s="5">
        <f t="shared" si="300"/>
        <v>2.1521437586543525E-3</v>
      </c>
      <c r="AH98" s="5">
        <f t="shared" si="301"/>
        <v>9.5125231060772485E-4</v>
      </c>
      <c r="AI98" s="5">
        <f t="shared" si="302"/>
        <v>1.6852768412429096E-3</v>
      </c>
      <c r="AJ98" s="5">
        <f t="shared" si="303"/>
        <v>1.4928521066167996E-3</v>
      </c>
      <c r="AK98" s="5">
        <f t="shared" si="304"/>
        <v>8.815989387977323E-4</v>
      </c>
      <c r="AL98" s="5">
        <f t="shared" si="305"/>
        <v>2.0081558928064469E-5</v>
      </c>
      <c r="AM98" s="5">
        <f t="shared" si="306"/>
        <v>1.1970219803247908E-2</v>
      </c>
      <c r="AN98" s="5">
        <f t="shared" si="307"/>
        <v>8.6871522741308466E-3</v>
      </c>
      <c r="AO98" s="5">
        <f t="shared" si="308"/>
        <v>3.1522651995688567E-3</v>
      </c>
      <c r="AP98" s="5">
        <f t="shared" si="309"/>
        <v>7.6256488316301719E-4</v>
      </c>
      <c r="AQ98" s="5">
        <f t="shared" si="310"/>
        <v>1.3835412732238385E-4</v>
      </c>
      <c r="AR98" s="5">
        <f t="shared" si="311"/>
        <v>1.3807054188137661E-4</v>
      </c>
      <c r="AS98" s="5">
        <f t="shared" si="312"/>
        <v>2.4461132351088523E-4</v>
      </c>
      <c r="AT98" s="5">
        <f t="shared" si="313"/>
        <v>2.1668162800850737E-4</v>
      </c>
      <c r="AU98" s="5">
        <f t="shared" si="314"/>
        <v>1.2796062815772255E-4</v>
      </c>
      <c r="AV98" s="5">
        <f t="shared" si="315"/>
        <v>5.6675048465147492E-5</v>
      </c>
      <c r="AW98" s="5">
        <f t="shared" si="316"/>
        <v>7.1720904888254426E-7</v>
      </c>
      <c r="AX98" s="5">
        <f t="shared" si="317"/>
        <v>3.5344871166222602E-3</v>
      </c>
      <c r="AY98" s="5">
        <f t="shared" si="318"/>
        <v>2.5650847100334856E-3</v>
      </c>
      <c r="AZ98" s="5">
        <f t="shared" si="319"/>
        <v>9.3077996220501614E-4</v>
      </c>
      <c r="BA98" s="5">
        <f t="shared" si="320"/>
        <v>2.251651013456685E-4</v>
      </c>
      <c r="BB98" s="5">
        <f t="shared" si="321"/>
        <v>4.0852289146753769E-5</v>
      </c>
      <c r="BC98" s="5">
        <f t="shared" si="322"/>
        <v>5.9295495387374562E-6</v>
      </c>
      <c r="BD98" s="5">
        <f t="shared" si="323"/>
        <v>1.670033134465127E-5</v>
      </c>
      <c r="BE98" s="5">
        <f t="shared" si="324"/>
        <v>2.9586978493900429E-5</v>
      </c>
      <c r="BF98" s="5">
        <f t="shared" si="325"/>
        <v>2.62087403636723E-5</v>
      </c>
      <c r="BG98" s="5">
        <f t="shared" si="326"/>
        <v>1.5477486074760765E-5</v>
      </c>
      <c r="BH98" s="5">
        <f t="shared" si="327"/>
        <v>6.8551341614586526E-6</v>
      </c>
      <c r="BI98" s="5">
        <f t="shared" si="328"/>
        <v>2.4289662620716647E-6</v>
      </c>
      <c r="BJ98" s="8">
        <f t="shared" si="329"/>
        <v>0.62178037524736118</v>
      </c>
      <c r="BK98" s="8">
        <f t="shared" si="330"/>
        <v>0.22996631879975871</v>
      </c>
      <c r="BL98" s="8">
        <f t="shared" si="331"/>
        <v>0.14320828722870599</v>
      </c>
      <c r="BM98" s="8">
        <f t="shared" si="332"/>
        <v>0.45314584439852601</v>
      </c>
      <c r="BN98" s="8">
        <f t="shared" si="333"/>
        <v>0.54448777600817999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1.1809000000000001</v>
      </c>
      <c r="F99">
        <f>VLOOKUP(B99,home!$B$2:$E$405,3,FALSE)</f>
        <v>0.58630000000000004</v>
      </c>
      <c r="G99">
        <f>VLOOKUP(C99,away!$B$2:$E$405,4,FALSE)</f>
        <v>0.70569999999999999</v>
      </c>
      <c r="H99">
        <f>VLOOKUP(A99,away!$A$2:$E$405,3,FALSE)</f>
        <v>0.92459999999999998</v>
      </c>
      <c r="I99">
        <f>VLOOKUP(C99,away!$B$2:$E$405,3,FALSE)</f>
        <v>0.81120000000000003</v>
      </c>
      <c r="J99">
        <f>VLOOKUP(B99,home!$B$2:$E$405,4,FALSE)</f>
        <v>1.0814999999999999</v>
      </c>
      <c r="K99" s="3">
        <f t="shared" si="278"/>
        <v>0.48859963051900002</v>
      </c>
      <c r="L99" s="3">
        <f t="shared" si="279"/>
        <v>0.81116341487999999</v>
      </c>
      <c r="M99" s="5">
        <f t="shared" si="280"/>
        <v>0.27259637834788225</v>
      </c>
      <c r="N99" s="5">
        <f t="shared" si="281"/>
        <v>0.13319048974159278</v>
      </c>
      <c r="O99" s="5">
        <f t="shared" si="282"/>
        <v>0.22112020914458863</v>
      </c>
      <c r="P99" s="5">
        <f t="shared" si="283"/>
        <v>0.10803925248833</v>
      </c>
      <c r="Q99" s="5">
        <f t="shared" si="284"/>
        <v>3.2538412038193444E-2</v>
      </c>
      <c r="R99" s="5">
        <f t="shared" si="285"/>
        <v>8.9682311974352155E-2</v>
      </c>
      <c r="S99" s="5">
        <f t="shared" si="286"/>
        <v>1.0704911184972648E-2</v>
      </c>
      <c r="T99" s="5">
        <f t="shared" si="287"/>
        <v>2.6393969423673492E-2</v>
      </c>
      <c r="U99" s="5">
        <f t="shared" si="288"/>
        <v>4.3818744494758151E-2</v>
      </c>
      <c r="V99" s="5">
        <f t="shared" si="289"/>
        <v>4.7141353551841196E-4</v>
      </c>
      <c r="W99" s="5">
        <f t="shared" si="290"/>
        <v>5.2994186998454344E-3</v>
      </c>
      <c r="X99" s="5">
        <f t="shared" si="291"/>
        <v>4.2986945694455519E-3</v>
      </c>
      <c r="Y99" s="5">
        <f t="shared" si="292"/>
        <v>1.7434718832387826E-3</v>
      </c>
      <c r="Z99" s="5">
        <f t="shared" si="293"/>
        <v>2.4249003478483008E-2</v>
      </c>
      <c r="AA99" s="5">
        <f t="shared" si="294"/>
        <v>1.1848054140040743E-2</v>
      </c>
      <c r="AB99" s="5">
        <f t="shared" si="295"/>
        <v>2.8944774375965071E-3</v>
      </c>
      <c r="AC99" s="5">
        <f t="shared" si="296"/>
        <v>1.1677330027953598E-5</v>
      </c>
      <c r="AD99" s="5">
        <f t="shared" si="297"/>
        <v>6.4732350467748946E-4</v>
      </c>
      <c r="AE99" s="5">
        <f t="shared" si="298"/>
        <v>5.2508514458628197E-4</v>
      </c>
      <c r="AF99" s="5">
        <f t="shared" si="299"/>
        <v>2.1296492949268351E-4</v>
      </c>
      <c r="AG99" s="5">
        <f t="shared" si="300"/>
        <v>5.7583119818987876E-5</v>
      </c>
      <c r="AH99" s="5">
        <f t="shared" si="301"/>
        <v>4.917476117260817E-3</v>
      </c>
      <c r="AI99" s="5">
        <f t="shared" si="302"/>
        <v>2.4026770139796419E-3</v>
      </c>
      <c r="AJ99" s="5">
        <f t="shared" si="303"/>
        <v>5.8697355064347349E-4</v>
      </c>
      <c r="AK99" s="5">
        <f t="shared" si="304"/>
        <v>9.5598353322942262E-5</v>
      </c>
      <c r="AL99" s="5">
        <f t="shared" si="305"/>
        <v>1.8512498440747365E-7</v>
      </c>
      <c r="AM99" s="5">
        <f t="shared" si="306"/>
        <v>6.3256405042337106E-5</v>
      </c>
      <c r="AN99" s="5">
        <f t="shared" si="307"/>
        <v>5.131128152717461E-5</v>
      </c>
      <c r="AO99" s="5">
        <f t="shared" si="308"/>
        <v>2.0810917172726011E-5</v>
      </c>
      <c r="AP99" s="5">
        <f t="shared" si="309"/>
        <v>5.6270182135377562E-6</v>
      </c>
      <c r="AQ99" s="5">
        <f t="shared" si="310"/>
        <v>1.1411078274213105E-6</v>
      </c>
      <c r="AR99" s="5">
        <f t="shared" si="311"/>
        <v>7.9777534397362587E-4</v>
      </c>
      <c r="AS99" s="5">
        <f t="shared" si="312"/>
        <v>3.8979273830268171E-4</v>
      </c>
      <c r="AT99" s="5">
        <f t="shared" si="313"/>
        <v>9.5226293956839758E-5</v>
      </c>
      <c r="AU99" s="5">
        <f t="shared" si="314"/>
        <v>1.5509177347668533E-5</v>
      </c>
      <c r="AV99" s="5">
        <f t="shared" si="315"/>
        <v>1.8944445804311221E-6</v>
      </c>
      <c r="AW99" s="5">
        <f t="shared" si="316"/>
        <v>2.0380931215671021E-9</v>
      </c>
      <c r="AX99" s="5">
        <f t="shared" si="317"/>
        <v>5.1511760219410206E-6</v>
      </c>
      <c r="AY99" s="5">
        <f t="shared" si="318"/>
        <v>4.1784455326056515E-6</v>
      </c>
      <c r="AZ99" s="5">
        <f t="shared" si="319"/>
        <v>1.6947010735592404E-6</v>
      </c>
      <c r="BA99" s="5">
        <f t="shared" si="320"/>
        <v>4.5822650334303856E-7</v>
      </c>
      <c r="BB99" s="5">
        <f t="shared" si="321"/>
        <v>9.2924143810065195E-8</v>
      </c>
      <c r="BC99" s="5">
        <f t="shared" si="322"/>
        <v>1.5075333163554546E-8</v>
      </c>
      <c r="BD99" s="5">
        <f t="shared" si="323"/>
        <v>1.0785436205411877E-4</v>
      </c>
      <c r="BE99" s="5">
        <f t="shared" si="324"/>
        <v>5.2697601449504879E-5</v>
      </c>
      <c r="BF99" s="5">
        <f t="shared" si="325"/>
        <v>1.28740142987328E-5</v>
      </c>
      <c r="BG99" s="5">
        <f t="shared" si="326"/>
        <v>2.0967462098857237E-6</v>
      </c>
      <c r="BH99" s="5">
        <f t="shared" si="327"/>
        <v>2.5611735586056947E-7</v>
      </c>
      <c r="BI99" s="5">
        <f t="shared" si="328"/>
        <v>2.50277690885955E-8</v>
      </c>
      <c r="BJ99" s="8">
        <f t="shared" si="329"/>
        <v>0.2050611503329566</v>
      </c>
      <c r="BK99" s="8">
        <f t="shared" si="330"/>
        <v>0.39182799645724831</v>
      </c>
      <c r="BL99" s="8">
        <f t="shared" si="331"/>
        <v>0.37884252409384156</v>
      </c>
      <c r="BM99" s="8">
        <f t="shared" si="332"/>
        <v>0.14280944422015052</v>
      </c>
      <c r="BN99" s="8">
        <f t="shared" si="333"/>
        <v>0.85716705373493929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1.1809000000000001</v>
      </c>
      <c r="F100">
        <f>VLOOKUP(B100,home!$B$2:$E$405,3,FALSE)</f>
        <v>0.65139999999999998</v>
      </c>
      <c r="G100">
        <f>VLOOKUP(C100,away!$B$2:$E$405,4,FALSE)</f>
        <v>2.3287</v>
      </c>
      <c r="H100">
        <f>VLOOKUP(A100,away!$A$2:$E$405,3,FALSE)</f>
        <v>0.92459999999999998</v>
      </c>
      <c r="I100">
        <f>VLOOKUP(C100,away!$B$2:$E$405,3,FALSE)</f>
        <v>0.4506</v>
      </c>
      <c r="J100">
        <f>VLOOKUP(B100,home!$B$2:$E$405,4,FALSE)</f>
        <v>1.0814999999999999</v>
      </c>
      <c r="K100" s="3">
        <f t="shared" si="278"/>
        <v>1.7913251360620002</v>
      </c>
      <c r="L100" s="3">
        <f t="shared" si="279"/>
        <v>0.45057967793999992</v>
      </c>
      <c r="M100" s="5">
        <f t="shared" si="280"/>
        <v>0.10625591373947814</v>
      </c>
      <c r="N100" s="5">
        <f t="shared" si="281"/>
        <v>0.19033888913676281</v>
      </c>
      <c r="O100" s="5">
        <f t="shared" si="282"/>
        <v>4.7876755391954469E-2</v>
      </c>
      <c r="P100" s="5">
        <f t="shared" si="283"/>
        <v>8.576283536669993E-2</v>
      </c>
      <c r="Q100" s="5">
        <f t="shared" si="284"/>
        <v>0.17047941824040086</v>
      </c>
      <c r="R100" s="5">
        <f t="shared" si="285"/>
        <v>1.07861465126595E-2</v>
      </c>
      <c r="S100" s="5">
        <f t="shared" si="286"/>
        <v>1.7305540160732998E-2</v>
      </c>
      <c r="T100" s="5">
        <f t="shared" si="287"/>
        <v>7.6814561366158357E-2</v>
      </c>
      <c r="U100" s="5">
        <f t="shared" si="288"/>
        <v>1.9321495369374445E-2</v>
      </c>
      <c r="V100" s="5">
        <f t="shared" si="289"/>
        <v>1.5519891128922135E-3</v>
      </c>
      <c r="W100" s="5">
        <f t="shared" si="290"/>
        <v>0.10179468902508555</v>
      </c>
      <c r="X100" s="5">
        <f t="shared" si="291"/>
        <v>4.5866618196925495E-2</v>
      </c>
      <c r="Y100" s="5">
        <f t="shared" si="292"/>
        <v>1.0333283027683814E-2</v>
      </c>
      <c r="Z100" s="5">
        <f t="shared" si="293"/>
        <v>1.6200061406292569E-3</v>
      </c>
      <c r="AA100" s="5">
        <f t="shared" si="294"/>
        <v>2.9019577202839793E-3</v>
      </c>
      <c r="AB100" s="5">
        <f t="shared" si="295"/>
        <v>2.599174904066936E-3</v>
      </c>
      <c r="AC100" s="5">
        <f t="shared" si="296"/>
        <v>7.8291516970429518E-5</v>
      </c>
      <c r="AD100" s="5">
        <f t="shared" si="297"/>
        <v>4.5586846292062576E-2</v>
      </c>
      <c r="AE100" s="5">
        <f t="shared" si="298"/>
        <v>2.0540506520577834E-2</v>
      </c>
      <c r="AF100" s="5">
        <f t="shared" si="299"/>
        <v>4.6275674063832144E-3</v>
      </c>
      <c r="AG100" s="5">
        <f t="shared" si="300"/>
        <v>6.9502927720459652E-4</v>
      </c>
      <c r="AH100" s="5">
        <f t="shared" si="301"/>
        <v>1.8248546127638821E-4</v>
      </c>
      <c r="AI100" s="5">
        <f t="shared" si="302"/>
        <v>3.2689079375026293E-4</v>
      </c>
      <c r="AJ100" s="5">
        <f t="shared" si="303"/>
        <v>2.9278384779605256E-4</v>
      </c>
      <c r="AK100" s="5">
        <f t="shared" si="304"/>
        <v>1.7482368866333995E-4</v>
      </c>
      <c r="AL100" s="5">
        <f t="shared" si="305"/>
        <v>2.5276720115576769E-6</v>
      </c>
      <c r="AM100" s="5">
        <f t="shared" si="306"/>
        <v>1.6332172727353291E-2</v>
      </c>
      <c r="AN100" s="5">
        <f t="shared" si="307"/>
        <v>7.3589451275512963E-3</v>
      </c>
      <c r="AO100" s="5">
        <f t="shared" si="308"/>
        <v>1.6578955627750973E-3</v>
      </c>
      <c r="AP100" s="5">
        <f t="shared" si="309"/>
        <v>2.4900468291111946E-4</v>
      </c>
      <c r="AQ100" s="5">
        <f t="shared" si="310"/>
        <v>2.8049112457911E-5</v>
      </c>
      <c r="AR100" s="5">
        <f t="shared" si="311"/>
        <v>1.6444848074129474E-5</v>
      </c>
      <c r="AS100" s="5">
        <f t="shared" si="312"/>
        <v>2.9458069713908896E-5</v>
      </c>
      <c r="AT100" s="5">
        <f t="shared" si="313"/>
        <v>2.6384490369195879E-5</v>
      </c>
      <c r="AU100" s="5">
        <f t="shared" si="314"/>
        <v>1.5754400266842114E-5</v>
      </c>
      <c r="AV100" s="5">
        <f t="shared" si="315"/>
        <v>7.0553133003940368E-6</v>
      </c>
      <c r="AW100" s="5">
        <f t="shared" si="316"/>
        <v>5.6671438834962548E-8</v>
      </c>
      <c r="AX100" s="5">
        <f t="shared" si="317"/>
        <v>4.8760385888357034E-3</v>
      </c>
      <c r="AY100" s="5">
        <f t="shared" si="318"/>
        <v>2.1970438969806027E-3</v>
      </c>
      <c r="AZ100" s="5">
        <f t="shared" si="319"/>
        <v>4.9497166576078122E-4</v>
      </c>
      <c r="BA100" s="5">
        <f t="shared" si="320"/>
        <v>7.4341391249306023E-5</v>
      </c>
      <c r="BB100" s="5">
        <f t="shared" si="321"/>
        <v>8.3741800316809606E-6</v>
      </c>
      <c r="BC100" s="5">
        <f t="shared" si="322"/>
        <v>7.5464706833727741E-7</v>
      </c>
      <c r="BD100" s="5">
        <f t="shared" si="323"/>
        <v>1.2349523915022467E-6</v>
      </c>
      <c r="BE100" s="5">
        <f t="shared" si="324"/>
        <v>2.2122012607378543E-6</v>
      </c>
      <c r="BF100" s="5">
        <f t="shared" si="325"/>
        <v>1.9813858621938833E-6</v>
      </c>
      <c r="BG100" s="5">
        <f t="shared" si="326"/>
        <v>1.1831020997285936E-6</v>
      </c>
      <c r="BH100" s="5">
        <f t="shared" si="327"/>
        <v>5.2983013244289005E-7</v>
      </c>
      <c r="BI100" s="5">
        <f t="shared" si="328"/>
        <v>1.8981960681760148E-7</v>
      </c>
      <c r="BJ100" s="8">
        <f t="shared" si="329"/>
        <v>0.70035500007222018</v>
      </c>
      <c r="BK100" s="8">
        <f t="shared" si="330"/>
        <v>0.21315414146576586</v>
      </c>
      <c r="BL100" s="8">
        <f t="shared" si="331"/>
        <v>8.4564942102903259E-2</v>
      </c>
      <c r="BM100" s="8">
        <f t="shared" si="332"/>
        <v>0.385997144168021</v>
      </c>
      <c r="BN100" s="8">
        <f t="shared" si="333"/>
        <v>0.61149995838795568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0.86480000000000001</v>
      </c>
      <c r="H101">
        <f>VLOOKUP(A101,away!$A$2:$E$405,3,FALSE)</f>
        <v>1.125</v>
      </c>
      <c r="I101">
        <f>VLOOKUP(C101,away!$B$2:$E$405,3,FALSE)</f>
        <v>0.98770000000000002</v>
      </c>
      <c r="J101">
        <f>VLOOKUP(B101,home!$B$2:$E$405,4,FALSE)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1.5124</v>
      </c>
      <c r="F102">
        <f>VLOOKUP(B102,home!$B$2:$E$405,3,FALSE)</f>
        <v>0.57299999999999995</v>
      </c>
      <c r="G102">
        <f>VLOOKUP(C102,away!$B$2:$E$405,4,FALSE)</f>
        <v>0.74939999999999996</v>
      </c>
      <c r="H102">
        <f>VLOOKUP(A102,away!$A$2:$E$405,3,FALSE)</f>
        <v>1.1446000000000001</v>
      </c>
      <c r="I102">
        <f>VLOOKUP(C102,away!$B$2:$E$405,3,FALSE)</f>
        <v>0.93189999999999995</v>
      </c>
      <c r="J102">
        <f>VLOOKUP(B102,home!$B$2:$E$405,4,FALSE)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1.5124</v>
      </c>
      <c r="F103">
        <f>VLOOKUP(B103,home!$B$2:$E$405,3,FALSE)</f>
        <v>0.79339999999999999</v>
      </c>
      <c r="G103">
        <f>VLOOKUP(C103,away!$B$2:$E$405,4,FALSE)</f>
        <v>0.70250000000000001</v>
      </c>
      <c r="H103">
        <f>VLOOKUP(A103,away!$A$2:$E$405,3,FALSE)</f>
        <v>1.1446000000000001</v>
      </c>
      <c r="I103">
        <f>VLOOKUP(C103,away!$B$2:$E$405,3,FALSE)</f>
        <v>0.65529999999999999</v>
      </c>
      <c r="J103">
        <f>VLOOKUP(B103,home!$B$2:$E$405,4,FALSE)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1.5124</v>
      </c>
      <c r="F104">
        <f>VLOOKUP(B104,home!$B$2:$E$405,3,FALSE)</f>
        <v>0.66120000000000001</v>
      </c>
      <c r="G104">
        <f>VLOOKUP(C104,away!$B$2:$E$405,4,FALSE)</f>
        <v>0.9698</v>
      </c>
      <c r="H104">
        <f>VLOOKUP(A104,away!$A$2:$E$405,3,FALSE)</f>
        <v>1.1446000000000001</v>
      </c>
      <c r="I104">
        <f>VLOOKUP(C104,away!$B$2:$E$405,3,FALSE)</f>
        <v>1.1066</v>
      </c>
      <c r="J104">
        <f>VLOOKUP(B104,home!$B$2:$E$405,4,FALSE)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1.6292</v>
      </c>
      <c r="F105">
        <f>VLOOKUP(B105,home!$B$2:$E$405,3,FALSE)</f>
        <v>0.93879999999999997</v>
      </c>
      <c r="G105">
        <f>VLOOKUP(C105,away!$B$2:$E$405,4,FALSE)</f>
        <v>0.90259999999999996</v>
      </c>
      <c r="H105">
        <f>VLOOKUP(A105,away!$A$2:$E$405,3,FALSE)</f>
        <v>1.1462000000000001</v>
      </c>
      <c r="I105">
        <f>VLOOKUP(C105,away!$B$2:$E$405,3,FALSE)</f>
        <v>1.1803999999999999</v>
      </c>
      <c r="J105">
        <f>VLOOKUP(B105,home!$B$2:$E$405,4,FALSE)</f>
        <v>1.7962</v>
      </c>
      <c r="K105" s="3">
        <f t="shared" si="278"/>
        <v>1.380520345696</v>
      </c>
      <c r="L105" s="3">
        <f t="shared" si="279"/>
        <v>2.430212760976</v>
      </c>
      <c r="M105" s="5">
        <f t="shared" si="280"/>
        <v>2.2131947929535479E-2</v>
      </c>
      <c r="N105" s="5">
        <f t="shared" si="281"/>
        <v>3.055360440660819E-2</v>
      </c>
      <c r="O105" s="5">
        <f t="shared" si="282"/>
        <v>5.3785342283613487E-2</v>
      </c>
      <c r="P105" s="5">
        <f t="shared" si="283"/>
        <v>7.425175932275177E-2</v>
      </c>
      <c r="Q105" s="5">
        <f t="shared" si="284"/>
        <v>2.1089936258834787E-2</v>
      </c>
      <c r="R105" s="5">
        <f t="shared" si="285"/>
        <v>6.5354912585549763E-2</v>
      </c>
      <c r="S105" s="5">
        <f t="shared" si="286"/>
        <v>6.2277886475214268E-2</v>
      </c>
      <c r="T105" s="5">
        <f t="shared" si="287"/>
        <v>5.1253032224390746E-2</v>
      </c>
      <c r="U105" s="5">
        <f t="shared" si="288"/>
        <v>9.0223786515535018E-2</v>
      </c>
      <c r="V105" s="5">
        <f t="shared" si="289"/>
        <v>2.3215522608162568E-2</v>
      </c>
      <c r="W105" s="5">
        <f t="shared" si="290"/>
        <v>9.7050286982510708E-3</v>
      </c>
      <c r="X105" s="5">
        <f t="shared" si="291"/>
        <v>2.3585284588128048E-2</v>
      </c>
      <c r="Y105" s="5">
        <f t="shared" si="292"/>
        <v>2.8658629788659684E-2</v>
      </c>
      <c r="Z105" s="5">
        <f t="shared" si="293"/>
        <v>5.2942114185958011E-2</v>
      </c>
      <c r="AA105" s="5">
        <f t="shared" si="294"/>
        <v>7.3087665777875857E-2</v>
      </c>
      <c r="AB105" s="5">
        <f t="shared" si="295"/>
        <v>5.044950481289346E-2</v>
      </c>
      <c r="AC105" s="5">
        <f t="shared" si="296"/>
        <v>4.8679441896095936E-3</v>
      </c>
      <c r="AD105" s="5">
        <f t="shared" si="297"/>
        <v>3.3494973933747923E-3</v>
      </c>
      <c r="AE105" s="5">
        <f t="shared" si="298"/>
        <v>8.1399913082352698E-3</v>
      </c>
      <c r="AF105" s="5">
        <f t="shared" si="299"/>
        <v>9.8909553757535375E-3</v>
      </c>
      <c r="AG105" s="5">
        <f t="shared" si="300"/>
        <v>8.0123753241334722E-3</v>
      </c>
      <c r="AH105" s="5">
        <f t="shared" si="301"/>
        <v>3.2165150371940912E-2</v>
      </c>
      <c r="AI105" s="5">
        <f t="shared" si="302"/>
        <v>4.4404644510835686E-2</v>
      </c>
      <c r="AJ105" s="5">
        <f t="shared" si="303"/>
        <v>3.0650757595303446E-2</v>
      </c>
      <c r="AK105" s="5">
        <f t="shared" si="304"/>
        <v>1.4104664823770872E-2</v>
      </c>
      <c r="AL105" s="5">
        <f t="shared" si="305"/>
        <v>6.5326996342895494E-4</v>
      </c>
      <c r="AM105" s="5">
        <f t="shared" si="306"/>
        <v>9.2480985988192387E-4</v>
      </c>
      <c r="AN105" s="5">
        <f t="shared" si="307"/>
        <v>2.2474847229614781E-3</v>
      </c>
      <c r="AO105" s="5">
        <f t="shared" si="308"/>
        <v>2.7309330269197972E-3</v>
      </c>
      <c r="AP105" s="5">
        <f t="shared" si="309"/>
        <v>2.2122494304637687E-3</v>
      </c>
      <c r="AQ105" s="5">
        <f t="shared" si="310"/>
        <v>1.3440591990937344E-3</v>
      </c>
      <c r="AR105" s="5">
        <f t="shared" si="311"/>
        <v>1.5633631778520545E-2</v>
      </c>
      <c r="AS105" s="5">
        <f t="shared" si="312"/>
        <v>2.1582546747367152E-2</v>
      </c>
      <c r="AT105" s="5">
        <f t="shared" si="313"/>
        <v>1.4897572448337695E-2</v>
      </c>
      <c r="AU105" s="5">
        <f t="shared" si="314"/>
        <v>6.8554672888034539E-3</v>
      </c>
      <c r="AV105" s="5">
        <f t="shared" si="315"/>
        <v>2.366028017861641E-3</v>
      </c>
      <c r="AW105" s="5">
        <f t="shared" si="316"/>
        <v>6.0880372085420194E-5</v>
      </c>
      <c r="AX105" s="5">
        <f t="shared" si="317"/>
        <v>2.1278647124454346E-4</v>
      </c>
      <c r="AY105" s="5">
        <f t="shared" si="318"/>
        <v>5.1711639778154216E-4</v>
      </c>
      <c r="AZ105" s="5">
        <f t="shared" si="319"/>
        <v>6.2835143439932259E-4</v>
      </c>
      <c r="BA105" s="5">
        <f t="shared" si="320"/>
        <v>5.0900922475160257E-4</v>
      </c>
      <c r="BB105" s="5">
        <f t="shared" si="321"/>
        <v>3.092501783614613E-4</v>
      </c>
      <c r="BC105" s="5">
        <f t="shared" si="322"/>
        <v>1.5030874595762543E-4</v>
      </c>
      <c r="BD105" s="5">
        <f t="shared" si="323"/>
        <v>6.3321752414267586E-3</v>
      </c>
      <c r="BE105" s="5">
        <f t="shared" si="324"/>
        <v>8.7416967533021205E-3</v>
      </c>
      <c r="BF105" s="5">
        <f t="shared" si="325"/>
        <v>6.0340451119191242E-3</v>
      </c>
      <c r="BG105" s="5">
        <f t="shared" si="326"/>
        <v>2.776707347950616E-3</v>
      </c>
      <c r="BH105" s="5">
        <f t="shared" si="327"/>
        <v>9.5832524697235207E-4</v>
      </c>
      <c r="BI105" s="5">
        <f t="shared" si="328"/>
        <v>2.6459750024789523E-4</v>
      </c>
      <c r="BJ105" s="8">
        <f t="shared" si="329"/>
        <v>0.20602469405818641</v>
      </c>
      <c r="BK105" s="8">
        <f t="shared" si="330"/>
        <v>0.18791544688648418</v>
      </c>
      <c r="BL105" s="8">
        <f t="shared" si="331"/>
        <v>0.54066922276002793</v>
      </c>
      <c r="BM105" s="8">
        <f t="shared" si="332"/>
        <v>0.71992773907806684</v>
      </c>
      <c r="BN105" s="8">
        <f t="shared" si="333"/>
        <v>0.2671675027868935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1.6292</v>
      </c>
      <c r="F106">
        <f>VLOOKUP(B106,home!$B$2:$E$405,3,FALSE)</f>
        <v>1.1554</v>
      </c>
      <c r="G106">
        <f>VLOOKUP(C106,away!$B$2:$E$405,4,FALSE)</f>
        <v>0.75019999999999998</v>
      </c>
      <c r="H106">
        <f>VLOOKUP(A106,away!$A$2:$E$405,3,FALSE)</f>
        <v>1.1462000000000001</v>
      </c>
      <c r="I106">
        <f>VLOOKUP(C106,away!$B$2:$E$405,3,FALSE)</f>
        <v>0.96940000000000004</v>
      </c>
      <c r="J106">
        <f>VLOOKUP(B106,home!$B$2:$E$405,4,FALSE)</f>
        <v>0.87239999999999995</v>
      </c>
      <c r="K106" s="3">
        <f t="shared" si="278"/>
        <v>1.412159735536</v>
      </c>
      <c r="L106" s="3">
        <f t="shared" si="279"/>
        <v>0.96934656667200003</v>
      </c>
      <c r="M106" s="5">
        <f t="shared" si="280"/>
        <v>9.2411273314536094E-2</v>
      </c>
      <c r="N106" s="5">
        <f t="shared" si="281"/>
        <v>0.13049947928440034</v>
      </c>
      <c r="O106" s="5">
        <f t="shared" si="282"/>
        <v>8.9578550509233384E-2</v>
      </c>
      <c r="P106" s="5">
        <f t="shared" si="283"/>
        <v>0.12649922219681725</v>
      </c>
      <c r="Q106" s="5">
        <f t="shared" si="284"/>
        <v>9.2143055076922248E-2</v>
      </c>
      <c r="R106" s="5">
        <f t="shared" si="285"/>
        <v>4.3416330191789858E-2</v>
      </c>
      <c r="S106" s="5">
        <f t="shared" si="286"/>
        <v>4.3290316869496734E-2</v>
      </c>
      <c r="T106" s="5">
        <f t="shared" si="287"/>
        <v>8.9318554081483592E-2</v>
      </c>
      <c r="U106" s="5">
        <f t="shared" si="288"/>
        <v>6.1310793361581621E-2</v>
      </c>
      <c r="V106" s="5">
        <f t="shared" si="289"/>
        <v>6.5843234347081657E-3</v>
      </c>
      <c r="W106" s="5">
        <f t="shared" si="290"/>
        <v>4.3373570762968529E-2</v>
      </c>
      <c r="X106" s="5">
        <f t="shared" si="291"/>
        <v>4.2044021903388587E-2</v>
      </c>
      <c r="Y106" s="5">
        <f t="shared" si="292"/>
        <v>2.0377614140566047E-2</v>
      </c>
      <c r="Z106" s="5">
        <f t="shared" si="293"/>
        <v>1.40284902029698E-2</v>
      </c>
      <c r="AA106" s="5">
        <f t="shared" si="294"/>
        <v>1.9810469014995204E-2</v>
      </c>
      <c r="AB106" s="5">
        <f t="shared" si="295"/>
        <v>1.3987773342529876E-2</v>
      </c>
      <c r="AC106" s="5">
        <f t="shared" si="296"/>
        <v>5.6331857799150399E-4</v>
      </c>
      <c r="AD106" s="5">
        <f t="shared" si="297"/>
        <v>1.531260255447141E-2</v>
      </c>
      <c r="AE106" s="5">
        <f t="shared" si="298"/>
        <v>1.4843218712989758E-2</v>
      </c>
      <c r="AF106" s="5">
        <f t="shared" si="299"/>
        <v>7.1941115488991019E-3</v>
      </c>
      <c r="AG106" s="5">
        <f t="shared" si="300"/>
        <v>2.3245291100602431E-3</v>
      </c>
      <c r="AH106" s="5">
        <f t="shared" si="301"/>
        <v>3.3996172034601404E-3</v>
      </c>
      <c r="AI106" s="5">
        <f t="shared" si="302"/>
        <v>4.8008025309619088E-3</v>
      </c>
      <c r="AJ106" s="5">
        <f t="shared" si="303"/>
        <v>3.3897500162418646E-3</v>
      </c>
      <c r="AK106" s="5">
        <f t="shared" si="304"/>
        <v>1.5956228288230875E-3</v>
      </c>
      <c r="AL106" s="5">
        <f t="shared" si="305"/>
        <v>3.084444544872793E-5</v>
      </c>
      <c r="AM106" s="5">
        <f t="shared" si="306"/>
        <v>4.3247681547380441E-3</v>
      </c>
      <c r="AN106" s="5">
        <f t="shared" si="307"/>
        <v>4.1921991624477234E-3</v>
      </c>
      <c r="AO106" s="5">
        <f t="shared" si="308"/>
        <v>2.0318469324619674E-3</v>
      </c>
      <c r="AP106" s="5">
        <f t="shared" si="309"/>
        <v>6.5652128266168125E-4</v>
      </c>
      <c r="AQ106" s="5">
        <f t="shared" si="310"/>
        <v>1.5909916282379956E-4</v>
      </c>
      <c r="AR106" s="5">
        <f t="shared" si="311"/>
        <v>6.5908145283463085E-4</v>
      </c>
      <c r="AS106" s="5">
        <f t="shared" si="312"/>
        <v>9.307282901316351E-4</v>
      </c>
      <c r="AT106" s="5">
        <f t="shared" si="313"/>
        <v>6.5716850802408175E-4</v>
      </c>
      <c r="AU106" s="5">
        <f t="shared" si="314"/>
        <v>3.0934230216462497E-4</v>
      </c>
      <c r="AV106" s="5">
        <f t="shared" si="315"/>
        <v>1.0921018590372356E-4</v>
      </c>
      <c r="AW106" s="5">
        <f t="shared" si="316"/>
        <v>1.1728362119112734E-6</v>
      </c>
      <c r="AX106" s="5">
        <f t="shared" si="317"/>
        <v>1.0178772422748991E-3</v>
      </c>
      <c r="AY106" s="5">
        <f t="shared" si="318"/>
        <v>9.8667581009273704E-4</v>
      </c>
      <c r="AZ106" s="5">
        <f t="shared" si="319"/>
        <v>4.7821540446585446E-4</v>
      </c>
      <c r="BA106" s="5">
        <f t="shared" si="320"/>
        <v>1.5451882014954596E-4</v>
      </c>
      <c r="BB106" s="5">
        <f t="shared" si="321"/>
        <v>3.7445571949542657E-5</v>
      </c>
      <c r="BC106" s="5">
        <f t="shared" si="322"/>
        <v>7.2595473212717067E-6</v>
      </c>
      <c r="BD106" s="5">
        <f t="shared" si="323"/>
        <v>1.0647972391040715E-4</v>
      </c>
      <c r="BE106" s="5">
        <f t="shared" si="324"/>
        <v>1.5036637875726687E-4</v>
      </c>
      <c r="BF106" s="5">
        <f t="shared" si="325"/>
        <v>1.0617067282968401E-4</v>
      </c>
      <c r="BG106" s="5">
        <f t="shared" si="326"/>
        <v>4.997664975494858E-5</v>
      </c>
      <c r="BH106" s="5">
        <f t="shared" si="327"/>
        <v>1.7643753125230874E-5</v>
      </c>
      <c r="BI106" s="5">
        <f t="shared" si="328"/>
        <v>4.9831595494377006E-6</v>
      </c>
      <c r="BJ106" s="8">
        <f t="shared" si="329"/>
        <v>0.47147718426753704</v>
      </c>
      <c r="BK106" s="8">
        <f t="shared" si="330"/>
        <v>0.27036597464909123</v>
      </c>
      <c r="BL106" s="8">
        <f t="shared" si="331"/>
        <v>0.24439086007660263</v>
      </c>
      <c r="BM106" s="8">
        <f t="shared" si="332"/>
        <v>0.42472909564862077</v>
      </c>
      <c r="BN106" s="8">
        <f t="shared" si="333"/>
        <v>0.57454791057369914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1.6292</v>
      </c>
      <c r="F107">
        <f>VLOOKUP(B107,home!$B$2:$E$405,3,FALSE)</f>
        <v>0.95479999999999998</v>
      </c>
      <c r="G107">
        <f>VLOOKUP(C107,away!$B$2:$E$405,4,FALSE)</f>
        <v>0.83040000000000003</v>
      </c>
      <c r="H107">
        <f>VLOOKUP(A107,away!$A$2:$E$405,3,FALSE)</f>
        <v>1.1462000000000001</v>
      </c>
      <c r="I107">
        <f>VLOOKUP(C107,away!$B$2:$E$405,3,FALSE)</f>
        <v>1.3343</v>
      </c>
      <c r="J107">
        <f>VLOOKUP(B107,home!$B$2:$E$405,4,FALSE)</f>
        <v>0.72699999999999998</v>
      </c>
      <c r="K107" s="3">
        <f t="shared" si="278"/>
        <v>1.2917371568639999</v>
      </c>
      <c r="L107" s="3">
        <f t="shared" si="279"/>
        <v>1.1118553778200002</v>
      </c>
      <c r="M107" s="5">
        <f t="shared" si="280"/>
        <v>9.0392630612152303E-2</v>
      </c>
      <c r="N107" s="5">
        <f t="shared" si="281"/>
        <v>0.11676351966839937</v>
      </c>
      <c r="O107" s="5">
        <f t="shared" si="282"/>
        <v>0.10050353246141831</v>
      </c>
      <c r="P107" s="5">
        <f t="shared" si="283"/>
        <v>0.12982414727650121</v>
      </c>
      <c r="Q107" s="5">
        <f t="shared" si="284"/>
        <v>7.5413888460946002E-2</v>
      </c>
      <c r="R107" s="5">
        <f t="shared" si="285"/>
        <v>5.5872696528567467E-2</v>
      </c>
      <c r="S107" s="5">
        <f t="shared" si="286"/>
        <v>4.6614168383890382E-2</v>
      </c>
      <c r="T107" s="5">
        <f t="shared" si="287"/>
        <v>8.3849337447620464E-2</v>
      </c>
      <c r="U107" s="5">
        <f t="shared" si="288"/>
        <v>7.2172838160136824E-2</v>
      </c>
      <c r="V107" s="5">
        <f t="shared" si="289"/>
        <v>7.438714393295083E-3</v>
      </c>
      <c r="W107" s="5">
        <f t="shared" si="290"/>
        <v>3.2471640622867046E-2</v>
      </c>
      <c r="X107" s="5">
        <f t="shared" si="291"/>
        <v>3.6103768253173109E-2</v>
      </c>
      <c r="Y107" s="5">
        <f t="shared" si="292"/>
        <v>2.0071084445928762E-2</v>
      </c>
      <c r="Z107" s="5">
        <f t="shared" si="293"/>
        <v>2.0707452702864195E-2</v>
      </c>
      <c r="AA107" s="5">
        <f t="shared" si="294"/>
        <v>2.6748586080293547E-2</v>
      </c>
      <c r="AB107" s="5">
        <f t="shared" si="295"/>
        <v>1.7276071266745182E-2</v>
      </c>
      <c r="AC107" s="5">
        <f t="shared" si="296"/>
        <v>6.6772917936101317E-4</v>
      </c>
      <c r="AD107" s="5">
        <f t="shared" si="297"/>
        <v>1.0486206184222963E-2</v>
      </c>
      <c r="AE107" s="5">
        <f t="shared" si="298"/>
        <v>1.1659144738857645E-2</v>
      </c>
      <c r="AF107" s="5">
        <f t="shared" si="299"/>
        <v>6.4816413893403185E-3</v>
      </c>
      <c r="AG107" s="5">
        <f t="shared" si="300"/>
        <v>2.4022159452795769E-3</v>
      </c>
      <c r="AH107" s="5">
        <f t="shared" si="301"/>
        <v>5.7559231621582135E-3</v>
      </c>
      <c r="AI107" s="5">
        <f t="shared" si="302"/>
        <v>7.4351398206138949E-3</v>
      </c>
      <c r="AJ107" s="5">
        <f t="shared" si="303"/>
        <v>4.8021231863830532E-3</v>
      </c>
      <c r="AK107" s="5">
        <f t="shared" si="304"/>
        <v>2.0676936505630446E-3</v>
      </c>
      <c r="AL107" s="5">
        <f t="shared" si="305"/>
        <v>3.8360371076766576E-5</v>
      </c>
      <c r="AM107" s="5">
        <f t="shared" si="306"/>
        <v>2.7090844325395715E-3</v>
      </c>
      <c r="AN107" s="5">
        <f t="shared" si="307"/>
        <v>3.0121100952875662E-3</v>
      </c>
      <c r="AO107" s="5">
        <f t="shared" si="308"/>
        <v>1.6745154040156971E-3</v>
      </c>
      <c r="AP107" s="5">
        <f t="shared" si="309"/>
        <v>6.2060631906576101E-4</v>
      </c>
      <c r="AQ107" s="5">
        <f t="shared" si="310"/>
        <v>1.7250611834058533E-4</v>
      </c>
      <c r="AR107" s="5">
        <f t="shared" si="311"/>
        <v>1.2799508244328603E-3</v>
      </c>
      <c r="AS107" s="5">
        <f t="shared" si="312"/>
        <v>1.6533600388786355E-3</v>
      </c>
      <c r="AT107" s="5">
        <f t="shared" si="313"/>
        <v>1.067853297946821E-3</v>
      </c>
      <c r="AU107" s="5">
        <f t="shared" si="314"/>
        <v>4.5979526101255715E-4</v>
      </c>
      <c r="AV107" s="5">
        <f t="shared" si="315"/>
        <v>1.4848365579997537E-4</v>
      </c>
      <c r="AW107" s="5">
        <f t="shared" si="316"/>
        <v>1.5303922302703788E-6</v>
      </c>
      <c r="AX107" s="5">
        <f t="shared" si="317"/>
        <v>5.832375037655305E-4</v>
      </c>
      <c r="AY107" s="5">
        <f t="shared" si="318"/>
        <v>6.484757551080177E-4</v>
      </c>
      <c r="AZ107" s="5">
        <f t="shared" si="319"/>
        <v>3.6050562785136753E-4</v>
      </c>
      <c r="BA107" s="5">
        <f t="shared" si="320"/>
        <v>1.3361004035363953E-4</v>
      </c>
      <c r="BB107" s="5">
        <f t="shared" si="321"/>
        <v>3.7138760474485341E-5</v>
      </c>
      <c r="BC107" s="5">
        <f t="shared" si="322"/>
        <v>8.2585861118250636E-6</v>
      </c>
      <c r="BD107" s="5">
        <f t="shared" si="323"/>
        <v>2.3718670124847001E-4</v>
      </c>
      <c r="BE107" s="5">
        <f t="shared" si="324"/>
        <v>3.0638287511664956E-4</v>
      </c>
      <c r="BF107" s="5">
        <f t="shared" si="325"/>
        <v>1.9788307200749951E-4</v>
      </c>
      <c r="BG107" s="5">
        <f t="shared" si="326"/>
        <v>8.5204305608827151E-5</v>
      </c>
      <c r="BH107" s="5">
        <f t="shared" si="327"/>
        <v>2.751539186992944E-5</v>
      </c>
      <c r="BI107" s="5">
        <f t="shared" si="328"/>
        <v>7.1085308128122921E-6</v>
      </c>
      <c r="BJ107" s="8">
        <f t="shared" si="329"/>
        <v>0.40566249579954933</v>
      </c>
      <c r="BK107" s="8">
        <f t="shared" si="330"/>
        <v>0.27562422597138475</v>
      </c>
      <c r="BL107" s="8">
        <f t="shared" si="331"/>
        <v>0.29810532827161457</v>
      </c>
      <c r="BM107" s="8">
        <f t="shared" si="332"/>
        <v>0.43068214237455044</v>
      </c>
      <c r="BN107" s="8">
        <f t="shared" si="333"/>
        <v>0.56877041500798464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1.4215</v>
      </c>
      <c r="F108">
        <f>VLOOKUP(B108,home!$B$2:$E$405,3,FALSE)</f>
        <v>0.93799999999999994</v>
      </c>
      <c r="G108">
        <f>VLOOKUP(C108,away!$B$2:$E$405,4,FALSE)</f>
        <v>1.0551999999999999</v>
      </c>
      <c r="H108">
        <f>VLOOKUP(A108,away!$A$2:$E$405,3,FALSE)</f>
        <v>1.0277000000000001</v>
      </c>
      <c r="I108">
        <f>VLOOKUP(C108,away!$B$2:$E$405,3,FALSE)</f>
        <v>0.7298</v>
      </c>
      <c r="J108">
        <f>VLOOKUP(B108,home!$B$2:$E$405,4,FALSE)</f>
        <v>0.64870000000000005</v>
      </c>
      <c r="K108" s="3">
        <f t="shared" si="278"/>
        <v>1.4069688583999997</v>
      </c>
      <c r="L108" s="3">
        <f t="shared" si="279"/>
        <v>0.48653502890200007</v>
      </c>
      <c r="M108" s="5">
        <f t="shared" si="280"/>
        <v>0.15054339653289878</v>
      </c>
      <c r="N108" s="5">
        <f t="shared" si="281"/>
        <v>0.2118098707595511</v>
      </c>
      <c r="O108" s="5">
        <f t="shared" si="282"/>
        <v>7.3244635783139167E-2</v>
      </c>
      <c r="P108" s="5">
        <f t="shared" si="283"/>
        <v>0.10305292159172709</v>
      </c>
      <c r="Q108" s="5">
        <f t="shared" si="284"/>
        <v>0.14900494603020856</v>
      </c>
      <c r="R108" s="5">
        <f t="shared" si="285"/>
        <v>1.7818040493833037E-2</v>
      </c>
      <c r="S108" s="5">
        <f t="shared" si="286"/>
        <v>1.7635952312046191E-2</v>
      </c>
      <c r="T108" s="5">
        <f t="shared" si="287"/>
        <v>7.2496125723348487E-2</v>
      </c>
      <c r="U108" s="5">
        <f t="shared" si="288"/>
        <v>2.5069428092533239E-2</v>
      </c>
      <c r="V108" s="5">
        <f t="shared" si="289"/>
        <v>1.3413898160230375E-3</v>
      </c>
      <c r="W108" s="5">
        <f t="shared" si="290"/>
        <v>6.9881772937358713E-2</v>
      </c>
      <c r="X108" s="5">
        <f t="shared" si="291"/>
        <v>3.3999930415800829E-2</v>
      </c>
      <c r="Y108" s="5">
        <f t="shared" si="292"/>
        <v>8.271078563758822E-3</v>
      </c>
      <c r="Z108" s="5">
        <f t="shared" si="293"/>
        <v>2.8897002822146885E-3</v>
      </c>
      <c r="AA108" s="5">
        <f t="shared" si="294"/>
        <v>4.065718307185758E-3</v>
      </c>
      <c r="AB108" s="5">
        <f t="shared" si="295"/>
        <v>2.8601695226185631E-3</v>
      </c>
      <c r="AC108" s="5">
        <f t="shared" si="296"/>
        <v>5.7389655872565313E-5</v>
      </c>
      <c r="AD108" s="5">
        <f t="shared" si="297"/>
        <v>2.4580369573160891E-2</v>
      </c>
      <c r="AE108" s="5">
        <f t="shared" si="298"/>
        <v>1.195921082069968E-2</v>
      </c>
      <c r="AF108" s="5">
        <f t="shared" si="299"/>
        <v>2.9092874911471143E-3</v>
      </c>
      <c r="AG108" s="5">
        <f t="shared" si="300"/>
        <v>4.718234245298296E-4</v>
      </c>
      <c r="AH108" s="5">
        <f t="shared" si="301"/>
        <v>3.5148510258136025E-4</v>
      </c>
      <c r="AI108" s="5">
        <f t="shared" si="302"/>
        <v>4.9452859352350329E-4</v>
      </c>
      <c r="AJ108" s="5">
        <f t="shared" si="303"/>
        <v>3.478931653379605E-4</v>
      </c>
      <c r="AK108" s="5">
        <f t="shared" si="304"/>
        <v>1.6315828322690425E-4</v>
      </c>
      <c r="AL108" s="5">
        <f t="shared" si="305"/>
        <v>1.5714197614823238E-6</v>
      </c>
      <c r="AM108" s="5">
        <f t="shared" si="306"/>
        <v>6.9167629034800468E-3</v>
      </c>
      <c r="AN108" s="5">
        <f t="shared" si="307"/>
        <v>3.3652474391529467E-3</v>
      </c>
      <c r="AO108" s="5">
        <f t="shared" si="308"/>
        <v>8.1865538003533019E-4</v>
      </c>
      <c r="AP108" s="5">
        <f t="shared" si="309"/>
        <v>1.3276817299542242E-4</v>
      </c>
      <c r="AQ108" s="5">
        <f t="shared" si="310"/>
        <v>1.6149091721398394E-5</v>
      </c>
      <c r="AR108" s="5">
        <f t="shared" si="311"/>
        <v>3.420196290860892E-5</v>
      </c>
      <c r="AS108" s="5">
        <f t="shared" si="312"/>
        <v>4.8121096708564627E-5</v>
      </c>
      <c r="AT108" s="5">
        <f t="shared" si="313"/>
        <v>3.3852442250502584E-5</v>
      </c>
      <c r="AU108" s="5">
        <f t="shared" si="314"/>
        <v>1.5876444009080515E-5</v>
      </c>
      <c r="AV108" s="5">
        <f t="shared" si="315"/>
        <v>5.584415575726881E-6</v>
      </c>
      <c r="AW108" s="5">
        <f t="shared" si="316"/>
        <v>2.9880530796598293E-8</v>
      </c>
      <c r="AX108" s="5">
        <f t="shared" si="317"/>
        <v>1.6219450010221328E-3</v>
      </c>
      <c r="AY108" s="5">
        <f t="shared" si="318"/>
        <v>7.8913305794975797E-4</v>
      </c>
      <c r="AZ108" s="5">
        <f t="shared" si="319"/>
        <v>1.9197043757855455E-4</v>
      </c>
      <c r="BA108" s="5">
        <f t="shared" si="320"/>
        <v>3.1133447465203882E-5</v>
      </c>
      <c r="BB108" s="5">
        <f t="shared" si="321"/>
        <v>3.7868781905754674E-6</v>
      </c>
      <c r="BC108" s="5">
        <f t="shared" si="322"/>
        <v>3.6848977797999777E-7</v>
      </c>
      <c r="BD108" s="5">
        <f t="shared" si="323"/>
        <v>2.773408835374195E-6</v>
      </c>
      <c r="BE108" s="5">
        <f t="shared" si="324"/>
        <v>3.9020998629829038E-6</v>
      </c>
      <c r="BF108" s="5">
        <f t="shared" si="325"/>
        <v>2.7450664947919262E-6</v>
      </c>
      <c r="BG108" s="5">
        <f t="shared" si="326"/>
        <v>1.2874076908031618E-6</v>
      </c>
      <c r="BH108" s="5">
        <f t="shared" si="327"/>
        <v>4.5283563225617607E-7</v>
      </c>
      <c r="BI108" s="5">
        <f t="shared" si="328"/>
        <v>1.2742512651166269E-7</v>
      </c>
      <c r="BJ108" s="8">
        <f t="shared" si="329"/>
        <v>0.59927233603893371</v>
      </c>
      <c r="BK108" s="8">
        <f t="shared" si="330"/>
        <v>0.27342175438627886</v>
      </c>
      <c r="BL108" s="8">
        <f t="shared" si="331"/>
        <v>0.12456398194907471</v>
      </c>
      <c r="BM108" s="8">
        <f t="shared" si="332"/>
        <v>0.29388485828772482</v>
      </c>
      <c r="BN108" s="8">
        <f t="shared" si="333"/>
        <v>0.70547381119135777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1.4215</v>
      </c>
      <c r="F112">
        <f>VLOOKUP(B112,home!$B$2:$E$405,3,FALSE)</f>
        <v>0.99660000000000004</v>
      </c>
      <c r="G112">
        <f>VLOOKUP(C112,away!$B$2:$E$405,4,FALSE)</f>
        <v>0.93799999999999994</v>
      </c>
      <c r="H112">
        <f>VLOOKUP(A112,away!$A$2:$E$405,3,FALSE)</f>
        <v>1.0277000000000001</v>
      </c>
      <c r="I112">
        <f>VLOOKUP(C112,away!$B$2:$E$405,3,FALSE)</f>
        <v>0.97299999999999998</v>
      </c>
      <c r="J112">
        <f>VLOOKUP(B112,home!$B$2:$E$405,4,FALSE)</f>
        <v>1.1352</v>
      </c>
      <c r="K112" s="3">
        <f t="shared" ref="K112:K175" si="334">E112*F112*G112</f>
        <v>1.3288335521999999</v>
      </c>
      <c r="L112" s="3">
        <f t="shared" ref="L112:L175" si="335">H112*I112*J112</f>
        <v>1.13514562392</v>
      </c>
      <c r="M112" s="5">
        <f t="shared" ref="M112:M175" si="336">_xlfn.POISSON.DIST(0,K112,FALSE) * _xlfn.POISSON.DIST(0,L112,FALSE)</f>
        <v>8.5095665736145881E-2</v>
      </c>
      <c r="N112" s="5">
        <f t="shared" ref="N112:N175" si="337">_xlfn.POISSON.DIST(1,K112,FALSE) * _xlfn.POISSON.DIST(0,L112,FALSE)</f>
        <v>0.11307797577698654</v>
      </c>
      <c r="O112" s="5">
        <f t="shared" ref="O112:O175" si="338">_xlfn.POISSON.DIST(0,K112,FALSE) * _xlfn.POISSON.DIST(1,L112,FALSE)</f>
        <v>9.6595972574945094E-2</v>
      </c>
      <c r="P112" s="5">
        <f t="shared" ref="P112:P175" si="339">_xlfn.POISSON.DIST(1,K112,FALSE) * _xlfn.POISSON.DIST(1,L112,FALSE)</f>
        <v>0.12835996936497804</v>
      </c>
      <c r="Q112" s="5">
        <f t="shared" ref="Q112:Q175" si="340">_xlfn.POISSON.DIST(2,K112,FALSE) * _xlfn.POISSON.DIST(0,L112,FALSE)</f>
        <v>7.5130904113659303E-2</v>
      </c>
      <c r="R112" s="5">
        <f t="shared" ref="R112:R175" si="341">_xlfn.POISSON.DIST(0,K112,FALSE) * _xlfn.POISSON.DIST(2,L112,FALSE)</f>
        <v>5.4825247778372638E-2</v>
      </c>
      <c r="S112" s="5">
        <f t="shared" ref="S112:S175" si="342">_xlfn.POISSON.DIST(2,K112,FALSE) * _xlfn.POISSON.DIST(2,L112,FALSE)</f>
        <v>4.8405173144968762E-2</v>
      </c>
      <c r="T112" s="5">
        <f t="shared" ref="T112:T175" si="343">_xlfn.POISSON.DIST(2,K112,FALSE) * _xlfn.POISSON.DIST(1,L112,FALSE)</f>
        <v>8.5284517025773485E-2</v>
      </c>
      <c r="U112" s="5">
        <f t="shared" ref="U112:U175" si="344">_xlfn.POISSON.DIST(1,K112,FALSE) * _xlfn.POISSON.DIST(2,L112,FALSE)</f>
        <v>7.285362875558006E-2</v>
      </c>
      <c r="V112" s="5">
        <f t="shared" ref="V112:V175" si="345">_xlfn.POISSON.DIST(3,K112,FALSE) * _xlfn.POISSON.DIST(3,L112,FALSE)</f>
        <v>8.1128123901555403E-3</v>
      </c>
      <c r="W112" s="5">
        <f t="shared" ref="W112:W175" si="346">_xlfn.POISSON.DIST(3,K112,FALSE) * _xlfn.POISSON.DIST(0,L112,FALSE)</f>
        <v>3.3278822064450479E-2</v>
      </c>
      <c r="X112" s="5">
        <f t="shared" ref="X112:X175" si="347">_xlfn.POISSON.DIST(3,K112,FALSE) * _xlfn.POISSON.DIST(1,L112,FALSE)</f>
        <v>3.7776309235673308E-2</v>
      </c>
      <c r="Y112" s="5">
        <f t="shared" ref="Y112:Y175" si="348">_xlfn.POISSON.DIST(3,K112,FALSE) * _xlfn.POISSON.DIST(2,L112,FALSE)</f>
        <v>2.1440806058361621E-2</v>
      </c>
      <c r="Z112" s="5">
        <f t="shared" ref="Z112:Z175" si="349">_xlfn.POISSON.DIST(0,K112,FALSE) * _xlfn.POISSON.DIST(3,L112,FALSE)</f>
        <v>2.0744880031983135E-2</v>
      </c>
      <c r="AA112" s="5">
        <f t="shared" ref="AA112:AA175" si="350">_xlfn.POISSON.DIST(1,K112,FALSE) * _xlfn.POISSON.DIST(3,L112,FALSE)</f>
        <v>2.7566492622862995E-2</v>
      </c>
      <c r="AB112" s="5">
        <f t="shared" ref="AB112:AB175" si="351">_xlfn.POISSON.DIST(2,K112,FALSE) * _xlfn.POISSON.DIST(3,L112,FALSE)</f>
        <v>1.8315640156867069E-2</v>
      </c>
      <c r="AC112" s="5">
        <f t="shared" ref="AC112:AC175" si="352">_xlfn.POISSON.DIST(4,K112,FALSE) * _xlfn.POISSON.DIST(4,L112,FALSE)</f>
        <v>7.6484532206750526E-4</v>
      </c>
      <c r="AD112" s="5">
        <f t="shared" ref="AD112:AD175" si="353">_xlfn.POISSON.DIST(4,K112,FALSE) * _xlfn.POISSON.DIST(0,L112,FALSE)</f>
        <v>1.1055503834233871E-2</v>
      </c>
      <c r="AE112" s="5">
        <f t="shared" ref="AE112:AE175" si="354">_xlfn.POISSON.DIST(4,K112,FALSE) * _xlfn.POISSON.DIST(1,L112,FALSE)</f>
        <v>1.2549606797661362E-2</v>
      </c>
      <c r="AF112" s="5">
        <f t="shared" ref="AF112:AF175" si="355">_xlfn.POISSON.DIST(4,K112,FALSE) * _xlfn.POISSON.DIST(2,L112,FALSE)</f>
        <v>7.1228156191409913E-3</v>
      </c>
      <c r="AG112" s="5">
        <f t="shared" ref="AG112:AG175" si="356">_xlfn.POISSON.DIST(4,K112,FALSE) * _xlfn.POISSON.DIST(3,L112,FALSE)</f>
        <v>2.6951443266856408E-3</v>
      </c>
      <c r="AH112" s="5">
        <f t="shared" ref="AH112:AH175" si="357">_xlfn.POISSON.DIST(0,K112,FALSE) * _xlfn.POISSON.DIST(4,L112,FALSE)</f>
        <v>5.8871149467627643E-3</v>
      </c>
      <c r="AI112" s="5">
        <f t="shared" ref="AI112:AI175" si="358">_xlfn.POISSON.DIST(1,K112,FALSE) * _xlfn.POISSON.DIST(4,L112,FALSE)</f>
        <v>7.8229958669164754E-3</v>
      </c>
      <c r="AJ112" s="5">
        <f t="shared" ref="AJ112:AJ175" si="359">_xlfn.POISSON.DIST(2,K112,FALSE) * _xlfn.POISSON.DIST(4,L112,FALSE)</f>
        <v>5.1977296933402705E-3</v>
      </c>
      <c r="AK112" s="5">
        <f t="shared" ref="AK112:AK175" si="360">_xlfn.POISSON.DIST(3,K112,FALSE) * _xlfn.POISSON.DIST(4,L112,FALSE)</f>
        <v>2.3023058705922556E-3</v>
      </c>
      <c r="AL112" s="5">
        <f t="shared" ref="AL112:AL175" si="361">_xlfn.POISSON.DIST(5,K112,FALSE) * _xlfn.POISSON.DIST(5,L112,FALSE)</f>
        <v>4.6148306737004529E-5</v>
      </c>
      <c r="AM112" s="5">
        <f t="shared" ref="AM112:AM175" si="362">_xlfn.POISSON.DIST(5,K112,FALSE) * _xlfn.POISSON.DIST(0,L112,FALSE)</f>
        <v>2.938184886281143E-3</v>
      </c>
      <c r="AN112" s="5">
        <f t="shared" ref="AN112:AN175" si="363">_xlfn.POISSON.DIST(5,K112,FALSE) * _xlfn.POISSON.DIST(1,L112,FALSE)</f>
        <v>3.3352677159299224E-3</v>
      </c>
      <c r="AO112" s="5">
        <f t="shared" ref="AO112:AO175" si="364">_xlfn.POISSON.DIST(5,K112,FALSE) * _xlfn.POISSON.DIST(2,L112,FALSE)</f>
        <v>1.893007276169753E-3</v>
      </c>
      <c r="AP112" s="5">
        <f t="shared" ref="AP112:AP175" si="365">_xlfn.POISSON.DIST(5,K112,FALSE) * _xlfn.POISSON.DIST(3,L112,FALSE)</f>
        <v>7.1627964186427137E-4</v>
      </c>
      <c r="AQ112" s="5">
        <f t="shared" ref="AQ112:AQ175" si="366">_xlfn.POISSON.DIST(5,K112,FALSE) * _xlfn.POISSON.DIST(4,L112,FALSE)</f>
        <v>2.0327042524130321E-4</v>
      </c>
      <c r="AR112" s="5">
        <f t="shared" ref="AR112:AR175" si="367">_xlfn.POISSON.DIST(0,K112,FALSE) * _xlfn.POISSON.DIST(5,L112,FALSE)</f>
        <v>1.3365465538663539E-3</v>
      </c>
      <c r="AS112" s="5">
        <f t="shared" ref="AS112:AS175" si="368">_xlfn.POISSON.DIST(1,K112,FALSE) * _xlfn.POISSON.DIST(5,L112,FALSE)</f>
        <v>1.7760479048548952E-3</v>
      </c>
      <c r="AT112" s="5">
        <f t="shared" ref="AT112:AT175" si="369">_xlfn.POISSON.DIST(2,K112,FALSE) * _xlfn.POISSON.DIST(5,L112,FALSE)</f>
        <v>1.1800360231428492E-3</v>
      </c>
      <c r="AU112" s="5">
        <f t="shared" ref="AU112:AU175" si="370">_xlfn.POISSON.DIST(3,K112,FALSE) * _xlfn.POISSON.DIST(5,L112,FALSE)</f>
        <v>5.2269048678562442E-4</v>
      </c>
      <c r="AV112" s="5">
        <f t="shared" ref="AV112:AV175" si="371">_xlfn.POISSON.DIST(4,K112,FALSE) * _xlfn.POISSON.DIST(5,L112,FALSE)</f>
        <v>1.7364216406412218E-4</v>
      </c>
      <c r="AW112" s="5">
        <f t="shared" ref="AW112:AW175" si="372">_xlfn.POISSON.DIST(6,K112,FALSE) * _xlfn.POISSON.DIST(6,L112,FALSE)</f>
        <v>1.9336391668272721E-6</v>
      </c>
      <c r="AX112" s="5">
        <f t="shared" ref="AX112:AX175" si="373">_xlfn.POISSON.DIST(6,K112,FALSE) * _xlfn.POISSON.DIST(0,L112,FALSE)</f>
        <v>6.5072644324288696E-4</v>
      </c>
      <c r="AY112" s="5">
        <f t="shared" ref="AY112:AY175" si="374">_xlfn.POISSON.DIST(6,K112,FALSE) * _xlfn.POISSON.DIST(1,L112,FALSE)</f>
        <v>7.3866927441618949E-4</v>
      </c>
      <c r="AZ112" s="5">
        <f t="shared" ref="AZ112:AZ175" si="375">_xlfn.POISSON.DIST(6,K112,FALSE) * _xlfn.POISSON.DIST(2,L112,FALSE)</f>
        <v>4.1924859718884958E-4</v>
      </c>
      <c r="BA112" s="5">
        <f t="shared" ref="BA112:BA175" si="376">_xlfn.POISSON.DIST(6,K112,FALSE) * _xlfn.POISSON.DIST(3,L112,FALSE)</f>
        <v>1.5863607014450718E-4</v>
      </c>
      <c r="BB112" s="5">
        <f t="shared" ref="BB112:BB175" si="377">_xlfn.POISSON.DIST(6,K112,FALSE) * _xlfn.POISSON.DIST(4,L112,FALSE)</f>
        <v>4.5018760205100884E-5</v>
      </c>
      <c r="BC112" s="5">
        <f t="shared" ref="BC112:BC175" si="378">_xlfn.POISSON.DIST(6,K112,FALSE) * _xlfn.POISSON.DIST(5,L112,FALSE)</f>
        <v>1.0220569728224813E-5</v>
      </c>
      <c r="BD112" s="5">
        <f t="shared" ref="BD112:BD175" si="379">_xlfn.POISSON.DIST(0,K112,FALSE) * _xlfn.POISSON.DIST(6,L112,FALSE)</f>
        <v>2.5286249529779157E-4</v>
      </c>
      <c r="BE112" s="5">
        <f t="shared" ref="BE112:BE175" si="380">_xlfn.POISSON.DIST(1,K112,FALSE) * _xlfn.POISSON.DIST(6,L112,FALSE)</f>
        <v>3.3601216784472012E-4</v>
      </c>
      <c r="BF112" s="5">
        <f t="shared" ref="BF112:BF175" si="381">_xlfn.POISSON.DIST(2,K112,FALSE) * _xlfn.POISSON.DIST(6,L112,FALSE)</f>
        <v>2.2325212128976107E-4</v>
      </c>
      <c r="BG112" s="5">
        <f t="shared" ref="BG112:BG175" si="382">_xlfn.POISSON.DIST(3,K112,FALSE) * _xlfn.POISSON.DIST(6,L112,FALSE)</f>
        <v>9.8888303123219456E-5</v>
      </c>
      <c r="BH112" s="5">
        <f t="shared" ref="BH112:BH175" si="383">_xlfn.POISSON.DIST(4,K112,FALSE) * _xlfn.POISSON.DIST(6,L112,FALSE)</f>
        <v>3.2851523777564528E-5</v>
      </c>
      <c r="BI112" s="5">
        <f t="shared" ref="BI112:BI175" si="384">_xlfn.POISSON.DIST(5,K112,FALSE) * _xlfn.POISSON.DIST(6,L112,FALSE)</f>
        <v>8.7308414073047661E-6</v>
      </c>
      <c r="BJ112" s="8">
        <f t="shared" ref="BJ112:BJ175" si="385">SUM(N112,Q112,T112,W112,X112,Y112,AD112,AE112,AF112,AG112,AM112,AN112,AO112,AP112,AQ112,AX112,AY112,AZ112,BA112,BB112,BC112)</f>
        <v>0.41052093451303873</v>
      </c>
      <c r="BK112" s="8">
        <f t="shared" ref="BK112:BK175" si="386">SUM(M112,P112,S112,V112,AC112,AL112,AY112)</f>
        <v>0.27152328353946892</v>
      </c>
      <c r="BL112" s="8">
        <f t="shared" ref="BL112:BL175" si="387">SUM(O112,R112,U112,AA112,AB112,AH112,AI112,AJ112,AK112,AR112,AS112,AT112,AU112,AV112,BD112,BE112,BF112,BG112,BH112,BI112)</f>
        <v>0.29730868885169376</v>
      </c>
      <c r="BM112" s="8">
        <f t="shared" ref="BM112:BM175" si="388">SUM(S112:BI112)</f>
        <v>0.44627531595584774</v>
      </c>
      <c r="BN112" s="8">
        <f t="shared" ref="BN112:BN175" si="389">SUM(M112:R112)</f>
        <v>0.55308573534508754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1.4215</v>
      </c>
      <c r="F113">
        <f>VLOOKUP(B113,home!$B$2:$E$405,3,FALSE)</f>
        <v>1.6775</v>
      </c>
      <c r="G113">
        <f>VLOOKUP(C113,away!$B$2:$E$405,4,FALSE)</f>
        <v>0.87939999999999996</v>
      </c>
      <c r="H113">
        <f>VLOOKUP(A113,away!$A$2:$E$405,3,FALSE)</f>
        <v>1.0277000000000001</v>
      </c>
      <c r="I113">
        <f>VLOOKUP(C113,away!$B$2:$E$405,3,FALSE)</f>
        <v>1.2974000000000001</v>
      </c>
      <c r="J113">
        <f>VLOOKUP(B113,home!$B$2:$E$405,4,FALSE)</f>
        <v>0.67359999999999998</v>
      </c>
      <c r="K113" s="3">
        <f t="shared" si="334"/>
        <v>2.0969875602499997</v>
      </c>
      <c r="L113" s="3">
        <f t="shared" si="335"/>
        <v>0.89813646332800012</v>
      </c>
      <c r="M113" s="5">
        <f t="shared" si="336"/>
        <v>5.0030421749875952E-2</v>
      </c>
      <c r="N113" s="5">
        <f t="shared" si="337"/>
        <v>0.10491317204355088</v>
      </c>
      <c r="O113" s="5">
        <f t="shared" si="338"/>
        <v>4.4934146049241841E-2</v>
      </c>
      <c r="P113" s="5">
        <f t="shared" si="339"/>
        <v>9.4226345295716801E-2</v>
      </c>
      <c r="Q113" s="5">
        <f t="shared" si="340"/>
        <v>0.11000080834084713</v>
      </c>
      <c r="R113" s="5">
        <f t="shared" si="341"/>
        <v>2.0178497507664945E-2</v>
      </c>
      <c r="S113" s="5">
        <f t="shared" si="342"/>
        <v>4.4366026895474191E-2</v>
      </c>
      <c r="T113" s="5">
        <f t="shared" si="343"/>
        <v>9.8795736966469636E-2</v>
      </c>
      <c r="U113" s="5">
        <f t="shared" si="344"/>
        <v>4.2314058258109015E-2</v>
      </c>
      <c r="V113" s="5">
        <f t="shared" si="345"/>
        <v>9.2842368557095323E-3</v>
      </c>
      <c r="W113" s="5">
        <f t="shared" si="346"/>
        <v>7.6890108902733623E-2</v>
      </c>
      <c r="X113" s="5">
        <f t="shared" si="347"/>
        <v>6.9057810474805956E-2</v>
      </c>
      <c r="Y113" s="5">
        <f t="shared" si="348"/>
        <v>3.1011668832508766E-2</v>
      </c>
      <c r="Z113" s="5">
        <f t="shared" si="349"/>
        <v>6.0410147956023539E-3</v>
      </c>
      <c r="AA113" s="5">
        <f t="shared" si="350"/>
        <v>1.266793287766433E-2</v>
      </c>
      <c r="AB113" s="5">
        <f t="shared" si="351"/>
        <v>1.3282248829272043E-2</v>
      </c>
      <c r="AC113" s="5">
        <f t="shared" si="352"/>
        <v>1.0928597006273934E-3</v>
      </c>
      <c r="AD113" s="5">
        <f t="shared" si="353"/>
        <v>4.030940046882505E-2</v>
      </c>
      <c r="AE113" s="5">
        <f t="shared" si="354"/>
        <v>3.6203342375942561E-2</v>
      </c>
      <c r="AF113" s="5">
        <f t="shared" si="355"/>
        <v>1.6257770941090884E-2</v>
      </c>
      <c r="AG113" s="5">
        <f t="shared" si="356"/>
        <v>4.8672322982093669E-3</v>
      </c>
      <c r="AH113" s="5">
        <f t="shared" si="357"/>
        <v>1.3564139158586046E-3</v>
      </c>
      <c r="AI113" s="5">
        <f t="shared" si="358"/>
        <v>2.8443831081054836E-3</v>
      </c>
      <c r="AJ113" s="5">
        <f t="shared" si="359"/>
        <v>2.982317997141215E-3</v>
      </c>
      <c r="AK113" s="5">
        <f t="shared" si="360"/>
        <v>2.0846279135716076E-3</v>
      </c>
      <c r="AL113" s="5">
        <f t="shared" si="361"/>
        <v>8.2330847439914594E-5</v>
      </c>
      <c r="AM113" s="5">
        <f t="shared" si="362"/>
        <v>1.6905662268852335E-2</v>
      </c>
      <c r="AN113" s="5">
        <f t="shared" si="363"/>
        <v>1.518359172036465E-2</v>
      </c>
      <c r="AO113" s="5">
        <f t="shared" si="364"/>
        <v>6.818468684172305E-3</v>
      </c>
      <c r="AP113" s="5">
        <f t="shared" si="365"/>
        <v>2.0413051164384125E-3</v>
      </c>
      <c r="AQ113" s="5">
        <f t="shared" si="366"/>
        <v>4.5834263946283672E-4</v>
      </c>
      <c r="AR113" s="5">
        <f t="shared" si="367"/>
        <v>2.4364895943962625E-4</v>
      </c>
      <c r="AS113" s="5">
        <f t="shared" si="368"/>
        <v>5.1092883701275296E-4</v>
      </c>
      <c r="AT113" s="5">
        <f t="shared" si="369"/>
        <v>5.3570570769437135E-4</v>
      </c>
      <c r="AU113" s="5">
        <f t="shared" si="370"/>
        <v>3.7445606833000643E-4</v>
      </c>
      <c r="AV113" s="5">
        <f t="shared" si="371"/>
        <v>1.9630742928703691E-4</v>
      </c>
      <c r="AW113" s="5">
        <f t="shared" si="372"/>
        <v>4.3072320289369207E-6</v>
      </c>
      <c r="AX113" s="5">
        <f t="shared" si="373"/>
        <v>5.9084939125951851E-3</v>
      </c>
      <c r="AY113" s="5">
        <f t="shared" si="374"/>
        <v>5.3066338262532575E-3</v>
      </c>
      <c r="AZ113" s="5">
        <f t="shared" si="375"/>
        <v>2.3830406684439169E-3</v>
      </c>
      <c r="BA113" s="5">
        <f t="shared" si="376"/>
        <v>7.1343190597433759E-4</v>
      </c>
      <c r="BB113" s="5">
        <f t="shared" si="377"/>
        <v>1.6018980221428646E-4</v>
      </c>
      <c r="BC113" s="5">
        <f t="shared" si="378"/>
        <v>2.8774460484390229E-5</v>
      </c>
      <c r="BD113" s="5">
        <f t="shared" si="379"/>
        <v>3.6471669120775528E-5</v>
      </c>
      <c r="BE113" s="5">
        <f t="shared" si="380"/>
        <v>7.6480636447820322E-5</v>
      </c>
      <c r="BF113" s="5">
        <f t="shared" si="381"/>
        <v>8.0189471615540987E-5</v>
      </c>
      <c r="BG113" s="5">
        <f t="shared" si="382"/>
        <v>5.6052108146936635E-5</v>
      </c>
      <c r="BH113" s="5">
        <f t="shared" si="383"/>
        <v>2.9385143377478456E-5</v>
      </c>
      <c r="BI113" s="5">
        <f t="shared" si="384"/>
        <v>1.2324056023747E-5</v>
      </c>
      <c r="BJ113" s="8">
        <f t="shared" si="385"/>
        <v>0.64421498665024013</v>
      </c>
      <c r="BK113" s="8">
        <f t="shared" si="386"/>
        <v>0.20438885517109706</v>
      </c>
      <c r="BL113" s="8">
        <f t="shared" si="387"/>
        <v>0.14479657654312514</v>
      </c>
      <c r="BM113" s="8">
        <f t="shared" si="388"/>
        <v>0.56985571557894266</v>
      </c>
      <c r="BN113" s="8">
        <f t="shared" si="389"/>
        <v>0.42428339098689755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1.6204000000000001</v>
      </c>
      <c r="F114">
        <f>VLOOKUP(B114,home!$B$2:$E$405,3,FALSE)</f>
        <v>0.89139999999999997</v>
      </c>
      <c r="G114">
        <f>VLOOKUP(C114,away!$B$2:$E$405,4,FALSE)</f>
        <v>1.5770999999999999</v>
      </c>
      <c r="H114">
        <f>VLOOKUP(A114,away!$A$2:$E$405,3,FALSE)</f>
        <v>1.3241000000000001</v>
      </c>
      <c r="I114">
        <f>VLOOKUP(C114,away!$B$2:$E$405,3,FALSE)</f>
        <v>0.83909999999999996</v>
      </c>
      <c r="J114">
        <f>VLOOKUP(B114,home!$B$2:$E$405,4,FALSE)</f>
        <v>0.92310000000000003</v>
      </c>
      <c r="K114" s="3">
        <f t="shared" si="334"/>
        <v>2.278001973576</v>
      </c>
      <c r="L114" s="3">
        <f t="shared" si="335"/>
        <v>1.0256123873610001</v>
      </c>
      <c r="M114" s="5">
        <f t="shared" si="336"/>
        <v>3.6750098945329407E-2</v>
      </c>
      <c r="N114" s="5">
        <f t="shared" si="337"/>
        <v>8.3716797926573661E-2</v>
      </c>
      <c r="O114" s="5">
        <f t="shared" si="338"/>
        <v>3.7691356715072261E-2</v>
      </c>
      <c r="P114" s="5">
        <f t="shared" si="339"/>
        <v>8.5860984983691616E-2</v>
      </c>
      <c r="Q114" s="5">
        <f t="shared" si="340"/>
        <v>9.5353515449099008E-2</v>
      </c>
      <c r="R114" s="5">
        <f t="shared" si="341"/>
        <v>1.9328361171710159E-2</v>
      </c>
      <c r="S114" s="5">
        <f t="shared" si="342"/>
        <v>5.0150264583890637E-2</v>
      </c>
      <c r="T114" s="5">
        <f t="shared" si="343"/>
        <v>9.7795746623014421E-2</v>
      </c>
      <c r="U114" s="5">
        <f t="shared" si="344"/>
        <v>4.4030044895145462E-2</v>
      </c>
      <c r="V114" s="5">
        <f t="shared" si="345"/>
        <v>1.3018713593643096E-2</v>
      </c>
      <c r="W114" s="5">
        <f t="shared" si="346"/>
        <v>7.2405165460152382E-2</v>
      </c>
      <c r="X114" s="5">
        <f t="shared" si="347"/>
        <v>7.4259634604855101E-2</v>
      </c>
      <c r="Y114" s="5">
        <f t="shared" si="348"/>
        <v>3.8080800565820486E-2</v>
      </c>
      <c r="Z114" s="5">
        <f t="shared" si="349"/>
        <v>6.6078022150311069E-3</v>
      </c>
      <c r="AA114" s="5">
        <f t="shared" si="350"/>
        <v>1.5052586486840724E-2</v>
      </c>
      <c r="AB114" s="5">
        <f t="shared" si="351"/>
        <v>1.7144910862223302E-2</v>
      </c>
      <c r="AC114" s="5">
        <f t="shared" si="352"/>
        <v>1.9010145626302344E-3</v>
      </c>
      <c r="AD114" s="5">
        <f t="shared" si="353"/>
        <v>4.123477745383098E-2</v>
      </c>
      <c r="AE114" s="5">
        <f t="shared" si="354"/>
        <v>4.2290898546723125E-2</v>
      </c>
      <c r="AF114" s="5">
        <f t="shared" si="355"/>
        <v>2.1687034711073278E-2</v>
      </c>
      <c r="AG114" s="5">
        <f t="shared" si="356"/>
        <v>7.4141638149349161E-3</v>
      </c>
      <c r="AH114" s="5">
        <f t="shared" si="357"/>
        <v>1.6942609512418392E-3</v>
      </c>
      <c r="AI114" s="5">
        <f t="shared" si="358"/>
        <v>3.8595297906816603E-3</v>
      </c>
      <c r="AJ114" s="5">
        <f t="shared" si="359"/>
        <v>4.3960082401240949E-3</v>
      </c>
      <c r="AK114" s="5">
        <f t="shared" si="360"/>
        <v>3.3380384822863491E-3</v>
      </c>
      <c r="AL114" s="5">
        <f t="shared" si="361"/>
        <v>1.7765719004848336E-4</v>
      </c>
      <c r="AM114" s="5">
        <f t="shared" si="362"/>
        <v>1.8786580883958837E-2</v>
      </c>
      <c r="AN114" s="5">
        <f t="shared" si="363"/>
        <v>1.926775007074755E-2</v>
      </c>
      <c r="AO114" s="5">
        <f t="shared" si="364"/>
        <v>9.880621574567235E-3</v>
      </c>
      <c r="AP114" s="5">
        <f t="shared" si="365"/>
        <v>3.3778959605675033E-3</v>
      </c>
      <c r="AQ114" s="5">
        <f t="shared" si="366"/>
        <v>8.6610298509367872E-4</v>
      </c>
      <c r="AR114" s="5">
        <f t="shared" si="367"/>
        <v>3.4753100380313244E-4</v>
      </c>
      <c r="AS114" s="5">
        <f t="shared" si="368"/>
        <v>7.9167631254238396E-4</v>
      </c>
      <c r="AT114" s="5">
        <f t="shared" si="369"/>
        <v>9.0172010120246075E-4</v>
      </c>
      <c r="AU114" s="5">
        <f t="shared" si="370"/>
        <v>6.8470672338411865E-4</v>
      </c>
      <c r="AV114" s="5">
        <f t="shared" si="371"/>
        <v>3.8994081679744459E-4</v>
      </c>
      <c r="AW114" s="5">
        <f t="shared" si="372"/>
        <v>1.1529690293177271E-5</v>
      </c>
      <c r="AX114" s="5">
        <f t="shared" si="373"/>
        <v>7.1326447217338971E-3</v>
      </c>
      <c r="AY114" s="5">
        <f t="shared" si="374"/>
        <v>7.3153287812553376E-3</v>
      </c>
      <c r="AZ114" s="5">
        <f t="shared" si="375"/>
        <v>3.7513459078369607E-3</v>
      </c>
      <c r="BA114" s="5">
        <f t="shared" si="376"/>
        <v>1.2824756107845281E-3</v>
      </c>
      <c r="BB114" s="5">
        <f t="shared" si="377"/>
        <v>3.2883071822724413E-4</v>
      </c>
      <c r="BC114" s="5">
        <f t="shared" si="378"/>
        <v>6.745057159173526E-5</v>
      </c>
      <c r="BD114" s="5">
        <f t="shared" si="379"/>
        <v>5.9405350415415893E-5</v>
      </c>
      <c r="BE114" s="5">
        <f t="shared" si="380"/>
        <v>1.3532550548729124E-4</v>
      </c>
      <c r="BF114" s="5">
        <f t="shared" si="381"/>
        <v>1.5413588428760968E-4</v>
      </c>
      <c r="BG114" s="5">
        <f t="shared" si="382"/>
        <v>1.1704061620201893E-4</v>
      </c>
      <c r="BH114" s="5">
        <f t="shared" si="383"/>
        <v>6.6654688674187558E-5</v>
      </c>
      <c r="BI114" s="5">
        <f t="shared" si="384"/>
        <v>3.0367902469578644E-5</v>
      </c>
      <c r="BJ114" s="8">
        <f t="shared" si="385"/>
        <v>0.64629556294244173</v>
      </c>
      <c r="BK114" s="8">
        <f t="shared" si="386"/>
        <v>0.19517406264048881</v>
      </c>
      <c r="BL114" s="8">
        <f t="shared" si="387"/>
        <v>0.15021360250059146</v>
      </c>
      <c r="BM114" s="8">
        <f t="shared" si="388"/>
        <v>0.63228611601611484</v>
      </c>
      <c r="BN114" s="8">
        <f t="shared" si="389"/>
        <v>0.35870111519147613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1.6204000000000001</v>
      </c>
      <c r="F115">
        <f>VLOOKUP(B115,home!$B$2:$E$405,3,FALSE)</f>
        <v>1.8513999999999999</v>
      </c>
      <c r="G115">
        <f>VLOOKUP(C115,away!$B$2:$E$405,4,FALSE)</f>
        <v>1.5770999999999999</v>
      </c>
      <c r="H115">
        <f>VLOOKUP(A115,away!$A$2:$E$405,3,FALSE)</f>
        <v>1.3241000000000001</v>
      </c>
      <c r="I115">
        <f>VLOOKUP(C115,away!$B$2:$E$405,3,FALSE)</f>
        <v>0.67130000000000001</v>
      </c>
      <c r="J115">
        <f>VLOOKUP(B115,home!$B$2:$E$405,4,FALSE)</f>
        <v>0.41959999999999997</v>
      </c>
      <c r="K115" s="3">
        <f t="shared" si="334"/>
        <v>4.7313134999759994</v>
      </c>
      <c r="L115" s="3">
        <f t="shared" si="335"/>
        <v>0.37296915126800001</v>
      </c>
      <c r="M115" s="5">
        <f t="shared" si="336"/>
        <v>6.0706921570471018E-3</v>
      </c>
      <c r="N115" s="5">
        <f t="shared" si="337"/>
        <v>2.8722347756835371E-2</v>
      </c>
      <c r="O115" s="5">
        <f t="shared" si="338"/>
        <v>2.2641809014231616E-3</v>
      </c>
      <c r="P115" s="5">
        <f t="shared" si="339"/>
        <v>1.0712549665291232E-2</v>
      </c>
      <c r="Q115" s="5">
        <f t="shared" si="340"/>
        <v>6.7947215846460296E-2</v>
      </c>
      <c r="R115" s="5">
        <f t="shared" si="341"/>
        <v>4.2223481456050592E-4</v>
      </c>
      <c r="S115" s="5">
        <f t="shared" si="342"/>
        <v>4.7259322892083573E-3</v>
      </c>
      <c r="T115" s="5">
        <f t="shared" si="343"/>
        <v>2.5342215425277898E-2</v>
      </c>
      <c r="U115" s="5">
        <f t="shared" si="344"/>
        <v>1.997725278289984E-3</v>
      </c>
      <c r="V115" s="5">
        <f t="shared" si="345"/>
        <v>9.2661563410357216E-4</v>
      </c>
      <c r="W115" s="5">
        <f t="shared" si="346"/>
        <v>0.10715985987338025</v>
      </c>
      <c r="X115" s="5">
        <f t="shared" si="347"/>
        <v>3.9967321986972448E-2</v>
      </c>
      <c r="Y115" s="5">
        <f t="shared" si="348"/>
        <v>7.453289079967995E-3</v>
      </c>
      <c r="Z115" s="5">
        <f t="shared" si="349"/>
        <v>5.2493520140811099E-5</v>
      </c>
      <c r="AA115" s="5">
        <f t="shared" si="350"/>
        <v>2.4836330050348156E-4</v>
      </c>
      <c r="AB115" s="5">
        <f t="shared" si="351"/>
        <v>5.8754231828535937E-4</v>
      </c>
      <c r="AC115" s="5">
        <f t="shared" si="352"/>
        <v>1.0219608967330503E-4</v>
      </c>
      <c r="AD115" s="5">
        <f t="shared" si="353"/>
        <v>0.12675172291861511</v>
      </c>
      <c r="AE115" s="5">
        <f t="shared" si="354"/>
        <v>4.7274482518712579E-2</v>
      </c>
      <c r="AF115" s="5">
        <f t="shared" si="355"/>
        <v>8.815961810819067E-3</v>
      </c>
      <c r="AG115" s="5">
        <f t="shared" si="356"/>
        <v>1.096027264730763E-3</v>
      </c>
      <c r="AH115" s="5">
        <f t="shared" si="357"/>
        <v>4.8946159134969942E-6</v>
      </c>
      <c r="AI115" s="5">
        <f t="shared" si="358"/>
        <v>2.3157962348725687E-5</v>
      </c>
      <c r="AJ115" s="5">
        <f t="shared" si="359"/>
        <v>5.4783789946230892E-5</v>
      </c>
      <c r="AK115" s="5">
        <f t="shared" si="360"/>
        <v>8.6399761650817215E-5</v>
      </c>
      <c r="AL115" s="5">
        <f t="shared" si="361"/>
        <v>7.2135477003423524E-6</v>
      </c>
      <c r="AM115" s="5">
        <f t="shared" si="362"/>
        <v>0.11994042755801215</v>
      </c>
      <c r="AN115" s="5">
        <f t="shared" si="363"/>
        <v>4.4734079469032836E-2</v>
      </c>
      <c r="AO115" s="5">
        <f t="shared" si="364"/>
        <v>8.3422158261602201E-3</v>
      </c>
      <c r="AP115" s="5">
        <f t="shared" si="365"/>
        <v>1.0371297187924853E-3</v>
      </c>
      <c r="AQ115" s="5">
        <f t="shared" si="366"/>
        <v>9.6704347743213159E-5</v>
      </c>
      <c r="AR115" s="5">
        <f t="shared" si="367"/>
        <v>3.6510814860796427E-7</v>
      </c>
      <c r="AS115" s="5">
        <f t="shared" si="368"/>
        <v>1.7274411124601047E-6</v>
      </c>
      <c r="AT115" s="5">
        <f t="shared" si="369"/>
        <v>4.0865327278980273E-6</v>
      </c>
      <c r="AU115" s="5">
        <f t="shared" si="370"/>
        <v>6.4448891545325611E-6</v>
      </c>
      <c r="AV115" s="5">
        <f t="shared" si="371"/>
        <v>7.6231977656722032E-6</v>
      </c>
      <c r="AW115" s="5">
        <f t="shared" si="372"/>
        <v>3.5359087199325674E-7</v>
      </c>
      <c r="AX115" s="5">
        <f t="shared" si="373"/>
        <v>9.4579294016352705E-2</v>
      </c>
      <c r="AY115" s="5">
        <f t="shared" si="374"/>
        <v>3.5275159016805696E-2</v>
      </c>
      <c r="AZ115" s="5">
        <f t="shared" si="375"/>
        <v>6.5782730596708793E-3</v>
      </c>
      <c r="BA115" s="5">
        <f t="shared" si="376"/>
        <v>8.1783097329153273E-4</v>
      </c>
      <c r="BB115" s="5">
        <f t="shared" si="377"/>
        <v>7.6256430997306322E-5</v>
      </c>
      <c r="BC115" s="5">
        <f t="shared" si="378"/>
        <v>5.6882592695584316E-6</v>
      </c>
      <c r="BD115" s="5">
        <f t="shared" si="379"/>
        <v>2.269567938455719E-8</v>
      </c>
      <c r="BE115" s="5">
        <f t="shared" si="380"/>
        <v>1.0738037426328242E-7</v>
      </c>
      <c r="BF115" s="5">
        <f t="shared" si="381"/>
        <v>2.5402510719217181E-7</v>
      </c>
      <c r="BG115" s="5">
        <f t="shared" si="382"/>
        <v>4.006241396637243E-7</v>
      </c>
      <c r="BH115" s="5">
        <f t="shared" si="383"/>
        <v>4.7386960010181227E-7</v>
      </c>
      <c r="BI115" s="5">
        <f t="shared" si="384"/>
        <v>4.4840512723798643E-7</v>
      </c>
      <c r="BJ115" s="8">
        <f t="shared" si="385"/>
        <v>0.77201350315790029</v>
      </c>
      <c r="BK115" s="8">
        <f t="shared" si="386"/>
        <v>5.7820358399829602E-2</v>
      </c>
      <c r="BL115" s="8">
        <f t="shared" si="387"/>
        <v>5.7112369118587775E-3</v>
      </c>
      <c r="BM115" s="8">
        <f t="shared" si="388"/>
        <v>0.68418356542217817</v>
      </c>
      <c r="BN115" s="8">
        <f t="shared" si="389"/>
        <v>0.11613922114161768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1.6204000000000001</v>
      </c>
      <c r="F116">
        <f>VLOOKUP(B116,home!$B$2:$E$405,3,FALSE)</f>
        <v>0.88160000000000005</v>
      </c>
      <c r="G116">
        <f>VLOOKUP(C116,away!$B$2:$E$405,4,FALSE)</f>
        <v>0.82279999999999998</v>
      </c>
      <c r="H116">
        <f>VLOOKUP(A116,away!$A$2:$E$405,3,FALSE)</f>
        <v>1.3241000000000001</v>
      </c>
      <c r="I116">
        <f>VLOOKUP(C116,away!$B$2:$E$405,3,FALSE)</f>
        <v>1.5944</v>
      </c>
      <c r="J116">
        <f>VLOOKUP(B116,home!$B$2:$E$405,4,FALSE)</f>
        <v>1.2947</v>
      </c>
      <c r="K116" s="3">
        <f t="shared" si="334"/>
        <v>1.175406529792</v>
      </c>
      <c r="L116" s="3">
        <f t="shared" si="335"/>
        <v>2.7332994832880004</v>
      </c>
      <c r="M116" s="5">
        <f t="shared" si="336"/>
        <v>2.0066449993096244E-2</v>
      </c>
      <c r="N116" s="5">
        <f t="shared" si="337"/>
        <v>2.3586236351629958E-2</v>
      </c>
      <c r="O116" s="5">
        <f t="shared" si="338"/>
        <v>5.484761739755447E-2</v>
      </c>
      <c r="P116" s="5">
        <f t="shared" si="339"/>
        <v>6.4468247632618825E-2</v>
      </c>
      <c r="Q116" s="5">
        <f t="shared" si="340"/>
        <v>1.3861708110461651E-2</v>
      </c>
      <c r="R116" s="5">
        <f t="shared" si="341"/>
        <v>7.4957482146156787E-2</v>
      </c>
      <c r="S116" s="5">
        <f t="shared" si="342"/>
        <v>5.17798982163084E-2</v>
      </c>
      <c r="T116" s="5">
        <f t="shared" si="343"/>
        <v>3.7888199615813918E-2</v>
      </c>
      <c r="U116" s="5">
        <f t="shared" si="344"/>
        <v>8.8105513971359947E-2</v>
      </c>
      <c r="V116" s="5">
        <f t="shared" si="345"/>
        <v>1.8483916641122325E-2</v>
      </c>
      <c r="W116" s="5">
        <f t="shared" si="346"/>
        <v>5.4310474090357806E-3</v>
      </c>
      <c r="X116" s="5">
        <f t="shared" si="347"/>
        <v>1.4844679076830134E-2</v>
      </c>
      <c r="Y116" s="5">
        <f t="shared" si="348"/>
        <v>2.0287476825137998E-2</v>
      </c>
      <c r="Z116" s="5">
        <f t="shared" si="349"/>
        <v>6.8293749072886628E-2</v>
      </c>
      <c r="AA116" s="5">
        <f t="shared" si="350"/>
        <v>8.0272918604247276E-2</v>
      </c>
      <c r="AB116" s="5">
        <f t="shared" si="351"/>
        <v>4.7176656346447E-2</v>
      </c>
      <c r="AC116" s="5">
        <f t="shared" si="352"/>
        <v>3.7114989062917527E-3</v>
      </c>
      <c r="AD116" s="5">
        <f t="shared" si="353"/>
        <v>1.5959221470476445E-3</v>
      </c>
      <c r="AE116" s="5">
        <f t="shared" si="354"/>
        <v>4.3621331798932034E-3</v>
      </c>
      <c r="AF116" s="5">
        <f t="shared" si="355"/>
        <v>5.961508183317768E-3</v>
      </c>
      <c r="AG116" s="5">
        <f t="shared" si="356"/>
        <v>5.4315290790265475E-3</v>
      </c>
      <c r="AH116" s="5">
        <f t="shared" si="357"/>
        <v>4.6666817263180345E-2</v>
      </c>
      <c r="AI116" s="5">
        <f t="shared" si="358"/>
        <v>5.4852481735752204E-2</v>
      </c>
      <c r="AJ116" s="5">
        <f t="shared" si="359"/>
        <v>3.2236982603749791E-2</v>
      </c>
      <c r="AK116" s="5">
        <f t="shared" si="360"/>
        <v>1.2630519951079531E-2</v>
      </c>
      <c r="AL116" s="5">
        <f t="shared" si="361"/>
        <v>4.7696295191492584E-4</v>
      </c>
      <c r="AM116" s="5">
        <f t="shared" si="362"/>
        <v>3.7517146253589412E-4</v>
      </c>
      <c r="AN116" s="5">
        <f t="shared" si="363"/>
        <v>1.0254559646937628E-3</v>
      </c>
      <c r="AO116" s="5">
        <f t="shared" si="364"/>
        <v>1.40143912921603E-3</v>
      </c>
      <c r="AP116" s="5">
        <f t="shared" si="365"/>
        <v>1.2768509492485868E-3</v>
      </c>
      <c r="AQ116" s="5">
        <f t="shared" si="366"/>
        <v>8.7250400995423879E-4</v>
      </c>
      <c r="AR116" s="5">
        <f t="shared" si="367"/>
        <v>2.5510877502429273E-2</v>
      </c>
      <c r="AS116" s="5">
        <f t="shared" si="368"/>
        <v>2.9985651997079192E-2</v>
      </c>
      <c r="AT116" s="5">
        <f t="shared" si="369"/>
        <v>1.7622665578718711E-2</v>
      </c>
      <c r="AU116" s="5">
        <f t="shared" si="370"/>
        <v>6.9045987311888921E-3</v>
      </c>
      <c r="AV116" s="5">
        <f t="shared" si="371"/>
        <v>2.0289276085582448E-3</v>
      </c>
      <c r="AW116" s="5">
        <f t="shared" si="372"/>
        <v>4.2565473030045536E-5</v>
      </c>
      <c r="AX116" s="5">
        <f t="shared" si="373"/>
        <v>7.3496497809383995E-5</v>
      </c>
      <c r="AY116" s="5">
        <f t="shared" si="374"/>
        <v>2.0088793948586691E-4</v>
      </c>
      <c r="AZ116" s="5">
        <f t="shared" si="375"/>
        <v>2.7454345059775559E-4</v>
      </c>
      <c r="BA116" s="5">
        <f t="shared" si="376"/>
        <v>2.5013649055298336E-4</v>
      </c>
      <c r="BB116" s="5">
        <f t="shared" si="377"/>
        <v>1.7092448509498581E-4</v>
      </c>
      <c r="BC116" s="5">
        <f t="shared" si="378"/>
        <v>9.3437561358278431E-5</v>
      </c>
      <c r="BD116" s="5">
        <f t="shared" si="379"/>
        <v>1.1621478049268897E-2</v>
      </c>
      <c r="BE116" s="5">
        <f t="shared" si="380"/>
        <v>1.3659961184945056E-2</v>
      </c>
      <c r="BF116" s="5">
        <f t="shared" si="381"/>
        <v>8.0280037867448452E-3</v>
      </c>
      <c r="BG116" s="5">
        <f t="shared" si="382"/>
        <v>3.1453893573782626E-3</v>
      </c>
      <c r="BH116" s="5">
        <f t="shared" si="383"/>
        <v>9.2427779735016792E-4</v>
      </c>
      <c r="BI116" s="5">
        <f t="shared" si="384"/>
        <v>2.1728043166943095E-4</v>
      </c>
      <c r="BJ116" s="8">
        <f t="shared" si="385"/>
        <v>0.13926528791874235</v>
      </c>
      <c r="BK116" s="8">
        <f t="shared" si="386"/>
        <v>0.15918786228083834</v>
      </c>
      <c r="BL116" s="8">
        <f t="shared" si="387"/>
        <v>0.61139610204485839</v>
      </c>
      <c r="BM116" s="8">
        <f t="shared" si="388"/>
        <v>0.72619693721935175</v>
      </c>
      <c r="BN116" s="8">
        <f t="shared" si="389"/>
        <v>0.2517877416315179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1.5866</v>
      </c>
      <c r="F131">
        <f>VLOOKUP(B131,home!$B$2:$E$405,3,FALSE)</f>
        <v>0.40110000000000001</v>
      </c>
      <c r="G131">
        <f>VLOOKUP(C131,away!$B$2:$E$405,4,FALSE)</f>
        <v>0.51570000000000005</v>
      </c>
      <c r="H131">
        <f>VLOOKUP(A131,away!$A$2:$E$405,3,FALSE)</f>
        <v>1.1788000000000001</v>
      </c>
      <c r="I131">
        <f>VLOOKUP(C131,away!$B$2:$E$405,3,FALSE)</f>
        <v>1.0025999999999999</v>
      </c>
      <c r="J131">
        <f>VLOOKUP(B131,home!$B$2:$E$405,4,FALSE)</f>
        <v>1.0025999999999999</v>
      </c>
      <c r="K131" s="3">
        <f t="shared" si="334"/>
        <v>0.32818387858200004</v>
      </c>
      <c r="L131" s="3">
        <f t="shared" si="335"/>
        <v>1.1849377286879998</v>
      </c>
      <c r="M131" s="5">
        <f t="shared" si="336"/>
        <v>0.22022145896821096</v>
      </c>
      <c r="N131" s="5">
        <f t="shared" si="337"/>
        <v>7.2273132551174249E-2</v>
      </c>
      <c r="O131" s="5">
        <f t="shared" si="338"/>
        <v>0.2609487153981494</v>
      </c>
      <c r="P131" s="5">
        <f t="shared" si="339"/>
        <v>8.563916153035514E-2</v>
      </c>
      <c r="Q131" s="5">
        <f t="shared" si="340"/>
        <v>1.1859438478957682E-2</v>
      </c>
      <c r="R131" s="5">
        <f t="shared" si="341"/>
        <v>0.15460398906396727</v>
      </c>
      <c r="S131" s="5">
        <f t="shared" si="342"/>
        <v>8.3257848962404474E-3</v>
      </c>
      <c r="T131" s="5">
        <f t="shared" si="343"/>
        <v>1.405269609477118E-2</v>
      </c>
      <c r="U131" s="5">
        <f t="shared" si="344"/>
        <v>5.0738536775261897E-2</v>
      </c>
      <c r="V131" s="5">
        <f t="shared" si="345"/>
        <v>3.5974556447595011E-4</v>
      </c>
      <c r="W131" s="5">
        <f t="shared" si="346"/>
        <v>1.297358839276316E-3</v>
      </c>
      <c r="X131" s="5">
        <f t="shared" si="347"/>
        <v>1.5372894363053773E-3</v>
      </c>
      <c r="Y131" s="5">
        <f t="shared" si="348"/>
        <v>9.1079612649587504E-4</v>
      </c>
      <c r="Z131" s="5">
        <f t="shared" si="349"/>
        <v>6.1065366549187254E-2</v>
      </c>
      <c r="AA131" s="5">
        <f t="shared" si="350"/>
        <v>2.0040668841143795E-2</v>
      </c>
      <c r="AB131" s="5">
        <f t="shared" si="351"/>
        <v>3.2885122148320033E-3</v>
      </c>
      <c r="AC131" s="5">
        <f t="shared" si="352"/>
        <v>8.7435588277616116E-6</v>
      </c>
      <c r="AD131" s="5">
        <f t="shared" si="353"/>
        <v>1.0644306394658572E-4</v>
      </c>
      <c r="AE131" s="5">
        <f t="shared" si="354"/>
        <v>1.261284024274588E-4</v>
      </c>
      <c r="AF131" s="5">
        <f t="shared" si="355"/>
        <v>7.4727151347719531E-5</v>
      </c>
      <c r="AG131" s="5">
        <f t="shared" si="356"/>
        <v>2.9515673663097065E-5</v>
      </c>
      <c r="AH131" s="5">
        <f t="shared" si="357"/>
        <v>1.8089664185073524E-2</v>
      </c>
      <c r="AI131" s="5">
        <f t="shared" si="358"/>
        <v>5.9367361545033231E-3</v>
      </c>
      <c r="AJ131" s="5">
        <f t="shared" si="359"/>
        <v>9.7417054865144427E-4</v>
      </c>
      <c r="AK131" s="5">
        <f t="shared" si="360"/>
        <v>1.0656902301892867E-4</v>
      </c>
      <c r="AL131" s="5">
        <f t="shared" si="361"/>
        <v>1.3600691781974403E-7</v>
      </c>
      <c r="AM131" s="5">
        <f t="shared" si="362"/>
        <v>6.9865795148284763E-6</v>
      </c>
      <c r="AN131" s="5">
        <f t="shared" si="363"/>
        <v>8.2786616615989605E-6</v>
      </c>
      <c r="AO131" s="5">
        <f t="shared" si="364"/>
        <v>4.9048492729357495E-6</v>
      </c>
      <c r="AP131" s="5">
        <f t="shared" si="365"/>
        <v>1.9373136523431581E-6</v>
      </c>
      <c r="AQ131" s="5">
        <f t="shared" si="366"/>
        <v>5.7389900974093871E-7</v>
      </c>
      <c r="AR131" s="5">
        <f t="shared" si="367"/>
        <v>4.2870251184379355E-3</v>
      </c>
      <c r="AS131" s="5">
        <f t="shared" si="368"/>
        <v>1.4069325309474198E-3</v>
      </c>
      <c r="AT131" s="5">
        <f t="shared" si="369"/>
        <v>2.30866287454757E-4</v>
      </c>
      <c r="AU131" s="5">
        <f t="shared" si="370"/>
        <v>2.5255531216909702E-5</v>
      </c>
      <c r="AV131" s="5">
        <f t="shared" si="371"/>
        <v>2.0721145476035508E-6</v>
      </c>
      <c r="AW131" s="5">
        <f t="shared" si="372"/>
        <v>1.4691673527919128E-9</v>
      </c>
      <c r="AX131" s="5">
        <f t="shared" si="373"/>
        <v>3.8214712719965924E-7</v>
      </c>
      <c r="AY131" s="5">
        <f t="shared" si="374"/>
        <v>4.5282054892860834E-7</v>
      </c>
      <c r="AZ131" s="5">
        <f t="shared" si="375"/>
        <v>2.6828207637535929E-7</v>
      </c>
      <c r="BA131" s="5">
        <f t="shared" si="376"/>
        <v>1.0596585140930625E-7</v>
      </c>
      <c r="BB131" s="5">
        <f t="shared" si="377"/>
        <v>3.1390733821858351E-8</v>
      </c>
      <c r="BC131" s="5">
        <f t="shared" si="378"/>
        <v>7.4392129673444833E-9</v>
      </c>
      <c r="BD131" s="5">
        <f t="shared" si="379"/>
        <v>8.4664296777837425E-4</v>
      </c>
      <c r="BE131" s="5">
        <f t="shared" si="380"/>
        <v>2.7785457293968209E-4</v>
      </c>
      <c r="BF131" s="5">
        <f t="shared" si="381"/>
        <v>4.5593695714545051E-5</v>
      </c>
      <c r="BG131" s="5">
        <f t="shared" si="382"/>
        <v>4.9877052994956375E-6</v>
      </c>
      <c r="BH131" s="5">
        <f t="shared" si="383"/>
        <v>4.0922111760311852E-7</v>
      </c>
      <c r="BI131" s="5">
        <f t="shared" si="384"/>
        <v>2.6859954714530464E-8</v>
      </c>
      <c r="BJ131" s="8">
        <f t="shared" si="385"/>
        <v>0.10229145516702769</v>
      </c>
      <c r="BK131" s="8">
        <f t="shared" si="386"/>
        <v>0.31455548334557704</v>
      </c>
      <c r="BL131" s="8">
        <f t="shared" si="387"/>
        <v>0.52185522881001056</v>
      </c>
      <c r="BM131" s="8">
        <f t="shared" si="388"/>
        <v>0.19422118652960624</v>
      </c>
      <c r="BN131" s="8">
        <f t="shared" si="389"/>
        <v>0.80554589599081461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1.5866</v>
      </c>
      <c r="F132">
        <f>VLOOKUP(B132,home!$B$2:$E$405,3,FALSE)</f>
        <v>1.0084</v>
      </c>
      <c r="G132">
        <f>VLOOKUP(C132,away!$B$2:$E$405,4,FALSE)</f>
        <v>1.2033</v>
      </c>
      <c r="H132">
        <f>VLOOKUP(A132,away!$A$2:$E$405,3,FALSE)</f>
        <v>1.1788000000000001</v>
      </c>
      <c r="I132">
        <f>VLOOKUP(C132,away!$B$2:$E$405,3,FALSE)</f>
        <v>1.3882000000000001</v>
      </c>
      <c r="J132">
        <f>VLOOKUP(B132,home!$B$2:$E$405,4,FALSE)</f>
        <v>1.2725</v>
      </c>
      <c r="K132" s="3">
        <f t="shared" si="334"/>
        <v>1.9251926885519999</v>
      </c>
      <c r="L132" s="3">
        <f t="shared" si="335"/>
        <v>2.0823319286000004</v>
      </c>
      <c r="M132" s="5">
        <f t="shared" si="336"/>
        <v>1.8178337934588933E-2</v>
      </c>
      <c r="N132" s="5">
        <f t="shared" si="337"/>
        <v>3.4996803281698075E-2</v>
      </c>
      <c r="O132" s="5">
        <f t="shared" si="338"/>
        <v>3.7853333490075122E-2</v>
      </c>
      <c r="P132" s="5">
        <f t="shared" si="339"/>
        <v>7.2874960872413186E-2</v>
      </c>
      <c r="Q132" s="5">
        <f t="shared" si="340"/>
        <v>3.368779490030889E-2</v>
      </c>
      <c r="R132" s="5">
        <f t="shared" si="341"/>
        <v>3.9411602465163571E-2</v>
      </c>
      <c r="S132" s="5">
        <f t="shared" si="342"/>
        <v>7.303692919101637E-2</v>
      </c>
      <c r="T132" s="5">
        <f t="shared" si="343"/>
        <v>7.0149170925041471E-2</v>
      </c>
      <c r="U132" s="5">
        <f t="shared" si="344"/>
        <v>7.5874928910050876E-2</v>
      </c>
      <c r="V132" s="5">
        <f t="shared" si="345"/>
        <v>3.2533003329987209E-2</v>
      </c>
      <c r="W132" s="5">
        <f t="shared" si="346"/>
        <v>2.1618498811838017E-2</v>
      </c>
      <c r="X132" s="5">
        <f t="shared" si="347"/>
        <v>4.5016890324291473E-2</v>
      </c>
      <c r="Y132" s="5">
        <f t="shared" si="348"/>
        <v>4.6870054024278296E-2</v>
      </c>
      <c r="Z132" s="5">
        <f t="shared" si="349"/>
        <v>2.7356012723500193E-2</v>
      </c>
      <c r="AA132" s="5">
        <f t="shared" si="350"/>
        <v>5.2665595683218047E-2</v>
      </c>
      <c r="AB132" s="5">
        <f t="shared" si="351"/>
        <v>5.0695709873783586E-2</v>
      </c>
      <c r="AC132" s="5">
        <f t="shared" si="352"/>
        <v>8.1513273974286645E-3</v>
      </c>
      <c r="AD132" s="5">
        <f t="shared" si="353"/>
        <v>1.040494396250516E-2</v>
      </c>
      <c r="AE132" s="5">
        <f t="shared" si="354"/>
        <v>2.16665470284183E-2</v>
      </c>
      <c r="AF132" s="5">
        <f t="shared" si="355"/>
        <v>2.2558471329894452E-2</v>
      </c>
      <c r="AG132" s="5">
        <f t="shared" si="356"/>
        <v>1.5658075036882307E-2</v>
      </c>
      <c r="AH132" s="5">
        <f t="shared" si="357"/>
        <v>1.4241074683333077E-2</v>
      </c>
      <c r="AI132" s="5">
        <f t="shared" si="358"/>
        <v>2.7416812857475825E-2</v>
      </c>
      <c r="AJ132" s="5">
        <f t="shared" si="359"/>
        <v>2.6391323828305464E-2</v>
      </c>
      <c r="AK132" s="5">
        <f t="shared" si="360"/>
        <v>1.6936127891820627E-2</v>
      </c>
      <c r="AL132" s="5">
        <f t="shared" si="361"/>
        <v>1.3071110621517357E-3</v>
      </c>
      <c r="AM132" s="5">
        <f t="shared" si="362"/>
        <v>4.0063044082816416E-3</v>
      </c>
      <c r="AN132" s="5">
        <f t="shared" si="363"/>
        <v>8.3424555850557941E-3</v>
      </c>
      <c r="AO132" s="5">
        <f t="shared" si="364"/>
        <v>8.6858808138445421E-3</v>
      </c>
      <c r="AP132" s="5">
        <f t="shared" si="365"/>
        <v>6.0289623155608809E-3</v>
      </c>
      <c r="AQ132" s="5">
        <f t="shared" si="366"/>
        <v>3.1385751815046535E-3</v>
      </c>
      <c r="AR132" s="5">
        <f t="shared" si="367"/>
        <v>5.9309289021363181E-3</v>
      </c>
      <c r="AS132" s="5">
        <f t="shared" si="368"/>
        <v>1.141818095871458E-2</v>
      </c>
      <c r="AT132" s="5">
        <f t="shared" si="369"/>
        <v>1.0991099249140488E-2</v>
      </c>
      <c r="AU132" s="5">
        <f t="shared" si="370"/>
        <v>7.0533279711982172E-3</v>
      </c>
      <c r="AV132" s="5">
        <f t="shared" si="371"/>
        <v>3.3947538600275291E-3</v>
      </c>
      <c r="AW132" s="5">
        <f t="shared" si="372"/>
        <v>1.45557353686209E-4</v>
      </c>
      <c r="AX132" s="5">
        <f t="shared" si="373"/>
        <v>1.2854846591562432E-3</v>
      </c>
      <c r="AY132" s="5">
        <f t="shared" si="374"/>
        <v>2.6768057494865336E-3</v>
      </c>
      <c r="AZ132" s="5">
        <f t="shared" si="375"/>
        <v>2.7869990394079327E-3</v>
      </c>
      <c r="BA132" s="5">
        <f t="shared" si="376"/>
        <v>1.9344856949122227E-3</v>
      </c>
      <c r="BB132" s="5">
        <f t="shared" si="377"/>
        <v>1.0070603319839201E-3</v>
      </c>
      <c r="BC132" s="5">
        <f t="shared" si="378"/>
        <v>4.1940677666332647E-4</v>
      </c>
      <c r="BD132" s="5">
        <f t="shared" si="379"/>
        <v>2.0583604365291665E-3</v>
      </c>
      <c r="BE132" s="5">
        <f t="shared" si="380"/>
        <v>3.9627404628106537E-3</v>
      </c>
      <c r="BF132" s="5">
        <f t="shared" si="381"/>
        <v>3.8145194828161201E-3</v>
      </c>
      <c r="BG132" s="5">
        <f t="shared" si="382"/>
        <v>2.4478950062189176E-3</v>
      </c>
      <c r="BH132" s="5">
        <f t="shared" si="383"/>
        <v>1.1781673920789031E-3</v>
      </c>
      <c r="BI132" s="5">
        <f t="shared" si="384"/>
        <v>4.5363984982413634E-4</v>
      </c>
      <c r="BJ132" s="8">
        <f t="shared" si="385"/>
        <v>0.3629396701810142</v>
      </c>
      <c r="BK132" s="8">
        <f t="shared" si="386"/>
        <v>0.20875847553707261</v>
      </c>
      <c r="BL132" s="8">
        <f t="shared" si="387"/>
        <v>0.39419012325472119</v>
      </c>
      <c r="BM132" s="8">
        <f t="shared" si="388"/>
        <v>0.7537102003562598</v>
      </c>
      <c r="BN132" s="8">
        <f t="shared" si="389"/>
        <v>0.23700283294424779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1.5866</v>
      </c>
      <c r="F133">
        <f>VLOOKUP(B133,home!$B$2:$E$405,3,FALSE)</f>
        <v>1.0084</v>
      </c>
      <c r="G133">
        <f>VLOOKUP(C133,away!$B$2:$E$405,4,FALSE)</f>
        <v>0.88239999999999996</v>
      </c>
      <c r="H133">
        <f>VLOOKUP(A133,away!$A$2:$E$405,3,FALSE)</f>
        <v>1.1788000000000001</v>
      </c>
      <c r="I133">
        <f>VLOOKUP(C133,away!$B$2:$E$405,3,FALSE)</f>
        <v>1.2725</v>
      </c>
      <c r="J133">
        <f>VLOOKUP(B133,home!$B$2:$E$405,4,FALSE)</f>
        <v>1.018</v>
      </c>
      <c r="K133" s="3">
        <f t="shared" si="334"/>
        <v>1.4117759730559998</v>
      </c>
      <c r="L133" s="3">
        <f t="shared" si="335"/>
        <v>1.5270234140000001</v>
      </c>
      <c r="M133" s="5">
        <f t="shared" si="336"/>
        <v>5.2929238134039977E-2</v>
      </c>
      <c r="N133" s="5">
        <f t="shared" si="337"/>
        <v>7.4724226669797014E-2</v>
      </c>
      <c r="O133" s="5">
        <f t="shared" si="338"/>
        <v>8.0824185915860713E-2</v>
      </c>
      <c r="P133" s="5">
        <f t="shared" si="339"/>
        <v>0.11410564371782328</v>
      </c>
      <c r="Q133" s="5">
        <f t="shared" si="340"/>
        <v>5.2746933908804895E-2</v>
      </c>
      <c r="R133" s="5">
        <f t="shared" si="341"/>
        <v>6.1710212155504193E-2</v>
      </c>
      <c r="S133" s="5">
        <f t="shared" si="342"/>
        <v>6.149766361309722E-2</v>
      </c>
      <c r="T133" s="5">
        <f t="shared" si="343"/>
        <v>8.0545803095455615E-2</v>
      </c>
      <c r="U133" s="5">
        <f t="shared" si="344"/>
        <v>8.7120994813329106E-2</v>
      </c>
      <c r="V133" s="5">
        <f t="shared" si="345"/>
        <v>1.4730842622462848E-2</v>
      </c>
      <c r="W133" s="5">
        <f t="shared" si="346"/>
        <v>2.482228464827451E-2</v>
      </c>
      <c r="X133" s="5">
        <f t="shared" si="347"/>
        <v>3.7904209846887929E-2</v>
      </c>
      <c r="Y133" s="5">
        <f t="shared" si="348"/>
        <v>2.8940307962683622E-2</v>
      </c>
      <c r="Z133" s="5">
        <f t="shared" si="349"/>
        <v>3.1410979614787449E-2</v>
      </c>
      <c r="AA133" s="5">
        <f t="shared" si="350"/>
        <v>4.4345266310308717E-2</v>
      </c>
      <c r="AB133" s="5">
        <f t="shared" si="351"/>
        <v>3.1302790747831773E-2</v>
      </c>
      <c r="AC133" s="5">
        <f t="shared" si="352"/>
        <v>1.9848106868709408E-3</v>
      </c>
      <c r="AD133" s="5">
        <f t="shared" si="353"/>
        <v>8.7608762656976903E-3</v>
      </c>
      <c r="AE133" s="5">
        <f t="shared" si="354"/>
        <v>1.3378063184877258E-2</v>
      </c>
      <c r="AF133" s="5">
        <f t="shared" si="355"/>
        <v>1.0214307858639495E-2</v>
      </c>
      <c r="AG133" s="5">
        <f t="shared" si="356"/>
        <v>5.1991624193155721E-3</v>
      </c>
      <c r="AH133" s="5">
        <f t="shared" si="357"/>
        <v>1.1991325332114281E-2</v>
      </c>
      <c r="AI133" s="5">
        <f t="shared" si="358"/>
        <v>1.6929064988976696E-2</v>
      </c>
      <c r="AJ133" s="5">
        <f t="shared" si="359"/>
        <v>1.1950023598870421E-2</v>
      </c>
      <c r="AK133" s="5">
        <f t="shared" si="360"/>
        <v>5.6235853981124817E-3</v>
      </c>
      <c r="AL133" s="5">
        <f t="shared" si="361"/>
        <v>1.711553833515471E-4</v>
      </c>
      <c r="AM133" s="5">
        <f t="shared" si="362"/>
        <v>2.473678922965713E-3</v>
      </c>
      <c r="AN133" s="5">
        <f t="shared" si="363"/>
        <v>3.7773656340869461E-3</v>
      </c>
      <c r="AO133" s="5">
        <f t="shared" si="364"/>
        <v>2.8840628832448624E-3</v>
      </c>
      <c r="AP133" s="5">
        <f t="shared" si="365"/>
        <v>1.4680105167210848E-3</v>
      </c>
      <c r="AQ133" s="5">
        <f t="shared" si="366"/>
        <v>5.6042160775783372E-4</v>
      </c>
      <c r="AR133" s="5">
        <f t="shared" si="367"/>
        <v>3.662206909405964E-3</v>
      </c>
      <c r="AS133" s="5">
        <f t="shared" si="368"/>
        <v>5.1702157230590099E-3</v>
      </c>
      <c r="AT133" s="5">
        <f t="shared" si="369"/>
        <v>3.6495931666655325E-3</v>
      </c>
      <c r="AU133" s="5">
        <f t="shared" si="370"/>
        <v>1.7174693147092529E-3</v>
      </c>
      <c r="AV133" s="5">
        <f t="shared" si="371"/>
        <v>6.0617047824186934E-4</v>
      </c>
      <c r="AW133" s="5">
        <f t="shared" si="372"/>
        <v>1.0249426026983161E-5</v>
      </c>
      <c r="AX133" s="5">
        <f t="shared" si="373"/>
        <v>5.8204674474967211E-4</v>
      </c>
      <c r="AY133" s="5">
        <f t="shared" si="374"/>
        <v>8.8879900727523078E-4</v>
      </c>
      <c r="AZ133" s="5">
        <f t="shared" si="375"/>
        <v>6.7860844722461718E-4</v>
      </c>
      <c r="BA133" s="5">
        <f t="shared" si="376"/>
        <v>3.4541699595005802E-4</v>
      </c>
      <c r="BB133" s="5">
        <f t="shared" si="377"/>
        <v>1.3186496010232041E-4</v>
      </c>
      <c r="BC133" s="5">
        <f t="shared" si="378"/>
        <v>4.0272176312483795E-5</v>
      </c>
      <c r="BD133" s="5">
        <f t="shared" si="379"/>
        <v>9.3204594959591443E-4</v>
      </c>
      <c r="BE133" s="5">
        <f t="shared" si="380"/>
        <v>1.3158400774236753E-3</v>
      </c>
      <c r="BF133" s="5">
        <f t="shared" si="381"/>
        <v>9.2883570284544583E-4</v>
      </c>
      <c r="BG133" s="5">
        <f t="shared" si="382"/>
        <v>4.3710264273126088E-4</v>
      </c>
      <c r="BH133" s="5">
        <f t="shared" si="383"/>
        <v>1.5427275219181876E-4</v>
      </c>
      <c r="BI133" s="5">
        <f t="shared" si="384"/>
        <v>4.3559712968326387E-5</v>
      </c>
      <c r="BJ133" s="8">
        <f t="shared" si="385"/>
        <v>0.35106672375682435</v>
      </c>
      <c r="BK133" s="8">
        <f t="shared" si="386"/>
        <v>0.24630815316492108</v>
      </c>
      <c r="BL133" s="8">
        <f t="shared" si="387"/>
        <v>0.37041476169074639</v>
      </c>
      <c r="BM133" s="8">
        <f t="shared" si="388"/>
        <v>0.56128162814420113</v>
      </c>
      <c r="BN133" s="8">
        <f t="shared" si="389"/>
        <v>0.43704044050183011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1.1809000000000001</v>
      </c>
      <c r="F134">
        <f>VLOOKUP(B134,home!$B$2:$E$405,3,FALSE)</f>
        <v>1.8348</v>
      </c>
      <c r="G134">
        <f>VLOOKUP(C134,away!$B$2:$E$405,4,FALSE)</f>
        <v>0.8468</v>
      </c>
      <c r="H134">
        <f>VLOOKUP(A134,away!$A$2:$E$405,3,FALSE)</f>
        <v>0.92459999999999998</v>
      </c>
      <c r="I134">
        <f>VLOOKUP(C134,away!$B$2:$E$405,3,FALSE)</f>
        <v>1.2479</v>
      </c>
      <c r="J134">
        <f>VLOOKUP(B134,home!$B$2:$E$405,4,FALSE)</f>
        <v>0.81120000000000003</v>
      </c>
      <c r="K134" s="3">
        <f t="shared" si="334"/>
        <v>1.8347745329760001</v>
      </c>
      <c r="L134" s="3">
        <f t="shared" si="335"/>
        <v>0.93596932540799993</v>
      </c>
      <c r="M134" s="5">
        <f t="shared" si="336"/>
        <v>6.2615410416505826E-2</v>
      </c>
      <c r="N134" s="5">
        <f t="shared" si="337"/>
        <v>0.11488516040404503</v>
      </c>
      <c r="O134" s="5">
        <f t="shared" si="338"/>
        <v>5.8606103447682009E-2</v>
      </c>
      <c r="P134" s="5">
        <f t="shared" si="339"/>
        <v>0.10752898608276389</v>
      </c>
      <c r="Q134" s="5">
        <f t="shared" si="340"/>
        <v>0.10539418326310232</v>
      </c>
      <c r="R134" s="5">
        <f t="shared" si="341"/>
        <v>2.742675755435919E-2</v>
      </c>
      <c r="S134" s="5">
        <f t="shared" si="342"/>
        <v>4.6164685223157496E-2</v>
      </c>
      <c r="T134" s="5">
        <f t="shared" si="343"/>
        <v>9.8645722610692987E-2</v>
      </c>
      <c r="U134" s="5">
        <f t="shared" si="344"/>
        <v>5.0321916282845353E-2</v>
      </c>
      <c r="V134" s="5">
        <f t="shared" si="345"/>
        <v>8.8086973440212532E-3</v>
      </c>
      <c r="W134" s="5">
        <f t="shared" si="346"/>
        <v>6.4458187791648511E-2</v>
      </c>
      <c r="X134" s="5">
        <f t="shared" si="347"/>
        <v>6.0330886544371423E-2</v>
      </c>
      <c r="Y134" s="5">
        <f t="shared" si="348"/>
        <v>2.8233929590100949E-2</v>
      </c>
      <c r="Z134" s="5">
        <f t="shared" si="349"/>
        <v>8.5568679220941156E-3</v>
      </c>
      <c r="AA134" s="5">
        <f t="shared" si="350"/>
        <v>1.5699923345497541E-2</v>
      </c>
      <c r="AB134" s="5">
        <f t="shared" si="351"/>
        <v>1.4402909761997131E-2</v>
      </c>
      <c r="AC134" s="5">
        <f t="shared" si="352"/>
        <v>9.4544446787541044E-4</v>
      </c>
      <c r="AD134" s="5">
        <f t="shared" si="353"/>
        <v>2.9566560350475297E-2</v>
      </c>
      <c r="AE134" s="5">
        <f t="shared" si="354"/>
        <v>2.7673393545869278E-2</v>
      </c>
      <c r="AF134" s="5">
        <f t="shared" si="355"/>
        <v>1.2950723744438683E-2</v>
      </c>
      <c r="AG134" s="5">
        <f t="shared" si="356"/>
        <v>4.0404933888758812E-3</v>
      </c>
      <c r="AH134" s="5">
        <f t="shared" si="357"/>
        <v>2.0022414741619455E-3</v>
      </c>
      <c r="AI134" s="5">
        <f t="shared" si="358"/>
        <v>3.6736616656606606E-3</v>
      </c>
      <c r="AJ134" s="5">
        <f t="shared" si="359"/>
        <v>3.3701704334621876E-3</v>
      </c>
      <c r="AK134" s="5">
        <f t="shared" si="360"/>
        <v>2.0611676277017031E-3</v>
      </c>
      <c r="AL134" s="5">
        <f t="shared" si="361"/>
        <v>6.4944194633212671E-5</v>
      </c>
      <c r="AM134" s="5">
        <f t="shared" si="362"/>
        <v>1.0849594391750006E-2</v>
      </c>
      <c r="AN134" s="5">
        <f t="shared" si="363"/>
        <v>1.0154887543796672E-2</v>
      </c>
      <c r="AO134" s="5">
        <f t="shared" si="364"/>
        <v>4.7523316219807354E-3</v>
      </c>
      <c r="AP134" s="5">
        <f t="shared" si="365"/>
        <v>1.482678874113472E-3</v>
      </c>
      <c r="AQ134" s="5">
        <f t="shared" si="366"/>
        <v>3.469354864001698E-4</v>
      </c>
      <c r="AR134" s="5">
        <f t="shared" si="367"/>
        <v>3.7480732037505516E-4</v>
      </c>
      <c r="AS134" s="5">
        <f t="shared" si="368"/>
        <v>6.8768692619712774E-4</v>
      </c>
      <c r="AT134" s="5">
        <f t="shared" si="369"/>
        <v>6.3087522942351819E-4</v>
      </c>
      <c r="AU134" s="5">
        <f t="shared" si="370"/>
        <v>3.858379348105542E-4</v>
      </c>
      <c r="AV134" s="5">
        <f t="shared" si="371"/>
        <v>1.769814041616147E-4</v>
      </c>
      <c r="AW134" s="5">
        <f t="shared" si="372"/>
        <v>3.0980052826625307E-6</v>
      </c>
      <c r="AX134" s="5">
        <f t="shared" si="373"/>
        <v>3.3177599138503569E-3</v>
      </c>
      <c r="AY134" s="5">
        <f t="shared" si="374"/>
        <v>3.105321508432222E-3</v>
      </c>
      <c r="AZ134" s="5">
        <f t="shared" si="375"/>
        <v>1.4532428387111296E-3</v>
      </c>
      <c r="BA134" s="5">
        <f t="shared" si="376"/>
        <v>4.5339690646748772E-4</v>
      </c>
      <c r="BB134" s="5">
        <f t="shared" si="377"/>
        <v>1.0609139917211212E-4</v>
      </c>
      <c r="BC134" s="5">
        <f t="shared" si="378"/>
        <v>1.9859659062942531E-5</v>
      </c>
      <c r="BD134" s="5">
        <f t="shared" si="379"/>
        <v>5.8468025801570051E-5</v>
      </c>
      <c r="BE134" s="5">
        <f t="shared" si="380"/>
        <v>1.0727564473410439E-4</v>
      </c>
      <c r="BF134" s="5">
        <f t="shared" si="381"/>
        <v>9.8413310483357877E-5</v>
      </c>
      <c r="BG134" s="5">
        <f t="shared" si="382"/>
        <v>6.0188745260241683E-5</v>
      </c>
      <c r="BH134" s="5">
        <f t="shared" si="383"/>
        <v>2.7608194243817839E-5</v>
      </c>
      <c r="BI134" s="5">
        <f t="shared" si="384"/>
        <v>1.0130962340002313E-5</v>
      </c>
      <c r="BJ134" s="8">
        <f t="shared" si="385"/>
        <v>0.58222134137735782</v>
      </c>
      <c r="BK134" s="8">
        <f t="shared" si="386"/>
        <v>0.22923348923738934</v>
      </c>
      <c r="BL134" s="8">
        <f t="shared" si="387"/>
        <v>0.1801831252911987</v>
      </c>
      <c r="BM134" s="8">
        <f t="shared" si="388"/>
        <v>0.52063599915643188</v>
      </c>
      <c r="BN134" s="8">
        <f t="shared" si="389"/>
        <v>0.47645660116845834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1.1809000000000001</v>
      </c>
      <c r="F135">
        <f>VLOOKUP(B135,home!$B$2:$E$405,3,FALSE)</f>
        <v>0.5645</v>
      </c>
      <c r="G135">
        <f>VLOOKUP(C135,away!$B$2:$E$405,4,FALSE)</f>
        <v>0.52110000000000001</v>
      </c>
      <c r="H135">
        <f>VLOOKUP(A135,away!$A$2:$E$405,3,FALSE)</f>
        <v>0.92459999999999998</v>
      </c>
      <c r="I135">
        <f>VLOOKUP(C135,away!$B$2:$E$405,3,FALSE)</f>
        <v>1.2479</v>
      </c>
      <c r="J135">
        <f>VLOOKUP(B135,home!$B$2:$E$405,4,FALSE)</f>
        <v>0.72099999999999997</v>
      </c>
      <c r="K135" s="3">
        <f t="shared" si="334"/>
        <v>0.34737466585500004</v>
      </c>
      <c r="L135" s="3">
        <f t="shared" si="335"/>
        <v>0.83189581313999983</v>
      </c>
      <c r="M135" s="5">
        <f t="shared" si="336"/>
        <v>0.30750298668222803</v>
      </c>
      <c r="N135" s="5">
        <f t="shared" si="337"/>
        <v>0.10681874724815349</v>
      </c>
      <c r="O135" s="5">
        <f t="shared" si="338"/>
        <v>0.25581044714899059</v>
      </c>
      <c r="P135" s="5">
        <f t="shared" si="339"/>
        <v>8.8862068600598768E-2</v>
      </c>
      <c r="Q135" s="5">
        <f t="shared" si="340"/>
        <v>1.8553063316188508E-2</v>
      </c>
      <c r="R135" s="5">
        <f t="shared" si="341"/>
        <v>0.10640381997035825</v>
      </c>
      <c r="S135" s="5">
        <f t="shared" si="342"/>
        <v>6.4198297073271094E-3</v>
      </c>
      <c r="T135" s="5">
        <f t="shared" si="343"/>
        <v>1.543421569365854E-2</v>
      </c>
      <c r="U135" s="5">
        <f t="shared" si="344"/>
        <v>3.6961991407898777E-2</v>
      </c>
      <c r="V135" s="5">
        <f t="shared" si="345"/>
        <v>2.0613326358289761E-4</v>
      </c>
      <c r="W135" s="5">
        <f t="shared" si="346"/>
        <v>2.1482880566825479E-3</v>
      </c>
      <c r="X135" s="5">
        <f t="shared" si="347"/>
        <v>1.7871518397728782E-3</v>
      </c>
      <c r="Y135" s="5">
        <f t="shared" si="348"/>
        <v>7.4336206647625258E-4</v>
      </c>
      <c r="Z135" s="5">
        <f t="shared" si="349"/>
        <v>2.9505630778481111E-2</v>
      </c>
      <c r="AA135" s="5">
        <f t="shared" si="350"/>
        <v>1.0249508632515881E-2</v>
      </c>
      <c r="AB135" s="5">
        <f t="shared" si="351"/>
        <v>1.7802098181990708E-3</v>
      </c>
      <c r="AC135" s="5">
        <f t="shared" si="352"/>
        <v>3.7230183532123458E-6</v>
      </c>
      <c r="AD135" s="5">
        <f t="shared" si="353"/>
        <v>1.8656521146259678E-4</v>
      </c>
      <c r="AE135" s="5">
        <f t="shared" si="354"/>
        <v>1.5520281829331297E-4</v>
      </c>
      <c r="AF135" s="5">
        <f t="shared" si="355"/>
        <v>6.4556287362867615E-5</v>
      </c>
      <c r="AG135" s="5">
        <f t="shared" si="356"/>
        <v>1.790136838967742E-5</v>
      </c>
      <c r="AH135" s="5">
        <f t="shared" si="357"/>
        <v>6.1364026771682867E-3</v>
      </c>
      <c r="AI135" s="5">
        <f t="shared" si="358"/>
        <v>2.1316308295330614E-3</v>
      </c>
      <c r="AJ135" s="5">
        <f t="shared" si="359"/>
        <v>3.702372735676318E-4</v>
      </c>
      <c r="AK135" s="5">
        <f t="shared" si="360"/>
        <v>4.2870349730874124E-5</v>
      </c>
      <c r="AL135" s="5">
        <f t="shared" si="361"/>
        <v>4.3035043772934437E-8</v>
      </c>
      <c r="AM135" s="5">
        <f t="shared" si="362"/>
        <v>1.2961605598397401E-5</v>
      </c>
      <c r="AN135" s="5">
        <f t="shared" si="363"/>
        <v>1.078270542887878E-5</v>
      </c>
      <c r="AO135" s="5">
        <f t="shared" si="364"/>
        <v>4.4850437503031014E-6</v>
      </c>
      <c r="AP135" s="5">
        <f t="shared" si="365"/>
        <v>1.2436963725422911E-6</v>
      </c>
      <c r="AQ135" s="5">
        <f t="shared" si="366"/>
        <v>2.5865645128383434E-7</v>
      </c>
      <c r="AR135" s="5">
        <f t="shared" si="367"/>
        <v>1.0209695389754771E-3</v>
      </c>
      <c r="AS135" s="5">
        <f t="shared" si="368"/>
        <v>3.5465895244973978E-4</v>
      </c>
      <c r="AT135" s="5">
        <f t="shared" si="369"/>
        <v>6.1599767549856346E-5</v>
      </c>
      <c r="AU135" s="5">
        <f t="shared" si="370"/>
        <v>7.1327328897923431E-6</v>
      </c>
      <c r="AV135" s="5">
        <f t="shared" si="371"/>
        <v>6.1943267605614569E-7</v>
      </c>
      <c r="AW135" s="5">
        <f t="shared" si="372"/>
        <v>3.4545129800028739E-10</v>
      </c>
      <c r="AX135" s="5">
        <f t="shared" si="373"/>
        <v>7.5042223561459887E-7</v>
      </c>
      <c r="AY135" s="5">
        <f t="shared" si="374"/>
        <v>6.2427311589494324E-7</v>
      </c>
      <c r="AZ135" s="5">
        <f t="shared" si="375"/>
        <v>2.5966509568443258E-7</v>
      </c>
      <c r="BA135" s="5">
        <f t="shared" si="376"/>
        <v>7.2004768639492307E-8</v>
      </c>
      <c r="BB135" s="5">
        <f t="shared" si="377"/>
        <v>1.4975116389326999E-8</v>
      </c>
      <c r="BC135" s="5">
        <f t="shared" si="378"/>
        <v>2.4915473251130654E-9</v>
      </c>
      <c r="BD135" s="5">
        <f t="shared" si="379"/>
        <v>1.4155671413619583E-4</v>
      </c>
      <c r="BE135" s="5">
        <f t="shared" si="380"/>
        <v>4.9173216272592789E-5</v>
      </c>
      <c r="BF135" s="5">
        <f t="shared" si="381"/>
        <v>8.540764785853783E-6</v>
      </c>
      <c r="BG135" s="5">
        <f t="shared" si="382"/>
        <v>9.8894843787737009E-7</v>
      </c>
      <c r="BH135" s="5">
        <f t="shared" si="383"/>
        <v>8.5883908288868874E-8</v>
      </c>
      <c r="BI135" s="5">
        <f t="shared" si="384"/>
        <v>5.9667787888334616E-9</v>
      </c>
      <c r="BJ135" s="8">
        <f t="shared" si="385"/>
        <v>0.14594050944592166</v>
      </c>
      <c r="BK135" s="8">
        <f t="shared" si="386"/>
        <v>0.40299540858024963</v>
      </c>
      <c r="BL135" s="8">
        <f t="shared" si="387"/>
        <v>0.42153245002682288</v>
      </c>
      <c r="BM135" s="8">
        <f t="shared" si="388"/>
        <v>0.11602224193729313</v>
      </c>
      <c r="BN135" s="8">
        <f t="shared" si="389"/>
        <v>0.88395113296651773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0.3604</v>
      </c>
      <c r="G136">
        <f>VLOOKUP(C136,away!$B$2:$E$405,4,FALSE)</f>
        <v>1.0089999999999999</v>
      </c>
      <c r="H136">
        <f>VLOOKUP(A136,away!$A$2:$E$405,3,FALSE)</f>
        <v>1.125</v>
      </c>
      <c r="I136">
        <f>VLOOKUP(C136,away!$B$2:$E$405,3,FALSE)</f>
        <v>0.88890000000000002</v>
      </c>
      <c r="J136">
        <f>VLOOKUP(B136,home!$B$2:$E$405,4,FALSE)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1.2252000000000001</v>
      </c>
      <c r="G137">
        <f>VLOOKUP(C137,away!$B$2:$E$405,4,FALSE)</f>
        <v>0.64859999999999995</v>
      </c>
      <c r="H137">
        <f>VLOOKUP(A137,away!$A$2:$E$405,3,FALSE)</f>
        <v>1.125</v>
      </c>
      <c r="I137">
        <f>VLOOKUP(C137,away!$B$2:$E$405,3,FALSE)</f>
        <v>1.5802</v>
      </c>
      <c r="J137">
        <f>VLOOKUP(B137,home!$B$2:$E$405,4,FALSE)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0.89190000000000003</v>
      </c>
      <c r="G138">
        <f>VLOOKUP(C138,away!$B$2:$E$405,4,FALSE)</f>
        <v>1.4414</v>
      </c>
      <c r="H138">
        <f>VLOOKUP(A138,away!$A$2:$E$405,3,FALSE)</f>
        <v>1.125</v>
      </c>
      <c r="I138">
        <f>VLOOKUP(C138,away!$B$2:$E$405,3,FALSE)</f>
        <v>0.59260000000000002</v>
      </c>
      <c r="J138">
        <f>VLOOKUP(B138,home!$B$2:$E$405,4,FALSE)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1.5124</v>
      </c>
      <c r="F139">
        <f>VLOOKUP(B139,home!$B$2:$E$405,3,FALSE)</f>
        <v>1.3224</v>
      </c>
      <c r="G139">
        <f>VLOOKUP(C139,away!$B$2:$E$405,4,FALSE)</f>
        <v>1.1020000000000001</v>
      </c>
      <c r="H139">
        <f>VLOOKUP(A139,away!$A$2:$E$405,3,FALSE)</f>
        <v>1.1446000000000001</v>
      </c>
      <c r="I139">
        <f>VLOOKUP(C139,away!$B$2:$E$405,3,FALSE)</f>
        <v>0.99019999999999997</v>
      </c>
      <c r="J139">
        <f>VLOOKUP(B139,home!$B$2:$E$405,4,FALSE)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1.5124</v>
      </c>
      <c r="F140">
        <f>VLOOKUP(B140,home!$B$2:$E$405,3,FALSE)</f>
        <v>0.79339999999999999</v>
      </c>
      <c r="G140">
        <f>VLOOKUP(C140,away!$B$2:$E$405,4,FALSE)</f>
        <v>0.70530000000000004</v>
      </c>
      <c r="H140">
        <f>VLOOKUP(A140,away!$A$2:$E$405,3,FALSE)</f>
        <v>1.1446000000000001</v>
      </c>
      <c r="I140">
        <f>VLOOKUP(C140,away!$B$2:$E$405,3,FALSE)</f>
        <v>1.0484</v>
      </c>
      <c r="J140">
        <f>VLOOKUP(B140,home!$B$2:$E$405,4,FALSE)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1.5124</v>
      </c>
      <c r="F141">
        <f>VLOOKUP(B141,home!$B$2:$E$405,3,FALSE)</f>
        <v>0.79339999999999999</v>
      </c>
      <c r="G141">
        <f>VLOOKUP(C141,away!$B$2:$E$405,4,FALSE)</f>
        <v>0.9698</v>
      </c>
      <c r="H141">
        <f>VLOOKUP(A141,away!$A$2:$E$405,3,FALSE)</f>
        <v>1.1446000000000001</v>
      </c>
      <c r="I141">
        <f>VLOOKUP(C141,away!$B$2:$E$405,3,FALSE)</f>
        <v>1.1066</v>
      </c>
      <c r="J141">
        <f>VLOOKUP(B141,home!$B$2:$E$405,4,FALSE)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1.72</v>
      </c>
      <c r="F142">
        <f>VLOOKUP(B142,home!$B$2:$E$405,3,FALSE)</f>
        <v>0.87209999999999999</v>
      </c>
      <c r="G142">
        <f>VLOOKUP(C142,away!$B$2:$E$405,4,FALSE)</f>
        <v>1.1628000000000001</v>
      </c>
      <c r="H142">
        <f>VLOOKUP(A142,away!$A$2:$E$405,3,FALSE)</f>
        <v>1.58</v>
      </c>
      <c r="I142">
        <f>VLOOKUP(C142,away!$B$2:$E$405,3,FALSE)</f>
        <v>0.63290000000000002</v>
      </c>
      <c r="J142">
        <f>VLOOKUP(B142,home!$B$2:$E$405,4,FALSE)</f>
        <v>1.2024999999999999</v>
      </c>
      <c r="K142" s="3">
        <f t="shared" si="334"/>
        <v>1.7442139535999999</v>
      </c>
      <c r="L142" s="3">
        <f t="shared" si="335"/>
        <v>1.202478355</v>
      </c>
      <c r="M142" s="5">
        <f t="shared" si="336"/>
        <v>5.2513116179337092E-2</v>
      </c>
      <c r="N142" s="5">
        <f t="shared" si="337"/>
        <v>9.1594109987017669E-2</v>
      </c>
      <c r="O142" s="5">
        <f t="shared" si="338"/>
        <v>6.3145885559253156E-2</v>
      </c>
      <c r="P142" s="5">
        <f t="shared" si="339"/>
        <v>0.11013993470487807</v>
      </c>
      <c r="Q142" s="5">
        <f t="shared" si="340"/>
        <v>7.987986235346467E-2</v>
      </c>
      <c r="R142" s="5">
        <f t="shared" si="341"/>
        <v>3.7965780296154494E-2</v>
      </c>
      <c r="S142" s="5">
        <f t="shared" si="342"/>
        <v>5.7751311002793085E-2</v>
      </c>
      <c r="T142" s="5">
        <f t="shared" si="343"/>
        <v>9.6053805480420626E-2</v>
      </c>
      <c r="U142" s="5">
        <f t="shared" si="344"/>
        <v>6.6220443751864602E-2</v>
      </c>
      <c r="V142" s="5">
        <f t="shared" si="345"/>
        <v>1.3458490808798403E-2</v>
      </c>
      <c r="W142" s="5">
        <f t="shared" si="346"/>
        <v>4.6442523509520134E-2</v>
      </c>
      <c r="X142" s="5">
        <f t="shared" si="347"/>
        <v>5.5846129271776596E-2</v>
      </c>
      <c r="Y142" s="5">
        <f t="shared" si="348"/>
        <v>3.3576880829921635E-2</v>
      </c>
      <c r="Z142" s="5">
        <f t="shared" si="349"/>
        <v>1.5217676345603757E-2</v>
      </c>
      <c r="AA142" s="5">
        <f t="shared" si="350"/>
        <v>2.6542883423370727E-2</v>
      </c>
      <c r="AB142" s="5">
        <f t="shared" si="351"/>
        <v>2.3148233817910681E-2</v>
      </c>
      <c r="AC142" s="5">
        <f t="shared" si="352"/>
        <v>1.7642226918188014E-3</v>
      </c>
      <c r="AD142" s="5">
        <f t="shared" si="353"/>
        <v>2.0251424386425257E-2</v>
      </c>
      <c r="AE142" s="5">
        <f t="shared" si="354"/>
        <v>2.4351899482595526E-2</v>
      </c>
      <c r="AF142" s="5">
        <f t="shared" si="355"/>
        <v>1.4641316015478408E-2</v>
      </c>
      <c r="AG142" s="5">
        <f t="shared" si="356"/>
        <v>5.8686218657758782E-3</v>
      </c>
      <c r="AH142" s="5">
        <f t="shared" si="357"/>
        <v>4.5747316047460027E-3</v>
      </c>
      <c r="AI142" s="5">
        <f t="shared" si="358"/>
        <v>7.9793106989728968E-3</v>
      </c>
      <c r="AJ142" s="5">
        <f t="shared" si="359"/>
        <v>6.9588125306291474E-3</v>
      </c>
      <c r="AK142" s="5">
        <f t="shared" si="360"/>
        <v>4.0458859721366289E-3</v>
      </c>
      <c r="AL142" s="5">
        <f t="shared" si="361"/>
        <v>1.4800978210334804E-4</v>
      </c>
      <c r="AM142" s="5">
        <f t="shared" si="362"/>
        <v>7.0645633990156506E-3</v>
      </c>
      <c r="AN142" s="5">
        <f t="shared" si="363"/>
        <v>8.4949845748415482E-3</v>
      </c>
      <c r="AO142" s="5">
        <f t="shared" si="364"/>
        <v>5.1075175386529189E-3</v>
      </c>
      <c r="AP142" s="5">
        <f t="shared" si="365"/>
        <v>2.0472264293376705E-3</v>
      </c>
      <c r="AQ142" s="5">
        <f t="shared" si="366"/>
        <v>6.1543636726562126E-4</v>
      </c>
      <c r="AR142" s="5">
        <f t="shared" si="367"/>
        <v>1.1002031469282967E-3</v>
      </c>
      <c r="AS142" s="5">
        <f t="shared" si="368"/>
        <v>1.918989680666966E-3</v>
      </c>
      <c r="AT142" s="5">
        <f t="shared" si="369"/>
        <v>1.6735642889168653E-3</v>
      </c>
      <c r="AU142" s="5">
        <f t="shared" si="370"/>
        <v>9.7301806165848602E-4</v>
      </c>
      <c r="AV142" s="5">
        <f t="shared" si="371"/>
        <v>4.2428792006238888E-4</v>
      </c>
      <c r="AW142" s="5">
        <f t="shared" si="372"/>
        <v>8.6231301829400101E-6</v>
      </c>
      <c r="AX142" s="5">
        <f t="shared" si="373"/>
        <v>2.0536850094424906E-3</v>
      </c>
      <c r="AY142" s="5">
        <f t="shared" si="374"/>
        <v>2.4695117718425657E-3</v>
      </c>
      <c r="AZ142" s="5">
        <f t="shared" si="375"/>
        <v>1.4847672265291918E-3</v>
      </c>
      <c r="BA142" s="5">
        <f t="shared" si="376"/>
        <v>5.95133484038245E-4</v>
      </c>
      <c r="BB142" s="5">
        <f t="shared" si="377"/>
        <v>1.7890878322293183E-4</v>
      </c>
      <c r="BC142" s="5">
        <f t="shared" si="378"/>
        <v>4.3026787868992538E-5</v>
      </c>
      <c r="BD142" s="5">
        <f t="shared" si="379"/>
        <v>2.2049507838069342E-4</v>
      </c>
      <c r="BE142" s="5">
        <f t="shared" si="380"/>
        <v>3.8459059241173114E-4</v>
      </c>
      <c r="BF142" s="5">
        <f t="shared" si="381"/>
        <v>3.3540413885391586E-4</v>
      </c>
      <c r="BG142" s="5">
        <f t="shared" si="382"/>
        <v>1.9500552636139731E-4</v>
      </c>
      <c r="BH142" s="5">
        <f t="shared" si="383"/>
        <v>8.5032840027165417E-5</v>
      </c>
      <c r="BI142" s="5">
        <f t="shared" si="384"/>
        <v>2.9663093217923706E-5</v>
      </c>
      <c r="BJ142" s="8">
        <f t="shared" si="385"/>
        <v>0.49866133455445416</v>
      </c>
      <c r="BK142" s="8">
        <f t="shared" si="386"/>
        <v>0.23824459694157138</v>
      </c>
      <c r="BL142" s="8">
        <f t="shared" si="387"/>
        <v>0.24792222202252415</v>
      </c>
      <c r="BM142" s="8">
        <f t="shared" si="388"/>
        <v>0.56234625214238854</v>
      </c>
      <c r="BN142" s="8">
        <f t="shared" si="389"/>
        <v>0.43523868908010516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1.72</v>
      </c>
      <c r="F143">
        <f>VLOOKUP(B143,home!$B$2:$E$405,3,FALSE)</f>
        <v>1.3953</v>
      </c>
      <c r="G143">
        <f>VLOOKUP(C143,away!$B$2:$E$405,4,FALSE)</f>
        <v>1.5698000000000001</v>
      </c>
      <c r="H143">
        <f>VLOOKUP(A143,away!$A$2:$E$405,3,FALSE)</f>
        <v>1.58</v>
      </c>
      <c r="I143">
        <f>VLOOKUP(C143,away!$B$2:$E$405,3,FALSE)</f>
        <v>0.94940000000000002</v>
      </c>
      <c r="J143">
        <f>VLOOKUP(B143,home!$B$2:$E$405,4,FALSE)</f>
        <v>0.75949999999999995</v>
      </c>
      <c r="K143" s="3">
        <f t="shared" si="334"/>
        <v>3.7673881367999997</v>
      </c>
      <c r="L143" s="3">
        <f t="shared" si="335"/>
        <v>1.139289494</v>
      </c>
      <c r="M143" s="5">
        <f t="shared" si="336"/>
        <v>7.3970231938950432E-3</v>
      </c>
      <c r="N143" s="5">
        <f t="shared" si="337"/>
        <v>2.7867457428314632E-2</v>
      </c>
      <c r="O143" s="5">
        <f t="shared" si="338"/>
        <v>8.4273508116789481E-3</v>
      </c>
      <c r="P143" s="5">
        <f t="shared" si="339"/>
        <v>3.1749101472571116E-2</v>
      </c>
      <c r="Q143" s="5">
        <f t="shared" si="340"/>
        <v>5.2493764259105784E-2</v>
      </c>
      <c r="R143" s="5">
        <f t="shared" si="341"/>
        <v>4.8005961209990995E-3</v>
      </c>
      <c r="S143" s="5">
        <f t="shared" si="342"/>
        <v>3.4067942532191559E-2</v>
      </c>
      <c r="T143" s="5">
        <f t="shared" si="343"/>
        <v>5.9805594120911909E-2</v>
      </c>
      <c r="U143" s="5">
        <f t="shared" si="344"/>
        <v>1.8085708875820103E-2</v>
      </c>
      <c r="V143" s="5">
        <f t="shared" si="345"/>
        <v>1.6247174874181019E-2</v>
      </c>
      <c r="W143" s="5">
        <f t="shared" si="346"/>
        <v>6.5921461575243673E-2</v>
      </c>
      <c r="X143" s="5">
        <f t="shared" si="347"/>
        <v>7.510362860179981E-2</v>
      </c>
      <c r="Y143" s="5">
        <f t="shared" si="348"/>
        <v>4.2782387513654221E-2</v>
      </c>
      <c r="Z143" s="5">
        <f t="shared" si="349"/>
        <v>1.8230895751971429E-3</v>
      </c>
      <c r="AA143" s="5">
        <f t="shared" si="350"/>
        <v>6.8682860379214675E-3</v>
      </c>
      <c r="AB143" s="5">
        <f t="shared" si="351"/>
        <v>1.2937749669707205E-2</v>
      </c>
      <c r="AC143" s="5">
        <f t="shared" si="352"/>
        <v>4.3584526352836725E-3</v>
      </c>
      <c r="AD143" s="5">
        <f t="shared" si="353"/>
        <v>6.2087933074772506E-2</v>
      </c>
      <c r="AE143" s="5">
        <f t="shared" si="354"/>
        <v>7.073612985626343E-2</v>
      </c>
      <c r="AF143" s="5">
        <f t="shared" si="355"/>
        <v>4.0294464795730331E-2</v>
      </c>
      <c r="AG143" s="5">
        <f t="shared" si="356"/>
        <v>1.5302353469376147E-2</v>
      </c>
      <c r="AH143" s="5">
        <f t="shared" si="357"/>
        <v>5.192566999107568E-4</v>
      </c>
      <c r="AI143" s="5">
        <f t="shared" si="358"/>
        <v>1.9562415311977026E-3</v>
      </c>
      <c r="AJ143" s="5">
        <f t="shared" si="359"/>
        <v>3.6849605686748456E-3</v>
      </c>
      <c r="AK143" s="5">
        <f t="shared" si="360"/>
        <v>4.6275589103337992E-3</v>
      </c>
      <c r="AL143" s="5">
        <f t="shared" si="361"/>
        <v>7.4828455368490597E-4</v>
      </c>
      <c r="AM143" s="5">
        <f t="shared" si="362"/>
        <v>4.678186850086604E-2</v>
      </c>
      <c r="AN143" s="5">
        <f t="shared" si="363"/>
        <v>5.329809129272621E-2</v>
      </c>
      <c r="AO143" s="5">
        <f t="shared" si="364"/>
        <v>3.0360977730027928E-2</v>
      </c>
      <c r="AP143" s="5">
        <f t="shared" si="365"/>
        <v>1.15299809851296E-2</v>
      </c>
      <c r="AQ143" s="5">
        <f t="shared" si="366"/>
        <v>3.2839965505944797E-3</v>
      </c>
      <c r="AR143" s="5">
        <f t="shared" si="367"/>
        <v>1.1831674057948719E-4</v>
      </c>
      <c r="AS143" s="5">
        <f t="shared" si="368"/>
        <v>4.4574508484400318E-4</v>
      </c>
      <c r="AT143" s="5">
        <f t="shared" si="369"/>
        <v>8.3964737233910335E-4</v>
      </c>
      <c r="AU143" s="5">
        <f t="shared" si="370"/>
        <v>1.0544258498818772E-3</v>
      </c>
      <c r="AV143" s="5">
        <f t="shared" si="371"/>
        <v>9.9310785949506021E-4</v>
      </c>
      <c r="AW143" s="5">
        <f t="shared" si="372"/>
        <v>8.9215176319198519E-5</v>
      </c>
      <c r="AX143" s="5">
        <f t="shared" si="373"/>
        <v>2.9374242734583396E-2</v>
      </c>
      <c r="AY143" s="5">
        <f t="shared" si="374"/>
        <v>3.3465766141716688E-2</v>
      </c>
      <c r="AZ143" s="5">
        <f t="shared" si="375"/>
        <v>1.9063597886959372E-2</v>
      </c>
      <c r="BA143" s="5">
        <f t="shared" si="376"/>
        <v>7.2396522634844739E-3</v>
      </c>
      <c r="BB143" s="5">
        <f t="shared" si="377"/>
        <v>2.0620149410002946E-3</v>
      </c>
      <c r="BC143" s="5">
        <f t="shared" si="378"/>
        <v>4.6984639175053306E-4</v>
      </c>
      <c r="BD143" s="5">
        <f t="shared" si="379"/>
        <v>2.246616991775556E-5</v>
      </c>
      <c r="BE143" s="5">
        <f t="shared" si="380"/>
        <v>8.4638782027485315E-5</v>
      </c>
      <c r="BF143" s="5">
        <f t="shared" si="381"/>
        <v>1.5943357166177462E-4</v>
      </c>
      <c r="BG143" s="5">
        <f t="shared" si="382"/>
        <v>2.0021604882874082E-4</v>
      </c>
      <c r="BH143" s="5">
        <f t="shared" si="383"/>
        <v>1.8857289178859189E-4</v>
      </c>
      <c r="BI143" s="5">
        <f t="shared" si="384"/>
        <v>1.420854550892822E-4</v>
      </c>
      <c r="BJ143" s="8">
        <f t="shared" si="385"/>
        <v>0.74932521011401154</v>
      </c>
      <c r="BK143" s="8">
        <f t="shared" si="386"/>
        <v>0.12803374540352402</v>
      </c>
      <c r="BL143" s="8">
        <f t="shared" si="387"/>
        <v>6.6156365052697078E-2</v>
      </c>
      <c r="BM143" s="8">
        <f t="shared" si="388"/>
        <v>0.77922656589346762</v>
      </c>
      <c r="BN143" s="8">
        <f t="shared" si="389"/>
        <v>0.13273529328656461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1.72</v>
      </c>
      <c r="F144">
        <f>VLOOKUP(B144,home!$B$2:$E$405,3,FALSE)</f>
        <v>1.0465</v>
      </c>
      <c r="G144">
        <f>VLOOKUP(C144,away!$B$2:$E$405,4,FALSE)</f>
        <v>0.75580000000000003</v>
      </c>
      <c r="H144">
        <f>VLOOKUP(A144,away!$A$2:$E$405,3,FALSE)</f>
        <v>1.58</v>
      </c>
      <c r="I144">
        <f>VLOOKUP(C144,away!$B$2:$E$405,3,FALSE)</f>
        <v>0.75949999999999995</v>
      </c>
      <c r="J144">
        <f>VLOOKUP(B144,home!$B$2:$E$405,4,FALSE)</f>
        <v>1.2024999999999999</v>
      </c>
      <c r="K144" s="3">
        <f t="shared" si="334"/>
        <v>1.3604248839999999</v>
      </c>
      <c r="L144" s="3">
        <f t="shared" si="335"/>
        <v>1.4430120249999998</v>
      </c>
      <c r="M144" s="5">
        <f t="shared" si="336"/>
        <v>6.0601422717256659E-2</v>
      </c>
      <c r="N144" s="5">
        <f t="shared" si="337"/>
        <v>8.2443683470358867E-2</v>
      </c>
      <c r="O144" s="5">
        <f t="shared" si="338"/>
        <v>8.7448581713109527E-2</v>
      </c>
      <c r="P144" s="5">
        <f t="shared" si="339"/>
        <v>0.11896722663302156</v>
      </c>
      <c r="Q144" s="5">
        <f t="shared" si="340"/>
        <v>5.6079219260847836E-2</v>
      </c>
      <c r="R144" s="5">
        <f t="shared" si="341"/>
        <v>6.3094677490606071E-2</v>
      </c>
      <c r="S144" s="5">
        <f t="shared" si="342"/>
        <v>5.8386422208213669E-2</v>
      </c>
      <c r="T144" s="5">
        <f t="shared" si="343"/>
        <v>8.0922987746015029E-2</v>
      </c>
      <c r="U144" s="5">
        <f t="shared" si="344"/>
        <v>8.5835569306175197E-2</v>
      </c>
      <c r="V144" s="5">
        <f t="shared" si="345"/>
        <v>1.2735437573880766E-2</v>
      </c>
      <c r="W144" s="5">
        <f t="shared" si="346"/>
        <v>2.5430521785916496E-2</v>
      </c>
      <c r="X144" s="5">
        <f t="shared" si="347"/>
        <v>3.6696548739101977E-2</v>
      </c>
      <c r="Y144" s="5">
        <f t="shared" si="348"/>
        <v>2.6476780553261369E-2</v>
      </c>
      <c r="Z144" s="5">
        <f t="shared" si="349"/>
        <v>3.0348792777480458E-2</v>
      </c>
      <c r="AA144" s="5">
        <f t="shared" si="350"/>
        <v>4.1287252893843891E-2</v>
      </c>
      <c r="AB144" s="5">
        <f t="shared" si="351"/>
        <v>2.8084103114393119E-2</v>
      </c>
      <c r="AC144" s="5">
        <f t="shared" si="352"/>
        <v>1.5625661290076629E-3</v>
      </c>
      <c r="AD144" s="5">
        <f t="shared" si="353"/>
        <v>8.6490786626662354E-3</v>
      </c>
      <c r="AE144" s="5">
        <f t="shared" si="354"/>
        <v>1.2480724515398294E-2</v>
      </c>
      <c r="AF144" s="5">
        <f t="shared" si="355"/>
        <v>9.0049177782160171E-3</v>
      </c>
      <c r="AG144" s="5">
        <f t="shared" si="356"/>
        <v>4.3314015460339979E-3</v>
      </c>
      <c r="AH144" s="5">
        <f t="shared" si="357"/>
        <v>1.0948418230534364E-2</v>
      </c>
      <c r="AI144" s="5">
        <f t="shared" si="358"/>
        <v>1.4894500601258201E-2</v>
      </c>
      <c r="AJ144" s="5">
        <f t="shared" si="359"/>
        <v>1.0131424626352309E-2</v>
      </c>
      <c r="AK144" s="5">
        <f t="shared" si="360"/>
        <v>4.5943473906866943E-3</v>
      </c>
      <c r="AL144" s="5">
        <f t="shared" si="361"/>
        <v>1.2269953440931523E-4</v>
      </c>
      <c r="AM144" s="5">
        <f t="shared" si="362"/>
        <v>2.3532843672729145E-3</v>
      </c>
      <c r="AN144" s="5">
        <f t="shared" si="363"/>
        <v>3.3958176402193317E-3</v>
      </c>
      <c r="AO144" s="5">
        <f t="shared" si="364"/>
        <v>2.4501028447718094E-3</v>
      </c>
      <c r="AP144" s="5">
        <f t="shared" si="365"/>
        <v>1.178509289164143E-3</v>
      </c>
      <c r="AQ144" s="5">
        <f t="shared" si="366"/>
        <v>4.2515076895951521E-4</v>
      </c>
      <c r="AR144" s="5">
        <f t="shared" si="367"/>
        <v>3.1597398322780568E-3</v>
      </c>
      <c r="AS144" s="5">
        <f t="shared" si="368"/>
        <v>4.2985886947970557E-3</v>
      </c>
      <c r="AT144" s="5">
        <f t="shared" si="369"/>
        <v>2.9239535132414974E-3</v>
      </c>
      <c r="AU144" s="5">
        <f t="shared" si="370"/>
        <v>1.3259397063576522E-3</v>
      </c>
      <c r="AV144" s="5">
        <f t="shared" si="371"/>
        <v>4.5096034280315102E-4</v>
      </c>
      <c r="AW144" s="5">
        <f t="shared" si="372"/>
        <v>6.6909060433670632E-6</v>
      </c>
      <c r="AX144" s="5">
        <f t="shared" si="373"/>
        <v>5.335777687277114E-4</v>
      </c>
      <c r="AY144" s="5">
        <f t="shared" si="374"/>
        <v>7.6995913654675629E-4</v>
      </c>
      <c r="AZ144" s="5">
        <f t="shared" si="375"/>
        <v>5.5553014639779313E-4</v>
      </c>
      <c r="BA144" s="5">
        <f t="shared" si="376"/>
        <v>2.6721222716734192E-4</v>
      </c>
      <c r="BB144" s="5">
        <f t="shared" si="377"/>
        <v>9.639761425737655E-5</v>
      </c>
      <c r="BC144" s="5">
        <f t="shared" si="378"/>
        <v>2.7820583310941115E-5</v>
      </c>
      <c r="BD144" s="5">
        <f t="shared" si="379"/>
        <v>7.5992376230812051E-4</v>
      </c>
      <c r="BE144" s="5">
        <f t="shared" si="380"/>
        <v>1.0338191961868687E-3</v>
      </c>
      <c r="BF144" s="5">
        <f t="shared" si="381"/>
        <v>7.0321668002474691E-4</v>
      </c>
      <c r="BG144" s="5">
        <f t="shared" si="382"/>
        <v>3.1889115678317717E-4</v>
      </c>
      <c r="BH144" s="5">
        <f t="shared" si="383"/>
        <v>1.0845686624384494E-4</v>
      </c>
      <c r="BI144" s="5">
        <f t="shared" si="384"/>
        <v>2.9509483935757219E-5</v>
      </c>
      <c r="BJ144" s="8">
        <f t="shared" si="385"/>
        <v>0.35456922644461175</v>
      </c>
      <c r="BK144" s="8">
        <f t="shared" si="386"/>
        <v>0.25314573393233641</v>
      </c>
      <c r="BL144" s="8">
        <f t="shared" si="387"/>
        <v>0.36143187460191933</v>
      </c>
      <c r="BM144" s="8">
        <f t="shared" si="388"/>
        <v>0.53009754824064392</v>
      </c>
      <c r="BN144" s="8">
        <f t="shared" si="389"/>
        <v>0.46863481128520057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1.6292</v>
      </c>
      <c r="F145">
        <f>VLOOKUP(B145,home!$B$2:$E$405,3,FALSE)</f>
        <v>0.61380000000000001</v>
      </c>
      <c r="G145">
        <f>VLOOKUP(C145,away!$B$2:$E$405,4,FALSE)</f>
        <v>1.3359000000000001</v>
      </c>
      <c r="H145">
        <f>VLOOKUP(A145,away!$A$2:$E$405,3,FALSE)</f>
        <v>1.1462000000000001</v>
      </c>
      <c r="I145">
        <f>VLOOKUP(C145,away!$B$2:$E$405,3,FALSE)</f>
        <v>1.2317</v>
      </c>
      <c r="J145">
        <f>VLOOKUP(B145,home!$B$2:$E$405,4,FALSE)</f>
        <v>1.4883</v>
      </c>
      <c r="K145" s="3">
        <f t="shared" si="334"/>
        <v>1.3359039542640001</v>
      </c>
      <c r="L145" s="3">
        <f t="shared" si="335"/>
        <v>2.1011440478820003</v>
      </c>
      <c r="M145" s="5">
        <f t="shared" si="336"/>
        <v>3.2159480058219017E-2</v>
      </c>
      <c r="N145" s="5">
        <f t="shared" si="337"/>
        <v>4.2961976576849047E-2</v>
      </c>
      <c r="O145" s="5">
        <f t="shared" si="338"/>
        <v>6.7571700107306773E-2</v>
      </c>
      <c r="P145" s="5">
        <f t="shared" si="339"/>
        <v>9.0269301369692287E-2</v>
      </c>
      <c r="Q145" s="5">
        <f t="shared" si="340"/>
        <v>2.8696537196004998E-2</v>
      </c>
      <c r="R145" s="5">
        <f t="shared" si="341"/>
        <v>7.0988937742867575E-2</v>
      </c>
      <c r="S145" s="5">
        <f t="shared" si="342"/>
        <v>6.3344826743318275E-2</v>
      </c>
      <c r="T145" s="5">
        <f t="shared" si="343"/>
        <v>6.0295558324210331E-2</v>
      </c>
      <c r="U145" s="5">
        <f t="shared" si="344"/>
        <v>9.4834402639697724E-2</v>
      </c>
      <c r="V145" s="5">
        <f t="shared" si="345"/>
        <v>1.9756031313496739E-2</v>
      </c>
      <c r="W145" s="5">
        <f t="shared" si="346"/>
        <v>1.2778605837942349E-2</v>
      </c>
      <c r="X145" s="5">
        <f t="shared" si="347"/>
        <v>2.6849691596622746E-2</v>
      </c>
      <c r="Y145" s="5">
        <f t="shared" si="348"/>
        <v>2.8207534842855628E-2</v>
      </c>
      <c r="Z145" s="5">
        <f t="shared" si="349"/>
        <v>4.9719328001297351E-2</v>
      </c>
      <c r="AA145" s="5">
        <f t="shared" si="350"/>
        <v>6.6420246880281961E-2</v>
      </c>
      <c r="AB145" s="5">
        <f t="shared" si="351"/>
        <v>4.4365535225279903E-2</v>
      </c>
      <c r="AC145" s="5">
        <f t="shared" si="352"/>
        <v>3.4658581646816382E-3</v>
      </c>
      <c r="AD145" s="5">
        <f t="shared" si="353"/>
        <v>4.2677475172220548E-3</v>
      </c>
      <c r="AE145" s="5">
        <f t="shared" si="354"/>
        <v>8.9671522936743044E-3</v>
      </c>
      <c r="AF145" s="5">
        <f t="shared" si="355"/>
        <v>9.4206393341525977E-3</v>
      </c>
      <c r="AG145" s="5">
        <f t="shared" si="356"/>
        <v>6.5980400880659255E-3</v>
      </c>
      <c r="AH145" s="5">
        <f t="shared" si="357"/>
        <v>2.6116867523654712E-2</v>
      </c>
      <c r="AI145" s="5">
        <f t="shared" si="358"/>
        <v>3.4889626597839375E-2</v>
      </c>
      <c r="AJ145" s="5">
        <f t="shared" si="359"/>
        <v>2.3304595067424033E-2</v>
      </c>
      <c r="AK145" s="5">
        <f t="shared" si="360"/>
        <v>1.0377566901031027E-2</v>
      </c>
      <c r="AL145" s="5">
        <f t="shared" si="361"/>
        <v>3.8913638479960109E-4</v>
      </c>
      <c r="AM145" s="5">
        <f t="shared" si="362"/>
        <v>1.1402601568114624E-3</v>
      </c>
      <c r="AN145" s="5">
        <f t="shared" si="363"/>
        <v>2.3958508415214005E-3</v>
      </c>
      <c r="AO145" s="5">
        <f t="shared" si="364"/>
        <v>2.5170138676378867E-3</v>
      </c>
      <c r="AP145" s="5">
        <f t="shared" si="365"/>
        <v>1.7628695688079324E-3</v>
      </c>
      <c r="AQ145" s="5">
        <f t="shared" si="366"/>
        <v>9.2601072542327419E-4</v>
      </c>
      <c r="AR145" s="5">
        <f t="shared" si="367"/>
        <v>1.097506014932996E-2</v>
      </c>
      <c r="AS145" s="5">
        <f t="shared" si="368"/>
        <v>1.4661626251775143E-2</v>
      </c>
      <c r="AT145" s="5">
        <f t="shared" si="369"/>
        <v>9.7932622428436433E-3</v>
      </c>
      <c r="AU145" s="5">
        <f t="shared" si="370"/>
        <v>4.3609525851197187E-3</v>
      </c>
      <c r="AV145" s="5">
        <f t="shared" si="371"/>
        <v>1.4564534507048113E-3</v>
      </c>
      <c r="AW145" s="5">
        <f t="shared" si="372"/>
        <v>3.0341035718961683E-5</v>
      </c>
      <c r="AX145" s="5">
        <f t="shared" si="373"/>
        <v>2.538796753956869E-4</v>
      </c>
      <c r="AY145" s="5">
        <f t="shared" si="374"/>
        <v>5.3343776883586183E-4</v>
      </c>
      <c r="AZ145" s="5">
        <f t="shared" si="375"/>
        <v>5.6041479645246276E-4</v>
      </c>
      <c r="BA145" s="5">
        <f t="shared" si="376"/>
        <v>3.9250407130369825E-4</v>
      </c>
      <c r="BB145" s="5">
        <f t="shared" si="377"/>
        <v>2.0617689829730451E-4</v>
      </c>
      <c r="BC145" s="5">
        <f t="shared" si="378"/>
        <v>8.6641472533630767E-5</v>
      </c>
      <c r="BD145" s="5">
        <f t="shared" si="379"/>
        <v>3.8433637179852639E-3</v>
      </c>
      <c r="BE145" s="5">
        <f t="shared" si="380"/>
        <v>5.1343647885313043E-3</v>
      </c>
      <c r="BF145" s="5">
        <f t="shared" si="381"/>
        <v>3.4295091118164084E-3</v>
      </c>
      <c r="BG145" s="5">
        <f t="shared" si="382"/>
        <v>1.5271649278866533E-3</v>
      </c>
      <c r="BH145" s="5">
        <f t="shared" si="383"/>
        <v>5.1003641649426915E-4</v>
      </c>
      <c r="BI145" s="5">
        <f t="shared" si="384"/>
        <v>1.3627193312266693E-4</v>
      </c>
      <c r="BJ145" s="8">
        <f t="shared" si="385"/>
        <v>0.23981854345062062</v>
      </c>
      <c r="BK145" s="8">
        <f t="shared" si="386"/>
        <v>0.20991807180304339</v>
      </c>
      <c r="BL145" s="8">
        <f t="shared" si="387"/>
        <v>0.49469754426099299</v>
      </c>
      <c r="BM145" s="8">
        <f t="shared" si="388"/>
        <v>0.66100245773189736</v>
      </c>
      <c r="BN145" s="8">
        <f t="shared" si="389"/>
        <v>0.3326479330509397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1.6292</v>
      </c>
      <c r="F146">
        <f>VLOOKUP(B146,home!$B$2:$E$405,3,FALSE)</f>
        <v>0.93879999999999997</v>
      </c>
      <c r="G146">
        <f>VLOOKUP(C146,away!$B$2:$E$405,4,FALSE)</f>
        <v>0.75819999999999999</v>
      </c>
      <c r="H146">
        <f>VLOOKUP(A146,away!$A$2:$E$405,3,FALSE)</f>
        <v>1.1462000000000001</v>
      </c>
      <c r="I146">
        <f>VLOOKUP(C146,away!$B$2:$E$405,3,FALSE)</f>
        <v>0.87239999999999995</v>
      </c>
      <c r="J146">
        <f>VLOOKUP(B146,home!$B$2:$E$405,4,FALSE)</f>
        <v>1.7962</v>
      </c>
      <c r="K146" s="3">
        <f t="shared" si="334"/>
        <v>1.1596615622719999</v>
      </c>
      <c r="L146" s="3">
        <f t="shared" si="335"/>
        <v>1.7961009934560002</v>
      </c>
      <c r="M146" s="5">
        <f t="shared" si="336"/>
        <v>5.2038962832831284E-2</v>
      </c>
      <c r="N146" s="5">
        <f t="shared" si="337"/>
        <v>6.0347584937735663E-2</v>
      </c>
      <c r="O146" s="5">
        <f t="shared" si="338"/>
        <v>9.3467232842468134E-2</v>
      </c>
      <c r="P146" s="5">
        <f t="shared" si="339"/>
        <v>0.10839035725933738</v>
      </c>
      <c r="Q146" s="5">
        <f t="shared" si="340"/>
        <v>3.4991387314118383E-2</v>
      </c>
      <c r="R146" s="5">
        <f t="shared" si="341"/>
        <v>8.3938294881970174E-2</v>
      </c>
      <c r="S146" s="5">
        <f t="shared" si="342"/>
        <v>5.6440736456197731E-2</v>
      </c>
      <c r="T146" s="5">
        <f t="shared" si="343"/>
        <v>6.2848065517291704E-2</v>
      </c>
      <c r="U146" s="5">
        <f t="shared" si="344"/>
        <v>9.7340014177273337E-2</v>
      </c>
      <c r="V146" s="5">
        <f t="shared" si="345"/>
        <v>1.3062075148319393E-2</v>
      </c>
      <c r="W146" s="5">
        <f t="shared" si="346"/>
        <v>1.3526055626251719E-2</v>
      </c>
      <c r="X146" s="5">
        <f t="shared" si="347"/>
        <v>2.4294161947851833E-2</v>
      </c>
      <c r="Y146" s="5">
        <f t="shared" si="348"/>
        <v>2.1817384204858823E-2</v>
      </c>
      <c r="Z146" s="5">
        <f t="shared" si="349"/>
        <v>5.0253884942169771E-2</v>
      </c>
      <c r="AA146" s="5">
        <f t="shared" si="350"/>
        <v>5.8277498722273932E-2</v>
      </c>
      <c r="AB146" s="5">
        <f t="shared" si="351"/>
        <v>3.3791087606788339E-2</v>
      </c>
      <c r="AC146" s="5">
        <f t="shared" si="352"/>
        <v>1.7004121945401074E-3</v>
      </c>
      <c r="AD146" s="5">
        <f t="shared" si="353"/>
        <v>3.9214116997292603E-3</v>
      </c>
      <c r="AE146" s="5">
        <f t="shared" si="354"/>
        <v>7.0432514496337065E-3</v>
      </c>
      <c r="AF146" s="5">
        <f t="shared" si="355"/>
        <v>6.3251954629237588E-3</v>
      </c>
      <c r="AG146" s="5">
        <f t="shared" si="356"/>
        <v>3.7868966182535825E-3</v>
      </c>
      <c r="AH146" s="5">
        <f t="shared" si="357"/>
        <v>2.2565263167413672E-2</v>
      </c>
      <c r="AI146" s="5">
        <f t="shared" si="358"/>
        <v>2.6168068337801755E-2</v>
      </c>
      <c r="AJ146" s="5">
        <f t="shared" si="359"/>
        <v>1.5173051505127823E-2</v>
      </c>
      <c r="AK146" s="5">
        <f t="shared" si="360"/>
        <v>5.8652015376233499E-3</v>
      </c>
      <c r="AL146" s="5">
        <f t="shared" si="361"/>
        <v>1.4166945321059026E-4</v>
      </c>
      <c r="AM146" s="5">
        <f t="shared" si="362"/>
        <v>9.0950208360394622E-4</v>
      </c>
      <c r="AN146" s="5">
        <f t="shared" si="363"/>
        <v>1.6335575959113499E-3</v>
      </c>
      <c r="AO146" s="5">
        <f t="shared" si="364"/>
        <v>1.4670172104419858E-3</v>
      </c>
      <c r="AP146" s="5">
        <f t="shared" si="365"/>
        <v>8.7830368969730023E-4</v>
      </c>
      <c r="AQ146" s="5">
        <f t="shared" si="366"/>
        <v>3.94380532405348E-4</v>
      </c>
      <c r="AR146" s="5">
        <f t="shared" si="367"/>
        <v>8.1058983185175511E-3</v>
      </c>
      <c r="AS146" s="5">
        <f t="shared" si="368"/>
        <v>9.4000987076700397E-3</v>
      </c>
      <c r="AT146" s="5">
        <f t="shared" si="369"/>
        <v>5.4504665764238246E-3</v>
      </c>
      <c r="AU146" s="5">
        <f t="shared" si="370"/>
        <v>2.10689886170899E-3</v>
      </c>
      <c r="AV146" s="5">
        <f t="shared" si="371"/>
        <v>6.1082240637963644E-4</v>
      </c>
      <c r="AW146" s="5">
        <f t="shared" si="372"/>
        <v>8.1966375717571259E-6</v>
      </c>
      <c r="AX146" s="5">
        <f t="shared" si="373"/>
        <v>1.7578576786029873E-4</v>
      </c>
      <c r="AY146" s="5">
        <f t="shared" si="374"/>
        <v>3.1572899228930832E-4</v>
      </c>
      <c r="AZ146" s="5">
        <f t="shared" si="375"/>
        <v>2.8354057835684434E-4</v>
      </c>
      <c r="BA146" s="5">
        <f t="shared" si="376"/>
        <v>1.6975583815727232E-4</v>
      </c>
      <c r="BB146" s="5">
        <f t="shared" si="377"/>
        <v>7.6224657389808219E-5</v>
      </c>
      <c r="BC146" s="5">
        <f t="shared" si="378"/>
        <v>2.7381436572735541E-5</v>
      </c>
      <c r="BD146" s="5">
        <f t="shared" si="379"/>
        <v>2.4265020037904489E-3</v>
      </c>
      <c r="BE146" s="5">
        <f t="shared" si="380"/>
        <v>2.8139211045717701E-3</v>
      </c>
      <c r="BF146" s="5">
        <f t="shared" si="381"/>
        <v>1.6315980721189258E-3</v>
      </c>
      <c r="BG146" s="5">
        <f t="shared" si="382"/>
        <v>6.3070052310447216E-4</v>
      </c>
      <c r="BH146" s="5">
        <f t="shared" si="383"/>
        <v>1.8284978848727494E-4</v>
      </c>
      <c r="BI146" s="5">
        <f t="shared" si="384"/>
        <v>4.240877427565158E-5</v>
      </c>
      <c r="BJ146" s="8">
        <f t="shared" si="385"/>
        <v>0.24523257316133459</v>
      </c>
      <c r="BK146" s="8">
        <f t="shared" si="386"/>
        <v>0.23208994233672581</v>
      </c>
      <c r="BL146" s="8">
        <f t="shared" si="387"/>
        <v>0.46998787791578928</v>
      </c>
      <c r="BM146" s="8">
        <f t="shared" si="388"/>
        <v>0.56408292593284071</v>
      </c>
      <c r="BN146" s="8">
        <f t="shared" si="389"/>
        <v>0.43317382006846106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1.6292</v>
      </c>
      <c r="F147">
        <f>VLOOKUP(B147,home!$B$2:$E$405,3,FALSE)</f>
        <v>0.75819999999999999</v>
      </c>
      <c r="G147">
        <f>VLOOKUP(C147,away!$B$2:$E$405,4,FALSE)</f>
        <v>1.1048</v>
      </c>
      <c r="H147">
        <f>VLOOKUP(A147,away!$A$2:$E$405,3,FALSE)</f>
        <v>1.1462000000000001</v>
      </c>
      <c r="I147">
        <f>VLOOKUP(C147,away!$B$2:$E$405,3,FALSE)</f>
        <v>1.1778</v>
      </c>
      <c r="J147">
        <f>VLOOKUP(B147,home!$B$2:$E$405,4,FALSE)</f>
        <v>1.1291</v>
      </c>
      <c r="K147" s="3">
        <f t="shared" si="334"/>
        <v>1.3647146293119998</v>
      </c>
      <c r="L147" s="3">
        <f t="shared" si="335"/>
        <v>1.5242786318760002</v>
      </c>
      <c r="M147" s="5">
        <f t="shared" si="336"/>
        <v>5.5632191515082467E-2</v>
      </c>
      <c r="N147" s="5">
        <f t="shared" si="337"/>
        <v>7.5922065621319951E-2</v>
      </c>
      <c r="O147" s="5">
        <f t="shared" si="338"/>
        <v>8.4798960770873538E-2</v>
      </c>
      <c r="P147" s="5">
        <f t="shared" si="339"/>
        <v>0.1157263823144655</v>
      </c>
      <c r="Q147" s="5">
        <f t="shared" si="340"/>
        <v>5.1805976820500498E-2</v>
      </c>
      <c r="R147" s="5">
        <f t="shared" si="341"/>
        <v>6.4628621954166882E-2</v>
      </c>
      <c r="S147" s="5">
        <f t="shared" si="342"/>
        <v>6.018365985080313E-2</v>
      </c>
      <c r="T147" s="5">
        <f t="shared" si="343"/>
        <v>7.8966743470952283E-2</v>
      </c>
      <c r="U147" s="5">
        <f t="shared" si="344"/>
        <v>8.819962585312624E-2</v>
      </c>
      <c r="V147" s="5">
        <f t="shared" si="345"/>
        <v>1.391048567644418E-2</v>
      </c>
      <c r="W147" s="5">
        <f t="shared" si="346"/>
        <v>2.3566791484245137E-2</v>
      </c>
      <c r="X147" s="5">
        <f t="shared" si="347"/>
        <v>3.5922356681312148E-2</v>
      </c>
      <c r="Y147" s="5">
        <f t="shared" si="348"/>
        <v>2.7377840347976096E-2</v>
      </c>
      <c r="Z147" s="5">
        <f t="shared" si="349"/>
        <v>3.2837342484109557E-2</v>
      </c>
      <c r="AA147" s="5">
        <f t="shared" si="350"/>
        <v>4.4813601675792764E-2</v>
      </c>
      <c r="AB147" s="5">
        <f t="shared" si="351"/>
        <v>3.0578888899557569E-2</v>
      </c>
      <c r="AC147" s="5">
        <f t="shared" si="352"/>
        <v>1.8085416686484024E-3</v>
      </c>
      <c r="AD147" s="5">
        <f t="shared" si="353"/>
        <v>8.040486276123698E-3</v>
      </c>
      <c r="AE147" s="5">
        <f t="shared" si="354"/>
        <v>1.2255941420587587E-2</v>
      </c>
      <c r="AF147" s="5">
        <f t="shared" si="355"/>
        <v>9.3407348104628269E-3</v>
      </c>
      <c r="AG147" s="5">
        <f t="shared" si="356"/>
        <v>4.7459608258696006E-3</v>
      </c>
      <c r="AH147" s="5">
        <f t="shared" si="357"/>
        <v>1.2513314869030548E-2</v>
      </c>
      <c r="AI147" s="5">
        <f t="shared" si="358"/>
        <v>1.7077103862953361E-2</v>
      </c>
      <c r="AJ147" s="5">
        <f t="shared" si="359"/>
        <v>1.1652686734026458E-2</v>
      </c>
      <c r="AK147" s="5">
        <f t="shared" si="360"/>
        <v>5.3008640189052599E-3</v>
      </c>
      <c r="AL147" s="5">
        <f t="shared" si="361"/>
        <v>1.5048552205311112E-4</v>
      </c>
      <c r="AM147" s="5">
        <f t="shared" si="362"/>
        <v>2.1945938495616726E-3</v>
      </c>
      <c r="AN147" s="5">
        <f t="shared" si="363"/>
        <v>3.3451725105333513E-3</v>
      </c>
      <c r="AO147" s="5">
        <f t="shared" si="364"/>
        <v>2.5494874888724916E-3</v>
      </c>
      <c r="AP147" s="5">
        <f t="shared" si="365"/>
        <v>1.2953764338411796E-3</v>
      </c>
      <c r="AQ147" s="5">
        <f t="shared" si="366"/>
        <v>4.9362865458496151E-4</v>
      </c>
      <c r="AR147" s="5">
        <f t="shared" si="367"/>
        <v>3.814755693759898E-3</v>
      </c>
      <c r="AS147" s="5">
        <f t="shared" si="368"/>
        <v>5.20605290252538E-3</v>
      </c>
      <c r="AT147" s="5">
        <f t="shared" si="369"/>
        <v>3.5523882785242927E-3</v>
      </c>
      <c r="AU147" s="5">
        <f t="shared" si="370"/>
        <v>1.6159987508995246E-3</v>
      </c>
      <c r="AV147" s="5">
        <f t="shared" si="371"/>
        <v>5.5134428407562484E-4</v>
      </c>
      <c r="AW147" s="5">
        <f t="shared" si="372"/>
        <v>8.6955774383837863E-6</v>
      </c>
      <c r="AX147" s="5">
        <f t="shared" si="373"/>
        <v>4.9916572198249265E-4</v>
      </c>
      <c r="AY147" s="5">
        <f t="shared" si="374"/>
        <v>7.6086764378286971E-4</v>
      </c>
      <c r="AZ147" s="5">
        <f t="shared" si="375"/>
        <v>5.7988714555203447E-4</v>
      </c>
      <c r="BA147" s="5">
        <f t="shared" si="376"/>
        <v>2.9463652828817788E-4</v>
      </c>
      <c r="BB147" s="5">
        <f t="shared" si="377"/>
        <v>1.1227704105994958E-4</v>
      </c>
      <c r="BC147" s="5">
        <f t="shared" si="378"/>
        <v>3.4228298907589081E-5</v>
      </c>
      <c r="BD147" s="5">
        <f t="shared" si="379"/>
        <v>9.6912509830425378E-4</v>
      </c>
      <c r="BE147" s="5">
        <f t="shared" si="380"/>
        <v>1.3225791992892452E-3</v>
      </c>
      <c r="BF147" s="5">
        <f t="shared" si="381"/>
        <v>9.0247159084689199E-4</v>
      </c>
      <c r="BG147" s="5">
        <f t="shared" si="382"/>
        <v>4.1053872752240908E-4</v>
      </c>
      <c r="BH147" s="5">
        <f t="shared" si="383"/>
        <v>1.4006705183724114E-4</v>
      </c>
      <c r="BI147" s="5">
        <f t="shared" si="384"/>
        <v>3.8230310945377002E-5</v>
      </c>
      <c r="BJ147" s="8">
        <f t="shared" si="385"/>
        <v>0.34010421907631655</v>
      </c>
      <c r="BK147" s="8">
        <f t="shared" si="386"/>
        <v>0.24817261419127964</v>
      </c>
      <c r="BL147" s="8">
        <f t="shared" si="387"/>
        <v>0.3780872205269627</v>
      </c>
      <c r="BM147" s="8">
        <f t="shared" si="388"/>
        <v>0.54993502521591542</v>
      </c>
      <c r="BN147" s="8">
        <f t="shared" si="389"/>
        <v>0.44851419899640876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1.6292</v>
      </c>
      <c r="F148">
        <f>VLOOKUP(B148,home!$B$2:$E$405,3,FALSE)</f>
        <v>1.163</v>
      </c>
      <c r="G148">
        <f>VLOOKUP(C148,away!$B$2:$E$405,4,FALSE)</f>
        <v>1.2637</v>
      </c>
      <c r="H148">
        <f>VLOOKUP(A148,away!$A$2:$E$405,3,FALSE)</f>
        <v>1.1462000000000001</v>
      </c>
      <c r="I148">
        <f>VLOOKUP(C148,away!$B$2:$E$405,3,FALSE)</f>
        <v>1.1291</v>
      </c>
      <c r="J148">
        <f>VLOOKUP(B148,home!$B$2:$E$405,4,FALSE)</f>
        <v>0.91839999999999999</v>
      </c>
      <c r="K148" s="3">
        <f t="shared" si="334"/>
        <v>2.39440770652</v>
      </c>
      <c r="L148" s="3">
        <f t="shared" si="335"/>
        <v>1.1885697873280001</v>
      </c>
      <c r="M148" s="5">
        <f t="shared" si="336"/>
        <v>2.7792821978213901E-2</v>
      </c>
      <c r="N148" s="5">
        <f t="shared" si="337"/>
        <v>6.6547347130573795E-2</v>
      </c>
      <c r="O148" s="5">
        <f t="shared" si="338"/>
        <v>3.3033708507890662E-2</v>
      </c>
      <c r="P148" s="5">
        <f t="shared" si="339"/>
        <v>7.9096166226228684E-2</v>
      </c>
      <c r="Q148" s="5">
        <f t="shared" si="340"/>
        <v>7.9670740408953764E-2</v>
      </c>
      <c r="R148" s="5">
        <f t="shared" si="341"/>
        <v>1.963143394793938E-2</v>
      </c>
      <c r="S148" s="5">
        <f t="shared" si="342"/>
        <v>5.6275353368140199E-2</v>
      </c>
      <c r="T148" s="5">
        <f t="shared" si="343"/>
        <v>9.4694234984134484E-2</v>
      </c>
      <c r="U148" s="5">
        <f t="shared" si="344"/>
        <v>4.7005656734984393E-2</v>
      </c>
      <c r="V148" s="5">
        <f t="shared" si="345"/>
        <v>1.7795021190624663E-2</v>
      </c>
      <c r="W148" s="5">
        <f t="shared" si="346"/>
        <v>6.3588078273117771E-2</v>
      </c>
      <c r="X148" s="5">
        <f t="shared" si="347"/>
        <v>7.5578868669675808E-2</v>
      </c>
      <c r="Y148" s="5">
        <f t="shared" si="348"/>
        <v>4.4915379930603717E-2</v>
      </c>
      <c r="Z148" s="5">
        <f t="shared" si="349"/>
        <v>7.7777764241486634E-3</v>
      </c>
      <c r="AA148" s="5">
        <f t="shared" si="350"/>
        <v>1.8623167809571125E-2</v>
      </c>
      <c r="AB148" s="5">
        <f t="shared" si="351"/>
        <v>2.2295728261526152E-2</v>
      </c>
      <c r="AC148" s="5">
        <f t="shared" si="352"/>
        <v>3.165201151569434E-3</v>
      </c>
      <c r="AD148" s="5">
        <f t="shared" si="353"/>
        <v>3.8063946164987546E-2</v>
      </c>
      <c r="AE148" s="5">
        <f t="shared" si="354"/>
        <v>4.5241656398183693E-2</v>
      </c>
      <c r="AF148" s="5">
        <f t="shared" si="355"/>
        <v>2.6886432961777826E-2</v>
      </c>
      <c r="AG148" s="5">
        <f t="shared" si="356"/>
        <v>1.0652133969129601E-2</v>
      </c>
      <c r="AH148" s="5">
        <f t="shared" si="357"/>
        <v>2.3111075175837777E-3</v>
      </c>
      <c r="AI148" s="5">
        <f t="shared" si="358"/>
        <v>5.5337336506989026E-3</v>
      </c>
      <c r="AJ148" s="5">
        <f t="shared" si="359"/>
        <v>6.6250072495312555E-3</v>
      </c>
      <c r="AK148" s="5">
        <f t="shared" si="360"/>
        <v>5.2876561380095022E-3</v>
      </c>
      <c r="AL148" s="5">
        <f t="shared" si="361"/>
        <v>3.6031645382427635E-4</v>
      </c>
      <c r="AM148" s="5">
        <f t="shared" si="362"/>
        <v>1.8228121207601703E-2</v>
      </c>
      <c r="AN148" s="5">
        <f t="shared" si="363"/>
        <v>2.1665394147108163E-2</v>
      </c>
      <c r="AO148" s="5">
        <f t="shared" si="364"/>
        <v>1.2875416456902825E-2</v>
      </c>
      <c r="AP148" s="5">
        <f t="shared" si="365"/>
        <v>5.1011103333134748E-3</v>
      </c>
      <c r="AQ148" s="5">
        <f t="shared" si="366"/>
        <v>1.5157564060007652E-3</v>
      </c>
      <c r="AR148" s="5">
        <f t="shared" si="367"/>
        <v>5.4938251413333807E-4</v>
      </c>
      <c r="AS148" s="5">
        <f t="shared" si="368"/>
        <v>1.3154457256681973E-3</v>
      </c>
      <c r="AT148" s="5">
        <f t="shared" si="369"/>
        <v>1.5748566915243633E-3</v>
      </c>
      <c r="AU148" s="5">
        <f t="shared" si="370"/>
        <v>1.2569496662835087E-3</v>
      </c>
      <c r="AV148" s="5">
        <f t="shared" si="371"/>
        <v>7.5241249191424409E-4</v>
      </c>
      <c r="AW148" s="5">
        <f t="shared" si="372"/>
        <v>2.8484223320593765E-5</v>
      </c>
      <c r="AX148" s="5">
        <f t="shared" si="373"/>
        <v>7.2742589824770333E-3</v>
      </c>
      <c r="AY148" s="5">
        <f t="shared" si="374"/>
        <v>8.645964451771522E-3</v>
      </c>
      <c r="AZ148" s="5">
        <f t="shared" si="375"/>
        <v>5.1381660648437636E-3</v>
      </c>
      <c r="BA148" s="5">
        <f t="shared" si="376"/>
        <v>2.0356896489824331E-3</v>
      </c>
      <c r="BB148" s="5">
        <f t="shared" si="377"/>
        <v>6.0488980328921547E-4</v>
      </c>
      <c r="BC148" s="5">
        <f t="shared" si="378"/>
        <v>1.4379074897046763E-4</v>
      </c>
      <c r="BD148" s="5">
        <f t="shared" si="379"/>
        <v>1.0882990966419731E-4</v>
      </c>
      <c r="BE148" s="5">
        <f t="shared" si="380"/>
        <v>2.6058317439982943E-4</v>
      </c>
      <c r="BF148" s="5">
        <f t="shared" si="381"/>
        <v>3.1197118048619844E-4</v>
      </c>
      <c r="BG148" s="5">
        <f t="shared" si="382"/>
        <v>2.4899539958943187E-4</v>
      </c>
      <c r="BH148" s="5">
        <f t="shared" si="383"/>
        <v>1.4904912591624065E-4</v>
      </c>
      <c r="BI148" s="5">
        <f t="shared" si="384"/>
        <v>7.1376875148783237E-5</v>
      </c>
      <c r="BJ148" s="8">
        <f t="shared" si="385"/>
        <v>0.62906737714239958</v>
      </c>
      <c r="BK148" s="8">
        <f t="shared" si="386"/>
        <v>0.19313084482037268</v>
      </c>
      <c r="BL148" s="8">
        <f t="shared" si="387"/>
        <v>0.16694705257246342</v>
      </c>
      <c r="BM148" s="8">
        <f t="shared" si="388"/>
        <v>0.68253335253113345</v>
      </c>
      <c r="BN148" s="8">
        <f t="shared" si="389"/>
        <v>0.30577221819980022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1.6292</v>
      </c>
      <c r="F149">
        <f>VLOOKUP(B149,home!$B$2:$E$405,3,FALSE)</f>
        <v>0.97489999999999999</v>
      </c>
      <c r="G149">
        <f>VLOOKUP(C149,away!$B$2:$E$405,4,FALSE)</f>
        <v>0.75819999999999999</v>
      </c>
      <c r="H149">
        <f>VLOOKUP(A149,away!$A$2:$E$405,3,FALSE)</f>
        <v>1.1462000000000001</v>
      </c>
      <c r="I149">
        <f>VLOOKUP(C149,away!$B$2:$E$405,3,FALSE)</f>
        <v>1.0264</v>
      </c>
      <c r="J149">
        <f>VLOOKUP(B149,home!$B$2:$E$405,4,FALSE)</f>
        <v>1.2829999999999999</v>
      </c>
      <c r="K149" s="3">
        <f t="shared" si="334"/>
        <v>1.2042544280559999</v>
      </c>
      <c r="L149" s="3">
        <f t="shared" si="335"/>
        <v>1.5093977694399998</v>
      </c>
      <c r="M149" s="5">
        <f t="shared" si="336"/>
        <v>6.6294244368556673E-2</v>
      </c>
      <c r="N149" s="5">
        <f t="shared" si="337"/>
        <v>7.9835137335460896E-2</v>
      </c>
      <c r="O149" s="5">
        <f t="shared" si="338"/>
        <v>0.1000643845766097</v>
      </c>
      <c r="P149" s="5">
        <f t="shared" si="339"/>
        <v>0.12050297821708071</v>
      </c>
      <c r="Q149" s="5">
        <f t="shared" si="340"/>
        <v>4.8070908825343851E-2</v>
      </c>
      <c r="R149" s="5">
        <f t="shared" si="341"/>
        <v>7.5518479440160505E-2</v>
      </c>
      <c r="S149" s="5">
        <f t="shared" si="342"/>
        <v>5.475953417033564E-2</v>
      </c>
      <c r="T149" s="5">
        <f t="shared" si="343"/>
        <v>7.2558122555927612E-2</v>
      </c>
      <c r="U149" s="5">
        <f t="shared" si="344"/>
        <v>9.0943463265869273E-2</v>
      </c>
      <c r="V149" s="5">
        <f t="shared" si="345"/>
        <v>1.1059594181058513E-2</v>
      </c>
      <c r="W149" s="5">
        <f t="shared" si="346"/>
        <v>1.9296534937865522E-2</v>
      </c>
      <c r="X149" s="5">
        <f t="shared" si="347"/>
        <v>2.9126146793135244E-2</v>
      </c>
      <c r="Y149" s="5">
        <f t="shared" si="348"/>
        <v>2.1981470500970171E-2</v>
      </c>
      <c r="Z149" s="5">
        <f t="shared" si="349"/>
        <v>3.7995808139492923E-2</v>
      </c>
      <c r="AA149" s="5">
        <f t="shared" si="350"/>
        <v>4.5756620199550554E-2</v>
      </c>
      <c r="AB149" s="5">
        <f t="shared" si="351"/>
        <v>2.7551306244092695E-2</v>
      </c>
      <c r="AC149" s="5">
        <f t="shared" si="352"/>
        <v>1.2564382939497236E-3</v>
      </c>
      <c r="AD149" s="5">
        <f t="shared" si="353"/>
        <v>5.8094844112654646E-3</v>
      </c>
      <c r="AE149" s="5">
        <f t="shared" si="354"/>
        <v>8.768822811960543E-3</v>
      </c>
      <c r="AF149" s="5">
        <f t="shared" si="355"/>
        <v>6.6178207964939159E-3</v>
      </c>
      <c r="AG149" s="5">
        <f t="shared" si="356"/>
        <v>3.3296413162605203E-3</v>
      </c>
      <c r="AH149" s="5">
        <f t="shared" si="357"/>
        <v>1.4337697013455204E-2</v>
      </c>
      <c r="AI149" s="5">
        <f t="shared" si="358"/>
        <v>1.7266235116578713E-2</v>
      </c>
      <c r="AJ149" s="5">
        <f t="shared" si="359"/>
        <v>1.0396470047497964E-2</v>
      </c>
      <c r="AK149" s="5">
        <f t="shared" si="360"/>
        <v>4.1733316969503305E-3</v>
      </c>
      <c r="AL149" s="5">
        <f t="shared" si="361"/>
        <v>9.135306258275463E-5</v>
      </c>
      <c r="AM149" s="5">
        <f t="shared" si="362"/>
        <v>1.3992194653977476E-3</v>
      </c>
      <c r="AN149" s="5">
        <f t="shared" si="363"/>
        <v>2.1119787400283893E-3</v>
      </c>
      <c r="AO149" s="5">
        <f t="shared" si="364"/>
        <v>1.5939079996517762E-3</v>
      </c>
      <c r="AP149" s="5">
        <f t="shared" si="365"/>
        <v>8.0194705978898779E-4</v>
      </c>
      <c r="AQ149" s="5">
        <f t="shared" si="366"/>
        <v>3.0261427581361613E-4</v>
      </c>
      <c r="AR149" s="5">
        <f t="shared" si="367"/>
        <v>4.3282575782031671E-3</v>
      </c>
      <c r="AS149" s="5">
        <f t="shared" si="368"/>
        <v>5.2123233543181014E-3</v>
      </c>
      <c r="AT149" s="5">
        <f t="shared" si="369"/>
        <v>3.1384817399486395E-3</v>
      </c>
      <c r="AU149" s="5">
        <f t="shared" si="370"/>
        <v>1.2598435109020159E-3</v>
      </c>
      <c r="AV149" s="5">
        <f t="shared" si="371"/>
        <v>3.7929303166534239E-4</v>
      </c>
      <c r="AW149" s="5">
        <f t="shared" si="372"/>
        <v>4.6125657142159439E-6</v>
      </c>
      <c r="AX149" s="5">
        <f t="shared" si="373"/>
        <v>2.8083603950456441E-4</v>
      </c>
      <c r="AY149" s="5">
        <f t="shared" si="374"/>
        <v>4.238932916065532E-4</v>
      </c>
      <c r="AZ149" s="5">
        <f t="shared" si="375"/>
        <v>3.1991179441575544E-4</v>
      </c>
      <c r="BA149" s="5">
        <f t="shared" si="376"/>
        <v>1.609580496362297E-4</v>
      </c>
      <c r="BB149" s="5">
        <f t="shared" si="377"/>
        <v>6.0737430273584474E-5</v>
      </c>
      <c r="BC149" s="5">
        <f t="shared" si="378"/>
        <v>1.8335388355293189E-5</v>
      </c>
      <c r="BD149" s="5">
        <f t="shared" si="379"/>
        <v>1.0888437223502718E-3</v>
      </c>
      <c r="BE149" s="5">
        <f t="shared" si="380"/>
        <v>1.3112448741012925E-3</v>
      </c>
      <c r="BF149" s="5">
        <f t="shared" si="381"/>
        <v>7.8953622295110709E-4</v>
      </c>
      <c r="BG149" s="5">
        <f t="shared" si="382"/>
        <v>3.1693416419982653E-4</v>
      </c>
      <c r="BH149" s="5">
        <f t="shared" si="383"/>
        <v>9.5417342659967103E-5</v>
      </c>
      <c r="BI149" s="5">
        <f t="shared" si="384"/>
        <v>2.2981351482320407E-5</v>
      </c>
      <c r="BJ149" s="8">
        <f t="shared" si="385"/>
        <v>0.30286842981915618</v>
      </c>
      <c r="BK149" s="8">
        <f t="shared" si="386"/>
        <v>0.25438803558517059</v>
      </c>
      <c r="BL149" s="8">
        <f t="shared" si="387"/>
        <v>0.40395114449354691</v>
      </c>
      <c r="BM149" s="8">
        <f t="shared" si="388"/>
        <v>0.50849800454826188</v>
      </c>
      <c r="BN149" s="8">
        <f t="shared" si="389"/>
        <v>0.49028613276321237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1.6292</v>
      </c>
      <c r="F150">
        <f>VLOOKUP(B150,home!$B$2:$E$405,3,FALSE)</f>
        <v>0.90259999999999996</v>
      </c>
      <c r="G150">
        <f>VLOOKUP(C150,away!$B$2:$E$405,4,FALSE)</f>
        <v>1.1253</v>
      </c>
      <c r="H150">
        <f>VLOOKUP(A150,away!$A$2:$E$405,3,FALSE)</f>
        <v>1.1462000000000001</v>
      </c>
      <c r="I150">
        <f>VLOOKUP(C150,away!$B$2:$E$405,3,FALSE)</f>
        <v>0.92090000000000005</v>
      </c>
      <c r="J150">
        <f>VLOOKUP(B150,home!$B$2:$E$405,4,FALSE)</f>
        <v>0.87239999999999995</v>
      </c>
      <c r="K150" s="3">
        <f t="shared" si="334"/>
        <v>1.654771564776</v>
      </c>
      <c r="L150" s="3">
        <f t="shared" si="335"/>
        <v>0.92084923999200008</v>
      </c>
      <c r="M150" s="5">
        <f t="shared" si="336"/>
        <v>7.6106560814066096E-2</v>
      </c>
      <c r="N150" s="5">
        <f t="shared" si="337"/>
        <v>0.12593897272801194</v>
      </c>
      <c r="O150" s="5">
        <f t="shared" si="338"/>
        <v>7.0082668684037688E-2</v>
      </c>
      <c r="P150" s="5">
        <f t="shared" si="339"/>
        <v>0.11597080732196302</v>
      </c>
      <c r="Q150" s="5">
        <f t="shared" si="340"/>
        <v>0.10420011548370718</v>
      </c>
      <c r="R150" s="5">
        <f t="shared" si="341"/>
        <v>3.2267786097153625E-2</v>
      </c>
      <c r="S150" s="5">
        <f t="shared" si="342"/>
        <v>4.417893808053331E-2</v>
      </c>
      <c r="T150" s="5">
        <f t="shared" si="343"/>
        <v>9.5952597150250382E-2</v>
      </c>
      <c r="U150" s="5">
        <f t="shared" si="344"/>
        <v>5.3395814891844161E-2</v>
      </c>
      <c r="V150" s="5">
        <f t="shared" si="345"/>
        <v>7.4799612266214042E-3</v>
      </c>
      <c r="W150" s="5">
        <f t="shared" si="346"/>
        <v>5.7475796049604677E-2</v>
      </c>
      <c r="X150" s="5">
        <f t="shared" si="347"/>
        <v>5.2926543110213664E-2</v>
      </c>
      <c r="Y150" s="5">
        <f t="shared" si="348"/>
        <v>2.4368683499222041E-2</v>
      </c>
      <c r="Z150" s="5">
        <f t="shared" si="349"/>
        <v>9.9045887679294498E-3</v>
      </c>
      <c r="AA150" s="5">
        <f t="shared" si="350"/>
        <v>1.638983185396941E-2</v>
      </c>
      <c r="AB150" s="5">
        <f t="shared" si="351"/>
        <v>1.3560713851704246E-2</v>
      </c>
      <c r="AC150" s="5">
        <f t="shared" si="352"/>
        <v>7.1237053424632322E-4</v>
      </c>
      <c r="AD150" s="5">
        <f t="shared" si="353"/>
        <v>2.3777328241437641E-2</v>
      </c>
      <c r="AE150" s="5">
        <f t="shared" si="354"/>
        <v>2.1895334640168167E-2</v>
      </c>
      <c r="AF150" s="5">
        <f t="shared" si="355"/>
        <v>1.0081151131384686E-2</v>
      </c>
      <c r="AG150" s="5">
        <f t="shared" si="356"/>
        <v>3.0944067858600269E-3</v>
      </c>
      <c r="AH150" s="5">
        <f t="shared" si="357"/>
        <v>2.2801582598452829E-3</v>
      </c>
      <c r="AI150" s="5">
        <f t="shared" si="358"/>
        <v>3.7731410515810999E-3</v>
      </c>
      <c r="AJ150" s="5">
        <f t="shared" si="359"/>
        <v>3.12184326102271E-3</v>
      </c>
      <c r="AK150" s="5">
        <f t="shared" si="360"/>
        <v>1.7219791526759867E-3</v>
      </c>
      <c r="AL150" s="5">
        <f t="shared" si="361"/>
        <v>4.3420270255415575E-5</v>
      </c>
      <c r="AM150" s="5">
        <f t="shared" si="362"/>
        <v>7.869209332055269E-3</v>
      </c>
      <c r="AN150" s="5">
        <f t="shared" si="363"/>
        <v>7.2463554327610487E-3</v>
      </c>
      <c r="AO150" s="5">
        <f t="shared" si="364"/>
        <v>3.3364004464849564E-3</v>
      </c>
      <c r="AP150" s="5">
        <f t="shared" si="365"/>
        <v>1.024107271818214E-3</v>
      </c>
      <c r="AQ150" s="5">
        <f t="shared" si="366"/>
        <v>2.357621007310207E-4</v>
      </c>
      <c r="AR150" s="5">
        <f t="shared" si="367"/>
        <v>4.1993640012800222E-4</v>
      </c>
      <c r="AS150" s="5">
        <f t="shared" si="368"/>
        <v>6.9489881394621468E-4</v>
      </c>
      <c r="AT150" s="5">
        <f t="shared" si="369"/>
        <v>5.7494939885738218E-4</v>
      </c>
      <c r="AU150" s="5">
        <f t="shared" si="370"/>
        <v>3.1713663880475029E-4</v>
      </c>
      <c r="AV150" s="5">
        <f t="shared" si="371"/>
        <v>1.3119717301068442E-4</v>
      </c>
      <c r="AW150" s="5">
        <f t="shared" si="372"/>
        <v>1.837877686013465E-6</v>
      </c>
      <c r="AX150" s="5">
        <f t="shared" si="373"/>
        <v>2.1702906399924992E-3</v>
      </c>
      <c r="AY150" s="5">
        <f t="shared" si="374"/>
        <v>1.9985104863988442E-3</v>
      </c>
      <c r="AZ150" s="5">
        <f t="shared" si="375"/>
        <v>9.2016343125820915E-4</v>
      </c>
      <c r="BA150" s="5">
        <f t="shared" si="376"/>
        <v>2.8244393211418435E-4</v>
      </c>
      <c r="BB150" s="5">
        <f t="shared" si="377"/>
        <v>6.5022070056924659E-5</v>
      </c>
      <c r="BC150" s="5">
        <f t="shared" si="378"/>
        <v>1.1975104758925137E-5</v>
      </c>
      <c r="BD150" s="5">
        <f t="shared" si="379"/>
        <v>6.4449685817141188E-5</v>
      </c>
      <c r="BE150" s="5">
        <f t="shared" si="380"/>
        <v>1.0664950744895229E-4</v>
      </c>
      <c r="BF150" s="5">
        <f t="shared" si="381"/>
        <v>8.8240286161946226E-5</v>
      </c>
      <c r="BG150" s="5">
        <f t="shared" si="382"/>
        <v>4.8672505469495264E-5</v>
      </c>
      <c r="BH150" s="5">
        <f t="shared" si="383"/>
        <v>2.0135469509331271E-5</v>
      </c>
      <c r="BI150" s="5">
        <f t="shared" si="384"/>
        <v>6.66392047749111E-6</v>
      </c>
      <c r="BJ150" s="8">
        <f t="shared" si="385"/>
        <v>0.54487116906829058</v>
      </c>
      <c r="BK150" s="8">
        <f t="shared" si="386"/>
        <v>0.2464905687340844</v>
      </c>
      <c r="BL150" s="8">
        <f t="shared" si="387"/>
        <v>0.19906686690346564</v>
      </c>
      <c r="BM150" s="8">
        <f t="shared" si="388"/>
        <v>0.47376960973611759</v>
      </c>
      <c r="BN150" s="8">
        <f t="shared" si="389"/>
        <v>0.52456691112893949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1.6292</v>
      </c>
      <c r="F151">
        <f>VLOOKUP(B151,home!$B$2:$E$405,3,FALSE)</f>
        <v>0.8286</v>
      </c>
      <c r="G151">
        <f>VLOOKUP(C151,away!$B$2:$E$405,4,FALSE)</f>
        <v>1.2998000000000001</v>
      </c>
      <c r="H151">
        <f>VLOOKUP(A151,away!$A$2:$E$405,3,FALSE)</f>
        <v>1.1462000000000001</v>
      </c>
      <c r="I151">
        <f>VLOOKUP(C151,away!$B$2:$E$405,3,FALSE)</f>
        <v>0.66720000000000002</v>
      </c>
      <c r="J151">
        <f>VLOOKUP(B151,home!$B$2:$E$405,4,FALSE)</f>
        <v>0.56710000000000005</v>
      </c>
      <c r="K151" s="3">
        <f t="shared" si="334"/>
        <v>1.7546716649760001</v>
      </c>
      <c r="L151" s="3">
        <f t="shared" si="335"/>
        <v>0.43368668534400007</v>
      </c>
      <c r="M151" s="5">
        <f t="shared" si="336"/>
        <v>0.11210062760302578</v>
      </c>
      <c r="N151" s="5">
        <f t="shared" si="337"/>
        <v>0.19669979488105577</v>
      </c>
      <c r="O151" s="5">
        <f t="shared" si="338"/>
        <v>4.8616549610138372E-2</v>
      </c>
      <c r="P151" s="5">
        <f t="shared" si="339"/>
        <v>8.53060820498098E-2</v>
      </c>
      <c r="Q151" s="5">
        <f t="shared" si="340"/>
        <v>0.17257177829218998</v>
      </c>
      <c r="R151" s="5">
        <f t="shared" si="341"/>
        <v>1.0542175126641525E-2</v>
      </c>
      <c r="S151" s="5">
        <f t="shared" si="342"/>
        <v>1.6229007344318522E-2</v>
      </c>
      <c r="T151" s="5">
        <f t="shared" si="343"/>
        <v>7.4842082511459546E-2</v>
      </c>
      <c r="U151" s="5">
        <f t="shared" si="344"/>
        <v>1.8498055981932656E-2</v>
      </c>
      <c r="V151" s="5">
        <f t="shared" si="345"/>
        <v>1.3722125892144366E-3</v>
      </c>
      <c r="W151" s="5">
        <f t="shared" si="346"/>
        <v>0.10093560318127535</v>
      </c>
      <c r="X151" s="5">
        <f t="shared" si="347"/>
        <v>4.3774427176884623E-2</v>
      </c>
      <c r="Y151" s="5">
        <f t="shared" si="348"/>
        <v>9.4921931125877042E-3</v>
      </c>
      <c r="Z151" s="5">
        <f t="shared" si="349"/>
        <v>1.5240003289963763E-3</v>
      </c>
      <c r="AA151" s="5">
        <f t="shared" si="350"/>
        <v>2.6741201947040436E-3</v>
      </c>
      <c r="AB151" s="5">
        <f t="shared" si="351"/>
        <v>2.3461014671936455E-3</v>
      </c>
      <c r="AC151" s="5">
        <f t="shared" si="352"/>
        <v>6.5263952033702268E-5</v>
      </c>
      <c r="AD151" s="5">
        <f t="shared" si="353"/>
        <v>4.4277210722361349E-2</v>
      </c>
      <c r="AE151" s="5">
        <f t="shared" si="354"/>
        <v>1.9202436754458714E-2</v>
      </c>
      <c r="AF151" s="5">
        <f t="shared" si="355"/>
        <v>4.1639205732844995E-3</v>
      </c>
      <c r="AG151" s="5">
        <f t="shared" si="356"/>
        <v>6.019456371544813E-4</v>
      </c>
      <c r="AH151" s="5">
        <f t="shared" si="357"/>
        <v>1.6523466278640093E-4</v>
      </c>
      <c r="AI151" s="5">
        <f t="shared" si="358"/>
        <v>2.8993258086316206E-4</v>
      </c>
      <c r="AJ151" s="5">
        <f t="shared" si="359"/>
        <v>2.5436824219697676E-4</v>
      </c>
      <c r="AK151" s="5">
        <f t="shared" si="360"/>
        <v>1.4877758235092917E-4</v>
      </c>
      <c r="AL151" s="5">
        <f t="shared" si="361"/>
        <v>1.9865765843157793E-6</v>
      </c>
      <c r="AM151" s="5">
        <f t="shared" si="362"/>
        <v>1.5538393411739789E-2</v>
      </c>
      <c r="AN151" s="5">
        <f t="shared" si="363"/>
        <v>6.7387943343084778E-3</v>
      </c>
      <c r="AO151" s="5">
        <f t="shared" si="364"/>
        <v>1.4612626890305857E-3</v>
      </c>
      <c r="AP151" s="5">
        <f t="shared" si="365"/>
        <v>2.1124339067417843E-4</v>
      </c>
      <c r="AQ151" s="5">
        <f t="shared" si="366"/>
        <v>2.2903361475578014E-5</v>
      </c>
      <c r="AR151" s="5">
        <f t="shared" si="367"/>
        <v>1.4332014641553563E-5</v>
      </c>
      <c r="AS151" s="5">
        <f t="shared" si="368"/>
        <v>2.5147979993555203E-5</v>
      </c>
      <c r="AT151" s="5">
        <f t="shared" si="369"/>
        <v>2.2063223963037334E-5</v>
      </c>
      <c r="AU151" s="5">
        <f t="shared" si="370"/>
        <v>1.2904571308653696E-5</v>
      </c>
      <c r="AV151" s="5">
        <f t="shared" si="371"/>
        <v>5.6608214059892291E-6</v>
      </c>
      <c r="AW151" s="5">
        <f t="shared" si="372"/>
        <v>4.1992793222055187E-8</v>
      </c>
      <c r="AX151" s="5">
        <f t="shared" si="373"/>
        <v>4.544129773138267E-3</v>
      </c>
      <c r="AY151" s="5">
        <f t="shared" si="374"/>
        <v>1.970728579085318E-3</v>
      </c>
      <c r="AZ151" s="5">
        <f t="shared" si="375"/>
        <v>4.2733937258810137E-4</v>
      </c>
      <c r="BA151" s="5">
        <f t="shared" si="376"/>
        <v>6.177713200490614E-5</v>
      </c>
      <c r="BB151" s="5">
        <f t="shared" si="377"/>
        <v>6.6979799023166178E-6</v>
      </c>
      <c r="BC151" s="5">
        <f t="shared" si="378"/>
        <v>5.8096494046728469E-7</v>
      </c>
      <c r="BD151" s="5">
        <f t="shared" si="379"/>
        <v>1.0359339873661741E-6</v>
      </c>
      <c r="BE151" s="5">
        <f t="shared" si="380"/>
        <v>1.8177240144170314E-6</v>
      </c>
      <c r="BF151" s="5">
        <f t="shared" si="381"/>
        <v>1.5947544114219961E-6</v>
      </c>
      <c r="BG151" s="5">
        <f t="shared" si="382"/>
        <v>9.3275679277255149E-7</v>
      </c>
      <c r="BH151" s="5">
        <f t="shared" si="383"/>
        <v>4.0917047864797199E-7</v>
      </c>
      <c r="BI151" s="5">
        <f t="shared" si="384"/>
        <v>1.4359196900565267E-7</v>
      </c>
      <c r="BJ151" s="8">
        <f t="shared" si="385"/>
        <v>0.69754524383159999</v>
      </c>
      <c r="BK151" s="8">
        <f t="shared" si="386"/>
        <v>0.21704590869407189</v>
      </c>
      <c r="BL151" s="8">
        <f t="shared" si="387"/>
        <v>8.3621357991774142E-2</v>
      </c>
      <c r="BM151" s="8">
        <f t="shared" si="388"/>
        <v>0.37192881669728906</v>
      </c>
      <c r="BN151" s="8">
        <f t="shared" si="389"/>
        <v>0.62583700756286131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1.4215</v>
      </c>
      <c r="F152">
        <f>VLOOKUP(B152,home!$B$2:$E$405,3,FALSE)</f>
        <v>0.87939999999999996</v>
      </c>
      <c r="G152">
        <f>VLOOKUP(C152,away!$B$2:$E$405,4,FALSE)</f>
        <v>0.43290000000000001</v>
      </c>
      <c r="H152">
        <f>VLOOKUP(A152,away!$A$2:$E$405,3,FALSE)</f>
        <v>1.0277000000000001</v>
      </c>
      <c r="I152">
        <f>VLOOKUP(C152,away!$B$2:$E$405,3,FALSE)</f>
        <v>0.52390000000000003</v>
      </c>
      <c r="J152">
        <f>VLOOKUP(B152,home!$B$2:$E$405,4,FALSE)</f>
        <v>0.97299999999999998</v>
      </c>
      <c r="K152" s="3">
        <f t="shared" si="334"/>
        <v>0.54115404758999996</v>
      </c>
      <c r="L152" s="3">
        <f t="shared" si="335"/>
        <v>0.52387490519000002</v>
      </c>
      <c r="M152" s="5">
        <f t="shared" si="336"/>
        <v>0.34471787408196625</v>
      </c>
      <c r="N152" s="5">
        <f t="shared" si="337"/>
        <v>0.18654547283607595</v>
      </c>
      <c r="O152" s="5">
        <f t="shared" si="338"/>
        <v>0.18058904360198844</v>
      </c>
      <c r="P152" s="5">
        <f t="shared" si="339"/>
        <v>9.7726491895623005E-2</v>
      </c>
      <c r="Q152" s="5">
        <f t="shared" si="340"/>
        <v>5.0474918842416443E-2</v>
      </c>
      <c r="R152" s="5">
        <f t="shared" si="341"/>
        <v>4.7303034047672228E-2</v>
      </c>
      <c r="S152" s="5">
        <f t="shared" si="342"/>
        <v>6.926292438171033E-3</v>
      </c>
      <c r="T152" s="5">
        <f t="shared" si="343"/>
        <v>2.6442543323043858E-2</v>
      </c>
      <c r="U152" s="5">
        <f t="shared" si="344"/>
        <v>2.55982283381854E-2</v>
      </c>
      <c r="V152" s="5">
        <f t="shared" si="345"/>
        <v>2.1817592256607345E-4</v>
      </c>
      <c r="W152" s="5">
        <f t="shared" si="346"/>
        <v>9.1049022111168044E-3</v>
      </c>
      <c r="X152" s="5">
        <f t="shared" si="347"/>
        <v>4.7698297826130375E-3</v>
      </c>
      <c r="Y152" s="5">
        <f t="shared" si="348"/>
        <v>1.2493970625694214E-3</v>
      </c>
      <c r="Z152" s="5">
        <f t="shared" si="349"/>
        <v>8.2602908256412116E-3</v>
      </c>
      <c r="AA152" s="5">
        <f t="shared" si="350"/>
        <v>4.4700898145662842E-3</v>
      </c>
      <c r="AB152" s="5">
        <f t="shared" si="351"/>
        <v>1.2095035981216885E-3</v>
      </c>
      <c r="AC152" s="5">
        <f t="shared" si="352"/>
        <v>3.8657640659872718E-6</v>
      </c>
      <c r="AD152" s="5">
        <f t="shared" si="353"/>
        <v>1.2317886711142494E-3</v>
      </c>
      <c r="AE152" s="5">
        <f t="shared" si="354"/>
        <v>6.4530317329409355E-4</v>
      </c>
      <c r="AF152" s="5">
        <f t="shared" si="355"/>
        <v>1.6902906936412467E-4</v>
      </c>
      <c r="AG152" s="5">
        <f t="shared" si="356"/>
        <v>2.9516695895828257E-5</v>
      </c>
      <c r="AH152" s="5">
        <f t="shared" si="357"/>
        <v>1.081839768281154E-3</v>
      </c>
      <c r="AI152" s="5">
        <f t="shared" si="358"/>
        <v>5.8544196944917406E-4</v>
      </c>
      <c r="AJ152" s="5">
        <f t="shared" si="359"/>
        <v>1.584071456982408E-4</v>
      </c>
      <c r="AK152" s="5">
        <f t="shared" si="360"/>
        <v>2.8574222687260621E-5</v>
      </c>
      <c r="AL152" s="5">
        <f t="shared" si="361"/>
        <v>4.3837304540264906E-8</v>
      </c>
      <c r="AM152" s="5">
        <f t="shared" si="362"/>
        <v>1.3331748502979672E-4</v>
      </c>
      <c r="AN152" s="5">
        <f t="shared" si="363"/>
        <v>6.9841684830153995E-5</v>
      </c>
      <c r="AO152" s="5">
        <f t="shared" si="364"/>
        <v>1.8294153009353392E-5</v>
      </c>
      <c r="AP152" s="5">
        <f t="shared" si="365"/>
        <v>3.1946158911021213E-6</v>
      </c>
      <c r="AQ152" s="5">
        <f t="shared" si="366"/>
        <v>4.183947742673977E-7</v>
      </c>
      <c r="AR152" s="5">
        <f t="shared" si="367"/>
        <v>1.1334974120781228E-4</v>
      </c>
      <c r="AS152" s="5">
        <f t="shared" si="368"/>
        <v>6.133967124788661E-5</v>
      </c>
      <c r="AT152" s="5">
        <f t="shared" si="369"/>
        <v>1.6597105686816893E-5</v>
      </c>
      <c r="AU152" s="5">
        <f t="shared" si="370"/>
        <v>2.9938636402333225E-6</v>
      </c>
      <c r="AV152" s="5">
        <f t="shared" si="371"/>
        <v>4.0503535671119837E-7</v>
      </c>
      <c r="AW152" s="5">
        <f t="shared" si="372"/>
        <v>3.4521515104434983E-10</v>
      </c>
      <c r="AX152" s="5">
        <f t="shared" si="373"/>
        <v>1.2024216106398947E-5</v>
      </c>
      <c r="AY152" s="5">
        <f t="shared" si="374"/>
        <v>6.29918507272382E-6</v>
      </c>
      <c r="AZ152" s="5">
        <f t="shared" si="375"/>
        <v>1.6499924913737269E-6</v>
      </c>
      <c r="BA152" s="5">
        <f t="shared" si="376"/>
        <v>2.8812988666087446E-7</v>
      </c>
      <c r="BB152" s="5">
        <f t="shared" si="377"/>
        <v>3.7736004264217756E-8</v>
      </c>
      <c r="BC152" s="5">
        <f t="shared" si="378"/>
        <v>3.9537891312333043E-9</v>
      </c>
      <c r="BD152" s="5">
        <f t="shared" si="379"/>
        <v>9.8968474880922785E-6</v>
      </c>
      <c r="BE152" s="5">
        <f t="shared" si="380"/>
        <v>5.3557190765620593E-6</v>
      </c>
      <c r="BF152" s="5">
        <f t="shared" si="381"/>
        <v>1.4491345280182677E-6</v>
      </c>
      <c r="BG152" s="5">
        <f t="shared" si="382"/>
        <v>2.6140167177983658E-7</v>
      </c>
      <c r="BH152" s="5">
        <f t="shared" si="383"/>
        <v>3.5364643182612801E-8</v>
      </c>
      <c r="BI152" s="5">
        <f t="shared" si="384"/>
        <v>3.8275439599694047E-9</v>
      </c>
      <c r="BJ152" s="8">
        <f t="shared" si="385"/>
        <v>0.2809080712143891</v>
      </c>
      <c r="BK152" s="8">
        <f t="shared" si="386"/>
        <v>0.44959904312476962</v>
      </c>
      <c r="BL152" s="8">
        <f t="shared" si="387"/>
        <v>0.26123585021874074</v>
      </c>
      <c r="BM152" s="8">
        <f t="shared" si="388"/>
        <v>9.2640121237940895E-2</v>
      </c>
      <c r="BN152" s="8">
        <f t="shared" si="389"/>
        <v>0.90735683530574229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1.5866</v>
      </c>
      <c r="F160">
        <f>VLOOKUP(B160,home!$B$2:$E$405,3,FALSE)</f>
        <v>1.1975</v>
      </c>
      <c r="G160">
        <f>VLOOKUP(C160,away!$B$2:$E$405,4,FALSE)</f>
        <v>1.5126999999999999</v>
      </c>
      <c r="H160">
        <f>VLOOKUP(A160,away!$A$2:$E$405,3,FALSE)</f>
        <v>1.1788000000000001</v>
      </c>
      <c r="I160">
        <f>VLOOKUP(C160,away!$B$2:$E$405,3,FALSE)</f>
        <v>1.1028</v>
      </c>
      <c r="J160">
        <f>VLOOKUP(B160,home!$B$2:$E$405,4,FALSE)</f>
        <v>0.67869999999999997</v>
      </c>
      <c r="K160" s="3">
        <f t="shared" si="334"/>
        <v>2.8740596594499999</v>
      </c>
      <c r="L160" s="3">
        <f t="shared" si="335"/>
        <v>0.88229686036799992</v>
      </c>
      <c r="M160" s="5">
        <f t="shared" si="336"/>
        <v>2.3368728954600477E-2</v>
      </c>
      <c r="N160" s="5">
        <f t="shared" si="337"/>
        <v>6.7163121181038385E-2</v>
      </c>
      <c r="O160" s="5">
        <f t="shared" si="338"/>
        <v>2.0618156187434771E-2</v>
      </c>
      <c r="P160" s="5">
        <f t="shared" si="339"/>
        <v>5.9257810950545685E-2</v>
      </c>
      <c r="Q160" s="5">
        <f t="shared" si="340"/>
        <v>9.651540859458714E-2</v>
      </c>
      <c r="R160" s="5">
        <f t="shared" si="341"/>
        <v>9.0956672353753754E-3</v>
      </c>
      <c r="S160" s="5">
        <f t="shared" si="342"/>
        <v>3.7566101321476933E-2</v>
      </c>
      <c r="T160" s="5">
        <f t="shared" si="343"/>
        <v>8.5155241980138907E-2</v>
      </c>
      <c r="U160" s="5">
        <f t="shared" si="344"/>
        <v>2.6141490276973472E-2</v>
      </c>
      <c r="V160" s="5">
        <f t="shared" si="345"/>
        <v>1.058434844740995E-2</v>
      </c>
      <c r="W160" s="5">
        <f t="shared" si="346"/>
        <v>9.2463680785678917E-2</v>
      </c>
      <c r="X160" s="5">
        <f t="shared" si="347"/>
        <v>8.1580415255273472E-2</v>
      </c>
      <c r="Y160" s="5">
        <f t="shared" si="348"/>
        <v>3.5989072123622734E-2</v>
      </c>
      <c r="Z160" s="5">
        <f t="shared" si="349"/>
        <v>2.6750262149079266E-3</v>
      </c>
      <c r="AA160" s="5">
        <f t="shared" si="350"/>
        <v>7.6881849322380973E-3</v>
      </c>
      <c r="AB160" s="5">
        <f t="shared" si="351"/>
        <v>1.1048151084068425E-2</v>
      </c>
      <c r="AC160" s="5">
        <f t="shared" si="352"/>
        <v>1.6774696019780898E-3</v>
      </c>
      <c r="AD160" s="5">
        <f t="shared" si="353"/>
        <v>6.6436533727595448E-2</v>
      </c>
      <c r="AE160" s="5">
        <f t="shared" si="354"/>
        <v>5.8616745121590201E-2</v>
      </c>
      <c r="AF160" s="5">
        <f t="shared" si="355"/>
        <v>2.5858685092885154E-2</v>
      </c>
      <c r="AG160" s="5">
        <f t="shared" si="356"/>
        <v>7.6050122235657922E-3</v>
      </c>
      <c r="AH160" s="5">
        <f t="shared" si="357"/>
        <v>5.9004180770383949E-4</v>
      </c>
      <c r="AI160" s="5">
        <f t="shared" si="358"/>
        <v>1.6958153569105591E-3</v>
      </c>
      <c r="AJ160" s="5">
        <f t="shared" si="359"/>
        <v>2.4369372535862212E-3</v>
      </c>
      <c r="AK160" s="5">
        <f t="shared" si="360"/>
        <v>2.3346343510476778E-3</v>
      </c>
      <c r="AL160" s="5">
        <f t="shared" si="361"/>
        <v>1.7014733962197095E-4</v>
      </c>
      <c r="AM160" s="5">
        <f t="shared" si="362"/>
        <v>3.8188512300034297E-2</v>
      </c>
      <c r="AN160" s="5">
        <f t="shared" si="363"/>
        <v>3.3693604504445009E-2</v>
      </c>
      <c r="AO160" s="5">
        <f t="shared" si="364"/>
        <v>1.4863880734376464E-2</v>
      </c>
      <c r="AP160" s="5">
        <f t="shared" si="365"/>
        <v>4.3714517682749187E-3</v>
      </c>
      <c r="AQ160" s="5">
        <f t="shared" si="366"/>
        <v>9.6422954259977537E-4</v>
      </c>
      <c r="AR160" s="5">
        <f t="shared" si="367"/>
        <v>1.0411840688459138E-4</v>
      </c>
      <c r="AS160" s="5">
        <f t="shared" si="368"/>
        <v>2.9924251303320518E-4</v>
      </c>
      <c r="AT160" s="5">
        <f t="shared" si="369"/>
        <v>4.30020417550588E-4</v>
      </c>
      <c r="AU160" s="5">
        <f t="shared" si="370"/>
        <v>4.1196811160732996E-4</v>
      </c>
      <c r="AV160" s="5">
        <f t="shared" si="371"/>
        <v>2.9600523263760553E-4</v>
      </c>
      <c r="AW160" s="5">
        <f t="shared" si="372"/>
        <v>1.1984865787291234E-5</v>
      </c>
      <c r="AX160" s="5">
        <f t="shared" si="373"/>
        <v>1.8292677109323106E-2</v>
      </c>
      <c r="AY160" s="5">
        <f t="shared" si="374"/>
        <v>1.6139571581281358E-2</v>
      </c>
      <c r="AZ160" s="5">
        <f t="shared" si="375"/>
        <v>7.1199466669245688E-3</v>
      </c>
      <c r="BA160" s="5">
        <f t="shared" si="376"/>
        <v>2.0939688634050513E-3</v>
      </c>
      <c r="BB160" s="5">
        <f t="shared" si="377"/>
        <v>4.6187553847265638E-4</v>
      </c>
      <c r="BC160" s="5">
        <f t="shared" si="378"/>
        <v>8.1502267495040841E-5</v>
      </c>
      <c r="BD160" s="5">
        <f t="shared" si="379"/>
        <v>1.5310557250132147E-5</v>
      </c>
      <c r="BE160" s="5">
        <f t="shared" si="380"/>
        <v>4.4003454956304528E-5</v>
      </c>
      <c r="BF160" s="5">
        <f t="shared" si="381"/>
        <v>6.3234277383170006E-5</v>
      </c>
      <c r="BG160" s="5">
        <f t="shared" si="382"/>
        <v>6.0579695240480147E-5</v>
      </c>
      <c r="BH160" s="5">
        <f t="shared" si="383"/>
        <v>4.3527414568109779E-5</v>
      </c>
      <c r="BI160" s="5">
        <f t="shared" si="384"/>
        <v>2.502007725807212E-5</v>
      </c>
      <c r="BJ160" s="8">
        <f t="shared" si="385"/>
        <v>0.75365513696260844</v>
      </c>
      <c r="BK160" s="8">
        <f t="shared" si="386"/>
        <v>0.14876417819691448</v>
      </c>
      <c r="BL160" s="8">
        <f t="shared" si="387"/>
        <v>8.3442108643708032E-2</v>
      </c>
      <c r="BM160" s="8">
        <f t="shared" si="388"/>
        <v>0.6963899701990629</v>
      </c>
      <c r="BN160" s="8">
        <f t="shared" si="389"/>
        <v>0.2760188931035818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1.1809000000000001</v>
      </c>
      <c r="F161">
        <f>VLOOKUP(B161,home!$B$2:$E$405,3,FALSE)</f>
        <v>1.1073999999999999</v>
      </c>
      <c r="G161">
        <f>VLOOKUP(C161,away!$B$2:$E$405,4,FALSE)</f>
        <v>1.3408</v>
      </c>
      <c r="H161">
        <f>VLOOKUP(A161,away!$A$2:$E$405,3,FALSE)</f>
        <v>0.92459999999999998</v>
      </c>
      <c r="I161">
        <f>VLOOKUP(C161,away!$B$2:$E$405,3,FALSE)</f>
        <v>0.72099999999999997</v>
      </c>
      <c r="J161">
        <f>VLOOKUP(B161,home!$B$2:$E$405,4,FALSE)</f>
        <v>0.91520000000000001</v>
      </c>
      <c r="K161" s="3">
        <f t="shared" si="334"/>
        <v>1.7534025873279999</v>
      </c>
      <c r="L161" s="3">
        <f t="shared" si="335"/>
        <v>0.61010581631999994</v>
      </c>
      <c r="M161" s="5">
        <f t="shared" si="336"/>
        <v>9.4089539366169483E-2</v>
      </c>
      <c r="N161" s="5">
        <f t="shared" si="337"/>
        <v>0.16497684176514124</v>
      </c>
      <c r="O161" s="5">
        <f t="shared" si="338"/>
        <v>5.7404575222169588E-2</v>
      </c>
      <c r="P161" s="5">
        <f t="shared" si="339"/>
        <v>0.10065333071901694</v>
      </c>
      <c r="Q161" s="5">
        <f t="shared" si="340"/>
        <v>0.14463541060010038</v>
      </c>
      <c r="R161" s="5">
        <f t="shared" si="341"/>
        <v>1.7511432613212308E-2</v>
      </c>
      <c r="S161" s="5">
        <f t="shared" si="342"/>
        <v>2.6918754871900524E-2</v>
      </c>
      <c r="T161" s="5">
        <f t="shared" si="343"/>
        <v>8.82429052529526E-2</v>
      </c>
      <c r="U161" s="5">
        <f t="shared" si="344"/>
        <v>3.0704591251826376E-2</v>
      </c>
      <c r="V161" s="5">
        <f t="shared" si="345"/>
        <v>3.1996263640850816E-3</v>
      </c>
      <c r="W161" s="5">
        <f t="shared" si="346"/>
        <v>8.4534701055154537E-2</v>
      </c>
      <c r="X161" s="5">
        <f t="shared" si="347"/>
        <v>5.1575112794622208E-2</v>
      </c>
      <c r="Y161" s="5">
        <f t="shared" si="348"/>
        <v>1.5733138146679527E-2</v>
      </c>
      <c r="Z161" s="5">
        <f t="shared" si="349"/>
        <v>3.561275629805522E-3</v>
      </c>
      <c r="AA161" s="5">
        <f t="shared" si="350"/>
        <v>6.2443499034891539E-3</v>
      </c>
      <c r="AB161" s="5">
        <f t="shared" si="351"/>
        <v>5.4744296384796158E-3</v>
      </c>
      <c r="AC161" s="5">
        <f t="shared" si="352"/>
        <v>2.1392724205251691E-4</v>
      </c>
      <c r="AD161" s="5">
        <f t="shared" si="353"/>
        <v>3.7055840887276766E-2</v>
      </c>
      <c r="AE161" s="5">
        <f t="shared" si="354"/>
        <v>2.2607984053956018E-2</v>
      </c>
      <c r="AF161" s="5">
        <f t="shared" si="355"/>
        <v>6.8966312832941887E-3</v>
      </c>
      <c r="AG161" s="5">
        <f t="shared" si="356"/>
        <v>1.4025582863174168E-3</v>
      </c>
      <c r="AH161" s="5">
        <f t="shared" si="357"/>
        <v>5.4318874381575498E-4</v>
      </c>
      <c r="AI161" s="5">
        <f t="shared" si="358"/>
        <v>9.5242854881399063E-4</v>
      </c>
      <c r="AJ161" s="5">
        <f t="shared" si="359"/>
        <v>8.3499534086775194E-4</v>
      </c>
      <c r="AK161" s="5">
        <f t="shared" si="360"/>
        <v>4.8802766369478043E-4</v>
      </c>
      <c r="AL161" s="5">
        <f t="shared" si="361"/>
        <v>9.1540418155607668E-6</v>
      </c>
      <c r="AM161" s="5">
        <f t="shared" si="362"/>
        <v>1.2994761457473138E-2</v>
      </c>
      <c r="AN161" s="5">
        <f t="shared" si="363"/>
        <v>7.9281795468953194E-3</v>
      </c>
      <c r="AO161" s="5">
        <f t="shared" si="364"/>
        <v>2.418514227195048E-3</v>
      </c>
      <c r="AP161" s="5">
        <f t="shared" si="365"/>
        <v>4.9184986562145617E-4</v>
      </c>
      <c r="AQ161" s="5">
        <f t="shared" si="366"/>
        <v>7.50201159429652E-5</v>
      </c>
      <c r="AR161" s="5">
        <f t="shared" si="367"/>
        <v>6.628052239230931E-5</v>
      </c>
      <c r="AS161" s="5">
        <f t="shared" si="368"/>
        <v>1.1621643945212657E-4</v>
      </c>
      <c r="AT161" s="5">
        <f t="shared" si="369"/>
        <v>1.0188710281270331E-4</v>
      </c>
      <c r="AU161" s="5">
        <f t="shared" si="370"/>
        <v>5.9549703229049301E-5</v>
      </c>
      <c r="AV161" s="5">
        <f t="shared" si="371"/>
        <v>2.6103650929107416E-5</v>
      </c>
      <c r="AW161" s="5">
        <f t="shared" si="372"/>
        <v>2.7201772212707095E-7</v>
      </c>
      <c r="AX161" s="5">
        <f t="shared" si="373"/>
        <v>3.7975080602072634E-3</v>
      </c>
      <c r="AY161" s="5">
        <f t="shared" si="374"/>
        <v>2.3168817550545317E-3</v>
      </c>
      <c r="AZ161" s="5">
        <f t="shared" si="375"/>
        <v>7.0677151724222954E-4</v>
      </c>
      <c r="BA161" s="5">
        <f t="shared" si="376"/>
        <v>1.4373513782626514E-4</v>
      </c>
      <c r="BB161" s="5">
        <f t="shared" si="377"/>
        <v>2.1923410899340296E-5</v>
      </c>
      <c r="BC161" s="5">
        <f t="shared" si="378"/>
        <v>2.6751201006521596E-6</v>
      </c>
      <c r="BD161" s="5">
        <f t="shared" si="379"/>
        <v>6.7396887033793151E-6</v>
      </c>
      <c r="BE161" s="5">
        <f t="shared" si="380"/>
        <v>1.1817387610290582E-5</v>
      </c>
      <c r="BF161" s="5">
        <f t="shared" si="381"/>
        <v>1.0360319005670681E-5</v>
      </c>
      <c r="BG161" s="5">
        <f t="shared" si="382"/>
        <v>6.0552700500288074E-6</v>
      </c>
      <c r="BH161" s="5">
        <f t="shared" si="383"/>
        <v>2.6543315431725664E-6</v>
      </c>
      <c r="BI161" s="5">
        <f t="shared" si="384"/>
        <v>9.3082235908501897E-7</v>
      </c>
      <c r="BJ161" s="8">
        <f t="shared" si="385"/>
        <v>0.64855894433995309</v>
      </c>
      <c r="BK161" s="8">
        <f t="shared" si="386"/>
        <v>0.22740121436009464</v>
      </c>
      <c r="BL161" s="8">
        <f t="shared" si="387"/>
        <v>0.12056661416445624</v>
      </c>
      <c r="BM161" s="8">
        <f t="shared" si="388"/>
        <v>0.41850030847116726</v>
      </c>
      <c r="BN161" s="8">
        <f t="shared" si="389"/>
        <v>0.5792711302858099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1.1809000000000001</v>
      </c>
      <c r="F162">
        <f>VLOOKUP(B162,home!$B$2:$E$405,3,FALSE)</f>
        <v>0.78169999999999995</v>
      </c>
      <c r="G162">
        <f>VLOOKUP(C162,away!$B$2:$E$405,4,FALSE)</f>
        <v>2.0465</v>
      </c>
      <c r="H162">
        <f>VLOOKUP(A162,away!$A$2:$E$405,3,FALSE)</f>
        <v>0.92459999999999998</v>
      </c>
      <c r="I162">
        <f>VLOOKUP(C162,away!$B$2:$E$405,3,FALSE)</f>
        <v>0.81120000000000003</v>
      </c>
      <c r="J162">
        <f>VLOOKUP(B162,home!$B$2:$E$405,4,FALSE)</f>
        <v>2.0798999999999999</v>
      </c>
      <c r="K162" s="3">
        <f t="shared" si="334"/>
        <v>1.8891436531449999</v>
      </c>
      <c r="L162" s="3">
        <f t="shared" si="335"/>
        <v>1.5599988780480001</v>
      </c>
      <c r="M162" s="5">
        <f t="shared" si="336"/>
        <v>3.1772868944890224E-2</v>
      </c>
      <c r="N162" s="5">
        <f t="shared" si="337"/>
        <v>6.0023513709447245E-2</v>
      </c>
      <c r="O162" s="5">
        <f t="shared" si="338"/>
        <v>4.9565639906394891E-2</v>
      </c>
      <c r="P162" s="5">
        <f t="shared" si="339"/>
        <v>9.3636614043236449E-2</v>
      </c>
      <c r="Q162" s="5">
        <f t="shared" si="340"/>
        <v>5.6696519981832082E-2</v>
      </c>
      <c r="R162" s="5">
        <f t="shared" si="341"/>
        <v>3.8661171321853621E-2</v>
      </c>
      <c r="S162" s="5">
        <f t="shared" si="342"/>
        <v>6.8988226281121556E-2</v>
      </c>
      <c r="T162" s="5">
        <f t="shared" si="343"/>
        <v>8.8446507560884055E-2</v>
      </c>
      <c r="U162" s="5">
        <f t="shared" si="344"/>
        <v>7.303650642583126E-2</v>
      </c>
      <c r="V162" s="5">
        <f t="shared" si="345"/>
        <v>2.2590286521977657E-2</v>
      </c>
      <c r="W162" s="5">
        <f t="shared" si="346"/>
        <v>3.5702623626362263E-2</v>
      </c>
      <c r="X162" s="5">
        <f t="shared" si="347"/>
        <v>5.5696052800495138E-2</v>
      </c>
      <c r="Y162" s="5">
        <f t="shared" si="348"/>
        <v>4.344288994023731E-2</v>
      </c>
      <c r="Z162" s="5">
        <f t="shared" si="349"/>
        <v>2.0103794628704392E-2</v>
      </c>
      <c r="AA162" s="5">
        <f t="shared" si="350"/>
        <v>3.7978956026947445E-2</v>
      </c>
      <c r="AB162" s="5">
        <f t="shared" si="351"/>
        <v>3.5873851865690407E-2</v>
      </c>
      <c r="AC162" s="5">
        <f t="shared" si="352"/>
        <v>4.1609359070105502E-3</v>
      </c>
      <c r="AD162" s="5">
        <f t="shared" si="353"/>
        <v>1.6861846206091737E-2</v>
      </c>
      <c r="AE162" s="5">
        <f t="shared" si="354"/>
        <v>2.6304461163321032E-2</v>
      </c>
      <c r="AF162" s="5">
        <f t="shared" si="355"/>
        <v>2.0517464951219009E-2</v>
      </c>
      <c r="AG162" s="5">
        <f t="shared" si="356"/>
        <v>1.0669074101430275E-2</v>
      </c>
      <c r="AH162" s="5">
        <f t="shared" si="357"/>
        <v>7.8404742663215638E-3</v>
      </c>
      <c r="AI162" s="5">
        <f t="shared" si="358"/>
        <v>1.4811782197868084E-2</v>
      </c>
      <c r="AJ162" s="5">
        <f t="shared" si="359"/>
        <v>1.3990792165434295E-2</v>
      </c>
      <c r="AK162" s="5">
        <f t="shared" si="360"/>
        <v>8.8102054072669994E-3</v>
      </c>
      <c r="AL162" s="5">
        <f t="shared" si="361"/>
        <v>4.905014404071301E-4</v>
      </c>
      <c r="AM162" s="5">
        <f t="shared" si="362"/>
        <v>6.3708899481090603E-3</v>
      </c>
      <c r="AN162" s="5">
        <f t="shared" si="363"/>
        <v>9.9385811712174154E-3</v>
      </c>
      <c r="AO162" s="5">
        <f t="shared" si="364"/>
        <v>7.7520877382440756E-3</v>
      </c>
      <c r="AP162" s="5">
        <f t="shared" si="365"/>
        <v>4.0310827247301397E-3</v>
      </c>
      <c r="AQ162" s="5">
        <f t="shared" si="366"/>
        <v>1.572121131974423E-3</v>
      </c>
      <c r="AR162" s="5">
        <f t="shared" si="367"/>
        <v>2.4462262117651702E-3</v>
      </c>
      <c r="AS162" s="5">
        <f t="shared" si="368"/>
        <v>4.6212727221131081E-3</v>
      </c>
      <c r="AT162" s="5">
        <f t="shared" si="369"/>
        <v>4.3651240162160473E-3</v>
      </c>
      <c r="AU162" s="5">
        <f t="shared" si="370"/>
        <v>2.7487821101417871E-3</v>
      </c>
      <c r="AV162" s="5">
        <f t="shared" si="371"/>
        <v>1.2982110693132184E-3</v>
      </c>
      <c r="AW162" s="5">
        <f t="shared" si="372"/>
        <v>4.0153837384829161E-5</v>
      </c>
      <c r="AX162" s="5">
        <f t="shared" si="373"/>
        <v>2.0059210517259182E-3</v>
      </c>
      <c r="AY162" s="5">
        <f t="shared" si="374"/>
        <v>3.1292345901452962E-3</v>
      </c>
      <c r="AZ162" s="5">
        <f t="shared" si="375"/>
        <v>2.4408012248878287E-3</v>
      </c>
      <c r="BA162" s="5">
        <f t="shared" si="376"/>
        <v>1.269215724121066E-3</v>
      </c>
      <c r="BB162" s="5">
        <f t="shared" si="377"/>
        <v>4.9499377640743563E-4</v>
      </c>
      <c r="BC162" s="5">
        <f t="shared" si="378"/>
        <v>1.5443794716726836E-4</v>
      </c>
      <c r="BD162" s="5">
        <f t="shared" si="379"/>
        <v>6.3601835763421252E-4</v>
      </c>
      <c r="BE162" s="5">
        <f t="shared" si="380"/>
        <v>1.2015300436083792E-3</v>
      </c>
      <c r="BF162" s="5">
        <f t="shared" si="381"/>
        <v>1.1349314279729024E-3</v>
      </c>
      <c r="BG162" s="5">
        <f t="shared" si="382"/>
        <v>7.1468283463660041E-4</v>
      </c>
      <c r="BH162" s="5">
        <f t="shared" si="383"/>
        <v>3.3753463526635255E-4</v>
      </c>
      <c r="BI162" s="5">
        <f t="shared" si="384"/>
        <v>1.275302827860085E-4</v>
      </c>
      <c r="BJ162" s="8">
        <f t="shared" si="385"/>
        <v>0.45352032107005008</v>
      </c>
      <c r="BK162" s="8">
        <f t="shared" si="386"/>
        <v>0.2247686677287889</v>
      </c>
      <c r="BL162" s="8">
        <f t="shared" si="387"/>
        <v>0.30020122329506238</v>
      </c>
      <c r="BM162" s="8">
        <f t="shared" si="388"/>
        <v>0.66514859806219062</v>
      </c>
      <c r="BN162" s="8">
        <f t="shared" si="389"/>
        <v>0.33035632790765446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1.0810999999999999</v>
      </c>
      <c r="G163">
        <f>VLOOKUP(C163,away!$B$2:$E$405,4,FALSE)</f>
        <v>0.86480000000000001</v>
      </c>
      <c r="H163">
        <f>VLOOKUP(A163,away!$A$2:$E$405,3,FALSE)</f>
        <v>1.125</v>
      </c>
      <c r="I163">
        <f>VLOOKUP(C163,away!$B$2:$E$405,3,FALSE)</f>
        <v>0.98770000000000002</v>
      </c>
      <c r="J163">
        <f>VLOOKUP(B163,home!$B$2:$E$405,4,FALSE)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1.5124</v>
      </c>
      <c r="F164">
        <f>VLOOKUP(B164,home!$B$2:$E$405,3,FALSE)</f>
        <v>1.2783</v>
      </c>
      <c r="G164">
        <f>VLOOKUP(C164,away!$B$2:$E$405,4,FALSE)</f>
        <v>0.70250000000000001</v>
      </c>
      <c r="H164">
        <f>VLOOKUP(A164,away!$A$2:$E$405,3,FALSE)</f>
        <v>1.1446000000000001</v>
      </c>
      <c r="I164">
        <f>VLOOKUP(C164,away!$B$2:$E$405,3,FALSE)</f>
        <v>0.65529999999999999</v>
      </c>
      <c r="J164">
        <f>VLOOKUP(B164,home!$B$2:$E$405,4,FALSE)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1.5124</v>
      </c>
      <c r="F165">
        <f>VLOOKUP(B165,home!$B$2:$E$405,3,FALSE)</f>
        <v>1.0138</v>
      </c>
      <c r="G165">
        <f>VLOOKUP(C165,away!$B$2:$E$405,4,FALSE)</f>
        <v>1.0579000000000001</v>
      </c>
      <c r="H165">
        <f>VLOOKUP(A165,away!$A$2:$E$405,3,FALSE)</f>
        <v>1.1446000000000001</v>
      </c>
      <c r="I165">
        <f>VLOOKUP(C165,away!$B$2:$E$405,3,FALSE)</f>
        <v>0.99019999999999997</v>
      </c>
      <c r="J165">
        <f>VLOOKUP(B165,home!$B$2:$E$405,4,FALSE)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1.5124</v>
      </c>
      <c r="F166">
        <f>VLOOKUP(B166,home!$B$2:$E$405,3,FALSE)</f>
        <v>0.92569999999999997</v>
      </c>
      <c r="G166">
        <f>VLOOKUP(C166,away!$B$2:$E$405,4,FALSE)</f>
        <v>1.4986999999999999</v>
      </c>
      <c r="H166">
        <f>VLOOKUP(A166,away!$A$2:$E$405,3,FALSE)</f>
        <v>1.1446000000000001</v>
      </c>
      <c r="I166">
        <f>VLOOKUP(C166,away!$B$2:$E$405,3,FALSE)</f>
        <v>0.58240000000000003</v>
      </c>
      <c r="J166">
        <f>VLOOKUP(B166,home!$B$2:$E$405,4,FALSE)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1.6292</v>
      </c>
      <c r="F167">
        <f>VLOOKUP(B167,home!$B$2:$E$405,3,FALSE)</f>
        <v>0.86650000000000005</v>
      </c>
      <c r="G167">
        <f>VLOOKUP(C167,away!$B$2:$E$405,4,FALSE)</f>
        <v>0.54559999999999997</v>
      </c>
      <c r="H167">
        <f>VLOOKUP(A167,away!$A$2:$E$405,3,FALSE)</f>
        <v>1.1462000000000001</v>
      </c>
      <c r="I167">
        <f>VLOOKUP(C167,away!$B$2:$E$405,3,FALSE)</f>
        <v>1.0179</v>
      </c>
      <c r="J167">
        <f>VLOOKUP(B167,home!$B$2:$E$405,4,FALSE)</f>
        <v>1.3856999999999999</v>
      </c>
      <c r="K167" s="3">
        <f t="shared" si="334"/>
        <v>0.77022450208000004</v>
      </c>
      <c r="L167" s="3">
        <f t="shared" si="335"/>
        <v>1.6167197191860001</v>
      </c>
      <c r="M167" s="5">
        <f t="shared" si="336"/>
        <v>9.1910112162080213E-2</v>
      </c>
      <c r="N167" s="5">
        <f t="shared" si="337"/>
        <v>7.0791420376155184E-2</v>
      </c>
      <c r="O167" s="5">
        <f t="shared" si="338"/>
        <v>0.1485928907250321</v>
      </c>
      <c r="P167" s="5">
        <f t="shared" si="339"/>
        <v>0.11444988527131569</v>
      </c>
      <c r="Q167" s="5">
        <f t="shared" si="340"/>
        <v>2.7262643255380043E-2</v>
      </c>
      <c r="R167" s="5">
        <f t="shared" si="341"/>
        <v>0.12011652828300498</v>
      </c>
      <c r="S167" s="5">
        <f t="shared" si="342"/>
        <v>3.5629311972544715E-2</v>
      </c>
      <c r="T167" s="5">
        <f t="shared" si="343"/>
        <v>4.4076052948106119E-2</v>
      </c>
      <c r="U167" s="5">
        <f t="shared" si="344"/>
        <v>9.2516693188355745E-2</v>
      </c>
      <c r="V167" s="5">
        <f t="shared" si="345"/>
        <v>4.9296602851401578E-3</v>
      </c>
      <c r="W167" s="5">
        <f t="shared" si="346"/>
        <v>6.9994519422532566E-3</v>
      </c>
      <c r="X167" s="5">
        <f t="shared" si="347"/>
        <v>1.1316151978535588E-2</v>
      </c>
      <c r="Y167" s="5">
        <f t="shared" si="348"/>
        <v>9.1475230245020803E-3</v>
      </c>
      <c r="Z167" s="5">
        <f t="shared" si="349"/>
        <v>6.4731586625099008E-2</v>
      </c>
      <c r="AA167" s="5">
        <f t="shared" si="350"/>
        <v>4.9857854077165274E-2</v>
      </c>
      <c r="AB167" s="5">
        <f t="shared" si="351"/>
        <v>1.920087041568096E-2</v>
      </c>
      <c r="AC167" s="5">
        <f t="shared" si="352"/>
        <v>3.8366225488463337E-4</v>
      </c>
      <c r="AD167" s="5">
        <f t="shared" si="353"/>
        <v>1.3477873467637258E-3</v>
      </c>
      <c r="AE167" s="5">
        <f t="shared" si="354"/>
        <v>2.1789943807822947E-3</v>
      </c>
      <c r="AF167" s="5">
        <f t="shared" si="355"/>
        <v>1.7614115917031126E-3</v>
      </c>
      <c r="AG167" s="5">
        <f t="shared" si="356"/>
        <v>9.4923628463640711E-4</v>
      </c>
      <c r="AH167" s="5">
        <f t="shared" si="357"/>
        <v>2.6163208137748566E-2</v>
      </c>
      <c r="AI167" s="5">
        <f t="shared" si="358"/>
        <v>2.0151543960712795E-2</v>
      </c>
      <c r="AJ167" s="5">
        <f t="shared" si="359"/>
        <v>7.760606456641621E-3</v>
      </c>
      <c r="AK167" s="5">
        <f t="shared" si="360"/>
        <v>1.9924697479685423E-3</v>
      </c>
      <c r="AL167" s="5">
        <f t="shared" si="361"/>
        <v>1.911001957088102E-5</v>
      </c>
      <c r="AM167" s="5">
        <f t="shared" si="362"/>
        <v>2.0761976761416308E-4</v>
      </c>
      <c r="AN167" s="5">
        <f t="shared" si="363"/>
        <v>3.3566297239463229E-4</v>
      </c>
      <c r="AO167" s="5">
        <f t="shared" si="364"/>
        <v>2.7133647323549409E-4</v>
      </c>
      <c r="AP167" s="5">
        <f t="shared" si="365"/>
        <v>1.4622500893806921E-4</v>
      </c>
      <c r="AQ167" s="5">
        <f t="shared" si="366"/>
        <v>5.9101213847081375E-5</v>
      </c>
      <c r="AR167" s="5">
        <f t="shared" si="367"/>
        <v>8.4597149026931426E-3</v>
      </c>
      <c r="AS167" s="5">
        <f t="shared" si="368"/>
        <v>6.5158796986655824E-3</v>
      </c>
      <c r="AT167" s="5">
        <f t="shared" si="369"/>
        <v>2.5093450982589388E-3</v>
      </c>
      <c r="AU167" s="5">
        <f t="shared" si="370"/>
        <v>6.4425302628446008E-4</v>
      </c>
      <c r="AV167" s="5">
        <f t="shared" si="371"/>
        <v>1.2405486659587036E-4</v>
      </c>
      <c r="AW167" s="5">
        <f t="shared" si="372"/>
        <v>6.6101405915034641E-7</v>
      </c>
      <c r="AX167" s="5">
        <f t="shared" si="373"/>
        <v>2.665230535543066E-5</v>
      </c>
      <c r="AY167" s="5">
        <f t="shared" si="374"/>
        <v>4.3089307629891382E-5</v>
      </c>
      <c r="AZ167" s="5">
        <f t="shared" si="375"/>
        <v>3.4831666665658596E-5</v>
      </c>
      <c r="BA167" s="5">
        <f t="shared" si="376"/>
        <v>1.8771014116827973E-5</v>
      </c>
      <c r="BB167" s="5">
        <f t="shared" si="377"/>
        <v>7.5868671679486381E-6</v>
      </c>
      <c r="BC167" s="5">
        <f t="shared" si="378"/>
        <v>2.4531675514534801E-6</v>
      </c>
      <c r="BD167" s="5">
        <f t="shared" si="379"/>
        <v>2.2794979836459465E-3</v>
      </c>
      <c r="BE167" s="5">
        <f t="shared" si="380"/>
        <v>1.7557251994460633E-3</v>
      </c>
      <c r="BF167" s="5">
        <f t="shared" si="381"/>
        <v>6.7615128376632635E-4</v>
      </c>
      <c r="BG167" s="5">
        <f t="shared" si="382"/>
        <v>1.7359609528989054E-4</v>
      </c>
      <c r="BH167" s="5">
        <f t="shared" si="383"/>
        <v>3.3426991514422041E-5</v>
      </c>
      <c r="BI167" s="5">
        <f t="shared" si="384"/>
        <v>5.1492575790456224E-6</v>
      </c>
      <c r="BJ167" s="8">
        <f t="shared" si="385"/>
        <v>0.17698400289333444</v>
      </c>
      <c r="BK167" s="8">
        <f t="shared" si="386"/>
        <v>0.24736483127316616</v>
      </c>
      <c r="BL167" s="8">
        <f t="shared" si="387"/>
        <v>0.50952945939605021</v>
      </c>
      <c r="BM167" s="8">
        <f t="shared" si="388"/>
        <v>0.42544397182111099</v>
      </c>
      <c r="BN167" s="8">
        <f t="shared" si="389"/>
        <v>0.57312348007296821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1.4215</v>
      </c>
      <c r="F168">
        <f>VLOOKUP(B168,home!$B$2:$E$405,3,FALSE)</f>
        <v>0.7621</v>
      </c>
      <c r="G168">
        <f>VLOOKUP(C168,away!$B$2:$E$405,4,FALSE)</f>
        <v>0.7621</v>
      </c>
      <c r="H168">
        <f>VLOOKUP(A168,away!$A$2:$E$405,3,FALSE)</f>
        <v>1.0277000000000001</v>
      </c>
      <c r="I168">
        <f>VLOOKUP(C168,away!$B$2:$E$405,3,FALSE)</f>
        <v>0.81089999999999995</v>
      </c>
      <c r="J168">
        <f>VLOOKUP(B168,home!$B$2:$E$405,4,FALSE)</f>
        <v>1.2974000000000001</v>
      </c>
      <c r="K168" s="3">
        <f t="shared" si="334"/>
        <v>0.82560209681500007</v>
      </c>
      <c r="L168" s="3">
        <f t="shared" si="335"/>
        <v>1.0812037679820001</v>
      </c>
      <c r="M168" s="5">
        <f t="shared" si="336"/>
        <v>0.14855413157113101</v>
      </c>
      <c r="N168" s="5">
        <f t="shared" si="337"/>
        <v>0.12264660251565716</v>
      </c>
      <c r="O168" s="5">
        <f t="shared" si="338"/>
        <v>0.16061728680400064</v>
      </c>
      <c r="P168" s="5">
        <f t="shared" si="339"/>
        <v>0.13260596877011918</v>
      </c>
      <c r="Q168" s="5">
        <f t="shared" si="340"/>
        <v>5.0628646102081211E-2</v>
      </c>
      <c r="R168" s="5">
        <f t="shared" si="341"/>
        <v>8.6830007847765525E-2</v>
      </c>
      <c r="S168" s="5">
        <f t="shared" si="342"/>
        <v>2.959248384324142E-2</v>
      </c>
      <c r="T168" s="5">
        <f t="shared" si="343"/>
        <v>5.4739882933397405E-2</v>
      </c>
      <c r="U168" s="5">
        <f t="shared" si="344"/>
        <v>7.168703654557812E-2</v>
      </c>
      <c r="V168" s="5">
        <f t="shared" si="345"/>
        <v>2.9350617828627552E-3</v>
      </c>
      <c r="W168" s="5">
        <f t="shared" si="346"/>
        <v>1.3933038793594275E-2</v>
      </c>
      <c r="X168" s="5">
        <f t="shared" si="347"/>
        <v>1.5064454043073511E-2</v>
      </c>
      <c r="Y168" s="5">
        <f t="shared" si="348"/>
        <v>8.1438722369813771E-3</v>
      </c>
      <c r="Z168" s="5">
        <f t="shared" si="349"/>
        <v>3.1293643886303582E-2</v>
      </c>
      <c r="AA168" s="5">
        <f t="shared" si="350"/>
        <v>2.5836098009514141E-2</v>
      </c>
      <c r="AB168" s="5">
        <f t="shared" si="351"/>
        <v>1.0665168345086363E-2</v>
      </c>
      <c r="AC168" s="5">
        <f t="shared" si="352"/>
        <v>1.637478485958113E-4</v>
      </c>
      <c r="AD168" s="5">
        <f t="shared" si="353"/>
        <v>2.8757865107490424E-3</v>
      </c>
      <c r="AE168" s="5">
        <f t="shared" si="354"/>
        <v>3.1093112113336732E-3</v>
      </c>
      <c r="AF168" s="5">
        <f t="shared" si="355"/>
        <v>1.680899498761322E-3</v>
      </c>
      <c r="AG168" s="5">
        <f t="shared" si="356"/>
        <v>6.0579829055326564E-4</v>
      </c>
      <c r="AH168" s="5">
        <f t="shared" si="357"/>
        <v>8.4587014209395774E-3</v>
      </c>
      <c r="AI168" s="5">
        <f t="shared" si="358"/>
        <v>6.9835216294597347E-3</v>
      </c>
      <c r="AJ168" s="5">
        <f t="shared" si="359"/>
        <v>2.8828050502174313E-3</v>
      </c>
      <c r="AK168" s="5">
        <f t="shared" si="360"/>
        <v>7.9334996472279432E-4</v>
      </c>
      <c r="AL168" s="5">
        <f t="shared" si="361"/>
        <v>5.8467420239128812E-6</v>
      </c>
      <c r="AM168" s="5">
        <f t="shared" si="362"/>
        <v>4.7485107465334062E-4</v>
      </c>
      <c r="AN168" s="5">
        <f t="shared" si="363"/>
        <v>5.1341077114549387E-4</v>
      </c>
      <c r="AO168" s="5">
        <f t="shared" si="364"/>
        <v>2.7755083014252612E-4</v>
      </c>
      <c r="AP168" s="5">
        <f t="shared" si="365"/>
        <v>1.0002966778554378E-4</v>
      </c>
      <c r="AQ168" s="5">
        <f t="shared" si="366"/>
        <v>2.7038113429929404E-5</v>
      </c>
      <c r="AR168" s="5">
        <f t="shared" si="367"/>
        <v>1.8291159697109145E-3</v>
      </c>
      <c r="AS168" s="5">
        <f t="shared" si="368"/>
        <v>1.510121979911133E-3</v>
      </c>
      <c r="AT168" s="5">
        <f t="shared" si="369"/>
        <v>6.2337993653052552E-4</v>
      </c>
      <c r="AU168" s="5">
        <f t="shared" si="370"/>
        <v>1.715545942373345E-4</v>
      </c>
      <c r="AV168" s="5">
        <f t="shared" si="371"/>
        <v>3.5408958180147466E-5</v>
      </c>
      <c r="AW168" s="5">
        <f t="shared" si="372"/>
        <v>1.4497388221573358E-7</v>
      </c>
      <c r="AX168" s="5">
        <f t="shared" si="373"/>
        <v>6.5339673818109008E-5</v>
      </c>
      <c r="AY168" s="5">
        <f t="shared" si="374"/>
        <v>7.0645501530854294E-5</v>
      </c>
      <c r="AZ168" s="5">
        <f t="shared" si="375"/>
        <v>3.8191091223068901E-5</v>
      </c>
      <c r="BA168" s="5">
        <f t="shared" si="376"/>
        <v>1.3764117244575465E-5</v>
      </c>
      <c r="BB168" s="5">
        <f t="shared" si="377"/>
        <v>3.7204538569452537E-6</v>
      </c>
      <c r="BC168" s="5">
        <f t="shared" si="378"/>
        <v>8.0451374574647508E-7</v>
      </c>
      <c r="BD168" s="5">
        <f t="shared" si="379"/>
        <v>3.296078464212484E-4</v>
      </c>
      <c r="BE168" s="5">
        <f t="shared" si="380"/>
        <v>2.7212492913205916E-4</v>
      </c>
      <c r="BF168" s="5">
        <f t="shared" si="381"/>
        <v>1.1233345604353068E-4</v>
      </c>
      <c r="BG168" s="5">
        <f t="shared" si="382"/>
        <v>3.0914245617338191E-5</v>
      </c>
      <c r="BH168" s="5">
        <f t="shared" si="383"/>
        <v>6.3807165007820823E-6</v>
      </c>
      <c r="BI168" s="5">
        <f t="shared" si="384"/>
        <v>1.0535865844455518E-6</v>
      </c>
      <c r="BJ168" s="8">
        <f t="shared" si="385"/>
        <v>0.2750136379447583</v>
      </c>
      <c r="BK168" s="8">
        <f t="shared" si="386"/>
        <v>0.31392788605950489</v>
      </c>
      <c r="BL168" s="8">
        <f t="shared" si="387"/>
        <v>0.37967597183615381</v>
      </c>
      <c r="BM168" s="8">
        <f t="shared" si="388"/>
        <v>0.29795799558831726</v>
      </c>
      <c r="BN168" s="8">
        <f t="shared" si="389"/>
        <v>0.7018826436107547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1.3611</v>
      </c>
      <c r="F171">
        <f>VLOOKUP(B171,home!$B$2:$E$405,3,FALSE)</f>
        <v>1.4694</v>
      </c>
      <c r="G171">
        <f>VLOOKUP(C171,away!$B$2:$E$405,4,FALSE)</f>
        <v>1.5306</v>
      </c>
      <c r="H171">
        <f>VLOOKUP(A171,away!$A$2:$E$405,3,FALSE)</f>
        <v>1.1444000000000001</v>
      </c>
      <c r="I171">
        <f>VLOOKUP(C171,away!$B$2:$E$405,3,FALSE)</f>
        <v>0.43690000000000001</v>
      </c>
      <c r="J171">
        <f>VLOOKUP(B171,home!$B$2:$E$405,4,FALSE)</f>
        <v>1.5093000000000001</v>
      </c>
      <c r="K171" s="3">
        <f t="shared" si="334"/>
        <v>3.0612005204040003</v>
      </c>
      <c r="L171" s="3">
        <f t="shared" si="335"/>
        <v>0.75463243174800021</v>
      </c>
      <c r="M171" s="5">
        <f t="shared" si="336"/>
        <v>2.2019365734828846E-2</v>
      </c>
      <c r="N171" s="5">
        <f t="shared" si="337"/>
        <v>6.7405693846424072E-2</v>
      </c>
      <c r="O171" s="5">
        <f t="shared" si="338"/>
        <v>1.6616527510022482E-2</v>
      </c>
      <c r="P171" s="5">
        <f t="shared" si="339"/>
        <v>5.0866522660988206E-2</v>
      </c>
      <c r="Q171" s="5">
        <f t="shared" si="340"/>
        <v>0.10317117254043308</v>
      </c>
      <c r="R171" s="5">
        <f t="shared" si="341"/>
        <v>6.2696852810479051E-3</v>
      </c>
      <c r="S171" s="5">
        <f t="shared" si="342"/>
        <v>2.9376449335325731E-2</v>
      </c>
      <c r="T171" s="5">
        <f t="shared" si="343"/>
        <v>7.7856312820479515E-2</v>
      </c>
      <c r="U171" s="5">
        <f t="shared" si="344"/>
        <v>1.9192763845113144E-2</v>
      </c>
      <c r="V171" s="5">
        <f t="shared" si="345"/>
        <v>7.5402203466901655E-3</v>
      </c>
      <c r="W171" s="5">
        <f t="shared" si="346"/>
        <v>0.10527588235715488</v>
      </c>
      <c r="X171" s="5">
        <f t="shared" si="347"/>
        <v>7.9444595107596175E-2</v>
      </c>
      <c r="Y171" s="5">
        <f t="shared" si="348"/>
        <v>2.9975733997640291E-2</v>
      </c>
      <c r="Z171" s="5">
        <f t="shared" si="349"/>
        <v>1.5771026166439416E-3</v>
      </c>
      <c r="AA171" s="5">
        <f t="shared" si="350"/>
        <v>4.8278273508009445E-3</v>
      </c>
      <c r="AB171" s="5">
        <f t="shared" si="351"/>
        <v>7.3894737993462608E-3</v>
      </c>
      <c r="AC171" s="5">
        <f t="shared" si="352"/>
        <v>1.0886575757694643E-3</v>
      </c>
      <c r="AD171" s="5">
        <f t="shared" si="353"/>
        <v>8.0567646464428211E-2</v>
      </c>
      <c r="AE171" s="5">
        <f t="shared" si="354"/>
        <v>6.0798958971664631E-2</v>
      </c>
      <c r="AF171" s="5">
        <f t="shared" si="355"/>
        <v>2.2940433128267088E-2</v>
      </c>
      <c r="AG171" s="5">
        <f t="shared" si="356"/>
        <v>5.770531612312192E-3</v>
      </c>
      <c r="AH171" s="5">
        <f t="shared" si="357"/>
        <v>2.9753319567853793E-4</v>
      </c>
      <c r="AI171" s="5">
        <f t="shared" si="358"/>
        <v>9.1080877344860544E-4</v>
      </c>
      <c r="AJ171" s="5">
        <f t="shared" si="359"/>
        <v>1.3940841456347006E-3</v>
      </c>
      <c r="AK171" s="5">
        <f t="shared" si="360"/>
        <v>1.422523704034637E-3</v>
      </c>
      <c r="AL171" s="5">
        <f t="shared" si="361"/>
        <v>1.0059549564653138E-4</v>
      </c>
      <c r="AM171" s="5">
        <f t="shared" si="362"/>
        <v>4.9326744256926597E-2</v>
      </c>
      <c r="AN171" s="5">
        <f t="shared" si="363"/>
        <v>3.7223560968816218E-2</v>
      </c>
      <c r="AO171" s="5">
        <f t="shared" si="364"/>
        <v>1.4045053166108865E-2</v>
      </c>
      <c r="AP171" s="5">
        <f t="shared" si="365"/>
        <v>3.5329508749235607E-3</v>
      </c>
      <c r="AQ171" s="5">
        <f t="shared" si="366"/>
        <v>6.6651982749744781E-4</v>
      </c>
      <c r="AR171" s="5">
        <f t="shared" si="367"/>
        <v>4.4905639796129749E-5</v>
      </c>
      <c r="AS171" s="5">
        <f t="shared" si="368"/>
        <v>1.3746516791298695E-4</v>
      </c>
      <c r="AT171" s="5">
        <f t="shared" si="369"/>
        <v>2.1040422177632956E-4</v>
      </c>
      <c r="AU171" s="5">
        <f t="shared" si="370"/>
        <v>2.1469650439896623E-4</v>
      </c>
      <c r="AV171" s="5">
        <f t="shared" si="371"/>
        <v>1.643072627487588E-4</v>
      </c>
      <c r="AW171" s="5">
        <f t="shared" si="372"/>
        <v>6.455104515875178E-6</v>
      </c>
      <c r="AX171" s="5">
        <f t="shared" si="373"/>
        <v>2.5166509198189805E-2</v>
      </c>
      <c r="AY171" s="5">
        <f t="shared" si="374"/>
        <v>1.8991464034838385E-2</v>
      </c>
      <c r="AZ171" s="5">
        <f t="shared" si="375"/>
        <v>7.1657873435323899E-3</v>
      </c>
      <c r="BA171" s="5">
        <f t="shared" si="376"/>
        <v>1.8025118428129634E-3</v>
      </c>
      <c r="BB171" s="5">
        <f t="shared" si="377"/>
        <v>3.4005847379912885E-4</v>
      </c>
      <c r="BC171" s="5">
        <f t="shared" si="378"/>
        <v>5.132383060391007E-5</v>
      </c>
      <c r="BD171" s="5">
        <f t="shared" si="379"/>
        <v>5.6478753597588575E-6</v>
      </c>
      <c r="BE171" s="5">
        <f t="shared" si="380"/>
        <v>1.7289278990470744E-5</v>
      </c>
      <c r="BF171" s="5">
        <f t="shared" si="381"/>
        <v>2.6462974921519503E-5</v>
      </c>
      <c r="BG171" s="5">
        <f t="shared" si="382"/>
        <v>2.7002824200397835E-5</v>
      </c>
      <c r="BH171" s="5">
        <f t="shared" si="383"/>
        <v>2.0665264873658898E-5</v>
      </c>
      <c r="BI171" s="5">
        <f t="shared" si="384"/>
        <v>1.2652103917106216E-5</v>
      </c>
      <c r="BJ171" s="8">
        <f t="shared" si="385"/>
        <v>0.79151944466444957</v>
      </c>
      <c r="BK171" s="8">
        <f t="shared" si="386"/>
        <v>0.12998327518408734</v>
      </c>
      <c r="BL171" s="8">
        <f t="shared" si="387"/>
        <v>5.9202726724023304E-2</v>
      </c>
      <c r="BM171" s="8">
        <f t="shared" si="388"/>
        <v>0.69694857268513688</v>
      </c>
      <c r="BN171" s="8">
        <f t="shared" si="389"/>
        <v>0.2663489675737446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1.3611</v>
      </c>
      <c r="F172">
        <f>VLOOKUP(B172,home!$B$2:$E$405,3,FALSE)</f>
        <v>1.4694</v>
      </c>
      <c r="G172">
        <f>VLOOKUP(C172,away!$B$2:$E$405,4,FALSE)</f>
        <v>0.86829999999999996</v>
      </c>
      <c r="H172">
        <f>VLOOKUP(A172,away!$A$2:$E$405,3,FALSE)</f>
        <v>1.1444000000000001</v>
      </c>
      <c r="I172">
        <f>VLOOKUP(C172,away!$B$2:$E$405,3,FALSE)</f>
        <v>0.3972</v>
      </c>
      <c r="J172">
        <f>VLOOKUP(B172,home!$B$2:$E$405,4,FALSE)</f>
        <v>0.63549999999999995</v>
      </c>
      <c r="K172" s="3">
        <f t="shared" si="334"/>
        <v>1.7366002952220001</v>
      </c>
      <c r="L172" s="3">
        <f t="shared" si="335"/>
        <v>0.28887013464</v>
      </c>
      <c r="M172" s="5">
        <f t="shared" si="336"/>
        <v>0.13193176394550404</v>
      </c>
      <c r="N172" s="5">
        <f t="shared" si="337"/>
        <v>0.22911274021692157</v>
      </c>
      <c r="O172" s="5">
        <f t="shared" si="338"/>
        <v>3.8111146414230454E-2</v>
      </c>
      <c r="P172" s="5">
        <f t="shared" si="339"/>
        <v>6.6183828114201482E-2</v>
      </c>
      <c r="Q172" s="5">
        <f t="shared" si="340"/>
        <v>0.19893862614991373</v>
      </c>
      <c r="R172" s="5">
        <f t="shared" si="341"/>
        <v>5.504585997981753E-3</v>
      </c>
      <c r="S172" s="5">
        <f t="shared" si="342"/>
        <v>8.3003117915930787E-3</v>
      </c>
      <c r="T172" s="5">
        <f t="shared" si="343"/>
        <v>5.7467427721022209E-2</v>
      </c>
      <c r="U172" s="5">
        <f t="shared" si="344"/>
        <v>9.5592656691700015E-3</v>
      </c>
      <c r="V172" s="5">
        <f t="shared" si="345"/>
        <v>4.6265196532958435E-4</v>
      </c>
      <c r="W172" s="5">
        <f t="shared" si="346"/>
        <v>0.11515895896766647</v>
      </c>
      <c r="X172" s="5">
        <f t="shared" si="347"/>
        <v>3.3265983981992049E-2</v>
      </c>
      <c r="Y172" s="5">
        <f t="shared" si="348"/>
        <v>4.8047746359050642E-3</v>
      </c>
      <c r="Z172" s="5">
        <f t="shared" si="349"/>
        <v>5.300368327914827E-4</v>
      </c>
      <c r="AA172" s="5">
        <f t="shared" si="350"/>
        <v>9.2046212030422289E-4</v>
      </c>
      <c r="AB172" s="5">
        <f t="shared" si="351"/>
        <v>7.9923739493049093E-4</v>
      </c>
      <c r="AC172" s="5">
        <f t="shared" si="352"/>
        <v>1.4505641607050125E-5</v>
      </c>
      <c r="AD172" s="5">
        <f t="shared" si="353"/>
        <v>4.999627053517694E-2</v>
      </c>
      <c r="AE172" s="5">
        <f t="shared" si="354"/>
        <v>1.4442429400994428E-2</v>
      </c>
      <c r="AF172" s="5">
        <f t="shared" si="355"/>
        <v>2.0859932627969777E-3</v>
      </c>
      <c r="AG172" s="5">
        <f t="shared" si="356"/>
        <v>2.0086038489409869E-4</v>
      </c>
      <c r="AH172" s="5">
        <f t="shared" si="357"/>
        <v>3.8277952813158687E-5</v>
      </c>
      <c r="AI172" s="5">
        <f t="shared" si="358"/>
        <v>6.6473504155825172E-5</v>
      </c>
      <c r="AJ172" s="5">
        <f t="shared" si="359"/>
        <v>5.7718953470723428E-5</v>
      </c>
      <c r="AK172" s="5">
        <f t="shared" si="360"/>
        <v>3.3411583879054408E-5</v>
      </c>
      <c r="AL172" s="5">
        <f t="shared" si="361"/>
        <v>2.9107134236567023E-7</v>
      </c>
      <c r="AM172" s="5">
        <f t="shared" si="362"/>
        <v>1.7364707634277454E-2</v>
      </c>
      <c r="AN172" s="5">
        <f t="shared" si="363"/>
        <v>5.0161454322979644E-3</v>
      </c>
      <c r="AO172" s="5">
        <f t="shared" si="364"/>
        <v>7.2450730320086708E-4</v>
      </c>
      <c r="AP172" s="5">
        <f t="shared" si="365"/>
        <v>6.9762840741099271E-5</v>
      </c>
      <c r="AQ172" s="5">
        <f t="shared" si="366"/>
        <v>5.0381002994375548E-6</v>
      </c>
      <c r="AR172" s="5">
        <f t="shared" si="367"/>
        <v>2.211471476576144E-6</v>
      </c>
      <c r="AS172" s="5">
        <f t="shared" si="368"/>
        <v>3.8404420190971646E-6</v>
      </c>
      <c r="AT172" s="5">
        <f t="shared" si="369"/>
        <v>3.3346563720735552E-6</v>
      </c>
      <c r="AU172" s="5">
        <f t="shared" si="370"/>
        <v>1.9303217467356205E-6</v>
      </c>
      <c r="AV172" s="5">
        <f t="shared" si="371"/>
        <v>8.3804932881363133E-7</v>
      </c>
      <c r="AW172" s="5">
        <f t="shared" si="372"/>
        <v>4.0560141587991904E-9</v>
      </c>
      <c r="AX172" s="5">
        <f t="shared" si="373"/>
        <v>5.0259260673549896E-3</v>
      </c>
      <c r="AY172" s="5">
        <f t="shared" si="374"/>
        <v>1.4518399397675215E-3</v>
      </c>
      <c r="AZ172" s="5">
        <f t="shared" si="375"/>
        <v>2.0969659943818674E-4</v>
      </c>
      <c r="BA172" s="5">
        <f t="shared" si="376"/>
        <v>2.019169497108639E-5</v>
      </c>
      <c r="BB172" s="5">
        <f t="shared" si="377"/>
        <v>1.4581944112268839E-6</v>
      </c>
      <c r="BC172" s="5">
        <f t="shared" si="378"/>
        <v>8.4245763180481108E-8</v>
      </c>
      <c r="BD172" s="5">
        <f t="shared" si="379"/>
        <v>1.0647134386517842E-7</v>
      </c>
      <c r="BE172" s="5">
        <f t="shared" si="380"/>
        <v>1.8489816718895194E-7</v>
      </c>
      <c r="BF172" s="5">
        <f t="shared" si="381"/>
        <v>1.6054710586317035E-7</v>
      </c>
      <c r="BG172" s="5">
        <f t="shared" si="382"/>
        <v>9.2935383813006473E-8</v>
      </c>
      <c r="BH172" s="5">
        <f t="shared" si="383"/>
        <v>4.0347903741559231E-8</v>
      </c>
      <c r="BI172" s="5">
        <f t="shared" si="384"/>
        <v>1.4013636309836121E-8</v>
      </c>
      <c r="BJ172" s="8">
        <f t="shared" si="385"/>
        <v>0.73536342330980653</v>
      </c>
      <c r="BK172" s="8">
        <f t="shared" si="386"/>
        <v>0.2083451924693451</v>
      </c>
      <c r="BL172" s="8">
        <f t="shared" si="387"/>
        <v>5.5103333745419765E-2</v>
      </c>
      <c r="BM172" s="8">
        <f t="shared" si="388"/>
        <v>0.32810745963485649</v>
      </c>
      <c r="BN172" s="8">
        <f t="shared" si="389"/>
        <v>0.66978269083875308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1.3611</v>
      </c>
      <c r="F173">
        <f>VLOOKUP(B173,home!$B$2:$E$405,3,FALSE)</f>
        <v>0.80149999999999999</v>
      </c>
      <c r="G173">
        <f>VLOOKUP(C173,away!$B$2:$E$405,4,FALSE)</f>
        <v>1.3358000000000001</v>
      </c>
      <c r="H173">
        <f>VLOOKUP(A173,away!$A$2:$E$405,3,FALSE)</f>
        <v>1.1444000000000001</v>
      </c>
      <c r="I173">
        <f>VLOOKUP(C173,away!$B$2:$E$405,3,FALSE)</f>
        <v>0.7944</v>
      </c>
      <c r="J173">
        <f>VLOOKUP(B173,home!$B$2:$E$405,4,FALSE)</f>
        <v>0.7944</v>
      </c>
      <c r="K173" s="3">
        <f t="shared" si="334"/>
        <v>1.4572531400700002</v>
      </c>
      <c r="L173" s="3">
        <f t="shared" si="335"/>
        <v>0.72219806438400003</v>
      </c>
      <c r="M173" s="5">
        <f t="shared" si="336"/>
        <v>0.11310358435482194</v>
      </c>
      <c r="N173" s="5">
        <f t="shared" si="337"/>
        <v>0.16482055345423646</v>
      </c>
      <c r="O173" s="5">
        <f t="shared" si="338"/>
        <v>8.1683189695944874E-2</v>
      </c>
      <c r="P173" s="5">
        <f t="shared" si="339"/>
        <v>0.11903308467534916</v>
      </c>
      <c r="Q173" s="5">
        <f t="shared" si="340"/>
        <v>0.12009263453463068</v>
      </c>
      <c r="R173" s="5">
        <f t="shared" si="341"/>
        <v>2.9495720745561241E-2</v>
      </c>
      <c r="S173" s="5">
        <f t="shared" si="342"/>
        <v>3.1318360351160653E-2</v>
      </c>
      <c r="T173" s="5">
        <f t="shared" si="343"/>
        <v>8.673066820768538E-2</v>
      </c>
      <c r="U173" s="5">
        <f t="shared" si="344"/>
        <v>4.2982731675096968E-2</v>
      </c>
      <c r="V173" s="5">
        <f t="shared" si="345"/>
        <v>3.6622486475934878E-3</v>
      </c>
      <c r="W173" s="5">
        <f t="shared" si="346"/>
        <v>5.8335122924956483E-2</v>
      </c>
      <c r="X173" s="5">
        <f t="shared" si="347"/>
        <v>4.2129512862006273E-2</v>
      </c>
      <c r="Y173" s="5">
        <f t="shared" si="348"/>
        <v>1.5212926321190881E-2</v>
      </c>
      <c r="Z173" s="5">
        <f t="shared" si="349"/>
        <v>7.1005841433517758E-3</v>
      </c>
      <c r="AA173" s="5">
        <f t="shared" si="350"/>
        <v>1.0347348539230628E-2</v>
      </c>
      <c r="AB173" s="5">
        <f t="shared" si="351"/>
        <v>7.5393530750962803E-3</v>
      </c>
      <c r="AC173" s="5">
        <f t="shared" si="352"/>
        <v>2.4089021794592751E-4</v>
      </c>
      <c r="AD173" s="5">
        <f t="shared" si="353"/>
        <v>2.1252260264690574E-2</v>
      </c>
      <c r="AE173" s="5">
        <f t="shared" si="354"/>
        <v>1.5348341226944527E-2</v>
      </c>
      <c r="AF173" s="5">
        <f t="shared" si="355"/>
        <v>5.5422711628022427E-3</v>
      </c>
      <c r="AG173" s="5">
        <f t="shared" si="356"/>
        <v>1.3342058353556807E-3</v>
      </c>
      <c r="AH173" s="5">
        <f t="shared" si="357"/>
        <v>1.2820070310810934E-3</v>
      </c>
      <c r="AI173" s="5">
        <f t="shared" si="358"/>
        <v>1.8682087716347419E-3</v>
      </c>
      <c r="AJ173" s="5">
        <f t="shared" si="359"/>
        <v>1.3612265493855226E-3</v>
      </c>
      <c r="AK173" s="5">
        <f t="shared" si="360"/>
        <v>6.6121722114623443E-4</v>
      </c>
      <c r="AL173" s="5">
        <f t="shared" si="361"/>
        <v>1.014075933093926E-5</v>
      </c>
      <c r="AM173" s="5">
        <f t="shared" si="362"/>
        <v>6.1939846008610463E-3</v>
      </c>
      <c r="AN173" s="5">
        <f t="shared" si="363"/>
        <v>4.4732836895661496E-3</v>
      </c>
      <c r="AO173" s="5">
        <f t="shared" si="364"/>
        <v>1.6152984110225958E-3</v>
      </c>
      <c r="AP173" s="5">
        <f t="shared" si="365"/>
        <v>3.8885512861435659E-4</v>
      </c>
      <c r="AQ173" s="5">
        <f t="shared" si="366"/>
        <v>7.0207605302769903E-5</v>
      </c>
      <c r="AR173" s="5">
        <f t="shared" si="367"/>
        <v>1.8517259927468892E-4</v>
      </c>
      <c r="AS173" s="5">
        <f t="shared" si="368"/>
        <v>2.6984335174796428E-4</v>
      </c>
      <c r="AT173" s="5">
        <f t="shared" si="369"/>
        <v>1.9661503583086725E-4</v>
      </c>
      <c r="AU173" s="5">
        <f t="shared" si="370"/>
        <v>9.5505959449835594E-5</v>
      </c>
      <c r="AV173" s="5">
        <f t="shared" si="371"/>
        <v>3.479408982591776E-5</v>
      </c>
      <c r="AW173" s="5">
        <f t="shared" si="372"/>
        <v>2.9645535181990314E-7</v>
      </c>
      <c r="AX173" s="5">
        <f t="shared" si="373"/>
        <v>1.5043672515249978E-3</v>
      </c>
      <c r="AY173" s="5">
        <f t="shared" si="374"/>
        <v>1.0864511171740315E-3</v>
      </c>
      <c r="AZ173" s="5">
        <f t="shared" si="375"/>
        <v>3.9231644693545997E-4</v>
      </c>
      <c r="BA173" s="5">
        <f t="shared" si="376"/>
        <v>9.4443392867599174E-5</v>
      </c>
      <c r="BB173" s="5">
        <f t="shared" si="377"/>
        <v>1.7051708880709442E-5</v>
      </c>
      <c r="BC173" s="5">
        <f t="shared" si="378"/>
        <v>2.4629422296175657E-6</v>
      </c>
      <c r="BD173" s="5">
        <f t="shared" si="379"/>
        <v>2.2288548795522397E-5</v>
      </c>
      <c r="BE173" s="5">
        <f t="shared" si="380"/>
        <v>3.2480057719878438E-5</v>
      </c>
      <c r="BF173" s="5">
        <f t="shared" si="381"/>
        <v>2.366583305097385E-5</v>
      </c>
      <c r="BG173" s="5">
        <f t="shared" si="382"/>
        <v>1.1495703175301341E-5</v>
      </c>
      <c r="BH173" s="5">
        <f t="shared" si="383"/>
        <v>4.1880373873801388E-6</v>
      </c>
      <c r="BI173" s="5">
        <f t="shared" si="384"/>
        <v>1.2206061266980532E-6</v>
      </c>
      <c r="BJ173" s="8">
        <f t="shared" si="385"/>
        <v>0.54663721908947838</v>
      </c>
      <c r="BK173" s="8">
        <f t="shared" si="386"/>
        <v>0.26845476012337616</v>
      </c>
      <c r="BL173" s="8">
        <f t="shared" si="387"/>
        <v>0.17809827312656265</v>
      </c>
      <c r="BM173" s="8">
        <f t="shared" si="388"/>
        <v>0.37097591436040261</v>
      </c>
      <c r="BN173" s="8">
        <f t="shared" si="389"/>
        <v>0.62822876746054435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1.3611</v>
      </c>
      <c r="F174">
        <f>VLOOKUP(B174,home!$B$2:$E$405,3,FALSE)</f>
        <v>0.80149999999999999</v>
      </c>
      <c r="G174">
        <f>VLOOKUP(C174,away!$B$2:$E$405,4,FALSE)</f>
        <v>0.66790000000000005</v>
      </c>
      <c r="H174">
        <f>VLOOKUP(A174,away!$A$2:$E$405,3,FALSE)</f>
        <v>1.1444000000000001</v>
      </c>
      <c r="I174">
        <f>VLOOKUP(C174,away!$B$2:$E$405,3,FALSE)</f>
        <v>1.7476</v>
      </c>
      <c r="J174">
        <f>VLOOKUP(B174,home!$B$2:$E$405,4,FALSE)</f>
        <v>0.87380000000000002</v>
      </c>
      <c r="K174" s="3">
        <f t="shared" si="334"/>
        <v>0.72862657003500009</v>
      </c>
      <c r="L174" s="3">
        <f t="shared" si="335"/>
        <v>1.7475593158720004</v>
      </c>
      <c r="M174" s="5">
        <f t="shared" si="336"/>
        <v>8.4063241710161274E-2</v>
      </c>
      <c r="N174" s="5">
        <f t="shared" si="337"/>
        <v>6.1250711473297963E-2</v>
      </c>
      <c r="O174" s="5">
        <f t="shared" si="338"/>
        <v>0.14690550117299203</v>
      </c>
      <c r="P174" s="5">
        <f t="shared" si="339"/>
        <v>0.10703925143894985</v>
      </c>
      <c r="Q174" s="5">
        <f t="shared" si="340"/>
        <v>2.2314447906496258E-2</v>
      </c>
      <c r="R174" s="5">
        <f t="shared" si="341"/>
        <v>0.12836303856385367</v>
      </c>
      <c r="S174" s="5">
        <f t="shared" si="342"/>
        <v>3.4073755411771732E-2</v>
      </c>
      <c r="T174" s="5">
        <f t="shared" si="343"/>
        <v>3.8995821317537989E-2</v>
      </c>
      <c r="U174" s="5">
        <f t="shared" si="344"/>
        <v>9.3528720508051139E-2</v>
      </c>
      <c r="V174" s="5">
        <f t="shared" si="345"/>
        <v>4.8207479125789458E-3</v>
      </c>
      <c r="W174" s="5">
        <f t="shared" si="346"/>
        <v>5.4196332134450196E-3</v>
      </c>
      <c r="X174" s="5">
        <f t="shared" si="347"/>
        <v>9.4711305107651484E-3</v>
      </c>
      <c r="Y174" s="5">
        <f t="shared" si="348"/>
        <v>8.2756811779635883E-3</v>
      </c>
      <c r="Z174" s="5">
        <f t="shared" si="349"/>
        <v>7.477400795196644E-2</v>
      </c>
      <c r="AA174" s="5">
        <f t="shared" si="350"/>
        <v>5.4482328941811126E-2</v>
      </c>
      <c r="AB174" s="5">
        <f t="shared" si="351"/>
        <v>1.9848636232195228E-2</v>
      </c>
      <c r="AC174" s="5">
        <f t="shared" si="352"/>
        <v>3.8364661343112715E-4</v>
      </c>
      <c r="AD174" s="5">
        <f t="shared" si="353"/>
        <v>9.8722218979005244E-4</v>
      </c>
      <c r="AE174" s="5">
        <f t="shared" si="354"/>
        <v>1.7252293346031618E-3</v>
      </c>
      <c r="AF174" s="5">
        <f t="shared" si="355"/>
        <v>1.5074702978507043E-3</v>
      </c>
      <c r="AG174" s="5">
        <f t="shared" si="356"/>
        <v>8.7813125413644581E-4</v>
      </c>
      <c r="AH174" s="5">
        <f t="shared" si="357"/>
        <v>3.2668003545386494E-2</v>
      </c>
      <c r="AI174" s="5">
        <f t="shared" si="358"/>
        <v>2.380277537316618E-2</v>
      </c>
      <c r="AJ174" s="5">
        <f t="shared" si="359"/>
        <v>8.6716672887318224E-3</v>
      </c>
      <c r="AK174" s="5">
        <f t="shared" si="360"/>
        <v>2.1061357310244587E-3</v>
      </c>
      <c r="AL174" s="5">
        <f t="shared" si="361"/>
        <v>1.9540167846652144E-5</v>
      </c>
      <c r="AM174" s="5">
        <f t="shared" si="362"/>
        <v>1.438632636018336E-4</v>
      </c>
      <c r="AN174" s="5">
        <f t="shared" si="363"/>
        <v>2.5140958651913352E-4</v>
      </c>
      <c r="AO174" s="5">
        <f t="shared" si="364"/>
        <v>2.1967658251051978E-4</v>
      </c>
      <c r="AP174" s="5">
        <f t="shared" si="365"/>
        <v>1.2796595274839432E-4</v>
      </c>
      <c r="AQ174" s="5">
        <f t="shared" si="366"/>
        <v>5.5907023209973174E-5</v>
      </c>
      <c r="AR174" s="5">
        <f t="shared" si="367"/>
        <v>1.1417854785335935E-2</v>
      </c>
      <c r="AS174" s="5">
        <f t="shared" si="368"/>
        <v>8.3193523693970341E-3</v>
      </c>
      <c r="AT174" s="5">
        <f t="shared" si="369"/>
        <v>3.0308505909131559E-3</v>
      </c>
      <c r="AU174" s="5">
        <f t="shared" si="370"/>
        <v>7.3611942344853538E-4</v>
      </c>
      <c r="AV174" s="5">
        <f t="shared" si="371"/>
        <v>1.3408904266086201E-4</v>
      </c>
      <c r="AW174" s="5">
        <f t="shared" si="372"/>
        <v>6.9113473272781034E-7</v>
      </c>
      <c r="AX174" s="5">
        <f t="shared" si="373"/>
        <v>1.7470432718707509E-5</v>
      </c>
      <c r="AY174" s="5">
        <f t="shared" si="374"/>
        <v>3.0530617449892302E-5</v>
      </c>
      <c r="AZ174" s="5">
        <f t="shared" si="375"/>
        <v>2.6677032471941781E-5</v>
      </c>
      <c r="BA174" s="5">
        <f t="shared" si="376"/>
        <v>1.5539898872053905E-5</v>
      </c>
      <c r="BB174" s="5">
        <f t="shared" si="377"/>
        <v>6.7892237603916476E-6</v>
      </c>
      <c r="BC174" s="5">
        <f t="shared" si="378"/>
        <v>2.3729142460023903E-6</v>
      </c>
      <c r="BD174" s="5">
        <f t="shared" si="379"/>
        <v>3.3255630828979196E-3</v>
      </c>
      <c r="BE174" s="5">
        <f t="shared" si="380"/>
        <v>2.4230936225269318E-3</v>
      </c>
      <c r="BF174" s="5">
        <f t="shared" si="381"/>
        <v>8.8276519752774067E-4</v>
      </c>
      <c r="BG174" s="5">
        <f t="shared" si="382"/>
        <v>2.1440205934030235E-4</v>
      </c>
      <c r="BH174" s="5">
        <f t="shared" si="383"/>
        <v>3.9054759276391261E-5</v>
      </c>
      <c r="BI174" s="5">
        <f t="shared" si="384"/>
        <v>5.6912670590199147E-6</v>
      </c>
      <c r="BJ174" s="8">
        <f t="shared" si="385"/>
        <v>0.15172368120399518</v>
      </c>
      <c r="BK174" s="8">
        <f t="shared" si="386"/>
        <v>0.2304307138721895</v>
      </c>
      <c r="BL174" s="8">
        <f t="shared" si="387"/>
        <v>0.54090564355759607</v>
      </c>
      <c r="BM174" s="8">
        <f t="shared" si="388"/>
        <v>0.44786801483727889</v>
      </c>
      <c r="BN174" s="8">
        <f t="shared" si="389"/>
        <v>0.54993619226575108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1.5866</v>
      </c>
      <c r="F180">
        <f>VLOOKUP(B180,home!$B$2:$E$405,3,FALSE)</f>
        <v>0.88239999999999996</v>
      </c>
      <c r="G180">
        <f>VLOOKUP(C180,away!$B$2:$E$405,4,FALSE)</f>
        <v>1.1345000000000001</v>
      </c>
      <c r="H180">
        <f>VLOOKUP(A180,away!$A$2:$E$405,3,FALSE)</f>
        <v>1.1788000000000001</v>
      </c>
      <c r="I180">
        <f>VLOOKUP(C180,away!$B$2:$E$405,3,FALSE)</f>
        <v>0.84830000000000005</v>
      </c>
      <c r="J180">
        <f>VLOOKUP(B180,home!$B$2:$E$405,4,FALSE)</f>
        <v>1.3573</v>
      </c>
      <c r="K180" s="3">
        <f t="shared" si="390"/>
        <v>1.5883179704800001</v>
      </c>
      <c r="L180" s="3">
        <f t="shared" si="391"/>
        <v>1.3572674790920003</v>
      </c>
      <c r="M180" s="5">
        <f t="shared" si="392"/>
        <v>5.2571272975818685E-2</v>
      </c>
      <c r="N180" s="5">
        <f t="shared" si="393"/>
        <v>8.3499897598502418E-2</v>
      </c>
      <c r="O180" s="5">
        <f t="shared" si="394"/>
        <v>7.1353279144546825E-2</v>
      </c>
      <c r="P180" s="5">
        <f t="shared" si="395"/>
        <v>0.11333169551795955</v>
      </c>
      <c r="Q180" s="5">
        <f t="shared" si="396"/>
        <v>6.6312193944470604E-2</v>
      </c>
      <c r="R180" s="5">
        <f t="shared" si="397"/>
        <v>4.8422742654733439E-2</v>
      </c>
      <c r="S180" s="5">
        <f t="shared" si="398"/>
        <v>6.10793332647823E-2</v>
      </c>
      <c r="T180" s="5">
        <f t="shared" si="399"/>
        <v>9.0003384308071421E-2</v>
      </c>
      <c r="U180" s="5">
        <f t="shared" si="400"/>
        <v>7.6910712338441545E-2</v>
      </c>
      <c r="V180" s="5">
        <f t="shared" si="401"/>
        <v>1.4630348494675057E-2</v>
      </c>
      <c r="W180" s="5">
        <f t="shared" si="402"/>
        <v>3.5108283101319228E-2</v>
      </c>
      <c r="X180" s="5">
        <f t="shared" si="403"/>
        <v>4.7651330900175828E-2</v>
      </c>
      <c r="Y180" s="5">
        <f t="shared" si="404"/>
        <v>3.2337800883130187E-2</v>
      </c>
      <c r="Z180" s="5">
        <f t="shared" si="405"/>
        <v>2.190753795123691E-2</v>
      </c>
      <c r="AA180" s="5">
        <f t="shared" si="406"/>
        <v>3.4796136216922187E-2</v>
      </c>
      <c r="AB180" s="5">
        <f t="shared" si="407"/>
        <v>2.7633664228303743E-2</v>
      </c>
      <c r="AC180" s="5">
        <f t="shared" si="408"/>
        <v>1.9712312769214562E-3</v>
      </c>
      <c r="AD180" s="5">
        <f t="shared" si="409"/>
        <v>1.3940779240631161E-2</v>
      </c>
      <c r="AE180" s="5">
        <f t="shared" si="410"/>
        <v>1.8921366296509548E-2</v>
      </c>
      <c r="AF180" s="5">
        <f t="shared" si="411"/>
        <v>1.2840677567119926E-2</v>
      </c>
      <c r="AG180" s="5">
        <f t="shared" si="412"/>
        <v>5.8094113571193536E-3</v>
      </c>
      <c r="AH180" s="5">
        <f t="shared" si="413"/>
        <v>7.4335972020469149E-3</v>
      </c>
      <c r="AI180" s="5">
        <f t="shared" si="414"/>
        <v>1.1806916021320963E-2</v>
      </c>
      <c r="AJ180" s="5">
        <f t="shared" si="415"/>
        <v>9.376568446306157E-3</v>
      </c>
      <c r="AK180" s="5">
        <f t="shared" si="416"/>
        <v>4.9643240549012667E-3</v>
      </c>
      <c r="AL180" s="5">
        <f t="shared" si="417"/>
        <v>1.6998103353844986E-4</v>
      </c>
      <c r="AM180" s="5">
        <f t="shared" si="418"/>
        <v>4.4284780380777992E-3</v>
      </c>
      <c r="AN180" s="5">
        <f t="shared" si="419"/>
        <v>6.0106292229561414E-3</v>
      </c>
      <c r="AO180" s="5">
        <f t="shared" si="420"/>
        <v>4.0790157865991956E-3</v>
      </c>
      <c r="AP180" s="5">
        <f t="shared" si="421"/>
        <v>1.845438491284654E-3</v>
      </c>
      <c r="AQ180" s="5">
        <f t="shared" si="422"/>
        <v>6.2618841222131705E-4</v>
      </c>
      <c r="AR180" s="5">
        <f t="shared" si="423"/>
        <v>2.0178759470015125E-3</v>
      </c>
      <c r="AS180" s="5">
        <f t="shared" si="424"/>
        <v>3.2050286288218509E-3</v>
      </c>
      <c r="AT180" s="5">
        <f t="shared" si="425"/>
        <v>2.5453022835303105E-3</v>
      </c>
      <c r="AU180" s="5">
        <f t="shared" si="426"/>
        <v>1.3475831190783239E-3</v>
      </c>
      <c r="AV180" s="5">
        <f t="shared" si="427"/>
        <v>5.3509762118689793E-4</v>
      </c>
      <c r="AW180" s="5">
        <f t="shared" si="428"/>
        <v>1.0178900231981076E-5</v>
      </c>
      <c r="AX180" s="5">
        <f t="shared" si="429"/>
        <v>1.1723052082924965E-3</v>
      </c>
      <c r="AY180" s="5">
        <f t="shared" si="430"/>
        <v>1.5911317347855789E-3</v>
      </c>
      <c r="AZ180" s="5">
        <f t="shared" si="431"/>
        <v>1.079795679287852E-3</v>
      </c>
      <c r="BA180" s="5">
        <f t="shared" si="432"/>
        <v>4.8852385318715226E-4</v>
      </c>
      <c r="BB180" s="5">
        <f t="shared" si="433"/>
        <v>1.6576438467290924E-4</v>
      </c>
      <c r="BC180" s="5">
        <f t="shared" si="434"/>
        <v>4.4997321701647231E-5</v>
      </c>
      <c r="BD180" s="5">
        <f t="shared" si="435"/>
        <v>4.5646623328452071E-4</v>
      </c>
      <c r="BE180" s="5">
        <f t="shared" si="436"/>
        <v>7.2501352124312022E-4</v>
      </c>
      <c r="BF180" s="5">
        <f t="shared" si="437"/>
        <v>5.7577600231571572E-4</v>
      </c>
      <c r="BG180" s="5">
        <f t="shared" si="438"/>
        <v>3.0483845714972843E-4</v>
      </c>
      <c r="BH180" s="5">
        <f t="shared" si="439"/>
        <v>1.2104509989607778E-4</v>
      </c>
      <c r="BI180" s="5">
        <f t="shared" si="440"/>
        <v>3.8451621480697412E-5</v>
      </c>
      <c r="BJ180" s="8">
        <f t="shared" si="441"/>
        <v>0.42795739333011645</v>
      </c>
      <c r="BK180" s="8">
        <f t="shared" si="442"/>
        <v>0.24534499429848108</v>
      </c>
      <c r="BL180" s="8">
        <f t="shared" si="443"/>
        <v>0.30457041884251185</v>
      </c>
      <c r="BM180" s="8">
        <f t="shared" si="444"/>
        <v>0.56270830975176112</v>
      </c>
      <c r="BN180" s="8">
        <f t="shared" si="445"/>
        <v>0.43549108183603158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1.5866</v>
      </c>
      <c r="F181">
        <f>VLOOKUP(B181,home!$B$2:$E$405,3,FALSE)</f>
        <v>0.94540000000000002</v>
      </c>
      <c r="G181">
        <f>VLOOKUP(C181,away!$B$2:$E$405,4,FALSE)</f>
        <v>0.81940000000000002</v>
      </c>
      <c r="H181">
        <f>VLOOKUP(A181,away!$A$2:$E$405,3,FALSE)</f>
        <v>1.1788000000000001</v>
      </c>
      <c r="I181">
        <f>VLOOKUP(C181,away!$B$2:$E$405,3,FALSE)</f>
        <v>1.4420999999999999</v>
      </c>
      <c r="J181">
        <f>VLOOKUP(B181,home!$B$2:$E$405,4,FALSE)</f>
        <v>1.018</v>
      </c>
      <c r="K181" s="3">
        <f t="shared" si="390"/>
        <v>1.2290767618160001</v>
      </c>
      <c r="L181" s="3">
        <f t="shared" si="391"/>
        <v>1.7305465346400002</v>
      </c>
      <c r="M181" s="5">
        <f t="shared" si="392"/>
        <v>5.1838441219628974E-2</v>
      </c>
      <c r="N181" s="5">
        <f t="shared" si="393"/>
        <v>6.3713423471810637E-2</v>
      </c>
      <c r="O181" s="5">
        <f t="shared" si="394"/>
        <v>8.9708834813768276E-2</v>
      </c>
      <c r="P181" s="5">
        <f t="shared" si="395"/>
        <v>0.11025904419919276</v>
      </c>
      <c r="Q181" s="5">
        <f t="shared" si="396"/>
        <v>3.9154344102472281E-2</v>
      </c>
      <c r="R181" s="5">
        <f t="shared" si="397"/>
        <v>7.7622656606779444E-2</v>
      </c>
      <c r="S181" s="5">
        <f t="shared" si="398"/>
        <v>5.8629544705118337E-2</v>
      </c>
      <c r="T181" s="5">
        <f t="shared" si="399"/>
        <v>6.7758414502635547E-2</v>
      </c>
      <c r="U181" s="5">
        <f t="shared" si="400"/>
        <v>9.540420342581582E-2</v>
      </c>
      <c r="V181" s="5">
        <f t="shared" si="401"/>
        <v>1.3855949816665712E-2</v>
      </c>
      <c r="W181" s="5">
        <f t="shared" si="402"/>
        <v>1.6041231486832008E-2</v>
      </c>
      <c r="X181" s="5">
        <f t="shared" si="403"/>
        <v>2.7760097560895196E-2</v>
      </c>
      <c r="Y181" s="5">
        <f t="shared" si="404"/>
        <v>2.402007031763775E-2</v>
      </c>
      <c r="Z181" s="5">
        <f t="shared" si="405"/>
        <v>4.4776539800137627E-2</v>
      </c>
      <c r="AA181" s="5">
        <f t="shared" si="406"/>
        <v>5.5033804542878401E-2</v>
      </c>
      <c r="AB181" s="5">
        <f t="shared" si="407"/>
        <v>3.3820385138987837E-2</v>
      </c>
      <c r="AC181" s="5">
        <f t="shared" si="408"/>
        <v>1.8419532726505045E-3</v>
      </c>
      <c r="AD181" s="5">
        <f t="shared" si="409"/>
        <v>4.9289762128440859E-3</v>
      </c>
      <c r="AE181" s="5">
        <f t="shared" si="410"/>
        <v>8.5298227044603263E-3</v>
      </c>
      <c r="AF181" s="5">
        <f t="shared" si="411"/>
        <v>7.3806275611487063E-3</v>
      </c>
      <c r="AG181" s="5">
        <f t="shared" si="412"/>
        <v>4.2575064831381227E-3</v>
      </c>
      <c r="AH181" s="5">
        <f t="shared" si="413"/>
        <v>1.9371971446074568E-2</v>
      </c>
      <c r="AI181" s="5">
        <f t="shared" si="414"/>
        <v>2.3809639934933343E-2</v>
      </c>
      <c r="AJ181" s="5">
        <f t="shared" si="415"/>
        <v>1.4631937575616399E-2</v>
      </c>
      <c r="AK181" s="5">
        <f t="shared" si="416"/>
        <v>5.9945914848441523E-3</v>
      </c>
      <c r="AL181" s="5">
        <f t="shared" si="417"/>
        <v>1.567115079263746E-4</v>
      </c>
      <c r="AM181" s="5">
        <f t="shared" si="418"/>
        <v>1.2116180245501005E-3</v>
      </c>
      <c r="AN181" s="5">
        <f t="shared" si="419"/>
        <v>2.0967613736925395E-3</v>
      </c>
      <c r="AO181" s="5">
        <f t="shared" si="420"/>
        <v>1.8142715646053153E-3</v>
      </c>
      <c r="AP181" s="5">
        <f t="shared" si="421"/>
        <v>1.0465604563412066E-3</v>
      </c>
      <c r="AQ181" s="5">
        <f t="shared" si="422"/>
        <v>4.527803927531333E-4</v>
      </c>
      <c r="AR181" s="5">
        <f t="shared" si="423"/>
        <v>6.704819611029875E-3</v>
      </c>
      <c r="AS181" s="5">
        <f t="shared" si="424"/>
        <v>8.2407379760850111E-3</v>
      </c>
      <c r="AT181" s="5">
        <f t="shared" si="425"/>
        <v>5.0642497733103531E-3</v>
      </c>
      <c r="AU181" s="5">
        <f t="shared" si="426"/>
        <v>2.0747839041359E-3</v>
      </c>
      <c r="AV181" s="5">
        <f t="shared" si="427"/>
        <v>6.3751717059082758E-4</v>
      </c>
      <c r="AW181" s="5">
        <f t="shared" si="428"/>
        <v>9.258927390801892E-6</v>
      </c>
      <c r="AX181" s="5">
        <f t="shared" si="429"/>
        <v>2.4819525969532253E-4</v>
      </c>
      <c r="AY181" s="5">
        <f t="shared" si="430"/>
        <v>4.2951344657981541E-4</v>
      </c>
      <c r="AZ181" s="5">
        <f t="shared" si="431"/>
        <v>3.7164650327999114E-4</v>
      </c>
      <c r="BA181" s="5">
        <f t="shared" si="432"/>
        <v>2.1438385612075405E-4</v>
      </c>
      <c r="BB181" s="5">
        <f t="shared" si="433"/>
        <v>9.2750309823132893E-5</v>
      </c>
      <c r="BC181" s="5">
        <f t="shared" si="434"/>
        <v>3.2101745450241794E-5</v>
      </c>
      <c r="BD181" s="5">
        <f t="shared" si="435"/>
        <v>1.9338337238756782E-3</v>
      </c>
      <c r="BE181" s="5">
        <f t="shared" si="436"/>
        <v>2.3768300912316953E-3</v>
      </c>
      <c r="BF181" s="5">
        <f t="shared" si="437"/>
        <v>1.4606533159589401E-3</v>
      </c>
      <c r="BG181" s="5">
        <f t="shared" si="438"/>
        <v>5.984183492382056E-4</v>
      </c>
      <c r="BH181" s="5">
        <f t="shared" si="439"/>
        <v>1.838755217232425E-4</v>
      </c>
      <c r="BI181" s="5">
        <f t="shared" si="440"/>
        <v>4.5199426163366103E-5</v>
      </c>
      <c r="BJ181" s="8">
        <f t="shared" si="441"/>
        <v>0.2715550973367663</v>
      </c>
      <c r="BK181" s="8">
        <f t="shared" si="442"/>
        <v>0.23701115816776247</v>
      </c>
      <c r="BL181" s="8">
        <f t="shared" si="443"/>
        <v>0.44471894383304134</v>
      </c>
      <c r="BM181" s="8">
        <f t="shared" si="444"/>
        <v>0.56534474020486614</v>
      </c>
      <c r="BN181" s="8">
        <f t="shared" si="445"/>
        <v>0.43229674441365229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1.1809000000000001</v>
      </c>
      <c r="F182">
        <f>VLOOKUP(B182,home!$B$2:$E$405,3,FALSE)</f>
        <v>0.70569999999999999</v>
      </c>
      <c r="G182">
        <f>VLOOKUP(C182,away!$B$2:$E$405,4,FALSE)</f>
        <v>0.65139999999999998</v>
      </c>
      <c r="H182">
        <f>VLOOKUP(A182,away!$A$2:$E$405,3,FALSE)</f>
        <v>0.92459999999999998</v>
      </c>
      <c r="I182">
        <f>VLOOKUP(C182,away!$B$2:$E$405,3,FALSE)</f>
        <v>0.99839999999999995</v>
      </c>
      <c r="J182">
        <f>VLOOKUP(B182,home!$B$2:$E$405,4,FALSE)</f>
        <v>1.0814999999999999</v>
      </c>
      <c r="K182" s="3">
        <f t="shared" si="390"/>
        <v>0.54285144008200004</v>
      </c>
      <c r="L182" s="3">
        <f t="shared" si="391"/>
        <v>0.9983549721599998</v>
      </c>
      <c r="M182" s="5">
        <f t="shared" si="392"/>
        <v>0.2141226253874417</v>
      </c>
      <c r="N182" s="5">
        <f t="shared" si="393"/>
        <v>0.11623677554571134</v>
      </c>
      <c r="O182" s="5">
        <f t="shared" si="394"/>
        <v>0.21377038770750545</v>
      </c>
      <c r="P182" s="5">
        <f t="shared" si="395"/>
        <v>0.11604556281390679</v>
      </c>
      <c r="Q182" s="5">
        <f t="shared" si="396"/>
        <v>3.15496504977388E-2</v>
      </c>
      <c r="R182" s="5">
        <f t="shared" si="397"/>
        <v>0.10670936473417947</v>
      </c>
      <c r="S182" s="5">
        <f t="shared" si="398"/>
        <v>1.5722967883974721E-2</v>
      </c>
      <c r="T182" s="5">
        <f t="shared" si="399"/>
        <v>3.1497750444327739E-2</v>
      </c>
      <c r="U182" s="5">
        <f t="shared" si="400"/>
        <v>5.7927332316184708E-2</v>
      </c>
      <c r="V182" s="5">
        <f t="shared" si="401"/>
        <v>9.4679945085950512E-4</v>
      </c>
      <c r="W182" s="5">
        <f t="shared" si="402"/>
        <v>5.7089244022604313E-3</v>
      </c>
      <c r="X182" s="5">
        <f t="shared" si="403"/>
        <v>5.6995330626822566E-3</v>
      </c>
      <c r="Y182" s="5">
        <f t="shared" si="404"/>
        <v>2.8450785860595715E-3</v>
      </c>
      <c r="Z182" s="5">
        <f t="shared" si="405"/>
        <v>3.5511274952801007E-2</v>
      </c>
      <c r="AA182" s="5">
        <f t="shared" si="406"/>
        <v>1.9277346747275884E-2</v>
      </c>
      <c r="AB182" s="5">
        <f t="shared" si="407"/>
        <v>5.2323677213593853E-3</v>
      </c>
      <c r="AC182" s="5">
        <f t="shared" si="408"/>
        <v>3.2070371751958348E-5</v>
      </c>
      <c r="AD182" s="5">
        <f t="shared" si="409"/>
        <v>7.7477445827158647E-4</v>
      </c>
      <c r="AE182" s="5">
        <f t="shared" si="410"/>
        <v>7.7349993271800871E-4</v>
      </c>
      <c r="AF182" s="5">
        <f t="shared" si="411"/>
        <v>3.861137518972246E-4</v>
      </c>
      <c r="AG182" s="5">
        <f t="shared" si="412"/>
        <v>1.2849286134198227E-4</v>
      </c>
      <c r="AH182" s="5">
        <f t="shared" si="413"/>
        <v>8.863214479217436E-3</v>
      </c>
      <c r="AI182" s="5">
        <f t="shared" si="414"/>
        <v>4.8114087437988182E-3</v>
      </c>
      <c r="AJ182" s="5">
        <f t="shared" si="415"/>
        <v>1.3059400826971575E-3</v>
      </c>
      <c r="AK182" s="5">
        <f t="shared" si="416"/>
        <v>2.3631048485098604E-4</v>
      </c>
      <c r="AL182" s="5">
        <f t="shared" si="417"/>
        <v>6.9523233854865714E-7</v>
      </c>
      <c r="AM182" s="5">
        <f t="shared" si="418"/>
        <v>8.4117486082296492E-5</v>
      </c>
      <c r="AN182" s="5">
        <f t="shared" si="419"/>
        <v>8.3979110475860288E-5</v>
      </c>
      <c r="AO182" s="5">
        <f t="shared" si="420"/>
        <v>4.1920481250574519E-5</v>
      </c>
      <c r="AP182" s="5">
        <f t="shared" si="421"/>
        <v>1.3950506963950375E-5</v>
      </c>
      <c r="AQ182" s="5">
        <f t="shared" si="422"/>
        <v>3.4818894979031395E-6</v>
      </c>
      <c r="AR182" s="5">
        <f t="shared" si="423"/>
        <v>1.7697268489294466E-3</v>
      </c>
      <c r="AS182" s="5">
        <f t="shared" si="424"/>
        <v>9.6069876849313009E-4</v>
      </c>
      <c r="AT182" s="5">
        <f t="shared" si="425"/>
        <v>2.6075835498074975E-4</v>
      </c>
      <c r="AU182" s="5">
        <f t="shared" si="426"/>
        <v>4.7184349504904463E-5</v>
      </c>
      <c r="AV182" s="5">
        <f t="shared" si="427"/>
        <v>6.403523019517446E-6</v>
      </c>
      <c r="AW182" s="5">
        <f t="shared" si="428"/>
        <v>1.0466306380815979E-8</v>
      </c>
      <c r="AX182" s="5">
        <f t="shared" si="429"/>
        <v>7.610549742642037E-6</v>
      </c>
      <c r="AY182" s="5">
        <f t="shared" si="430"/>
        <v>7.5980301764376849E-6</v>
      </c>
      <c r="AZ182" s="5">
        <f t="shared" si="431"/>
        <v>3.7927656026341412E-6</v>
      </c>
      <c r="BA182" s="5">
        <f t="shared" si="432"/>
        <v>1.2621754658757378E-6</v>
      </c>
      <c r="BB182" s="5">
        <f t="shared" si="433"/>
        <v>3.1502478802385174E-7</v>
      </c>
      <c r="BC182" s="5">
        <f t="shared" si="434"/>
        <v>6.2901312695452479E-8</v>
      </c>
      <c r="BD182" s="5">
        <f t="shared" si="435"/>
        <v>2.9446926649896016E-4</v>
      </c>
      <c r="BE182" s="5">
        <f t="shared" si="436"/>
        <v>1.5985306537885075E-4</v>
      </c>
      <c r="BF182" s="5">
        <f t="shared" si="437"/>
        <v>4.3388233371215607E-5</v>
      </c>
      <c r="BG182" s="5">
        <f t="shared" si="438"/>
        <v>7.8511216560594277E-6</v>
      </c>
      <c r="BH182" s="5">
        <f t="shared" si="439"/>
        <v>1.0654981743127091E-6</v>
      </c>
      <c r="BI182" s="5">
        <f t="shared" si="440"/>
        <v>1.1568144366607929E-7</v>
      </c>
      <c r="BJ182" s="8">
        <f t="shared" si="441"/>
        <v>0.19584868446436779</v>
      </c>
      <c r="BK182" s="8">
        <f t="shared" si="442"/>
        <v>0.34687831917044964</v>
      </c>
      <c r="BL182" s="8">
        <f t="shared" si="443"/>
        <v>0.42168518772852004</v>
      </c>
      <c r="BM182" s="8">
        <f t="shared" si="444"/>
        <v>0.20148151206578496</v>
      </c>
      <c r="BN182" s="8">
        <f t="shared" si="445"/>
        <v>0.79843436668648349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1.1809000000000001</v>
      </c>
      <c r="F183">
        <f>VLOOKUP(B183,home!$B$2:$E$405,3,FALSE)</f>
        <v>0.7762</v>
      </c>
      <c r="G183">
        <f>VLOOKUP(C183,away!$B$2:$E$405,4,FALSE)</f>
        <v>0.70569999999999999</v>
      </c>
      <c r="H183">
        <f>VLOOKUP(A183,away!$A$2:$E$405,3,FALSE)</f>
        <v>0.92459999999999998</v>
      </c>
      <c r="I183">
        <f>VLOOKUP(C183,away!$B$2:$E$405,3,FALSE)</f>
        <v>0.72099999999999997</v>
      </c>
      <c r="J183">
        <f>VLOOKUP(B183,home!$B$2:$E$405,4,FALSE)</f>
        <v>0.72099999999999997</v>
      </c>
      <c r="K183" s="3">
        <f t="shared" si="390"/>
        <v>0.64685490910600008</v>
      </c>
      <c r="L183" s="3">
        <f t="shared" si="391"/>
        <v>0.48064498859999993</v>
      </c>
      <c r="M183" s="5">
        <f t="shared" si="392"/>
        <v>0.32384188301107319</v>
      </c>
      <c r="N183" s="5">
        <f t="shared" si="393"/>
        <v>0.20947871179984368</v>
      </c>
      <c r="O183" s="5">
        <f t="shared" si="394"/>
        <v>0.15565297816805979</v>
      </c>
      <c r="P183" s="5">
        <f t="shared" si="395"/>
        <v>0.10068489304497853</v>
      </c>
      <c r="Q183" s="5">
        <f t="shared" si="396"/>
        <v>6.7751166540464924E-2</v>
      </c>
      <c r="R183" s="5">
        <f t="shared" si="397"/>
        <v>3.740691195857157E-2</v>
      </c>
      <c r="S183" s="5">
        <f t="shared" si="398"/>
        <v>7.8259238684794622E-3</v>
      </c>
      <c r="T183" s="5">
        <f t="shared" si="399"/>
        <v>3.2564258669478464E-2</v>
      </c>
      <c r="U183" s="5">
        <f t="shared" si="400"/>
        <v>2.4196844634897963E-2</v>
      </c>
      <c r="V183" s="5">
        <f t="shared" si="401"/>
        <v>2.7034877513187742E-4</v>
      </c>
      <c r="W183" s="5">
        <f t="shared" si="402"/>
        <v>1.4608391558119308E-2</v>
      </c>
      <c r="X183" s="5">
        <f t="shared" si="403"/>
        <v>7.0214501939165896E-3</v>
      </c>
      <c r="Y183" s="5">
        <f t="shared" si="404"/>
        <v>1.6874124242052535E-3</v>
      </c>
      <c r="Z183" s="5">
        <f t="shared" si="405"/>
        <v>5.9931482572962783E-3</v>
      </c>
      <c r="AA183" s="5">
        <f t="shared" si="406"/>
        <v>3.8766973712321667E-3</v>
      </c>
      <c r="AB183" s="5">
        <f t="shared" si="407"/>
        <v>1.2538303628499264E-3</v>
      </c>
      <c r="AC183" s="5">
        <f t="shared" si="408"/>
        <v>5.2533425525257198E-6</v>
      </c>
      <c r="AD183" s="5">
        <f t="shared" si="409"/>
        <v>2.3623774483780306E-3</v>
      </c>
      <c r="AE183" s="5">
        <f t="shared" si="410"/>
        <v>1.1354648817445553E-3</v>
      </c>
      <c r="AF183" s="5">
        <f t="shared" si="411"/>
        <v>2.7287775257090607E-4</v>
      </c>
      <c r="AG183" s="5">
        <f t="shared" si="412"/>
        <v>4.371910809121225E-5</v>
      </c>
      <c r="AH183" s="5">
        <f t="shared" si="413"/>
        <v>7.2014416895156978E-4</v>
      </c>
      <c r="AI183" s="5">
        <f t="shared" si="414"/>
        <v>4.6582879095038369E-4</v>
      </c>
      <c r="AJ183" s="5">
        <f t="shared" si="415"/>
        <v>1.5066182011458417E-4</v>
      </c>
      <c r="AK183" s="5">
        <f t="shared" si="416"/>
        <v>3.2485445985321297E-5</v>
      </c>
      <c r="AL183" s="5">
        <f t="shared" si="417"/>
        <v>6.5332158782142597E-8</v>
      </c>
      <c r="AM183" s="5">
        <f t="shared" si="418"/>
        <v>3.0562308992892719E-4</v>
      </c>
      <c r="AN183" s="5">
        <f t="shared" si="419"/>
        <v>1.4689620657478596E-4</v>
      </c>
      <c r="AO183" s="5">
        <f t="shared" si="420"/>
        <v>3.5302462767260616E-5</v>
      </c>
      <c r="AP183" s="5">
        <f t="shared" si="421"/>
        <v>5.655983938107301E-6</v>
      </c>
      <c r="AQ183" s="5">
        <f t="shared" si="422"/>
        <v>6.796300838633416E-7</v>
      </c>
      <c r="AR183" s="5">
        <f t="shared" si="423"/>
        <v>6.9226737175216775E-5</v>
      </c>
      <c r="AS183" s="5">
        <f t="shared" si="424"/>
        <v>4.4779654783179804E-5</v>
      </c>
      <c r="AT183" s="5">
        <f t="shared" si="425"/>
        <v>1.4482969762285915E-5</v>
      </c>
      <c r="AU183" s="5">
        <f t="shared" si="426"/>
        <v>3.1227933630561351E-6</v>
      </c>
      <c r="AV183" s="5">
        <f t="shared" si="427"/>
        <v>5.0499855425412405E-7</v>
      </c>
      <c r="AW183" s="5">
        <f t="shared" si="428"/>
        <v>5.6422952102220225E-10</v>
      </c>
      <c r="AX183" s="5">
        <f t="shared" si="429"/>
        <v>3.2948966009445162E-5</v>
      </c>
      <c r="AY183" s="5">
        <f t="shared" si="430"/>
        <v>1.5836755391991555E-5</v>
      </c>
      <c r="AZ183" s="5">
        <f t="shared" si="431"/>
        <v>3.8059285574223844E-6</v>
      </c>
      <c r="BA183" s="5">
        <f t="shared" si="432"/>
        <v>6.0976682936489875E-7</v>
      </c>
      <c r="BB183" s="5">
        <f t="shared" si="433"/>
        <v>7.3270342687187471E-8</v>
      </c>
      <c r="BC183" s="5">
        <f t="shared" si="434"/>
        <v>7.0434046051202651E-9</v>
      </c>
      <c r="BD183" s="5">
        <f t="shared" si="435"/>
        <v>5.5455807167328714E-6</v>
      </c>
      <c r="BE183" s="5">
        <f t="shared" si="436"/>
        <v>3.5871861104622279E-6</v>
      </c>
      <c r="BF183" s="5">
        <f t="shared" si="437"/>
        <v>1.1601944727146751E-6</v>
      </c>
      <c r="BG183" s="5">
        <f t="shared" si="438"/>
        <v>2.5015916339771166E-7</v>
      </c>
      <c r="BH183" s="5">
        <f t="shared" si="439"/>
        <v>4.0454170725414945E-8</v>
      </c>
      <c r="BI183" s="5">
        <f t="shared" si="440"/>
        <v>5.2335957855093807E-9</v>
      </c>
      <c r="BJ183" s="8">
        <f t="shared" si="441"/>
        <v>0.33747326948064144</v>
      </c>
      <c r="BK183" s="8">
        <f t="shared" si="442"/>
        <v>0.4326442041297664</v>
      </c>
      <c r="BL183" s="8">
        <f t="shared" si="443"/>
        <v>0.22389908868348107</v>
      </c>
      <c r="BM183" s="8">
        <f t="shared" si="444"/>
        <v>0.10517732983703093</v>
      </c>
      <c r="BN183" s="8">
        <f t="shared" si="445"/>
        <v>0.89481654452299164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0.79279999999999995</v>
      </c>
      <c r="G184">
        <f>VLOOKUP(C184,away!$B$2:$E$405,4,FALSE)</f>
        <v>1.1531</v>
      </c>
      <c r="H184">
        <f>VLOOKUP(A184,away!$A$2:$E$405,3,FALSE)</f>
        <v>1.125</v>
      </c>
      <c r="I184">
        <f>VLOOKUP(C184,away!$B$2:$E$405,3,FALSE)</f>
        <v>0.88890000000000002</v>
      </c>
      <c r="J184">
        <f>VLOOKUP(B184,home!$B$2:$E$405,4,FALSE)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1.0089999999999999</v>
      </c>
      <c r="G185">
        <f>VLOOKUP(C185,away!$B$2:$E$405,4,FALSE)</f>
        <v>1.1531</v>
      </c>
      <c r="H185">
        <f>VLOOKUP(A185,away!$A$2:$E$405,3,FALSE)</f>
        <v>1.125</v>
      </c>
      <c r="I185">
        <f>VLOOKUP(C185,away!$B$2:$E$405,3,FALSE)</f>
        <v>0.59260000000000002</v>
      </c>
      <c r="J185">
        <f>VLOOKUP(B185,home!$B$2:$E$405,4,FALSE)</f>
        <v>0.69140000000000001</v>
      </c>
      <c r="K185" s="3">
        <f t="shared" si="390"/>
        <v>1.7937338784299999</v>
      </c>
      <c r="L185" s="3">
        <f t="shared" si="391"/>
        <v>0.46093909500000002</v>
      </c>
      <c r="M185" s="5">
        <f t="shared" si="392"/>
        <v>0.10490784578011288</v>
      </c>
      <c r="N185" s="5">
        <f t="shared" si="393"/>
        <v>0.18817675708889817</v>
      </c>
      <c r="O185" s="5">
        <f t="shared" si="394"/>
        <v>4.8356127492284809E-2</v>
      </c>
      <c r="P185" s="5">
        <f t="shared" si="395"/>
        <v>8.6738024112591558E-2</v>
      </c>
      <c r="Q185" s="5">
        <f t="shared" si="396"/>
        <v>0.16876951216172467</v>
      </c>
      <c r="R185" s="5">
        <f t="shared" si="397"/>
        <v>1.1144614821999188E-2</v>
      </c>
      <c r="S185" s="5">
        <f t="shared" si="398"/>
        <v>1.7928794483888649E-2</v>
      </c>
      <c r="T185" s="5">
        <f t="shared" si="399"/>
        <v>7.7792466199416876E-2</v>
      </c>
      <c r="U185" s="5">
        <f t="shared" si="400"/>
        <v>1.9990473168273064E-2</v>
      </c>
      <c r="V185" s="5">
        <f t="shared" si="401"/>
        <v>1.6470627113933276E-3</v>
      </c>
      <c r="W185" s="5">
        <f t="shared" si="402"/>
        <v>0.10090919720352981</v>
      </c>
      <c r="X185" s="5">
        <f t="shared" si="403"/>
        <v>4.6512994036171561E-2</v>
      </c>
      <c r="Y185" s="5">
        <f t="shared" si="404"/>
        <v>1.0719828688386657E-2</v>
      </c>
      <c r="Z185" s="5">
        <f t="shared" si="405"/>
        <v>1.7123295567252972E-3</v>
      </c>
      <c r="AA185" s="5">
        <f t="shared" si="406"/>
        <v>3.0714635369351899E-3</v>
      </c>
      <c r="AB185" s="5">
        <f t="shared" si="407"/>
        <v>2.754694101281542E-3</v>
      </c>
      <c r="AC185" s="5">
        <f t="shared" si="408"/>
        <v>8.5112178761173217E-5</v>
      </c>
      <c r="AD185" s="5">
        <f t="shared" si="409"/>
        <v>4.5251061417286319E-2</v>
      </c>
      <c r="AE185" s="5">
        <f t="shared" si="410"/>
        <v>2.0857983297473372E-2</v>
      </c>
      <c r="AF185" s="5">
        <f t="shared" si="411"/>
        <v>4.8071299723312453E-3</v>
      </c>
      <c r="AG185" s="5">
        <f t="shared" si="412"/>
        <v>7.3859804633124649E-4</v>
      </c>
      <c r="AH185" s="5">
        <f t="shared" si="413"/>
        <v>1.9731990905467745E-4</v>
      </c>
      <c r="AI185" s="5">
        <f t="shared" si="414"/>
        <v>3.5393940576010141E-4</v>
      </c>
      <c r="AJ185" s="5">
        <f t="shared" si="415"/>
        <v>3.1743655151163816E-4</v>
      </c>
      <c r="AK185" s="5">
        <f t="shared" si="416"/>
        <v>1.8979889889947168E-4</v>
      </c>
      <c r="AL185" s="5">
        <f t="shared" si="417"/>
        <v>2.814837025301424E-6</v>
      </c>
      <c r="AM185" s="5">
        <f t="shared" si="418"/>
        <v>1.62336723798206E-2</v>
      </c>
      <c r="AN185" s="5">
        <f t="shared" si="419"/>
        <v>7.4827342552810034E-3</v>
      </c>
      <c r="AO185" s="5">
        <f t="shared" si="420"/>
        <v>1.7245423778773621E-3</v>
      </c>
      <c r="AP185" s="5">
        <f t="shared" si="421"/>
        <v>2.649696676493131E-4</v>
      </c>
      <c r="AQ185" s="5">
        <f t="shared" si="422"/>
        <v>3.0533719702181295E-5</v>
      </c>
      <c r="AR185" s="5">
        <f t="shared" si="423"/>
        <v>1.8190492061029072E-5</v>
      </c>
      <c r="AS185" s="5">
        <f t="shared" si="424"/>
        <v>3.2628901875179796E-5</v>
      </c>
      <c r="AT185" s="5">
        <f t="shared" si="425"/>
        <v>2.9263783354739082E-5</v>
      </c>
      <c r="AU185" s="5">
        <f t="shared" si="426"/>
        <v>1.7497146538143801E-5</v>
      </c>
      <c r="AV185" s="5">
        <f t="shared" si="427"/>
        <v>7.8463061303306839E-6</v>
      </c>
      <c r="AW185" s="5">
        <f t="shared" si="428"/>
        <v>6.464758558069163E-8</v>
      </c>
      <c r="AX185" s="5">
        <f t="shared" si="429"/>
        <v>4.8531480198362661E-3</v>
      </c>
      <c r="AY185" s="5">
        <f t="shared" si="430"/>
        <v>2.2370056561643705E-3</v>
      </c>
      <c r="AZ185" s="5">
        <f t="shared" si="431"/>
        <v>5.1556168133114297E-4</v>
      </c>
      <c r="BA185" s="5">
        <f t="shared" si="432"/>
        <v>7.9214178269818494E-5</v>
      </c>
      <c r="BB185" s="5">
        <f t="shared" si="433"/>
        <v>9.1282279107147009E-6</v>
      </c>
      <c r="BC185" s="5">
        <f t="shared" si="434"/>
        <v>8.4151142242371525E-7</v>
      </c>
      <c r="BD185" s="5">
        <f t="shared" si="435"/>
        <v>1.3974514913692366E-6</v>
      </c>
      <c r="BE185" s="5">
        <f t="shared" si="436"/>
        <v>2.5066560835315281E-6</v>
      </c>
      <c r="BF185" s="5">
        <f t="shared" si="437"/>
        <v>2.2481369693015813E-6</v>
      </c>
      <c r="BG185" s="5">
        <f t="shared" si="438"/>
        <v>1.3441864817290635E-6</v>
      </c>
      <c r="BH185" s="5">
        <f t="shared" si="439"/>
        <v>6.0277820780126247E-7</v>
      </c>
      <c r="BI185" s="5">
        <f t="shared" si="440"/>
        <v>2.1624473850248826E-7</v>
      </c>
      <c r="BJ185" s="8">
        <f t="shared" si="441"/>
        <v>0.69796687978681504</v>
      </c>
      <c r="BK185" s="8">
        <f t="shared" si="442"/>
        <v>0.21354665975993725</v>
      </c>
      <c r="BL185" s="8">
        <f t="shared" si="443"/>
        <v>8.6489609969931366E-2</v>
      </c>
      <c r="BM185" s="8">
        <f t="shared" si="444"/>
        <v>0.38938565660721891</v>
      </c>
      <c r="BN185" s="8">
        <f t="shared" si="445"/>
        <v>0.6080928814576112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1.4215</v>
      </c>
      <c r="F186">
        <f>VLOOKUP(B186,home!$B$2:$E$405,3,FALSE)</f>
        <v>0.93799999999999994</v>
      </c>
      <c r="G186">
        <f>VLOOKUP(C186,away!$B$2:$E$405,4,FALSE)</f>
        <v>0.87939999999999996</v>
      </c>
      <c r="H186">
        <f>VLOOKUP(A186,away!$A$2:$E$405,3,FALSE)</f>
        <v>1.0277000000000001</v>
      </c>
      <c r="I186">
        <f>VLOOKUP(C186,away!$B$2:$E$405,3,FALSE)</f>
        <v>1.2974000000000001</v>
      </c>
      <c r="J186">
        <f>VLOOKUP(B186,home!$B$2:$E$405,4,FALSE)</f>
        <v>0.89200000000000002</v>
      </c>
      <c r="K186" s="3">
        <f t="shared" si="390"/>
        <v>1.1725629397999999</v>
      </c>
      <c r="L186" s="3">
        <f t="shared" si="391"/>
        <v>1.1893374781600003</v>
      </c>
      <c r="M186" s="5">
        <f t="shared" si="392"/>
        <v>9.4240955703887325E-2</v>
      </c>
      <c r="N186" s="5">
        <f t="shared" si="393"/>
        <v>0.1105034520697117</v>
      </c>
      <c r="O186" s="5">
        <f t="shared" si="394"/>
        <v>0.11208430059624964</v>
      </c>
      <c r="P186" s="5">
        <f t="shared" si="395"/>
        <v>0.13142589701256538</v>
      </c>
      <c r="Q186" s="5">
        <f t="shared" si="396"/>
        <v>6.4786126308454775E-2</v>
      </c>
      <c r="R186" s="5">
        <f t="shared" si="397"/>
        <v>6.6653029706235503E-2</v>
      </c>
      <c r="S186" s="5">
        <f t="shared" si="398"/>
        <v>4.5820753505062789E-2</v>
      </c>
      <c r="T186" s="5">
        <f t="shared" si="399"/>
        <v>7.7052568083452858E-2</v>
      </c>
      <c r="U186" s="5">
        <f t="shared" si="400"/>
        <v>7.8154872458920235E-2</v>
      </c>
      <c r="V186" s="5">
        <f t="shared" si="401"/>
        <v>7.1000431066607092E-3</v>
      </c>
      <c r="W186" s="5">
        <f t="shared" si="402"/>
        <v>2.5321936907498614E-2</v>
      </c>
      <c r="X186" s="5">
        <f t="shared" si="403"/>
        <v>3.0116328583691034E-2</v>
      </c>
      <c r="Y186" s="5">
        <f t="shared" si="404"/>
        <v>1.790923914458252E-2</v>
      </c>
      <c r="Z186" s="5">
        <f t="shared" si="405"/>
        <v>2.6424315420845897E-2</v>
      </c>
      <c r="AA186" s="5">
        <f t="shared" si="406"/>
        <v>3.098417297206954E-2</v>
      </c>
      <c r="AB186" s="5">
        <f t="shared" si="407"/>
        <v>1.8165446473700782E-2</v>
      </c>
      <c r="AC186" s="5">
        <f t="shared" si="408"/>
        <v>6.1884554806294477E-4</v>
      </c>
      <c r="AD186" s="5">
        <f t="shared" si="409"/>
        <v>7.4228911954216771E-3</v>
      </c>
      <c r="AE186" s="5">
        <f t="shared" si="410"/>
        <v>8.8283226950188875E-3</v>
      </c>
      <c r="AF186" s="5">
        <f t="shared" si="411"/>
        <v>5.249927525238232E-3</v>
      </c>
      <c r="AG186" s="5">
        <f t="shared" si="412"/>
        <v>2.0813118544632026E-3</v>
      </c>
      <c r="AH186" s="5">
        <f t="shared" si="413"/>
        <v>7.8568571661833172E-3</v>
      </c>
      <c r="AI186" s="5">
        <f t="shared" si="414"/>
        <v>9.2126595363686073E-3</v>
      </c>
      <c r="AJ186" s="5">
        <f t="shared" si="415"/>
        <v>5.4012115746704401E-3</v>
      </c>
      <c r="AK186" s="5">
        <f t="shared" si="416"/>
        <v>2.1110868408257856E-3</v>
      </c>
      <c r="AL186" s="5">
        <f t="shared" si="417"/>
        <v>3.452101293283053E-5</v>
      </c>
      <c r="AM186" s="5">
        <f t="shared" si="418"/>
        <v>1.7407614243838351E-3</v>
      </c>
      <c r="AN186" s="5">
        <f t="shared" si="419"/>
        <v>2.0703528025548803E-3</v>
      </c>
      <c r="AO186" s="5">
        <f t="shared" si="420"/>
        <v>1.2311740905460557E-3</v>
      </c>
      <c r="AP186" s="5">
        <f t="shared" si="421"/>
        <v>4.8809382934199232E-4</v>
      </c>
      <c r="AQ186" s="5">
        <f t="shared" si="422"/>
        <v>1.4512707102376569E-4</v>
      </c>
      <c r="AR186" s="5">
        <f t="shared" si="423"/>
        <v>1.8688909376583579E-3</v>
      </c>
      <c r="AS186" s="5">
        <f t="shared" si="424"/>
        <v>2.1913922520262626E-3</v>
      </c>
      <c r="AT186" s="5">
        <f t="shared" si="425"/>
        <v>1.2847726706454285E-3</v>
      </c>
      <c r="AU186" s="5">
        <f t="shared" si="426"/>
        <v>5.0215893988890016E-4</v>
      </c>
      <c r="AV186" s="5">
        <f t="shared" si="427"/>
        <v>1.4720324070074514E-4</v>
      </c>
      <c r="AW186" s="5">
        <f t="shared" si="428"/>
        <v>1.3372798413365661E-6</v>
      </c>
      <c r="AX186" s="5">
        <f t="shared" si="429"/>
        <v>3.4019205554432436E-4</v>
      </c>
      <c r="AY186" s="5">
        <f t="shared" si="430"/>
        <v>4.0460316143115345E-4</v>
      </c>
      <c r="AZ186" s="5">
        <f t="shared" si="431"/>
        <v>2.4060485183604588E-4</v>
      </c>
      <c r="BA186" s="5">
        <f t="shared" si="432"/>
        <v>9.5386789238581063E-5</v>
      </c>
      <c r="BB186" s="5">
        <f t="shared" si="433"/>
        <v>2.8361770840698365E-5</v>
      </c>
      <c r="BC186" s="5">
        <f t="shared" si="434"/>
        <v>6.7463434015656023E-6</v>
      </c>
      <c r="BD186" s="5">
        <f t="shared" si="435"/>
        <v>3.704570057917785E-4</v>
      </c>
      <c r="BE186" s="5">
        <f t="shared" si="436"/>
        <v>4.3438415578071342E-4</v>
      </c>
      <c r="BF186" s="5">
        <f t="shared" si="437"/>
        <v>2.5467138135238727E-4</v>
      </c>
      <c r="BG186" s="5">
        <f t="shared" si="438"/>
        <v>9.9539407867160683E-5</v>
      </c>
      <c r="BH186" s="5">
        <f t="shared" si="439"/>
        <v>2.9179055178667309E-5</v>
      </c>
      <c r="BI186" s="5">
        <f t="shared" si="440"/>
        <v>6.8428557441769085E-6</v>
      </c>
      <c r="BJ186" s="8">
        <f t="shared" si="441"/>
        <v>0.35606350855767638</v>
      </c>
      <c r="BK186" s="8">
        <f t="shared" si="442"/>
        <v>0.27964561905060314</v>
      </c>
      <c r="BL186" s="8">
        <f t="shared" si="443"/>
        <v>0.3378131292278585</v>
      </c>
      <c r="BM186" s="8">
        <f t="shared" si="444"/>
        <v>0.41984954497828986</v>
      </c>
      <c r="BN186" s="8">
        <f t="shared" si="445"/>
        <v>0.57969376139710438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1.4215</v>
      </c>
      <c r="F187">
        <f>VLOOKUP(B187,home!$B$2:$E$405,3,FALSE)</f>
        <v>1.2987</v>
      </c>
      <c r="G187">
        <f>VLOOKUP(C187,away!$B$2:$E$405,4,FALSE)</f>
        <v>1.1137999999999999</v>
      </c>
      <c r="H187">
        <f>VLOOKUP(A187,away!$A$2:$E$405,3,FALSE)</f>
        <v>1.0277000000000001</v>
      </c>
      <c r="I187">
        <f>VLOOKUP(C187,away!$B$2:$E$405,3,FALSE)</f>
        <v>0.81089999999999995</v>
      </c>
      <c r="J187">
        <f>VLOOKUP(B187,home!$B$2:$E$405,4,FALSE)</f>
        <v>1.5718000000000001</v>
      </c>
      <c r="K187" s="3">
        <f t="shared" si="390"/>
        <v>2.0561884632899998</v>
      </c>
      <c r="L187" s="3">
        <f t="shared" si="391"/>
        <v>1.3098782815740002</v>
      </c>
      <c r="M187" s="5">
        <f t="shared" si="392"/>
        <v>3.4525166922660042E-2</v>
      </c>
      <c r="N187" s="5">
        <f t="shared" si="393"/>
        <v>7.0990249919535078E-2</v>
      </c>
      <c r="O187" s="5">
        <f t="shared" si="394"/>
        <v>4.5223766319709452E-2</v>
      </c>
      <c r="P187" s="5">
        <f t="shared" si="395"/>
        <v>9.2988586573109419E-2</v>
      </c>
      <c r="Q187" s="5">
        <f t="shared" si="396"/>
        <v>7.2984666445310958E-2</v>
      </c>
      <c r="R187" s="5">
        <f t="shared" si="397"/>
        <v>2.961881465658258E-2</v>
      </c>
      <c r="S187" s="5">
        <f t="shared" si="398"/>
        <v>6.2612856095921057E-2</v>
      </c>
      <c r="T187" s="5">
        <f t="shared" si="399"/>
        <v>9.5601029464635501E-2</v>
      </c>
      <c r="U187" s="5">
        <f t="shared" si="400"/>
        <v>6.0901864993189857E-2</v>
      </c>
      <c r="V187" s="5">
        <f t="shared" si="401"/>
        <v>1.8737638876937746E-2</v>
      </c>
      <c r="W187" s="5">
        <f t="shared" si="402"/>
        <v>5.0023409713972379E-2</v>
      </c>
      <c r="X187" s="5">
        <f t="shared" si="403"/>
        <v>6.5524577954610294E-2</v>
      </c>
      <c r="Y187" s="5">
        <f t="shared" si="404"/>
        <v>4.2914610786023273E-2</v>
      </c>
      <c r="Z187" s="5">
        <f t="shared" si="405"/>
        <v>1.2932347348207737E-2</v>
      </c>
      <c r="AA187" s="5">
        <f t="shared" si="406"/>
        <v>2.659134342064377E-2</v>
      </c>
      <c r="AB187" s="5">
        <f t="shared" si="407"/>
        <v>2.7338406782455086E-2</v>
      </c>
      <c r="AC187" s="5">
        <f t="shared" si="408"/>
        <v>3.1541964713503647E-3</v>
      </c>
      <c r="AD187" s="5">
        <f t="shared" si="409"/>
        <v>2.5714389487074732E-2</v>
      </c>
      <c r="AE187" s="5">
        <f t="shared" si="410"/>
        <v>3.3682720313053992E-2</v>
      </c>
      <c r="AF187" s="5">
        <f t="shared" si="411"/>
        <v>2.2060131901200417E-2</v>
      </c>
      <c r="AG187" s="5">
        <f t="shared" si="412"/>
        <v>9.6320292220133958E-3</v>
      </c>
      <c r="AH187" s="5">
        <f t="shared" si="413"/>
        <v>4.2349502302971064E-3</v>
      </c>
      <c r="AI187" s="5">
        <f t="shared" si="414"/>
        <v>8.7078558061442369E-3</v>
      </c>
      <c r="AJ187" s="5">
        <f t="shared" si="415"/>
        <v>8.9524963242933134E-3</v>
      </c>
      <c r="AK187" s="5">
        <f t="shared" si="416"/>
        <v>6.1360065532193473E-3</v>
      </c>
      <c r="AL187" s="5">
        <f t="shared" si="417"/>
        <v>3.398150367258662E-4</v>
      </c>
      <c r="AM187" s="5">
        <f t="shared" si="418"/>
        <v>1.0574726200773744E-2</v>
      </c>
      <c r="AN187" s="5">
        <f t="shared" si="419"/>
        <v>1.385160418398507E-2</v>
      </c>
      <c r="AO187" s="5">
        <f t="shared" si="420"/>
        <v>9.0719577427807972E-3</v>
      </c>
      <c r="AP187" s="5">
        <f t="shared" si="421"/>
        <v>3.9610534728752199E-3</v>
      </c>
      <c r="AQ187" s="5">
        <f t="shared" si="422"/>
        <v>1.2971244790681293E-3</v>
      </c>
      <c r="AR187" s="5">
        <f t="shared" si="423"/>
        <v>1.1094538660425977E-3</v>
      </c>
      <c r="AS187" s="5">
        <f t="shared" si="424"/>
        <v>2.281246239909278E-3</v>
      </c>
      <c r="AT187" s="5">
        <f t="shared" si="425"/>
        <v>2.3453361002125752E-3</v>
      </c>
      <c r="AU187" s="5">
        <f t="shared" si="426"/>
        <v>1.607484343931552E-3</v>
      </c>
      <c r="AV187" s="5">
        <f t="shared" si="427"/>
        <v>8.2632269072783798E-4</v>
      </c>
      <c r="AW187" s="5">
        <f t="shared" si="428"/>
        <v>2.5423418767896689E-5</v>
      </c>
      <c r="AX187" s="5">
        <f t="shared" si="429"/>
        <v>3.623938336080245E-3</v>
      </c>
      <c r="AY187" s="5">
        <f t="shared" si="430"/>
        <v>4.7469181201949331E-3</v>
      </c>
      <c r="AZ187" s="5">
        <f t="shared" si="431"/>
        <v>3.1089424750267111E-3</v>
      </c>
      <c r="BA187" s="5">
        <f t="shared" si="432"/>
        <v>1.3574454089001361E-3</v>
      </c>
      <c r="BB187" s="5">
        <f t="shared" si="433"/>
        <v>4.4452206488515653E-4</v>
      </c>
      <c r="BC187" s="5">
        <f t="shared" si="434"/>
        <v>1.1645395969469897E-4</v>
      </c>
      <c r="BD187" s="5">
        <f t="shared" si="435"/>
        <v>2.4220825392291809E-4</v>
      </c>
      <c r="BE187" s="5">
        <f t="shared" si="436"/>
        <v>4.9802581742991892E-4</v>
      </c>
      <c r="BF187" s="5">
        <f t="shared" si="437"/>
        <v>5.1201747010998569E-4</v>
      </c>
      <c r="BG187" s="5">
        <f t="shared" si="438"/>
        <v>3.5093480501436166E-4</v>
      </c>
      <c r="BH187" s="5">
        <f t="shared" si="439"/>
        <v>1.8039702435936403E-4</v>
      </c>
      <c r="BI187" s="5">
        <f t="shared" si="440"/>
        <v>7.4186056059913884E-5</v>
      </c>
      <c r="BJ187" s="8">
        <f t="shared" si="441"/>
        <v>0.541282501651695</v>
      </c>
      <c r="BK187" s="8">
        <f t="shared" si="442"/>
        <v>0.21710517809689944</v>
      </c>
      <c r="BL187" s="8">
        <f t="shared" si="443"/>
        <v>0.22773311775425503</v>
      </c>
      <c r="BM187" s="8">
        <f t="shared" si="444"/>
        <v>0.64800039931272246</v>
      </c>
      <c r="BN187" s="8">
        <f t="shared" si="445"/>
        <v>0.34633125083690752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1.4215</v>
      </c>
      <c r="F188">
        <f>VLOOKUP(B188,home!$B$2:$E$405,3,FALSE)</f>
        <v>0.70350000000000001</v>
      </c>
      <c r="G188">
        <f>VLOOKUP(C188,away!$B$2:$E$405,4,FALSE)</f>
        <v>0.99660000000000004</v>
      </c>
      <c r="H188">
        <f>VLOOKUP(A188,away!$A$2:$E$405,3,FALSE)</f>
        <v>1.0277000000000001</v>
      </c>
      <c r="I188">
        <f>VLOOKUP(C188,away!$B$2:$E$405,3,FALSE)</f>
        <v>0.56759999999999999</v>
      </c>
      <c r="J188">
        <f>VLOOKUP(B188,home!$B$2:$E$405,4,FALSE)</f>
        <v>0.81089999999999995</v>
      </c>
      <c r="K188" s="3">
        <f t="shared" si="390"/>
        <v>0.99662516415000002</v>
      </c>
      <c r="L188" s="3">
        <f t="shared" si="391"/>
        <v>0.47301623146800004</v>
      </c>
      <c r="M188" s="5">
        <f t="shared" si="392"/>
        <v>0.2300079522588882</v>
      </c>
      <c r="N188" s="5">
        <f t="shared" si="393"/>
        <v>0.22923171317581981</v>
      </c>
      <c r="O188" s="5">
        <f t="shared" si="394"/>
        <v>0.10879749478517098</v>
      </c>
      <c r="P188" s="5">
        <f t="shared" si="395"/>
        <v>0.10843032109937979</v>
      </c>
      <c r="Q188" s="5">
        <f t="shared" si="396"/>
        <v>0.11422904688611855</v>
      </c>
      <c r="R188" s="5">
        <f t="shared" si="397"/>
        <v>2.5731490488220481E-2</v>
      </c>
      <c r="S188" s="5">
        <f t="shared" si="398"/>
        <v>1.277905222216102E-2</v>
      </c>
      <c r="T188" s="5">
        <f t="shared" si="399"/>
        <v>5.4032193282253289E-2</v>
      </c>
      <c r="U188" s="5">
        <f t="shared" si="400"/>
        <v>2.56446509316469E-2</v>
      </c>
      <c r="V188" s="5">
        <f t="shared" si="401"/>
        <v>6.6936658406152399E-4</v>
      </c>
      <c r="W188" s="5">
        <f t="shared" si="402"/>
        <v>3.7947847534525327E-2</v>
      </c>
      <c r="X188" s="5">
        <f t="shared" si="403"/>
        <v>1.794994783310341E-2</v>
      </c>
      <c r="Y188" s="5">
        <f t="shared" si="404"/>
        <v>4.245308339530884E-3</v>
      </c>
      <c r="Z188" s="5">
        <f t="shared" si="405"/>
        <v>4.0571375535975816E-3</v>
      </c>
      <c r="AA188" s="5">
        <f t="shared" si="406"/>
        <v>4.0434453803333192E-3</v>
      </c>
      <c r="AB188" s="5">
        <f t="shared" si="407"/>
        <v>2.0148997079531264E-3</v>
      </c>
      <c r="AC188" s="5">
        <f t="shared" si="408"/>
        <v>1.9722044642964434E-5</v>
      </c>
      <c r="AD188" s="5">
        <f t="shared" si="409"/>
        <v>9.4549449445588685E-3</v>
      </c>
      <c r="AE188" s="5">
        <f t="shared" si="410"/>
        <v>4.472342426412655E-3</v>
      </c>
      <c r="AF188" s="5">
        <f t="shared" si="411"/>
        <v>1.0577452801880825E-3</v>
      </c>
      <c r="AG188" s="5">
        <f t="shared" si="412"/>
        <v>1.6677689542921026E-4</v>
      </c>
      <c r="AH188" s="5">
        <f t="shared" si="413"/>
        <v>4.797729790375071E-4</v>
      </c>
      <c r="AI188" s="5">
        <f t="shared" si="414"/>
        <v>4.7815382398798997E-4</v>
      </c>
      <c r="AJ188" s="5">
        <f t="shared" si="415"/>
        <v>2.3827006666049034E-4</v>
      </c>
      <c r="AK188" s="5">
        <f t="shared" si="416"/>
        <v>7.9155314765847566E-5</v>
      </c>
      <c r="AL188" s="5">
        <f t="shared" si="417"/>
        <v>3.7189455623098804E-7</v>
      </c>
      <c r="AM188" s="5">
        <f t="shared" si="418"/>
        <v>1.8846072114800394E-3</v>
      </c>
      <c r="AN188" s="5">
        <f t="shared" si="419"/>
        <v>8.9144980097170454E-4</v>
      </c>
      <c r="AO188" s="5">
        <f t="shared" si="420"/>
        <v>2.1083511269926716E-4</v>
      </c>
      <c r="AP188" s="5">
        <f t="shared" si="421"/>
        <v>3.3242810156712818E-5</v>
      </c>
      <c r="AQ188" s="5">
        <f t="shared" si="422"/>
        <v>3.931097195933612E-6</v>
      </c>
      <c r="AR188" s="5">
        <f t="shared" si="423"/>
        <v>4.5388081300899498E-5</v>
      </c>
      <c r="AS188" s="5">
        <f t="shared" si="424"/>
        <v>4.52349039769625E-5</v>
      </c>
      <c r="AT188" s="5">
        <f t="shared" si="425"/>
        <v>2.2541121800674869E-5</v>
      </c>
      <c r="AU188" s="5">
        <f t="shared" si="426"/>
        <v>7.4883497382409137E-6</v>
      </c>
      <c r="AV188" s="5">
        <f t="shared" si="427"/>
        <v>1.8657694467717397E-6</v>
      </c>
      <c r="AW188" s="5">
        <f t="shared" si="428"/>
        <v>4.8699579672997908E-9</v>
      </c>
      <c r="AX188" s="5">
        <f t="shared" si="429"/>
        <v>3.1304116191659457E-4</v>
      </c>
      <c r="AY188" s="5">
        <f t="shared" si="430"/>
        <v>1.4807355070415158E-4</v>
      </c>
      <c r="AZ188" s="5">
        <f t="shared" si="431"/>
        <v>3.5020596467081801E-5</v>
      </c>
      <c r="BA188" s="5">
        <f t="shared" si="432"/>
        <v>5.521770188206865E-6</v>
      </c>
      <c r="BB188" s="5">
        <f t="shared" si="433"/>
        <v>6.5297173136448991E-7</v>
      </c>
      <c r="BC188" s="5">
        <f t="shared" si="434"/>
        <v>6.1773245525033288E-8</v>
      </c>
      <c r="BD188" s="5">
        <f t="shared" si="435"/>
        <v>3.5782165284191133E-6</v>
      </c>
      <c r="BE188" s="5">
        <f t="shared" si="436"/>
        <v>3.5661406349999417E-6</v>
      </c>
      <c r="BF188" s="5">
        <f t="shared" si="437"/>
        <v>1.7770527478694009E-6</v>
      </c>
      <c r="BG188" s="5">
        <f t="shared" si="438"/>
        <v>5.9035182884951693E-7</v>
      </c>
      <c r="BH188" s="5">
        <f t="shared" si="439"/>
        <v>1.470898720833506E-7</v>
      </c>
      <c r="BI188" s="5">
        <f t="shared" si="440"/>
        <v>2.9318693581974366E-8</v>
      </c>
      <c r="BJ188" s="8">
        <f t="shared" si="441"/>
        <v>0.47631430445469669</v>
      </c>
      <c r="BK188" s="8">
        <f t="shared" si="442"/>
        <v>0.35205485965439387</v>
      </c>
      <c r="BL188" s="8">
        <f t="shared" si="443"/>
        <v>0.16763953987434596</v>
      </c>
      <c r="BM188" s="8">
        <f t="shared" si="444"/>
        <v>0.18348975416269006</v>
      </c>
      <c r="BN188" s="8">
        <f t="shared" si="445"/>
        <v>0.81642801869359782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1.6204000000000001</v>
      </c>
      <c r="F189">
        <f>VLOOKUP(B189,home!$B$2:$E$405,3,FALSE)</f>
        <v>0.68569999999999998</v>
      </c>
      <c r="G189">
        <f>VLOOKUP(C189,away!$B$2:$E$405,4,FALSE)</f>
        <v>0.89139999999999997</v>
      </c>
      <c r="H189">
        <f>VLOOKUP(A189,away!$A$2:$E$405,3,FALSE)</f>
        <v>1.3241000000000001</v>
      </c>
      <c r="I189">
        <f>VLOOKUP(C189,away!$B$2:$E$405,3,FALSE)</f>
        <v>1.0069999999999999</v>
      </c>
      <c r="J189">
        <f>VLOOKUP(B189,home!$B$2:$E$405,4,FALSE)</f>
        <v>0.75519999999999998</v>
      </c>
      <c r="K189" s="3">
        <f t="shared" si="390"/>
        <v>0.990441920792</v>
      </c>
      <c r="L189" s="3">
        <f t="shared" si="391"/>
        <v>1.0069600422399998</v>
      </c>
      <c r="M189" s="5">
        <f t="shared" si="392"/>
        <v>0.13568734644412073</v>
      </c>
      <c r="N189" s="5">
        <f t="shared" si="393"/>
        <v>0.13439043603928447</v>
      </c>
      <c r="O189" s="5">
        <f t="shared" si="394"/>
        <v>0.13663173610680529</v>
      </c>
      <c r="P189" s="5">
        <f t="shared" si="395"/>
        <v>0.13532579915076987</v>
      </c>
      <c r="Q189" s="5">
        <f t="shared" si="396"/>
        <v>6.6552960803411665E-2</v>
      </c>
      <c r="R189" s="5">
        <f t="shared" si="397"/>
        <v>6.8791349380716571E-2</v>
      </c>
      <c r="S189" s="5">
        <f t="shared" si="398"/>
        <v>3.3741303805613639E-2</v>
      </c>
      <c r="T189" s="5">
        <f t="shared" si="399"/>
        <v>6.7016172221800452E-2</v>
      </c>
      <c r="U189" s="5">
        <f t="shared" si="400"/>
        <v>6.8133836214510468E-2</v>
      </c>
      <c r="V189" s="5">
        <f t="shared" si="401"/>
        <v>3.7390442247841492E-3</v>
      </c>
      <c r="W189" s="5">
        <f t="shared" si="402"/>
        <v>2.1972280777508579E-2</v>
      </c>
      <c r="X189" s="5">
        <f t="shared" si="403"/>
        <v>2.2125208779829174E-2</v>
      </c>
      <c r="Y189" s="5">
        <f t="shared" si="404"/>
        <v>1.1139600583752797E-2</v>
      </c>
      <c r="Z189" s="5">
        <f t="shared" si="405"/>
        <v>2.3090046692717654E-2</v>
      </c>
      <c r="AA189" s="5">
        <f t="shared" si="406"/>
        <v>2.2869350197512236E-2</v>
      </c>
      <c r="AB189" s="5">
        <f t="shared" si="407"/>
        <v>1.1325381568444462E-2</v>
      </c>
      <c r="AC189" s="5">
        <f t="shared" si="408"/>
        <v>2.3306758194442437E-4</v>
      </c>
      <c r="AD189" s="5">
        <f t="shared" si="409"/>
        <v>5.440566994364183E-3</v>
      </c>
      <c r="AE189" s="5">
        <f t="shared" si="410"/>
        <v>5.478433570454507E-3</v>
      </c>
      <c r="AF189" s="5">
        <f t="shared" si="411"/>
        <v>2.758281849756951E-3</v>
      </c>
      <c r="AG189" s="5">
        <f t="shared" si="412"/>
        <v>9.2582653598036158E-4</v>
      </c>
      <c r="AH189" s="5">
        <f t="shared" si="413"/>
        <v>5.8126885982556333E-3</v>
      </c>
      <c r="AI189" s="5">
        <f t="shared" si="414"/>
        <v>5.7571304602220662E-3</v>
      </c>
      <c r="AJ189" s="5">
        <f t="shared" si="415"/>
        <v>2.8510516756362369E-3</v>
      </c>
      <c r="AK189" s="5">
        <f t="shared" si="416"/>
        <v>9.4126703263146825E-4</v>
      </c>
      <c r="AL189" s="5">
        <f t="shared" si="417"/>
        <v>9.2978623605866578E-6</v>
      </c>
      <c r="AM189" s="5">
        <f t="shared" si="418"/>
        <v>1.0777131248191243E-3</v>
      </c>
      <c r="AN189" s="5">
        <f t="shared" si="419"/>
        <v>1.0852140536904676E-3</v>
      </c>
      <c r="AO189" s="5">
        <f t="shared" si="420"/>
        <v>5.4638359467179716E-4</v>
      </c>
      <c r="AP189" s="5">
        <f t="shared" si="421"/>
        <v>1.8339548252331868E-4</v>
      </c>
      <c r="AQ189" s="5">
        <f t="shared" si="422"/>
        <v>4.6167980707076515E-5</v>
      </c>
      <c r="AR189" s="5">
        <f t="shared" si="423"/>
        <v>1.1706290312854921E-3</v>
      </c>
      <c r="AS189" s="5">
        <f t="shared" si="424"/>
        <v>1.1594400662812807E-3</v>
      </c>
      <c r="AT189" s="5">
        <f t="shared" si="425"/>
        <v>5.7417902314541773E-4</v>
      </c>
      <c r="AU189" s="5">
        <f t="shared" si="426"/>
        <v>1.8956365818754059E-4</v>
      </c>
      <c r="AV189" s="5">
        <f t="shared" si="427"/>
        <v>4.6937948431906451E-5</v>
      </c>
      <c r="AW189" s="5">
        <f t="shared" si="428"/>
        <v>2.5758576759862372E-7</v>
      </c>
      <c r="AX189" s="5">
        <f t="shared" si="429"/>
        <v>1.7790204290143362E-4</v>
      </c>
      <c r="AY189" s="5">
        <f t="shared" si="430"/>
        <v>1.7914024863460983E-4</v>
      </c>
      <c r="AZ189" s="5">
        <f t="shared" si="431"/>
        <v>9.0193536165995372E-5</v>
      </c>
      <c r="BA189" s="5">
        <f t="shared" si="432"/>
        <v>3.0273762329161893E-5</v>
      </c>
      <c r="BB189" s="5">
        <f t="shared" si="433"/>
        <v>7.6211172484341421E-6</v>
      </c>
      <c r="BC189" s="5">
        <f t="shared" si="434"/>
        <v>1.5348321092798476E-6</v>
      </c>
      <c r="BD189" s="5">
        <f t="shared" si="435"/>
        <v>1.9646277646510139E-4</v>
      </c>
      <c r="BE189" s="5">
        <f t="shared" si="436"/>
        <v>1.9458496968622431E-4</v>
      </c>
      <c r="BF189" s="5">
        <f t="shared" si="437"/>
        <v>9.6362555566638548E-5</v>
      </c>
      <c r="BG189" s="5">
        <f t="shared" si="438"/>
        <v>3.1813838209282442E-5</v>
      </c>
      <c r="BH189" s="5">
        <f t="shared" si="439"/>
        <v>7.8774397559419045E-6</v>
      </c>
      <c r="BI189" s="5">
        <f t="shared" si="440"/>
        <v>1.5604293125596732E-6</v>
      </c>
      <c r="BJ189" s="8">
        <f t="shared" si="441"/>
        <v>0.34122530793194383</v>
      </c>
      <c r="BK189" s="8">
        <f t="shared" si="442"/>
        <v>0.30891499931822802</v>
      </c>
      <c r="BL189" s="8">
        <f t="shared" si="443"/>
        <v>0.32678320297106195</v>
      </c>
      <c r="BM189" s="8">
        <f t="shared" si="444"/>
        <v>0.32245504632597588</v>
      </c>
      <c r="BN189" s="8">
        <f t="shared" si="445"/>
        <v>0.67737962792510853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1.6204000000000001</v>
      </c>
      <c r="F190">
        <f>VLOOKUP(B190,home!$B$2:$E$405,3,FALSE)</f>
        <v>0.89139999999999997</v>
      </c>
      <c r="G190">
        <f>VLOOKUP(C190,away!$B$2:$E$405,4,FALSE)</f>
        <v>0.82279999999999998</v>
      </c>
      <c r="H190">
        <f>VLOOKUP(A190,away!$A$2:$E$405,3,FALSE)</f>
        <v>1.3241000000000001</v>
      </c>
      <c r="I190">
        <f>VLOOKUP(C190,away!$B$2:$E$405,3,FALSE)</f>
        <v>0.41959999999999997</v>
      </c>
      <c r="J190">
        <f>VLOOKUP(B190,home!$B$2:$E$405,4,FALSE)</f>
        <v>1.3426</v>
      </c>
      <c r="K190" s="3">
        <f t="shared" si="390"/>
        <v>1.188472527968</v>
      </c>
      <c r="L190" s="3">
        <f t="shared" si="391"/>
        <v>0.74593830253600002</v>
      </c>
      <c r="M190" s="5">
        <f t="shared" si="392"/>
        <v>0.14450938426846469</v>
      </c>
      <c r="N190" s="5">
        <f t="shared" si="393"/>
        <v>0.17174543323664135</v>
      </c>
      <c r="O190" s="5">
        <f t="shared" si="394"/>
        <v>0.1077950848017411</v>
      </c>
      <c r="P190" s="5">
        <f t="shared" si="395"/>
        <v>0.12811149693685017</v>
      </c>
      <c r="Q190" s="5">
        <f t="shared" si="396"/>
        <v>0.10205736460285528</v>
      </c>
      <c r="R190" s="5">
        <f t="shared" si="397"/>
        <v>4.0204241289367469E-2</v>
      </c>
      <c r="S190" s="5">
        <f t="shared" si="398"/>
        <v>2.8393581030194341E-2</v>
      </c>
      <c r="T190" s="5">
        <f t="shared" si="399"/>
        <v>7.6128497313151522E-2</v>
      </c>
      <c r="U190" s="5">
        <f t="shared" si="400"/>
        <v>4.7781636280209996E-2</v>
      </c>
      <c r="V190" s="5">
        <f t="shared" si="401"/>
        <v>2.796853480477274E-3</v>
      </c>
      <c r="W190" s="5">
        <f t="shared" si="402"/>
        <v>4.0430791369102423E-2</v>
      </c>
      <c r="X190" s="5">
        <f t="shared" si="403"/>
        <v>3.0158875884055424E-2</v>
      </c>
      <c r="Y190" s="5">
        <f t="shared" si="404"/>
        <v>1.1248330341673106E-2</v>
      </c>
      <c r="Z190" s="5">
        <f t="shared" si="405"/>
        <v>9.9966278340461786E-3</v>
      </c>
      <c r="AA190" s="5">
        <f t="shared" si="406"/>
        <v>1.1880717553084133E-2</v>
      </c>
      <c r="AB190" s="5">
        <f t="shared" si="407"/>
        <v>7.0599532121938466E-3</v>
      </c>
      <c r="AC190" s="5">
        <f t="shared" si="408"/>
        <v>1.5496791432906555E-4</v>
      </c>
      <c r="AD190" s="5">
        <f t="shared" si="409"/>
        <v>1.2012721206545996E-2</v>
      </c>
      <c r="AE190" s="5">
        <f t="shared" si="410"/>
        <v>8.9607488656491298E-3</v>
      </c>
      <c r="AF190" s="5">
        <f t="shared" si="411"/>
        <v>3.3420828991468504E-3</v>
      </c>
      <c r="AG190" s="5">
        <f t="shared" si="412"/>
        <v>8.3099588157473179E-4</v>
      </c>
      <c r="AH190" s="5">
        <f t="shared" si="413"/>
        <v>1.8642168994031341E-3</v>
      </c>
      <c r="AI190" s="5">
        <f t="shared" si="414"/>
        <v>2.2155705711143091E-3</v>
      </c>
      <c r="AJ190" s="5">
        <f t="shared" si="415"/>
        <v>1.3165723787718646E-3</v>
      </c>
      <c r="AK190" s="5">
        <f t="shared" si="416"/>
        <v>5.2157003441728029E-4</v>
      </c>
      <c r="AL190" s="5">
        <f t="shared" si="417"/>
        <v>5.495330723988304E-6</v>
      </c>
      <c r="AM190" s="5">
        <f t="shared" si="418"/>
        <v>2.8553578280237049E-3</v>
      </c>
      <c r="AN190" s="5">
        <f t="shared" si="419"/>
        <v>2.1299207713688824E-3</v>
      </c>
      <c r="AO190" s="5">
        <f t="shared" si="420"/>
        <v>7.9439474236553604E-4</v>
      </c>
      <c r="AP190" s="5">
        <f t="shared" si="421"/>
        <v>1.9752315522122366E-4</v>
      </c>
      <c r="AQ190" s="5">
        <f t="shared" si="422"/>
        <v>3.6835021779318606E-5</v>
      </c>
      <c r="AR190" s="5">
        <f t="shared" si="423"/>
        <v>2.7811815789993986E-4</v>
      </c>
      <c r="AS190" s="5">
        <f t="shared" si="424"/>
        <v>3.3053579019314493E-4</v>
      </c>
      <c r="AT190" s="5">
        <f t="shared" si="425"/>
        <v>1.9641635307737372E-4</v>
      </c>
      <c r="AU190" s="5">
        <f t="shared" si="426"/>
        <v>7.7811813225373859E-5</v>
      </c>
      <c r="AV190" s="5">
        <f t="shared" si="427"/>
        <v>2.3119300592433496E-5</v>
      </c>
      <c r="AW190" s="5">
        <f t="shared" si="428"/>
        <v>1.3532666807170212E-7</v>
      </c>
      <c r="AX190" s="5">
        <f t="shared" si="429"/>
        <v>5.6558572268742397E-4</v>
      </c>
      <c r="AY190" s="5">
        <f t="shared" si="430"/>
        <v>4.2189205392005391E-4</v>
      </c>
      <c r="AZ190" s="5">
        <f t="shared" si="431"/>
        <v>1.5735272127727581E-4</v>
      </c>
      <c r="BA190" s="5">
        <f t="shared" si="432"/>
        <v>3.912514060299715E-5</v>
      </c>
      <c r="BB190" s="5">
        <f t="shared" si="433"/>
        <v>7.2962352419705057E-6</v>
      </c>
      <c r="BC190" s="5">
        <f t="shared" si="434"/>
        <v>1.0885082662597644E-6</v>
      </c>
      <c r="BD190" s="5">
        <f t="shared" si="435"/>
        <v>3.4576497768053381E-5</v>
      </c>
      <c r="BE190" s="5">
        <f t="shared" si="436"/>
        <v>4.109321771067831E-5</v>
      </c>
      <c r="BF190" s="5">
        <f t="shared" si="437"/>
        <v>2.4419080167474622E-5</v>
      </c>
      <c r="BG190" s="5">
        <f t="shared" si="438"/>
        <v>9.6738019790972708E-6</v>
      </c>
      <c r="BH190" s="5">
        <f t="shared" si="439"/>
        <v>2.8742619732898955E-6</v>
      </c>
      <c r="BI190" s="5">
        <f t="shared" si="440"/>
        <v>6.8319627868762699E-7</v>
      </c>
      <c r="BJ190" s="8">
        <f t="shared" si="441"/>
        <v>0.46412221350115046</v>
      </c>
      <c r="BK190" s="8">
        <f t="shared" si="442"/>
        <v>0.30439367101495957</v>
      </c>
      <c r="BL190" s="8">
        <f t="shared" si="443"/>
        <v>0.22165888449116875</v>
      </c>
      <c r="BM190" s="8">
        <f t="shared" si="444"/>
        <v>0.30532663497815282</v>
      </c>
      <c r="BN190" s="8">
        <f t="shared" si="445"/>
        <v>0.69442300513592015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1.6204000000000001</v>
      </c>
      <c r="F191">
        <f>VLOOKUP(B191,home!$B$2:$E$405,3,FALSE)</f>
        <v>0.68569999999999998</v>
      </c>
      <c r="G191">
        <f>VLOOKUP(C191,away!$B$2:$E$405,4,FALSE)</f>
        <v>1.0286</v>
      </c>
      <c r="H191">
        <f>VLOOKUP(A191,away!$A$2:$E$405,3,FALSE)</f>
        <v>1.3241000000000001</v>
      </c>
      <c r="I191">
        <f>VLOOKUP(C191,away!$B$2:$E$405,3,FALSE)</f>
        <v>0.83909999999999996</v>
      </c>
      <c r="J191">
        <f>VLOOKUP(B191,home!$B$2:$E$405,4,FALSE)</f>
        <v>0.83909999999999996</v>
      </c>
      <c r="K191" s="3">
        <f t="shared" si="390"/>
        <v>1.142885976808</v>
      </c>
      <c r="L191" s="3">
        <f t="shared" si="391"/>
        <v>0.93228399332099998</v>
      </c>
      <c r="M191" s="5">
        <f t="shared" si="392"/>
        <v>0.12553508846456954</v>
      </c>
      <c r="N191" s="5">
        <f t="shared" si="393"/>
        <v>0.14347229220350824</v>
      </c>
      <c r="O191" s="5">
        <f t="shared" si="394"/>
        <v>0.11703435357565388</v>
      </c>
      <c r="P191" s="5">
        <f t="shared" si="395"/>
        <v>0.13375692150640403</v>
      </c>
      <c r="Q191" s="5">
        <f t="shared" si="396"/>
        <v>8.198623540994468E-2</v>
      </c>
      <c r="R191" s="5">
        <f t="shared" si="397"/>
        <v>5.4554627253626226E-2</v>
      </c>
      <c r="S191" s="5">
        <f t="shared" si="398"/>
        <v>3.5629309441877255E-2</v>
      </c>
      <c r="T191" s="5">
        <f t="shared" si="399"/>
        <v>7.6434454945338792E-2</v>
      </c>
      <c r="U191" s="5">
        <f t="shared" si="400"/>
        <v>6.2349718458156948E-2</v>
      </c>
      <c r="V191" s="5">
        <f t="shared" si="401"/>
        <v>4.2180918008518876E-3</v>
      </c>
      <c r="W191" s="5">
        <f t="shared" si="402"/>
        <v>3.1233639580435069E-2</v>
      </c>
      <c r="X191" s="5">
        <f t="shared" si="403"/>
        <v>2.911862223399685E-2</v>
      </c>
      <c r="Y191" s="5">
        <f t="shared" si="404"/>
        <v>1.3573412708158119E-2</v>
      </c>
      <c r="Z191" s="5">
        <f t="shared" si="405"/>
        <v>1.6953468583383108E-2</v>
      </c>
      <c r="AA191" s="5">
        <f t="shared" si="406"/>
        <v>1.9375881502203544E-2</v>
      </c>
      <c r="AB191" s="5">
        <f t="shared" si="407"/>
        <v>1.1072211628580981E-2</v>
      </c>
      <c r="AC191" s="5">
        <f t="shared" si="408"/>
        <v>2.8089704879235297E-4</v>
      </c>
      <c r="AD191" s="5">
        <f t="shared" si="409"/>
        <v>8.9241221702886422E-3</v>
      </c>
      <c r="AE191" s="5">
        <f t="shared" si="410"/>
        <v>8.3198162538011648E-3</v>
      </c>
      <c r="AF191" s="5">
        <f t="shared" si="411"/>
        <v>3.8782157603953556E-3</v>
      </c>
      <c r="AG191" s="5">
        <f t="shared" si="412"/>
        <v>1.2051994920206071E-3</v>
      </c>
      <c r="AH191" s="5">
        <f t="shared" si="413"/>
        <v>3.9513618478896288E-3</v>
      </c>
      <c r="AI191" s="5">
        <f t="shared" si="414"/>
        <v>4.5159560452472025E-3</v>
      </c>
      <c r="AJ191" s="5">
        <f t="shared" si="415"/>
        <v>2.5806114179971716E-3</v>
      </c>
      <c r="AK191" s="5">
        <f t="shared" si="416"/>
        <v>9.8311486707319123E-4</v>
      </c>
      <c r="AL191" s="5">
        <f t="shared" si="417"/>
        <v>1.1971768201622263E-5</v>
      </c>
      <c r="AM191" s="5">
        <f t="shared" si="418"/>
        <v>2.039850816748851E-3</v>
      </c>
      <c r="AN191" s="5">
        <f t="shared" si="419"/>
        <v>1.9017202652177221E-3</v>
      </c>
      <c r="AO191" s="5">
        <f t="shared" si="420"/>
        <v>8.8647168151832463E-4</v>
      </c>
      <c r="AP191" s="5">
        <f t="shared" si="421"/>
        <v>2.7548111973729517E-4</v>
      </c>
      <c r="AQ191" s="5">
        <f t="shared" si="422"/>
        <v>6.4206659598306504E-5</v>
      </c>
      <c r="AR191" s="5">
        <f t="shared" si="423"/>
        <v>7.36758280521358E-4</v>
      </c>
      <c r="AS191" s="5">
        <f t="shared" si="424"/>
        <v>8.420307071050347E-4</v>
      </c>
      <c r="AT191" s="5">
        <f t="shared" si="425"/>
        <v>4.8117254359603443E-4</v>
      </c>
      <c r="AU191" s="5">
        <f t="shared" si="426"/>
        <v>1.8330845083364781E-4</v>
      </c>
      <c r="AV191" s="5">
        <f t="shared" si="427"/>
        <v>5.2375164472043738E-5</v>
      </c>
      <c r="AW191" s="5">
        <f t="shared" si="428"/>
        <v>3.5432918911423626E-7</v>
      </c>
      <c r="AX191" s="5">
        <f t="shared" si="429"/>
        <v>3.8855281554043501E-4</v>
      </c>
      <c r="AY191" s="5">
        <f t="shared" si="430"/>
        <v>3.6224157048815467E-4</v>
      </c>
      <c r="AZ191" s="5">
        <f t="shared" si="431"/>
        <v>1.6885600894078366E-4</v>
      </c>
      <c r="BA191" s="5">
        <f t="shared" si="432"/>
        <v>5.2473918103853431E-5</v>
      </c>
      <c r="BB191" s="5">
        <f t="shared" si="433"/>
        <v>1.2230148478764894E-5</v>
      </c>
      <c r="BC191" s="5">
        <f t="shared" si="434"/>
        <v>2.2803943325383386E-6</v>
      </c>
      <c r="BD191" s="5">
        <f t="shared" si="435"/>
        <v>1.1447799197946081E-4</v>
      </c>
      <c r="BE191" s="5">
        <f t="shared" si="436"/>
        <v>1.3083529168646447E-4</v>
      </c>
      <c r="BF191" s="5">
        <f t="shared" si="437"/>
        <v>7.476491007002229E-5</v>
      </c>
      <c r="BG191" s="5">
        <f t="shared" si="438"/>
        <v>2.8482589092113214E-5</v>
      </c>
      <c r="BH191" s="5">
        <f t="shared" si="439"/>
        <v>8.1380879141401798E-6</v>
      </c>
      <c r="BI191" s="5">
        <f t="shared" si="440"/>
        <v>1.8601813110202941E-6</v>
      </c>
      <c r="BJ191" s="8">
        <f t="shared" si="441"/>
        <v>0.40430037615659264</v>
      </c>
      <c r="BK191" s="8">
        <f t="shared" si="442"/>
        <v>0.2997945216011848</v>
      </c>
      <c r="BL191" s="8">
        <f t="shared" si="443"/>
        <v>0.27907204079501002</v>
      </c>
      <c r="BM191" s="8">
        <f t="shared" si="444"/>
        <v>0.343419001481165</v>
      </c>
      <c r="BN191" s="8">
        <f t="shared" si="445"/>
        <v>0.65633951841370664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1.3611</v>
      </c>
      <c r="F193">
        <f>VLOOKUP(B193,home!$B$2:$E$405,3,FALSE)</f>
        <v>0.93510000000000004</v>
      </c>
      <c r="G193">
        <f>VLOOKUP(C193,away!$B$2:$E$405,4,FALSE)</f>
        <v>0.86829999999999996</v>
      </c>
      <c r="H193">
        <f>VLOOKUP(A193,away!$A$2:$E$405,3,FALSE)</f>
        <v>1.1444000000000001</v>
      </c>
      <c r="I193">
        <f>VLOOKUP(C193,away!$B$2:$E$405,3,FALSE)</f>
        <v>1.2709999999999999</v>
      </c>
      <c r="J193">
        <f>VLOOKUP(B193,home!$B$2:$E$405,4,FALSE)</f>
        <v>1.2709999999999999</v>
      </c>
      <c r="K193" s="3">
        <f t="shared" si="390"/>
        <v>1.1051415108630001</v>
      </c>
      <c r="L193" s="3">
        <f t="shared" si="391"/>
        <v>1.8487106803999998</v>
      </c>
      <c r="M193" s="5">
        <f t="shared" si="392"/>
        <v>5.2138471236618945E-2</v>
      </c>
      <c r="N193" s="5">
        <f t="shared" si="393"/>
        <v>5.7620388876524133E-2</v>
      </c>
      <c r="O193" s="5">
        <f t="shared" si="394"/>
        <v>9.6388948634865634E-2</v>
      </c>
      <c r="P193" s="5">
        <f t="shared" si="395"/>
        <v>0.10652342832483151</v>
      </c>
      <c r="Q193" s="5">
        <f t="shared" si="396"/>
        <v>3.1839341809757747E-2</v>
      </c>
      <c r="R193" s="5">
        <f t="shared" si="397"/>
        <v>8.909763940690156E-2</v>
      </c>
      <c r="S193" s="5">
        <f t="shared" si="398"/>
        <v>5.44091556241579E-2</v>
      </c>
      <c r="T193" s="5">
        <f t="shared" si="399"/>
        <v>5.8861731260605413E-2</v>
      </c>
      <c r="U193" s="5">
        <f t="shared" si="400"/>
        <v>9.8465499828469957E-2</v>
      </c>
      <c r="V193" s="5">
        <f t="shared" si="401"/>
        <v>1.235140376488217E-2</v>
      </c>
      <c r="W193" s="5">
        <f t="shared" si="402"/>
        <v>1.1728992770839716E-2</v>
      </c>
      <c r="X193" s="5">
        <f t="shared" si="403"/>
        <v>2.1683514205785771E-2</v>
      </c>
      <c r="Y193" s="5">
        <f t="shared" si="404"/>
        <v>2.0043272150420642E-2</v>
      </c>
      <c r="Z193" s="5">
        <f t="shared" si="405"/>
        <v>5.4905252523322269E-2</v>
      </c>
      <c r="AA193" s="5">
        <f t="shared" si="406"/>
        <v>6.0678073727938917E-2</v>
      </c>
      <c r="AB193" s="5">
        <f t="shared" si="407"/>
        <v>3.3528929037975476E-2</v>
      </c>
      <c r="AC193" s="5">
        <f t="shared" si="408"/>
        <v>1.5771869629726033E-3</v>
      </c>
      <c r="AD193" s="5">
        <f t="shared" si="409"/>
        <v>3.2405491979167526E-3</v>
      </c>
      <c r="AE193" s="5">
        <f t="shared" si="410"/>
        <v>5.9908379125503536E-3</v>
      </c>
      <c r="AF193" s="5">
        <f t="shared" si="411"/>
        <v>5.5376630167385402E-3</v>
      </c>
      <c r="AG193" s="5">
        <f t="shared" si="412"/>
        <v>3.4125122545002073E-3</v>
      </c>
      <c r="AH193" s="5">
        <f t="shared" si="413"/>
        <v>2.537598168748122E-2</v>
      </c>
      <c r="AI193" s="5">
        <f t="shared" si="414"/>
        <v>2.8044050741734817E-2</v>
      </c>
      <c r="AJ193" s="5">
        <f t="shared" si="415"/>
        <v>1.549632230371973E-2</v>
      </c>
      <c r="AK193" s="5">
        <f t="shared" si="416"/>
        <v>5.7085430145176067E-3</v>
      </c>
      <c r="AL193" s="5">
        <f t="shared" si="417"/>
        <v>1.2889320182987851E-4</v>
      </c>
      <c r="AM193" s="5">
        <f t="shared" si="418"/>
        <v>7.1625308732232139E-4</v>
      </c>
      <c r="AN193" s="5">
        <f t="shared" si="419"/>
        <v>1.3241447324022493E-3</v>
      </c>
      <c r="AO193" s="5">
        <f t="shared" si="420"/>
        <v>1.2239802545937193E-3</v>
      </c>
      <c r="AP193" s="5">
        <f t="shared" si="421"/>
        <v>7.5426178975537318E-4</v>
      </c>
      <c r="AQ193" s="5">
        <f t="shared" si="422"/>
        <v>3.4860295663459429E-4</v>
      </c>
      <c r="AR193" s="5">
        <f t="shared" si="423"/>
        <v>9.3825696742562709E-3</v>
      </c>
      <c r="AS193" s="5">
        <f t="shared" si="424"/>
        <v>1.0369067225584942E-2</v>
      </c>
      <c r="AT193" s="5">
        <f t="shared" si="425"/>
        <v>5.7296433099614814E-3</v>
      </c>
      <c r="AU193" s="5">
        <f t="shared" si="426"/>
        <v>2.1106888880923027E-3</v>
      </c>
      <c r="AV193" s="5">
        <f t="shared" si="427"/>
        <v>5.8315247668701828E-4</v>
      </c>
      <c r="AW193" s="5">
        <f t="shared" si="428"/>
        <v>7.315000389577905E-6</v>
      </c>
      <c r="AX193" s="5">
        <f t="shared" si="429"/>
        <v>1.3192683651394642E-4</v>
      </c>
      <c r="AY193" s="5">
        <f t="shared" si="430"/>
        <v>2.4389455169471742E-4</v>
      </c>
      <c r="AZ193" s="5">
        <f t="shared" si="431"/>
        <v>2.2544523130469703E-4</v>
      </c>
      <c r="BA193" s="5">
        <f t="shared" si="432"/>
        <v>1.389276689860806E-4</v>
      </c>
      <c r="BB193" s="5">
        <f t="shared" si="433"/>
        <v>6.420926636441072E-5</v>
      </c>
      <c r="BC193" s="5">
        <f t="shared" si="434"/>
        <v>2.3740871301706921E-5</v>
      </c>
      <c r="BD193" s="5">
        <f t="shared" si="435"/>
        <v>2.890942794399119E-3</v>
      </c>
      <c r="BE193" s="5">
        <f t="shared" si="436"/>
        <v>3.1949008876207457E-3</v>
      </c>
      <c r="BF193" s="5">
        <f t="shared" si="437"/>
        <v>1.7654087970013659E-3</v>
      </c>
      <c r="BG193" s="5">
        <f t="shared" si="438"/>
        <v>6.5034218173630671E-4</v>
      </c>
      <c r="BH193" s="5">
        <f t="shared" si="439"/>
        <v>1.7968003532550043E-4</v>
      </c>
      <c r="BI193" s="5">
        <f t="shared" si="440"/>
        <v>3.9714373142308203E-5</v>
      </c>
      <c r="BJ193" s="8">
        <f t="shared" si="441"/>
        <v>0.22515419070251308</v>
      </c>
      <c r="BK193" s="8">
        <f t="shared" si="442"/>
        <v>0.22737243366698773</v>
      </c>
      <c r="BL193" s="8">
        <f t="shared" si="443"/>
        <v>0.48968009902741239</v>
      </c>
      <c r="BM193" s="8">
        <f t="shared" si="444"/>
        <v>0.56326717807943105</v>
      </c>
      <c r="BN193" s="8">
        <f t="shared" si="445"/>
        <v>0.43360821828949953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1.3611</v>
      </c>
      <c r="F194">
        <f>VLOOKUP(B194,home!$B$2:$E$405,3,FALSE)</f>
        <v>0.67349999999999999</v>
      </c>
      <c r="G194">
        <f>VLOOKUP(C194,away!$B$2:$E$405,4,FALSE)</f>
        <v>1.2021999999999999</v>
      </c>
      <c r="H194">
        <f>VLOOKUP(A194,away!$A$2:$E$405,3,FALSE)</f>
        <v>1.1444000000000001</v>
      </c>
      <c r="I194">
        <f>VLOOKUP(C194,away!$B$2:$E$405,3,FALSE)</f>
        <v>0.63549999999999995</v>
      </c>
      <c r="J194">
        <f>VLOOKUP(B194,home!$B$2:$E$405,4,FALSE)</f>
        <v>1.3835</v>
      </c>
      <c r="K194" s="3">
        <f t="shared" si="390"/>
        <v>1.10205776187</v>
      </c>
      <c r="L194" s="3">
        <f t="shared" si="391"/>
        <v>1.0061727877</v>
      </c>
      <c r="M194" s="5">
        <f t="shared" si="392"/>
        <v>0.12145268091251148</v>
      </c>
      <c r="N194" s="5">
        <f t="shared" si="393"/>
        <v>0.13384786969955367</v>
      </c>
      <c r="O194" s="5">
        <f t="shared" si="394"/>
        <v>0.12220238252738023</v>
      </c>
      <c r="P194" s="5">
        <f t="shared" si="395"/>
        <v>0.13467408418330626</v>
      </c>
      <c r="Q194" s="5">
        <f t="shared" si="396"/>
        <v>7.375404185607877E-2</v>
      </c>
      <c r="R194" s="5">
        <f t="shared" si="397"/>
        <v>6.1478355945577969E-2</v>
      </c>
      <c r="S194" s="5">
        <f t="shared" si="398"/>
        <v>3.7333694106920015E-2</v>
      </c>
      <c r="T194" s="5">
        <f t="shared" si="399"/>
        <v>7.4209309898473255E-2</v>
      </c>
      <c r="U194" s="5">
        <f t="shared" si="400"/>
        <v>6.775269935683087E-2</v>
      </c>
      <c r="V194" s="5">
        <f t="shared" si="401"/>
        <v>4.5997622057442258E-3</v>
      </c>
      <c r="W194" s="5">
        <f t="shared" si="402"/>
        <v>2.7093738098925485E-2</v>
      </c>
      <c r="X194" s="5">
        <f t="shared" si="403"/>
        <v>2.7260981992209551E-2</v>
      </c>
      <c r="Y194" s="5">
        <f t="shared" si="404"/>
        <v>1.371462912327049E-2</v>
      </c>
      <c r="Z194" s="5">
        <f t="shared" si="405"/>
        <v>2.061928292832502E-2</v>
      </c>
      <c r="AA194" s="5">
        <f t="shared" si="406"/>
        <v>2.2723640795354171E-2</v>
      </c>
      <c r="AB194" s="5">
        <f t="shared" si="407"/>
        <v>1.2521382358232925E-2</v>
      </c>
      <c r="AC194" s="5">
        <f t="shared" si="408"/>
        <v>3.1878092246777107E-4</v>
      </c>
      <c r="AD194" s="5">
        <f t="shared" si="409"/>
        <v>7.4647160924984409E-3</v>
      </c>
      <c r="AE194" s="5">
        <f t="shared" si="410"/>
        <v>7.5107942001782059E-3</v>
      </c>
      <c r="AF194" s="5">
        <f t="shared" si="411"/>
        <v>3.7785783691171486E-3</v>
      </c>
      <c r="AG194" s="5">
        <f t="shared" si="412"/>
        <v>1.2673009103991736E-3</v>
      </c>
      <c r="AH194" s="5">
        <f t="shared" si="413"/>
        <v>5.1866403460919495E-3</v>
      </c>
      <c r="AI194" s="5">
        <f t="shared" si="414"/>
        <v>5.7159772514387367E-3</v>
      </c>
      <c r="AJ194" s="5">
        <f t="shared" si="415"/>
        <v>3.149668548310205E-3</v>
      </c>
      <c r="AK194" s="5">
        <f t="shared" si="416"/>
        <v>1.1570388903276918E-3</v>
      </c>
      <c r="AL194" s="5">
        <f t="shared" si="417"/>
        <v>1.4139343311616944E-5</v>
      </c>
      <c r="AM194" s="5">
        <f t="shared" si="418"/>
        <v>1.6453096619787611E-3</v>
      </c>
      <c r="AN194" s="5">
        <f t="shared" si="419"/>
        <v>1.6554658092229144E-3</v>
      </c>
      <c r="AO194" s="5">
        <f t="shared" si="420"/>
        <v>8.3284232410392803E-4</v>
      </c>
      <c r="AP194" s="5">
        <f t="shared" si="421"/>
        <v>2.793277609860654E-4</v>
      </c>
      <c r="AQ194" s="5">
        <f t="shared" si="422"/>
        <v>7.0262997988337165E-5</v>
      </c>
      <c r="AR194" s="5">
        <f t="shared" si="423"/>
        <v>1.0437312751649262E-3</v>
      </c>
      <c r="AS194" s="5">
        <f t="shared" si="424"/>
        <v>1.1502521531019797E-3</v>
      </c>
      <c r="AT194" s="5">
        <f t="shared" si="425"/>
        <v>6.3382215671685838E-4</v>
      </c>
      <c r="AU194" s="5">
        <f t="shared" si="426"/>
        <v>2.3283620915166573E-4</v>
      </c>
      <c r="AV194" s="5">
        <f t="shared" si="427"/>
        <v>6.4149737884994966E-5</v>
      </c>
      <c r="AW194" s="5">
        <f t="shared" si="428"/>
        <v>4.3551554791602396E-7</v>
      </c>
      <c r="AX194" s="5">
        <f t="shared" si="429"/>
        <v>3.022043806105667E-4</v>
      </c>
      <c r="AY194" s="5">
        <f t="shared" si="430"/>
        <v>3.0406982409408569E-4</v>
      </c>
      <c r="AZ194" s="5">
        <f t="shared" si="431"/>
        <v>1.5297339128209742E-4</v>
      </c>
      <c r="BA194" s="5">
        <f t="shared" si="432"/>
        <v>5.1305887850076944E-5</v>
      </c>
      <c r="BB194" s="5">
        <f t="shared" si="433"/>
        <v>1.2905647050883867E-5</v>
      </c>
      <c r="BC194" s="5">
        <f t="shared" si="434"/>
        <v>2.5970621740520217E-6</v>
      </c>
      <c r="BD194" s="5">
        <f t="shared" si="435"/>
        <v>1.7502900112372819E-4</v>
      </c>
      <c r="BE194" s="5">
        <f t="shared" si="436"/>
        <v>1.9289206924075761E-4</v>
      </c>
      <c r="BF194" s="5">
        <f t="shared" si="437"/>
        <v>1.0628910105497122E-4</v>
      </c>
      <c r="BG194" s="5">
        <f t="shared" si="438"/>
        <v>3.9045576273271937E-5</v>
      </c>
      <c r="BH194" s="5">
        <f t="shared" si="439"/>
        <v>1.075762009966161E-5</v>
      </c>
      <c r="BI194" s="5">
        <f t="shared" si="440"/>
        <v>2.3711037460161604E-6</v>
      </c>
      <c r="BJ194" s="8">
        <f t="shared" si="441"/>
        <v>0.37521122498804593</v>
      </c>
      <c r="BK194" s="8">
        <f t="shared" si="442"/>
        <v>0.29869721149835543</v>
      </c>
      <c r="BL194" s="8">
        <f t="shared" si="443"/>
        <v>0.30553896202310366</v>
      </c>
      <c r="BM194" s="8">
        <f t="shared" si="444"/>
        <v>0.35235363200487557</v>
      </c>
      <c r="BN194" s="8">
        <f t="shared" si="445"/>
        <v>0.64740941512440842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1.3611</v>
      </c>
      <c r="F195">
        <f>VLOOKUP(B195,home!$B$2:$E$405,3,FALSE)</f>
        <v>0.60109999999999997</v>
      </c>
      <c r="G195">
        <f>VLOOKUP(C195,away!$B$2:$E$405,4,FALSE)</f>
        <v>0.86829999999999996</v>
      </c>
      <c r="H195">
        <f>VLOOKUP(A195,away!$A$2:$E$405,3,FALSE)</f>
        <v>1.1444000000000001</v>
      </c>
      <c r="I195">
        <f>VLOOKUP(C195,away!$B$2:$E$405,3,FALSE)</f>
        <v>0.47660000000000002</v>
      </c>
      <c r="J195">
        <f>VLOOKUP(B195,home!$B$2:$E$405,4,FALSE)</f>
        <v>1.0327</v>
      </c>
      <c r="K195" s="3">
        <f t="shared" si="390"/>
        <v>0.71040590544299997</v>
      </c>
      <c r="L195" s="3">
        <f t="shared" si="391"/>
        <v>0.56325630800799997</v>
      </c>
      <c r="M195" s="5">
        <f t="shared" si="392"/>
        <v>0.27980503736861628</v>
      </c>
      <c r="N195" s="5">
        <f t="shared" si="393"/>
        <v>0.19877515091936429</v>
      </c>
      <c r="O195" s="5">
        <f t="shared" si="394"/>
        <v>0.15760195231028729</v>
      </c>
      <c r="P195" s="5">
        <f t="shared" si="395"/>
        <v>0.11196135763057413</v>
      </c>
      <c r="Q195" s="5">
        <f t="shared" si="396"/>
        <v>7.0605520534219979E-2</v>
      </c>
      <c r="R195" s="5">
        <f t="shared" si="397"/>
        <v>4.4385146896572643E-2</v>
      </c>
      <c r="S195" s="5">
        <f t="shared" si="398"/>
        <v>1.1200071414339124E-2</v>
      </c>
      <c r="T195" s="5">
        <f t="shared" si="399"/>
        <v>3.9769004821087778E-2</v>
      </c>
      <c r="U195" s="5">
        <f t="shared" si="400"/>
        <v>3.1531470469280246E-2</v>
      </c>
      <c r="V195" s="5">
        <f t="shared" si="401"/>
        <v>4.9795593107004117E-4</v>
      </c>
      <c r="W195" s="5">
        <f t="shared" si="402"/>
        <v>1.6719526248128957E-2</v>
      </c>
      <c r="X195" s="5">
        <f t="shared" si="403"/>
        <v>9.4173786261639632E-3</v>
      </c>
      <c r="Y195" s="5">
        <f t="shared" si="404"/>
        <v>2.6521989580432824E-3</v>
      </c>
      <c r="Z195" s="5">
        <f t="shared" si="405"/>
        <v>8.3334046571187492E-3</v>
      </c>
      <c r="AA195" s="5">
        <f t="shared" si="406"/>
        <v>5.9200998808633578E-3</v>
      </c>
      <c r="AB195" s="5">
        <f t="shared" si="407"/>
        <v>2.1028369580888646E-3</v>
      </c>
      <c r="AC195" s="5">
        <f t="shared" si="408"/>
        <v>1.2453274297504585E-5</v>
      </c>
      <c r="AD195" s="5">
        <f t="shared" si="409"/>
        <v>2.9694125457200133E-3</v>
      </c>
      <c r="AE195" s="5">
        <f t="shared" si="410"/>
        <v>1.6725403474548912E-3</v>
      </c>
      <c r="AF195" s="5">
        <f t="shared" si="411"/>
        <v>4.7103445055092968E-4</v>
      </c>
      <c r="AG195" s="5">
        <f t="shared" si="412"/>
        <v>8.843770852063117E-5</v>
      </c>
      <c r="AH195" s="5">
        <f t="shared" si="413"/>
        <v>1.1734606850763445E-3</v>
      </c>
      <c r="AI195" s="5">
        <f t="shared" si="414"/>
        <v>8.3363340048342352E-4</v>
      </c>
      <c r="AJ195" s="5">
        <f t="shared" si="415"/>
        <v>2.9610904533897679E-4</v>
      </c>
      <c r="AK195" s="5">
        <f t="shared" si="416"/>
        <v>7.0119204821299363E-5</v>
      </c>
      <c r="AL195" s="5">
        <f t="shared" si="417"/>
        <v>1.9932242970418167E-7</v>
      </c>
      <c r="AM195" s="5">
        <f t="shared" si="418"/>
        <v>4.2189764163520608E-4</v>
      </c>
      <c r="AN195" s="5">
        <f t="shared" si="419"/>
        <v>2.3763650798472842E-4</v>
      </c>
      <c r="AO195" s="5">
        <f t="shared" si="420"/>
        <v>6.6925131067695868E-5</v>
      </c>
      <c r="AP195" s="5">
        <f t="shared" si="421"/>
        <v>1.2565334079380624E-5</v>
      </c>
      <c r="AQ195" s="5">
        <f t="shared" si="422"/>
        <v>1.7693759206097575E-6</v>
      </c>
      <c r="AR195" s="5">
        <f t="shared" si="423"/>
        <v>1.3219182661372808E-4</v>
      </c>
      <c r="AS195" s="5">
        <f t="shared" si="424"/>
        <v>9.3909854277689548E-5</v>
      </c>
      <c r="AT195" s="5">
        <f t="shared" si="425"/>
        <v>3.3357057529081114E-5</v>
      </c>
      <c r="AU195" s="5">
        <f t="shared" si="426"/>
        <v>7.8990168856203689E-6</v>
      </c>
      <c r="AV195" s="5">
        <f t="shared" si="427"/>
        <v>1.4028770606846709E-6</v>
      </c>
      <c r="AW195" s="5">
        <f t="shared" si="428"/>
        <v>2.2154721696554722E-9</v>
      </c>
      <c r="AX195" s="5">
        <f t="shared" si="429"/>
        <v>4.995309601835413E-5</v>
      </c>
      <c r="AY195" s="5">
        <f t="shared" si="430"/>
        <v>2.8136396436867271E-5</v>
      </c>
      <c r="AZ195" s="5">
        <f t="shared" si="431"/>
        <v>7.9240013888396513E-6</v>
      </c>
      <c r="BA195" s="5">
        <f t="shared" si="432"/>
        <v>1.4877479223093622E-6</v>
      </c>
      <c r="BB195" s="5">
        <f t="shared" si="433"/>
        <v>2.0949585049163597E-7</v>
      </c>
      <c r="BC195" s="5">
        <f t="shared" si="434"/>
        <v>2.3599971858182972E-8</v>
      </c>
      <c r="BD195" s="5">
        <f t="shared" si="435"/>
        <v>1.2409646701213687E-5</v>
      </c>
      <c r="BE195" s="5">
        <f t="shared" si="436"/>
        <v>8.8158863010034473E-6</v>
      </c>
      <c r="BF195" s="5">
        <f t="shared" si="437"/>
        <v>3.1314288449734465E-6</v>
      </c>
      <c r="BG195" s="5">
        <f t="shared" si="438"/>
        <v>7.4152851464789625E-7</v>
      </c>
      <c r="BH195" s="5">
        <f t="shared" si="439"/>
        <v>1.3169655896506037E-7</v>
      </c>
      <c r="BI195" s="5">
        <f t="shared" si="440"/>
        <v>1.8711602643060238E-8</v>
      </c>
      <c r="BJ195" s="8">
        <f t="shared" si="441"/>
        <v>0.3439687334875311</v>
      </c>
      <c r="BK195" s="8">
        <f t="shared" si="442"/>
        <v>0.40350521133776363</v>
      </c>
      <c r="BL195" s="8">
        <f t="shared" si="443"/>
        <v>0.24420883838170265</v>
      </c>
      <c r="BM195" s="8">
        <f t="shared" si="444"/>
        <v>0.13685388802351678</v>
      </c>
      <c r="BN195" s="8">
        <f t="shared" si="445"/>
        <v>0.86313416565963463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1.3611</v>
      </c>
      <c r="F196">
        <f>VLOOKUP(B196,home!$B$2:$E$405,3,FALSE)</f>
        <v>1.4026000000000001</v>
      </c>
      <c r="G196">
        <f>VLOOKUP(C196,away!$B$2:$E$405,4,FALSE)</f>
        <v>0.93510000000000004</v>
      </c>
      <c r="H196">
        <f>VLOOKUP(A196,away!$A$2:$E$405,3,FALSE)</f>
        <v>1.1444000000000001</v>
      </c>
      <c r="I196">
        <f>VLOOKUP(C196,away!$B$2:$E$405,3,FALSE)</f>
        <v>1.1916</v>
      </c>
      <c r="J196">
        <f>VLOOKUP(B196,home!$B$2:$E$405,4,FALSE)</f>
        <v>0.31780000000000003</v>
      </c>
      <c r="K196" s="3">
        <f t="shared" si="390"/>
        <v>1.7851796419860002</v>
      </c>
      <c r="L196" s="3">
        <f t="shared" si="391"/>
        <v>0.43337338531200009</v>
      </c>
      <c r="M196" s="5">
        <f t="shared" si="392"/>
        <v>0.10876637699455061</v>
      </c>
      <c r="N196" s="5">
        <f t="shared" si="393"/>
        <v>0.19416752194324619</v>
      </c>
      <c r="O196" s="5">
        <f t="shared" si="394"/>
        <v>4.7136453006249641E-2</v>
      </c>
      <c r="P196" s="5">
        <f t="shared" si="395"/>
        <v>8.4147036302186659E-2</v>
      </c>
      <c r="Q196" s="5">
        <f t="shared" si="396"/>
        <v>0.17331195365397656</v>
      </c>
      <c r="R196" s="5">
        <f t="shared" si="397"/>
        <v>1.0213842105459205E-2</v>
      </c>
      <c r="S196" s="5">
        <f t="shared" si="398"/>
        <v>1.6275074876301796E-2</v>
      </c>
      <c r="T196" s="5">
        <f t="shared" si="399"/>
        <v>7.5108788070060287E-2</v>
      </c>
      <c r="U196" s="5">
        <f t="shared" si="400"/>
        <v>1.8233542993125199E-2</v>
      </c>
      <c r="V196" s="5">
        <f t="shared" si="401"/>
        <v>1.3990223350258606E-3</v>
      </c>
      <c r="W196" s="5">
        <f t="shared" si="402"/>
        <v>0.10313099045863336</v>
      </c>
      <c r="X196" s="5">
        <f t="shared" si="403"/>
        <v>4.4694226465637518E-2</v>
      </c>
      <c r="Y196" s="5">
        <f t="shared" si="404"/>
        <v>9.6846441136572599E-3</v>
      </c>
      <c r="Z196" s="5">
        <f t="shared" si="405"/>
        <v>1.4754691100950341E-3</v>
      </c>
      <c r="AA196" s="5">
        <f t="shared" si="406"/>
        <v>2.6339774177208553E-3</v>
      </c>
      <c r="AB196" s="5">
        <f t="shared" si="407"/>
        <v>2.3510614317830635E-3</v>
      </c>
      <c r="AC196" s="5">
        <f t="shared" si="408"/>
        <v>6.7647044556614947E-5</v>
      </c>
      <c r="AD196" s="5">
        <f t="shared" si="409"/>
        <v>4.6026836156151198E-2</v>
      </c>
      <c r="AE196" s="5">
        <f t="shared" si="410"/>
        <v>1.9946805800192008E-2</v>
      </c>
      <c r="AF196" s="5">
        <f t="shared" si="411"/>
        <v>4.3222073778951247E-3</v>
      </c>
      <c r="AG196" s="5">
        <f t="shared" si="412"/>
        <v>6.2437654779297119E-4</v>
      </c>
      <c r="AH196" s="5">
        <f t="shared" si="413"/>
        <v>1.598572607912923E-4</v>
      </c>
      <c r="AI196" s="5">
        <f t="shared" si="414"/>
        <v>2.8537392758826185E-4</v>
      </c>
      <c r="AJ196" s="5">
        <f t="shared" si="415"/>
        <v>2.5472186294207605E-4</v>
      </c>
      <c r="AK196" s="5">
        <f t="shared" si="416"/>
        <v>1.5157476136431409E-4</v>
      </c>
      <c r="AL196" s="5">
        <f t="shared" si="417"/>
        <v>2.0934036680568337E-6</v>
      </c>
      <c r="AM196" s="5">
        <f t="shared" si="418"/>
        <v>1.643323417819726E-2</v>
      </c>
      <c r="AN196" s="5">
        <f t="shared" si="419"/>
        <v>7.1217263274302098E-3</v>
      </c>
      <c r="AO196" s="5">
        <f t="shared" si="420"/>
        <v>1.5431833238920137E-3</v>
      </c>
      <c r="AP196" s="5">
        <f t="shared" si="421"/>
        <v>2.2292486041070224E-4</v>
      </c>
      <c r="AQ196" s="5">
        <f t="shared" si="422"/>
        <v>2.4152425356597775E-5</v>
      </c>
      <c r="AR196" s="5">
        <f t="shared" si="423"/>
        <v>1.385557645516512E-5</v>
      </c>
      <c r="AS196" s="5">
        <f t="shared" si="424"/>
        <v>2.4734693015741321E-5</v>
      </c>
      <c r="AT196" s="5">
        <f t="shared" si="425"/>
        <v>2.2077935211237362E-5</v>
      </c>
      <c r="AU196" s="5">
        <f t="shared" si="426"/>
        <v>1.3137693492062271E-5</v>
      </c>
      <c r="AV196" s="5">
        <f t="shared" si="427"/>
        <v>5.863285741170385E-6</v>
      </c>
      <c r="AW196" s="5">
        <f t="shared" si="428"/>
        <v>4.4987788229796317E-8</v>
      </c>
      <c r="AX196" s="5">
        <f t="shared" si="429"/>
        <v>4.8893791844843836E-3</v>
      </c>
      <c r="AY196" s="5">
        <f t="shared" si="430"/>
        <v>2.1189268092540237E-3</v>
      </c>
      <c r="AZ196" s="5">
        <f t="shared" si="431"/>
        <v>4.591432422773854E-4</v>
      </c>
      <c r="BA196" s="5">
        <f t="shared" si="432"/>
        <v>6.6326820416292792E-5</v>
      </c>
      <c r="BB196" s="5">
        <f t="shared" si="433"/>
        <v>7.1860696751974729E-6</v>
      </c>
      <c r="BC196" s="5">
        <f t="shared" si="434"/>
        <v>6.2285026844564681E-7</v>
      </c>
      <c r="BD196" s="5">
        <f t="shared" si="435"/>
        <v>1.0007730123040246E-6</v>
      </c>
      <c r="BE196" s="5">
        <f t="shared" si="436"/>
        <v>1.7865596078141497E-6</v>
      </c>
      <c r="BF196" s="5">
        <f t="shared" si="437"/>
        <v>1.5946649205321569E-6</v>
      </c>
      <c r="BG196" s="5">
        <f t="shared" si="438"/>
        <v>9.4892111730774282E-7</v>
      </c>
      <c r="BH196" s="5">
        <f t="shared" si="439"/>
        <v>4.234986651170981E-7</v>
      </c>
      <c r="BI196" s="5">
        <f t="shared" si="440"/>
        <v>1.5120423907505805E-7</v>
      </c>
      <c r="BJ196" s="8">
        <f t="shared" si="441"/>
        <v>0.70390515667890519</v>
      </c>
      <c r="BK196" s="8">
        <f t="shared" si="442"/>
        <v>0.21277617776554364</v>
      </c>
      <c r="BL196" s="8">
        <f t="shared" si="443"/>
        <v>8.1505979572501455E-2</v>
      </c>
      <c r="BM196" s="8">
        <f t="shared" si="444"/>
        <v>0.37980071729991044</v>
      </c>
      <c r="BN196" s="8">
        <f t="shared" si="445"/>
        <v>0.61774318400566886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1.5866</v>
      </c>
      <c r="F204">
        <f>VLOOKUP(B204,home!$B$2:$E$405,3,FALSE)</f>
        <v>0.91679999999999995</v>
      </c>
      <c r="G204">
        <f>VLOOKUP(C204,away!$B$2:$E$405,4,FALSE)</f>
        <v>0.70030000000000003</v>
      </c>
      <c r="H204">
        <f>VLOOKUP(A204,away!$A$2:$E$405,3,FALSE)</f>
        <v>1.1788000000000001</v>
      </c>
      <c r="I204">
        <f>VLOOKUP(C204,away!$B$2:$E$405,3,FALSE)</f>
        <v>0.84830000000000005</v>
      </c>
      <c r="J204">
        <f>VLOOKUP(B204,home!$B$2:$E$405,4,FALSE)</f>
        <v>1.0797000000000001</v>
      </c>
      <c r="K204" s="3">
        <f t="shared" si="390"/>
        <v>1.018652794464</v>
      </c>
      <c r="L204" s="3">
        <f t="shared" si="391"/>
        <v>1.0796741303880002</v>
      </c>
      <c r="M204" s="5">
        <f t="shared" si="392"/>
        <v>0.12266147854424693</v>
      </c>
      <c r="N204" s="5">
        <f t="shared" si="393"/>
        <v>0.12494945789218311</v>
      </c>
      <c r="O204" s="5">
        <f t="shared" si="394"/>
        <v>0.13243442517936616</v>
      </c>
      <c r="P204" s="5">
        <f t="shared" si="395"/>
        <v>0.13490469729219484</v>
      </c>
      <c r="Q204" s="5">
        <f t="shared" si="396"/>
        <v>6.364005722431712E-2</v>
      </c>
      <c r="R204" s="5">
        <f t="shared" si="397"/>
        <v>7.1493011419483415E-2</v>
      </c>
      <c r="S204" s="5">
        <f t="shared" si="398"/>
        <v>3.7092487322606775E-2</v>
      </c>
      <c r="T204" s="5">
        <f t="shared" si="399"/>
        <v>6.871052344150716E-2</v>
      </c>
      <c r="U204" s="5">
        <f t="shared" si="400"/>
        <v>7.2826555867103446E-2</v>
      </c>
      <c r="V204" s="5">
        <f t="shared" si="401"/>
        <v>4.5327558174814856E-3</v>
      </c>
      <c r="W204" s="5">
        <f t="shared" si="402"/>
        <v>2.1609040710466501E-2</v>
      </c>
      <c r="X204" s="5">
        <f t="shared" si="403"/>
        <v>2.3330722237591816E-2</v>
      </c>
      <c r="Y204" s="5">
        <f t="shared" si="404"/>
        <v>1.2594788621597961E-2</v>
      </c>
      <c r="Z204" s="5">
        <f t="shared" si="405"/>
        <v>2.5729718311050039E-2</v>
      </c>
      <c r="AA204" s="5">
        <f t="shared" si="406"/>
        <v>2.6209649458322673E-2</v>
      </c>
      <c r="AB204" s="5">
        <f t="shared" si="407"/>
        <v>1.3349266331321129E-2</v>
      </c>
      <c r="AC204" s="5">
        <f t="shared" si="408"/>
        <v>3.1157400570760475E-4</v>
      </c>
      <c r="AD204" s="5">
        <f t="shared" si="409"/>
        <v>5.50302742635076E-3</v>
      </c>
      <c r="AE204" s="5">
        <f t="shared" si="410"/>
        <v>5.9414763510465714E-3</v>
      </c>
      <c r="AF204" s="5">
        <f t="shared" si="411"/>
        <v>3.207429156268538E-3</v>
      </c>
      <c r="AG204" s="5">
        <f t="shared" si="412"/>
        <v>1.1543260950251169E-3</v>
      </c>
      <c r="AH204" s="5">
        <f t="shared" si="413"/>
        <v>6.9449278106527889E-3</v>
      </c>
      <c r="AI204" s="5">
        <f t="shared" si="414"/>
        <v>7.0744701216722125E-3</v>
      </c>
      <c r="AJ204" s="5">
        <f t="shared" si="415"/>
        <v>3.6032143793967371E-3</v>
      </c>
      <c r="AK204" s="5">
        <f t="shared" si="416"/>
        <v>1.223474798875118E-3</v>
      </c>
      <c r="AL204" s="5">
        <f t="shared" si="417"/>
        <v>1.3706926550355841E-5</v>
      </c>
      <c r="AM204" s="5">
        <f t="shared" si="418"/>
        <v>1.1211348531728475E-3</v>
      </c>
      <c r="AN204" s="5">
        <f t="shared" si="419"/>
        <v>1.2104602976470724E-3</v>
      </c>
      <c r="AO204" s="5">
        <f t="shared" si="420"/>
        <v>6.5345133461565147E-4</v>
      </c>
      <c r="AP204" s="5">
        <f t="shared" si="421"/>
        <v>2.3517150048401052E-4</v>
      </c>
      <c r="AQ204" s="5">
        <f t="shared" si="422"/>
        <v>6.3477146319278798E-5</v>
      </c>
      <c r="AR204" s="5">
        <f t="shared" si="423"/>
        <v>1.499651778914798E-3</v>
      </c>
      <c r="AS204" s="5">
        <f t="shared" si="424"/>
        <v>1.5276244753144677E-3</v>
      </c>
      <c r="AT204" s="5">
        <f t="shared" si="425"/>
        <v>7.7805947033534218E-4</v>
      </c>
      <c r="AU204" s="5">
        <f t="shared" si="426"/>
        <v>2.6419081790542533E-4</v>
      </c>
      <c r="AV204" s="5">
        <f t="shared" si="427"/>
        <v>6.7279678732772816E-5</v>
      </c>
      <c r="AW204" s="5">
        <f t="shared" si="428"/>
        <v>4.1875158250071255E-7</v>
      </c>
      <c r="AX204" s="5">
        <f t="shared" si="429"/>
        <v>1.9034119185925116E-4</v>
      </c>
      <c r="AY204" s="5">
        <f t="shared" si="430"/>
        <v>2.0550646079765247E-4</v>
      </c>
      <c r="AZ204" s="5">
        <f t="shared" si="431"/>
        <v>1.1094000467541055E-4</v>
      </c>
      <c r="BA204" s="5">
        <f t="shared" si="432"/>
        <v>3.992635102438819E-5</v>
      </c>
      <c r="BB204" s="5">
        <f t="shared" si="433"/>
        <v>1.0776862080455588E-5</v>
      </c>
      <c r="BC204" s="5">
        <f t="shared" si="434"/>
        <v>2.3270998390054609E-6</v>
      </c>
      <c r="BD204" s="5">
        <f t="shared" si="435"/>
        <v>2.6985587171410855E-4</v>
      </c>
      <c r="BE204" s="5">
        <f t="shared" si="436"/>
        <v>2.7488943782409534E-4</v>
      </c>
      <c r="BF204" s="5">
        <f t="shared" si="437"/>
        <v>1.4000844700407636E-4</v>
      </c>
      <c r="BG204" s="5">
        <f t="shared" si="438"/>
        <v>4.7539998596422417E-5</v>
      </c>
      <c r="BH204" s="5">
        <f t="shared" si="439"/>
        <v>1.2106688104765081E-5</v>
      </c>
      <c r="BI204" s="5">
        <f t="shared" si="440"/>
        <v>2.4665023339246046E-6</v>
      </c>
      <c r="BJ204" s="8">
        <f t="shared" si="441"/>
        <v>0.33448436225886974</v>
      </c>
      <c r="BK204" s="8">
        <f t="shared" si="442"/>
        <v>0.29972220636958558</v>
      </c>
      <c r="BL204" s="8">
        <f t="shared" si="443"/>
        <v>0.34004266853297388</v>
      </c>
      <c r="BM204" s="8">
        <f t="shared" si="444"/>
        <v>0.34969074021147256</v>
      </c>
      <c r="BN204" s="8">
        <f t="shared" si="445"/>
        <v>0.65008312755179143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1.5866</v>
      </c>
      <c r="F205">
        <f>VLOOKUP(B205,home!$B$2:$E$405,3,FALSE)</f>
        <v>1.0084</v>
      </c>
      <c r="G205">
        <f>VLOOKUP(C205,away!$B$2:$E$405,4,FALSE)</f>
        <v>1.2033</v>
      </c>
      <c r="H205">
        <f>VLOOKUP(A205,away!$A$2:$E$405,3,FALSE)</f>
        <v>1.1788000000000001</v>
      </c>
      <c r="I205">
        <f>VLOOKUP(C205,away!$B$2:$E$405,3,FALSE)</f>
        <v>0.7712</v>
      </c>
      <c r="J205">
        <f>VLOOKUP(B205,home!$B$2:$E$405,4,FALSE)</f>
        <v>1.6117999999999999</v>
      </c>
      <c r="K205" s="3">
        <f t="shared" si="390"/>
        <v>1.9251926885519999</v>
      </c>
      <c r="L205" s="3">
        <f t="shared" si="391"/>
        <v>1.465272164608</v>
      </c>
      <c r="M205" s="5">
        <f t="shared" si="392"/>
        <v>3.3693010956059997E-2</v>
      </c>
      <c r="N205" s="5">
        <f t="shared" si="393"/>
        <v>6.4865538347909132E-2</v>
      </c>
      <c r="O205" s="5">
        <f t="shared" si="394"/>
        <v>4.9369431095747082E-2</v>
      </c>
      <c r="P205" s="5">
        <f t="shared" si="395"/>
        <v>9.5045667783504026E-2</v>
      </c>
      <c r="Q205" s="5">
        <f t="shared" si="396"/>
        <v>6.2439330083192024E-2</v>
      </c>
      <c r="R205" s="5">
        <f t="shared" si="397"/>
        <v>3.6169826583565427E-2</v>
      </c>
      <c r="S205" s="5">
        <f t="shared" si="398"/>
        <v>6.7029323797992535E-2</v>
      </c>
      <c r="T205" s="5">
        <f t="shared" si="399"/>
        <v>9.1490612347672168E-2</v>
      </c>
      <c r="U205" s="5">
        <f t="shared" si="400"/>
        <v>6.9633885684873928E-2</v>
      </c>
      <c r="V205" s="5">
        <f t="shared" si="401"/>
        <v>2.1009457189686824E-2</v>
      </c>
      <c r="W205" s="5">
        <f t="shared" si="402"/>
        <v>4.0069247251415419E-2</v>
      </c>
      <c r="X205" s="5">
        <f t="shared" si="403"/>
        <v>5.8712352654294614E-2</v>
      </c>
      <c r="Y205" s="5">
        <f t="shared" si="404"/>
        <v>4.3014788031493278E-2</v>
      </c>
      <c r="Z205" s="5">
        <f t="shared" si="405"/>
        <v>1.7666213363865639E-2</v>
      </c>
      <c r="AA205" s="5">
        <f t="shared" si="406"/>
        <v>3.4010864802513759E-2</v>
      </c>
      <c r="AB205" s="5">
        <f t="shared" si="407"/>
        <v>3.273873412456503E-2</v>
      </c>
      <c r="AC205" s="5">
        <f t="shared" si="408"/>
        <v>3.7041396563052839E-3</v>
      </c>
      <c r="AD205" s="5">
        <f t="shared" si="409"/>
        <v>1.9285255461051819E-2</v>
      </c>
      <c r="AE205" s="5">
        <f t="shared" si="410"/>
        <v>2.8258148014433649E-2</v>
      </c>
      <c r="AF205" s="5">
        <f t="shared" si="411"/>
        <v>2.0702938854461232E-2</v>
      </c>
      <c r="AG205" s="5">
        <f t="shared" si="412"/>
        <v>1.0111813343007829E-2</v>
      </c>
      <c r="AH205" s="5">
        <f t="shared" si="413"/>
        <v>6.4714526740245444E-3</v>
      </c>
      <c r="AI205" s="5">
        <f t="shared" si="414"/>
        <v>1.245879337234234E-2</v>
      </c>
      <c r="AJ205" s="5">
        <f t="shared" si="415"/>
        <v>1.1992788954306796E-2</v>
      </c>
      <c r="AK205" s="5">
        <f t="shared" si="416"/>
        <v>7.696143203392878E-3</v>
      </c>
      <c r="AL205" s="5">
        <f t="shared" si="417"/>
        <v>4.1796493362499339E-4</v>
      </c>
      <c r="AM205" s="5">
        <f t="shared" si="418"/>
        <v>7.4255665620948982E-3</v>
      </c>
      <c r="AN205" s="5">
        <f t="shared" si="419"/>
        <v>1.0880475989881575E-2</v>
      </c>
      <c r="AO205" s="5">
        <f t="shared" si="420"/>
        <v>7.971429302829576E-3</v>
      </c>
      <c r="AP205" s="5">
        <f t="shared" si="421"/>
        <v>3.8934378231922457E-3</v>
      </c>
      <c r="AQ205" s="5">
        <f t="shared" si="422"/>
        <v>1.42623651673889E-3</v>
      </c>
      <c r="AR205" s="5">
        <f t="shared" si="423"/>
        <v>1.8964878935652345E-3</v>
      </c>
      <c r="AS205" s="5">
        <f t="shared" si="424"/>
        <v>3.6511046266191724E-3</v>
      </c>
      <c r="AT205" s="5">
        <f t="shared" si="425"/>
        <v>3.5145399661528054E-3</v>
      </c>
      <c r="AU205" s="5">
        <f t="shared" si="426"/>
        <v>2.2553888821537256E-3</v>
      </c>
      <c r="AV205" s="5">
        <f t="shared" si="427"/>
        <v>1.0855145464409551E-3</v>
      </c>
      <c r="AW205" s="5">
        <f t="shared" si="428"/>
        <v>3.2751398500784121E-5</v>
      </c>
      <c r="AX205" s="5">
        <f t="shared" si="429"/>
        <v>2.3826077422835499E-3</v>
      </c>
      <c r="AY205" s="5">
        <f t="shared" si="430"/>
        <v>3.4911688039475962E-3</v>
      </c>
      <c r="AZ205" s="5">
        <f t="shared" si="431"/>
        <v>2.5577562351861093E-3</v>
      </c>
      <c r="BA205" s="5">
        <f t="shared" si="432"/>
        <v>1.2492696717569202E-3</v>
      </c>
      <c r="BB205" s="5">
        <f t="shared" si="433"/>
        <v>4.5763001902859689E-4</v>
      </c>
      <c r="BC205" s="5">
        <f t="shared" si="434"/>
        <v>1.3411050571432646E-4</v>
      </c>
      <c r="BD205" s="5">
        <f t="shared" si="435"/>
        <v>4.6314515349286635E-4</v>
      </c>
      <c r="BE205" s="5">
        <f t="shared" si="436"/>
        <v>8.9164366324275999E-4</v>
      </c>
      <c r="BF205" s="5">
        <f t="shared" si="437"/>
        <v>8.582929306343417E-4</v>
      </c>
      <c r="BG205" s="5">
        <f t="shared" si="438"/>
        <v>5.5079309156436801E-4</v>
      </c>
      <c r="BH205" s="5">
        <f t="shared" si="439"/>
        <v>2.6509570819616834E-4</v>
      </c>
      <c r="BI205" s="5">
        <f t="shared" si="440"/>
        <v>1.0207206383715555E-4</v>
      </c>
      <c r="BJ205" s="8">
        <f t="shared" si="441"/>
        <v>0.48081971356158554</v>
      </c>
      <c r="BK205" s="8">
        <f t="shared" si="442"/>
        <v>0.22439073312112126</v>
      </c>
      <c r="BL205" s="8">
        <f t="shared" si="443"/>
        <v>0.27607599902123126</v>
      </c>
      <c r="BM205" s="8">
        <f t="shared" si="444"/>
        <v>0.65391143681237918</v>
      </c>
      <c r="BN205" s="8">
        <f t="shared" si="445"/>
        <v>0.34158280484997772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1.5866</v>
      </c>
      <c r="F206">
        <f>VLOOKUP(B206,home!$B$2:$E$405,3,FALSE)</f>
        <v>1.0084</v>
      </c>
      <c r="G206">
        <f>VLOOKUP(C206,away!$B$2:$E$405,4,FALSE)</f>
        <v>1.1345000000000001</v>
      </c>
      <c r="H206">
        <f>VLOOKUP(A206,away!$A$2:$E$405,3,FALSE)</f>
        <v>1.1788000000000001</v>
      </c>
      <c r="I206">
        <f>VLOOKUP(C206,away!$B$2:$E$405,3,FALSE)</f>
        <v>0.84830000000000005</v>
      </c>
      <c r="J206">
        <f>VLOOKUP(B206,home!$B$2:$E$405,4,FALSE)</f>
        <v>0.76349999999999996</v>
      </c>
      <c r="K206" s="3">
        <f t="shared" si="390"/>
        <v>1.81511768068</v>
      </c>
      <c r="L206" s="3">
        <f t="shared" si="391"/>
        <v>0.76348170654000014</v>
      </c>
      <c r="M206" s="5">
        <f t="shared" si="392"/>
        <v>7.5880208419527376E-2</v>
      </c>
      <c r="N206" s="5">
        <f t="shared" si="393"/>
        <v>0.13773150791596753</v>
      </c>
      <c r="O206" s="5">
        <f t="shared" si="394"/>
        <v>5.7933151016751651E-2</v>
      </c>
      <c r="P206" s="5">
        <f t="shared" si="395"/>
        <v>0.10515548670801042</v>
      </c>
      <c r="Q206" s="5">
        <f t="shared" si="396"/>
        <v>0.12499944760249507</v>
      </c>
      <c r="R206" s="5">
        <f t="shared" si="397"/>
        <v>2.2115450501754542E-2</v>
      </c>
      <c r="S206" s="5">
        <f t="shared" si="398"/>
        <v>3.6431358766381976E-2</v>
      </c>
      <c r="T206" s="5">
        <f t="shared" si="399"/>
        <v>9.5434791572110253E-2</v>
      </c>
      <c r="U206" s="5">
        <f t="shared" si="400"/>
        <v>4.0142145221938041E-2</v>
      </c>
      <c r="V206" s="5">
        <f t="shared" si="401"/>
        <v>5.6096566802189022E-3</v>
      </c>
      <c r="W206" s="5">
        <f t="shared" si="402"/>
        <v>7.562956913950733E-2</v>
      </c>
      <c r="X206" s="5">
        <f t="shared" si="403"/>
        <v>5.7741792511515989E-2</v>
      </c>
      <c r="Y206" s="5">
        <f t="shared" si="404"/>
        <v>2.2042401142685412E-2</v>
      </c>
      <c r="Z206" s="5">
        <f t="shared" si="405"/>
        <v>5.6282472966601533E-3</v>
      </c>
      <c r="AA206" s="5">
        <f t="shared" si="406"/>
        <v>1.0215931179407256E-2</v>
      </c>
      <c r="AB206" s="5">
        <f t="shared" si="407"/>
        <v>9.2715586541761014E-3</v>
      </c>
      <c r="AC206" s="5">
        <f t="shared" si="408"/>
        <v>4.8586959528027635E-4</v>
      </c>
      <c r="AD206" s="5">
        <f t="shared" si="409"/>
        <v>3.4319142031832554E-2</v>
      </c>
      <c r="AE206" s="5">
        <f t="shared" si="410"/>
        <v>2.6202037125452167E-2</v>
      </c>
      <c r="AF206" s="5">
        <f t="shared" si="411"/>
        <v>1.0002388009682329E-2</v>
      </c>
      <c r="AG206" s="5">
        <f t="shared" si="412"/>
        <v>2.5455467557024998E-3</v>
      </c>
      <c r="AH206" s="5">
        <f t="shared" si="413"/>
        <v>1.0742659627208091E-3</v>
      </c>
      <c r="AI206" s="5">
        <f t="shared" si="414"/>
        <v>1.949919142687262E-3</v>
      </c>
      <c r="AJ206" s="5">
        <f t="shared" si="415"/>
        <v>1.7696663558940192E-3</v>
      </c>
      <c r="AK206" s="5">
        <f t="shared" si="416"/>
        <v>1.0707175638292599E-3</v>
      </c>
      <c r="AL206" s="5">
        <f t="shared" si="417"/>
        <v>2.6932901125333927E-5</v>
      </c>
      <c r="AM206" s="5">
        <f t="shared" si="418"/>
        <v>1.2458656297549489E-2</v>
      </c>
      <c r="AN206" s="5">
        <f t="shared" si="419"/>
        <v>9.5119561712484028E-3</v>
      </c>
      <c r="AO206" s="5">
        <f t="shared" si="420"/>
        <v>3.6311022650792079E-3</v>
      </c>
      <c r="AP206" s="5">
        <f t="shared" si="421"/>
        <v>9.2409338465464447E-4</v>
      </c>
      <c r="AQ206" s="5">
        <f t="shared" si="422"/>
        <v>1.7638209857961319E-4</v>
      </c>
      <c r="AR206" s="5">
        <f t="shared" si="423"/>
        <v>1.6403648209918395E-4</v>
      </c>
      <c r="AS206" s="5">
        <f t="shared" si="424"/>
        <v>2.9774551893477702E-4</v>
      </c>
      <c r="AT206" s="5">
        <f t="shared" si="425"/>
        <v>2.7022157788087788E-4</v>
      </c>
      <c r="AU206" s="5">
        <f t="shared" si="426"/>
        <v>1.63494654570943E-4</v>
      </c>
      <c r="AV206" s="5">
        <f t="shared" si="427"/>
        <v>7.4190509552096934E-5</v>
      </c>
      <c r="AW206" s="5">
        <f t="shared" si="428"/>
        <v>1.0367739073653603E-6</v>
      </c>
      <c r="AX206" s="5">
        <f t="shared" si="429"/>
        <v>3.7689878871995466E-3</v>
      </c>
      <c r="AY206" s="5">
        <f t="shared" si="430"/>
        <v>2.8775533040476991E-3</v>
      </c>
      <c r="AZ206" s="5">
        <f t="shared" si="431"/>
        <v>1.0984796536170766E-3</v>
      </c>
      <c r="BA206" s="5">
        <f t="shared" si="432"/>
        <v>2.7955637351434459E-4</v>
      </c>
      <c r="BB206" s="5">
        <f t="shared" si="433"/>
        <v>5.3359044281216377E-5</v>
      </c>
      <c r="BC206" s="5">
        <f t="shared" si="434"/>
        <v>8.1477308374333047E-6</v>
      </c>
      <c r="BD206" s="5">
        <f t="shared" si="435"/>
        <v>2.0873142214650516E-5</v>
      </c>
      <c r="BE206" s="5">
        <f t="shared" si="436"/>
        <v>3.7887209485160235E-5</v>
      </c>
      <c r="BF206" s="5">
        <f t="shared" si="437"/>
        <v>3.4384871904070686E-5</v>
      </c>
      <c r="BG206" s="5">
        <f t="shared" si="438"/>
        <v>2.0804196313665224E-5</v>
      </c>
      <c r="BH206" s="5">
        <f t="shared" si="439"/>
        <v>9.4405161403178544E-6</v>
      </c>
      <c r="BI206" s="5">
        <f t="shared" si="440"/>
        <v>3.4271295522071718E-6</v>
      </c>
      <c r="BJ206" s="8">
        <f t="shared" si="441"/>
        <v>0.62143689801755986</v>
      </c>
      <c r="BK206" s="8">
        <f t="shared" si="442"/>
        <v>0.22646706637459199</v>
      </c>
      <c r="BL206" s="8">
        <f t="shared" si="443"/>
        <v>0.14663931140780692</v>
      </c>
      <c r="BM206" s="8">
        <f t="shared" si="444"/>
        <v>0.47347975440197215</v>
      </c>
      <c r="BN206" s="8">
        <f t="shared" si="445"/>
        <v>0.52381525216450664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1.1809000000000001</v>
      </c>
      <c r="F207">
        <f>VLOOKUP(B207,home!$B$2:$E$405,3,FALSE)</f>
        <v>1.1725000000000001</v>
      </c>
      <c r="G207">
        <f>VLOOKUP(C207,away!$B$2:$E$405,4,FALSE)</f>
        <v>1.0585</v>
      </c>
      <c r="H207">
        <f>VLOOKUP(A207,away!$A$2:$E$405,3,FALSE)</f>
        <v>0.92459999999999998</v>
      </c>
      <c r="I207">
        <f>VLOOKUP(C207,away!$B$2:$E$405,3,FALSE)</f>
        <v>1.1717</v>
      </c>
      <c r="J207">
        <f>VLOOKUP(B207,home!$B$2:$E$405,4,FALSE)</f>
        <v>0.74880000000000002</v>
      </c>
      <c r="K207" s="3">
        <f t="shared" si="390"/>
        <v>1.4656046571250001</v>
      </c>
      <c r="L207" s="3">
        <f t="shared" si="391"/>
        <v>0.81121534041599996</v>
      </c>
      <c r="M207" s="5">
        <f t="shared" si="392"/>
        <v>0.10260998846325249</v>
      </c>
      <c r="N207" s="5">
        <f t="shared" si="393"/>
        <v>0.15038567695928537</v>
      </c>
      <c r="O207" s="5">
        <f t="shared" si="394"/>
        <v>8.3238796721299205E-2</v>
      </c>
      <c r="P207" s="5">
        <f t="shared" si="395"/>
        <v>0.12199516812821729</v>
      </c>
      <c r="Q207" s="5">
        <f t="shared" si="396"/>
        <v>0.11020297425821225</v>
      </c>
      <c r="R207" s="5">
        <f t="shared" si="397"/>
        <v>3.3762294409043471E-2</v>
      </c>
      <c r="S207" s="5">
        <f t="shared" si="398"/>
        <v>3.626065373733562E-2</v>
      </c>
      <c r="T207" s="5">
        <f t="shared" si="399"/>
        <v>8.9398343277731329E-2</v>
      </c>
      <c r="U207" s="5">
        <f t="shared" si="400"/>
        <v>4.9482175921119462E-2</v>
      </c>
      <c r="V207" s="5">
        <f t="shared" si="401"/>
        <v>4.7901168897190585E-3</v>
      </c>
      <c r="W207" s="5">
        <f t="shared" si="402"/>
        <v>5.3837997433954135E-2</v>
      </c>
      <c r="X207" s="5">
        <f t="shared" si="403"/>
        <v>4.367420941570084E-2</v>
      </c>
      <c r="Y207" s="5">
        <f t="shared" si="404"/>
        <v>1.7714594329278712E-2</v>
      </c>
      <c r="Z207" s="5">
        <f t="shared" si="405"/>
        <v>9.1294970507524737E-3</v>
      </c>
      <c r="AA207" s="5">
        <f t="shared" si="406"/>
        <v>1.3380233394791777E-2</v>
      </c>
      <c r="AB207" s="5">
        <f t="shared" si="407"/>
        <v>9.8050661884131404E-3</v>
      </c>
      <c r="AC207" s="5">
        <f t="shared" si="408"/>
        <v>3.5594190443041595E-4</v>
      </c>
      <c r="AD207" s="5">
        <f t="shared" si="409"/>
        <v>1.972630494237175E-2</v>
      </c>
      <c r="AE207" s="5">
        <f t="shared" si="410"/>
        <v>1.6002281178975921E-2</v>
      </c>
      <c r="AF207" s="5">
        <f t="shared" si="411"/>
        <v>6.4906479870177501E-3</v>
      </c>
      <c r="AG207" s="5">
        <f t="shared" si="412"/>
        <v>1.7551044054363435E-3</v>
      </c>
      <c r="AH207" s="5">
        <f t="shared" si="413"/>
        <v>1.851497014463258E-3</v>
      </c>
      <c r="AI207" s="5">
        <f t="shared" si="414"/>
        <v>2.7135626470503843E-3</v>
      </c>
      <c r="AJ207" s="5">
        <f t="shared" si="415"/>
        <v>1.9885050264587434E-3</v>
      </c>
      <c r="AK207" s="5">
        <f t="shared" si="416"/>
        <v>9.7145407583146878E-4</v>
      </c>
      <c r="AL207" s="5">
        <f t="shared" si="417"/>
        <v>1.6927471925568908E-5</v>
      </c>
      <c r="AM207" s="5">
        <f t="shared" si="418"/>
        <v>5.7821928782815796E-3</v>
      </c>
      <c r="AN207" s="5">
        <f t="shared" si="419"/>
        <v>4.6906035641061626E-3</v>
      </c>
      <c r="AO207" s="5">
        <f t="shared" si="420"/>
        <v>1.9025447835064413E-3</v>
      </c>
      <c r="AP207" s="5">
        <f t="shared" si="421"/>
        <v>5.1445783806962104E-4</v>
      </c>
      <c r="AQ207" s="5">
        <f t="shared" si="422"/>
        <v>1.0433402255983171E-4</v>
      </c>
      <c r="AR207" s="5">
        <f t="shared" si="423"/>
        <v>3.0039255617340406E-4</v>
      </c>
      <c r="AS207" s="5">
        <f t="shared" si="424"/>
        <v>4.4025672929342413E-4</v>
      </c>
      <c r="AT207" s="5">
        <f t="shared" si="425"/>
        <v>3.2262115639153149E-4</v>
      </c>
      <c r="AU207" s="5">
        <f t="shared" si="426"/>
        <v>1.576116897648272E-4</v>
      </c>
      <c r="AV207" s="5">
        <f t="shared" si="427"/>
        <v>5.7749106634167871E-5</v>
      </c>
      <c r="AW207" s="5">
        <f t="shared" si="428"/>
        <v>5.5903962569367882E-7</v>
      </c>
      <c r="AX207" s="5">
        <f t="shared" si="429"/>
        <v>1.4124014684674161E-3</v>
      </c>
      <c r="AY207" s="5">
        <f t="shared" si="430"/>
        <v>1.1457617380468531E-3</v>
      </c>
      <c r="AZ207" s="5">
        <f t="shared" si="431"/>
        <v>4.6472974918265286E-4</v>
      </c>
      <c r="BA207" s="5">
        <f t="shared" si="432"/>
        <v>1.2566530056154937E-4</v>
      </c>
      <c r="BB207" s="5">
        <f t="shared" si="433"/>
        <v>2.5485404893379045E-5</v>
      </c>
      <c r="BC207" s="5">
        <f t="shared" si="434"/>
        <v>4.1348302812444171E-6</v>
      </c>
      <c r="BD207" s="5">
        <f t="shared" si="435"/>
        <v>4.0613841619106708E-5</v>
      </c>
      <c r="BE207" s="5">
        <f t="shared" si="436"/>
        <v>5.9523835420699943E-5</v>
      </c>
      <c r="BF207" s="5">
        <f t="shared" si="437"/>
        <v>4.3619205201259946E-5</v>
      </c>
      <c r="BG207" s="5">
        <f t="shared" si="438"/>
        <v>2.1309503427685873E-5</v>
      </c>
      <c r="BH207" s="5">
        <f t="shared" si="439"/>
        <v>7.8078268661593928E-6</v>
      </c>
      <c r="BI207" s="5">
        <f t="shared" si="440"/>
        <v>2.2886374834137766E-6</v>
      </c>
      <c r="BJ207" s="8">
        <f t="shared" si="441"/>
        <v>0.52536044576592111</v>
      </c>
      <c r="BK207" s="8">
        <f t="shared" si="442"/>
        <v>0.26717455833292725</v>
      </c>
      <c r="BL207" s="8">
        <f t="shared" si="443"/>
        <v>0.19864737948674666</v>
      </c>
      <c r="BM207" s="8">
        <f t="shared" si="444"/>
        <v>0.3969717789986163</v>
      </c>
      <c r="BN207" s="8">
        <f t="shared" si="445"/>
        <v>0.60219489893931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1.1809000000000001</v>
      </c>
      <c r="F208">
        <f>VLOOKUP(B208,home!$B$2:$E$405,3,FALSE)</f>
        <v>1.3028</v>
      </c>
      <c r="G208">
        <f>VLOOKUP(C208,away!$B$2:$E$405,4,FALSE)</f>
        <v>0.3528</v>
      </c>
      <c r="H208">
        <f>VLOOKUP(A208,away!$A$2:$E$405,3,FALSE)</f>
        <v>0.92459999999999998</v>
      </c>
      <c r="I208">
        <f>VLOOKUP(C208,away!$B$2:$E$405,3,FALSE)</f>
        <v>0.54079999999999995</v>
      </c>
      <c r="J208">
        <f>VLOOKUP(B208,home!$B$2:$E$405,4,FALSE)</f>
        <v>0.41599999999999998</v>
      </c>
      <c r="K208" s="3">
        <f t="shared" si="390"/>
        <v>0.54277451625600004</v>
      </c>
      <c r="L208" s="3">
        <f t="shared" si="391"/>
        <v>0.20800985087999999</v>
      </c>
      <c r="M208" s="5">
        <f t="shared" si="392"/>
        <v>0.47199618921037828</v>
      </c>
      <c r="N208" s="5">
        <f t="shared" si="393"/>
        <v>0.2561875032733385</v>
      </c>
      <c r="O208" s="5">
        <f t="shared" si="394"/>
        <v>9.8179856933579016E-2</v>
      </c>
      <c r="P208" s="5">
        <f t="shared" si="395"/>
        <v>5.3289524353206642E-2</v>
      </c>
      <c r="Q208" s="5">
        <f t="shared" si="396"/>
        <v>6.9526024080009366E-2</v>
      </c>
      <c r="R208" s="5">
        <f t="shared" si="397"/>
        <v>1.0211188700086752E-2</v>
      </c>
      <c r="S208" s="5">
        <f t="shared" si="398"/>
        <v>1.5041294139163375E-3</v>
      </c>
      <c r="T208" s="5">
        <f t="shared" si="399"/>
        <v>1.4462097901162032E-2</v>
      </c>
      <c r="U208" s="5">
        <f t="shared" si="400"/>
        <v>5.5423730070883201E-3</v>
      </c>
      <c r="V208" s="5">
        <f t="shared" si="401"/>
        <v>1.8868876690476535E-5</v>
      </c>
      <c r="W208" s="5">
        <f t="shared" si="402"/>
        <v>1.2578984695743365E-2</v>
      </c>
      <c r="X208" s="5">
        <f t="shared" si="403"/>
        <v>2.616552730783379E-3</v>
      </c>
      <c r="Y208" s="5">
        <f t="shared" si="404"/>
        <v>2.7213437167495367E-4</v>
      </c>
      <c r="Z208" s="5">
        <f t="shared" si="405"/>
        <v>7.0800927960419538E-4</v>
      </c>
      <c r="AA208" s="5">
        <f t="shared" si="406"/>
        <v>3.8428939424192622E-4</v>
      </c>
      <c r="AB208" s="5">
        <f t="shared" si="407"/>
        <v>1.0429124503098638E-4</v>
      </c>
      <c r="AC208" s="5">
        <f t="shared" si="408"/>
        <v>1.3314639594826058E-7</v>
      </c>
      <c r="AD208" s="5">
        <f t="shared" si="409"/>
        <v>1.7068880833059331E-3</v>
      </c>
      <c r="AE208" s="5">
        <f t="shared" si="410"/>
        <v>3.55049535677316E-4</v>
      </c>
      <c r="AF208" s="5">
        <f t="shared" si="411"/>
        <v>3.692690048562587E-5</v>
      </c>
      <c r="AG208" s="5">
        <f t="shared" si="412"/>
        <v>2.5603863544918787E-6</v>
      </c>
      <c r="AH208" s="5">
        <f t="shared" si="413"/>
        <v>3.6818226168031215E-5</v>
      </c>
      <c r="AI208" s="5">
        <f t="shared" si="414"/>
        <v>1.9983994897757147E-5</v>
      </c>
      <c r="AJ208" s="5">
        <f t="shared" si="415"/>
        <v>5.4234015817462531E-6</v>
      </c>
      <c r="AK208" s="5">
        <f t="shared" si="416"/>
        <v>9.8122805666478274E-7</v>
      </c>
      <c r="AL208" s="5">
        <f t="shared" si="417"/>
        <v>6.0130215214631805E-10</v>
      </c>
      <c r="AM208" s="5">
        <f t="shared" si="418"/>
        <v>1.8529107074390178E-4</v>
      </c>
      <c r="AN208" s="5">
        <f t="shared" si="419"/>
        <v>3.8542367994834527E-5</v>
      </c>
      <c r="AO208" s="5">
        <f t="shared" si="420"/>
        <v>4.0085961095838067E-6</v>
      </c>
      <c r="AP208" s="5">
        <f t="shared" si="421"/>
        <v>2.7794249299755859E-7</v>
      </c>
      <c r="AQ208" s="5">
        <f t="shared" si="422"/>
        <v>1.4453694130409398E-8</v>
      </c>
      <c r="AR208" s="5">
        <f t="shared" si="423"/>
        <v>1.5317107469756575E-6</v>
      </c>
      <c r="AS208" s="5">
        <f t="shared" si="424"/>
        <v>8.3137355973382901E-7</v>
      </c>
      <c r="AT208" s="5">
        <f t="shared" si="425"/>
        <v>2.2562419085627888E-7</v>
      </c>
      <c r="AU208" s="5">
        <f t="shared" si="426"/>
        <v>4.0821020349222736E-8</v>
      </c>
      <c r="AV208" s="5">
        <f t="shared" si="427"/>
        <v>5.5391523932814254E-9</v>
      </c>
      <c r="AW208" s="5">
        <f t="shared" si="428"/>
        <v>1.8857912187598021E-12</v>
      </c>
      <c r="AX208" s="5">
        <f t="shared" si="429"/>
        <v>1.6761878548262922E-5</v>
      </c>
      <c r="AY208" s="5">
        <f t="shared" si="430"/>
        <v>3.4866358572928402E-6</v>
      </c>
      <c r="AZ208" s="5">
        <f t="shared" si="431"/>
        <v>3.6262730237417227E-7</v>
      </c>
      <c r="BA208" s="5">
        <f t="shared" si="432"/>
        <v>2.5143350363956083E-8</v>
      </c>
      <c r="BB208" s="5">
        <f t="shared" si="433"/>
        <v>1.3075161399575243E-9</v>
      </c>
      <c r="BC208" s="5">
        <f t="shared" si="434"/>
        <v>5.4395247459151573E-11</v>
      </c>
      <c r="BD208" s="5">
        <f t="shared" si="435"/>
        <v>5.3101820678283302E-8</v>
      </c>
      <c r="BE208" s="5">
        <f t="shared" si="436"/>
        <v>2.8822315030968077E-8</v>
      </c>
      <c r="BF208" s="5">
        <f t="shared" si="437"/>
        <v>7.822009049155868E-9</v>
      </c>
      <c r="BG208" s="5">
        <f t="shared" si="438"/>
        <v>1.4151957259352103E-9</v>
      </c>
      <c r="BH208" s="5">
        <f t="shared" si="439"/>
        <v>1.9203304388801064E-10</v>
      </c>
      <c r="BI208" s="5">
        <f t="shared" si="440"/>
        <v>2.0846128500296437E-11</v>
      </c>
      <c r="BJ208" s="8">
        <f t="shared" si="441"/>
        <v>0.35799349403654013</v>
      </c>
      <c r="BK208" s="8">
        <f t="shared" si="442"/>
        <v>0.52681233223774693</v>
      </c>
      <c r="BL208" s="8">
        <f t="shared" si="443"/>
        <v>0.11448793257362118</v>
      </c>
      <c r="BM208" s="8">
        <f t="shared" si="444"/>
        <v>4.0607994942942517E-2</v>
      </c>
      <c r="BN208" s="8">
        <f t="shared" si="445"/>
        <v>0.95939028655059866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0.79279999999999995</v>
      </c>
      <c r="G209">
        <f>VLOOKUP(C209,away!$B$2:$E$405,4,FALSE)</f>
        <v>0.97299999999999998</v>
      </c>
      <c r="H209">
        <f>VLOOKUP(A209,away!$A$2:$E$405,3,FALSE)</f>
        <v>1.125</v>
      </c>
      <c r="I209">
        <f>VLOOKUP(C209,away!$B$2:$E$405,3,FALSE)</f>
        <v>1.5556000000000001</v>
      </c>
      <c r="J209">
        <f>VLOOKUP(B209,home!$B$2:$E$405,4,FALSE)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0.72070000000000001</v>
      </c>
      <c r="G210">
        <f>VLOOKUP(C210,away!$B$2:$E$405,4,FALSE)</f>
        <v>0.72070000000000001</v>
      </c>
      <c r="H210">
        <f>VLOOKUP(A210,away!$A$2:$E$405,3,FALSE)</f>
        <v>1.125</v>
      </c>
      <c r="I210">
        <f>VLOOKUP(C210,away!$B$2:$E$405,3,FALSE)</f>
        <v>0.98770000000000002</v>
      </c>
      <c r="J210">
        <f>VLOOKUP(B210,home!$B$2:$E$405,4,FALSE)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1.5124</v>
      </c>
      <c r="F211">
        <f>VLOOKUP(B211,home!$B$2:$E$405,3,FALSE)</f>
        <v>1.0138</v>
      </c>
      <c r="G211">
        <f>VLOOKUP(C211,away!$B$2:$E$405,4,FALSE)</f>
        <v>0.92569999999999997</v>
      </c>
      <c r="H211">
        <f>VLOOKUP(A211,away!$A$2:$E$405,3,FALSE)</f>
        <v>1.1446000000000001</v>
      </c>
      <c r="I211">
        <f>VLOOKUP(C211,away!$B$2:$E$405,3,FALSE)</f>
        <v>1.1649</v>
      </c>
      <c r="J211">
        <f>VLOOKUP(B211,home!$B$2:$E$405,4,FALSE)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1.72</v>
      </c>
      <c r="F212">
        <f>VLOOKUP(B212,home!$B$2:$E$405,3,FALSE)</f>
        <v>1.5116000000000001</v>
      </c>
      <c r="G212">
        <f>VLOOKUP(C212,away!$B$2:$E$405,4,FALSE)</f>
        <v>0.98839999999999995</v>
      </c>
      <c r="H212">
        <f>VLOOKUP(A212,away!$A$2:$E$405,3,FALSE)</f>
        <v>1.58</v>
      </c>
      <c r="I212">
        <f>VLOOKUP(C212,away!$B$2:$E$405,3,FALSE)</f>
        <v>0.50629999999999997</v>
      </c>
      <c r="J212">
        <f>VLOOKUP(B212,home!$B$2:$E$405,4,FALSE)</f>
        <v>0.63290000000000002</v>
      </c>
      <c r="K212" s="3">
        <f t="shared" si="390"/>
        <v>2.5697925568</v>
      </c>
      <c r="L212" s="3">
        <f t="shared" si="391"/>
        <v>0.50629088659999999</v>
      </c>
      <c r="M212" s="5">
        <f t="shared" si="392"/>
        <v>4.6139611633711941E-2</v>
      </c>
      <c r="N212" s="5">
        <f t="shared" si="393"/>
        <v>0.11856923054995565</v>
      </c>
      <c r="O212" s="5">
        <f t="shared" si="394"/>
        <v>2.336006488141169E-2</v>
      </c>
      <c r="P212" s="5">
        <f t="shared" si="395"/>
        <v>6.0030520858616841E-2</v>
      </c>
      <c r="Q212" s="5">
        <f t="shared" si="396"/>
        <v>0.15234916306638965</v>
      </c>
      <c r="R212" s="5">
        <f t="shared" si="397"/>
        <v>5.9134939799217251E-3</v>
      </c>
      <c r="S212" s="5">
        <f t="shared" si="398"/>
        <v>1.9525865665955312E-2</v>
      </c>
      <c r="T212" s="5">
        <f t="shared" si="399"/>
        <v>7.7132992841650372E-2</v>
      </c>
      <c r="U212" s="5">
        <f t="shared" si="400"/>
        <v>1.5196452814284458E-2</v>
      </c>
      <c r="V212" s="5">
        <f t="shared" si="401"/>
        <v>2.822708068064761E-3</v>
      </c>
      <c r="W212" s="5">
        <f t="shared" si="402"/>
        <v>0.13050191509423917</v>
      </c>
      <c r="X212" s="5">
        <f t="shared" si="403"/>
        <v>6.6071930296060261E-2</v>
      </c>
      <c r="Y212" s="5">
        <f t="shared" si="404"/>
        <v>1.6725808084482874E-2</v>
      </c>
      <c r="Z212" s="5">
        <f t="shared" si="405"/>
        <v>9.9798270333277756E-4</v>
      </c>
      <c r="AA212" s="5">
        <f t="shared" si="406"/>
        <v>2.5646085228397146E-3</v>
      </c>
      <c r="AB212" s="5">
        <f t="shared" si="407"/>
        <v>3.2952559465496715E-3</v>
      </c>
      <c r="AC212" s="5">
        <f t="shared" si="408"/>
        <v>2.2953248515471356E-4</v>
      </c>
      <c r="AD212" s="5">
        <f t="shared" si="409"/>
        <v>8.3840712514330382E-2</v>
      </c>
      <c r="AE212" s="5">
        <f t="shared" si="410"/>
        <v>4.2447788672056036E-2</v>
      </c>
      <c r="AF212" s="5">
        <f t="shared" si="411"/>
        <v>1.0745464280492344E-2</v>
      </c>
      <c r="AG212" s="5">
        <f t="shared" si="412"/>
        <v>1.8134435458330334E-3</v>
      </c>
      <c r="AH212" s="5">
        <f t="shared" si="413"/>
        <v>1.263173869204542E-4</v>
      </c>
      <c r="AI212" s="5">
        <f t="shared" si="414"/>
        <v>3.2460948070260886E-4</v>
      </c>
      <c r="AJ212" s="5">
        <f t="shared" si="415"/>
        <v>4.1708951368813889E-4</v>
      </c>
      <c r="AK212" s="5">
        <f t="shared" si="416"/>
        <v>3.5727784259837023E-4</v>
      </c>
      <c r="AL212" s="5">
        <f t="shared" si="417"/>
        <v>1.1945444835727732E-5</v>
      </c>
      <c r="AM212" s="5">
        <f t="shared" si="418"/>
        <v>4.3090647795226929E-2</v>
      </c>
      <c r="AN212" s="5">
        <f t="shared" si="419"/>
        <v>2.1816402276413776E-2</v>
      </c>
      <c r="AO212" s="5">
        <f t="shared" si="420"/>
        <v>5.5227228254738948E-3</v>
      </c>
      <c r="AP212" s="5">
        <f t="shared" si="421"/>
        <v>9.3203474525174507E-4</v>
      </c>
      <c r="AQ212" s="5">
        <f t="shared" si="422"/>
        <v>1.1797017437887779E-4</v>
      </c>
      <c r="AR212" s="5">
        <f t="shared" si="423"/>
        <v>1.2790668363390404E-5</v>
      </c>
      <c r="AS212" s="5">
        <f t="shared" si="424"/>
        <v>3.2869364356737896E-5</v>
      </c>
      <c r="AT212" s="5">
        <f t="shared" si="425"/>
        <v>4.2233723935346145E-5</v>
      </c>
      <c r="AU212" s="5">
        <f t="shared" si="426"/>
        <v>3.6177303138332838E-5</v>
      </c>
      <c r="AV212" s="5">
        <f t="shared" si="427"/>
        <v>2.324204108249626E-5</v>
      </c>
      <c r="AW212" s="5">
        <f t="shared" si="428"/>
        <v>4.3171585950759854E-7</v>
      </c>
      <c r="AX212" s="5">
        <f t="shared" si="429"/>
        <v>1.8455670995310765E-2</v>
      </c>
      <c r="AY212" s="5">
        <f t="shared" si="430"/>
        <v>9.34393803101379E-3</v>
      </c>
      <c r="AZ212" s="5">
        <f t="shared" si="431"/>
        <v>2.3653753350287151E-3</v>
      </c>
      <c r="BA212" s="5">
        <f t="shared" si="432"/>
        <v>3.9918932517115345E-4</v>
      </c>
      <c r="BB212" s="5">
        <f t="shared" si="433"/>
        <v>5.0526479340539744E-5</v>
      </c>
      <c r="BC212" s="5">
        <f t="shared" si="434"/>
        <v>5.1162192044196921E-6</v>
      </c>
      <c r="BD212" s="5">
        <f t="shared" si="435"/>
        <v>1.0792998043179159E-6</v>
      </c>
      <c r="BE212" s="5">
        <f t="shared" si="436"/>
        <v>2.7735766036918768E-6</v>
      </c>
      <c r="BF212" s="5">
        <f t="shared" si="437"/>
        <v>3.5637582559410053E-6</v>
      </c>
      <c r="BG212" s="5">
        <f t="shared" si="438"/>
        <v>3.0527064801172474E-6</v>
      </c>
      <c r="BH212" s="5">
        <f t="shared" si="439"/>
        <v>1.9612055976751084E-6</v>
      </c>
      <c r="BI212" s="5">
        <f t="shared" si="440"/>
        <v>1.007978309451997E-6</v>
      </c>
      <c r="BJ212" s="8">
        <f t="shared" si="441"/>
        <v>0.80229804314730435</v>
      </c>
      <c r="BK212" s="8">
        <f t="shared" si="442"/>
        <v>0.13810412218735313</v>
      </c>
      <c r="BL212" s="8">
        <f t="shared" si="443"/>
        <v>5.1715921994844316E-2</v>
      </c>
      <c r="BM212" s="8">
        <f t="shared" si="444"/>
        <v>0.57741047874767282</v>
      </c>
      <c r="BN212" s="8">
        <f t="shared" si="445"/>
        <v>0.40636208497000753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1.72</v>
      </c>
      <c r="F213">
        <f>VLOOKUP(B213,home!$B$2:$E$405,3,FALSE)</f>
        <v>1.1628000000000001</v>
      </c>
      <c r="G213">
        <f>VLOOKUP(C213,away!$B$2:$E$405,4,FALSE)</f>
        <v>0.87209999999999999</v>
      </c>
      <c r="H213">
        <f>VLOOKUP(A213,away!$A$2:$E$405,3,FALSE)</f>
        <v>1.58</v>
      </c>
      <c r="I213">
        <f>VLOOKUP(C213,away!$B$2:$E$405,3,FALSE)</f>
        <v>0.94940000000000002</v>
      </c>
      <c r="J213">
        <f>VLOOKUP(B213,home!$B$2:$E$405,4,FALSE)</f>
        <v>0.69620000000000004</v>
      </c>
      <c r="K213" s="3">
        <f t="shared" si="390"/>
        <v>1.7442139536000001</v>
      </c>
      <c r="L213" s="3">
        <f t="shared" si="391"/>
        <v>1.0443362024000002</v>
      </c>
      <c r="M213" s="5">
        <f t="shared" si="392"/>
        <v>6.1510329679835503E-2</v>
      </c>
      <c r="N213" s="5">
        <f t="shared" si="393"/>
        <v>0.10728717531810529</v>
      </c>
      <c r="O213" s="5">
        <f t="shared" si="394"/>
        <v>6.4237464106211437E-2</v>
      </c>
      <c r="P213" s="5">
        <f t="shared" si="395"/>
        <v>0.11204388123793313</v>
      </c>
      <c r="Q213" s="5">
        <f t="shared" si="396"/>
        <v>9.3565894116084417E-2</v>
      </c>
      <c r="R213" s="5">
        <f t="shared" si="397"/>
        <v>3.3542754658243586E-2</v>
      </c>
      <c r="S213" s="5">
        <f t="shared" si="398"/>
        <v>5.1023264662225912E-2</v>
      </c>
      <c r="T213" s="5">
        <f t="shared" si="399"/>
        <v>9.771425053535214E-2</v>
      </c>
      <c r="U213" s="5">
        <f t="shared" si="400"/>
        <v>5.8505740717089846E-2</v>
      </c>
      <c r="V213" s="5">
        <f t="shared" si="401"/>
        <v>1.0326801360831131E-2</v>
      </c>
      <c r="W213" s="5">
        <f t="shared" si="402"/>
        <v>5.4399646032778193E-2</v>
      </c>
      <c r="X213" s="5">
        <f t="shared" si="403"/>
        <v>5.6811519749775823E-2</v>
      </c>
      <c r="Y213" s="5">
        <f t="shared" si="404"/>
        <v>2.966516339402674E-2</v>
      </c>
      <c r="Z213" s="5">
        <f t="shared" si="405"/>
        <v>1.1676637672608342E-2</v>
      </c>
      <c r="AA213" s="5">
        <f t="shared" si="406"/>
        <v>2.0366554359694897E-2</v>
      </c>
      <c r="AB213" s="5">
        <f t="shared" si="407"/>
        <v>1.7761814150466383E-2</v>
      </c>
      <c r="AC213" s="5">
        <f t="shared" si="408"/>
        <v>1.1756713377078505E-3</v>
      </c>
      <c r="AD213" s="5">
        <f t="shared" si="409"/>
        <v>2.3721155420318159E-2</v>
      </c>
      <c r="AE213" s="5">
        <f t="shared" si="410"/>
        <v>2.4772861368195252E-2</v>
      </c>
      <c r="AF213" s="5">
        <f t="shared" si="411"/>
        <v>1.293559798192135E-2</v>
      </c>
      <c r="AG213" s="5">
        <f t="shared" si="412"/>
        <v>4.5030377574042839E-3</v>
      </c>
      <c r="AH213" s="5">
        <f t="shared" si="413"/>
        <v>3.0485838609531427E-3</v>
      </c>
      <c r="AI213" s="5">
        <f t="shared" si="414"/>
        <v>5.3173825089942329E-3</v>
      </c>
      <c r="AJ213" s="5">
        <f t="shared" si="415"/>
        <v>4.6373263844081613E-3</v>
      </c>
      <c r="AK213" s="5">
        <f t="shared" si="416"/>
        <v>2.6961631290273839E-3</v>
      </c>
      <c r="AL213" s="5">
        <f t="shared" si="417"/>
        <v>8.5661566389011475E-5</v>
      </c>
      <c r="AM213" s="5">
        <f t="shared" si="418"/>
        <v>8.2749540559266341E-3</v>
      </c>
      <c r="AN213" s="5">
        <f t="shared" si="419"/>
        <v>8.6418340938009004E-3</v>
      </c>
      <c r="AO213" s="5">
        <f t="shared" si="420"/>
        <v>4.5124900996454395E-3</v>
      </c>
      <c r="AP213" s="5">
        <f t="shared" si="421"/>
        <v>1.5708522580104392E-3</v>
      </c>
      <c r="AQ213" s="5">
        <f t="shared" si="422"/>
        <v>4.1012447041552174E-4</v>
      </c>
      <c r="AR213" s="5">
        <f t="shared" si="423"/>
        <v>6.3674929840914737E-4</v>
      </c>
      <c r="AS213" s="5">
        <f t="shared" si="424"/>
        <v>1.1106270112302449E-3</v>
      </c>
      <c r="AT213" s="5">
        <f t="shared" si="425"/>
        <v>9.6858556511642891E-4</v>
      </c>
      <c r="AU213" s="5">
        <f t="shared" si="426"/>
        <v>5.6314015264387221E-4</v>
      </c>
      <c r="AV213" s="5">
        <f t="shared" si="427"/>
        <v>2.4555922801846908E-4</v>
      </c>
      <c r="AW213" s="5">
        <f t="shared" si="428"/>
        <v>4.3343462350610553E-6</v>
      </c>
      <c r="AX213" s="5">
        <f t="shared" si="429"/>
        <v>2.4055483882910273E-3</v>
      </c>
      <c r="AY213" s="5">
        <f t="shared" si="430"/>
        <v>2.512201268517293E-3</v>
      </c>
      <c r="AZ213" s="5">
        <f t="shared" si="431"/>
        <v>1.3117913662139063E-3</v>
      </c>
      <c r="BA213" s="5">
        <f t="shared" si="432"/>
        <v>4.5665040457764636E-4</v>
      </c>
      <c r="BB213" s="5">
        <f t="shared" si="433"/>
        <v>1.192241373352607E-4</v>
      </c>
      <c r="BC213" s="5">
        <f t="shared" si="434"/>
        <v>2.4902016563824456E-5</v>
      </c>
      <c r="BD213" s="5">
        <f t="shared" si="435"/>
        <v>1.1083005736357887E-4</v>
      </c>
      <c r="BE213" s="5">
        <f t="shared" si="436"/>
        <v>1.9331133253184268E-4</v>
      </c>
      <c r="BF213" s="5">
        <f t="shared" si="437"/>
        <v>1.6858816179552487E-4</v>
      </c>
      <c r="BG213" s="5">
        <f t="shared" si="438"/>
        <v>9.80179414051763E-5</v>
      </c>
      <c r="BH213" s="5">
        <f t="shared" si="439"/>
        <v>4.274106527551394E-5</v>
      </c>
      <c r="BI213" s="5">
        <f t="shared" si="440"/>
        <v>1.4909912489055953E-5</v>
      </c>
      <c r="BJ213" s="8">
        <f t="shared" si="441"/>
        <v>0.53561687423325954</v>
      </c>
      <c r="BK213" s="8">
        <f t="shared" si="442"/>
        <v>0.2386778111134398</v>
      </c>
      <c r="BL213" s="8">
        <f t="shared" si="443"/>
        <v>0.21426684360136794</v>
      </c>
      <c r="BM213" s="8">
        <f t="shared" si="444"/>
        <v>0.52554280058198022</v>
      </c>
      <c r="BN213" s="8">
        <f t="shared" si="445"/>
        <v>0.47218749911641333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1.6292</v>
      </c>
      <c r="F214">
        <f>VLOOKUP(B214,home!$B$2:$E$405,3,FALSE)</f>
        <v>1.3299000000000001</v>
      </c>
      <c r="G214">
        <f>VLOOKUP(C214,away!$B$2:$E$405,4,FALSE)</f>
        <v>0.83040000000000003</v>
      </c>
      <c r="H214">
        <f>VLOOKUP(A214,away!$A$2:$E$405,3,FALSE)</f>
        <v>1.1462000000000001</v>
      </c>
      <c r="I214">
        <f>VLOOKUP(C214,away!$B$2:$E$405,3,FALSE)</f>
        <v>0.66720000000000002</v>
      </c>
      <c r="J214">
        <f>VLOOKUP(B214,home!$B$2:$E$405,4,FALSE)</f>
        <v>0.63009999999999999</v>
      </c>
      <c r="K214" s="3">
        <f t="shared" si="390"/>
        <v>1.7992053256320002</v>
      </c>
      <c r="L214" s="3">
        <f t="shared" si="391"/>
        <v>0.48186559766400006</v>
      </c>
      <c r="M214" s="5">
        <f t="shared" si="392"/>
        <v>0.10217472680850767</v>
      </c>
      <c r="N214" s="5">
        <f t="shared" si="393"/>
        <v>0.18383331261886168</v>
      </c>
      <c r="O214" s="5">
        <f t="shared" si="394"/>
        <v>4.9234485799737472E-2</v>
      </c>
      <c r="P214" s="5">
        <f t="shared" si="395"/>
        <v>8.858294905564075E-2</v>
      </c>
      <c r="Q214" s="5">
        <f t="shared" si="396"/>
        <v>0.16537693754621421</v>
      </c>
      <c r="R214" s="5">
        <f t="shared" si="397"/>
        <v>1.1862202462785111E-2</v>
      </c>
      <c r="S214" s="5">
        <f t="shared" si="398"/>
        <v>1.9199803876404551E-2</v>
      </c>
      <c r="T214" s="5">
        <f t="shared" si="399"/>
        <v>7.9689456850548512E-2</v>
      </c>
      <c r="U214" s="5">
        <f t="shared" si="400"/>
        <v>2.1342537844767997E-2</v>
      </c>
      <c r="V214" s="5">
        <f t="shared" si="401"/>
        <v>1.8495280930211206E-3</v>
      </c>
      <c r="W214" s="5">
        <f t="shared" si="402"/>
        <v>9.91823555899531E-2</v>
      </c>
      <c r="X214" s="5">
        <f t="shared" si="403"/>
        <v>4.7792565054076128E-2</v>
      </c>
      <c r="Y214" s="5">
        <f t="shared" si="404"/>
        <v>1.1514796461838998E-2</v>
      </c>
      <c r="Z214" s="5">
        <f t="shared" si="405"/>
        <v>1.9053290931137737E-3</v>
      </c>
      <c r="AA214" s="5">
        <f t="shared" si="406"/>
        <v>3.4280782514118906E-3</v>
      </c>
      <c r="AB214" s="5">
        <f t="shared" si="407"/>
        <v>3.0839083233117552E-3</v>
      </c>
      <c r="AC214" s="5">
        <f t="shared" si="408"/>
        <v>1.0021843094092831E-4</v>
      </c>
      <c r="AD214" s="5">
        <f t="shared" si="409"/>
        <v>4.4612355596542592E-2</v>
      </c>
      <c r="AE214" s="5">
        <f t="shared" si="410"/>
        <v>2.1497159392726891E-2</v>
      </c>
      <c r="AF214" s="5">
        <f t="shared" si="411"/>
        <v>5.1793707794273083E-3</v>
      </c>
      <c r="AG214" s="5">
        <f t="shared" si="412"/>
        <v>8.3192019871739919E-4</v>
      </c>
      <c r="AH214" s="5">
        <f t="shared" si="413"/>
        <v>2.295281355499689E-4</v>
      </c>
      <c r="AI214" s="5">
        <f t="shared" si="414"/>
        <v>4.1296824386388768E-4</v>
      </c>
      <c r="AJ214" s="5">
        <f t="shared" si="415"/>
        <v>3.7150733183840076E-4</v>
      </c>
      <c r="AK214" s="5">
        <f t="shared" si="416"/>
        <v>2.2280598998499512E-4</v>
      </c>
      <c r="AL214" s="5">
        <f t="shared" si="417"/>
        <v>3.4754755661308231E-6</v>
      </c>
      <c r="AM214" s="5">
        <f t="shared" si="418"/>
        <v>1.6053357555657601E-2</v>
      </c>
      <c r="AN214" s="5">
        <f t="shared" si="419"/>
        <v>7.7355607330708408E-3</v>
      </c>
      <c r="AO214" s="5">
        <f t="shared" si="420"/>
        <v>1.8637502979536756E-3</v>
      </c>
      <c r="AP214" s="5">
        <f t="shared" si="421"/>
        <v>2.9935905040663537E-4</v>
      </c>
      <c r="AQ214" s="5">
        <f t="shared" si="422"/>
        <v>3.6062706935080212E-5</v>
      </c>
      <c r="AR214" s="5">
        <f t="shared" si="423"/>
        <v>2.2120342443497887E-5</v>
      </c>
      <c r="AS214" s="5">
        <f t="shared" si="424"/>
        <v>3.9799037929144969E-5</v>
      </c>
      <c r="AT214" s="5">
        <f t="shared" si="425"/>
        <v>3.5803320498573809E-5</v>
      </c>
      <c r="AU214" s="5">
        <f t="shared" si="426"/>
        <v>2.1472508305447785E-5</v>
      </c>
      <c r="AV214" s="5">
        <f t="shared" si="427"/>
        <v>9.6583628244597512E-6</v>
      </c>
      <c r="AW214" s="5">
        <f t="shared" si="428"/>
        <v>8.369863746456109E-8</v>
      </c>
      <c r="AX214" s="5">
        <f t="shared" si="429"/>
        <v>4.8138810680689783E-3</v>
      </c>
      <c r="AY214" s="5">
        <f t="shared" si="430"/>
        <v>2.3196436779484731E-3</v>
      </c>
      <c r="AZ214" s="5">
        <f t="shared" si="431"/>
        <v>5.5887824362108008E-4</v>
      </c>
      <c r="BA214" s="5">
        <f t="shared" si="432"/>
        <v>8.9768066294626132E-5</v>
      </c>
      <c r="BB214" s="5">
        <f t="shared" si="433"/>
        <v>1.08140357290504E-5</v>
      </c>
      <c r="BC214" s="5">
        <f t="shared" si="434"/>
        <v>1.0421823579477447E-6</v>
      </c>
      <c r="BD214" s="5">
        <f t="shared" si="435"/>
        <v>1.776505338678075E-6</v>
      </c>
      <c r="BE214" s="5">
        <f t="shared" si="436"/>
        <v>3.1962978663632724E-6</v>
      </c>
      <c r="BF214" s="5">
        <f t="shared" si="437"/>
        <v>2.8753980717335004E-6</v>
      </c>
      <c r="BG214" s="5">
        <f t="shared" si="438"/>
        <v>1.7244771746582994E-6</v>
      </c>
      <c r="BH214" s="5">
        <f t="shared" si="439"/>
        <v>7.756721291440091E-7</v>
      </c>
      <c r="BI214" s="5">
        <f t="shared" si="440"/>
        <v>2.7911868514004278E-7</v>
      </c>
      <c r="BJ214" s="8">
        <f t="shared" si="441"/>
        <v>0.69329234770695092</v>
      </c>
      <c r="BK214" s="8">
        <f t="shared" si="442"/>
        <v>0.21423034541802963</v>
      </c>
      <c r="BL214" s="8">
        <f t="shared" si="443"/>
        <v>9.0327503424518299E-2</v>
      </c>
      <c r="BM214" s="8">
        <f t="shared" si="444"/>
        <v>0.3963713513715546</v>
      </c>
      <c r="BN214" s="8">
        <f t="shared" si="445"/>
        <v>0.60106461429174696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1.6292</v>
      </c>
      <c r="F215">
        <f>VLOOKUP(B215,home!$B$2:$E$405,3,FALSE)</f>
        <v>1.0470999999999999</v>
      </c>
      <c r="G215">
        <f>VLOOKUP(C215,away!$B$2:$E$405,4,FALSE)</f>
        <v>0.85250000000000004</v>
      </c>
      <c r="H215">
        <f>VLOOKUP(A215,away!$A$2:$E$405,3,FALSE)</f>
        <v>1.1462000000000001</v>
      </c>
      <c r="I215">
        <f>VLOOKUP(C215,away!$B$2:$E$405,3,FALSE)</f>
        <v>0.96940000000000004</v>
      </c>
      <c r="J215">
        <f>VLOOKUP(B215,home!$B$2:$E$405,4,FALSE)</f>
        <v>0.92379999999999995</v>
      </c>
      <c r="K215" s="3">
        <f t="shared" si="390"/>
        <v>1.4543098603</v>
      </c>
      <c r="L215" s="3">
        <f t="shared" si="391"/>
        <v>1.0264584574640001</v>
      </c>
      <c r="M215" s="5">
        <f t="shared" si="392"/>
        <v>8.367890889535308E-2</v>
      </c>
      <c r="N215" s="5">
        <f t="shared" si="393"/>
        <v>0.12169506230565737</v>
      </c>
      <c r="O215" s="5">
        <f t="shared" si="394"/>
        <v>8.5892923746994712E-2</v>
      </c>
      <c r="P215" s="5">
        <f t="shared" si="395"/>
        <v>0.12491492593525043</v>
      </c>
      <c r="Q215" s="5">
        <f t="shared" si="396"/>
        <v>8.8491164530470193E-2</v>
      </c>
      <c r="R215" s="5">
        <f t="shared" si="397"/>
        <v>4.4082759008206587E-2</v>
      </c>
      <c r="S215" s="5">
        <f t="shared" si="398"/>
        <v>4.661789609650259E-2</v>
      </c>
      <c r="T215" s="5">
        <f t="shared" si="399"/>
        <v>9.0832504243139461E-2</v>
      </c>
      <c r="U215" s="5">
        <f t="shared" si="400"/>
        <v>6.4109991094863483E-2</v>
      </c>
      <c r="V215" s="5">
        <f t="shared" si="401"/>
        <v>7.7322962726409771E-3</v>
      </c>
      <c r="W215" s="5">
        <f t="shared" si="402"/>
        <v>4.289785770869748E-2</v>
      </c>
      <c r="X215" s="5">
        <f t="shared" si="403"/>
        <v>4.4032868852179781E-2</v>
      </c>
      <c r="Y215" s="5">
        <f t="shared" si="404"/>
        <v>2.2598955319861534E-2</v>
      </c>
      <c r="Z215" s="5">
        <f t="shared" si="405"/>
        <v>1.5083040270773663E-2</v>
      </c>
      <c r="AA215" s="5">
        <f t="shared" si="406"/>
        <v>2.193541418908812E-2</v>
      </c>
      <c r="AB215" s="5">
        <f t="shared" si="407"/>
        <v>1.5950444572477695E-2</v>
      </c>
      <c r="AC215" s="5">
        <f t="shared" si="408"/>
        <v>7.2141775998049468E-4</v>
      </c>
      <c r="AD215" s="5">
        <f t="shared" si="409"/>
        <v>1.559669436287627E-2</v>
      </c>
      <c r="AE215" s="5">
        <f t="shared" si="410"/>
        <v>1.600935883725544E-2</v>
      </c>
      <c r="AF215" s="5">
        <f t="shared" si="411"/>
        <v>8.216470888538439E-3</v>
      </c>
      <c r="AG215" s="5">
        <f t="shared" si="412"/>
        <v>2.811288678015676E-3</v>
      </c>
      <c r="AH215" s="5">
        <f t="shared" si="413"/>
        <v>3.8705285625514319E-3</v>
      </c>
      <c r="AI215" s="5">
        <f t="shared" si="414"/>
        <v>5.6289478530913324E-3</v>
      </c>
      <c r="AJ215" s="5">
        <f t="shared" si="415"/>
        <v>4.0931171829326207E-3</v>
      </c>
      <c r="AK215" s="5">
        <f t="shared" si="416"/>
        <v>1.9842202261674234E-3</v>
      </c>
      <c r="AL215" s="5">
        <f t="shared" si="417"/>
        <v>4.3076969929918451E-5</v>
      </c>
      <c r="AM215" s="5">
        <f t="shared" si="418"/>
        <v>4.5364852800032756E-3</v>
      </c>
      <c r="AN215" s="5">
        <f t="shared" si="419"/>
        <v>4.6565136828203039E-3</v>
      </c>
      <c r="AO215" s="5">
        <f t="shared" si="420"/>
        <v>2.3898589260138697E-3</v>
      </c>
      <c r="AP215" s="5">
        <f t="shared" si="421"/>
        <v>8.1769696891758963E-4</v>
      </c>
      <c r="AQ215" s="5">
        <f t="shared" si="422"/>
        <v>2.0983299234703434E-4</v>
      </c>
      <c r="AR215" s="5">
        <f t="shared" si="423"/>
        <v>7.9458735557737942E-4</v>
      </c>
      <c r="AS215" s="5">
        <f t="shared" si="424"/>
        <v>1.1555762260858852E-3</v>
      </c>
      <c r="AT215" s="5">
        <f t="shared" si="425"/>
        <v>8.4028294996248251E-4</v>
      </c>
      <c r="AU215" s="5">
        <f t="shared" si="426"/>
        <v>4.0734392652413672E-4</v>
      </c>
      <c r="AV215" s="5">
        <f t="shared" si="427"/>
        <v>1.481010722193426E-4</v>
      </c>
      <c r="AW215" s="5">
        <f t="shared" si="428"/>
        <v>1.7862447789163774E-6</v>
      </c>
      <c r="AX215" s="5">
        <f t="shared" si="429"/>
        <v>1.0995758789690948E-3</v>
      </c>
      <c r="AY215" s="5">
        <f t="shared" si="430"/>
        <v>1.1286689605912391E-3</v>
      </c>
      <c r="AZ215" s="5">
        <f t="shared" si="431"/>
        <v>5.7926590013798978E-4</v>
      </c>
      <c r="BA215" s="5">
        <f t="shared" si="432"/>
        <v>1.9819746077237886E-4</v>
      </c>
      <c r="BB215" s="5">
        <f t="shared" si="433"/>
        <v>5.0860364964424409E-5</v>
      </c>
      <c r="BC215" s="5">
        <f t="shared" si="434"/>
        <v>1.0441210353487833E-5</v>
      </c>
      <c r="BD215" s="5">
        <f t="shared" si="435"/>
        <v>1.3593515188772593E-4</v>
      </c>
      <c r="BE215" s="5">
        <f t="shared" si="436"/>
        <v>1.9769183175169795E-4</v>
      </c>
      <c r="BF215" s="5">
        <f t="shared" si="437"/>
        <v>1.437525901086315E-4</v>
      </c>
      <c r="BG215" s="5">
        <f t="shared" si="438"/>
        <v>6.9686936412882358E-5</v>
      </c>
      <c r="BH215" s="5">
        <f t="shared" si="439"/>
        <v>2.533659968983847E-5</v>
      </c>
      <c r="BI215" s="5">
        <f t="shared" si="440"/>
        <v>7.3694533510811985E-6</v>
      </c>
      <c r="BJ215" s="8">
        <f t="shared" si="441"/>
        <v>0.46885962335258236</v>
      </c>
      <c r="BK215" s="8">
        <f t="shared" si="442"/>
        <v>0.26483719089024871</v>
      </c>
      <c r="BL215" s="8">
        <f t="shared" si="443"/>
        <v>0.2514740105299445</v>
      </c>
      <c r="BM215" s="8">
        <f t="shared" si="444"/>
        <v>0.45037123790580452</v>
      </c>
      <c r="BN215" s="8">
        <f t="shared" si="445"/>
        <v>0.54875574442193242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1.6292</v>
      </c>
      <c r="F216">
        <f>VLOOKUP(B216,home!$B$2:$E$405,3,FALSE)</f>
        <v>1.0470999999999999</v>
      </c>
      <c r="G216">
        <f>VLOOKUP(C216,away!$B$2:$E$405,4,FALSE)</f>
        <v>1.0229999999999999</v>
      </c>
      <c r="H216">
        <f>VLOOKUP(A216,away!$A$2:$E$405,3,FALSE)</f>
        <v>1.1462000000000001</v>
      </c>
      <c r="I216">
        <f>VLOOKUP(C216,away!$B$2:$E$405,3,FALSE)</f>
        <v>1.0663</v>
      </c>
      <c r="J216">
        <f>VLOOKUP(B216,home!$B$2:$E$405,4,FALSE)</f>
        <v>1.1291</v>
      </c>
      <c r="K216" s="3">
        <f t="shared" si="390"/>
        <v>1.7451718323599996</v>
      </c>
      <c r="L216" s="3">
        <f t="shared" si="391"/>
        <v>1.3799781840460001</v>
      </c>
      <c r="M216" s="5">
        <f t="shared" si="392"/>
        <v>4.3930342856908493E-2</v>
      </c>
      <c r="N216" s="5">
        <f t="shared" si="393"/>
        <v>7.6665996939794021E-2</v>
      </c>
      <c r="O216" s="5">
        <f t="shared" si="394"/>
        <v>6.0622914760194747E-2</v>
      </c>
      <c r="P216" s="5">
        <f t="shared" si="395"/>
        <v>0.10579740323505314</v>
      </c>
      <c r="Q216" s="5">
        <f t="shared" si="396"/>
        <v>6.6897669179563246E-2</v>
      </c>
      <c r="R216" s="5">
        <f t="shared" si="397"/>
        <v>4.1829149911174514E-2</v>
      </c>
      <c r="S216" s="5">
        <f t="shared" si="398"/>
        <v>6.3697946586366169E-2</v>
      </c>
      <c r="T216" s="5">
        <f t="shared" si="399"/>
        <v>9.2317324031323741E-2</v>
      </c>
      <c r="U216" s="5">
        <f t="shared" si="400"/>
        <v>7.2999054196545551E-2</v>
      </c>
      <c r="V216" s="5">
        <f t="shared" si="401"/>
        <v>1.7044856070826658E-2</v>
      </c>
      <c r="W216" s="5">
        <f t="shared" si="402"/>
        <v>3.8915975967570474E-2</v>
      </c>
      <c r="X216" s="5">
        <f t="shared" si="403"/>
        <v>5.3703197846105687E-2</v>
      </c>
      <c r="Y216" s="5">
        <f t="shared" si="404"/>
        <v>3.7054620720566006E-2</v>
      </c>
      <c r="Z216" s="5">
        <f t="shared" si="405"/>
        <v>1.9241104778203507E-2</v>
      </c>
      <c r="AA216" s="5">
        <f t="shared" si="406"/>
        <v>3.3579034082408164E-2</v>
      </c>
      <c r="AB216" s="5">
        <f t="shared" si="407"/>
        <v>2.9300592219237573E-2</v>
      </c>
      <c r="AC216" s="5">
        <f t="shared" si="408"/>
        <v>2.5655694241370807E-3</v>
      </c>
      <c r="AD216" s="5">
        <f t="shared" si="409"/>
        <v>1.697876627185068E-2</v>
      </c>
      <c r="AE216" s="5">
        <f t="shared" si="410"/>
        <v>2.3430327047169974E-2</v>
      </c>
      <c r="AF216" s="5">
        <f t="shared" si="411"/>
        <v>1.6166670085078754E-2</v>
      </c>
      <c r="AG216" s="5">
        <f t="shared" si="412"/>
        <v>7.4365506753592591E-3</v>
      </c>
      <c r="AH216" s="5">
        <f t="shared" si="413"/>
        <v>6.6380762077160212E-3</v>
      </c>
      <c r="AI216" s="5">
        <f t="shared" si="414"/>
        <v>1.1584583618765087E-2</v>
      </c>
      <c r="AJ216" s="5">
        <f t="shared" si="415"/>
        <v>1.0108544510543953E-2</v>
      </c>
      <c r="AK216" s="5">
        <f t="shared" si="416"/>
        <v>5.8803823819862013E-3</v>
      </c>
      <c r="AL216" s="5">
        <f t="shared" si="417"/>
        <v>2.4714633689708912E-4</v>
      </c>
      <c r="AM216" s="5">
        <f t="shared" si="418"/>
        <v>5.9261729291715535E-3</v>
      </c>
      <c r="AN216" s="5">
        <f t="shared" si="419"/>
        <v>8.1779893571407251E-3</v>
      </c>
      <c r="AO216" s="5">
        <f t="shared" si="420"/>
        <v>5.6427234511072883E-3</v>
      </c>
      <c r="AP216" s="5">
        <f t="shared" si="421"/>
        <v>2.5956117537109386E-3</v>
      </c>
      <c r="AQ216" s="5">
        <f t="shared" si="422"/>
        <v>8.9547189859361847E-4</v>
      </c>
      <c r="AR216" s="5">
        <f t="shared" si="423"/>
        <v>1.8320800701365828E-3</v>
      </c>
      <c r="AS216" s="5">
        <f t="shared" si="424"/>
        <v>3.1972945330304967E-3</v>
      </c>
      <c r="AT216" s="5">
        <f t="shared" si="425"/>
        <v>2.7899141794017215E-3</v>
      </c>
      <c r="AU216" s="5">
        <f t="shared" si="426"/>
        <v>1.622959880197882E-3</v>
      </c>
      <c r="AV216" s="5">
        <f t="shared" si="427"/>
        <v>7.0808596699292617E-4</v>
      </c>
      <c r="AW216" s="5">
        <f t="shared" si="428"/>
        <v>1.6533396940556049E-5</v>
      </c>
      <c r="AX216" s="5">
        <f t="shared" si="429"/>
        <v>1.7236983449474242E-3</v>
      </c>
      <c r="AY216" s="5">
        <f t="shared" si="430"/>
        <v>2.3786661119036424E-3</v>
      </c>
      <c r="AZ216" s="5">
        <f t="shared" si="431"/>
        <v>1.6412536707782746E-3</v>
      </c>
      <c r="BA216" s="5">
        <f t="shared" si="432"/>
        <v>7.5496475338647842E-4</v>
      </c>
      <c r="BB216" s="5">
        <f t="shared" si="433"/>
        <v>2.6045872234925212E-4</v>
      </c>
      <c r="BC216" s="5">
        <f t="shared" si="434"/>
        <v>7.1885470937292452E-5</v>
      </c>
      <c r="BD216" s="5">
        <f t="shared" si="435"/>
        <v>4.213717547023247E-4</v>
      </c>
      <c r="BE216" s="5">
        <f t="shared" si="436"/>
        <v>7.3536611725860429E-4</v>
      </c>
      <c r="BF216" s="5">
        <f t="shared" si="437"/>
        <v>6.4167011715582866E-4</v>
      </c>
      <c r="BG216" s="5">
        <f t="shared" si="438"/>
        <v>3.7327487137583091E-4</v>
      </c>
      <c r="BH216" s="5">
        <f t="shared" si="439"/>
        <v>1.628571978132256E-4</v>
      </c>
      <c r="BI216" s="5">
        <f t="shared" si="440"/>
        <v>5.6842758864144289E-5</v>
      </c>
      <c r="BJ216" s="8">
        <f t="shared" si="441"/>
        <v>0.45963599522840831</v>
      </c>
      <c r="BK216" s="8">
        <f t="shared" si="442"/>
        <v>0.23566193062209226</v>
      </c>
      <c r="BL216" s="8">
        <f t="shared" si="443"/>
        <v>0.2850840493355013</v>
      </c>
      <c r="BM216" s="8">
        <f t="shared" si="444"/>
        <v>0.60151747036655445</v>
      </c>
      <c r="BN216" s="8">
        <f t="shared" si="445"/>
        <v>0.39574347688268818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1.6292</v>
      </c>
      <c r="F217">
        <f>VLOOKUP(B217,home!$B$2:$E$405,3,FALSE)</f>
        <v>0.95479999999999998</v>
      </c>
      <c r="G217">
        <f>VLOOKUP(C217,away!$B$2:$E$405,4,FALSE)</f>
        <v>1.0831999999999999</v>
      </c>
      <c r="H217">
        <f>VLOOKUP(A217,away!$A$2:$E$405,3,FALSE)</f>
        <v>1.1462000000000001</v>
      </c>
      <c r="I217">
        <f>VLOOKUP(C217,away!$B$2:$E$405,3,FALSE)</f>
        <v>1.0777000000000001</v>
      </c>
      <c r="J217">
        <f>VLOOKUP(B217,home!$B$2:$E$405,4,FALSE)</f>
        <v>0.72699999999999998</v>
      </c>
      <c r="K217" s="3">
        <f t="shared" si="390"/>
        <v>1.684982765312</v>
      </c>
      <c r="L217" s="3">
        <f t="shared" si="391"/>
        <v>0.89803383098000022</v>
      </c>
      <c r="M217" s="5">
        <f t="shared" si="392"/>
        <v>7.5545768863024082E-2</v>
      </c>
      <c r="N217" s="5">
        <f t="shared" si="393"/>
        <v>0.12729331852643946</v>
      </c>
      <c r="O217" s="5">
        <f t="shared" si="394"/>
        <v>6.7842656226391129E-2</v>
      </c>
      <c r="P217" s="5">
        <f t="shared" si="395"/>
        <v>0.11431370649445587</v>
      </c>
      <c r="Q217" s="5">
        <f t="shared" si="396"/>
        <v>0.10724352392821065</v>
      </c>
      <c r="R217" s="5">
        <f t="shared" si="397"/>
        <v>3.0462500237422589E-2</v>
      </c>
      <c r="S217" s="5">
        <f t="shared" si="398"/>
        <v>4.3244061478129203E-2</v>
      </c>
      <c r="T217" s="5">
        <f t="shared" si="399"/>
        <v>9.6308312641046334E-2</v>
      </c>
      <c r="U217" s="5">
        <f t="shared" si="400"/>
        <v>5.132878788836976E-2</v>
      </c>
      <c r="V217" s="5">
        <f t="shared" si="401"/>
        <v>7.270631397566246E-3</v>
      </c>
      <c r="W217" s="5">
        <f t="shared" si="402"/>
        <v>6.023449650345334E-2</v>
      </c>
      <c r="X217" s="5">
        <f t="shared" si="403"/>
        <v>5.4092615652147624E-2</v>
      </c>
      <c r="Y217" s="5">
        <f t="shared" si="404"/>
        <v>2.4288499430913425E-2</v>
      </c>
      <c r="Z217" s="5">
        <f t="shared" si="405"/>
        <v>9.1187852631472582E-3</v>
      </c>
      <c r="AA217" s="5">
        <f t="shared" si="406"/>
        <v>1.5364996008984179E-2</v>
      </c>
      <c r="AB217" s="5">
        <f t="shared" si="407"/>
        <v>1.2944876732113007E-2</v>
      </c>
      <c r="AC217" s="5">
        <f t="shared" si="408"/>
        <v>6.8760702627645943E-4</v>
      </c>
      <c r="AD217" s="5">
        <f t="shared" si="409"/>
        <v>2.5373522121391205E-2</v>
      </c>
      <c r="AE217" s="5">
        <f t="shared" si="410"/>
        <v>2.2786281276128726E-2</v>
      </c>
      <c r="AF217" s="5">
        <f t="shared" si="411"/>
        <v>1.0231425734094862E-2</v>
      </c>
      <c r="AG217" s="5">
        <f t="shared" si="412"/>
        <v>3.0627221494588571E-3</v>
      </c>
      <c r="AH217" s="5">
        <f t="shared" si="413"/>
        <v>2.047244415937025E-3</v>
      </c>
      <c r="AI217" s="5">
        <f t="shared" si="414"/>
        <v>3.4495715572351181E-3</v>
      </c>
      <c r="AJ217" s="5">
        <f t="shared" si="415"/>
        <v>2.9062343108258266E-3</v>
      </c>
      <c r="AK217" s="5">
        <f t="shared" si="416"/>
        <v>1.6323182418999721E-3</v>
      </c>
      <c r="AL217" s="5">
        <f t="shared" si="417"/>
        <v>4.1618694980952135E-5</v>
      </c>
      <c r="AM217" s="5">
        <f t="shared" si="418"/>
        <v>8.5507894939613836E-3</v>
      </c>
      <c r="AN217" s="5">
        <f t="shared" si="419"/>
        <v>7.6788982471656777E-3</v>
      </c>
      <c r="AO217" s="5">
        <f t="shared" si="420"/>
        <v>3.4479552053039006E-3</v>
      </c>
      <c r="AP217" s="5">
        <f t="shared" si="421"/>
        <v>1.0321268073554984E-3</v>
      </c>
      <c r="AQ217" s="5">
        <f t="shared" si="422"/>
        <v>2.3172119771665368E-4</v>
      </c>
      <c r="AR217" s="5">
        <f t="shared" si="423"/>
        <v>3.6769894915926807E-4</v>
      </c>
      <c r="AS217" s="5">
        <f t="shared" si="424"/>
        <v>6.1956639215669991E-4</v>
      </c>
      <c r="AT217" s="5">
        <f t="shared" si="425"/>
        <v>5.2197934637528782E-4</v>
      </c>
      <c r="AU217" s="5">
        <f t="shared" si="426"/>
        <v>2.9317540083039422E-4</v>
      </c>
      <c r="AV217" s="5">
        <f t="shared" si="427"/>
        <v>1.2349887440316296E-4</v>
      </c>
      <c r="AW217" s="5">
        <f t="shared" si="428"/>
        <v>1.7493395631171296E-6</v>
      </c>
      <c r="AX217" s="5">
        <f t="shared" si="429"/>
        <v>2.4013221545226421E-3</v>
      </c>
      <c r="AY217" s="5">
        <f t="shared" si="430"/>
        <v>2.1564685338431163E-3</v>
      </c>
      <c r="AZ217" s="5">
        <f t="shared" si="431"/>
        <v>9.6829084941747875E-4</v>
      </c>
      <c r="BA217" s="5">
        <f t="shared" si="432"/>
        <v>2.8985264700175236E-4</v>
      </c>
      <c r="BB217" s="5">
        <f t="shared" si="433"/>
        <v>6.5074370751669322E-5</v>
      </c>
      <c r="BC217" s="5">
        <f t="shared" si="434"/>
        <v>1.1687797292946901E-5</v>
      </c>
      <c r="BD217" s="5">
        <f t="shared" si="435"/>
        <v>5.503434932680296E-5</v>
      </c>
      <c r="BE217" s="5">
        <f t="shared" si="436"/>
        <v>9.2731930115823042E-5</v>
      </c>
      <c r="BF217" s="5">
        <f t="shared" si="437"/>
        <v>7.8125852019639345E-5</v>
      </c>
      <c r="BG217" s="5">
        <f t="shared" si="438"/>
        <v>4.3880238059469334E-5</v>
      </c>
      <c r="BH217" s="5">
        <f t="shared" si="439"/>
        <v>1.8484361216998381E-5</v>
      </c>
      <c r="BI217" s="5">
        <f t="shared" si="440"/>
        <v>6.2291660156887569E-6</v>
      </c>
      <c r="BJ217" s="8">
        <f t="shared" si="441"/>
        <v>0.55774890526761745</v>
      </c>
      <c r="BK217" s="8">
        <f t="shared" si="442"/>
        <v>0.24325986248827591</v>
      </c>
      <c r="BL217" s="8">
        <f t="shared" si="443"/>
        <v>0.19019959047885784</v>
      </c>
      <c r="BM217" s="8">
        <f t="shared" si="444"/>
        <v>0.47547095002767431</v>
      </c>
      <c r="BN217" s="8">
        <f t="shared" si="445"/>
        <v>0.52270147427594382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1.6292</v>
      </c>
      <c r="F218" s="15">
        <f>VLOOKUP(B218,home!$B$2:$E$405,3,FALSE)</f>
        <v>0.68600000000000005</v>
      </c>
      <c r="G218" s="15">
        <f>VLOOKUP(C218,away!$B$2:$E$405,4,FALSE)</f>
        <v>0.83040000000000003</v>
      </c>
      <c r="H218" s="15">
        <f>VLOOKUP(A218,away!$A$2:$E$405,3,FALSE)</f>
        <v>1.1462000000000001</v>
      </c>
      <c r="I218" s="15">
        <f>VLOOKUP(C218,away!$B$2:$E$405,3,FALSE)</f>
        <v>1.7448999999999999</v>
      </c>
      <c r="J218" s="15">
        <f>VLOOKUP(B218,home!$B$2:$E$405,4,FALSE)</f>
        <v>0.5645</v>
      </c>
      <c r="K218" s="16">
        <f t="shared" si="390"/>
        <v>0.92808094848000011</v>
      </c>
      <c r="L218" s="16">
        <f t="shared" si="391"/>
        <v>1.1290024725100001</v>
      </c>
      <c r="M218" s="17">
        <f t="shared" si="392"/>
        <v>0.12782624208489257</v>
      </c>
      <c r="N218" s="17">
        <f t="shared" si="393"/>
        <v>0.11863309999478122</v>
      </c>
      <c r="O218" s="17">
        <f t="shared" si="394"/>
        <v>0.14431614336550552</v>
      </c>
      <c r="P218" s="17">
        <f t="shared" si="395"/>
        <v>0.13393706321563406</v>
      </c>
      <c r="Q218" s="17">
        <f t="shared" si="396"/>
        <v>5.5050559982139619E-2</v>
      </c>
      <c r="R218" s="17">
        <f t="shared" si="397"/>
        <v>8.1466641341381721E-2</v>
      </c>
      <c r="S218" s="17">
        <f t="shared" si="398"/>
        <v>3.5085004084910304E-2</v>
      </c>
      <c r="T218" s="17">
        <f t="shared" si="399"/>
        <v>6.2152218332895692E-2</v>
      </c>
      <c r="U218" s="17">
        <f t="shared" si="400"/>
        <v>7.5607637765589542E-2</v>
      </c>
      <c r="V218" s="17">
        <f t="shared" si="401"/>
        <v>4.0846963063087592E-3</v>
      </c>
      <c r="W218" s="17">
        <f t="shared" si="402"/>
        <v>1.7030458640859759E-2</v>
      </c>
      <c r="X218" s="17">
        <f t="shared" si="403"/>
        <v>1.9227429913509963E-2</v>
      </c>
      <c r="Y218" s="17">
        <f t="shared" si="404"/>
        <v>1.0853907956182745E-2</v>
      </c>
      <c r="Z218" s="17">
        <f t="shared" si="405"/>
        <v>3.0658679833835106E-2</v>
      </c>
      <c r="AA218" s="17">
        <f t="shared" si="406"/>
        <v>2.8453736659330341E-2</v>
      </c>
      <c r="AB218" s="17">
        <f t="shared" si="407"/>
        <v>1.3203685453295725E-2</v>
      </c>
      <c r="AC218" s="17">
        <f t="shared" si="408"/>
        <v>2.6749800083665829E-4</v>
      </c>
      <c r="AD218" s="17">
        <f t="shared" si="409"/>
        <v>3.9514110521146339E-3</v>
      </c>
      <c r="AE218" s="17">
        <f t="shared" si="410"/>
        <v>4.4611528477407625E-3</v>
      </c>
      <c r="AF218" s="17">
        <f t="shared" si="411"/>
        <v>2.5183262976721751E-3</v>
      </c>
      <c r="AG218" s="17">
        <f t="shared" si="412"/>
        <v>9.4773220555294637E-4</v>
      </c>
      <c r="AH218" s="17">
        <f t="shared" si="413"/>
        <v>8.6534313340730883E-3</v>
      </c>
      <c r="AI218" s="17">
        <f t="shared" si="414"/>
        <v>8.0310847601331049E-3</v>
      </c>
      <c r="AJ218" s="17">
        <f t="shared" si="415"/>
        <v>3.7267483807538024E-3</v>
      </c>
      <c r="AK218" s="17">
        <f t="shared" si="416"/>
        <v>1.1529080573187648E-3</v>
      </c>
      <c r="AL218" s="17">
        <f t="shared" si="417"/>
        <v>1.1211437045711163E-5</v>
      </c>
      <c r="AM218" s="17">
        <f t="shared" si="418"/>
        <v>7.3344586341618121E-4</v>
      </c>
      <c r="AN218" s="17">
        <f t="shared" si="419"/>
        <v>8.2806219324910028E-4</v>
      </c>
      <c r="AO218" s="17">
        <f t="shared" si="420"/>
        <v>4.6744213178514398E-4</v>
      </c>
      <c r="AP218" s="17">
        <f t="shared" si="421"/>
        <v>1.7591444084692423E-4</v>
      </c>
      <c r="AQ218" s="17">
        <f t="shared" si="422"/>
        <v>4.9651959666597954E-5</v>
      </c>
      <c r="AR218" s="17">
        <f t="shared" si="423"/>
        <v>1.9539490743728022E-3</v>
      </c>
      <c r="AS218" s="17">
        <f t="shared" si="424"/>
        <v>1.8134229102255287E-3</v>
      </c>
      <c r="AT218" s="17">
        <f t="shared" si="425"/>
        <v>8.4150162725873533E-4</v>
      </c>
      <c r="AU218" s="17">
        <f t="shared" si="426"/>
        <v>2.6032720945791692E-4</v>
      </c>
      <c r="AV218" s="17">
        <f t="shared" si="427"/>
        <v>6.0401180867213777E-5</v>
      </c>
      <c r="AW218" s="17">
        <f t="shared" si="428"/>
        <v>3.2631687442731189E-7</v>
      </c>
      <c r="AX218" s="17">
        <f t="shared" si="429"/>
        <v>1.1344952209633698E-4</v>
      </c>
      <c r="AY218" s="17">
        <f t="shared" si="430"/>
        <v>1.2808479095184231E-4</v>
      </c>
      <c r="AZ218" s="17">
        <f t="shared" si="431"/>
        <v>7.2304022837778263E-5</v>
      </c>
      <c r="BA218" s="17">
        <f t="shared" si="432"/>
        <v>2.7210473518757047E-5</v>
      </c>
      <c r="BB218" s="17">
        <f t="shared" si="433"/>
        <v>7.6801729702111549E-6</v>
      </c>
      <c r="BC218" s="17">
        <f t="shared" si="434"/>
        <v>1.7341868545345708E-6</v>
      </c>
      <c r="BD218" s="17">
        <f t="shared" si="435"/>
        <v>3.6766888935425352E-4</v>
      </c>
      <c r="BE218" s="17">
        <f t="shared" si="436"/>
        <v>3.4122649155848389E-4</v>
      </c>
      <c r="BF218" s="17">
        <f t="shared" si="437"/>
        <v>1.5834290296605022E-4</v>
      </c>
      <c r="BG218" s="17">
        <f t="shared" si="438"/>
        <v>4.8985010523269504E-5</v>
      </c>
      <c r="BH218" s="17">
        <f t="shared" si="439"/>
        <v>1.1365513756934685E-5</v>
      </c>
      <c r="BI218" s="17">
        <f t="shared" si="440"/>
        <v>2.1096233574996872E-6</v>
      </c>
      <c r="BJ218" s="18">
        <f t="shared" si="441"/>
        <v>0.29743127698164279</v>
      </c>
      <c r="BK218" s="18">
        <f t="shared" si="442"/>
        <v>0.30133979992057985</v>
      </c>
      <c r="BL218" s="18">
        <f t="shared" si="443"/>
        <v>0.37047131755108015</v>
      </c>
      <c r="BM218" s="18">
        <f t="shared" si="444"/>
        <v>0.3385435658287258</v>
      </c>
      <c r="BN218" s="18">
        <f t="shared" si="445"/>
        <v>0.6612297499843347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1.3611</v>
      </c>
      <c r="F219" s="10">
        <f>VLOOKUP(B219,home!$B$2:$E$405,3,FALSE)</f>
        <v>0.80149999999999999</v>
      </c>
      <c r="G219" s="10">
        <f>VLOOKUP(C219,away!$B$2:$E$405,4,FALSE)</f>
        <v>0.80149999999999999</v>
      </c>
      <c r="H219" s="10">
        <f>VLOOKUP(A219,away!$A$2:$E$405,3,FALSE)</f>
        <v>1.1444000000000001</v>
      </c>
      <c r="I219" s="10">
        <f>VLOOKUP(C219,away!$B$2:$E$405,3,FALSE)</f>
        <v>0.7944</v>
      </c>
      <c r="J219" s="10">
        <f>VLOOKUP(B219,home!$B$2:$E$405,4,FALSE)</f>
        <v>0.7944</v>
      </c>
      <c r="K219" s="12">
        <f t="shared" ref="K219:K282" si="446">E219*F219*G219</f>
        <v>0.87437370247500001</v>
      </c>
      <c r="L219" s="12">
        <f t="shared" ref="L219:L282" si="447">H219*I219*J219</f>
        <v>0.72219806438400003</v>
      </c>
      <c r="M219" s="13">
        <f t="shared" ref="M219:M282" si="448">_xlfn.POISSON.DIST(0,K219,FALSE) * _xlfn.POISSON.DIST(0,L219,FALSE)</f>
        <v>0.20258985410856672</v>
      </c>
      <c r="N219" s="13">
        <f t="shared" ref="N219:N282" si="449">_xlfn.POISSON.DIST(1,K219,FALSE) * _xlfn.POISSON.DIST(0,L219,FALSE)</f>
        <v>0.17713924082077759</v>
      </c>
      <c r="O219" s="13">
        <f t="shared" ref="O219:O282" si="450">_xlfn.POISSON.DIST(0,K219,FALSE) * _xlfn.POISSON.DIST(1,L219,FALSE)</f>
        <v>0.14631000050104381</v>
      </c>
      <c r="P219" s="13">
        <f t="shared" ref="P219:P282" si="451">_xlfn.POISSON.DIST(1,K219,FALSE) * _xlfn.POISSON.DIST(1,L219,FALSE)</f>
        <v>0.12792961684721679</v>
      </c>
      <c r="Q219" s="13">
        <f t="shared" ref="Q219:Q282" si="452">_xlfn.POISSON.DIST(2,K219,FALSE) * _xlfn.POISSON.DIST(0,L219,FALSE)</f>
        <v>7.7442946925036976E-2</v>
      </c>
      <c r="R219" s="13">
        <f t="shared" ref="R219:R282" si="453">_xlfn.POISSON.DIST(0,K219,FALSE) * _xlfn.POISSON.DIST(2,L219,FALSE)</f>
        <v>5.283239958093796E-2</v>
      </c>
      <c r="S219" s="13">
        <f t="shared" ref="S219:S282" si="454">_xlfn.POISSON.DIST(2,K219,FALSE) * _xlfn.POISSON.DIST(2,L219,FALSE)</f>
        <v>2.0195960625334748E-2</v>
      </c>
      <c r="T219" s="13">
        <f t="shared" ref="T219:T282" si="455">_xlfn.POISSON.DIST(2,K219,FALSE) * _xlfn.POISSON.DIST(1,L219,FALSE)</f>
        <v>5.5929146369454542E-2</v>
      </c>
      <c r="U219" s="13">
        <f t="shared" ref="U219:U282" si="456">_xlfn.POISSON.DIST(1,K219,FALSE) * _xlfn.POISSON.DIST(2,L219,FALSE)</f>
        <v>4.6195260832223368E-2</v>
      </c>
      <c r="V219" s="13">
        <f t="shared" ref="V219:V282" si="457">_xlfn.POISSON.DIST(3,K219,FALSE) * _xlfn.POISSON.DIST(3,L219,FALSE)</f>
        <v>1.4170181511853899E-3</v>
      </c>
      <c r="W219" s="13">
        <f t="shared" ref="W219:W282" si="458">_xlfn.POISSON.DIST(3,K219,FALSE) * _xlfn.POISSON.DIST(0,L219,FALSE)</f>
        <v>2.2571358744473163E-2</v>
      </c>
      <c r="X219" s="13">
        <f t="shared" ref="X219:X282" si="459">_xlfn.POISSON.DIST(3,K219,FALSE) * _xlfn.POISSON.DIST(1,L219,FALSE)</f>
        <v>1.6300991595775392E-2</v>
      </c>
      <c r="Y219" s="13">
        <f t="shared" ref="Y219:Y282" si="460">_xlfn.POISSON.DIST(3,K219,FALSE) * _xlfn.POISSON.DIST(2,L219,FALSE)</f>
        <v>5.886272289004419E-3</v>
      </c>
      <c r="Z219" s="13">
        <f t="shared" ref="Z219:Z282" si="461">_xlfn.POISSON.DIST(0,K219,FALSE) * _xlfn.POISSON.DIST(3,L219,FALSE)</f>
        <v>1.271848557137182E-2</v>
      </c>
      <c r="AA219" s="13">
        <f t="shared" ref="AA219:AA282" si="462">_xlfn.POISSON.DIST(1,K219,FALSE) * _xlfn.POISSON.DIST(3,L219,FALSE)</f>
        <v>1.1120709318915244E-2</v>
      </c>
      <c r="AB219" s="13">
        <f t="shared" ref="AB219:AB282" si="463">_xlfn.POISSON.DIST(2,K219,FALSE) * _xlfn.POISSON.DIST(3,L219,FALSE)</f>
        <v>4.8618278906640789E-3</v>
      </c>
      <c r="AC219" s="13">
        <f t="shared" ref="AC219:AC282" si="464">_xlfn.POISSON.DIST(4,K219,FALSE) * _xlfn.POISSON.DIST(4,L219,FALSE)</f>
        <v>5.5925366408512327E-5</v>
      </c>
      <c r="AD219" s="13">
        <f t="shared" ref="AD219:AD282" si="465">_xlfn.POISSON.DIST(4,K219,FALSE) * _xlfn.POISSON.DIST(0,L219,FALSE)</f>
        <v>4.9339506288241164E-3</v>
      </c>
      <c r="AE219" s="13">
        <f t="shared" ref="AE219:AE282" si="466">_xlfn.POISSON.DIST(4,K219,FALSE) * _xlfn.POISSON.DIST(1,L219,FALSE)</f>
        <v>3.5632895939029961E-3</v>
      </c>
      <c r="AF219" s="13">
        <f t="shared" ref="AF219:AF282" si="467">_xlfn.POISSON.DIST(4,K219,FALSE) * _xlfn.POISSON.DIST(2,L219,FALSE)</f>
        <v>1.2867004237781966E-3</v>
      </c>
      <c r="AG219" s="13">
        <f t="shared" ref="AG219:AG282" si="468">_xlfn.POISSON.DIST(4,K219,FALSE) * _xlfn.POISSON.DIST(3,L219,FALSE)</f>
        <v>3.0975085183156212E-4</v>
      </c>
      <c r="AH219" s="13">
        <f t="shared" ref="AH219:AH282" si="469">_xlfn.POISSON.DIST(0,K219,FALSE) * _xlfn.POISSON.DIST(4,L219,FALSE)</f>
        <v>2.2963164153851395E-3</v>
      </c>
      <c r="AI219" s="13">
        <f t="shared" ref="AI219:AI282" si="470">_xlfn.POISSON.DIST(1,K219,FALSE) * _xlfn.POISSON.DIST(4,L219,FALSE)</f>
        <v>2.0078386861744246E-3</v>
      </c>
      <c r="AJ219" s="13">
        <f t="shared" ref="AJ219:AJ282" si="471">_xlfn.POISSON.DIST(2,K219,FALSE) * _xlfn.POISSON.DIST(4,L219,FALSE)</f>
        <v>8.7780067300143559E-4</v>
      </c>
      <c r="AK219" s="13">
        <f t="shared" ref="AK219:AK282" si="472">_xlfn.POISSON.DIST(3,K219,FALSE) * _xlfn.POISSON.DIST(4,L219,FALSE)</f>
        <v>2.5584194149577065E-4</v>
      </c>
      <c r="AL219" s="13">
        <f t="shared" ref="AL219:AL282" si="473">_xlfn.POISSON.DIST(5,K219,FALSE) * _xlfn.POISSON.DIST(5,L219,FALSE)</f>
        <v>1.4126098719331001E-6</v>
      </c>
      <c r="AM219" s="13">
        <f t="shared" ref="AM219:AM282" si="474">_xlfn.POISSON.DIST(5,K219,FALSE) * _xlfn.POISSON.DIST(0,L219,FALSE)</f>
        <v>8.6282333583075977E-4</v>
      </c>
      <c r="AN219" s="13">
        <f t="shared" ref="AN219:AN282" si="475">_xlfn.POISSON.DIST(5,K219,FALSE) * _xlfn.POISSON.DIST(1,L219,FALSE)</f>
        <v>6.2312934304232061E-4</v>
      </c>
      <c r="AO219" s="13">
        <f t="shared" ref="AO219:AO282" si="476">_xlfn.POISSON.DIST(5,K219,FALSE) * _xlfn.POISSON.DIST(2,L219,FALSE)</f>
        <v>2.2501140270301875E-4</v>
      </c>
      <c r="AP219" s="13">
        <f t="shared" ref="AP219:AP282" si="477">_xlfn.POISSON.DIST(5,K219,FALSE) * _xlfn.POISSON.DIST(3,L219,FALSE)</f>
        <v>5.4167599832149647E-5</v>
      </c>
      <c r="AQ219" s="13">
        <f t="shared" ref="AQ219:AQ282" si="478">_xlfn.POISSON.DIST(5,K219,FALSE) * _xlfn.POISSON.DIST(4,L219,FALSE)</f>
        <v>9.7799339377763861E-6</v>
      </c>
      <c r="AR219" s="13">
        <f t="shared" ref="AR219:AR282" si="479">_xlfn.POISSON.DIST(0,K219,FALSE) * _xlfn.POISSON.DIST(5,L219,FALSE)</f>
        <v>3.3167905408087073E-4</v>
      </c>
      <c r="AS219" s="13">
        <f t="shared" ref="AS219:AS282" si="480">_xlfn.POISSON.DIST(1,K219,FALSE) * _xlfn.POISSON.DIST(5,L219,FALSE)</f>
        <v>2.9001144255009673E-4</v>
      </c>
      <c r="AT219" s="13">
        <f t="shared" ref="AT219:AT282" si="481">_xlfn.POISSON.DIST(2,K219,FALSE) * _xlfn.POISSON.DIST(5,L219,FALSE)</f>
        <v>1.2678918939132192E-4</v>
      </c>
      <c r="AU219" s="13">
        <f t="shared" ref="AU219:AU282" si="482">_xlfn.POISSON.DIST(3,K219,FALSE) * _xlfn.POISSON.DIST(5,L219,FALSE)</f>
        <v>3.6953710987298045E-5</v>
      </c>
      <c r="AV219" s="13">
        <f t="shared" ref="AV219:AV282" si="483">_xlfn.POISSON.DIST(4,K219,FALSE) * _xlfn.POISSON.DIST(5,L219,FALSE)</f>
        <v>8.0778382740387176E-6</v>
      </c>
      <c r="AW219" s="13">
        <f t="shared" ref="AW219:AW282" si="484">_xlfn.POISSON.DIST(6,K219,FALSE) * _xlfn.POISSON.DIST(6,L219,FALSE)</f>
        <v>2.4778393390233851E-8</v>
      </c>
      <c r="AX219" s="13">
        <f t="shared" ref="AX219:AX282" si="485">_xlfn.POISSON.DIST(6,K219,FALSE) * _xlfn.POISSON.DIST(0,L219,FALSE)</f>
        <v>1.2573833912202858E-4</v>
      </c>
      <c r="AY219" s="13">
        <f t="shared" ref="AY219:AY282" si="486">_xlfn.POISSON.DIST(6,K219,FALSE) * _xlfn.POISSON.DIST(1,L219,FALSE)</f>
        <v>9.0807985132788008E-5</v>
      </c>
      <c r="AZ219" s="13">
        <f t="shared" ref="AZ219:AZ282" si="487">_xlfn.POISSON.DIST(6,K219,FALSE) * _xlfn.POISSON.DIST(2,L219,FALSE)</f>
        <v>3.2790675546755277E-5</v>
      </c>
      <c r="BA219" s="13">
        <f t="shared" ref="BA219:BA282" si="488">_xlfn.POISSON.DIST(6,K219,FALSE) * _xlfn.POISSON.DIST(3,L219,FALSE)</f>
        <v>7.8937874699034757E-6</v>
      </c>
      <c r="BB219" s="13">
        <f t="shared" ref="BB219:BB282" si="489">_xlfn.POISSON.DIST(6,K219,FALSE) * _xlfn.POISSON.DIST(4,L219,FALSE)</f>
        <v>1.4252195078557403E-6</v>
      </c>
      <c r="BC219" s="13">
        <f t="shared" ref="BC219:BC282" si="490">_xlfn.POISSON.DIST(6,K219,FALSE) * _xlfn.POISSON.DIST(5,L219,FALSE)</f>
        <v>2.0585815397914665E-7</v>
      </c>
      <c r="BD219" s="13">
        <f t="shared" ref="BD219:BD282" si="491">_xlfn.POISSON.DIST(0,K219,FALSE) * _xlfn.POISSON.DIST(6,L219,FALSE)</f>
        <v>3.9922995142320139E-5</v>
      </c>
      <c r="BE219" s="13">
        <f t="shared" ref="BE219:BE282" si="492">_xlfn.POISSON.DIST(1,K219,FALSE) * _xlfn.POISSON.DIST(6,L219,FALSE)</f>
        <v>3.4907617076481909E-5</v>
      </c>
      <c r="BF219" s="13">
        <f t="shared" ref="BF219:BF282" si="493">_xlfn.POISSON.DIST(2,K219,FALSE) * _xlfn.POISSON.DIST(6,L219,FALSE)</f>
        <v>1.5261151193871508E-5</v>
      </c>
      <c r="BG219" s="13">
        <f t="shared" ref="BG219:BG282" si="494">_xlfn.POISSON.DIST(3,K219,FALSE) * _xlfn.POISSON.DIST(6,L219,FALSE)</f>
        <v>4.4479830911387323E-6</v>
      </c>
      <c r="BH219" s="13">
        <f t="shared" ref="BH219:BH282" si="495">_xlfn.POISSON.DIST(4,K219,FALSE) * _xlfn.POISSON.DIST(6,L219,FALSE)</f>
        <v>9.7229986098629206E-7</v>
      </c>
      <c r="BI219" s="13">
        <f t="shared" ref="BI219:BI282" si="496">_xlfn.POISSON.DIST(5,K219,FALSE) * _xlfn.POISSON.DIST(6,L219,FALSE)</f>
        <v>1.7003068587330247E-7</v>
      </c>
      <c r="BJ219" s="14">
        <f t="shared" ref="BJ219:BJ282" si="497">SUM(N219,Q219,T219,W219,X219,Y219,AD219,AE219,AF219,AG219,AM219,AN219,AO219,AP219,AQ219,AX219,AY219,AZ219,BA219,BB219,BC219)</f>
        <v>0.36739742172313827</v>
      </c>
      <c r="BK219" s="14">
        <f t="shared" ref="BK219:BK282" si="498">SUM(M219,P219,S219,V219,AC219,AL219,AY219)</f>
        <v>0.35228059569371684</v>
      </c>
      <c r="BL219" s="14">
        <f t="shared" ref="BL219:BL282" si="499">SUM(O219,R219,U219,AA219,AB219,AH219,AI219,AJ219,AK219,AR219,AS219,AT219,AU219,AV219,BD219,BE219,BF219,BG219,BH219,BI219)</f>
        <v>0.2676471891521755</v>
      </c>
      <c r="BM219" s="14">
        <f t="shared" ref="BM219:BM282" si="500">SUM(S219:BI219)</f>
        <v>0.21570885015008329</v>
      </c>
      <c r="BN219" s="14">
        <f t="shared" ref="BN219:BN282" si="501">SUM(M219:R219)</f>
        <v>0.78424405878357994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1.3611</v>
      </c>
      <c r="F220" s="10">
        <f>VLOOKUP(B220,home!$B$2:$E$405,3,FALSE)</f>
        <v>1.4694</v>
      </c>
      <c r="G220" s="10">
        <f>VLOOKUP(C220,away!$B$2:$E$405,4,FALSE)</f>
        <v>1.2021999999999999</v>
      </c>
      <c r="H220" s="10">
        <f>VLOOKUP(A220,away!$A$2:$E$405,3,FALSE)</f>
        <v>1.1444000000000001</v>
      </c>
      <c r="I220" s="10">
        <f>VLOOKUP(C220,away!$B$2:$E$405,3,FALSE)</f>
        <v>1.6681999999999999</v>
      </c>
      <c r="J220" s="10">
        <f>VLOOKUP(B220,home!$B$2:$E$405,4,FALSE)</f>
        <v>0.63549999999999995</v>
      </c>
      <c r="K220" s="12">
        <f t="shared" si="446"/>
        <v>2.4044004087480002</v>
      </c>
      <c r="L220" s="12">
        <f t="shared" si="447"/>
        <v>1.21322547484</v>
      </c>
      <c r="M220" s="13">
        <f t="shared" si="448"/>
        <v>2.6846337223548063E-2</v>
      </c>
      <c r="N220" s="13">
        <f t="shared" si="449"/>
        <v>6.4549344193685618E-2</v>
      </c>
      <c r="O220" s="13">
        <f t="shared" si="450"/>
        <v>3.2570660225753861E-2</v>
      </c>
      <c r="P220" s="13">
        <f t="shared" si="451"/>
        <v>7.8312908759994818E-2</v>
      </c>
      <c r="Q220" s="13">
        <f t="shared" si="452"/>
        <v>7.7601234781856543E-2</v>
      </c>
      <c r="R220" s="13">
        <f t="shared" si="453"/>
        <v>1.9757777359121268E-2</v>
      </c>
      <c r="S220" s="13">
        <f t="shared" si="454"/>
        <v>5.7111251596287028E-2</v>
      </c>
      <c r="T220" s="13">
        <f t="shared" si="455"/>
        <v>9.4147794916388208E-2</v>
      </c>
      <c r="U220" s="13">
        <f t="shared" si="456"/>
        <v>4.7505607958223166E-2</v>
      </c>
      <c r="V220" s="13">
        <f t="shared" si="457"/>
        <v>1.8510897773446531E-2</v>
      </c>
      <c r="W220" s="13">
        <f t="shared" si="458"/>
        <v>6.2194813542948466E-2</v>
      </c>
      <c r="X220" s="13">
        <f t="shared" si="459"/>
        <v>7.5456332193228892E-2</v>
      </c>
      <c r="Y220" s="13">
        <f t="shared" si="460"/>
        <v>4.5772772227407464E-2</v>
      </c>
      <c r="Z220" s="13">
        <f t="shared" si="461"/>
        <v>7.9902129394343012E-3</v>
      </c>
      <c r="AA220" s="13">
        <f t="shared" si="462"/>
        <v>1.9211671257559397E-2</v>
      </c>
      <c r="AB220" s="13">
        <f t="shared" si="463"/>
        <v>2.3096275112204016E-2</v>
      </c>
      <c r="AC220" s="13">
        <f t="shared" si="464"/>
        <v>3.3748604053655761E-3</v>
      </c>
      <c r="AD220" s="13">
        <f t="shared" si="465"/>
        <v>3.7385308776167747E-2</v>
      </c>
      <c r="AE220" s="13">
        <f t="shared" si="466"/>
        <v>4.5356808992006128E-2</v>
      </c>
      <c r="AF220" s="13">
        <f t="shared" si="467"/>
        <v>2.7514018063276916E-2</v>
      </c>
      <c r="AG220" s="13">
        <f t="shared" si="468"/>
        <v>1.1126902543191826E-2</v>
      </c>
      <c r="AH220" s="13">
        <f t="shared" si="469"/>
        <v>2.4234824718794728E-3</v>
      </c>
      <c r="AI220" s="13">
        <f t="shared" si="470"/>
        <v>5.827022245980619E-3</v>
      </c>
      <c r="AJ220" s="13">
        <f t="shared" si="471"/>
        <v>7.0052473350097474E-3</v>
      </c>
      <c r="AK220" s="13">
        <f t="shared" si="472"/>
        <v>5.6144731852260914E-3</v>
      </c>
      <c r="AL220" s="13">
        <f t="shared" si="473"/>
        <v>3.9378948837950076E-4</v>
      </c>
      <c r="AM220" s="13">
        <f t="shared" si="474"/>
        <v>1.7977850340517579E-2</v>
      </c>
      <c r="AN220" s="13">
        <f t="shared" si="475"/>
        <v>2.1811186015976893E-2</v>
      </c>
      <c r="AO220" s="13">
        <f t="shared" si="476"/>
        <v>1.3230943255528571E-2</v>
      </c>
      <c r="AP220" s="13">
        <f t="shared" si="477"/>
        <v>5.3507058045899163E-3</v>
      </c>
      <c r="AQ220" s="13">
        <f t="shared" si="478"/>
        <v>1.6229031476256862E-3</v>
      </c>
      <c r="AR220" s="13">
        <f t="shared" si="479"/>
        <v>5.8804613454247812E-4</v>
      </c>
      <c r="AS220" s="13">
        <f t="shared" si="480"/>
        <v>1.413898366256616E-3</v>
      </c>
      <c r="AT220" s="13">
        <f t="shared" si="481"/>
        <v>1.6997889048777691E-3</v>
      </c>
      <c r="AU220" s="13">
        <f t="shared" si="482"/>
        <v>1.3623243792244746E-3</v>
      </c>
      <c r="AV220" s="13">
        <f t="shared" si="483"/>
        <v>8.1889332356367326E-4</v>
      </c>
      <c r="AW220" s="13">
        <f t="shared" si="484"/>
        <v>3.1908760357672882E-5</v>
      </c>
      <c r="AX220" s="13">
        <f t="shared" si="485"/>
        <v>7.2043251178584731E-3</v>
      </c>
      <c r="AY220" s="13">
        <f t="shared" si="486"/>
        <v>8.7404707620155828E-3</v>
      </c>
      <c r="AZ220" s="13">
        <f t="shared" si="487"/>
        <v>5.3020808952857473E-3</v>
      </c>
      <c r="BA220" s="13">
        <f t="shared" si="488"/>
        <v>2.1442065372743813E-3</v>
      </c>
      <c r="BB220" s="13">
        <f t="shared" si="489"/>
        <v>6.5035149858493578E-4</v>
      </c>
      <c r="BC220" s="13">
        <f t="shared" si="490"/>
        <v>1.5780460113672289E-4</v>
      </c>
      <c r="BD220" s="13">
        <f t="shared" si="491"/>
        <v>1.1890542513468734E-4</v>
      </c>
      <c r="BE220" s="13">
        <f t="shared" si="492"/>
        <v>2.8589625279619701E-4</v>
      </c>
      <c r="BF220" s="13">
        <f t="shared" si="493"/>
        <v>3.4370453354134892E-4</v>
      </c>
      <c r="BG220" s="13">
        <f t="shared" si="494"/>
        <v>2.7546777364512002E-4</v>
      </c>
      <c r="BH220" s="13">
        <f t="shared" si="495"/>
        <v>1.6558370688730709E-4</v>
      </c>
      <c r="BI220" s="13">
        <f t="shared" si="496"/>
        <v>7.962590650437002E-5</v>
      </c>
      <c r="BJ220" s="14">
        <f t="shared" si="497"/>
        <v>0.62529815820655232</v>
      </c>
      <c r="BK220" s="14">
        <f t="shared" si="498"/>
        <v>0.19329051600903713</v>
      </c>
      <c r="BL220" s="14">
        <f t="shared" si="499"/>
        <v>0.17016435185793166</v>
      </c>
      <c r="BM220" s="14">
        <f t="shared" si="500"/>
        <v>0.68839641446733724</v>
      </c>
      <c r="BN220" s="14">
        <f t="shared" si="501"/>
        <v>0.29963826254396014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1.3611</v>
      </c>
      <c r="F221" s="10">
        <f>VLOOKUP(B221,home!$B$2:$E$405,3,FALSE)</f>
        <v>0.73470000000000002</v>
      </c>
      <c r="G221" s="10">
        <f>VLOOKUP(C221,away!$B$2:$E$405,4,FALSE)</f>
        <v>1.5306</v>
      </c>
      <c r="H221" s="10">
        <f>VLOOKUP(A221,away!$A$2:$E$405,3,FALSE)</f>
        <v>1.1444000000000001</v>
      </c>
      <c r="I221" s="10">
        <f>VLOOKUP(C221,away!$B$2:$E$405,3,FALSE)</f>
        <v>0.43690000000000001</v>
      </c>
      <c r="J221" s="10">
        <f>VLOOKUP(B221,home!$B$2:$E$405,4,FALSE)</f>
        <v>1.2709999999999999</v>
      </c>
      <c r="K221" s="12">
        <f t="shared" si="446"/>
        <v>1.5306002602020001</v>
      </c>
      <c r="L221" s="12">
        <f t="shared" si="447"/>
        <v>0.6354852055600001</v>
      </c>
      <c r="M221" s="13">
        <f t="shared" si="448"/>
        <v>0.11462544504887606</v>
      </c>
      <c r="N221" s="13">
        <f t="shared" si="449"/>
        <v>0.17544573601757979</v>
      </c>
      <c r="O221" s="13">
        <f t="shared" si="450"/>
        <v>7.2842774509291511E-2</v>
      </c>
      <c r="P221" s="13">
        <f t="shared" si="451"/>
        <v>0.11149316961775722</v>
      </c>
      <c r="Q221" s="13">
        <f t="shared" si="452"/>
        <v>0.13426864459991955</v>
      </c>
      <c r="R221" s="13">
        <f t="shared" si="453"/>
        <v>2.3145252766298922E-2</v>
      </c>
      <c r="S221" s="13">
        <f t="shared" si="454"/>
        <v>2.7111621826448613E-2</v>
      </c>
      <c r="T221" s="13">
        <f t="shared" si="455"/>
        <v>8.5325737213842484E-2</v>
      </c>
      <c r="U221" s="13">
        <f t="shared" si="456"/>
        <v>3.5426129906538199E-2</v>
      </c>
      <c r="V221" s="13">
        <f t="shared" si="457"/>
        <v>2.9300849772247576E-3</v>
      </c>
      <c r="W221" s="13">
        <f t="shared" si="458"/>
        <v>6.8503874120535588E-2</v>
      </c>
      <c r="X221" s="13">
        <f t="shared" si="459"/>
        <v>4.3533198527144934E-2</v>
      </c>
      <c r="Y221" s="13">
        <f t="shared" si="460"/>
        <v>1.3832351807353493E-2</v>
      </c>
      <c r="Z221" s="13">
        <f t="shared" si="461"/>
        <v>4.9028219039765437E-3</v>
      </c>
      <c r="AA221" s="13">
        <f t="shared" si="462"/>
        <v>7.5042604819505641E-3</v>
      </c>
      <c r="AB221" s="13">
        <f t="shared" si="463"/>
        <v>5.7430115231485611E-3</v>
      </c>
      <c r="AC221" s="13">
        <f t="shared" si="464"/>
        <v>1.7812605941293426E-4</v>
      </c>
      <c r="AD221" s="13">
        <f t="shared" si="465"/>
        <v>2.6213011888434203E-2</v>
      </c>
      <c r="AE221" s="13">
        <f t="shared" si="466"/>
        <v>1.6657981248268339E-2</v>
      </c>
      <c r="AF221" s="13">
        <f t="shared" si="467"/>
        <v>5.2929503188852154E-3</v>
      </c>
      <c r="AG221" s="13">
        <f t="shared" si="468"/>
        <v>1.1211972071385463E-3</v>
      </c>
      <c r="AH221" s="13">
        <f t="shared" si="469"/>
        <v>7.7891769636815114E-4</v>
      </c>
      <c r="AI221" s="13">
        <f t="shared" si="470"/>
        <v>1.1922116287370348E-3</v>
      </c>
      <c r="AJ221" s="13">
        <f t="shared" si="471"/>
        <v>9.123997145803781E-4</v>
      </c>
      <c r="AK221" s="13">
        <f t="shared" si="472"/>
        <v>4.6550641351498579E-4</v>
      </c>
      <c r="AL221" s="13">
        <f t="shared" si="473"/>
        <v>6.9303421930447534E-6</v>
      </c>
      <c r="AM221" s="13">
        <f t="shared" si="474"/>
        <v>8.0243285634230971E-3</v>
      </c>
      <c r="AN221" s="13">
        <f t="shared" si="475"/>
        <v>5.0993420866079081E-3</v>
      </c>
      <c r="AO221" s="13">
        <f t="shared" si="476"/>
        <v>1.6202782270643928E-3</v>
      </c>
      <c r="AP221" s="13">
        <f t="shared" si="477"/>
        <v>3.4322094739680276E-4</v>
      </c>
      <c r="AQ221" s="13">
        <f t="shared" si="478"/>
        <v>5.4527958577238787E-5</v>
      </c>
      <c r="AR221" s="13">
        <f t="shared" si="479"/>
        <v>9.8998134478167266E-5</v>
      </c>
      <c r="AS221" s="13">
        <f t="shared" si="480"/>
        <v>1.5152657039179545E-4</v>
      </c>
      <c r="AT221" s="13">
        <f t="shared" si="481"/>
        <v>1.1596330403459942E-4</v>
      </c>
      <c r="AU221" s="13">
        <f t="shared" si="482"/>
        <v>5.9164487776413842E-5</v>
      </c>
      <c r="AV221" s="13">
        <f t="shared" si="483"/>
        <v>2.2639295096324266E-5</v>
      </c>
      <c r="AW221" s="13">
        <f t="shared" si="484"/>
        <v>1.8724895615666791E-7</v>
      </c>
      <c r="AX221" s="13">
        <f t="shared" si="485"/>
        <v>2.0470065645202934E-3</v>
      </c>
      <c r="AY221" s="13">
        <f t="shared" si="486"/>
        <v>1.3008423874368484E-3</v>
      </c>
      <c r="AZ221" s="13">
        <f t="shared" si="487"/>
        <v>4.1333304599073341E-4</v>
      </c>
      <c r="BA221" s="13">
        <f t="shared" si="488"/>
        <v>8.7555678565387403E-5</v>
      </c>
      <c r="BB221" s="13">
        <f t="shared" si="489"/>
        <v>1.3910084597767624E-5</v>
      </c>
      <c r="BC221" s="13">
        <f t="shared" si="490"/>
        <v>1.7679305939938703E-6</v>
      </c>
      <c r="BD221" s="13">
        <f t="shared" si="491"/>
        <v>1.0485308306485773E-5</v>
      </c>
      <c r="BE221" s="13">
        <f t="shared" si="492"/>
        <v>1.604881562220532E-5</v>
      </c>
      <c r="BF221" s="13">
        <f t="shared" si="493"/>
        <v>1.2282160683640696E-5</v>
      </c>
      <c r="BG221" s="13">
        <f t="shared" si="494"/>
        <v>6.2663594460744088E-6</v>
      </c>
      <c r="BH221" s="13">
        <f t="shared" si="495"/>
        <v>2.3978228496701876E-6</v>
      </c>
      <c r="BI221" s="13">
        <f t="shared" si="496"/>
        <v>7.340216555246976E-7</v>
      </c>
      <c r="BJ221" s="14">
        <f t="shared" si="497"/>
        <v>0.58920079642387646</v>
      </c>
      <c r="BK221" s="14">
        <f t="shared" si="498"/>
        <v>0.25764622025934947</v>
      </c>
      <c r="BL221" s="14">
        <f t="shared" si="499"/>
        <v>0.14850697092076917</v>
      </c>
      <c r="BM221" s="14">
        <f t="shared" si="500"/>
        <v>0.3671351318097682</v>
      </c>
      <c r="BN221" s="14">
        <f t="shared" si="501"/>
        <v>0.63182102255972317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1.3611</v>
      </c>
      <c r="F222" s="10">
        <f>VLOOKUP(B222,home!$B$2:$E$405,3,FALSE)</f>
        <v>1.6698</v>
      </c>
      <c r="G222" s="10">
        <f>VLOOKUP(C222,away!$B$2:$E$405,4,FALSE)</f>
        <v>0.86829999999999996</v>
      </c>
      <c r="H222" s="10">
        <f>VLOOKUP(A222,away!$A$2:$E$405,3,FALSE)</f>
        <v>1.1444000000000001</v>
      </c>
      <c r="I222" s="10">
        <f>VLOOKUP(C222,away!$B$2:$E$405,3,FALSE)</f>
        <v>0.3972</v>
      </c>
      <c r="J222" s="10">
        <f>VLOOKUP(B222,home!$B$2:$E$405,4,FALSE)</f>
        <v>0.55610000000000004</v>
      </c>
      <c r="K222" s="12">
        <f t="shared" si="446"/>
        <v>1.9734416584739995</v>
      </c>
      <c r="L222" s="12">
        <f t="shared" si="447"/>
        <v>0.25277841364800002</v>
      </c>
      <c r="M222" s="13">
        <f t="shared" si="448"/>
        <v>0.10793564899063693</v>
      </c>
      <c r="N222" s="13">
        <f t="shared" si="449"/>
        <v>0.21300470615255002</v>
      </c>
      <c r="O222" s="13">
        <f t="shared" si="450"/>
        <v>2.7283802127920552E-2</v>
      </c>
      <c r="P222" s="13">
        <f t="shared" si="451"/>
        <v>5.3842991720799975E-2</v>
      </c>
      <c r="Q222" s="13">
        <f t="shared" si="452"/>
        <v>0.2101761802862277</v>
      </c>
      <c r="R222" s="13">
        <f t="shared" si="453"/>
        <v>3.448378110090842E-3</v>
      </c>
      <c r="S222" s="13">
        <f t="shared" si="454"/>
        <v>6.7148059620636101E-3</v>
      </c>
      <c r="T222" s="13">
        <f t="shared" si="455"/>
        <v>5.3128001439348684E-2</v>
      </c>
      <c r="U222" s="13">
        <f t="shared" si="456"/>
        <v>6.8051730166231068E-3</v>
      </c>
      <c r="V222" s="13">
        <f t="shared" si="457"/>
        <v>3.7218188718429193E-4</v>
      </c>
      <c r="W222" s="13">
        <f t="shared" si="458"/>
        <v>0.13825680993192779</v>
      </c>
      <c r="X222" s="13">
        <f t="shared" si="459"/>
        <v>3.494833709062576E-2</v>
      </c>
      <c r="Y222" s="13">
        <f t="shared" si="460"/>
        <v>4.4170926047019691E-3</v>
      </c>
      <c r="Z222" s="13">
        <f t="shared" si="461"/>
        <v>2.905585161090837E-4</v>
      </c>
      <c r="AA222" s="13">
        <f t="shared" si="462"/>
        <v>5.7340027991405445E-4</v>
      </c>
      <c r="AB222" s="13">
        <f t="shared" si="463"/>
        <v>5.6578599968152372E-4</v>
      </c>
      <c r="AC222" s="13">
        <f t="shared" si="464"/>
        <v>1.1603781082579297E-5</v>
      </c>
      <c r="AD222" s="13">
        <f t="shared" si="465"/>
        <v>6.8210437071847041E-2</v>
      </c>
      <c r="AE222" s="13">
        <f t="shared" si="466"/>
        <v>1.7242126077258224E-2</v>
      </c>
      <c r="AF222" s="13">
        <f t="shared" si="467"/>
        <v>2.1792186388640737E-3</v>
      </c>
      <c r="AG222" s="13">
        <f t="shared" si="468"/>
        <v>1.8361981017473805E-4</v>
      </c>
      <c r="AH222" s="13">
        <f t="shared" si="469"/>
        <v>1.836173019349276E-5</v>
      </c>
      <c r="AI222" s="13">
        <f t="shared" si="470"/>
        <v>3.623580328549847E-5</v>
      </c>
      <c r="AJ222" s="13">
        <f t="shared" si="471"/>
        <v>3.5754621865935859E-5</v>
      </c>
      <c r="AK222" s="13">
        <f t="shared" si="472"/>
        <v>2.3519886757741058E-5</v>
      </c>
      <c r="AL222" s="13">
        <f t="shared" si="473"/>
        <v>2.3153880839257871E-7</v>
      </c>
      <c r="AM222" s="13">
        <f t="shared" si="474"/>
        <v>2.6921863612060438E-2</v>
      </c>
      <c r="AN222" s="13">
        <f t="shared" si="475"/>
        <v>6.8052659763044518E-3</v>
      </c>
      <c r="AO222" s="13">
        <f t="shared" si="476"/>
        <v>8.6011216897147365E-4</v>
      </c>
      <c r="AP222" s="13">
        <f t="shared" si="477"/>
        <v>7.247259654398319E-5</v>
      </c>
      <c r="AQ222" s="13">
        <f t="shared" si="478"/>
        <v>4.5798769968349009E-6</v>
      </c>
      <c r="AR222" s="13">
        <f t="shared" si="479"/>
        <v>9.2828980602873765E-7</v>
      </c>
      <c r="AS222" s="13">
        <f t="shared" si="480"/>
        <v>1.8319257743538593E-6</v>
      </c>
      <c r="AT222" s="13">
        <f t="shared" si="481"/>
        <v>1.8075993191710738E-6</v>
      </c>
      <c r="AU222" s="13">
        <f t="shared" si="482"/>
        <v>1.1890639327604785E-6</v>
      </c>
      <c r="AV222" s="13">
        <f t="shared" si="483"/>
        <v>5.8663707487461387E-7</v>
      </c>
      <c r="AW222" s="13">
        <f t="shared" si="484"/>
        <v>3.2083782893656613E-9</v>
      </c>
      <c r="AX222" s="13">
        <f t="shared" si="485"/>
        <v>8.8547878626325568E-3</v>
      </c>
      <c r="AY222" s="13">
        <f t="shared" si="486"/>
        <v>2.238299229105822E-3</v>
      </c>
      <c r="AZ222" s="13">
        <f t="shared" si="487"/>
        <v>2.828968642014555E-4</v>
      </c>
      <c r="BA222" s="13">
        <f t="shared" si="488"/>
        <v>2.3836740186279195E-5</v>
      </c>
      <c r="BB222" s="13">
        <f t="shared" si="489"/>
        <v>1.5063533427067972E-6</v>
      </c>
      <c r="BC222" s="13">
        <f t="shared" si="490"/>
        <v>7.6154721672557319E-8</v>
      </c>
      <c r="BD222" s="13">
        <f t="shared" si="491"/>
        <v>3.910860409559225E-8</v>
      </c>
      <c r="BE222" s="13">
        <f t="shared" si="492"/>
        <v>7.7178548527008621E-8</v>
      </c>
      <c r="BF222" s="13">
        <f t="shared" si="493"/>
        <v>7.6153681401878E-8</v>
      </c>
      <c r="BG222" s="13">
        <f t="shared" si="494"/>
        <v>5.0094949108207552E-8</v>
      </c>
      <c r="BH222" s="13">
        <f t="shared" si="495"/>
        <v>2.4714864862317934E-8</v>
      </c>
      <c r="BI222" s="13">
        <f t="shared" si="496"/>
        <v>9.7546687805706944E-9</v>
      </c>
      <c r="BJ222" s="14">
        <f t="shared" si="497"/>
        <v>0.78781222653859384</v>
      </c>
      <c r="BK222" s="14">
        <f t="shared" si="498"/>
        <v>0.17111576310968163</v>
      </c>
      <c r="BL222" s="14">
        <f t="shared" si="499"/>
        <v>3.8797032097556708E-2</v>
      </c>
      <c r="BM222" s="14">
        <f t="shared" si="500"/>
        <v>0.38008557685298761</v>
      </c>
      <c r="BN222" s="14">
        <f t="shared" si="501"/>
        <v>0.61569170738822598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1.4215</v>
      </c>
      <c r="F223" s="10">
        <f>VLOOKUP(B223,home!$B$2:$E$405,3,FALSE)</f>
        <v>0.86580000000000001</v>
      </c>
      <c r="G223" s="10">
        <f>VLOOKUP(C223,away!$B$2:$E$405,4,FALSE)</f>
        <v>1.2987</v>
      </c>
      <c r="H223" s="10">
        <f>VLOOKUP(A223,away!$A$2:$E$405,3,FALSE)</f>
        <v>1.0277000000000001</v>
      </c>
      <c r="I223" s="10">
        <f>VLOOKUP(C223,away!$B$2:$E$405,3,FALSE)</f>
        <v>1.4220999999999999</v>
      </c>
      <c r="J223" s="10">
        <f>VLOOKUP(B223,home!$B$2:$E$405,4,FALSE)</f>
        <v>1.1976</v>
      </c>
      <c r="K223" s="12">
        <f t="shared" si="446"/>
        <v>1.5983551548899999</v>
      </c>
      <c r="L223" s="12">
        <f t="shared" si="447"/>
        <v>1.7502830227920001</v>
      </c>
      <c r="M223" s="13">
        <f t="shared" si="448"/>
        <v>3.5132165305065591E-2</v>
      </c>
      <c r="N223" s="13">
        <f t="shared" si="449"/>
        <v>5.6153677517799185E-2</v>
      </c>
      <c r="O223" s="13">
        <f t="shared" si="450"/>
        <v>6.1491232487378436E-2</v>
      </c>
      <c r="P223" s="13">
        <f t="shared" si="451"/>
        <v>9.8284828426740731E-2</v>
      </c>
      <c r="Q223" s="13">
        <f t="shared" si="452"/>
        <v>4.4876759963302516E-2</v>
      </c>
      <c r="R223" s="13">
        <f t="shared" si="453"/>
        <v>5.3813530136607189E-2</v>
      </c>
      <c r="S223" s="13">
        <f t="shared" si="454"/>
        <v>6.8739767496490162E-2</v>
      </c>
      <c r="T223" s="13">
        <f t="shared" si="455"/>
        <v>7.8547031081680138E-2</v>
      </c>
      <c r="U223" s="13">
        <f t="shared" si="456"/>
        <v>8.6013133296674454E-2</v>
      </c>
      <c r="V223" s="13">
        <f t="shared" si="457"/>
        <v>2.13671754322288E-2</v>
      </c>
      <c r="W223" s="13">
        <f t="shared" si="458"/>
        <v>2.390966687403525E-2</v>
      </c>
      <c r="X223" s="13">
        <f t="shared" si="459"/>
        <v>4.184868401023617E-2</v>
      </c>
      <c r="Y223" s="13">
        <f t="shared" si="460"/>
        <v>3.6623520574651708E-2</v>
      </c>
      <c r="Z223" s="13">
        <f t="shared" si="461"/>
        <v>3.1396302731536409E-2</v>
      </c>
      <c r="AA223" s="13">
        <f t="shared" si="462"/>
        <v>5.0182442315438197E-2</v>
      </c>
      <c r="AB223" s="13">
        <f t="shared" si="463"/>
        <v>4.0104682679925362E-2</v>
      </c>
      <c r="AC223" s="13">
        <f t="shared" si="464"/>
        <v>3.7360157584314115E-3</v>
      </c>
      <c r="AD223" s="13">
        <f t="shared" si="465"/>
        <v>9.5540348249542259E-3</v>
      </c>
      <c r="AE223" s="13">
        <f t="shared" si="466"/>
        <v>1.672226495328092E-2</v>
      </c>
      <c r="AF223" s="13">
        <f t="shared" si="467"/>
        <v>1.4634348225178629E-2</v>
      </c>
      <c r="AG223" s="13">
        <f t="shared" si="468"/>
        <v>8.5380837493854635E-3</v>
      </c>
      <c r="AH223" s="13">
        <f t="shared" si="469"/>
        <v>1.3738103912361571E-2</v>
      </c>
      <c r="AI223" s="13">
        <f t="shared" si="470"/>
        <v>2.1958369206737591E-2</v>
      </c>
      <c r="AJ223" s="13">
        <f t="shared" si="471"/>
        <v>1.7548636307283434E-2</v>
      </c>
      <c r="AK223" s="13">
        <f t="shared" si="472"/>
        <v>9.3496511010120985E-3</v>
      </c>
      <c r="AL223" s="13">
        <f t="shared" si="473"/>
        <v>4.1807120583494035E-4</v>
      </c>
      <c r="AM223" s="13">
        <f t="shared" si="474"/>
        <v>3.0541481624928326E-3</v>
      </c>
      <c r="AN223" s="13">
        <f t="shared" si="475"/>
        <v>5.3456236779025881E-3</v>
      </c>
      <c r="AO223" s="13">
        <f t="shared" si="476"/>
        <v>4.6781771848339168E-3</v>
      </c>
      <c r="AP223" s="13">
        <f t="shared" si="477"/>
        <v>2.7293780347425588E-3</v>
      </c>
      <c r="AQ223" s="13">
        <f t="shared" si="478"/>
        <v>1.1942960092478239E-3</v>
      </c>
      <c r="AR223" s="13">
        <f t="shared" si="479"/>
        <v>4.8091140086317583E-3</v>
      </c>
      <c r="AS223" s="13">
        <f t="shared" si="480"/>
        <v>7.6866721661502813E-3</v>
      </c>
      <c r="AT223" s="13">
        <f t="shared" si="481"/>
        <v>6.1430160403578927E-3</v>
      </c>
      <c r="AU223" s="13">
        <f t="shared" si="482"/>
        <v>3.2729071182259987E-3</v>
      </c>
      <c r="AV223" s="13">
        <f t="shared" si="483"/>
        <v>1.3078169909731745E-3</v>
      </c>
      <c r="AW223" s="13">
        <f t="shared" si="484"/>
        <v>3.2488474734420413E-5</v>
      </c>
      <c r="AX223" s="13">
        <f t="shared" si="485"/>
        <v>8.136022432197066E-4</v>
      </c>
      <c r="AY223" s="13">
        <f t="shared" si="486"/>
        <v>1.4240341936129402E-3</v>
      </c>
      <c r="AZ223" s="13">
        <f t="shared" si="487"/>
        <v>1.2462314364780128E-3</v>
      </c>
      <c r="BA223" s="13">
        <f t="shared" si="488"/>
        <v>7.2708590857905101E-4</v>
      </c>
      <c r="BB223" s="13">
        <f t="shared" si="489"/>
        <v>3.1815153047430231E-4</v>
      </c>
      <c r="BC223" s="13">
        <f t="shared" si="490"/>
        <v>1.113710444928925E-4</v>
      </c>
      <c r="BD223" s="13">
        <f t="shared" si="491"/>
        <v>1.4028851006632262E-3</v>
      </c>
      <c r="BE223" s="13">
        <f t="shared" si="492"/>
        <v>2.2423086323634439E-3</v>
      </c>
      <c r="BF223" s="13">
        <f t="shared" si="493"/>
        <v>1.7920027806962282E-3</v>
      </c>
      <c r="BG223" s="13">
        <f t="shared" si="494"/>
        <v>9.5475229403434354E-4</v>
      </c>
      <c r="BH223" s="13">
        <f t="shared" si="495"/>
        <v>3.8150831270321138E-4</v>
      </c>
      <c r="BI223" s="13">
        <f t="shared" si="496"/>
        <v>1.2195715564851279E-4</v>
      </c>
      <c r="BJ223" s="14">
        <f t="shared" si="497"/>
        <v>0.3530501712005808</v>
      </c>
      <c r="BK223" s="14">
        <f t="shared" si="498"/>
        <v>0.22910205781840459</v>
      </c>
      <c r="BL223" s="14">
        <f t="shared" si="499"/>
        <v>0.38431472204386641</v>
      </c>
      <c r="BM223" s="14">
        <f t="shared" si="500"/>
        <v>0.64671951423861584</v>
      </c>
      <c r="BN223" s="14">
        <f t="shared" si="501"/>
        <v>0.34975219383689365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1.3611</v>
      </c>
      <c r="F225" s="10">
        <f>VLOOKUP(B225,home!$B$2:$E$405,3,FALSE)</f>
        <v>0.93510000000000004</v>
      </c>
      <c r="G225" s="10">
        <f>VLOOKUP(C225,away!$B$2:$E$405,4,FALSE)</f>
        <v>0.86829999999999996</v>
      </c>
      <c r="H225" s="10">
        <f>VLOOKUP(A225,away!$A$2:$E$405,3,FALSE)</f>
        <v>1.1444000000000001</v>
      </c>
      <c r="I225" s="10">
        <f>VLOOKUP(C225,away!$B$2:$E$405,3,FALSE)</f>
        <v>0.47660000000000002</v>
      </c>
      <c r="J225" s="10">
        <f>VLOOKUP(B225,home!$B$2:$E$405,4,FALSE)</f>
        <v>1.2709999999999999</v>
      </c>
      <c r="K225" s="12">
        <f t="shared" si="446"/>
        <v>1.1051415108630001</v>
      </c>
      <c r="L225" s="12">
        <f t="shared" si="447"/>
        <v>0.69323014183999998</v>
      </c>
      <c r="M225" s="13">
        <f t="shared" si="448"/>
        <v>0.16556827148465059</v>
      </c>
      <c r="N225" s="13">
        <f t="shared" si="449"/>
        <v>0.18297636969952211</v>
      </c>
      <c r="O225" s="13">
        <f t="shared" si="450"/>
        <v>0.11477691632550792</v>
      </c>
      <c r="P225" s="13">
        <f t="shared" si="451"/>
        <v>0.12684473472016797</v>
      </c>
      <c r="Q225" s="13">
        <f t="shared" si="452"/>
        <v>0.10110739083097839</v>
      </c>
      <c r="R225" s="13">
        <f t="shared" si="453"/>
        <v>3.9783408992144831E-2</v>
      </c>
      <c r="S225" s="13">
        <f t="shared" si="454"/>
        <v>2.4294489792570879E-2</v>
      </c>
      <c r="T225" s="13">
        <f t="shared" si="455"/>
        <v>7.0090690886831453E-2</v>
      </c>
      <c r="U225" s="13">
        <f t="shared" si="456"/>
        <v>4.3966296720859603E-2</v>
      </c>
      <c r="V225" s="13">
        <f t="shared" si="457"/>
        <v>2.068047945329624E-3</v>
      </c>
      <c r="W225" s="13">
        <f t="shared" si="458"/>
        <v>3.7245991554121081E-2</v>
      </c>
      <c r="X225" s="13">
        <f t="shared" si="459"/>
        <v>2.5820044008034795E-2</v>
      </c>
      <c r="Y225" s="13">
        <f t="shared" si="460"/>
        <v>8.9496163850025009E-3</v>
      </c>
      <c r="Z225" s="13">
        <f t="shared" si="461"/>
        <v>9.193019419501099E-3</v>
      </c>
      <c r="AA225" s="13">
        <f t="shared" si="462"/>
        <v>1.0159587370660344E-2</v>
      </c>
      <c r="AB225" s="13">
        <f t="shared" si="463"/>
        <v>5.6138908682781151E-3</v>
      </c>
      <c r="AC225" s="13">
        <f t="shared" si="464"/>
        <v>9.9022970502474772E-5</v>
      </c>
      <c r="AD225" s="13">
        <f t="shared" si="465"/>
        <v>1.0290522844927978E-2</v>
      </c>
      <c r="AE225" s="13">
        <f t="shared" si="466"/>
        <v>7.1337006113971809E-3</v>
      </c>
      <c r="AF225" s="13">
        <f t="shared" si="467"/>
        <v>2.4726481433414811E-3</v>
      </c>
      <c r="AG225" s="13">
        <f t="shared" si="468"/>
        <v>5.713714077096759E-4</v>
      </c>
      <c r="AH225" s="13">
        <f t="shared" si="469"/>
        <v>1.5932195390296552E-3</v>
      </c>
      <c r="AI225" s="13">
        <f t="shared" si="470"/>
        <v>1.7607330484996856E-3</v>
      </c>
      <c r="AJ225" s="13">
        <f t="shared" si="471"/>
        <v>9.7292959072267952E-4</v>
      </c>
      <c r="AK225" s="13">
        <f t="shared" si="472"/>
        <v>3.5840829261819395E-4</v>
      </c>
      <c r="AL225" s="13">
        <f t="shared" si="473"/>
        <v>3.0345288531332911E-6</v>
      </c>
      <c r="AM225" s="13">
        <f t="shared" si="474"/>
        <v>2.2744967928827872E-3</v>
      </c>
      <c r="AN225" s="13">
        <f t="shared" si="475"/>
        <v>1.5767497343447594E-3</v>
      </c>
      <c r="AO225" s="13">
        <f t="shared" si="476"/>
        <v>5.465252209929999E-4</v>
      </c>
      <c r="AP225" s="13">
        <f t="shared" si="477"/>
        <v>1.2628925215603823E-4</v>
      </c>
      <c r="AQ225" s="13">
        <f t="shared" si="478"/>
        <v>2.1886879046249478E-5</v>
      </c>
      <c r="AR225" s="13">
        <f t="shared" si="479"/>
        <v>2.2089356140475754E-4</v>
      </c>
      <c r="AS225" s="13">
        <f t="shared" si="480"/>
        <v>2.4411864419076262E-4</v>
      </c>
      <c r="AT225" s="13">
        <f t="shared" si="481"/>
        <v>1.3489282363540332E-4</v>
      </c>
      <c r="AU225" s="13">
        <f t="shared" si="482"/>
        <v>4.9691886305668583E-5</v>
      </c>
      <c r="AV225" s="13">
        <f t="shared" si="483"/>
        <v>1.372914157736975E-5</v>
      </c>
      <c r="AW225" s="13">
        <f t="shared" si="484"/>
        <v>6.4577927066457554E-8</v>
      </c>
      <c r="AX225" s="13">
        <f t="shared" si="485"/>
        <v>4.1894013702325523E-4</v>
      </c>
      <c r="AY225" s="13">
        <f t="shared" si="486"/>
        <v>2.9042193061110019E-4</v>
      </c>
      <c r="AZ225" s="13">
        <f t="shared" si="487"/>
        <v>1.0066461807548981E-4</v>
      </c>
      <c r="BA225" s="13">
        <f t="shared" si="488"/>
        <v>2.3261249155580411E-5</v>
      </c>
      <c r="BB225" s="13">
        <f t="shared" si="489"/>
        <v>4.0313497628746468E-6</v>
      </c>
      <c r="BC225" s="13">
        <f t="shared" si="490"/>
        <v>5.5893063358484862E-7</v>
      </c>
      <c r="BD225" s="13">
        <f t="shared" si="491"/>
        <v>2.5521679150693781E-5</v>
      </c>
      <c r="BE225" s="13">
        <f t="shared" si="492"/>
        <v>2.8205067056358454E-5</v>
      </c>
      <c r="BF225" s="13">
        <f t="shared" si="493"/>
        <v>1.5585295210328111E-5</v>
      </c>
      <c r="BG225" s="13">
        <f t="shared" si="494"/>
        <v>5.7413188986626255E-6</v>
      </c>
      <c r="BH225" s="13">
        <f t="shared" si="495"/>
        <v>1.5862424605035774E-6</v>
      </c>
      <c r="BI225" s="13">
        <f t="shared" si="496"/>
        <v>3.5060447787919364E-7</v>
      </c>
      <c r="BJ225" s="14">
        <f t="shared" si="497"/>
        <v>0.45204217246655137</v>
      </c>
      <c r="BK225" s="14">
        <f t="shared" si="498"/>
        <v>0.31916802337268574</v>
      </c>
      <c r="BL225" s="14">
        <f t="shared" si="499"/>
        <v>0.2197257070126894</v>
      </c>
      <c r="BM225" s="14">
        <f t="shared" si="500"/>
        <v>0.26878147286577186</v>
      </c>
      <c r="BN225" s="14">
        <f t="shared" si="501"/>
        <v>0.73105709205297187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1.3611</v>
      </c>
      <c r="F226" s="10">
        <f>VLOOKUP(B226,home!$B$2:$E$405,3,FALSE)</f>
        <v>1.2689999999999999</v>
      </c>
      <c r="G226" s="10">
        <f>VLOOKUP(C226,away!$B$2:$E$405,4,FALSE)</f>
        <v>0.86829999999999996</v>
      </c>
      <c r="H226" s="10">
        <f>VLOOKUP(A226,away!$A$2:$E$405,3,FALSE)</f>
        <v>1.1444000000000001</v>
      </c>
      <c r="I226" s="10">
        <f>VLOOKUP(C226,away!$B$2:$E$405,3,FALSE)</f>
        <v>1.2709999999999999</v>
      </c>
      <c r="J226" s="10">
        <f>VLOOKUP(B226,home!$B$2:$E$405,4,FALSE)</f>
        <v>0.63549999999999995</v>
      </c>
      <c r="K226" s="12">
        <f t="shared" si="446"/>
        <v>1.49975893197</v>
      </c>
      <c r="L226" s="12">
        <f t="shared" si="447"/>
        <v>0.92435534019999988</v>
      </c>
      <c r="M226" s="13">
        <f t="shared" si="448"/>
        <v>8.8556521290870147E-2</v>
      </c>
      <c r="N226" s="13">
        <f t="shared" si="449"/>
        <v>0.13281343379017396</v>
      </c>
      <c r="O226" s="13">
        <f t="shared" si="450"/>
        <v>8.1857693364750808E-2</v>
      </c>
      <c r="P226" s="13">
        <f t="shared" si="451"/>
        <v>0.12276680677424642</v>
      </c>
      <c r="Q226" s="13">
        <f t="shared" si="452"/>
        <v>9.959406680620983E-2</v>
      </c>
      <c r="R226" s="13">
        <f t="shared" si="453"/>
        <v>3.783279799908075E-2</v>
      </c>
      <c r="S226" s="13">
        <f t="shared" si="454"/>
        <v>4.2548218431145042E-2</v>
      </c>
      <c r="T226" s="13">
        <f t="shared" si="455"/>
        <v>9.20603075045556E-2</v>
      </c>
      <c r="U226" s="13">
        <f t="shared" si="456"/>
        <v>5.6740076720538095E-2</v>
      </c>
      <c r="V226" s="13">
        <f t="shared" si="457"/>
        <v>6.5538920286072689E-3</v>
      </c>
      <c r="W226" s="13">
        <f t="shared" si="458"/>
        <v>4.9789030421276685E-2</v>
      </c>
      <c r="X226" s="13">
        <f t="shared" si="459"/>
        <v>4.6022756153287353E-2</v>
      </c>
      <c r="Y226" s="13">
        <f t="shared" si="460"/>
        <v>2.1270690210506784E-2</v>
      </c>
      <c r="Z226" s="13">
        <f t="shared" si="461"/>
        <v>1.1656982955052721E-2</v>
      </c>
      <c r="AA226" s="13">
        <f t="shared" si="462"/>
        <v>1.7482664306662364E-2</v>
      </c>
      <c r="AB226" s="13">
        <f t="shared" si="463"/>
        <v>1.3109890974274997E-2</v>
      </c>
      <c r="AC226" s="13">
        <f t="shared" si="464"/>
        <v>5.678579514577307E-4</v>
      </c>
      <c r="AD226" s="13">
        <f t="shared" si="465"/>
        <v>1.8667885772108952E-2</v>
      </c>
      <c r="AE226" s="13">
        <f t="shared" si="466"/>
        <v>1.7255759903692509E-2</v>
      </c>
      <c r="AF226" s="13">
        <f t="shared" si="467"/>
        <v>7.9752269080936022E-3</v>
      </c>
      <c r="AG226" s="13">
        <f t="shared" si="468"/>
        <v>2.4573145272676852E-3</v>
      </c>
      <c r="AH226" s="13">
        <f t="shared" si="469"/>
        <v>2.6937986112808392E-3</v>
      </c>
      <c r="AI226" s="13">
        <f t="shared" si="470"/>
        <v>4.0400485281968206E-3</v>
      </c>
      <c r="AJ226" s="13">
        <f t="shared" si="471"/>
        <v>3.0295494328777175E-3</v>
      </c>
      <c r="AK226" s="13">
        <f t="shared" si="472"/>
        <v>1.5145312739343346E-3</v>
      </c>
      <c r="AL226" s="13">
        <f t="shared" si="473"/>
        <v>3.1489090305546071E-5</v>
      </c>
      <c r="AM226" s="13">
        <f t="shared" si="474"/>
        <v>5.5994656855432121E-3</v>
      </c>
      <c r="AN226" s="13">
        <f t="shared" si="475"/>
        <v>5.1758960086985212E-3</v>
      </c>
      <c r="AO226" s="13">
        <f t="shared" si="476"/>
        <v>2.3921835579801716E-3</v>
      </c>
      <c r="AP226" s="13">
        <f t="shared" si="477"/>
        <v>7.3707588218586929E-4</v>
      </c>
      <c r="AQ226" s="13">
        <f t="shared" si="478"/>
        <v>1.7033000695778353E-4</v>
      </c>
      <c r="AR226" s="13">
        <f t="shared" si="479"/>
        <v>4.9800542635215761E-4</v>
      </c>
      <c r="AS226" s="13">
        <f t="shared" si="480"/>
        <v>7.4688808634117631E-4</v>
      </c>
      <c r="AT226" s="13">
        <f t="shared" si="481"/>
        <v>5.6007603933607992E-4</v>
      </c>
      <c r="AU226" s="13">
        <f t="shared" si="482"/>
        <v>2.799930141922223E-4</v>
      </c>
      <c r="AV226" s="13">
        <f t="shared" si="483"/>
        <v>1.0498050598099716E-4</v>
      </c>
      <c r="AW226" s="13">
        <f t="shared" si="484"/>
        <v>1.2126012883217853E-6</v>
      </c>
      <c r="AX226" s="13">
        <f t="shared" si="485"/>
        <v>1.3996414460254924E-3</v>
      </c>
      <c r="AY226" s="13">
        <f t="shared" si="486"/>
        <v>1.2937660449989139E-3</v>
      </c>
      <c r="AZ226" s="13">
        <f t="shared" si="487"/>
        <v>5.9794977633208961E-4</v>
      </c>
      <c r="BA226" s="13">
        <f t="shared" si="488"/>
        <v>1.8423935630798753E-4</v>
      </c>
      <c r="BB226" s="13">
        <f t="shared" si="489"/>
        <v>4.2575658219574696E-5</v>
      </c>
      <c r="BC226" s="13">
        <f t="shared" si="490"/>
        <v>7.87100740755878E-6</v>
      </c>
      <c r="BD226" s="13">
        <f t="shared" si="491"/>
        <v>7.6722329216199076E-5</v>
      </c>
      <c r="BE226" s="13">
        <f t="shared" si="492"/>
        <v>1.1506499852353745E-4</v>
      </c>
      <c r="BF226" s="13">
        <f t="shared" si="493"/>
        <v>8.6284879646395088E-5</v>
      </c>
      <c r="BG226" s="13">
        <f t="shared" si="494"/>
        <v>4.3135506314545824E-5</v>
      </c>
      <c r="BH226" s="13">
        <f t="shared" si="495"/>
        <v>1.617321522007212E-5</v>
      </c>
      <c r="BI226" s="13">
        <f t="shared" si="496"/>
        <v>4.8511847969952584E-6</v>
      </c>
      <c r="BJ226" s="14">
        <f t="shared" si="497"/>
        <v>0.50550746642782984</v>
      </c>
      <c r="BK226" s="14">
        <f t="shared" si="498"/>
        <v>0.26231855161163109</v>
      </c>
      <c r="BL226" s="14">
        <f t="shared" si="499"/>
        <v>0.2208332263975171</v>
      </c>
      <c r="BM226" s="14">
        <f t="shared" si="500"/>
        <v>0.43560235392298841</v>
      </c>
      <c r="BN226" s="14">
        <f t="shared" si="501"/>
        <v>0.56342132002533196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1.3611</v>
      </c>
      <c r="F227" s="10">
        <f>VLOOKUP(B227,home!$B$2:$E$405,3,FALSE)</f>
        <v>0.67349999999999999</v>
      </c>
      <c r="G227" s="10">
        <f>VLOOKUP(C227,away!$B$2:$E$405,4,FALSE)</f>
        <v>0.66790000000000005</v>
      </c>
      <c r="H227" s="10">
        <f>VLOOKUP(A227,away!$A$2:$E$405,3,FALSE)</f>
        <v>1.1444000000000001</v>
      </c>
      <c r="I227" s="10">
        <f>VLOOKUP(C227,away!$B$2:$E$405,3,FALSE)</f>
        <v>1.6681999999999999</v>
      </c>
      <c r="J227" s="10">
        <f>VLOOKUP(B227,home!$B$2:$E$405,4,FALSE)</f>
        <v>1.3835</v>
      </c>
      <c r="K227" s="12">
        <f t="shared" si="446"/>
        <v>0.61226449771500002</v>
      </c>
      <c r="L227" s="12">
        <f t="shared" si="447"/>
        <v>2.64122335868</v>
      </c>
      <c r="M227" s="13">
        <f t="shared" si="448"/>
        <v>3.8639204535890599E-2</v>
      </c>
      <c r="N227" s="13">
        <f t="shared" si="449"/>
        <v>2.3657413157274206E-2</v>
      </c>
      <c r="O227" s="13">
        <f t="shared" si="450"/>
        <v>0.10205476958100844</v>
      </c>
      <c r="P227" s="13">
        <f t="shared" si="451"/>
        <v>6.2484512236936192E-2</v>
      </c>
      <c r="Q227" s="13">
        <f t="shared" si="452"/>
        <v>7.2422970919873613E-3</v>
      </c>
      <c r="R227" s="13">
        <f t="shared" si="453"/>
        <v>0.13477472064103235</v>
      </c>
      <c r="S227" s="13">
        <f t="shared" si="454"/>
        <v>2.5261352532899909E-2</v>
      </c>
      <c r="T227" s="13">
        <f t="shared" si="455"/>
        <v>1.9128524249857254E-2</v>
      </c>
      <c r="U227" s="13">
        <f t="shared" si="456"/>
        <v>8.2517776637961116E-2</v>
      </c>
      <c r="V227" s="13">
        <f t="shared" si="457"/>
        <v>4.5389802933827762E-3</v>
      </c>
      <c r="W227" s="13">
        <f t="shared" si="458"/>
        <v>1.4780671304428163E-3</v>
      </c>
      <c r="X227" s="13">
        <f t="shared" si="459"/>
        <v>3.9039054306226838E-3</v>
      </c>
      <c r="Y227" s="13">
        <f t="shared" si="460"/>
        <v>5.1555431067191702E-3</v>
      </c>
      <c r="Z227" s="13">
        <f t="shared" si="461"/>
        <v>0.11865671343888873</v>
      </c>
      <c r="AA227" s="13">
        <f t="shared" si="462"/>
        <v>7.2649293054173891E-2</v>
      </c>
      <c r="AB227" s="13">
        <f t="shared" si="463"/>
        <v>2.2240291460581808E-2</v>
      </c>
      <c r="AC227" s="13">
        <f t="shared" si="464"/>
        <v>4.5875680719184998E-4</v>
      </c>
      <c r="AD227" s="13">
        <f t="shared" si="465"/>
        <v>2.2624200730240551E-4</v>
      </c>
      <c r="AE227" s="13">
        <f t="shared" si="466"/>
        <v>5.9755567440176452E-4</v>
      </c>
      <c r="AF227" s="13">
        <f t="shared" si="467"/>
        <v>7.8913900267086072E-4</v>
      </c>
      <c r="AG227" s="13">
        <f t="shared" si="468"/>
        <v>6.9476412236657201E-4</v>
      </c>
      <c r="AH227" s="13">
        <f t="shared" si="469"/>
        <v>7.8349720799747988E-2</v>
      </c>
      <c r="AI227" s="13">
        <f t="shared" si="470"/>
        <v>4.7970752451568191E-2</v>
      </c>
      <c r="AJ227" s="13">
        <f t="shared" si="471"/>
        <v>1.4685394327385E-2</v>
      </c>
      <c r="AK227" s="13">
        <f t="shared" si="472"/>
        <v>2.9971151938676969E-3</v>
      </c>
      <c r="AL227" s="13">
        <f t="shared" si="473"/>
        <v>2.9674726151394597E-5</v>
      </c>
      <c r="AM227" s="13">
        <f t="shared" si="474"/>
        <v>2.7703989792608151E-5</v>
      </c>
      <c r="AN227" s="13">
        <f t="shared" si="475"/>
        <v>7.317242496886893E-5</v>
      </c>
      <c r="AO227" s="13">
        <f t="shared" si="476"/>
        <v>9.6632359019518168E-5</v>
      </c>
      <c r="AP227" s="13">
        <f t="shared" si="477"/>
        <v>8.5075881282234452E-5</v>
      </c>
      <c r="AQ227" s="13">
        <f t="shared" si="478"/>
        <v>5.6176101225731057E-5</v>
      </c>
      <c r="AR227" s="13">
        <f t="shared" si="479"/>
        <v>4.1387822544470113E-2</v>
      </c>
      <c r="AS227" s="13">
        <f t="shared" si="480"/>
        <v>2.5340294381707547E-2</v>
      </c>
      <c r="AT227" s="13">
        <f t="shared" si="481"/>
        <v>7.7574813057832027E-3</v>
      </c>
      <c r="AU227" s="13">
        <f t="shared" si="482"/>
        <v>1.5832101317396188E-3</v>
      </c>
      <c r="AV227" s="13">
        <f t="shared" si="483"/>
        <v>2.4233583902171413E-4</v>
      </c>
      <c r="AW227" s="13">
        <f t="shared" si="484"/>
        <v>1.3329947103711985E-6</v>
      </c>
      <c r="AX227" s="13">
        <f t="shared" si="485"/>
        <v>2.8270282325121179E-6</v>
      </c>
      <c r="AY227" s="13">
        <f t="shared" si="486"/>
        <v>7.4668130033588388E-6</v>
      </c>
      <c r="AZ227" s="13">
        <f t="shared" si="487"/>
        <v>9.8607604596834687E-6</v>
      </c>
      <c r="BA227" s="13">
        <f t="shared" si="488"/>
        <v>8.6814902868213707E-6</v>
      </c>
      <c r="BB227" s="13">
        <f t="shared" si="489"/>
        <v>5.7324387334265338E-6</v>
      </c>
      <c r="BC227" s="13">
        <f t="shared" si="490"/>
        <v>3.0281302169856298E-6</v>
      </c>
      <c r="BD227" s="13">
        <f t="shared" si="491"/>
        <v>1.8219080611559548E-2</v>
      </c>
      <c r="BE227" s="13">
        <f t="shared" si="492"/>
        <v>1.1154896239465601E-2</v>
      </c>
      <c r="BF227" s="13">
        <f t="shared" si="493"/>
        <v>3.4148734715596738E-3</v>
      </c>
      <c r="BG227" s="13">
        <f t="shared" si="494"/>
        <v>6.9693526360825424E-4</v>
      </c>
      <c r="BH227" s="13">
        <f t="shared" si="495"/>
        <v>1.0667717977824471E-4</v>
      </c>
      <c r="BI227" s="13">
        <f t="shared" si="496"/>
        <v>1.3062929978915958E-5</v>
      </c>
      <c r="BJ227" s="14">
        <f t="shared" si="497"/>
        <v>6.3249808390866843E-2</v>
      </c>
      <c r="BK227" s="14">
        <f t="shared" si="498"/>
        <v>0.13141994794545611</v>
      </c>
      <c r="BL227" s="14">
        <f t="shared" si="499"/>
        <v>0.66815650404599902</v>
      </c>
      <c r="BM227" s="14">
        <f t="shared" si="500"/>
        <v>0.61262392275878852</v>
      </c>
      <c r="BN227" s="14">
        <f t="shared" si="501"/>
        <v>0.36885291724412916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1.3611</v>
      </c>
      <c r="F228" s="10">
        <f>VLOOKUP(B228,home!$B$2:$E$405,3,FALSE)</f>
        <v>0.60109999999999997</v>
      </c>
      <c r="G228" s="10">
        <f>VLOOKUP(C228,away!$B$2:$E$405,4,FALSE)</f>
        <v>1.2021999999999999</v>
      </c>
      <c r="H228" s="10">
        <f>VLOOKUP(A228,away!$A$2:$E$405,3,FALSE)</f>
        <v>1.1444000000000001</v>
      </c>
      <c r="I228" s="10">
        <f>VLOOKUP(C228,away!$B$2:$E$405,3,FALSE)</f>
        <v>0.63549999999999995</v>
      </c>
      <c r="J228" s="10">
        <f>VLOOKUP(B228,home!$B$2:$E$405,4,FALSE)</f>
        <v>1.0327</v>
      </c>
      <c r="K228" s="12">
        <f t="shared" si="446"/>
        <v>0.98358859786199992</v>
      </c>
      <c r="L228" s="12">
        <f t="shared" si="447"/>
        <v>0.75104780473999999</v>
      </c>
      <c r="M228" s="13">
        <f t="shared" si="448"/>
        <v>0.17646435060190799</v>
      </c>
      <c r="N228" s="13">
        <f t="shared" si="449"/>
        <v>0.17356832318115903</v>
      </c>
      <c r="O228" s="13">
        <f t="shared" si="450"/>
        <v>0.13253316313443267</v>
      </c>
      <c r="P228" s="13">
        <f t="shared" si="451"/>
        <v>0.13035810809761231</v>
      </c>
      <c r="Q228" s="13">
        <f t="shared" si="452"/>
        <v>8.5359911815507325E-2</v>
      </c>
      <c r="R228" s="13">
        <f t="shared" si="453"/>
        <v>4.9769370613681974E-2</v>
      </c>
      <c r="S228" s="13">
        <f t="shared" si="454"/>
        <v>2.4074602446366642E-2</v>
      </c>
      <c r="T228" s="13">
        <f t="shared" si="455"/>
        <v>6.410937438183674E-2</v>
      </c>
      <c r="U228" s="13">
        <f t="shared" si="456"/>
        <v>4.895258545838567E-2</v>
      </c>
      <c r="V228" s="13">
        <f t="shared" si="457"/>
        <v>1.9760488716942981E-3</v>
      </c>
      <c r="W228" s="13">
        <f t="shared" si="458"/>
        <v>2.7986345325412939E-2</v>
      </c>
      <c r="X228" s="13">
        <f t="shared" si="459"/>
        <v>2.1019083219346944E-2</v>
      </c>
      <c r="Y228" s="13">
        <f t="shared" si="460"/>
        <v>7.8931681547689467E-3</v>
      </c>
      <c r="Z228" s="13">
        <f t="shared" si="461"/>
        <v>1.2459725514232438E-2</v>
      </c>
      <c r="AA228" s="13">
        <f t="shared" si="462"/>
        <v>1.2255243948289267E-2</v>
      </c>
      <c r="AB228" s="13">
        <f t="shared" si="463"/>
        <v>6.0270591057772997E-3</v>
      </c>
      <c r="AC228" s="13">
        <f t="shared" si="464"/>
        <v>9.1234430475565771E-5</v>
      </c>
      <c r="AD228" s="13">
        <f t="shared" si="465"/>
        <v>6.8817625394761621E-3</v>
      </c>
      <c r="AE228" s="13">
        <f t="shared" si="466"/>
        <v>5.1685326480155379E-3</v>
      </c>
      <c r="AF228" s="13">
        <f t="shared" si="467"/>
        <v>1.9409075495095444E-3</v>
      </c>
      <c r="AG228" s="13">
        <f t="shared" si="468"/>
        <v>4.859047847541454E-4</v>
      </c>
      <c r="AH228" s="13">
        <f t="shared" si="469"/>
        <v>2.3394623737818098E-3</v>
      </c>
      <c r="AI228" s="13">
        <f t="shared" si="470"/>
        <v>2.301068515978956E-3</v>
      </c>
      <c r="AJ228" s="13">
        <f t="shared" si="471"/>
        <v>1.1316523776080671E-3</v>
      </c>
      <c r="AK228" s="13">
        <f t="shared" si="472"/>
        <v>3.7102679178623911E-4</v>
      </c>
      <c r="AL228" s="13">
        <f t="shared" si="473"/>
        <v>2.6958754467043765E-6</v>
      </c>
      <c r="AM228" s="13">
        <f t="shared" si="474"/>
        <v>1.3537646334045193E-3</v>
      </c>
      <c r="AN228" s="13">
        <f t="shared" si="475"/>
        <v>1.0167419560531148E-3</v>
      </c>
      <c r="AO228" s="13">
        <f t="shared" si="476"/>
        <v>3.8181090704037272E-4</v>
      </c>
      <c r="AP228" s="13">
        <f t="shared" si="477"/>
        <v>9.5586081186153384E-5</v>
      </c>
      <c r="AQ228" s="13">
        <f t="shared" si="478"/>
        <v>1.7947429109639978E-5</v>
      </c>
      <c r="AR228" s="13">
        <f t="shared" si="479"/>
        <v>3.5140961602013167E-4</v>
      </c>
      <c r="AS228" s="13">
        <f t="shared" si="480"/>
        <v>3.4564249149646506E-4</v>
      </c>
      <c r="AT228" s="13">
        <f t="shared" si="481"/>
        <v>1.6998500678626813E-4</v>
      </c>
      <c r="AU228" s="13">
        <f t="shared" si="482"/>
        <v>5.5731771494156014E-5</v>
      </c>
      <c r="AV228" s="13">
        <f t="shared" si="483"/>
        <v>1.3704283745075571E-5</v>
      </c>
      <c r="AW228" s="13">
        <f t="shared" si="484"/>
        <v>5.5319518220045641E-8</v>
      </c>
      <c r="AX228" s="13">
        <f t="shared" si="485"/>
        <v>2.2192457626758581E-4</v>
      </c>
      <c r="AY228" s="13">
        <f t="shared" si="486"/>
        <v>1.6667596582362499E-4</v>
      </c>
      <c r="AZ228" s="13">
        <f t="shared" si="487"/>
        <v>6.2590809117376407E-5</v>
      </c>
      <c r="BA228" s="13">
        <f t="shared" si="488"/>
        <v>1.5669563261501977E-5</v>
      </c>
      <c r="BB228" s="13">
        <f t="shared" si="489"/>
        <v>2.942147772196403E-6</v>
      </c>
      <c r="BC228" s="13">
        <f t="shared" si="490"/>
        <v>4.4193872510575824E-7</v>
      </c>
      <c r="BD228" s="13">
        <f t="shared" si="491"/>
        <v>4.3987570112741017E-5</v>
      </c>
      <c r="BE228" s="13">
        <f t="shared" si="492"/>
        <v>4.326567241054734E-5</v>
      </c>
      <c r="BF228" s="13">
        <f t="shared" si="493"/>
        <v>2.1277811030923436E-5</v>
      </c>
      <c r="BG228" s="13">
        <f t="shared" si="494"/>
        <v>6.9762041058261936E-6</v>
      </c>
      <c r="BH228" s="13">
        <f t="shared" si="495"/>
        <v>1.7154287037121781E-6</v>
      </c>
      <c r="BI228" s="13">
        <f t="shared" si="496"/>
        <v>3.3745522268329797E-7</v>
      </c>
      <c r="BJ228" s="14">
        <f t="shared" si="497"/>
        <v>0.3977494096075484</v>
      </c>
      <c r="BK228" s="14">
        <f t="shared" si="498"/>
        <v>0.33313371628932714</v>
      </c>
      <c r="BL228" s="14">
        <f t="shared" si="499"/>
        <v>0.25673466563085062</v>
      </c>
      <c r="BM228" s="14">
        <f t="shared" si="500"/>
        <v>0.25185766895135203</v>
      </c>
      <c r="BN228" s="14">
        <f t="shared" si="501"/>
        <v>0.74805322744430125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1.5866</v>
      </c>
      <c r="F234" s="10">
        <f>VLOOKUP(B234,home!$B$2:$E$405,3,FALSE)</f>
        <v>0.63029999999999997</v>
      </c>
      <c r="G234" s="10">
        <f>VLOOKUP(C234,away!$B$2:$E$405,4,FALSE)</f>
        <v>0.84040000000000004</v>
      </c>
      <c r="H234" s="10">
        <f>VLOOKUP(A234,away!$A$2:$E$405,3,FALSE)</f>
        <v>1.1788000000000001</v>
      </c>
      <c r="I234" s="10">
        <f>VLOOKUP(C234,away!$B$2:$E$405,3,FALSE)</f>
        <v>0.75409999999999999</v>
      </c>
      <c r="J234" s="10">
        <f>VLOOKUP(B234,home!$B$2:$E$405,4,FALSE)</f>
        <v>1.6117999999999999</v>
      </c>
      <c r="K234" s="12">
        <f t="shared" si="446"/>
        <v>0.84042855679200001</v>
      </c>
      <c r="L234" s="12">
        <f t="shared" si="447"/>
        <v>1.4327823383439999</v>
      </c>
      <c r="M234" s="13">
        <f t="shared" si="448"/>
        <v>0.10298098750344874</v>
      </c>
      <c r="N234" s="13">
        <f t="shared" si="449"/>
        <v>8.6548162704538398E-2</v>
      </c>
      <c r="O234" s="13">
        <f t="shared" si="450"/>
        <v>0.14754934008016551</v>
      </c>
      <c r="P234" s="13">
        <f t="shared" si="451"/>
        <v>0.1240046789391855</v>
      </c>
      <c r="Q234" s="13">
        <f t="shared" si="452"/>
        <v>3.6368773737387207E-2</v>
      </c>
      <c r="R234" s="13">
        <f t="shared" si="453"/>
        <v>0.10570304425058683</v>
      </c>
      <c r="S234" s="13">
        <f t="shared" si="454"/>
        <v>3.7330095514707298E-2</v>
      </c>
      <c r="T234" s="13">
        <f t="shared" si="455"/>
        <v>5.2108536678157492E-2</v>
      </c>
      <c r="U234" s="13">
        <f t="shared" si="456"/>
        <v>8.8835856928041593E-2</v>
      </c>
      <c r="V234" s="13">
        <f t="shared" si="457"/>
        <v>4.9945643379780639E-3</v>
      </c>
      <c r="W234" s="13">
        <f t="shared" si="458"/>
        <v>1.0188452008135708E-2</v>
      </c>
      <c r="X234" s="13">
        <f t="shared" si="459"/>
        <v>1.4597834092322303E-2</v>
      </c>
      <c r="Y234" s="13">
        <f t="shared" si="460"/>
        <v>1.0457759432777656E-2</v>
      </c>
      <c r="Z234" s="13">
        <f t="shared" si="461"/>
        <v>5.0483151637145028E-2</v>
      </c>
      <c r="AA234" s="13">
        <f t="shared" si="462"/>
        <v>4.2427482272717483E-2</v>
      </c>
      <c r="AB234" s="13">
        <f t="shared" si="463"/>
        <v>1.7828633847389058E-2</v>
      </c>
      <c r="AC234" s="13">
        <f t="shared" si="464"/>
        <v>3.7588816282188375E-4</v>
      </c>
      <c r="AD234" s="13">
        <f t="shared" si="465"/>
        <v>2.1406665042855116E-3</v>
      </c>
      <c r="AE234" s="13">
        <f t="shared" si="466"/>
        <v>3.0671091596248716E-3</v>
      </c>
      <c r="AF234" s="13">
        <f t="shared" si="467"/>
        <v>2.1972499168418122E-3</v>
      </c>
      <c r="AG234" s="13">
        <f t="shared" si="468"/>
        <v>1.0493936245929236E-3</v>
      </c>
      <c r="AH234" s="13">
        <f t="shared" si="469"/>
        <v>1.8082842012410848E-2</v>
      </c>
      <c r="AI234" s="13">
        <f t="shared" si="470"/>
        <v>1.5197336815188192E-2</v>
      </c>
      <c r="AJ234" s="13">
        <f t="shared" si="471"/>
        <v>6.3861379233352712E-3</v>
      </c>
      <c r="AK234" s="13">
        <f t="shared" si="472"/>
        <v>1.7890308927944409E-3</v>
      </c>
      <c r="AL234" s="13">
        <f t="shared" si="473"/>
        <v>1.8105047185027997E-5</v>
      </c>
      <c r="AM234" s="13">
        <f t="shared" si="474"/>
        <v>3.5981545215392973E-4</v>
      </c>
      <c r="AN234" s="13">
        <f t="shared" si="475"/>
        <v>5.1553722490941113E-4</v>
      </c>
      <c r="AO234" s="13">
        <f t="shared" si="476"/>
        <v>3.6932631530454138E-4</v>
      </c>
      <c r="AP234" s="13">
        <f t="shared" si="477"/>
        <v>1.7638807388467139E-4</v>
      </c>
      <c r="AQ234" s="13">
        <f t="shared" si="478"/>
        <v>6.3181429239118428E-5</v>
      </c>
      <c r="AR234" s="13">
        <f t="shared" si="479"/>
        <v>5.181755332489422E-3</v>
      </c>
      <c r="AS234" s="13">
        <f t="shared" si="480"/>
        <v>4.3548951557333343E-3</v>
      </c>
      <c r="AT234" s="13">
        <f t="shared" si="481"/>
        <v>1.8299891253567193E-3</v>
      </c>
      <c r="AU234" s="13">
        <f t="shared" si="482"/>
        <v>5.12658373189534E-4</v>
      </c>
      <c r="AV234" s="13">
        <f t="shared" si="483"/>
        <v>1.0771318417675365E-4</v>
      </c>
      <c r="AW234" s="13">
        <f t="shared" si="484"/>
        <v>6.0558928232667345E-7</v>
      </c>
      <c r="AX234" s="13">
        <f t="shared" si="485"/>
        <v>5.0399863527531337E-5</v>
      </c>
      <c r="AY234" s="13">
        <f t="shared" si="486"/>
        <v>7.221203431719483E-5</v>
      </c>
      <c r="AZ234" s="13">
        <f t="shared" si="487"/>
        <v>5.1732063692783793E-5</v>
      </c>
      <c r="BA234" s="13">
        <f t="shared" si="488"/>
        <v>2.4706929061702499E-5</v>
      </c>
      <c r="BB234" s="13">
        <f t="shared" si="489"/>
        <v>8.8499128985813591E-6</v>
      </c>
      <c r="BC234" s="13">
        <f t="shared" si="490"/>
        <v>2.5359997793940229E-6</v>
      </c>
      <c r="BD234" s="13">
        <f t="shared" si="491"/>
        <v>1.2373879203351158E-3</v>
      </c>
      <c r="BE234" s="13">
        <f t="shared" si="492"/>
        <v>1.0399361440790954E-3</v>
      </c>
      <c r="BF234" s="13">
        <f t="shared" si="493"/>
        <v>4.3699601636211581E-4</v>
      </c>
      <c r="BG234" s="13">
        <f t="shared" si="494"/>
        <v>1.2242131045168874E-4</v>
      </c>
      <c r="BH234" s="13">
        <f t="shared" si="495"/>
        <v>2.5721591315874537E-5</v>
      </c>
      <c r="BI234" s="13">
        <f t="shared" si="496"/>
        <v>4.3234319735988165E-6</v>
      </c>
      <c r="BJ234" s="14">
        <f t="shared" si="497"/>
        <v>0.22041862315743271</v>
      </c>
      <c r="BK234" s="14">
        <f t="shared" si="498"/>
        <v>0.26977653153964365</v>
      </c>
      <c r="BL234" s="14">
        <f t="shared" si="499"/>
        <v>0.45865350260809246</v>
      </c>
      <c r="BM234" s="14">
        <f t="shared" si="500"/>
        <v>0.39610521528196679</v>
      </c>
      <c r="BN234" s="14">
        <f t="shared" si="501"/>
        <v>0.60315498721531213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1.5866</v>
      </c>
      <c r="F235" s="10">
        <f>VLOOKUP(B235,home!$B$2:$E$405,3,FALSE)</f>
        <v>1.4496</v>
      </c>
      <c r="G235" s="10">
        <f>VLOOKUP(C235,away!$B$2:$E$405,4,FALSE)</f>
        <v>0.88239999999999996</v>
      </c>
      <c r="H235" s="10">
        <f>VLOOKUP(A235,away!$A$2:$E$405,3,FALSE)</f>
        <v>1.1788000000000001</v>
      </c>
      <c r="I235" s="10">
        <f>VLOOKUP(C235,away!$B$2:$E$405,3,FALSE)</f>
        <v>1.018</v>
      </c>
      <c r="J235" s="10">
        <f>VLOOKUP(B235,home!$B$2:$E$405,4,FALSE)</f>
        <v>0.2545</v>
      </c>
      <c r="K235" s="12">
        <f t="shared" si="446"/>
        <v>2.0294629616640001</v>
      </c>
      <c r="L235" s="12">
        <f t="shared" si="447"/>
        <v>0.30540468279999999</v>
      </c>
      <c r="M235" s="13">
        <f t="shared" si="448"/>
        <v>9.6823296777765258E-2</v>
      </c>
      <c r="N235" s="13">
        <f t="shared" si="449"/>
        <v>0.1964992946366759</v>
      </c>
      <c r="O235" s="13">
        <f t="shared" si="450"/>
        <v>2.957028824006366E-2</v>
      </c>
      <c r="P235" s="13">
        <f t="shared" si="451"/>
        <v>6.001180474893774E-2</v>
      </c>
      <c r="Q235" s="13">
        <f t="shared" si="452"/>
        <v>0.19939402022911767</v>
      </c>
      <c r="R235" s="13">
        <f t="shared" si="453"/>
        <v>4.515452250130606E-3</v>
      </c>
      <c r="S235" s="13">
        <f t="shared" si="454"/>
        <v>9.2989415488785188E-3</v>
      </c>
      <c r="T235" s="13">
        <f t="shared" si="455"/>
        <v>6.0895867500290468E-2</v>
      </c>
      <c r="U235" s="13">
        <f t="shared" si="456"/>
        <v>9.1639430968024314E-3</v>
      </c>
      <c r="V235" s="13">
        <f t="shared" si="457"/>
        <v>6.4039484891504554E-4</v>
      </c>
      <c r="W235" s="13">
        <f t="shared" si="458"/>
        <v>0.13488759294409219</v>
      </c>
      <c r="X235" s="13">
        <f t="shared" si="459"/>
        <v>4.1195302536745991E-2</v>
      </c>
      <c r="Y235" s="13">
        <f t="shared" si="460"/>
        <v>6.2906191520424731E-3</v>
      </c>
      <c r="Z235" s="13">
        <f t="shared" si="461"/>
        <v>4.5968008738322806E-4</v>
      </c>
      <c r="AA235" s="13">
        <f t="shared" si="462"/>
        <v>9.329037115587323E-4</v>
      </c>
      <c r="AB235" s="13">
        <f t="shared" si="463"/>
        <v>9.4664676470366171E-4</v>
      </c>
      <c r="AC235" s="13">
        <f t="shared" si="464"/>
        <v>2.4807595327189799E-5</v>
      </c>
      <c r="AD235" s="13">
        <f t="shared" si="465"/>
        <v>6.8437343467011386E-2</v>
      </c>
      <c r="AE235" s="13">
        <f t="shared" si="466"/>
        <v>2.0901085173217263E-2</v>
      </c>
      <c r="AF235" s="13">
        <f t="shared" si="467"/>
        <v>3.1916446437511006E-3</v>
      </c>
      <c r="AG235" s="13">
        <f t="shared" si="468"/>
        <v>3.2491440667837466E-4</v>
      </c>
      <c r="AH235" s="13">
        <f t="shared" si="469"/>
        <v>3.5097112819187748E-5</v>
      </c>
      <c r="AI235" s="13">
        <f t="shared" si="470"/>
        <v>7.1228290527884305E-5</v>
      </c>
      <c r="AJ235" s="13">
        <f t="shared" si="471"/>
        <v>7.2277588724491994E-5</v>
      </c>
      <c r="AK235" s="13">
        <f t="shared" si="472"/>
        <v>4.889489642491334E-5</v>
      </c>
      <c r="AL235" s="13">
        <f t="shared" si="473"/>
        <v>6.1503733775272743E-7</v>
      </c>
      <c r="AM235" s="13">
        <f t="shared" si="474"/>
        <v>2.7778210752195453E-2</v>
      </c>
      <c r="AN235" s="13">
        <f t="shared" si="475"/>
        <v>8.4835956435258004E-3</v>
      </c>
      <c r="AO235" s="13">
        <f t="shared" si="476"/>
        <v>1.2954649182572294E-3</v>
      </c>
      <c r="AP235" s="13">
        <f t="shared" si="477"/>
        <v>1.3188035081295905E-4</v>
      </c>
      <c r="AQ235" s="13">
        <f t="shared" si="478"/>
        <v>1.0069219176896118E-5</v>
      </c>
      <c r="AR235" s="13">
        <f t="shared" si="479"/>
        <v>2.1437645215479707E-6</v>
      </c>
      <c r="AS235" s="13">
        <f t="shared" si="480"/>
        <v>4.3506906950109525E-6</v>
      </c>
      <c r="AT235" s="13">
        <f t="shared" si="481"/>
        <v>4.4147828115904684E-6</v>
      </c>
      <c r="AU235" s="13">
        <f t="shared" si="482"/>
        <v>2.9865460666379036E-6</v>
      </c>
      <c r="AV235" s="13">
        <f t="shared" si="483"/>
        <v>1.5152711563862332E-6</v>
      </c>
      <c r="AW235" s="13">
        <f t="shared" si="484"/>
        <v>1.0589020828794506E-8</v>
      </c>
      <c r="AX235" s="13">
        <f t="shared" si="485"/>
        <v>9.3958083104795451E-3</v>
      </c>
      <c r="AY235" s="13">
        <f t="shared" si="486"/>
        <v>2.8695238567116093E-3</v>
      </c>
      <c r="AZ235" s="13">
        <f t="shared" si="487"/>
        <v>4.3818301162302088E-4</v>
      </c>
      <c r="BA235" s="13">
        <f t="shared" si="488"/>
        <v>4.4607714557692471E-5</v>
      </c>
      <c r="BB235" s="13">
        <f t="shared" si="489"/>
        <v>3.405851228731252E-6</v>
      </c>
      <c r="BC235" s="13">
        <f t="shared" si="490"/>
        <v>2.0803258283493174E-7</v>
      </c>
      <c r="BD235" s="13">
        <f t="shared" si="491"/>
        <v>1.0911928728354193E-7</v>
      </c>
      <c r="BE235" s="13">
        <f t="shared" si="492"/>
        <v>2.2145355194512186E-7</v>
      </c>
      <c r="BF235" s="13">
        <f t="shared" si="493"/>
        <v>2.2471589070077983E-7</v>
      </c>
      <c r="BG235" s="13">
        <f t="shared" si="494"/>
        <v>1.5201752569152273E-7</v>
      </c>
      <c r="BH235" s="13">
        <f t="shared" si="495"/>
        <v>7.7128484478687762E-8</v>
      </c>
      <c r="BI235" s="13">
        <f t="shared" si="496"/>
        <v>3.1305880507754692E-8</v>
      </c>
      <c r="BJ235" s="14">
        <f t="shared" si="497"/>
        <v>0.78246864235077462</v>
      </c>
      <c r="BK235" s="14">
        <f t="shared" si="498"/>
        <v>0.16966938441387311</v>
      </c>
      <c r="BL235" s="14">
        <f t="shared" si="499"/>
        <v>4.5372958747627368E-2</v>
      </c>
      <c r="BM235" s="14">
        <f t="shared" si="500"/>
        <v>0.40828699544927644</v>
      </c>
      <c r="BN235" s="14">
        <f t="shared" si="501"/>
        <v>0.5868141568826909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1.1809000000000001</v>
      </c>
      <c r="F236" s="10">
        <f>VLOOKUP(B236,home!$B$2:$E$405,3,FALSE)</f>
        <v>0.9879</v>
      </c>
      <c r="G236" s="10">
        <f>VLOOKUP(C236,away!$B$2:$E$405,4,FALSE)</f>
        <v>0.58630000000000004</v>
      </c>
      <c r="H236" s="10">
        <f>VLOOKUP(A236,away!$A$2:$E$405,3,FALSE)</f>
        <v>0.92459999999999998</v>
      </c>
      <c r="I236" s="10">
        <f>VLOOKUP(C236,away!$B$2:$E$405,3,FALSE)</f>
        <v>0.91520000000000001</v>
      </c>
      <c r="J236" s="10">
        <f>VLOOKUP(B236,home!$B$2:$E$405,4,FALSE)</f>
        <v>0.90129999999999999</v>
      </c>
      <c r="K236" s="12">
        <f t="shared" si="446"/>
        <v>0.68398409379300007</v>
      </c>
      <c r="L236" s="12">
        <f t="shared" si="447"/>
        <v>0.76267458009599998</v>
      </c>
      <c r="M236" s="13">
        <f t="shared" si="448"/>
        <v>0.23535537480721541</v>
      </c>
      <c r="N236" s="13">
        <f t="shared" si="449"/>
        <v>0.16097933275682511</v>
      </c>
      <c r="O236" s="13">
        <f t="shared" si="450"/>
        <v>0.17949956165442968</v>
      </c>
      <c r="P236" s="13">
        <f t="shared" si="451"/>
        <v>0.12277484501444583</v>
      </c>
      <c r="Q236" s="13">
        <f t="shared" si="452"/>
        <v>5.5053651517539416E-2</v>
      </c>
      <c r="R236" s="13">
        <f t="shared" si="453"/>
        <v>6.8449876406104115E-2</v>
      </c>
      <c r="S236" s="13">
        <f t="shared" si="454"/>
        <v>1.6011597972500471E-2</v>
      </c>
      <c r="T236" s="13">
        <f t="shared" si="455"/>
        <v>4.1988020553890879E-2</v>
      </c>
      <c r="U236" s="13">
        <f t="shared" si="456"/>
        <v>4.6818626683871982E-2</v>
      </c>
      <c r="V236" s="13">
        <f t="shared" si="457"/>
        <v>9.2806296346894667E-4</v>
      </c>
      <c r="W236" s="13">
        <f t="shared" si="458"/>
        <v>1.2551940647739941E-2</v>
      </c>
      <c r="X236" s="13">
        <f t="shared" si="459"/>
        <v>9.5730460629049711E-3</v>
      </c>
      <c r="Y236" s="13">
        <f t="shared" si="460"/>
        <v>3.6505594431328579E-3</v>
      </c>
      <c r="Z236" s="13">
        <f t="shared" si="461"/>
        <v>1.7401660248549517E-2</v>
      </c>
      <c r="AA236" s="13">
        <f t="shared" si="462"/>
        <v>1.1902458815597814E-2</v>
      </c>
      <c r="AB236" s="13">
        <f t="shared" si="463"/>
        <v>4.070546253447588E-3</v>
      </c>
      <c r="AC236" s="13">
        <f t="shared" si="464"/>
        <v>3.0258175163006198E-5</v>
      </c>
      <c r="AD236" s="13">
        <f t="shared" si="465"/>
        <v>2.1463319373219805E-3</v>
      </c>
      <c r="AE236" s="13">
        <f t="shared" si="466"/>
        <v>1.6369528090436755E-3</v>
      </c>
      <c r="AF236" s="13">
        <f t="shared" si="467"/>
        <v>6.2423114813717651E-4</v>
      </c>
      <c r="AG236" s="13">
        <f t="shared" si="468"/>
        <v>1.5869507626278836E-4</v>
      </c>
      <c r="AH236" s="13">
        <f t="shared" si="469"/>
        <v>3.3179509807589394E-3</v>
      </c>
      <c r="AI236" s="13">
        <f t="shared" si="470"/>
        <v>2.2694256948239989E-3</v>
      </c>
      <c r="AJ236" s="13">
        <f t="shared" si="471"/>
        <v>7.761255386523712E-4</v>
      </c>
      <c r="AK236" s="13">
        <f t="shared" si="472"/>
        <v>1.7695250774158206E-4</v>
      </c>
      <c r="AL236" s="13">
        <f t="shared" si="473"/>
        <v>6.3137589597875665E-7</v>
      </c>
      <c r="AM236" s="13">
        <f t="shared" si="474"/>
        <v>2.9361138102562988E-4</v>
      </c>
      <c r="AN236" s="13">
        <f t="shared" si="475"/>
        <v>2.2392993673512888E-4</v>
      </c>
      <c r="AO236" s="13">
        <f t="shared" si="476"/>
        <v>8.5392835235194143E-5</v>
      </c>
      <c r="AP236" s="13">
        <f t="shared" si="477"/>
        <v>2.170898158540287E-5</v>
      </c>
      <c r="AQ236" s="13">
        <f t="shared" si="478"/>
        <v>4.139222103739732E-6</v>
      </c>
      <c r="AR236" s="13">
        <f t="shared" si="479"/>
        <v>5.0610337420588735E-4</v>
      </c>
      <c r="AS236" s="13">
        <f t="shared" si="480"/>
        <v>3.4616665777179349E-4</v>
      </c>
      <c r="AT236" s="13">
        <f t="shared" si="481"/>
        <v>1.1838624385869585E-4</v>
      </c>
      <c r="AU236" s="13">
        <f t="shared" si="482"/>
        <v>2.6991435907749068E-5</v>
      </c>
      <c r="AV236" s="13">
        <f t="shared" si="483"/>
        <v>4.6154282073833962E-6</v>
      </c>
      <c r="AW236" s="13">
        <f t="shared" si="484"/>
        <v>9.1489398199241575E-9</v>
      </c>
      <c r="AX236" s="13">
        <f t="shared" si="485"/>
        <v>3.3470919063021118E-5</v>
      </c>
      <c r="AY236" s="13">
        <f t="shared" si="486"/>
        <v>2.5527419141816827E-5</v>
      </c>
      <c r="AZ236" s="13">
        <f t="shared" si="487"/>
        <v>9.7345568374598719E-6</v>
      </c>
      <c r="BA236" s="13">
        <f t="shared" si="488"/>
        <v>2.4747663494767845E-6</v>
      </c>
      <c r="BB236" s="13">
        <f t="shared" si="489"/>
        <v>4.7186034660572928E-7</v>
      </c>
      <c r="BC236" s="13">
        <f t="shared" si="490"/>
        <v>7.1975178342295548E-8</v>
      </c>
      <c r="BD236" s="13">
        <f t="shared" si="491"/>
        <v>6.433202973460728E-5</v>
      </c>
      <c r="BE236" s="13">
        <f t="shared" si="492"/>
        <v>4.4002085059889697E-5</v>
      </c>
      <c r="BF236" s="13">
        <f t="shared" si="493"/>
        <v>1.5048363137345578E-5</v>
      </c>
      <c r="BG236" s="13">
        <f t="shared" si="494"/>
        <v>3.4309470078551014E-6</v>
      </c>
      <c r="BH236" s="13">
        <f t="shared" si="495"/>
        <v>5.8667829500489391E-7</v>
      </c>
      <c r="BI236" s="13">
        <f t="shared" si="496"/>
        <v>8.0255724391388956E-8</v>
      </c>
      <c r="BJ236" s="14">
        <f t="shared" si="497"/>
        <v>0.28906329580640067</v>
      </c>
      <c r="BK236" s="14">
        <f t="shared" si="498"/>
        <v>0.3751262977278314</v>
      </c>
      <c r="BL236" s="14">
        <f t="shared" si="499"/>
        <v>0.31841126803433867</v>
      </c>
      <c r="BM236" s="14">
        <f t="shared" si="500"/>
        <v>0.17786436139035872</v>
      </c>
      <c r="BN236" s="14">
        <f t="shared" si="501"/>
        <v>0.82211264215655955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1.1809000000000001</v>
      </c>
      <c r="F237" s="10">
        <f>VLOOKUP(B237,home!$B$2:$E$405,3,FALSE)</f>
        <v>0.58630000000000004</v>
      </c>
      <c r="G237" s="10">
        <f>VLOOKUP(C237,away!$B$2:$E$405,4,FALSE)</f>
        <v>0.5645</v>
      </c>
      <c r="H237" s="10">
        <f>VLOOKUP(A237,away!$A$2:$E$405,3,FALSE)</f>
        <v>0.92459999999999998</v>
      </c>
      <c r="I237" s="10">
        <f>VLOOKUP(C237,away!$B$2:$E$405,3,FALSE)</f>
        <v>1.5322</v>
      </c>
      <c r="J237" s="10">
        <f>VLOOKUP(B237,home!$B$2:$E$405,4,FALSE)</f>
        <v>0.83199999999999996</v>
      </c>
      <c r="K237" s="12">
        <f t="shared" si="446"/>
        <v>0.39083816271500005</v>
      </c>
      <c r="L237" s="12">
        <f t="shared" si="447"/>
        <v>1.1786712038399998</v>
      </c>
      <c r="M237" s="13">
        <f t="shared" si="448"/>
        <v>0.20814728132609231</v>
      </c>
      <c r="N237" s="13">
        <f t="shared" si="449"/>
        <v>8.1351901007612165E-2</v>
      </c>
      <c r="O237" s="13">
        <f t="shared" si="450"/>
        <v>0.24533720665664829</v>
      </c>
      <c r="P237" s="13">
        <f t="shared" si="451"/>
        <v>9.5887143095314709E-2</v>
      </c>
      <c r="Q237" s="13">
        <f t="shared" si="452"/>
        <v>1.5897713761593848E-2</v>
      </c>
      <c r="R237" s="13">
        <f t="shared" si="453"/>
        <v>0.14458595035836727</v>
      </c>
      <c r="S237" s="13">
        <f t="shared" si="454"/>
        <v>1.1043075067333109E-2</v>
      </c>
      <c r="T237" s="13">
        <f t="shared" si="455"/>
        <v>1.8738177417681551E-2</v>
      </c>
      <c r="U237" s="13">
        <f t="shared" si="456"/>
        <v>5.6509707192466473E-2</v>
      </c>
      <c r="V237" s="13">
        <f t="shared" si="457"/>
        <v>5.6524554923458373E-4</v>
      </c>
      <c r="W237" s="13">
        <f t="shared" si="458"/>
        <v>2.0711444126501042E-3</v>
      </c>
      <c r="X237" s="13">
        <f t="shared" si="459"/>
        <v>2.4411982781847872E-3</v>
      </c>
      <c r="Y237" s="13">
        <f t="shared" si="460"/>
        <v>1.4386850566800993E-3</v>
      </c>
      <c r="Z237" s="13">
        <f t="shared" si="461"/>
        <v>5.6806432055749069E-2</v>
      </c>
      <c r="AA237" s="13">
        <f t="shared" si="462"/>
        <v>2.220212153506345E-2</v>
      </c>
      <c r="AB237" s="13">
        <f t="shared" si="463"/>
        <v>4.3387181945696678E-3</v>
      </c>
      <c r="AC237" s="13">
        <f t="shared" si="464"/>
        <v>1.6274468166886186E-5</v>
      </c>
      <c r="AD237" s="13">
        <f t="shared" si="465"/>
        <v>2.0237056923940114E-4</v>
      </c>
      <c r="AE237" s="13">
        <f t="shared" si="466"/>
        <v>2.3852836246719095E-4</v>
      </c>
      <c r="AF237" s="13">
        <f t="shared" si="467"/>
        <v>1.4057325606959393E-4</v>
      </c>
      <c r="AG237" s="13">
        <f t="shared" si="468"/>
        <v>5.522988298641895E-5</v>
      </c>
      <c r="AH237" s="13">
        <f t="shared" si="469"/>
        <v>1.6739026414251224E-2</v>
      </c>
      <c r="AI237" s="13">
        <f t="shared" si="470"/>
        <v>6.5422503293838053E-3</v>
      </c>
      <c r="AJ237" s="13">
        <f t="shared" si="471"/>
        <v>1.278480549378985E-3</v>
      </c>
      <c r="AK237" s="13">
        <f t="shared" si="472"/>
        <v>1.6655966299538213E-4</v>
      </c>
      <c r="AL237" s="13">
        <f t="shared" si="473"/>
        <v>2.998861667520115E-7</v>
      </c>
      <c r="AM237" s="13">
        <f t="shared" si="474"/>
        <v>1.5818828293823256E-5</v>
      </c>
      <c r="AN237" s="13">
        <f t="shared" si="475"/>
        <v>1.8645197388418905E-5</v>
      </c>
      <c r="AO237" s="13">
        <f t="shared" si="476"/>
        <v>1.0988278625821068E-5</v>
      </c>
      <c r="AP237" s="13">
        <f t="shared" si="477"/>
        <v>4.3171891986752859E-6</v>
      </c>
      <c r="AQ237" s="13">
        <f t="shared" si="478"/>
        <v>1.2721366475019108E-6</v>
      </c>
      <c r="AR237" s="13">
        <f t="shared" si="479"/>
        <v>3.9459616829590066E-3</v>
      </c>
      <c r="AS237" s="13">
        <f t="shared" si="480"/>
        <v>1.5422324143114878E-3</v>
      </c>
      <c r="AT237" s="13">
        <f t="shared" si="481"/>
        <v>3.0138164164451029E-4</v>
      </c>
      <c r="AU237" s="13">
        <f t="shared" si="482"/>
        <v>3.9263815698790319E-5</v>
      </c>
      <c r="AV237" s="13">
        <f t="shared" si="483"/>
        <v>3.836449397223896E-6</v>
      </c>
      <c r="AW237" s="13">
        <f t="shared" si="484"/>
        <v>3.837457411093445E-9</v>
      </c>
      <c r="AX237" s="13">
        <f t="shared" si="485"/>
        <v>1.0304336311103225E-6</v>
      </c>
      <c r="AY237" s="13">
        <f t="shared" si="486"/>
        <v>1.2145424484580261E-6</v>
      </c>
      <c r="AZ237" s="13">
        <f t="shared" si="487"/>
        <v>7.1577310491940137E-7</v>
      </c>
      <c r="BA237" s="13">
        <f t="shared" si="488"/>
        <v>2.8122038241721511E-7</v>
      </c>
      <c r="BB237" s="13">
        <f t="shared" si="489"/>
        <v>8.2866591672011001E-8</v>
      </c>
      <c r="BC237" s="13">
        <f t="shared" si="490"/>
        <v>1.9534493072833368E-8</v>
      </c>
      <c r="BD237" s="13">
        <f t="shared" si="491"/>
        <v>7.7516523452663495E-4</v>
      </c>
      <c r="BE237" s="13">
        <f t="shared" si="492"/>
        <v>3.0296415606293213E-4</v>
      </c>
      <c r="BF237" s="13">
        <f t="shared" si="493"/>
        <v>5.9204977062068464E-5</v>
      </c>
      <c r="BG237" s="13">
        <f t="shared" si="494"/>
        <v>7.7131881528408542E-6</v>
      </c>
      <c r="BH237" s="13">
        <f t="shared" si="495"/>
        <v>7.5365207158285605E-7</v>
      </c>
      <c r="BI237" s="13">
        <f t="shared" si="496"/>
        <v>5.8911198196759455E-8</v>
      </c>
      <c r="BJ237" s="14">
        <f t="shared" si="497"/>
        <v>0.12262990800597107</v>
      </c>
      <c r="BK237" s="14">
        <f t="shared" si="498"/>
        <v>0.31566053393475679</v>
      </c>
      <c r="BL237" s="14">
        <f t="shared" si="499"/>
        <v>0.50467855701620956</v>
      </c>
      <c r="BM237" s="14">
        <f t="shared" si="500"/>
        <v>0.20856702410206715</v>
      </c>
      <c r="BN237" s="14">
        <f t="shared" si="501"/>
        <v>0.79120719620562863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0.79279999999999995</v>
      </c>
      <c r="G238" s="10">
        <f>VLOOKUP(C238,away!$B$2:$E$405,4,FALSE)</f>
        <v>0.72070000000000001</v>
      </c>
      <c r="H238" s="10">
        <f>VLOOKUP(A238,away!$A$2:$E$405,3,FALSE)</f>
        <v>1.125</v>
      </c>
      <c r="I238" s="10">
        <f>VLOOKUP(C238,away!$B$2:$E$405,3,FALSE)</f>
        <v>0.98770000000000002</v>
      </c>
      <c r="J238" s="10">
        <f>VLOOKUP(B238,home!$B$2:$E$405,4,FALSE)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1.4215</v>
      </c>
      <c r="F239" s="10">
        <f>VLOOKUP(B239,home!$B$2:$E$405,3,FALSE)</f>
        <v>0.81169999999999998</v>
      </c>
      <c r="G239" s="10">
        <f>VLOOKUP(C239,away!$B$2:$E$405,4,FALSE)</f>
        <v>1.1904999999999999</v>
      </c>
      <c r="H239" s="10">
        <f>VLOOKUP(A239,away!$A$2:$E$405,3,FALSE)</f>
        <v>1.0277000000000001</v>
      </c>
      <c r="I239" s="10">
        <f>VLOOKUP(C239,away!$B$2:$E$405,3,FALSE)</f>
        <v>1.4220999999999999</v>
      </c>
      <c r="J239" s="10">
        <f>VLOOKUP(B239,home!$B$2:$E$405,4,FALSE)</f>
        <v>1.0479000000000001</v>
      </c>
      <c r="K239" s="12">
        <f t="shared" si="446"/>
        <v>1.373636460275</v>
      </c>
      <c r="L239" s="12">
        <f t="shared" si="447"/>
        <v>1.5314976449430002</v>
      </c>
      <c r="M239" s="13">
        <f t="shared" si="448"/>
        <v>5.4741448995276276E-2</v>
      </c>
      <c r="N239" s="13">
        <f t="shared" si="449"/>
        <v>7.5194850228195761E-2</v>
      </c>
      <c r="O239" s="13">
        <f t="shared" si="450"/>
        <v>8.383640021703298E-2</v>
      </c>
      <c r="P239" s="13">
        <f t="shared" si="451"/>
        <v>0.11516073603632342</v>
      </c>
      <c r="Q239" s="13">
        <f t="shared" si="452"/>
        <v>5.16451939491838E-2</v>
      </c>
      <c r="R239" s="13">
        <f t="shared" si="453"/>
        <v>6.419762474644243E-2</v>
      </c>
      <c r="S239" s="13">
        <f t="shared" si="454"/>
        <v>6.0566514806596375E-2</v>
      </c>
      <c r="T239" s="13">
        <f t="shared" si="455"/>
        <v>7.9094492905799479E-2</v>
      </c>
      <c r="U239" s="13">
        <f t="shared" si="456"/>
        <v>8.8184198014765916E-2</v>
      </c>
      <c r="V239" s="13">
        <f t="shared" si="457"/>
        <v>1.4157227703645333E-2</v>
      </c>
      <c r="W239" s="13">
        <f t="shared" si="458"/>
        <v>2.3647240468857564E-2</v>
      </c>
      <c r="X239" s="13">
        <f t="shared" si="459"/>
        <v>3.6215693087456167E-2</v>
      </c>
      <c r="Y239" s="13">
        <f t="shared" si="460"/>
        <v>2.773212433670881E-2</v>
      </c>
      <c r="Z239" s="13">
        <f t="shared" si="461"/>
        <v>3.2772837036703681E-2</v>
      </c>
      <c r="AA239" s="13">
        <f t="shared" si="462"/>
        <v>4.501796386026706E-2</v>
      </c>
      <c r="AB239" s="13">
        <f t="shared" si="463"/>
        <v>3.0919158262902563E-2</v>
      </c>
      <c r="AC239" s="13">
        <f t="shared" si="464"/>
        <v>1.8614285798389169E-3</v>
      </c>
      <c r="AD239" s="13">
        <f t="shared" si="465"/>
        <v>8.120677923228313E-3</v>
      </c>
      <c r="AE239" s="13">
        <f t="shared" si="466"/>
        <v>1.2436799114764774E-2</v>
      </c>
      <c r="AF239" s="13">
        <f t="shared" si="467"/>
        <v>9.5234642774457215E-3</v>
      </c>
      <c r="AG239" s="13">
        <f t="shared" si="468"/>
        <v>4.8617210375356372E-3</v>
      </c>
      <c r="AH239" s="13">
        <f t="shared" si="469"/>
        <v>1.2547880684953102E-2</v>
      </c>
      <c r="AI239" s="13">
        <f t="shared" si="470"/>
        <v>1.7236226408032022E-2</v>
      </c>
      <c r="AJ239" s="13">
        <f t="shared" si="471"/>
        <v>1.1838154515813793E-2</v>
      </c>
      <c r="AK239" s="13">
        <f t="shared" si="472"/>
        <v>5.4204402217636555E-3</v>
      </c>
      <c r="AL239" s="13">
        <f t="shared" si="473"/>
        <v>1.5663705602808988E-4</v>
      </c>
      <c r="AM239" s="13">
        <f t="shared" si="474"/>
        <v>2.230971855499335E-3</v>
      </c>
      <c r="AN239" s="13">
        <f t="shared" si="475"/>
        <v>3.4167281426313468E-3</v>
      </c>
      <c r="AO239" s="13">
        <f t="shared" si="476"/>
        <v>2.6163555519251899E-3</v>
      </c>
      <c r="AP239" s="13">
        <f t="shared" si="477"/>
        <v>1.3356474553689905E-3</v>
      </c>
      <c r="AQ239" s="13">
        <f t="shared" si="478"/>
        <v>5.1138523309292988E-4</v>
      </c>
      <c r="AR239" s="13">
        <f t="shared" si="479"/>
        <v>3.843409943606288E-3</v>
      </c>
      <c r="AS239" s="13">
        <f t="shared" si="480"/>
        <v>5.2794480303210789E-3</v>
      </c>
      <c r="AT239" s="13">
        <f t="shared" si="481"/>
        <v>3.6260211522880339E-3</v>
      </c>
      <c r="AU239" s="13">
        <f t="shared" si="482"/>
        <v>1.6602782868370706E-3</v>
      </c>
      <c r="AV239" s="13">
        <f t="shared" si="483"/>
        <v>5.7015469725057901E-4</v>
      </c>
      <c r="AW239" s="13">
        <f t="shared" si="484"/>
        <v>9.1533517988424989E-6</v>
      </c>
      <c r="AX239" s="13">
        <f t="shared" si="485"/>
        <v>5.107573804268759E-4</v>
      </c>
      <c r="AY239" s="13">
        <f t="shared" si="486"/>
        <v>7.8222372526101647E-4</v>
      </c>
      <c r="AZ239" s="13">
        <f t="shared" si="487"/>
        <v>5.9898689652789362E-4</v>
      </c>
      <c r="BA239" s="13">
        <f t="shared" si="488"/>
        <v>3.0578234046139518E-4</v>
      </c>
      <c r="BB239" s="13">
        <f t="shared" si="489"/>
        <v>1.1707623357044634E-4</v>
      </c>
      <c r="BC239" s="13">
        <f t="shared" si="490"/>
        <v>3.5860395198387042E-5</v>
      </c>
      <c r="BD239" s="13">
        <f t="shared" si="491"/>
        <v>9.8102887953058909E-4</v>
      </c>
      <c r="BE239" s="13">
        <f t="shared" si="492"/>
        <v>1.347577037505948E-3</v>
      </c>
      <c r="BF239" s="13">
        <f t="shared" si="493"/>
        <v>9.255404758737706E-4</v>
      </c>
      <c r="BG239" s="13">
        <f t="shared" si="494"/>
        <v>4.2378538104016181E-4</v>
      </c>
      <c r="BH239" s="13">
        <f t="shared" si="495"/>
        <v>1.4553176268207506E-4</v>
      </c>
      <c r="BI239" s="13">
        <f t="shared" si="496"/>
        <v>3.9981547069637376E-5</v>
      </c>
      <c r="BJ239" s="14">
        <f t="shared" si="497"/>
        <v>0.34093403253913973</v>
      </c>
      <c r="BK239" s="14">
        <f t="shared" si="498"/>
        <v>0.24742621690296943</v>
      </c>
      <c r="BL239" s="14">
        <f t="shared" si="499"/>
        <v>0.37804080412597874</v>
      </c>
      <c r="BM239" s="14">
        <f t="shared" si="500"/>
        <v>0.553624566058875</v>
      </c>
      <c r="BN239" s="14">
        <f t="shared" si="501"/>
        <v>0.4447762541724547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1.4215</v>
      </c>
      <c r="F240" s="10">
        <f>VLOOKUP(B240,home!$B$2:$E$405,3,FALSE)</f>
        <v>0.7621</v>
      </c>
      <c r="G240" s="10">
        <f>VLOOKUP(C240,away!$B$2:$E$405,4,FALSE)</f>
        <v>1.1364000000000001</v>
      </c>
      <c r="H240" s="10">
        <f>VLOOKUP(A240,away!$A$2:$E$405,3,FALSE)</f>
        <v>1.0277000000000001</v>
      </c>
      <c r="I240" s="10">
        <f>VLOOKUP(C240,away!$B$2:$E$405,3,FALSE)</f>
        <v>1.4220999999999999</v>
      </c>
      <c r="J240" s="10">
        <f>VLOOKUP(B240,home!$B$2:$E$405,4,FALSE)</f>
        <v>1.3785000000000001</v>
      </c>
      <c r="K240" s="12">
        <f t="shared" si="446"/>
        <v>1.2310907004600002</v>
      </c>
      <c r="L240" s="12">
        <f t="shared" si="447"/>
        <v>2.0146669563450001</v>
      </c>
      <c r="M240" s="13">
        <f t="shared" si="448"/>
        <v>3.8939050741326704E-2</v>
      </c>
      <c r="N240" s="13">
        <f t="shared" si="449"/>
        <v>4.7937503252387381E-2</v>
      </c>
      <c r="O240" s="13">
        <f t="shared" si="450"/>
        <v>7.8449218839992188E-2</v>
      </c>
      <c r="P240" s="13">
        <f t="shared" si="451"/>
        <v>9.6578103772265819E-2</v>
      </c>
      <c r="Q240" s="13">
        <f t="shared" si="452"/>
        <v>2.9507707228642571E-2</v>
      </c>
      <c r="R240" s="13">
        <f t="shared" si="453"/>
        <v>7.9024524474004987E-2</v>
      </c>
      <c r="S240" s="13">
        <f t="shared" si="454"/>
        <v>5.988416480802454E-2</v>
      </c>
      <c r="T240" s="13">
        <f t="shared" si="455"/>
        <v>5.9448202711048677E-2</v>
      </c>
      <c r="U240" s="13">
        <f t="shared" si="456"/>
        <v>9.728635718822122E-2</v>
      </c>
      <c r="V240" s="13">
        <f t="shared" si="457"/>
        <v>1.6502996272487545E-2</v>
      </c>
      <c r="W240" s="13">
        <f t="shared" si="458"/>
        <v>1.2108887987026062E-2</v>
      </c>
      <c r="X240" s="13">
        <f t="shared" si="459"/>
        <v>2.4395376505544328E-2</v>
      </c>
      <c r="Y240" s="13">
        <f t="shared" si="460"/>
        <v>2.4574279466657668E-2</v>
      </c>
      <c r="Z240" s="13">
        <f t="shared" si="461"/>
        <v>5.306936606621819E-2</v>
      </c>
      <c r="AA240" s="13">
        <f t="shared" si="462"/>
        <v>6.5333203043428711E-2</v>
      </c>
      <c r="AB240" s="13">
        <f t="shared" si="463"/>
        <v>4.0215549349015049E-2</v>
      </c>
      <c r="AC240" s="13">
        <f t="shared" si="464"/>
        <v>2.5582096510670424E-3</v>
      </c>
      <c r="AD240" s="13">
        <f t="shared" si="465"/>
        <v>3.7267848484349021E-3</v>
      </c>
      <c r="AE240" s="13">
        <f t="shared" si="466"/>
        <v>7.5082302875490057E-3</v>
      </c>
      <c r="AF240" s="13">
        <f t="shared" si="467"/>
        <v>7.5632917304768532E-3</v>
      </c>
      <c r="AG240" s="13">
        <f t="shared" si="468"/>
        <v>5.0791713101963698E-3</v>
      </c>
      <c r="AH240" s="13">
        <f t="shared" si="469"/>
        <v>2.6729274551946614E-2</v>
      </c>
      <c r="AI240" s="13">
        <f t="shared" si="470"/>
        <v>3.2906161330943609E-2</v>
      </c>
      <c r="AJ240" s="13">
        <f t="shared" si="471"/>
        <v>2.0255234601180578E-2</v>
      </c>
      <c r="AK240" s="13">
        <f t="shared" si="472"/>
        <v>8.312010317716341E-3</v>
      </c>
      <c r="AL240" s="13">
        <f t="shared" si="473"/>
        <v>2.5379872641810211E-4</v>
      </c>
      <c r="AM240" s="13">
        <f t="shared" si="474"/>
        <v>9.1760203390468646E-4</v>
      </c>
      <c r="AN240" s="13">
        <f t="shared" si="475"/>
        <v>1.8486624967827361E-3</v>
      </c>
      <c r="AO240" s="13">
        <f t="shared" si="476"/>
        <v>1.8622196228512125E-3</v>
      </c>
      <c r="AP240" s="13">
        <f t="shared" si="477"/>
        <v>1.2505841132051953E-3</v>
      </c>
      <c r="AQ240" s="13">
        <f t="shared" si="478"/>
        <v>6.2987762225113055E-4</v>
      </c>
      <c r="AR240" s="13">
        <f t="shared" si="479"/>
        <v>1.0770117241376026E-2</v>
      </c>
      <c r="AS240" s="13">
        <f t="shared" si="480"/>
        <v>1.3258991178721936E-2</v>
      </c>
      <c r="AT240" s="13">
        <f t="shared" si="481"/>
        <v>8.1615103688028792E-3</v>
      </c>
      <c r="AU240" s="13">
        <f t="shared" si="482"/>
        <v>3.3491865055803628E-3</v>
      </c>
      <c r="AV240" s="13">
        <f t="shared" si="483"/>
        <v>1.0307880902815283E-3</v>
      </c>
      <c r="AW240" s="13">
        <f t="shared" si="484"/>
        <v>1.7485588425033755E-5</v>
      </c>
      <c r="AX240" s="13">
        <f t="shared" si="485"/>
        <v>1.8827522177720712E-4</v>
      </c>
      <c r="AY240" s="13">
        <f t="shared" si="486"/>
        <v>3.7931186801306568E-4</v>
      </c>
      <c r="AZ240" s="13">
        <f t="shared" si="487"/>
        <v>3.820935433177099E-4</v>
      </c>
      <c r="BA240" s="13">
        <f t="shared" si="488"/>
        <v>2.5659707865165567E-4</v>
      </c>
      <c r="BB240" s="13">
        <f t="shared" si="489"/>
        <v>1.2923941386353745E-4</v>
      </c>
      <c r="BC240" s="13">
        <f t="shared" si="490"/>
        <v>5.2074875313652943E-5</v>
      </c>
      <c r="BD240" s="13">
        <f t="shared" si="491"/>
        <v>3.6163665536936402E-3</v>
      </c>
      <c r="BE240" s="13">
        <f t="shared" si="492"/>
        <v>4.4520752337068202E-3</v>
      </c>
      <c r="BF240" s="13">
        <f t="shared" si="493"/>
        <v>2.740454208982375E-3</v>
      </c>
      <c r="BG240" s="13">
        <f t="shared" si="494"/>
        <v>1.124582563904889E-3</v>
      </c>
      <c r="BH240" s="13">
        <f t="shared" si="495"/>
        <v>3.4611578408069352E-4</v>
      </c>
      <c r="BI240" s="13">
        <f t="shared" si="496"/>
        <v>8.5219984612832495E-5</v>
      </c>
      <c r="BJ240" s="14">
        <f t="shared" si="497"/>
        <v>0.22974597321789553</v>
      </c>
      <c r="BK240" s="14">
        <f t="shared" si="498"/>
        <v>0.21509563583960284</v>
      </c>
      <c r="BL240" s="14">
        <f t="shared" si="499"/>
        <v>0.49744694141019313</v>
      </c>
      <c r="BM240" s="14">
        <f t="shared" si="500"/>
        <v>0.6245599819457025</v>
      </c>
      <c r="BN240" s="14">
        <f t="shared" si="501"/>
        <v>0.37043610830861962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1.4215</v>
      </c>
      <c r="F241" s="10">
        <f>VLOOKUP(B241,home!$B$2:$E$405,3,FALSE)</f>
        <v>1.1904999999999999</v>
      </c>
      <c r="G241" s="10">
        <f>VLOOKUP(C241,away!$B$2:$E$405,4,FALSE)</f>
        <v>1.1364000000000001</v>
      </c>
      <c r="H241" s="10">
        <f>VLOOKUP(A241,away!$A$2:$E$405,3,FALSE)</f>
        <v>1.0277000000000001</v>
      </c>
      <c r="I241" s="10">
        <f>VLOOKUP(C241,away!$B$2:$E$405,3,FALSE)</f>
        <v>0.5988</v>
      </c>
      <c r="J241" s="10">
        <f>VLOOKUP(B241,home!$B$2:$E$405,4,FALSE)</f>
        <v>0.97299999999999998</v>
      </c>
      <c r="K241" s="12">
        <f t="shared" si="446"/>
        <v>1.9231248902999998</v>
      </c>
      <c r="L241" s="12">
        <f t="shared" si="447"/>
        <v>0.59877131748000001</v>
      </c>
      <c r="M241" s="13">
        <f t="shared" si="448"/>
        <v>8.030718317629218E-2</v>
      </c>
      <c r="N241" s="13">
        <f t="shared" si="449"/>
        <v>0.1544407428362089</v>
      </c>
      <c r="O241" s="13">
        <f t="shared" si="450"/>
        <v>4.8085637873576163E-2</v>
      </c>
      <c r="P241" s="13">
        <f t="shared" si="451"/>
        <v>9.2474687060626684E-2</v>
      </c>
      <c r="Q241" s="13">
        <f t="shared" si="452"/>
        <v>0.14850441831236738</v>
      </c>
      <c r="R241" s="13">
        <f t="shared" si="453"/>
        <v>1.4396150370713692E-2</v>
      </c>
      <c r="S241" s="13">
        <f t="shared" si="454"/>
        <v>2.662142852211687E-2</v>
      </c>
      <c r="T241" s="13">
        <f t="shared" si="455"/>
        <v>8.8920186204497251E-2</v>
      </c>
      <c r="U241" s="13">
        <f t="shared" si="456"/>
        <v>2.7685595102421072E-2</v>
      </c>
      <c r="V241" s="13">
        <f t="shared" si="457"/>
        <v>3.4060994495285287E-3</v>
      </c>
      <c r="W241" s="13">
        <f t="shared" si="458"/>
        <v>9.5197514392012295E-2</v>
      </c>
      <c r="X241" s="13">
        <f t="shared" si="459"/>
        <v>5.7001541113326462E-2</v>
      </c>
      <c r="Y241" s="13">
        <f t="shared" si="460"/>
        <v>1.7065443935408434E-2</v>
      </c>
      <c r="Z241" s="13">
        <f t="shared" si="461"/>
        <v>2.873333974704143E-3</v>
      </c>
      <c r="AA241" s="13">
        <f t="shared" si="462"/>
        <v>5.5257800848981676E-3</v>
      </c>
      <c r="AB241" s="13">
        <f t="shared" si="463"/>
        <v>5.3133826097958563E-3</v>
      </c>
      <c r="AC241" s="13">
        <f t="shared" si="464"/>
        <v>2.4513527949383146E-4</v>
      </c>
      <c r="AD241" s="13">
        <f t="shared" si="465"/>
        <v>4.576917735549281E-2</v>
      </c>
      <c r="AE241" s="13">
        <f t="shared" si="466"/>
        <v>2.7405270625124212E-2</v>
      </c>
      <c r="AF241" s="13">
        <f t="shared" si="467"/>
        <v>8.2047449990507847E-3</v>
      </c>
      <c r="AG241" s="13">
        <f t="shared" si="468"/>
        <v>1.63758865755636E-3</v>
      </c>
      <c r="AH241" s="13">
        <f t="shared" si="469"/>
        <v>4.3011749239841099E-4</v>
      </c>
      <c r="AI241" s="13">
        <f t="shared" si="470"/>
        <v>8.2716965538480523E-4</v>
      </c>
      <c r="AJ241" s="13">
        <f t="shared" si="471"/>
        <v>7.9537527638569609E-4</v>
      </c>
      <c r="AK241" s="13">
        <f t="shared" si="472"/>
        <v>5.0986866371552472E-4</v>
      </c>
      <c r="AL241" s="13">
        <f t="shared" si="473"/>
        <v>1.129104887613764E-5</v>
      </c>
      <c r="AM241" s="13">
        <f t="shared" si="474"/>
        <v>1.7603968836180678E-2</v>
      </c>
      <c r="AN241" s="13">
        <f t="shared" si="475"/>
        <v>1.0540751612916767E-2</v>
      </c>
      <c r="AO241" s="13">
        <f t="shared" si="476"/>
        <v>3.1557498652478038E-3</v>
      </c>
      <c r="AP241" s="13">
        <f t="shared" si="477"/>
        <v>6.2985750148391998E-4</v>
      </c>
      <c r="AQ241" s="13">
        <f t="shared" si="478"/>
        <v>9.4285151497046932E-5</v>
      </c>
      <c r="AR241" s="13">
        <f t="shared" si="479"/>
        <v>5.1508403518918104E-5</v>
      </c>
      <c r="AS241" s="13">
        <f t="shared" si="480"/>
        <v>9.905709286684751E-5</v>
      </c>
      <c r="AT241" s="13">
        <f t="shared" si="481"/>
        <v>9.5249580426496507E-5</v>
      </c>
      <c r="AU241" s="13">
        <f t="shared" si="482"/>
        <v>6.1058946302942389E-5</v>
      </c>
      <c r="AV241" s="13">
        <f t="shared" si="483"/>
        <v>2.9355994852669909E-5</v>
      </c>
      <c r="AW241" s="13">
        <f t="shared" si="484"/>
        <v>3.6116051519982429E-7</v>
      </c>
      <c r="AX241" s="13">
        <f t="shared" si="485"/>
        <v>5.6424384394874313E-3</v>
      </c>
      <c r="AY241" s="13">
        <f t="shared" si="486"/>
        <v>3.3785302982116843E-3</v>
      </c>
      <c r="AZ241" s="13">
        <f t="shared" si="487"/>
        <v>1.0114835189031538E-3</v>
      </c>
      <c r="BA241" s="13">
        <f t="shared" si="488"/>
        <v>2.0188243974098263E-4</v>
      </c>
      <c r="BB241" s="13">
        <f t="shared" si="489"/>
        <v>3.0220353604946209E-5</v>
      </c>
      <c r="BC241" s="13">
        <f t="shared" si="490"/>
        <v>3.6190161885490229E-6</v>
      </c>
      <c r="BD241" s="13">
        <f t="shared" si="491"/>
        <v>5.1402924393856752E-6</v>
      </c>
      <c r="BE241" s="13">
        <f t="shared" si="492"/>
        <v>9.8854243336034952E-6</v>
      </c>
      <c r="BF241" s="13">
        <f t="shared" si="493"/>
        <v>9.5054527935650862E-6</v>
      </c>
      <c r="BG241" s="13">
        <f t="shared" si="494"/>
        <v>6.0933909536255623E-6</v>
      </c>
      <c r="BH241" s="13">
        <f t="shared" si="495"/>
        <v>2.9295879523115423E-6</v>
      </c>
      <c r="BI241" s="13">
        <f t="shared" si="496"/>
        <v>1.1267927018826677E-6</v>
      </c>
      <c r="BJ241" s="14">
        <f t="shared" si="497"/>
        <v>0.6864394154645076</v>
      </c>
      <c r="BK241" s="14">
        <f t="shared" si="498"/>
        <v>0.20644435483514595</v>
      </c>
      <c r="BL241" s="14">
        <f t="shared" si="499"/>
        <v>0.10393998808843161</v>
      </c>
      <c r="BM241" s="14">
        <f t="shared" si="500"/>
        <v>0.45811010359530813</v>
      </c>
      <c r="BN241" s="14">
        <f t="shared" si="501"/>
        <v>0.53820881962978495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1.4215</v>
      </c>
      <c r="F242" s="10">
        <f>VLOOKUP(B242,home!$B$2:$E$405,3,FALSE)</f>
        <v>0.64939999999999998</v>
      </c>
      <c r="G242" s="10">
        <f>VLOOKUP(C242,away!$B$2:$E$405,4,FALSE)</f>
        <v>1.2897000000000001</v>
      </c>
      <c r="H242" s="10">
        <f>VLOOKUP(A242,away!$A$2:$E$405,3,FALSE)</f>
        <v>1.0277000000000001</v>
      </c>
      <c r="I242" s="10">
        <f>VLOOKUP(C242,away!$B$2:$E$405,3,FALSE)</f>
        <v>1.6216999999999999</v>
      </c>
      <c r="J242" s="10">
        <f>VLOOKUP(B242,home!$B$2:$E$405,4,FALSE)</f>
        <v>0.74850000000000005</v>
      </c>
      <c r="K242" s="12">
        <f t="shared" si="446"/>
        <v>1.1905505723700001</v>
      </c>
      <c r="L242" s="12">
        <f t="shared" si="447"/>
        <v>1.2474658858650001</v>
      </c>
      <c r="M242" s="13">
        <f t="shared" si="448"/>
        <v>8.7333910229034473E-2</v>
      </c>
      <c r="N242" s="13">
        <f t="shared" si="449"/>
        <v>0.10397543681048718</v>
      </c>
      <c r="O242" s="13">
        <f t="shared" si="450"/>
        <v>0.10894607368991686</v>
      </c>
      <c r="P242" s="13">
        <f t="shared" si="451"/>
        <v>0.12970581038899473</v>
      </c>
      <c r="Q242" s="13">
        <f t="shared" si="452"/>
        <v>6.1894007903573162E-2</v>
      </c>
      <c r="R242" s="13">
        <f t="shared" si="453"/>
        <v>6.7953255163552884E-2</v>
      </c>
      <c r="S242" s="13">
        <f t="shared" si="454"/>
        <v>4.8158834307732615E-2</v>
      </c>
      <c r="T242" s="13">
        <f t="shared" si="455"/>
        <v>7.7210663399166199E-2</v>
      </c>
      <c r="U242" s="13">
        <f t="shared" si="456"/>
        <v>8.0901786829372532E-2</v>
      </c>
      <c r="V242" s="13">
        <f t="shared" si="457"/>
        <v>7.9471238795411694E-3</v>
      </c>
      <c r="W242" s="13">
        <f t="shared" si="458"/>
        <v>2.4562648845290781E-2</v>
      </c>
      <c r="X242" s="13">
        <f t="shared" si="459"/>
        <v>3.0641066500981584E-2</v>
      </c>
      <c r="Y242" s="13">
        <f t="shared" si="460"/>
        <v>1.911184258324769E-2</v>
      </c>
      <c r="Z242" s="13">
        <f t="shared" si="461"/>
        <v>2.8256455883337288E-2</v>
      </c>
      <c r="AA242" s="13">
        <f t="shared" si="462"/>
        <v>3.3640739725054859E-2</v>
      </c>
      <c r="AB242" s="13">
        <f t="shared" si="463"/>
        <v>2.0025500967307139E-2</v>
      </c>
      <c r="AC242" s="13">
        <f t="shared" si="464"/>
        <v>7.3767748142900761E-4</v>
      </c>
      <c r="AD242" s="13">
        <f t="shared" si="465"/>
        <v>7.3107689104210637E-3</v>
      </c>
      <c r="AE242" s="13">
        <f t="shared" si="466"/>
        <v>9.1199348151927134E-3</v>
      </c>
      <c r="AF242" s="13">
        <f t="shared" si="467"/>
        <v>5.6884037816327185E-3</v>
      </c>
      <c r="AG242" s="13">
        <f t="shared" si="468"/>
        <v>2.365363220870758E-3</v>
      </c>
      <c r="AH242" s="13">
        <f t="shared" si="469"/>
        <v>8.8122411924781621E-3</v>
      </c>
      <c r="AI242" s="13">
        <f t="shared" si="470"/>
        <v>1.0491418795567366E-2</v>
      </c>
      <c r="AJ242" s="13">
        <f t="shared" si="471"/>
        <v>6.2452823260180541E-3</v>
      </c>
      <c r="AK242" s="13">
        <f t="shared" si="472"/>
        <v>2.4784414826176803E-3</v>
      </c>
      <c r="AL242" s="13">
        <f t="shared" si="473"/>
        <v>4.3823094733093647E-5</v>
      </c>
      <c r="AM242" s="13">
        <f t="shared" si="474"/>
        <v>1.7407680221533173E-3</v>
      </c>
      <c r="AN242" s="13">
        <f t="shared" si="475"/>
        <v>2.1715487228409517E-3</v>
      </c>
      <c r="AO242" s="13">
        <f t="shared" si="476"/>
        <v>1.3544664756188992E-3</v>
      </c>
      <c r="AP242" s="13">
        <f t="shared" si="477"/>
        <v>5.6321690729412477E-4</v>
      </c>
      <c r="AQ242" s="13">
        <f t="shared" si="478"/>
        <v>1.7564846954795275E-4</v>
      </c>
      <c r="AR242" s="13">
        <f t="shared" si="479"/>
        <v>2.1985940531261614E-3</v>
      </c>
      <c r="AS242" s="13">
        <f t="shared" si="480"/>
        <v>2.6175374083586295E-3</v>
      </c>
      <c r="AT242" s="13">
        <f t="shared" si="481"/>
        <v>1.558155329860627E-3</v>
      </c>
      <c r="AU242" s="13">
        <f t="shared" si="482"/>
        <v>6.1835423993564535E-4</v>
      </c>
      <c r="AV242" s="13">
        <f t="shared" si="483"/>
        <v>1.840454985706997E-4</v>
      </c>
      <c r="AW242" s="13">
        <f t="shared" si="484"/>
        <v>1.8079110906388973E-6</v>
      </c>
      <c r="AX242" s="13">
        <f t="shared" si="485"/>
        <v>3.4541206085633762E-4</v>
      </c>
      <c r="AY242" s="13">
        <f t="shared" si="486"/>
        <v>4.3088976248460649E-4</v>
      </c>
      <c r="AZ242" s="13">
        <f t="shared" si="487"/>
        <v>2.6876013963400965E-4</v>
      </c>
      <c r="BA242" s="13">
        <f t="shared" si="488"/>
        <v>1.1175636855791363E-4</v>
      </c>
      <c r="BB242" s="13">
        <f t="shared" si="489"/>
        <v>3.4853064326038297E-5</v>
      </c>
      <c r="BC242" s="13">
        <f t="shared" si="490"/>
        <v>8.6956017529182335E-6</v>
      </c>
      <c r="BD242" s="13">
        <f t="shared" si="491"/>
        <v>4.5711184635675774E-4</v>
      </c>
      <c r="BE242" s="13">
        <f t="shared" si="492"/>
        <v>5.4421477031714536E-4</v>
      </c>
      <c r="BF242" s="13">
        <f t="shared" si="493"/>
        <v>3.2395760314664286E-4</v>
      </c>
      <c r="BG242" s="13">
        <f t="shared" si="494"/>
        <v>1.2856263661661636E-4</v>
      </c>
      <c r="BH242" s="13">
        <f t="shared" si="495"/>
        <v>3.8265080152327226E-5</v>
      </c>
      <c r="BI242" s="13">
        <f t="shared" si="496"/>
        <v>9.1113026154274079E-6</v>
      </c>
      <c r="BJ242" s="14">
        <f t="shared" si="497"/>
        <v>0.34908615236593094</v>
      </c>
      <c r="BK242" s="14">
        <f t="shared" si="498"/>
        <v>0.27435806914394972</v>
      </c>
      <c r="BL242" s="14">
        <f t="shared" si="499"/>
        <v>0.34817264994094227</v>
      </c>
      <c r="BM242" s="14">
        <f t="shared" si="500"/>
        <v>0.43963575129720689</v>
      </c>
      <c r="BN242" s="14">
        <f t="shared" si="501"/>
        <v>0.55980849418555922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1.6204000000000001</v>
      </c>
      <c r="F243" s="10">
        <f>VLOOKUP(B243,home!$B$2:$E$405,3,FALSE)</f>
        <v>0.96</v>
      </c>
      <c r="G243" s="10">
        <f>VLOOKUP(C243,away!$B$2:$E$405,4,FALSE)</f>
        <v>0.82279999999999998</v>
      </c>
      <c r="H243" s="10">
        <f>VLOOKUP(A243,away!$A$2:$E$405,3,FALSE)</f>
        <v>1.3241000000000001</v>
      </c>
      <c r="I243" s="10">
        <f>VLOOKUP(C243,away!$B$2:$E$405,3,FALSE)</f>
        <v>1.2586999999999999</v>
      </c>
      <c r="J243" s="10">
        <f>VLOOKUP(B243,home!$B$2:$E$405,4,FALSE)</f>
        <v>1.1748000000000001</v>
      </c>
      <c r="K243" s="12">
        <f t="shared" si="446"/>
        <v>1.2799345152000001</v>
      </c>
      <c r="L243" s="12">
        <f t="shared" si="447"/>
        <v>1.957974158316</v>
      </c>
      <c r="M243" s="13">
        <f t="shared" si="448"/>
        <v>3.9245885294274585E-2</v>
      </c>
      <c r="N243" s="13">
        <f t="shared" si="449"/>
        <v>5.0232163167722152E-2</v>
      </c>
      <c r="O243" s="13">
        <f t="shared" si="450"/>
        <v>7.6842429226423564E-2</v>
      </c>
      <c r="P243" s="13">
        <f t="shared" si="451"/>
        <v>9.835327739871276E-2</v>
      </c>
      <c r="Q243" s="13">
        <f t="shared" si="452"/>
        <v>3.2146939705762885E-2</v>
      </c>
      <c r="R243" s="13">
        <f t="shared" si="453"/>
        <v>7.5227745343781752E-2</v>
      </c>
      <c r="S243" s="13">
        <f t="shared" si="454"/>
        <v>6.162026351638545E-2</v>
      </c>
      <c r="T243" s="13">
        <f t="shared" si="455"/>
        <v>6.2942877212826279E-2</v>
      </c>
      <c r="U243" s="13">
        <f t="shared" si="456"/>
        <v>9.628658776618236E-2</v>
      </c>
      <c r="V243" s="13">
        <f t="shared" si="457"/>
        <v>1.7158358911217822E-2</v>
      </c>
      <c r="W243" s="13">
        <f t="shared" si="458"/>
        <v>1.371532589581975E-2</v>
      </c>
      <c r="X243" s="13">
        <f t="shared" si="459"/>
        <v>2.6854253676897314E-2</v>
      </c>
      <c r="Y243" s="13">
        <f t="shared" si="460"/>
        <v>2.6289967370113691E-2</v>
      </c>
      <c r="Z243" s="13">
        <f t="shared" si="461"/>
        <v>4.9097993790500498E-2</v>
      </c>
      <c r="AA243" s="13">
        <f t="shared" si="462"/>
        <v>6.2842216879536866E-2</v>
      </c>
      <c r="AB243" s="13">
        <f t="shared" si="463"/>
        <v>4.0216961197901649E-2</v>
      </c>
      <c r="AC243" s="13">
        <f t="shared" si="464"/>
        <v>2.6875123676148097E-3</v>
      </c>
      <c r="AD243" s="13">
        <f t="shared" si="465"/>
        <v>4.3886797503190174E-3</v>
      </c>
      <c r="AE243" s="13">
        <f t="shared" si="466"/>
        <v>8.5929215402493504E-3</v>
      </c>
      <c r="AF243" s="13">
        <f t="shared" si="467"/>
        <v>8.4123591601225761E-3</v>
      </c>
      <c r="AG243" s="13">
        <f t="shared" si="468"/>
        <v>5.4903939486642987E-3</v>
      </c>
      <c r="AH243" s="13">
        <f t="shared" si="469"/>
        <v>2.4033150766739852E-2</v>
      </c>
      <c r="AI243" s="13">
        <f t="shared" si="470"/>
        <v>3.0760859175355683E-2</v>
      </c>
      <c r="AJ243" s="13">
        <f t="shared" si="471"/>
        <v>1.9685942687872177E-2</v>
      </c>
      <c r="AK243" s="13">
        <f t="shared" si="472"/>
        <v>8.3989058368188884E-3</v>
      </c>
      <c r="AL243" s="13">
        <f t="shared" si="473"/>
        <v>2.6940470056671309E-4</v>
      </c>
      <c r="AM243" s="13">
        <f t="shared" si="474"/>
        <v>1.1234445377185246E-3</v>
      </c>
      <c r="AN243" s="13">
        <f t="shared" si="475"/>
        <v>2.1996753731541355E-3</v>
      </c>
      <c r="AO243" s="13">
        <f t="shared" si="476"/>
        <v>2.1534537686599513E-3</v>
      </c>
      <c r="AP243" s="13">
        <f t="shared" si="477"/>
        <v>1.4054689433881291E-3</v>
      </c>
      <c r="AQ243" s="13">
        <f t="shared" si="478"/>
        <v>6.8796796786741246E-4</v>
      </c>
      <c r="AR243" s="13">
        <f t="shared" si="479"/>
        <v>9.4112576288377953E-3</v>
      </c>
      <c r="AS243" s="13">
        <f t="shared" si="480"/>
        <v>1.2045793470588805E-2</v>
      </c>
      <c r="AT243" s="13">
        <f t="shared" si="481"/>
        <v>7.7089134129887053E-3</v>
      </c>
      <c r="AU243" s="13">
        <f t="shared" si="482"/>
        <v>3.2889681173241593E-3</v>
      </c>
      <c r="AV243" s="13">
        <f t="shared" si="483"/>
        <v>1.0524159531888893E-3</v>
      </c>
      <c r="AW243" s="13">
        <f t="shared" si="484"/>
        <v>1.8754149531767499E-5</v>
      </c>
      <c r="AX243" s="13">
        <f t="shared" si="485"/>
        <v>2.3965590662314168E-4</v>
      </c>
      <c r="AY243" s="13">
        <f t="shared" si="486"/>
        <v>4.6924007205590372E-4</v>
      </c>
      <c r="AZ243" s="13">
        <f t="shared" si="487"/>
        <v>4.5937996756589871E-4</v>
      </c>
      <c r="BA243" s="13">
        <f t="shared" si="488"/>
        <v>2.9981803511402403E-4</v>
      </c>
      <c r="BB243" s="13">
        <f t="shared" si="489"/>
        <v>1.4675899123758453E-4</v>
      </c>
      <c r="BC243" s="13">
        <f t="shared" si="490"/>
        <v>5.7470062468742944E-5</v>
      </c>
      <c r="BD243" s="13">
        <f t="shared" si="491"/>
        <v>3.0711665390864553E-3</v>
      </c>
      <c r="BE243" s="13">
        <f t="shared" si="492"/>
        <v>3.9308920553040843E-3</v>
      </c>
      <c r="BF243" s="13">
        <f t="shared" si="493"/>
        <v>2.5156422085545827E-3</v>
      </c>
      <c r="BG243" s="13">
        <f t="shared" si="494"/>
        <v>1.0732857635409893E-3</v>
      </c>
      <c r="BH243" s="13">
        <f t="shared" si="495"/>
        <v>3.4343387335722468E-4</v>
      </c>
      <c r="BI243" s="13">
        <f t="shared" si="496"/>
        <v>8.7914573639747424E-5</v>
      </c>
      <c r="BJ243" s="14">
        <f t="shared" si="497"/>
        <v>0.24830821505435074</v>
      </c>
      <c r="BK243" s="14">
        <f t="shared" si="498"/>
        <v>0.219803942260828</v>
      </c>
      <c r="BL243" s="14">
        <f t="shared" si="499"/>
        <v>0.47882448247702425</v>
      </c>
      <c r="BM243" s="14">
        <f t="shared" si="500"/>
        <v>0.62353570752350163</v>
      </c>
      <c r="BN243" s="14">
        <f t="shared" si="501"/>
        <v>0.37204844013667765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1.6204000000000001</v>
      </c>
      <c r="F244" s="10">
        <f>VLOOKUP(B244,home!$B$2:$E$405,3,FALSE)</f>
        <v>1.0971</v>
      </c>
      <c r="G244" s="10">
        <f>VLOOKUP(C244,away!$B$2:$E$405,4,FALSE)</f>
        <v>1.0971</v>
      </c>
      <c r="H244" s="10">
        <f>VLOOKUP(A244,away!$A$2:$E$405,3,FALSE)</f>
        <v>1.3241000000000001</v>
      </c>
      <c r="I244" s="10">
        <f>VLOOKUP(C244,away!$B$2:$E$405,3,FALSE)</f>
        <v>0.92310000000000003</v>
      </c>
      <c r="J244" s="10">
        <f>VLOOKUP(B244,home!$B$2:$E$405,4,FALSE)</f>
        <v>0.92310000000000003</v>
      </c>
      <c r="K244" s="12">
        <f t="shared" si="446"/>
        <v>1.9503594755640001</v>
      </c>
      <c r="L244" s="12">
        <f t="shared" si="447"/>
        <v>1.128283631001</v>
      </c>
      <c r="M244" s="13">
        <f t="shared" si="448"/>
        <v>4.6021660790979357E-2</v>
      </c>
      <c r="N244" s="13">
        <f t="shared" si="449"/>
        <v>8.9758782204878804E-2</v>
      </c>
      <c r="O244" s="13">
        <f t="shared" si="450"/>
        <v>5.1925486541942539E-2</v>
      </c>
      <c r="P244" s="13">
        <f t="shared" si="451"/>
        <v>0.10127336470034859</v>
      </c>
      <c r="Q244" s="13">
        <f t="shared" si="452"/>
        <v>8.7530945694185375E-2</v>
      </c>
      <c r="R244" s="13">
        <f t="shared" si="453"/>
        <v>2.929333824851826E-2</v>
      </c>
      <c r="S244" s="13">
        <f t="shared" si="454"/>
        <v>5.5714495204289449E-2</v>
      </c>
      <c r="T244" s="13">
        <f t="shared" si="455"/>
        <v>9.875973323278682E-2</v>
      </c>
      <c r="U244" s="13">
        <f t="shared" si="456"/>
        <v>5.7132539823898931E-2</v>
      </c>
      <c r="V244" s="13">
        <f t="shared" si="457"/>
        <v>1.3622557279293106E-2</v>
      </c>
      <c r="W244" s="13">
        <f t="shared" si="458"/>
        <v>5.6905603113244121E-2</v>
      </c>
      <c r="X244" s="13">
        <f t="shared" si="459"/>
        <v>6.4205660504912887E-2</v>
      </c>
      <c r="Y244" s="13">
        <f t="shared" si="460"/>
        <v>3.6221097882650322E-2</v>
      </c>
      <c r="Z244" s="13">
        <f t="shared" si="461"/>
        <v>1.1017064681059547E-2</v>
      </c>
      <c r="AA244" s="13">
        <f t="shared" si="462"/>
        <v>2.1487236493605965E-2</v>
      </c>
      <c r="AB244" s="13">
        <f t="shared" si="463"/>
        <v>2.0953917649494492E-2</v>
      </c>
      <c r="AC244" s="13">
        <f t="shared" si="464"/>
        <v>1.87357728375327E-3</v>
      </c>
      <c r="AD244" s="13">
        <f t="shared" si="465"/>
        <v>2.774659556114998E-2</v>
      </c>
      <c r="AE244" s="13">
        <f t="shared" si="466"/>
        <v>3.1306029587650525E-2</v>
      </c>
      <c r="AF244" s="13">
        <f t="shared" si="467"/>
        <v>1.7661040367689548E-2</v>
      </c>
      <c r="AG244" s="13">
        <f t="shared" si="468"/>
        <v>6.6422209177706632E-3</v>
      </c>
      <c r="AH244" s="13">
        <f t="shared" si="469"/>
        <v>3.107593435329686E-3</v>
      </c>
      <c r="AI244" s="13">
        <f t="shared" si="470"/>
        <v>6.0609243027957352E-3</v>
      </c>
      <c r="AJ244" s="13">
        <f t="shared" si="471"/>
        <v>5.910490572316897E-3</v>
      </c>
      <c r="AK244" s="13">
        <f t="shared" si="472"/>
        <v>3.8425270976499837E-3</v>
      </c>
      <c r="AL244" s="13">
        <f t="shared" si="473"/>
        <v>1.6491666949057594E-4</v>
      </c>
      <c r="AM244" s="13">
        <f t="shared" si="474"/>
        <v>1.0823167113466179E-2</v>
      </c>
      <c r="AN244" s="13">
        <f t="shared" si="475"/>
        <v>1.2211602289712232E-2</v>
      </c>
      <c r="AO244" s="13">
        <f t="shared" si="476"/>
        <v>6.8890754858883249E-3</v>
      </c>
      <c r="AP244" s="13">
        <f t="shared" si="477"/>
        <v>2.590943701152685E-3</v>
      </c>
      <c r="AQ244" s="13">
        <f t="shared" si="478"/>
        <v>7.3082984171393044E-4</v>
      </c>
      <c r="AR244" s="13">
        <f t="shared" si="479"/>
        <v>7.0124936097772995E-4</v>
      </c>
      <c r="AS244" s="13">
        <f t="shared" si="480"/>
        <v>1.3676883359161156E-3</v>
      </c>
      <c r="AT244" s="13">
        <f t="shared" si="481"/>
        <v>1.3337419527861779E-3</v>
      </c>
      <c r="AU244" s="13">
        <f t="shared" si="482"/>
        <v>8.670920851912517E-4</v>
      </c>
      <c r="AV244" s="13">
        <f t="shared" si="483"/>
        <v>4.2278531613482617E-4</v>
      </c>
      <c r="AW244" s="13">
        <f t="shared" si="484"/>
        <v>1.0080800194850599E-5</v>
      </c>
      <c r="AX244" s="13">
        <f t="shared" si="485"/>
        <v>3.5181777558935677E-3</v>
      </c>
      <c r="AY244" s="13">
        <f t="shared" si="486"/>
        <v>3.9695023729265444E-3</v>
      </c>
      <c r="AZ244" s="13">
        <f t="shared" si="487"/>
        <v>2.2393622752963247E-3</v>
      </c>
      <c r="BA244" s="13">
        <f t="shared" si="488"/>
        <v>8.4221193303266571E-4</v>
      </c>
      <c r="BB244" s="13">
        <f t="shared" si="489"/>
        <v>2.3756348446861682E-4</v>
      </c>
      <c r="BC244" s="13">
        <f t="shared" si="490"/>
        <v>5.3607798169900145E-5</v>
      </c>
      <c r="BD244" s="13">
        <f t="shared" si="491"/>
        <v>1.3186802920684711E-4</v>
      </c>
      <c r="BE244" s="13">
        <f t="shared" si="492"/>
        <v>2.5719006028752456E-4</v>
      </c>
      <c r="BF244" s="13">
        <f t="shared" si="493"/>
        <v>2.5080653555132503E-4</v>
      </c>
      <c r="BG244" s="13">
        <f t="shared" si="494"/>
        <v>1.6305430104863536E-4</v>
      </c>
      <c r="BH244" s="13">
        <f t="shared" si="495"/>
        <v>7.9503625270417746E-5</v>
      </c>
      <c r="BI244" s="13">
        <f t="shared" si="496"/>
        <v>3.1012129777569754E-5</v>
      </c>
      <c r="BJ244" s="14">
        <f t="shared" si="497"/>
        <v>0.56084375311863999</v>
      </c>
      <c r="BK244" s="14">
        <f t="shared" si="498"/>
        <v>0.22264007430108088</v>
      </c>
      <c r="BL244" s="14">
        <f t="shared" si="499"/>
        <v>0.20532004589770089</v>
      </c>
      <c r="BM244" s="14">
        <f t="shared" si="500"/>
        <v>0.59005793824489661</v>
      </c>
      <c r="BN244" s="14">
        <f t="shared" si="501"/>
        <v>0.40580357818085294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1.6204000000000001</v>
      </c>
      <c r="F245" s="10">
        <f>VLOOKUP(B245,home!$B$2:$E$405,3,FALSE)</f>
        <v>1.2343</v>
      </c>
      <c r="G245" s="10">
        <f>VLOOKUP(C245,away!$B$2:$E$405,4,FALSE)</f>
        <v>0.82279999999999998</v>
      </c>
      <c r="H245" s="10">
        <f>VLOOKUP(A245,away!$A$2:$E$405,3,FALSE)</f>
        <v>1.3241000000000001</v>
      </c>
      <c r="I245" s="10">
        <f>VLOOKUP(C245,away!$B$2:$E$405,3,FALSE)</f>
        <v>0.41959999999999997</v>
      </c>
      <c r="J245" s="10">
        <f>VLOOKUP(B245,home!$B$2:$E$405,4,FALSE)</f>
        <v>1.1748000000000001</v>
      </c>
      <c r="K245" s="12">
        <f t="shared" si="446"/>
        <v>1.6456491376159998</v>
      </c>
      <c r="L245" s="12">
        <f t="shared" si="447"/>
        <v>0.65270990452800004</v>
      </c>
      <c r="M245" s="13">
        <f t="shared" si="448"/>
        <v>0.10042349931954374</v>
      </c>
      <c r="N245" s="13">
        <f t="shared" si="449"/>
        <v>0.16526184505158809</v>
      </c>
      <c r="O245" s="13">
        <f t="shared" si="450"/>
        <v>6.5547412653227069E-2</v>
      </c>
      <c r="P245" s="13">
        <f t="shared" si="451"/>
        <v>0.1078680431057432</v>
      </c>
      <c r="Q245" s="13">
        <f t="shared" si="452"/>
        <v>0.13598150639498752</v>
      </c>
      <c r="R245" s="13">
        <f t="shared" si="453"/>
        <v>2.1391722727472629E-2</v>
      </c>
      <c r="S245" s="13">
        <f t="shared" si="454"/>
        <v>2.8966115506587536E-2</v>
      </c>
      <c r="T245" s="13">
        <f t="shared" si="455"/>
        <v>8.8756476056645925E-2</v>
      </c>
      <c r="U245" s="13">
        <f t="shared" si="456"/>
        <v>3.5203270058585916E-2</v>
      </c>
      <c r="V245" s="13">
        <f t="shared" si="457"/>
        <v>3.4570463168944418E-3</v>
      </c>
      <c r="W245" s="13">
        <f t="shared" si="458"/>
        <v>7.4592616243545254E-2</v>
      </c>
      <c r="X245" s="13">
        <f t="shared" si="459"/>
        <v>4.8687339426818167E-2</v>
      </c>
      <c r="Y245" s="13">
        <f t="shared" si="460"/>
        <v>1.5889354334500404E-2</v>
      </c>
      <c r="Z245" s="13">
        <f t="shared" si="461"/>
        <v>4.6541964330460367E-3</v>
      </c>
      <c r="AA245" s="13">
        <f t="shared" si="462"/>
        <v>7.6591743463376724E-3</v>
      </c>
      <c r="AB245" s="13">
        <f t="shared" si="463"/>
        <v>6.3021568289505919E-3</v>
      </c>
      <c r="AC245" s="13">
        <f t="shared" si="464"/>
        <v>2.3208264478438413E-4</v>
      </c>
      <c r="AD245" s="13">
        <f t="shared" si="465"/>
        <v>3.0688318648427849E-2</v>
      </c>
      <c r="AE245" s="13">
        <f t="shared" si="466"/>
        <v>2.0030569535140184E-2</v>
      </c>
      <c r="AF245" s="13">
        <f t="shared" si="467"/>
        <v>6.5370755644614063E-3</v>
      </c>
      <c r="AG245" s="13">
        <f t="shared" si="468"/>
        <v>1.422271322523976E-3</v>
      </c>
      <c r="AH245" s="13">
        <f t="shared" si="469"/>
        <v>7.5946002736700926E-4</v>
      </c>
      <c r="AI245" s="13">
        <f t="shared" si="470"/>
        <v>1.2498047390903423E-3</v>
      </c>
      <c r="AJ245" s="13">
        <f t="shared" si="471"/>
        <v>1.0283700455362061E-3</v>
      </c>
      <c r="AK245" s="13">
        <f t="shared" si="472"/>
        <v>5.6411209286226125E-4</v>
      </c>
      <c r="AL245" s="13">
        <f t="shared" si="473"/>
        <v>9.971491095739922E-6</v>
      </c>
      <c r="AM245" s="13">
        <f t="shared" si="474"/>
        <v>1.0100441023734067E-2</v>
      </c>
      <c r="AN245" s="13">
        <f t="shared" si="475"/>
        <v>6.5926578962921577E-3</v>
      </c>
      <c r="AO245" s="13">
        <f t="shared" si="476"/>
        <v>2.1515465530373094E-3</v>
      </c>
      <c r="AP245" s="13">
        <f t="shared" si="477"/>
        <v>4.6811191507351003E-4</v>
      </c>
      <c r="AQ245" s="13">
        <f t="shared" si="478"/>
        <v>7.6385320849012487E-5</v>
      </c>
      <c r="AR245" s="13">
        <f t="shared" si="479"/>
        <v>9.9141416391110602E-5</v>
      </c>
      <c r="AS245" s="13">
        <f t="shared" si="480"/>
        <v>1.6315198638605991E-4</v>
      </c>
      <c r="AT245" s="13">
        <f t="shared" si="481"/>
        <v>1.3424546284827843E-4</v>
      </c>
      <c r="AU245" s="13">
        <f t="shared" si="482"/>
        <v>7.3640310055043387E-5</v>
      </c>
      <c r="AV245" s="13">
        <f t="shared" si="483"/>
        <v>3.029652818396423E-5</v>
      </c>
      <c r="AW245" s="13">
        <f t="shared" si="484"/>
        <v>2.9751923897625907E-7</v>
      </c>
      <c r="AX245" s="13">
        <f t="shared" si="485"/>
        <v>2.7702970100415359E-3</v>
      </c>
      <c r="AY245" s="13">
        <f t="shared" si="486"/>
        <v>1.8082002969384149E-3</v>
      </c>
      <c r="AZ245" s="13">
        <f t="shared" si="487"/>
        <v>5.9011512159108691E-4</v>
      </c>
      <c r="BA245" s="13">
        <f t="shared" si="488"/>
        <v>1.2839132822474919E-4</v>
      </c>
      <c r="BB245" s="13">
        <f t="shared" si="489"/>
        <v>2.095057289694979E-5</v>
      </c>
      <c r="BC245" s="13">
        <f t="shared" si="490"/>
        <v>2.7349292870750009E-6</v>
      </c>
      <c r="BD245" s="13">
        <f t="shared" si="491"/>
        <v>1.0785097404568744E-5</v>
      </c>
      <c r="BE245" s="13">
        <f t="shared" si="492"/>
        <v>1.7748486242933111E-5</v>
      </c>
      <c r="BF245" s="13">
        <f t="shared" si="493"/>
        <v>1.4603890539836161E-5</v>
      </c>
      <c r="BG245" s="13">
        <f t="shared" si="494"/>
        <v>8.0109599575732773E-6</v>
      </c>
      <c r="BH245" s="13">
        <f t="shared" si="495"/>
        <v>3.2958073364141908E-6</v>
      </c>
      <c r="BI245" s="13">
        <f t="shared" si="496"/>
        <v>1.0847485001837006E-6</v>
      </c>
      <c r="BJ245" s="14">
        <f t="shared" si="497"/>
        <v>0.61255720454660434</v>
      </c>
      <c r="BK245" s="14">
        <f t="shared" si="498"/>
        <v>0.24276495868158748</v>
      </c>
      <c r="BL245" s="14">
        <f t="shared" si="499"/>
        <v>0.14026148821327564</v>
      </c>
      <c r="BM245" s="14">
        <f t="shared" si="500"/>
        <v>0.40195591584425211</v>
      </c>
      <c r="BN245" s="14">
        <f t="shared" si="501"/>
        <v>0.59647402925256221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1.5866</v>
      </c>
      <c r="F255" s="10">
        <f>VLOOKUP(B255,home!$B$2:$E$405,3,FALSE)</f>
        <v>1.0084</v>
      </c>
      <c r="G255" s="10">
        <f>VLOOKUP(C255,away!$B$2:$E$405,4,FALSE)</f>
        <v>0.98040000000000005</v>
      </c>
      <c r="H255" s="10">
        <f>VLOOKUP(A255,away!$A$2:$E$405,3,FALSE)</f>
        <v>1.1788000000000001</v>
      </c>
      <c r="I255" s="10">
        <f>VLOOKUP(C255,away!$B$2:$E$405,3,FALSE)</f>
        <v>0.5655</v>
      </c>
      <c r="J255" s="10">
        <f>VLOOKUP(B255,home!$B$2:$E$405,4,FALSE)</f>
        <v>1.018</v>
      </c>
      <c r="K255" s="12">
        <f t="shared" si="446"/>
        <v>1.5685688621759999</v>
      </c>
      <c r="L255" s="12">
        <f t="shared" si="447"/>
        <v>0.67861040520000004</v>
      </c>
      <c r="M255" s="13">
        <f t="shared" si="448"/>
        <v>0.10569694729383845</v>
      </c>
      <c r="N255" s="13">
        <f t="shared" si="449"/>
        <v>0.16579294035217276</v>
      </c>
      <c r="O255" s="13">
        <f t="shared" si="450"/>
        <v>7.1727048231474744E-2</v>
      </c>
      <c r="P255" s="13">
        <f t="shared" si="451"/>
        <v>0.11250881443168738</v>
      </c>
      <c r="Q255" s="13">
        <f t="shared" si="452"/>
        <v>0.13002882190251058</v>
      </c>
      <c r="R255" s="13">
        <f t="shared" si="453"/>
        <v>2.4337360632080508E-2</v>
      </c>
      <c r="S255" s="13">
        <f t="shared" si="454"/>
        <v>2.9939921750137859E-2</v>
      </c>
      <c r="T255" s="13">
        <f t="shared" si="455"/>
        <v>8.8238911518941324E-2</v>
      </c>
      <c r="U255" s="13">
        <f t="shared" si="456"/>
        <v>3.8174826075029492E-2</v>
      </c>
      <c r="V255" s="13">
        <f t="shared" si="457"/>
        <v>3.5410516013832443E-3</v>
      </c>
      <c r="W255" s="13">
        <f t="shared" si="458"/>
        <v>6.7986387073902241E-2</v>
      </c>
      <c r="X255" s="13">
        <f t="shared" si="459"/>
        <v>4.6136269680304841E-2</v>
      </c>
      <c r="Y255" s="13">
        <f t="shared" si="460"/>
        <v>1.5654276331084072E-2</v>
      </c>
      <c r="Z255" s="13">
        <f t="shared" si="461"/>
        <v>5.5051953866782286E-3</v>
      </c>
      <c r="AA255" s="13">
        <f t="shared" si="462"/>
        <v>8.6352780637384309E-3</v>
      </c>
      <c r="AB255" s="13">
        <f t="shared" si="463"/>
        <v>6.772514143505784E-3</v>
      </c>
      <c r="AC255" s="13">
        <f t="shared" si="464"/>
        <v>2.3557889307194386E-4</v>
      </c>
      <c r="AD255" s="13">
        <f t="shared" si="465"/>
        <v>2.6660332453991985E-2</v>
      </c>
      <c r="AE255" s="13">
        <f t="shared" si="466"/>
        <v>1.8091979009370207E-2</v>
      </c>
      <c r="AF255" s="13">
        <f t="shared" si="467"/>
        <v>6.1387026032093056E-3</v>
      </c>
      <c r="AG255" s="13">
        <f t="shared" si="468"/>
        <v>1.3885958203220543E-3</v>
      </c>
      <c r="AH255" s="13">
        <f t="shared" si="469"/>
        <v>9.339707180147206E-4</v>
      </c>
      <c r="AI255" s="13">
        <f t="shared" si="470"/>
        <v>1.4649973864620518E-3</v>
      </c>
      <c r="AJ255" s="13">
        <f t="shared" si="471"/>
        <v>1.1489746417867974E-3</v>
      </c>
      <c r="AK255" s="13">
        <f t="shared" si="472"/>
        <v>6.0074861551219797E-4</v>
      </c>
      <c r="AL255" s="13">
        <f t="shared" si="473"/>
        <v>1.0030451264016303E-5</v>
      </c>
      <c r="AM255" s="13">
        <f t="shared" si="474"/>
        <v>8.3637134685184151E-3</v>
      </c>
      <c r="AN255" s="13">
        <f t="shared" si="475"/>
        <v>5.6757029858479774E-3</v>
      </c>
      <c r="AO255" s="13">
        <f t="shared" si="476"/>
        <v>1.925795551510573E-3</v>
      </c>
      <c r="AP255" s="13">
        <f t="shared" si="477"/>
        <v>4.356216331809826E-4</v>
      </c>
      <c r="AQ255" s="13">
        <f t="shared" si="478"/>
        <v>7.3904343251708065E-5</v>
      </c>
      <c r="AR255" s="13">
        <f t="shared" si="479"/>
        <v>1.2676044947938095E-4</v>
      </c>
      <c r="AS255" s="13">
        <f t="shared" si="480"/>
        <v>1.9883249400879085E-4</v>
      </c>
      <c r="AT255" s="13">
        <f t="shared" si="481"/>
        <v>1.5594122944549276E-4</v>
      </c>
      <c r="AU255" s="13">
        <f t="shared" si="482"/>
        <v>8.1534852279214361E-5</v>
      </c>
      <c r="AV255" s="13">
        <f t="shared" si="483"/>
        <v>3.197325761682387E-5</v>
      </c>
      <c r="AW255" s="13">
        <f t="shared" si="484"/>
        <v>2.9658014646345887E-7</v>
      </c>
      <c r="AX255" s="13">
        <f t="shared" si="485"/>
        <v>2.1865100864800046E-3</v>
      </c>
      <c r="AY255" s="13">
        <f t="shared" si="486"/>
        <v>1.4837884957600827E-3</v>
      </c>
      <c r="AZ255" s="13">
        <f t="shared" si="487"/>
        <v>5.0345715616942409E-4</v>
      </c>
      <c r="BA255" s="13">
        <f t="shared" si="488"/>
        <v>1.1388375491632423E-4</v>
      </c>
      <c r="BB255" s="13">
        <f t="shared" si="489"/>
        <v>1.9320675267366063E-5</v>
      </c>
      <c r="BC255" s="13">
        <f t="shared" si="490"/>
        <v>2.6222422543849814E-6</v>
      </c>
      <c r="BD255" s="13">
        <f t="shared" si="491"/>
        <v>1.4336826664089468E-5</v>
      </c>
      <c r="BE255" s="13">
        <f t="shared" si="492"/>
        <v>2.2488299887705348E-5</v>
      </c>
      <c r="BF255" s="13">
        <f t="shared" si="493"/>
        <v>1.763722348356533E-5</v>
      </c>
      <c r="BG255" s="13">
        <f t="shared" si="494"/>
        <v>9.2217331905199635E-6</v>
      </c>
      <c r="BH255" s="13">
        <f t="shared" si="495"/>
        <v>3.6162308844861376E-6</v>
      </c>
      <c r="BI255" s="13">
        <f t="shared" si="496"/>
        <v>1.1344614327688257E-6</v>
      </c>
      <c r="BJ255" s="14">
        <f t="shared" si="497"/>
        <v>0.58690153713896642</v>
      </c>
      <c r="BK255" s="14">
        <f t="shared" si="498"/>
        <v>0.25341613291714299</v>
      </c>
      <c r="BL255" s="14">
        <f t="shared" si="499"/>
        <v>0.15445919556597754</v>
      </c>
      <c r="BM255" s="14">
        <f t="shared" si="500"/>
        <v>0.3887066362493875</v>
      </c>
      <c r="BN255" s="14">
        <f t="shared" si="501"/>
        <v>0.6100919328437644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1.5866</v>
      </c>
      <c r="F256" s="10">
        <f>VLOOKUP(B256,home!$B$2:$E$405,3,FALSE)</f>
        <v>0.94540000000000002</v>
      </c>
      <c r="G256" s="10">
        <f>VLOOKUP(C256,away!$B$2:$E$405,4,FALSE)</f>
        <v>0.98040000000000005</v>
      </c>
      <c r="H256" s="10">
        <f>VLOOKUP(A256,away!$A$2:$E$405,3,FALSE)</f>
        <v>1.1788000000000001</v>
      </c>
      <c r="I256" s="10">
        <f>VLOOKUP(C256,away!$B$2:$E$405,3,FALSE)</f>
        <v>1.0367999999999999</v>
      </c>
      <c r="J256" s="10">
        <f>VLOOKUP(B256,home!$B$2:$E$405,4,FALSE)</f>
        <v>1.018</v>
      </c>
      <c r="K256" s="12">
        <f t="shared" si="446"/>
        <v>1.4705721958560001</v>
      </c>
      <c r="L256" s="12">
        <f t="shared" si="447"/>
        <v>1.2441790771199999</v>
      </c>
      <c r="M256" s="13">
        <f t="shared" si="448"/>
        <v>6.6221422016067621E-2</v>
      </c>
      <c r="N256" s="13">
        <f t="shared" si="449"/>
        <v>9.7383381986875447E-2</v>
      </c>
      <c r="O256" s="13">
        <f t="shared" si="450"/>
        <v>8.2391307729525062E-2</v>
      </c>
      <c r="P256" s="13">
        <f t="shared" si="451"/>
        <v>0.12116236632725512</v>
      </c>
      <c r="Q256" s="13">
        <f t="shared" si="452"/>
        <v>7.1604646944161549E-2</v>
      </c>
      <c r="R256" s="13">
        <f t="shared" si="453"/>
        <v>5.1254770606815221E-2</v>
      </c>
      <c r="S256" s="13">
        <f t="shared" si="454"/>
        <v>5.5421337110738926E-2</v>
      </c>
      <c r="T256" s="13">
        <f t="shared" si="455"/>
        <v>8.9089003552490331E-2</v>
      </c>
      <c r="U256" s="13">
        <f t="shared" si="456"/>
        <v>7.5373840559359834E-2</v>
      </c>
      <c r="V256" s="13">
        <f t="shared" si="457"/>
        <v>1.1266881697668369E-2</v>
      </c>
      <c r="W256" s="13">
        <f t="shared" si="458"/>
        <v>3.5099934296723097E-2</v>
      </c>
      <c r="X256" s="13">
        <f t="shared" si="459"/>
        <v>4.367060386026958E-2</v>
      </c>
      <c r="Y256" s="13">
        <f t="shared" si="460"/>
        <v>2.7167025804071664E-2</v>
      </c>
      <c r="Z256" s="13">
        <f t="shared" si="461"/>
        <v>2.1256704397194886E-2</v>
      </c>
      <c r="AA256" s="13">
        <f t="shared" si="462"/>
        <v>3.1259518462044777E-2</v>
      </c>
      <c r="AB256" s="13">
        <f t="shared" si="463"/>
        <v>2.2984689353065187E-2</v>
      </c>
      <c r="AC256" s="13">
        <f t="shared" si="464"/>
        <v>1.2884067629274044E-3</v>
      </c>
      <c r="AD256" s="13">
        <f t="shared" si="465"/>
        <v>1.2904246863283352E-2</v>
      </c>
      <c r="AE256" s="13">
        <f t="shared" si="466"/>
        <v>1.6055193953288534E-2</v>
      </c>
      <c r="AF256" s="13">
        <f t="shared" si="467"/>
        <v>9.9877681978925697E-3</v>
      </c>
      <c r="AG256" s="13">
        <f t="shared" si="468"/>
        <v>4.1421907396474869E-3</v>
      </c>
      <c r="AH256" s="13">
        <f t="shared" si="469"/>
        <v>6.6117867148786412E-3</v>
      </c>
      <c r="AI256" s="13">
        <f t="shared" si="470"/>
        <v>9.7231097078306124E-3</v>
      </c>
      <c r="AJ256" s="13">
        <f t="shared" si="471"/>
        <v>7.1492673967966294E-3</v>
      </c>
      <c r="AK256" s="13">
        <f t="shared" si="472"/>
        <v>3.5045046181563103E-3</v>
      </c>
      <c r="AL256" s="13">
        <f t="shared" si="473"/>
        <v>9.4293603148809624E-5</v>
      </c>
      <c r="AM256" s="13">
        <f t="shared" si="474"/>
        <v>3.795325329121301E-3</v>
      </c>
      <c r="AN256" s="13">
        <f t="shared" si="475"/>
        <v>4.7220643653562997E-3</v>
      </c>
      <c r="AO256" s="13">
        <f t="shared" si="476"/>
        <v>2.9375468420951207E-3</v>
      </c>
      <c r="AP256" s="13">
        <f t="shared" si="477"/>
        <v>1.2182781063315592E-3</v>
      </c>
      <c r="AQ256" s="13">
        <f t="shared" si="478"/>
        <v>3.789390325027749E-4</v>
      </c>
      <c r="AR256" s="13">
        <f t="shared" si="479"/>
        <v>1.6452493386063967E-3</v>
      </c>
      <c r="AS256" s="13">
        <f t="shared" si="480"/>
        <v>2.4194579326050408E-3</v>
      </c>
      <c r="AT256" s="13">
        <f t="shared" si="481"/>
        <v>1.7789937823661068E-3</v>
      </c>
      <c r="AU256" s="13">
        <f t="shared" si="482"/>
        <v>8.7204626431609919E-4</v>
      </c>
      <c r="AV256" s="13">
        <f t="shared" si="483"/>
        <v>3.206017474508369E-4</v>
      </c>
      <c r="AW256" s="13">
        <f t="shared" si="484"/>
        <v>4.7923549255123735E-6</v>
      </c>
      <c r="AX256" s="13">
        <f t="shared" si="485"/>
        <v>9.302166505389673E-4</v>
      </c>
      <c r="AY256" s="13">
        <f t="shared" si="486"/>
        <v>1.1573560937892299E-3</v>
      </c>
      <c r="AZ256" s="13">
        <f t="shared" si="487"/>
        <v>7.1997911833494616E-4</v>
      </c>
      <c r="BA256" s="13">
        <f t="shared" si="488"/>
        <v>2.9859431833188153E-4</v>
      </c>
      <c r="BB256" s="13">
        <f t="shared" si="489"/>
        <v>9.2876200853858905E-5</v>
      </c>
      <c r="BC256" s="13">
        <f t="shared" si="490"/>
        <v>2.3110925172953185E-5</v>
      </c>
      <c r="BD256" s="13">
        <f t="shared" si="491"/>
        <v>3.4116413395659915E-4</v>
      </c>
      <c r="BE256" s="13">
        <f t="shared" si="492"/>
        <v>5.0170648961986666E-4</v>
      </c>
      <c r="BF256" s="13">
        <f t="shared" si="493"/>
        <v>3.6889780705774645E-4</v>
      </c>
      <c r="BG256" s="13">
        <f t="shared" si="494"/>
        <v>1.8083028605712445E-4</v>
      </c>
      <c r="BH256" s="13">
        <f t="shared" si="495"/>
        <v>6.6480997711073535E-5</v>
      </c>
      <c r="BI256" s="13">
        <f t="shared" si="496"/>
        <v>1.9553021357334227E-5</v>
      </c>
      <c r="BJ256" s="14">
        <f t="shared" si="497"/>
        <v>0.42337828318113246</v>
      </c>
      <c r="BK256" s="14">
        <f t="shared" si="498"/>
        <v>0.25661206361159555</v>
      </c>
      <c r="BL256" s="14">
        <f t="shared" si="499"/>
        <v>0.29876777694957651</v>
      </c>
      <c r="BM256" s="14">
        <f t="shared" si="500"/>
        <v>0.50884436878993589</v>
      </c>
      <c r="BN256" s="14">
        <f t="shared" si="501"/>
        <v>0.49001789561070003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1.1809000000000001</v>
      </c>
      <c r="F257" s="10">
        <f>VLOOKUP(B257,home!$B$2:$E$405,3,FALSE)</f>
        <v>0.49399999999999999</v>
      </c>
      <c r="G257" s="10">
        <f>VLOOKUP(C257,away!$B$2:$E$405,4,FALSE)</f>
        <v>1.0585</v>
      </c>
      <c r="H257" s="10">
        <f>VLOOKUP(A257,away!$A$2:$E$405,3,FALSE)</f>
        <v>0.92459999999999998</v>
      </c>
      <c r="I257" s="10">
        <f>VLOOKUP(C257,away!$B$2:$E$405,3,FALSE)</f>
        <v>1.1717</v>
      </c>
      <c r="J257" s="10">
        <f>VLOOKUP(B257,home!$B$2:$E$405,4,FALSE)</f>
        <v>1.7124999999999999</v>
      </c>
      <c r="K257" s="12">
        <f t="shared" si="446"/>
        <v>0.61749142909999999</v>
      </c>
      <c r="L257" s="12">
        <f t="shared" si="447"/>
        <v>1.8552434167499998</v>
      </c>
      <c r="M257" s="13">
        <f t="shared" si="448"/>
        <v>8.4353848484013699E-2</v>
      </c>
      <c r="N257" s="13">
        <f t="shared" si="449"/>
        <v>5.2087778450478489E-2</v>
      </c>
      <c r="O257" s="13">
        <f t="shared" si="450"/>
        <v>0.15649692207749336</v>
      </c>
      <c r="P257" s="13">
        <f t="shared" si="451"/>
        <v>9.6635508063382711E-2</v>
      </c>
      <c r="Q257" s="13">
        <f t="shared" si="452"/>
        <v>1.6081878377015073E-2</v>
      </c>
      <c r="R257" s="13">
        <f t="shared" si="453"/>
        <v>0.14516994221295365</v>
      </c>
      <c r="S257" s="13">
        <f t="shared" si="454"/>
        <v>2.7676334827918005E-2</v>
      </c>
      <c r="T257" s="13">
        <f t="shared" si="455"/>
        <v>2.9835798987931383E-2</v>
      </c>
      <c r="U257" s="13">
        <f t="shared" si="456"/>
        <v>8.9641195079441169E-2</v>
      </c>
      <c r="V257" s="13">
        <f t="shared" si="457"/>
        <v>3.5228804026713363E-3</v>
      </c>
      <c r="W257" s="13">
        <f t="shared" si="458"/>
        <v>3.3101406872118092E-3</v>
      </c>
      <c r="X257" s="13">
        <f t="shared" si="459"/>
        <v>6.1411167184660291E-3</v>
      </c>
      <c r="Y257" s="13">
        <f t="shared" si="460"/>
        <v>5.6966331817137322E-3</v>
      </c>
      <c r="Z257" s="13">
        <f t="shared" si="461"/>
        <v>8.9775193200186745E-2</v>
      </c>
      <c r="AA257" s="13">
        <f t="shared" si="462"/>
        <v>5.5435412346911905E-2</v>
      </c>
      <c r="AB257" s="13">
        <f t="shared" si="463"/>
        <v>1.7115445996421209E-2</v>
      </c>
      <c r="AC257" s="13">
        <f t="shared" si="464"/>
        <v>2.5223755619697399E-4</v>
      </c>
      <c r="AD257" s="13">
        <f t="shared" si="465"/>
        <v>5.1099587586711894E-4</v>
      </c>
      <c r="AE257" s="13">
        <f t="shared" si="466"/>
        <v>9.4802173468887241E-4</v>
      </c>
      <c r="AF257" s="13">
        <f t="shared" si="467"/>
        <v>8.7940554110872292E-4</v>
      </c>
      <c r="AG257" s="13">
        <f t="shared" si="468"/>
        <v>5.4383711359847658E-4</v>
      </c>
      <c r="AH257" s="13">
        <f t="shared" si="469"/>
        <v>4.1638709043026467E-2</v>
      </c>
      <c r="AI257" s="13">
        <f t="shared" si="470"/>
        <v>2.5711545952857507E-2</v>
      </c>
      <c r="AJ257" s="13">
        <f t="shared" si="471"/>
        <v>7.9383296274001501E-3</v>
      </c>
      <c r="AK257" s="13">
        <f t="shared" si="472"/>
        <v>1.633950168763397E-3</v>
      </c>
      <c r="AL257" s="13">
        <f t="shared" si="473"/>
        <v>1.1558502585868427E-5</v>
      </c>
      <c r="AM257" s="13">
        <f t="shared" si="474"/>
        <v>6.3107114730678711E-5</v>
      </c>
      <c r="AN257" s="13">
        <f t="shared" si="475"/>
        <v>1.1707905915417861E-4</v>
      </c>
      <c r="AO257" s="13">
        <f t="shared" si="476"/>
        <v>1.0860507686753685E-4</v>
      </c>
      <c r="AP257" s="13">
        <f t="shared" si="477"/>
        <v>6.7162951294708485E-5</v>
      </c>
      <c r="AQ257" s="13">
        <f t="shared" si="478"/>
        <v>3.1150905809752216E-5</v>
      </c>
      <c r="AR257" s="13">
        <f t="shared" si="479"/>
        <v>1.5449988166808714E-2</v>
      </c>
      <c r="AS257" s="13">
        <f t="shared" si="480"/>
        <v>9.5402352727008023E-3</v>
      </c>
      <c r="AT257" s="13">
        <f t="shared" si="481"/>
        <v>2.945506756245123E-3</v>
      </c>
      <c r="AU257" s="13">
        <f t="shared" si="482"/>
        <v>6.062750587791689E-4</v>
      </c>
      <c r="AV257" s="13">
        <f t="shared" si="483"/>
        <v>9.3592413118308857E-5</v>
      </c>
      <c r="AW257" s="13">
        <f t="shared" si="484"/>
        <v>3.6781624533342304E-7</v>
      </c>
      <c r="AX257" s="13">
        <f t="shared" si="485"/>
        <v>6.4946837435707408E-6</v>
      </c>
      <c r="AY257" s="13">
        <f t="shared" si="486"/>
        <v>1.2049219259132861E-5</v>
      </c>
      <c r="AZ257" s="13">
        <f t="shared" si="487"/>
        <v>1.1177117353741777E-5</v>
      </c>
      <c r="BA257" s="13">
        <f t="shared" si="488"/>
        <v>6.9120911295905376E-6</v>
      </c>
      <c r="BB257" s="13">
        <f t="shared" si="489"/>
        <v>3.2059028910372302E-6</v>
      </c>
      <c r="BC257" s="13">
        <f t="shared" si="490"/>
        <v>1.1895460466673232E-6</v>
      </c>
      <c r="BD257" s="13">
        <f t="shared" si="491"/>
        <v>4.777248139222875E-3</v>
      </c>
      <c r="BE257" s="13">
        <f t="shared" si="492"/>
        <v>2.9499097806540489E-3</v>
      </c>
      <c r="BF257" s="13">
        <f t="shared" si="493"/>
        <v>9.1077200308606798E-4</v>
      </c>
      <c r="BG257" s="13">
        <f t="shared" si="494"/>
        <v>1.8746463525662864E-4</v>
      </c>
      <c r="BH257" s="13">
        <f t="shared" si="495"/>
        <v>2.8939451382581457E-5</v>
      </c>
      <c r="BI257" s="13">
        <f t="shared" si="496"/>
        <v>3.57397263832004E-6</v>
      </c>
      <c r="BJ257" s="14">
        <f t="shared" si="497"/>
        <v>0.1164637403363603</v>
      </c>
      <c r="BK257" s="14">
        <f t="shared" si="498"/>
        <v>0.2124644170560277</v>
      </c>
      <c r="BL257" s="14">
        <f t="shared" si="499"/>
        <v>0.57827495815516161</v>
      </c>
      <c r="BM257" s="14">
        <f t="shared" si="500"/>
        <v>0.44614074967938566</v>
      </c>
      <c r="BN257" s="14">
        <f t="shared" si="501"/>
        <v>0.55082587766533697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1.1809000000000001</v>
      </c>
      <c r="F258" s="10">
        <f>VLOOKUP(B258,home!$B$2:$E$405,3,FALSE)</f>
        <v>0.7762</v>
      </c>
      <c r="G258" s="10">
        <f>VLOOKUP(C258,away!$B$2:$E$405,4,FALSE)</f>
        <v>1.0422</v>
      </c>
      <c r="H258" s="10">
        <f>VLOOKUP(A258,away!$A$2:$E$405,3,FALSE)</f>
        <v>0.92459999999999998</v>
      </c>
      <c r="I258" s="10">
        <f>VLOOKUP(C258,away!$B$2:$E$405,3,FALSE)</f>
        <v>1.4142999999999999</v>
      </c>
      <c r="J258" s="10">
        <f>VLOOKUP(B258,home!$B$2:$E$405,4,FALSE)</f>
        <v>0.99139999999999995</v>
      </c>
      <c r="K258" s="12">
        <f t="shared" si="446"/>
        <v>0.9552957152760001</v>
      </c>
      <c r="L258" s="12">
        <f t="shared" si="447"/>
        <v>1.2964158886919999</v>
      </c>
      <c r="M258" s="13">
        <f t="shared" si="448"/>
        <v>0.1052189771309933</v>
      </c>
      <c r="N258" s="13">
        <f t="shared" si="449"/>
        <v>0.10051523801896135</v>
      </c>
      <c r="O258" s="13">
        <f t="shared" si="450"/>
        <v>0.13640755374453992</v>
      </c>
      <c r="P258" s="13">
        <f t="shared" si="451"/>
        <v>0.13030955162343968</v>
      </c>
      <c r="Q258" s="13">
        <f t="shared" si="452"/>
        <v>4.8010888099730538E-2</v>
      </c>
      <c r="R258" s="13">
        <f t="shared" si="453"/>
        <v>8.8420460006014737E-2</v>
      </c>
      <c r="S258" s="13">
        <f t="shared" si="454"/>
        <v>4.0345809537669634E-2</v>
      </c>
      <c r="T258" s="13">
        <f t="shared" si="455"/>
        <v>6.2242078162704335E-2</v>
      </c>
      <c r="U258" s="13">
        <f t="shared" si="456"/>
        <v>8.446768658647881E-2</v>
      </c>
      <c r="V258" s="13">
        <f t="shared" si="457"/>
        <v>5.5518548017067758E-3</v>
      </c>
      <c r="W258" s="13">
        <f t="shared" si="458"/>
        <v>1.528819856275603E-2</v>
      </c>
      <c r="X258" s="13">
        <f t="shared" si="459"/>
        <v>1.9819863526235115E-2</v>
      </c>
      <c r="Y258" s="13">
        <f t="shared" si="460"/>
        <v>1.2847392993559128E-2</v>
      </c>
      <c r="Z258" s="13">
        <f t="shared" si="461"/>
        <v>3.820989641241767E-2</v>
      </c>
      <c r="AA258" s="13">
        <f t="shared" si="462"/>
        <v>3.6501750323922409E-2</v>
      </c>
      <c r="AB258" s="13">
        <f t="shared" si="463"/>
        <v>1.7434982842258712E-2</v>
      </c>
      <c r="AC258" s="13">
        <f t="shared" si="464"/>
        <v>4.2973456976074588E-4</v>
      </c>
      <c r="AD258" s="13">
        <f t="shared" si="465"/>
        <v>3.6511876453223838E-3</v>
      </c>
      <c r="AE258" s="13">
        <f t="shared" si="466"/>
        <v>4.7334576759918683E-3</v>
      </c>
      <c r="AF258" s="13">
        <f t="shared" si="467"/>
        <v>3.0682648698034842E-3</v>
      </c>
      <c r="AG258" s="13">
        <f t="shared" si="468"/>
        <v>1.325915775976242E-3</v>
      </c>
      <c r="AH258" s="13">
        <f t="shared" si="469"/>
        <v>1.2383979203583435E-2</v>
      </c>
      <c r="AI258" s="13">
        <f t="shared" si="470"/>
        <v>1.1830362271250347E-2</v>
      </c>
      <c r="AJ258" s="13">
        <f t="shared" si="471"/>
        <v>5.6507471939441526E-3</v>
      </c>
      <c r="AK258" s="13">
        <f t="shared" si="472"/>
        <v>1.7993781941609101E-3</v>
      </c>
      <c r="AL258" s="13">
        <f t="shared" si="473"/>
        <v>2.1288372356214276E-5</v>
      </c>
      <c r="AM258" s="13">
        <f t="shared" si="474"/>
        <v>6.975927826490284E-4</v>
      </c>
      <c r="AN258" s="13">
        <f t="shared" si="475"/>
        <v>9.0437036726306538E-4</v>
      </c>
      <c r="AO258" s="13">
        <f t="shared" si="476"/>
        <v>5.8622005669102875E-4</v>
      </c>
      <c r="AP258" s="13">
        <f t="shared" si="477"/>
        <v>2.5332833192139145E-4</v>
      </c>
      <c r="AQ258" s="13">
        <f t="shared" si="478"/>
        <v>8.2104718639683215E-5</v>
      </c>
      <c r="AR258" s="13">
        <f t="shared" si="479"/>
        <v>3.2109574809513685E-3</v>
      </c>
      <c r="AS258" s="13">
        <f t="shared" si="480"/>
        <v>3.0674139234862612E-3</v>
      </c>
      <c r="AT258" s="13">
        <f t="shared" si="481"/>
        <v>1.4651436890421848E-3</v>
      </c>
      <c r="AU258" s="13">
        <f t="shared" si="482"/>
        <v>4.6654849613522384E-4</v>
      </c>
      <c r="AV258" s="13">
        <f t="shared" si="483"/>
        <v>1.1142294483161019E-4</v>
      </c>
      <c r="AW258" s="13">
        <f t="shared" si="484"/>
        <v>7.3235581117798319E-7</v>
      </c>
      <c r="AX258" s="13">
        <f t="shared" si="485"/>
        <v>1.1106789937867978E-4</v>
      </c>
      <c r="AY258" s="13">
        <f t="shared" si="486"/>
        <v>1.4399018947816478E-4</v>
      </c>
      <c r="AZ258" s="13">
        <f t="shared" si="487"/>
        <v>9.333558472763224E-5</v>
      </c>
      <c r="BA258" s="13">
        <f t="shared" si="488"/>
        <v>4.0333911673753595E-5</v>
      </c>
      <c r="BB258" s="13">
        <f t="shared" si="489"/>
        <v>1.3072380986738481E-5</v>
      </c>
      <c r="BC258" s="13">
        <f t="shared" si="490"/>
        <v>3.3894484828485898E-6</v>
      </c>
      <c r="BD258" s="13">
        <f t="shared" si="491"/>
        <v>6.9378938270329808E-4</v>
      </c>
      <c r="BE258" s="13">
        <f t="shared" si="492"/>
        <v>6.6277402460044178E-4</v>
      </c>
      <c r="BF258" s="13">
        <f t="shared" si="493"/>
        <v>3.1657259294851612E-4</v>
      </c>
      <c r="BG258" s="13">
        <f t="shared" si="494"/>
        <v>1.0080681387251025E-4</v>
      </c>
      <c r="BH258" s="13">
        <f t="shared" si="495"/>
        <v>2.4075079340758568E-5</v>
      </c>
      <c r="BI258" s="13">
        <f t="shared" si="496"/>
        <v>4.5997640278312828E-6</v>
      </c>
      <c r="BJ258" s="14">
        <f t="shared" si="497"/>
        <v>0.2744312910029324</v>
      </c>
      <c r="BK258" s="14">
        <f t="shared" si="498"/>
        <v>0.2820212062254045</v>
      </c>
      <c r="BL258" s="14">
        <f t="shared" si="499"/>
        <v>0.40502100455809342</v>
      </c>
      <c r="BM258" s="14">
        <f t="shared" si="500"/>
        <v>0.39065747174150151</v>
      </c>
      <c r="BN258" s="14">
        <f t="shared" si="501"/>
        <v>0.60888266862367957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2.0179999999999998</v>
      </c>
      <c r="G259" s="10">
        <f>VLOOKUP(C259,away!$B$2:$E$405,4,FALSE)</f>
        <v>0.77839999999999998</v>
      </c>
      <c r="H259" s="10">
        <f>VLOOKUP(A259,away!$A$2:$E$405,3,FALSE)</f>
        <v>1.125</v>
      </c>
      <c r="I259" s="10">
        <f>VLOOKUP(C259,away!$B$2:$E$405,3,FALSE)</f>
        <v>1.6</v>
      </c>
      <c r="J259" s="10">
        <f>VLOOKUP(B259,home!$B$2:$E$405,4,FALSE)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0.79279999999999995</v>
      </c>
      <c r="G260" s="10">
        <f>VLOOKUP(C260,away!$B$2:$E$405,4,FALSE)</f>
        <v>0.79279999999999995</v>
      </c>
      <c r="H260" s="10">
        <f>VLOOKUP(A260,away!$A$2:$E$405,3,FALSE)</f>
        <v>1.125</v>
      </c>
      <c r="I260" s="10">
        <f>VLOOKUP(C260,away!$B$2:$E$405,3,FALSE)</f>
        <v>0.79010000000000002</v>
      </c>
      <c r="J260" s="10">
        <f>VLOOKUP(B260,home!$B$2:$E$405,4,FALSE)</f>
        <v>1.0864</v>
      </c>
      <c r="K260" s="12">
        <f t="shared" si="446"/>
        <v>0.96900753772799997</v>
      </c>
      <c r="L260" s="12">
        <f t="shared" si="447"/>
        <v>0.96566022000000007</v>
      </c>
      <c r="M260" s="13">
        <f t="shared" si="448"/>
        <v>0.14447226064276192</v>
      </c>
      <c r="N260" s="13">
        <f t="shared" si="449"/>
        <v>0.13999470955544055</v>
      </c>
      <c r="O260" s="13">
        <f t="shared" si="450"/>
        <v>0.13951111499618682</v>
      </c>
      <c r="P260" s="13">
        <f t="shared" si="451"/>
        <v>0.13518732202814282</v>
      </c>
      <c r="Q260" s="13">
        <f t="shared" si="452"/>
        <v>6.7827964400631977E-2</v>
      </c>
      <c r="R260" s="13">
        <f t="shared" si="453"/>
        <v>6.7360166999831522E-2</v>
      </c>
      <c r="S260" s="13">
        <f t="shared" si="454"/>
        <v>3.1624776887673768E-2</v>
      </c>
      <c r="T260" s="13">
        <f t="shared" si="455"/>
        <v>6.5498767025266441E-2</v>
      </c>
      <c r="U260" s="13">
        <f t="shared" si="456"/>
        <v>6.5272509565453621E-2</v>
      </c>
      <c r="V260" s="13">
        <f t="shared" si="457"/>
        <v>3.288035193408455E-3</v>
      </c>
      <c r="W260" s="13">
        <f t="shared" si="458"/>
        <v>2.190860292431961E-2</v>
      </c>
      <c r="X260" s="13">
        <f t="shared" si="459"/>
        <v>2.1156266319791121E-2</v>
      </c>
      <c r="Y260" s="13">
        <f t="shared" si="460"/>
        <v>1.0214882394374042E-2</v>
      </c>
      <c r="Z260" s="13">
        <f t="shared" si="461"/>
        <v>2.1682344561431355E-2</v>
      </c>
      <c r="AA260" s="13">
        <f t="shared" si="462"/>
        <v>2.1010355315642687E-2</v>
      </c>
      <c r="AB260" s="13">
        <f t="shared" si="463"/>
        <v>1.0179596335600657E-2</v>
      </c>
      <c r="AC260" s="13">
        <f t="shared" si="464"/>
        <v>1.9229499081414367E-4</v>
      </c>
      <c r="AD260" s="13">
        <f t="shared" si="465"/>
        <v>5.3074003436888503E-3</v>
      </c>
      <c r="AE260" s="13">
        <f t="shared" si="466"/>
        <v>5.1251453835146517E-3</v>
      </c>
      <c r="AF260" s="13">
        <f t="shared" si="467"/>
        <v>2.4745745092883712E-3</v>
      </c>
      <c r="AG260" s="13">
        <f t="shared" si="468"/>
        <v>7.9653272168193369E-4</v>
      </c>
      <c r="AH260" s="13">
        <f t="shared" si="469"/>
        <v>5.2344444048269007E-3</v>
      </c>
      <c r="AI260" s="13">
        <f t="shared" si="470"/>
        <v>5.0722160840954208E-3</v>
      </c>
      <c r="AJ260" s="13">
        <f t="shared" si="471"/>
        <v>2.4575078092368306E-3</v>
      </c>
      <c r="AK260" s="13">
        <f t="shared" si="472"/>
        <v>7.9378119705863777E-4</v>
      </c>
      <c r="AL260" s="13">
        <f t="shared" si="473"/>
        <v>7.1974633004104861E-6</v>
      </c>
      <c r="AM260" s="13">
        <f t="shared" si="474"/>
        <v>1.028582187754935E-3</v>
      </c>
      <c r="AN260" s="13">
        <f t="shared" si="475"/>
        <v>9.9326090171551187E-4</v>
      </c>
      <c r="AO260" s="13">
        <f t="shared" si="476"/>
        <v>4.795762704339998E-4</v>
      </c>
      <c r="AP260" s="13">
        <f t="shared" si="477"/>
        <v>1.5436924227135861E-4</v>
      </c>
      <c r="AQ260" s="13">
        <f t="shared" si="478"/>
        <v>3.7267059113248361E-5</v>
      </c>
      <c r="AR260" s="13">
        <f t="shared" si="479"/>
        <v>1.0109389471085833E-3</v>
      </c>
      <c r="AS260" s="13">
        <f t="shared" si="480"/>
        <v>9.7960745993102487E-4</v>
      </c>
      <c r="AT260" s="13">
        <f t="shared" si="481"/>
        <v>4.7462350634387137E-4</v>
      </c>
      <c r="AU260" s="13">
        <f t="shared" si="482"/>
        <v>1.5330458507670155E-4</v>
      </c>
      <c r="AV260" s="13">
        <f t="shared" si="483"/>
        <v>3.7138324626896811E-5</v>
      </c>
      <c r="AW260" s="13">
        <f t="shared" si="484"/>
        <v>1.8708047110554808E-7</v>
      </c>
      <c r="AX260" s="13">
        <f t="shared" si="485"/>
        <v>1.6611731551788143E-4</v>
      </c>
      <c r="AY260" s="13">
        <f t="shared" si="486"/>
        <v>1.6041288344880681E-4</v>
      </c>
      <c r="AZ260" s="13">
        <f t="shared" si="487"/>
        <v>7.7452170161004566E-5</v>
      </c>
      <c r="BA260" s="13">
        <f t="shared" si="488"/>
        <v>2.4930826559051042E-5</v>
      </c>
      <c r="BB260" s="13">
        <f t="shared" si="489"/>
        <v>6.0186768649487671E-6</v>
      </c>
      <c r="BC260" s="13">
        <f t="shared" si="490"/>
        <v>1.1623993651030678E-6</v>
      </c>
      <c r="BD260" s="13">
        <f t="shared" si="491"/>
        <v>1.6270392101190711E-4</v>
      </c>
      <c r="BE260" s="13">
        <f t="shared" si="492"/>
        <v>1.5766132587843908E-4</v>
      </c>
      <c r="BF260" s="13">
        <f t="shared" si="493"/>
        <v>7.6387506592199029E-5</v>
      </c>
      <c r="BG260" s="13">
        <f t="shared" si="494"/>
        <v>2.467335655869605E-5</v>
      </c>
      <c r="BH260" s="13">
        <f t="shared" si="495"/>
        <v>5.9771671216067642E-6</v>
      </c>
      <c r="BI260" s="13">
        <f t="shared" si="496"/>
        <v>1.1583839990193857E-6</v>
      </c>
      <c r="BJ260" s="14">
        <f t="shared" si="497"/>
        <v>0.3434339955112034</v>
      </c>
      <c r="BK260" s="14">
        <f t="shared" si="498"/>
        <v>0.31493230008955037</v>
      </c>
      <c r="BL260" s="14">
        <f t="shared" si="499"/>
        <v>0.31997586719218196</v>
      </c>
      <c r="BM260" s="14">
        <f t="shared" si="500"/>
        <v>0.30551074292839381</v>
      </c>
      <c r="BN260" s="14">
        <f t="shared" si="501"/>
        <v>0.69435353862299554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1.0089999999999999</v>
      </c>
      <c r="G261" s="10">
        <f>VLOOKUP(C261,away!$B$2:$E$405,4,FALSE)</f>
        <v>1.0089999999999999</v>
      </c>
      <c r="H261" s="10">
        <f>VLOOKUP(A261,away!$A$2:$E$405,3,FALSE)</f>
        <v>1.125</v>
      </c>
      <c r="I261" s="10">
        <f>VLOOKUP(C261,away!$B$2:$E$405,3,FALSE)</f>
        <v>0.88890000000000002</v>
      </c>
      <c r="J261" s="10">
        <f>VLOOKUP(B261,home!$B$2:$E$405,4,FALSE)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1.5124</v>
      </c>
      <c r="F262" s="10">
        <f>VLOOKUP(B262,home!$B$2:$E$405,3,FALSE)</f>
        <v>0.4546</v>
      </c>
      <c r="G262" s="10">
        <f>VLOOKUP(C262,away!$B$2:$E$405,4,FALSE)</f>
        <v>0.61709999999999998</v>
      </c>
      <c r="H262" s="10">
        <f>VLOOKUP(A262,away!$A$2:$E$405,3,FALSE)</f>
        <v>1.1446000000000001</v>
      </c>
      <c r="I262" s="10">
        <f>VLOOKUP(C262,away!$B$2:$E$405,3,FALSE)</f>
        <v>1.5726</v>
      </c>
      <c r="J262" s="10">
        <f>VLOOKUP(B262,home!$B$2:$E$405,4,FALSE)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1.5124</v>
      </c>
      <c r="F263" s="10">
        <f>VLOOKUP(B263,home!$B$2:$E$405,3,FALSE)</f>
        <v>0.57299999999999995</v>
      </c>
      <c r="G263" s="10">
        <f>VLOOKUP(C263,away!$B$2:$E$405,4,FALSE)</f>
        <v>0.70530000000000004</v>
      </c>
      <c r="H263" s="10">
        <f>VLOOKUP(A263,away!$A$2:$E$405,3,FALSE)</f>
        <v>1.1446000000000001</v>
      </c>
      <c r="I263" s="10">
        <f>VLOOKUP(C263,away!$B$2:$E$405,3,FALSE)</f>
        <v>1.0484</v>
      </c>
      <c r="J263" s="10">
        <f>VLOOKUP(B263,home!$B$2:$E$405,4,FALSE)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1.72</v>
      </c>
      <c r="F264" s="10">
        <f>VLOOKUP(B264,home!$B$2:$E$405,3,FALSE)</f>
        <v>0.81399999999999995</v>
      </c>
      <c r="G264" s="10">
        <f>VLOOKUP(C264,away!$B$2:$E$405,4,FALSE)</f>
        <v>0.81399999999999995</v>
      </c>
      <c r="H264" s="10">
        <f>VLOOKUP(A264,away!$A$2:$E$405,3,FALSE)</f>
        <v>1.58</v>
      </c>
      <c r="I264" s="10">
        <f>VLOOKUP(C264,away!$B$2:$E$405,3,FALSE)</f>
        <v>1.7089000000000001</v>
      </c>
      <c r="J264" s="10">
        <f>VLOOKUP(B264,home!$B$2:$E$405,4,FALSE)</f>
        <v>0.69620000000000004</v>
      </c>
      <c r="K264" s="12">
        <f t="shared" si="446"/>
        <v>1.1396651199999999</v>
      </c>
      <c r="L264" s="12">
        <f t="shared" si="447"/>
        <v>1.8797831644000005</v>
      </c>
      <c r="M264" s="13">
        <f t="shared" si="448"/>
        <v>4.8828150184152326E-2</v>
      </c>
      <c r="N264" s="13">
        <f t="shared" si="449"/>
        <v>5.564773963899998E-2</v>
      </c>
      <c r="O264" s="13">
        <f t="shared" si="450"/>
        <v>9.1786334664964317E-2</v>
      </c>
      <c r="P264" s="13">
        <f t="shared" si="451"/>
        <v>0.10460568411030673</v>
      </c>
      <c r="Q264" s="13">
        <f t="shared" si="452"/>
        <v>3.1709893936704835E-2</v>
      </c>
      <c r="R264" s="13">
        <f t="shared" si="453"/>
        <v>8.6269203312592066E-2</v>
      </c>
      <c r="S264" s="13">
        <f t="shared" si="454"/>
        <v>5.6024798742717527E-2</v>
      </c>
      <c r="T264" s="13">
        <f t="shared" si="455"/>
        <v>5.9607724767127404E-2</v>
      </c>
      <c r="U264" s="13">
        <f t="shared" si="456"/>
        <v>9.8318001945549627E-2</v>
      </c>
      <c r="V264" s="13">
        <f t="shared" si="457"/>
        <v>1.33359146710832E-2</v>
      </c>
      <c r="W264" s="13">
        <f t="shared" si="458"/>
        <v>1.2046220026187328E-2</v>
      </c>
      <c r="X264" s="13">
        <f t="shared" si="459"/>
        <v>2.2644281599885071E-2</v>
      </c>
      <c r="Y264" s="13">
        <f t="shared" si="460"/>
        <v>2.1283169660698337E-2</v>
      </c>
      <c r="Z264" s="13">
        <f t="shared" si="461"/>
        <v>5.4055798664403763E-2</v>
      </c>
      <c r="AA264" s="13">
        <f t="shared" si="462"/>
        <v>6.1605508271563553E-2</v>
      </c>
      <c r="AB264" s="13">
        <f t="shared" si="463"/>
        <v>3.5104824488486237E-2</v>
      </c>
      <c r="AC264" s="13">
        <f t="shared" si="464"/>
        <v>1.785615050109582E-3</v>
      </c>
      <c r="AD264" s="13">
        <f t="shared" si="465"/>
        <v>3.4321641979227942E-3</v>
      </c>
      <c r="AE264" s="13">
        <f t="shared" si="466"/>
        <v>6.4517244767116995E-3</v>
      </c>
      <c r="AF264" s="13">
        <f t="shared" si="467"/>
        <v>6.0639215263350284E-3</v>
      </c>
      <c r="AG264" s="13">
        <f t="shared" si="468"/>
        <v>3.7996191984824468E-3</v>
      </c>
      <c r="AH264" s="13">
        <f t="shared" si="469"/>
        <v>2.5403295066885559E-2</v>
      </c>
      <c r="AI264" s="13">
        <f t="shared" si="470"/>
        <v>2.8951249320797536E-2</v>
      </c>
      <c r="AJ264" s="13">
        <f t="shared" si="471"/>
        <v>1.6497364515668324E-2</v>
      </c>
      <c r="AK264" s="13">
        <f t="shared" si="472"/>
        <v>6.2671569701442924E-3</v>
      </c>
      <c r="AL264" s="13">
        <f t="shared" si="473"/>
        <v>1.5301458946933067E-4</v>
      </c>
      <c r="AM264" s="13">
        <f t="shared" si="474"/>
        <v>7.8230356449707661E-4</v>
      </c>
      <c r="AN264" s="13">
        <f t="shared" si="475"/>
        <v>1.4705610699917147E-3</v>
      </c>
      <c r="AO264" s="13">
        <f t="shared" si="476"/>
        <v>1.3821679707962382E-3</v>
      </c>
      <c r="AP264" s="13">
        <f t="shared" si="477"/>
        <v>8.6605869395855995E-4</v>
      </c>
      <c r="AQ264" s="13">
        <f t="shared" si="478"/>
        <v>4.070006380713884E-4</v>
      </c>
      <c r="AR264" s="13">
        <f t="shared" si="479"/>
        <v>9.5505372774034071E-3</v>
      </c>
      <c r="AS264" s="13">
        <f t="shared" si="480"/>
        <v>1.0884414212316427E-2</v>
      </c>
      <c r="AT264" s="13">
        <f t="shared" si="481"/>
        <v>6.2022936147046537E-3</v>
      </c>
      <c r="AU264" s="13">
        <f t="shared" si="482"/>
        <v>2.3561792322258704E-3</v>
      </c>
      <c r="AV264" s="13">
        <f t="shared" si="483"/>
        <v>6.7131382185905075E-4</v>
      </c>
      <c r="AW264" s="13">
        <f t="shared" si="484"/>
        <v>9.1057422533760926E-6</v>
      </c>
      <c r="AX264" s="13">
        <f t="shared" si="485"/>
        <v>1.485940142848314E-4</v>
      </c>
      <c r="AY264" s="13">
        <f t="shared" si="486"/>
        <v>2.7932452638323925E-4</v>
      </c>
      <c r="AZ264" s="13">
        <f t="shared" si="487"/>
        <v>2.6253477104960847E-4</v>
      </c>
      <c r="BA264" s="13">
        <f t="shared" si="488"/>
        <v>1.6450281422955421E-4</v>
      </c>
      <c r="BB264" s="13">
        <f t="shared" si="489"/>
        <v>7.7307405171284216E-5</v>
      </c>
      <c r="BC264" s="13">
        <f t="shared" si="490"/>
        <v>2.9064231744885907E-5</v>
      </c>
      <c r="BD264" s="13">
        <f t="shared" si="491"/>
        <v>2.992156530839589E-3</v>
      </c>
      <c r="BE264" s="13">
        <f t="shared" si="492"/>
        <v>3.4100564317780836E-3</v>
      </c>
      <c r="BF264" s="13">
        <f t="shared" si="493"/>
        <v>1.9431611862645709E-3</v>
      </c>
      <c r="BG264" s="13">
        <f t="shared" si="494"/>
        <v>7.3818434217451801E-4</v>
      </c>
      <c r="BH264" s="13">
        <f t="shared" si="495"/>
        <v>2.1032073672661069E-4</v>
      </c>
      <c r="BI264" s="13">
        <f t="shared" si="496"/>
        <v>4.7939041532004211E-5</v>
      </c>
      <c r="BJ264" s="14">
        <f t="shared" si="497"/>
        <v>0.22855587872923333</v>
      </c>
      <c r="BK264" s="14">
        <f t="shared" si="498"/>
        <v>0.22501250187422195</v>
      </c>
      <c r="BL264" s="14">
        <f t="shared" si="499"/>
        <v>0.48920949498447619</v>
      </c>
      <c r="BM264" s="14">
        <f t="shared" si="500"/>
        <v>0.57771644962048507</v>
      </c>
      <c r="BN264" s="14">
        <f t="shared" si="501"/>
        <v>0.41884700584772028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1.72</v>
      </c>
      <c r="F265" s="10">
        <f>VLOOKUP(B265,home!$B$2:$E$405,3,FALSE)</f>
        <v>1.0465</v>
      </c>
      <c r="G265" s="10">
        <f>VLOOKUP(C265,away!$B$2:$E$405,4,FALSE)</f>
        <v>0.98839999999999995</v>
      </c>
      <c r="H265" s="10">
        <f>VLOOKUP(A265,away!$A$2:$E$405,3,FALSE)</f>
        <v>1.58</v>
      </c>
      <c r="I265" s="10">
        <f>VLOOKUP(C265,away!$B$2:$E$405,3,FALSE)</f>
        <v>0.50629999999999997</v>
      </c>
      <c r="J265" s="10">
        <f>VLOOKUP(B265,home!$B$2:$E$405,4,FALSE)</f>
        <v>1.0126999999999999</v>
      </c>
      <c r="K265" s="12">
        <f t="shared" si="446"/>
        <v>1.7791002319999998</v>
      </c>
      <c r="L265" s="12">
        <f t="shared" si="447"/>
        <v>0.81011341579999985</v>
      </c>
      <c r="M265" s="13">
        <f t="shared" si="448"/>
        <v>7.5079055459285726E-2</v>
      </c>
      <c r="N265" s="13">
        <f t="shared" si="449"/>
        <v>0.13357316498595609</v>
      </c>
      <c r="O265" s="13">
        <f t="shared" si="450"/>
        <v>6.0822550073159586E-2</v>
      </c>
      <c r="P265" s="13">
        <f t="shared" si="451"/>
        <v>0.10820941294598983</v>
      </c>
      <c r="Q265" s="13">
        <f t="shared" si="452"/>
        <v>0.1188200244077444</v>
      </c>
      <c r="R265" s="13">
        <f t="shared" si="453"/>
        <v>2.4636581898716918E-2</v>
      </c>
      <c r="S265" s="13">
        <f t="shared" si="454"/>
        <v>3.8989825386340674E-2</v>
      </c>
      <c r="T265" s="13">
        <f t="shared" si="455"/>
        <v>9.6257695838397161E-2</v>
      </c>
      <c r="U265" s="13">
        <f t="shared" si="456"/>
        <v>4.383094857169427E-2</v>
      </c>
      <c r="V265" s="13">
        <f t="shared" si="457"/>
        <v>6.2438868086934366E-3</v>
      </c>
      <c r="W265" s="13">
        <f t="shared" si="458"/>
        <v>7.0464244330021214E-2</v>
      </c>
      <c r="X265" s="13">
        <f t="shared" si="459"/>
        <v>5.7084029665959254E-2</v>
      </c>
      <c r="Y265" s="13">
        <f t="shared" si="460"/>
        <v>2.3122269130159384E-2</v>
      </c>
      <c r="Z265" s="13">
        <f t="shared" si="461"/>
        <v>6.6528085052020031E-3</v>
      </c>
      <c r="AA265" s="13">
        <f t="shared" si="462"/>
        <v>1.1836013155056457E-2</v>
      </c>
      <c r="AB265" s="13">
        <f t="shared" si="463"/>
        <v>1.0528726875057999E-2</v>
      </c>
      <c r="AC265" s="13">
        <f t="shared" si="464"/>
        <v>5.624465787568418E-4</v>
      </c>
      <c r="AD265" s="13">
        <f t="shared" si="465"/>
        <v>3.1340738358811369E-2</v>
      </c>
      <c r="AE265" s="13">
        <f t="shared" si="466"/>
        <v>2.5389552605550762E-2</v>
      </c>
      <c r="AF265" s="13">
        <f t="shared" si="467"/>
        <v>1.0284208593458256E-2</v>
      </c>
      <c r="AG265" s="13">
        <f t="shared" si="468"/>
        <v>2.7771251174820598E-3</v>
      </c>
      <c r="AH265" s="13">
        <f t="shared" si="469"/>
        <v>1.3473823557031213E-3</v>
      </c>
      <c r="AI265" s="13">
        <f t="shared" si="470"/>
        <v>2.3971282616241296E-3</v>
      </c>
      <c r="AJ265" s="13">
        <f t="shared" si="471"/>
        <v>2.1323657231946229E-3</v>
      </c>
      <c r="AK265" s="13">
        <f t="shared" si="472"/>
        <v>1.2645641176148E-3</v>
      </c>
      <c r="AL265" s="13">
        <f t="shared" si="473"/>
        <v>3.2425561951169133E-5</v>
      </c>
      <c r="AM265" s="13">
        <f t="shared" si="474"/>
        <v>1.1151662977042521E-2</v>
      </c>
      <c r="AN265" s="13">
        <f t="shared" si="475"/>
        <v>9.0341117861823129E-3</v>
      </c>
      <c r="AO265" s="13">
        <f t="shared" si="476"/>
        <v>3.6593275789115949E-3</v>
      </c>
      <c r="AP265" s="13">
        <f t="shared" si="477"/>
        <v>9.8815678816107201E-4</v>
      </c>
      <c r="AQ265" s="13">
        <f t="shared" si="478"/>
        <v>2.0012976775078068E-4</v>
      </c>
      <c r="AR265" s="13">
        <f t="shared" si="479"/>
        <v>2.1830650451346129E-4</v>
      </c>
      <c r="AS265" s="13">
        <f t="shared" si="480"/>
        <v>3.8838915282700799E-4</v>
      </c>
      <c r="AT265" s="13">
        <f t="shared" si="481"/>
        <v>3.4549161595040674E-4</v>
      </c>
      <c r="AU265" s="13">
        <f t="shared" si="482"/>
        <v>2.0488807136380773E-4</v>
      </c>
      <c r="AV265" s="13">
        <f t="shared" si="483"/>
        <v>9.1129103824345783E-5</v>
      </c>
      <c r="AW265" s="13">
        <f t="shared" si="484"/>
        <v>1.2981690513180992E-6</v>
      </c>
      <c r="AX265" s="13">
        <f t="shared" si="485"/>
        <v>3.3066543649403618E-3</v>
      </c>
      <c r="AY265" s="13">
        <f t="shared" si="486"/>
        <v>2.6787650624518159E-3</v>
      </c>
      <c r="AZ265" s="13">
        <f t="shared" si="487"/>
        <v>1.0850517574342701E-3</v>
      </c>
      <c r="BA265" s="13">
        <f t="shared" si="488"/>
        <v>2.9300499517828979E-4</v>
      </c>
      <c r="BB265" s="13">
        <f t="shared" si="489"/>
        <v>5.93418193725867E-5</v>
      </c>
      <c r="BC265" s="13">
        <f t="shared" si="490"/>
        <v>9.6147207983425671E-6</v>
      </c>
      <c r="BD265" s="13">
        <f t="shared" si="491"/>
        <v>2.9475504677126351E-5</v>
      </c>
      <c r="BE265" s="13">
        <f t="shared" si="492"/>
        <v>5.2439877209392572E-5</v>
      </c>
      <c r="BF265" s="13">
        <f t="shared" si="493"/>
        <v>4.6647898854640928E-5</v>
      </c>
      <c r="BG265" s="13">
        <f t="shared" si="494"/>
        <v>2.7663762558201391E-5</v>
      </c>
      <c r="BH265" s="13">
        <f t="shared" si="495"/>
        <v>1.2304151596322258E-5</v>
      </c>
      <c r="BI265" s="13">
        <f t="shared" si="496"/>
        <v>4.3780637919160197E-6</v>
      </c>
      <c r="BJ265" s="14">
        <f t="shared" si="497"/>
        <v>0.60157887465176374</v>
      </c>
      <c r="BK265" s="14">
        <f t="shared" si="498"/>
        <v>0.23179581780346953</v>
      </c>
      <c r="BL265" s="14">
        <f t="shared" si="499"/>
        <v>0.16021737473898851</v>
      </c>
      <c r="BM265" s="14">
        <f t="shared" si="500"/>
        <v>0.47642661903517097</v>
      </c>
      <c r="BN265" s="14">
        <f t="shared" si="501"/>
        <v>0.52114078977085254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1.4215</v>
      </c>
      <c r="F266" s="10">
        <f>VLOOKUP(B266,home!$B$2:$E$405,3,FALSE)</f>
        <v>1.0282</v>
      </c>
      <c r="G266" s="10">
        <f>VLOOKUP(C266,away!$B$2:$E$405,4,FALSE)</f>
        <v>0.58620000000000005</v>
      </c>
      <c r="H266" s="10">
        <f>VLOOKUP(A266,away!$A$2:$E$405,3,FALSE)</f>
        <v>1.0277000000000001</v>
      </c>
      <c r="I266" s="10">
        <f>VLOOKUP(C266,away!$B$2:$E$405,3,FALSE)</f>
        <v>1.7839</v>
      </c>
      <c r="J266" s="10">
        <f>VLOOKUP(B266,home!$B$2:$E$405,4,FALSE)</f>
        <v>1.3472999999999999</v>
      </c>
      <c r="K266" s="12">
        <f t="shared" si="446"/>
        <v>0.85678188906000008</v>
      </c>
      <c r="L266" s="12">
        <f t="shared" si="447"/>
        <v>2.4700239926190002</v>
      </c>
      <c r="M266" s="13">
        <f t="shared" si="448"/>
        <v>3.5907615262516568E-2</v>
      </c>
      <c r="N266" s="13">
        <f t="shared" si="449"/>
        <v>3.0764994436258634E-2</v>
      </c>
      <c r="O266" s="13">
        <f t="shared" si="450"/>
        <v>8.8692671216148128E-2</v>
      </c>
      <c r="P266" s="13">
        <f t="shared" si="451"/>
        <v>7.5990274390348889E-2</v>
      </c>
      <c r="Q266" s="13">
        <f t="shared" si="452"/>
        <v>1.3179445025009031E-2</v>
      </c>
      <c r="R266" s="13">
        <f t="shared" si="453"/>
        <v>0.10953651293667727</v>
      </c>
      <c r="S266" s="13">
        <f t="shared" si="454"/>
        <v>4.020401911755786E-2</v>
      </c>
      <c r="T266" s="13">
        <f t="shared" si="455"/>
        <v>3.2553545421175431E-2</v>
      </c>
      <c r="U266" s="13">
        <f t="shared" si="456"/>
        <v>9.3848900474931482E-2</v>
      </c>
      <c r="V266" s="13">
        <f t="shared" si="457"/>
        <v>9.4536258673897609E-3</v>
      </c>
      <c r="W266" s="13">
        <f t="shared" si="458"/>
        <v>3.763969935096553E-3</v>
      </c>
      <c r="X266" s="13">
        <f t="shared" si="459"/>
        <v>9.2970960471850678E-3</v>
      </c>
      <c r="Y266" s="13">
        <f t="shared" si="460"/>
        <v>1.1482025149115196E-2</v>
      </c>
      <c r="Z266" s="13">
        <f t="shared" si="461"/>
        <v>9.0185938340471436E-2</v>
      </c>
      <c r="AA266" s="13">
        <f t="shared" si="462"/>
        <v>7.72696786179978E-2</v>
      </c>
      <c r="AB266" s="13">
        <f t="shared" si="463"/>
        <v>3.3101630606693626E-2</v>
      </c>
      <c r="AC266" s="13">
        <f t="shared" si="464"/>
        <v>1.2504026276783933E-3</v>
      </c>
      <c r="AD266" s="13">
        <f t="shared" si="465"/>
        <v>8.0622531783926742E-4</v>
      </c>
      <c r="AE266" s="13">
        <f t="shared" si="466"/>
        <v>1.9913958785198701E-3</v>
      </c>
      <c r="AF266" s="13">
        <f t="shared" si="467"/>
        <v>2.4593977993733361E-3</v>
      </c>
      <c r="AG266" s="13">
        <f t="shared" si="468"/>
        <v>2.0249238572821698E-3</v>
      </c>
      <c r="AH266" s="13">
        <f t="shared" si="469"/>
        <v>5.5690357874455573E-2</v>
      </c>
      <c r="AI266" s="13">
        <f t="shared" si="470"/>
        <v>4.7714490022103491E-2</v>
      </c>
      <c r="AJ266" s="13">
        <f t="shared" si="471"/>
        <v>2.0440455448336177E-2</v>
      </c>
      <c r="AK266" s="13">
        <f t="shared" si="472"/>
        <v>5.83767067742408E-3</v>
      </c>
      <c r="AL266" s="13">
        <f t="shared" si="473"/>
        <v>1.0584767390540994E-4</v>
      </c>
      <c r="AM266" s="13">
        <f t="shared" si="474"/>
        <v>1.3815185016526538E-4</v>
      </c>
      <c r="AN266" s="13">
        <f t="shared" si="475"/>
        <v>3.4123838453291072E-4</v>
      </c>
      <c r="AO266" s="13">
        <f t="shared" si="476"/>
        <v>4.2143349849941896E-4</v>
      </c>
      <c r="AP266" s="13">
        <f t="shared" si="477"/>
        <v>3.4698361752897607E-4</v>
      </c>
      <c r="AQ266" s="13">
        <f t="shared" si="478"/>
        <v>2.1426446508557645E-4</v>
      </c>
      <c r="AR266" s="13">
        <f t="shared" si="479"/>
        <v>2.7511304021488738E-2</v>
      </c>
      <c r="AS266" s="13">
        <f t="shared" si="480"/>
        <v>2.3571187030035096E-2</v>
      </c>
      <c r="AT266" s="13">
        <f t="shared" si="481"/>
        <v>1.009768307549002E-2</v>
      </c>
      <c r="AU266" s="13">
        <f t="shared" si="482"/>
        <v>2.8838373268491773E-3</v>
      </c>
      <c r="AV266" s="13">
        <f t="shared" si="483"/>
        <v>6.1770489815989461E-4</v>
      </c>
      <c r="AW266" s="13">
        <f t="shared" si="484"/>
        <v>6.222290270963346E-6</v>
      </c>
      <c r="AX266" s="13">
        <f t="shared" si="485"/>
        <v>1.972766719362168E-5</v>
      </c>
      <c r="AY266" s="13">
        <f t="shared" si="486"/>
        <v>4.8727811286648297E-5</v>
      </c>
      <c r="AZ266" s="13">
        <f t="shared" si="487"/>
        <v>6.0179431492916112E-5</v>
      </c>
      <c r="BA266" s="13">
        <f t="shared" si="488"/>
        <v>4.9548213216558078E-5</v>
      </c>
      <c r="BB266" s="13">
        <f t="shared" si="489"/>
        <v>3.0596318859075086E-5</v>
      </c>
      <c r="BC266" s="13">
        <f t="shared" si="490"/>
        <v>1.5114728333547325E-5</v>
      </c>
      <c r="BD266" s="13">
        <f t="shared" si="491"/>
        <v>1.1325596833552123E-2</v>
      </c>
      <c r="BE266" s="13">
        <f t="shared" si="492"/>
        <v>9.7035662497827434E-3</v>
      </c>
      <c r="BF266" s="13">
        <f t="shared" si="493"/>
        <v>4.1569199110538593E-3</v>
      </c>
      <c r="BG266" s="13">
        <f t="shared" si="494"/>
        <v>1.1871912313546177E-3</v>
      </c>
      <c r="BH266" s="13">
        <f t="shared" si="495"/>
        <v>2.5429098646886922E-4</v>
      </c>
      <c r="BI266" s="13">
        <f t="shared" si="496"/>
        <v>4.3574382351545756E-5</v>
      </c>
      <c r="BJ266" s="14">
        <f t="shared" si="497"/>
        <v>0.11000898485304905</v>
      </c>
      <c r="BK266" s="14">
        <f t="shared" si="498"/>
        <v>0.16296051275068354</v>
      </c>
      <c r="BL266" s="14">
        <f t="shared" si="499"/>
        <v>0.62348522382135441</v>
      </c>
      <c r="BM266" s="14">
        <f t="shared" si="500"/>
        <v>0.63252664097758426</v>
      </c>
      <c r="BN266" s="14">
        <f t="shared" si="501"/>
        <v>0.35407151326695852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1.4215</v>
      </c>
      <c r="F267" s="10">
        <f>VLOOKUP(B267,home!$B$2:$E$405,3,FALSE)</f>
        <v>0.97409999999999997</v>
      </c>
      <c r="G267" s="10">
        <f>VLOOKUP(C267,away!$B$2:$E$405,4,FALSE)</f>
        <v>1.6234</v>
      </c>
      <c r="H267" s="10">
        <f>VLOOKUP(A267,away!$A$2:$E$405,3,FALSE)</f>
        <v>1.0277000000000001</v>
      </c>
      <c r="I267" s="10">
        <f>VLOOKUP(C267,away!$B$2:$E$405,3,FALSE)</f>
        <v>0.67359999999999998</v>
      </c>
      <c r="J267" s="10">
        <f>VLOOKUP(B267,home!$B$2:$E$405,4,FALSE)</f>
        <v>0.97299999999999998</v>
      </c>
      <c r="K267" s="12">
        <f t="shared" si="446"/>
        <v>2.2478946257099999</v>
      </c>
      <c r="L267" s="12">
        <f t="shared" si="447"/>
        <v>0.67356773455999996</v>
      </c>
      <c r="M267" s="13">
        <f t="shared" si="448"/>
        <v>5.385487445926225E-2</v>
      </c>
      <c r="N267" s="13">
        <f t="shared" si="449"/>
        <v>0.12106008286526236</v>
      </c>
      <c r="O267" s="13">
        <f t="shared" si="450"/>
        <v>3.6274905784538479E-2</v>
      </c>
      <c r="P267" s="13">
        <f t="shared" si="451"/>
        <v>8.1542165761200644E-2</v>
      </c>
      <c r="Q267" s="13">
        <f t="shared" si="452"/>
        <v>0.13606515483041529</v>
      </c>
      <c r="R267" s="13">
        <f t="shared" si="453"/>
        <v>1.221680305533451E-2</v>
      </c>
      <c r="S267" s="13">
        <f t="shared" si="454"/>
        <v>3.0865937688039538E-2</v>
      </c>
      <c r="T267" s="13">
        <f t="shared" si="455"/>
        <v>9.1649098091678469E-2</v>
      </c>
      <c r="U267" s="13">
        <f t="shared" si="456"/>
        <v>2.746208593144395E-2</v>
      </c>
      <c r="V267" s="13">
        <f t="shared" si="457"/>
        <v>5.1927114461763424E-3</v>
      </c>
      <c r="W267" s="13">
        <f t="shared" si="458"/>
        <v>0.10195337676322984</v>
      </c>
      <c r="X267" s="13">
        <f t="shared" si="459"/>
        <v>6.8672505017150859E-2</v>
      </c>
      <c r="Y267" s="13">
        <f t="shared" si="460"/>
        <v>2.3127791815481268E-2</v>
      </c>
      <c r="Z267" s="13">
        <f t="shared" si="461"/>
        <v>2.7429481191824506E-3</v>
      </c>
      <c r="AA267" s="13">
        <f t="shared" si="462"/>
        <v>6.1658583357115842E-3</v>
      </c>
      <c r="AB267" s="13">
        <f t="shared" si="463"/>
        <v>6.930099907867639E-3</v>
      </c>
      <c r="AC267" s="13">
        <f t="shared" si="464"/>
        <v>4.9139579024375124E-4</v>
      </c>
      <c r="AD267" s="13">
        <f t="shared" si="465"/>
        <v>5.7295111924762776E-2</v>
      </c>
      <c r="AE267" s="13">
        <f t="shared" si="466"/>
        <v>3.8592138740524105E-2</v>
      </c>
      <c r="AF267" s="13">
        <f t="shared" si="467"/>
        <v>1.2997209731640013E-2</v>
      </c>
      <c r="AG267" s="13">
        <f t="shared" si="468"/>
        <v>2.9181670381806502E-3</v>
      </c>
      <c r="AH267" s="13">
        <f t="shared" si="469"/>
        <v>4.6189033766333399E-4</v>
      </c>
      <c r="AI267" s="13">
        <f t="shared" si="470"/>
        <v>1.0382808077007857E-3</v>
      </c>
      <c r="AJ267" s="13">
        <f t="shared" si="471"/>
        <v>1.1669729238042172E-3</v>
      </c>
      <c r="AK267" s="13">
        <f t="shared" si="472"/>
        <v>8.744107212561949E-4</v>
      </c>
      <c r="AL267" s="13">
        <f t="shared" si="473"/>
        <v>2.9761077254184002E-5</v>
      </c>
      <c r="AM267" s="13">
        <f t="shared" si="474"/>
        <v>2.5758674835025416E-2</v>
      </c>
      <c r="AN267" s="13">
        <f t="shared" si="475"/>
        <v>1.7350212253895748E-2</v>
      </c>
      <c r="AO267" s="13">
        <f t="shared" si="476"/>
        <v>5.8432715809958544E-3</v>
      </c>
      <c r="AP267" s="13">
        <f t="shared" si="477"/>
        <v>1.3119464004100693E-3</v>
      </c>
      <c r="AQ267" s="13">
        <f t="shared" si="478"/>
        <v>2.209211911970892E-4</v>
      </c>
      <c r="AR267" s="13">
        <f t="shared" si="479"/>
        <v>6.2222885671009068E-5</v>
      </c>
      <c r="AS267" s="13">
        <f t="shared" si="480"/>
        <v>1.3987049029602906E-4</v>
      </c>
      <c r="AT267" s="13">
        <f t="shared" si="481"/>
        <v>1.5720706171593325E-4</v>
      </c>
      <c r="AU267" s="13">
        <f t="shared" si="482"/>
        <v>1.1779496971830219E-4</v>
      </c>
      <c r="AV267" s="13">
        <f t="shared" si="483"/>
        <v>6.6197669841360916E-5</v>
      </c>
      <c r="AW267" s="13">
        <f t="shared" si="484"/>
        <v>1.2517089879973408E-6</v>
      </c>
      <c r="AX267" s="13">
        <f t="shared" si="485"/>
        <v>9.6504644545108501E-3</v>
      </c>
      <c r="AY267" s="13">
        <f t="shared" si="486"/>
        <v>6.5002414800766784E-3</v>
      </c>
      <c r="AZ267" s="13">
        <f t="shared" si="487"/>
        <v>2.1891764639140948E-3</v>
      </c>
      <c r="BA267" s="13">
        <f t="shared" si="488"/>
        <v>4.9151954378356282E-4</v>
      </c>
      <c r="BB267" s="13">
        <f t="shared" si="489"/>
        <v>8.2767926399564769E-5</v>
      </c>
      <c r="BC267" s="13">
        <f t="shared" si="490"/>
        <v>1.1149960935836732E-5</v>
      </c>
      <c r="BD267" s="13">
        <f t="shared" si="491"/>
        <v>6.9852213565345765E-6</v>
      </c>
      <c r="BE267" s="13">
        <f t="shared" si="492"/>
        <v>1.5702041546748788E-5</v>
      </c>
      <c r="BF267" s="13">
        <f t="shared" si="493"/>
        <v>1.7648267402805876E-5</v>
      </c>
      <c r="BG267" s="13">
        <f t="shared" si="494"/>
        <v>1.3223815149286765E-5</v>
      </c>
      <c r="BH267" s="13">
        <f t="shared" si="495"/>
        <v>7.431435751366049E-6</v>
      </c>
      <c r="BI267" s="13">
        <f t="shared" si="496"/>
        <v>3.3410168973609767E-6</v>
      </c>
      <c r="BJ267" s="14">
        <f t="shared" si="497"/>
        <v>0.72374098290947053</v>
      </c>
      <c r="BK267" s="14">
        <f t="shared" si="498"/>
        <v>0.1784770877022534</v>
      </c>
      <c r="BL267" s="14">
        <f t="shared" si="499"/>
        <v>9.319893268066741E-2</v>
      </c>
      <c r="BM267" s="14">
        <f t="shared" si="500"/>
        <v>0.55064697488447178</v>
      </c>
      <c r="BN267" s="14">
        <f t="shared" si="501"/>
        <v>0.4410139867560135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1.4215</v>
      </c>
      <c r="F268" s="10">
        <f>VLOOKUP(B268,home!$B$2:$E$405,3,FALSE)</f>
        <v>1.2987</v>
      </c>
      <c r="G268" s="10">
        <f>VLOOKUP(C268,away!$B$2:$E$405,4,FALSE)</f>
        <v>1.0823</v>
      </c>
      <c r="H268" s="10">
        <f>VLOOKUP(A268,away!$A$2:$E$405,3,FALSE)</f>
        <v>1.0277000000000001</v>
      </c>
      <c r="I268" s="10">
        <f>VLOOKUP(C268,away!$B$2:$E$405,3,FALSE)</f>
        <v>0.74850000000000005</v>
      </c>
      <c r="J268" s="10">
        <f>VLOOKUP(B268,home!$B$2:$E$405,4,FALSE)</f>
        <v>0.5988</v>
      </c>
      <c r="K268" s="12">
        <f t="shared" si="446"/>
        <v>1.9980362487149999</v>
      </c>
      <c r="L268" s="12">
        <f t="shared" si="447"/>
        <v>0.46061698986000005</v>
      </c>
      <c r="M268" s="13">
        <f t="shared" si="448"/>
        <v>8.5550088977943639E-2</v>
      </c>
      <c r="N268" s="13">
        <f t="shared" si="449"/>
        <v>0.17093217885872494</v>
      </c>
      <c r="O268" s="13">
        <f t="shared" si="450"/>
        <v>3.9405824467275571E-2</v>
      </c>
      <c r="P268" s="13">
        <f t="shared" si="451"/>
        <v>7.8734265696117037E-2</v>
      </c>
      <c r="Q268" s="13">
        <f t="shared" si="452"/>
        <v>0.17076434471578411</v>
      </c>
      <c r="R268" s="13">
        <f t="shared" si="453"/>
        <v>9.0754961245340052E-3</v>
      </c>
      <c r="S268" s="13">
        <f t="shared" si="454"/>
        <v>1.8115365713719439E-2</v>
      </c>
      <c r="T268" s="13">
        <f t="shared" si="455"/>
        <v>7.8656958438399899E-2</v>
      </c>
      <c r="U268" s="13">
        <f t="shared" si="456"/>
        <v>1.8133170231891441E-2</v>
      </c>
      <c r="V268" s="13">
        <f t="shared" si="457"/>
        <v>1.8524560475832806E-3</v>
      </c>
      <c r="W268" s="13">
        <f t="shared" si="458"/>
        <v>0.11373111691006679</v>
      </c>
      <c r="X268" s="13">
        <f t="shared" si="459"/>
        <v>5.2386484724530724E-2</v>
      </c>
      <c r="Y268" s="13">
        <f t="shared" si="460"/>
        <v>1.2065052451580105E-2</v>
      </c>
      <c r="Z268" s="13">
        <f t="shared" si="461"/>
        <v>1.3934425687896499E-3</v>
      </c>
      <c r="AA268" s="13">
        <f t="shared" si="462"/>
        <v>2.7841487629442648E-3</v>
      </c>
      <c r="AB268" s="13">
        <f t="shared" si="463"/>
        <v>2.7814150750888333E-3</v>
      </c>
      <c r="AC268" s="13">
        <f t="shared" si="464"/>
        <v>1.0655436509715675E-4</v>
      </c>
      <c r="AD268" s="13">
        <f t="shared" si="465"/>
        <v>5.6809723548289247E-2</v>
      </c>
      <c r="AE268" s="13">
        <f t="shared" si="466"/>
        <v>2.6167523855591755E-2</v>
      </c>
      <c r="AF268" s="13">
        <f t="shared" si="467"/>
        <v>6.0266030352262075E-3</v>
      </c>
      <c r="AG268" s="13">
        <f t="shared" si="468"/>
        <v>9.2531858305567845E-4</v>
      </c>
      <c r="AH268" s="13">
        <f t="shared" si="469"/>
        <v>1.6046083039466863E-4</v>
      </c>
      <c r="AI268" s="13">
        <f t="shared" si="470"/>
        <v>3.2060655562745748E-4</v>
      </c>
      <c r="AJ268" s="13">
        <f t="shared" si="471"/>
        <v>3.2029175985966109E-4</v>
      </c>
      <c r="AK268" s="13">
        <f t="shared" si="472"/>
        <v>2.1331818212144091E-4</v>
      </c>
      <c r="AL268" s="13">
        <f t="shared" si="473"/>
        <v>3.9226047770931306E-6</v>
      </c>
      <c r="AM268" s="13">
        <f t="shared" si="474"/>
        <v>2.2701577385792007E-2</v>
      </c>
      <c r="AN268" s="13">
        <f t="shared" si="475"/>
        <v>1.0456732240517363E-2</v>
      </c>
      <c r="AO268" s="13">
        <f t="shared" si="476"/>
        <v>2.4082742641995604E-3</v>
      </c>
      <c r="AP268" s="13">
        <f t="shared" si="477"/>
        <v>3.6976401411096936E-4</v>
      </c>
      <c r="AQ268" s="13">
        <f t="shared" si="478"/>
        <v>4.2579896784586315E-5</v>
      </c>
      <c r="AR268" s="13">
        <f t="shared" si="479"/>
        <v>1.478219693736566E-5</v>
      </c>
      <c r="AS268" s="13">
        <f t="shared" si="480"/>
        <v>2.953536531650044E-5</v>
      </c>
      <c r="AT268" s="13">
        <f t="shared" si="481"/>
        <v>2.9506365260703829E-5</v>
      </c>
      <c r="AU268" s="13">
        <f t="shared" si="482"/>
        <v>1.9651595786237086E-5</v>
      </c>
      <c r="AV268" s="13">
        <f t="shared" si="483"/>
        <v>9.8161501814991647E-6</v>
      </c>
      <c r="AW268" s="13">
        <f t="shared" si="484"/>
        <v>1.0028024076960914E-7</v>
      </c>
      <c r="AX268" s="13">
        <f t="shared" si="485"/>
        <v>7.5597624199701874E-3</v>
      </c>
      <c r="AY268" s="13">
        <f t="shared" si="486"/>
        <v>3.4821550099434174E-3</v>
      </c>
      <c r="AZ268" s="13">
        <f t="shared" si="487"/>
        <v>8.0196987945302758E-4</v>
      </c>
      <c r="BA268" s="13">
        <f t="shared" si="488"/>
        <v>1.2313365061068023E-4</v>
      </c>
      <c r="BB268" s="13">
        <f t="shared" si="489"/>
        <v>1.4179362873691118E-5</v>
      </c>
      <c r="BC268" s="13">
        <f t="shared" si="490"/>
        <v>1.3062510890024492E-6</v>
      </c>
      <c r="BD268" s="13">
        <f t="shared" si="491"/>
        <v>1.1348218428011796E-6</v>
      </c>
      <c r="BE268" s="13">
        <f t="shared" si="492"/>
        <v>2.2674151777503119E-6</v>
      </c>
      <c r="BF268" s="13">
        <f t="shared" si="493"/>
        <v>2.2651888580158441E-6</v>
      </c>
      <c r="BG268" s="13">
        <f t="shared" si="494"/>
        <v>1.5086431495003305E-6</v>
      </c>
      <c r="BH268" s="13">
        <f t="shared" si="495"/>
        <v>7.5358092476930594E-7</v>
      </c>
      <c r="BI268" s="13">
        <f t="shared" si="496"/>
        <v>3.0113640080584885E-7</v>
      </c>
      <c r="BJ268" s="14">
        <f t="shared" si="497"/>
        <v>0.73642673949659376</v>
      </c>
      <c r="BK268" s="14">
        <f t="shared" si="498"/>
        <v>0.18784480841518106</v>
      </c>
      <c r="BL268" s="14">
        <f t="shared" si="499"/>
        <v>7.330625444957331E-2</v>
      </c>
      <c r="BM268" s="14">
        <f t="shared" si="500"/>
        <v>0.44102699136005596</v>
      </c>
      <c r="BN268" s="14">
        <f t="shared" si="501"/>
        <v>0.55446219884037928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1.4215</v>
      </c>
      <c r="F269" s="10">
        <f>VLOOKUP(B269,home!$B$2:$E$405,3,FALSE)</f>
        <v>1.1137999999999999</v>
      </c>
      <c r="G269" s="10">
        <f>VLOOKUP(C269,away!$B$2:$E$405,4,FALSE)</f>
        <v>0.91990000000000005</v>
      </c>
      <c r="H269" s="10">
        <f>VLOOKUP(A269,away!$A$2:$E$405,3,FALSE)</f>
        <v>1.0277000000000001</v>
      </c>
      <c r="I269" s="10">
        <f>VLOOKUP(C269,away!$B$2:$E$405,3,FALSE)</f>
        <v>0.74850000000000005</v>
      </c>
      <c r="J269" s="10">
        <f>VLOOKUP(B269,home!$B$2:$E$405,4,FALSE)</f>
        <v>0.64870000000000005</v>
      </c>
      <c r="K269" s="12">
        <f t="shared" si="446"/>
        <v>1.4564470373299998</v>
      </c>
      <c r="L269" s="12">
        <f t="shared" si="447"/>
        <v>0.49900173901500011</v>
      </c>
      <c r="M269" s="13">
        <f t="shared" si="448"/>
        <v>0.14150096015912664</v>
      </c>
      <c r="N269" s="13">
        <f t="shared" si="449"/>
        <v>0.20608865420311032</v>
      </c>
      <c r="O269" s="13">
        <f t="shared" si="450"/>
        <v>7.0609225191696448E-2</v>
      </c>
      <c r="P269" s="13">
        <f t="shared" si="451"/>
        <v>0.10283859683861306</v>
      </c>
      <c r="Q269" s="13">
        <f t="shared" si="452"/>
        <v>0.15007860492072347</v>
      </c>
      <c r="R269" s="13">
        <f t="shared" si="453"/>
        <v>1.7617063080579139E-2</v>
      </c>
      <c r="S269" s="13">
        <f t="shared" si="454"/>
        <v>1.8684991585643095E-2</v>
      </c>
      <c r="T269" s="13">
        <f t="shared" si="455"/>
        <v>7.4889484844386164E-2</v>
      </c>
      <c r="U269" s="13">
        <f t="shared" si="456"/>
        <v>2.5658319330165203E-2</v>
      </c>
      <c r="V269" s="13">
        <f t="shared" si="457"/>
        <v>1.5088537714576771E-3</v>
      </c>
      <c r="W269" s="13">
        <f t="shared" si="458"/>
        <v>7.2860513167802371E-2</v>
      </c>
      <c r="X269" s="13">
        <f t="shared" si="459"/>
        <v>3.6357522776258699E-2</v>
      </c>
      <c r="Y269" s="13">
        <f t="shared" si="460"/>
        <v>9.0712335458152816E-3</v>
      </c>
      <c r="Z269" s="13">
        <f t="shared" si="461"/>
        <v>2.9303150378486484E-3</v>
      </c>
      <c r="AA269" s="13">
        <f t="shared" si="462"/>
        <v>4.2678486553182097E-3</v>
      </c>
      <c r="AB269" s="13">
        <f t="shared" si="463"/>
        <v>3.1079477649055163E-3</v>
      </c>
      <c r="AC269" s="13">
        <f t="shared" si="464"/>
        <v>6.8536816162263284E-5</v>
      </c>
      <c r="AD269" s="13">
        <f t="shared" si="465"/>
        <v>2.6529369635397305E-2</v>
      </c>
      <c r="AE269" s="13">
        <f t="shared" si="466"/>
        <v>1.3238201583034995E-2</v>
      </c>
      <c r="AF269" s="13">
        <f t="shared" si="467"/>
        <v>3.3029428056827949E-3</v>
      </c>
      <c r="AG269" s="13">
        <f t="shared" si="468"/>
        <v>5.4939140130093268E-4</v>
      </c>
      <c r="AH269" s="13">
        <f t="shared" si="469"/>
        <v>3.6555807493707026E-4</v>
      </c>
      <c r="AI269" s="13">
        <f t="shared" si="470"/>
        <v>5.3241597521415396E-4</v>
      </c>
      <c r="AJ269" s="13">
        <f t="shared" si="471"/>
        <v>3.8771783486390873E-4</v>
      </c>
      <c r="AK269" s="13">
        <f t="shared" si="472"/>
        <v>1.8823016396918055E-4</v>
      </c>
      <c r="AL269" s="13">
        <f t="shared" si="473"/>
        <v>1.9924189907932669E-6</v>
      </c>
      <c r="AM269" s="13">
        <f t="shared" si="474"/>
        <v>7.7277243615413689E-3</v>
      </c>
      <c r="AN269" s="13">
        <f t="shared" si="475"/>
        <v>3.8561478950377248E-3</v>
      </c>
      <c r="AO269" s="13">
        <f t="shared" si="476"/>
        <v>9.6211225276142832E-4</v>
      </c>
      <c r="AP269" s="13">
        <f t="shared" si="477"/>
        <v>1.6003189575186403E-4</v>
      </c>
      <c r="AQ269" s="13">
        <f t="shared" si="478"/>
        <v>1.9964048569511833E-5</v>
      </c>
      <c r="AR269" s="13">
        <f t="shared" si="479"/>
        <v>3.6482823020914767E-5</v>
      </c>
      <c r="AS269" s="13">
        <f t="shared" si="480"/>
        <v>5.3135299502246028E-5</v>
      </c>
      <c r="AT269" s="13">
        <f t="shared" si="481"/>
        <v>3.8694374768844233E-5</v>
      </c>
      <c r="AU269" s="13">
        <f t="shared" si="482"/>
        <v>1.878543583113995E-5</v>
      </c>
      <c r="AV269" s="13">
        <f t="shared" si="483"/>
        <v>6.839998090304152E-6</v>
      </c>
      <c r="AW269" s="13">
        <f t="shared" si="484"/>
        <v>4.0223043382211533E-8</v>
      </c>
      <c r="AX269" s="13">
        <f t="shared" si="485"/>
        <v>1.8758368752782978E-3</v>
      </c>
      <c r="AY269" s="13">
        <f t="shared" si="486"/>
        <v>9.360458628723345E-4</v>
      </c>
      <c r="AZ269" s="13">
        <f t="shared" si="487"/>
        <v>2.3354425668554559E-4</v>
      </c>
      <c r="BA269" s="13">
        <f t="shared" si="488"/>
        <v>3.8846330074350943E-5</v>
      </c>
      <c r="BB269" s="13">
        <f t="shared" si="489"/>
        <v>4.846096565362953E-6</v>
      </c>
      <c r="BC269" s="13">
        <f t="shared" si="490"/>
        <v>4.8364212271014674E-7</v>
      </c>
      <c r="BD269" s="13">
        <f t="shared" si="491"/>
        <v>3.0341653552688236E-6</v>
      </c>
      <c r="BE269" s="13">
        <f t="shared" si="492"/>
        <v>4.4191011424506036E-6</v>
      </c>
      <c r="BF269" s="13">
        <f t="shared" si="493"/>
        <v>3.2180933832919011E-6</v>
      </c>
      <c r="BG269" s="13">
        <f t="shared" si="494"/>
        <v>1.5623275246489208E-6</v>
      </c>
      <c r="BH269" s="13">
        <f t="shared" si="495"/>
        <v>5.6886182365350833E-7</v>
      </c>
      <c r="BI269" s="13">
        <f t="shared" si="496"/>
        <v>1.6570342354205853E-7</v>
      </c>
      <c r="BJ269" s="14">
        <f t="shared" si="497"/>
        <v>0.60878150240077278</v>
      </c>
      <c r="BK269" s="14">
        <f t="shared" si="498"/>
        <v>0.26553997745286578</v>
      </c>
      <c r="BL269" s="14">
        <f t="shared" si="499"/>
        <v>0.12290123225551514</v>
      </c>
      <c r="BM269" s="14">
        <f t="shared" si="500"/>
        <v>0.31048391711332435</v>
      </c>
      <c r="BN269" s="14">
        <f t="shared" si="501"/>
        <v>0.68873310439384894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1.6204000000000001</v>
      </c>
      <c r="F270" s="10">
        <f>VLOOKUP(B270,home!$B$2:$E$405,3,FALSE)</f>
        <v>1.1657</v>
      </c>
      <c r="G270" s="10">
        <f>VLOOKUP(C270,away!$B$2:$E$405,4,FALSE)</f>
        <v>0.82279999999999998</v>
      </c>
      <c r="H270" s="10">
        <f>VLOOKUP(A270,away!$A$2:$E$405,3,FALSE)</f>
        <v>1.3241000000000001</v>
      </c>
      <c r="I270" s="10">
        <f>VLOOKUP(C270,away!$B$2:$E$405,3,FALSE)</f>
        <v>1.2586999999999999</v>
      </c>
      <c r="J270" s="10">
        <f>VLOOKUP(B270,home!$B$2:$E$405,4,FALSE)</f>
        <v>1.0069999999999999</v>
      </c>
      <c r="K270" s="12">
        <f t="shared" si="446"/>
        <v>1.5541871503840001</v>
      </c>
      <c r="L270" s="12">
        <f t="shared" si="447"/>
        <v>1.6783111826899997</v>
      </c>
      <c r="M270" s="13">
        <f t="shared" si="448"/>
        <v>3.9458794330496857E-2</v>
      </c>
      <c r="N270" s="13">
        <f t="shared" si="449"/>
        <v>6.1326351118103244E-2</v>
      </c>
      <c r="O270" s="13">
        <f t="shared" si="450"/>
        <v>6.6224135780337631E-2</v>
      </c>
      <c r="P270" s="13">
        <f t="shared" si="451"/>
        <v>0.10292470087508603</v>
      </c>
      <c r="Q270" s="13">
        <f t="shared" si="452"/>
        <v>4.7656313443846771E-2</v>
      </c>
      <c r="R270" s="13">
        <f t="shared" si="453"/>
        <v>5.5572353822060799E-2</v>
      </c>
      <c r="S270" s="13">
        <f t="shared" si="454"/>
        <v>6.7117446376449827E-2</v>
      </c>
      <c r="T270" s="13">
        <f t="shared" si="455"/>
        <v>7.9982123778587794E-2</v>
      </c>
      <c r="U270" s="13">
        <f t="shared" si="456"/>
        <v>8.6369838226840065E-2</v>
      </c>
      <c r="V270" s="13">
        <f t="shared" si="457"/>
        <v>1.9452199606099667E-2</v>
      </c>
      <c r="W270" s="13">
        <f t="shared" si="458"/>
        <v>2.4688943329699644E-2</v>
      </c>
      <c r="X270" s="13">
        <f t="shared" si="459"/>
        <v>4.1435729679034583E-2</v>
      </c>
      <c r="Y270" s="13">
        <f t="shared" si="460"/>
        <v>3.4771024241621838E-2</v>
      </c>
      <c r="Z270" s="13">
        <f t="shared" si="461"/>
        <v>3.1089234289323329E-2</v>
      </c>
      <c r="AA270" s="13">
        <f t="shared" si="462"/>
        <v>4.8318488447743967E-2</v>
      </c>
      <c r="AB270" s="13">
        <f t="shared" si="463"/>
        <v>3.7547986935730721E-2</v>
      </c>
      <c r="AC270" s="13">
        <f t="shared" si="464"/>
        <v>3.171206602657275E-3</v>
      </c>
      <c r="AD270" s="13">
        <f t="shared" si="465"/>
        <v>9.5928096198944872E-3</v>
      </c>
      <c r="AE270" s="13">
        <f t="shared" si="466"/>
        <v>1.6099719658485123E-2</v>
      </c>
      <c r="AF270" s="13">
        <f t="shared" si="467"/>
        <v>1.3510169770504805E-2</v>
      </c>
      <c r="AG270" s="13">
        <f t="shared" si="468"/>
        <v>7.5580896686262E-3</v>
      </c>
      <c r="AH270" s="13">
        <f t="shared" si="469"/>
        <v>1.3044352392260176E-2</v>
      </c>
      <c r="AI270" s="13">
        <f t="shared" si="470"/>
        <v>2.0273364873131555E-2</v>
      </c>
      <c r="AJ270" s="13">
        <f t="shared" si="471"/>
        <v>1.5754301590433714E-2</v>
      </c>
      <c r="AK270" s="13">
        <f t="shared" si="472"/>
        <v>8.1617110317087644E-3</v>
      </c>
      <c r="AL270" s="13">
        <f t="shared" si="473"/>
        <v>3.3087223928616934E-4</v>
      </c>
      <c r="AM270" s="13">
        <f t="shared" si="474"/>
        <v>2.9818042894640059E-3</v>
      </c>
      <c r="AN270" s="13">
        <f t="shared" si="475"/>
        <v>5.0043954836004496E-3</v>
      </c>
      <c r="AO270" s="13">
        <f t="shared" si="476"/>
        <v>4.1994664513649825E-3</v>
      </c>
      <c r="AP270" s="13">
        <f t="shared" si="477"/>
        <v>2.3493371688857803E-3</v>
      </c>
      <c r="AQ270" s="13">
        <f t="shared" si="478"/>
        <v>9.8572971061256691E-4</v>
      </c>
      <c r="AR270" s="13">
        <f t="shared" si="479"/>
        <v>4.3784964981758564E-3</v>
      </c>
      <c r="AS270" s="13">
        <f t="shared" si="480"/>
        <v>6.8050029954662564E-3</v>
      </c>
      <c r="AT270" s="13">
        <f t="shared" si="481"/>
        <v>5.2881241069391441E-3</v>
      </c>
      <c r="AU270" s="13">
        <f t="shared" si="482"/>
        <v>2.7395781788802282E-3</v>
      </c>
      <c r="AV270" s="13">
        <f t="shared" si="483"/>
        <v>1.0644543007720124E-3</v>
      </c>
      <c r="AW270" s="13">
        <f t="shared" si="484"/>
        <v>2.3973620832548838E-5</v>
      </c>
      <c r="AX270" s="13">
        <f t="shared" si="485"/>
        <v>7.7238031860747604E-4</v>
      </c>
      <c r="AY270" s="13">
        <f t="shared" si="486"/>
        <v>1.2962945260085919E-3</v>
      </c>
      <c r="AZ270" s="13">
        <f t="shared" si="487"/>
        <v>1.0877927995300264E-3</v>
      </c>
      <c r="BA270" s="13">
        <f t="shared" si="488"/>
        <v>6.0855160663363485E-4</v>
      </c>
      <c r="BB270" s="13">
        <f t="shared" si="489"/>
        <v>2.5533474166429863E-4</v>
      </c>
      <c r="BC270" s="13">
        <f t="shared" si="490"/>
        <v>8.5706230452890843E-5</v>
      </c>
      <c r="BD270" s="13">
        <f t="shared" si="491"/>
        <v>1.2247466060429251E-3</v>
      </c>
      <c r="BE270" s="13">
        <f t="shared" si="492"/>
        <v>1.9034854375883292E-3</v>
      </c>
      <c r="BF270" s="13">
        <f t="shared" si="493"/>
        <v>1.4791863040214237E-3</v>
      </c>
      <c r="BG270" s="13">
        <f t="shared" si="494"/>
        <v>7.6631078224469933E-4</v>
      </c>
      <c r="BH270" s="13">
        <f t="shared" si="495"/>
        <v>2.9774759274135573E-4</v>
      </c>
      <c r="BI270" s="13">
        <f t="shared" si="496"/>
        <v>9.2551096539276656E-5</v>
      </c>
      <c r="BJ270" s="14">
        <f t="shared" si="497"/>
        <v>0.35624806763522915</v>
      </c>
      <c r="BK270" s="14">
        <f t="shared" si="498"/>
        <v>0.23375151455608439</v>
      </c>
      <c r="BL270" s="14">
        <f t="shared" si="499"/>
        <v>0.37730621699965888</v>
      </c>
      <c r="BM270" s="14">
        <f t="shared" si="500"/>
        <v>0.62396006320518849</v>
      </c>
      <c r="BN270" s="14">
        <f t="shared" si="501"/>
        <v>0.37316264936993138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1.6204000000000001</v>
      </c>
      <c r="F271" s="10">
        <f>VLOOKUP(B271,home!$B$2:$E$405,3,FALSE)</f>
        <v>1.8513999999999999</v>
      </c>
      <c r="G271" s="10">
        <f>VLOOKUP(C271,away!$B$2:$E$405,4,FALSE)</f>
        <v>0.75429999999999997</v>
      </c>
      <c r="H271" s="10">
        <f>VLOOKUP(A271,away!$A$2:$E$405,3,FALSE)</f>
        <v>1.3241000000000001</v>
      </c>
      <c r="I271" s="10">
        <f>VLOOKUP(C271,away!$B$2:$E$405,3,FALSE)</f>
        <v>0.92310000000000003</v>
      </c>
      <c r="J271" s="10">
        <f>VLOOKUP(B271,home!$B$2:$E$405,4,FALSE)</f>
        <v>0.41959999999999997</v>
      </c>
      <c r="K271" s="12">
        <f t="shared" si="446"/>
        <v>2.262906456808</v>
      </c>
      <c r="L271" s="12">
        <f t="shared" si="447"/>
        <v>0.51286730751599996</v>
      </c>
      <c r="M271" s="13">
        <f t="shared" si="448"/>
        <v>6.2301251548843715E-2</v>
      </c>
      <c r="N271" s="13">
        <f t="shared" si="449"/>
        <v>0.14098190439709785</v>
      </c>
      <c r="O271" s="13">
        <f t="shared" si="450"/>
        <v>3.1952275136732496E-2</v>
      </c>
      <c r="P271" s="13">
        <f t="shared" si="451"/>
        <v>7.2305009716617685E-2</v>
      </c>
      <c r="Q271" s="13">
        <f t="shared" si="452"/>
        <v>0.15951443087664047</v>
      </c>
      <c r="R271" s="13">
        <f t="shared" si="453"/>
        <v>8.1936386591932118E-3</v>
      </c>
      <c r="S271" s="13">
        <f t="shared" si="454"/>
        <v>2.0978769688203832E-2</v>
      </c>
      <c r="T271" s="13">
        <f t="shared" si="455"/>
        <v>8.1809736673649686E-2</v>
      </c>
      <c r="U271" s="13">
        <f t="shared" si="456"/>
        <v>1.8541437826639962E-2</v>
      </c>
      <c r="V271" s="13">
        <f t="shared" si="457"/>
        <v>2.7052606995811635E-3</v>
      </c>
      <c r="W271" s="13">
        <f t="shared" si="458"/>
        <v>0.12032207852826772</v>
      </c>
      <c r="X271" s="13">
        <f t="shared" si="459"/>
        <v>6.1709260449521373E-2</v>
      </c>
      <c r="Y271" s="13">
        <f t="shared" si="460"/>
        <v>1.5824331127774805E-2</v>
      </c>
      <c r="Z271" s="13">
        <f t="shared" si="461"/>
        <v>1.4007497992998101E-3</v>
      </c>
      <c r="AA271" s="13">
        <f t="shared" si="462"/>
        <v>3.1697657652080503E-3</v>
      </c>
      <c r="AB271" s="13">
        <f t="shared" si="463"/>
        <v>3.5864417083291242E-3</v>
      </c>
      <c r="AC271" s="13">
        <f t="shared" si="464"/>
        <v>1.9622790103165908E-4</v>
      </c>
      <c r="AD271" s="13">
        <f t="shared" si="465"/>
        <v>6.8069402099544069E-2</v>
      </c>
      <c r="AE271" s="13">
        <f t="shared" si="466"/>
        <v>3.4910570979017119E-2</v>
      </c>
      <c r="AF271" s="13">
        <f t="shared" si="467"/>
        <v>8.952245270927358E-3</v>
      </c>
      <c r="AG271" s="13">
        <f t="shared" si="468"/>
        <v>1.5304379761077857E-3</v>
      </c>
      <c r="AH271" s="13">
        <f t="shared" si="469"/>
        <v>1.7959969451761772E-4</v>
      </c>
      <c r="AI271" s="13">
        <f t="shared" si="470"/>
        <v>4.0641730836466145E-4</v>
      </c>
      <c r="AJ271" s="13">
        <f t="shared" si="471"/>
        <v>4.5984217562846025E-4</v>
      </c>
      <c r="AK271" s="13">
        <f t="shared" si="472"/>
        <v>3.468599427807604E-4</v>
      </c>
      <c r="AL271" s="13">
        <f t="shared" si="473"/>
        <v>9.1094544254168723E-6</v>
      </c>
      <c r="AM271" s="13">
        <f t="shared" si="474"/>
        <v>3.0806937904423643E-2</v>
      </c>
      <c r="AN271" s="13">
        <f t="shared" si="475"/>
        <v>1.5799871295854355E-2</v>
      </c>
      <c r="AO271" s="13">
        <f t="shared" si="476"/>
        <v>4.0516187253020778E-3</v>
      </c>
      <c r="AP271" s="13">
        <f t="shared" si="477"/>
        <v>6.9264759557569478E-4</v>
      </c>
      <c r="AQ271" s="13">
        <f t="shared" si="478"/>
        <v>8.8809076850084439E-5</v>
      </c>
      <c r="AR271" s="13">
        <f t="shared" si="479"/>
        <v>1.842216235158935E-5</v>
      </c>
      <c r="AS271" s="13">
        <f t="shared" si="480"/>
        <v>4.1687630133776785E-5</v>
      </c>
      <c r="AT271" s="13">
        <f t="shared" si="481"/>
        <v>4.7167603699373624E-5</v>
      </c>
      <c r="AU271" s="13">
        <f t="shared" si="482"/>
        <v>3.5578624987824498E-5</v>
      </c>
      <c r="AV271" s="13">
        <f t="shared" si="483"/>
        <v>2.0127775052324633E-5</v>
      </c>
      <c r="AW271" s="13">
        <f t="shared" si="484"/>
        <v>2.9367128551826776E-7</v>
      </c>
      <c r="AX271" s="13">
        <f t="shared" si="485"/>
        <v>1.1618869783067233E-2</v>
      </c>
      <c r="AY271" s="13">
        <f t="shared" si="486"/>
        <v>5.9589384620207016E-3</v>
      </c>
      <c r="AZ271" s="13">
        <f t="shared" si="487"/>
        <v>1.5280723623350455E-3</v>
      </c>
      <c r="BA271" s="13">
        <f t="shared" si="488"/>
        <v>2.6123278605346274E-4</v>
      </c>
      <c r="BB271" s="13">
        <f t="shared" si="489"/>
        <v>3.3494438904535669E-5</v>
      </c>
      <c r="BC271" s="13">
        <f t="shared" si="490"/>
        <v>3.435640539545676E-6</v>
      </c>
      <c r="BD271" s="13">
        <f t="shared" si="491"/>
        <v>1.5746874673137074E-6</v>
      </c>
      <c r="BE271" s="13">
        <f t="shared" si="492"/>
        <v>3.5633704372388246E-6</v>
      </c>
      <c r="BF271" s="13">
        <f t="shared" si="493"/>
        <v>4.031786985213242E-6</v>
      </c>
      <c r="BG271" s="13">
        <f t="shared" si="494"/>
        <v>3.0411856004378356E-6</v>
      </c>
      <c r="BH271" s="13">
        <f t="shared" si="495"/>
        <v>1.7204796328955733E-6</v>
      </c>
      <c r="BI271" s="13">
        <f t="shared" si="496"/>
        <v>7.7865689401720956E-7</v>
      </c>
      <c r="BJ271" s="14">
        <f t="shared" si="497"/>
        <v>0.76446832644947471</v>
      </c>
      <c r="BK271" s="14">
        <f t="shared" si="498"/>
        <v>0.16445456747072418</v>
      </c>
      <c r="BL271" s="14">
        <f t="shared" si="499"/>
        <v>6.7013972180636316E-2</v>
      </c>
      <c r="BM271" s="14">
        <f t="shared" si="500"/>
        <v>0.51613046077427427</v>
      </c>
      <c r="BN271" s="14">
        <f t="shared" si="501"/>
        <v>0.47524851033512544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1.6204000000000001</v>
      </c>
      <c r="F272" s="10">
        <f>VLOOKUP(B272,home!$B$2:$E$405,3,FALSE)</f>
        <v>1.0286</v>
      </c>
      <c r="G272" s="10">
        <f>VLOOKUP(C272,away!$B$2:$E$405,4,FALSE)</f>
        <v>1.0971</v>
      </c>
      <c r="H272" s="10">
        <f>VLOOKUP(A272,away!$A$2:$E$405,3,FALSE)</f>
        <v>1.3241000000000001</v>
      </c>
      <c r="I272" s="10">
        <f>VLOOKUP(C272,away!$B$2:$E$405,3,FALSE)</f>
        <v>1.0909</v>
      </c>
      <c r="J272" s="10">
        <f>VLOOKUP(B272,home!$B$2:$E$405,4,FALSE)</f>
        <v>1.0069999999999999</v>
      </c>
      <c r="K272" s="12">
        <f t="shared" si="446"/>
        <v>1.8285842280240001</v>
      </c>
      <c r="L272" s="12">
        <f t="shared" si="447"/>
        <v>1.45457191483</v>
      </c>
      <c r="M272" s="13">
        <f t="shared" si="448"/>
        <v>3.7509683868340304E-2</v>
      </c>
      <c r="N272" s="13">
        <f t="shared" si="449"/>
        <v>6.8589616319813348E-2</v>
      </c>
      <c r="O272" s="13">
        <f t="shared" si="450"/>
        <v>5.4560532689039716E-2</v>
      </c>
      <c r="P272" s="13">
        <f t="shared" si="451"/>
        <v>9.9768529547765911E-2</v>
      </c>
      <c r="Q272" s="13">
        <f t="shared" si="452"/>
        <v>6.2710945304314133E-2</v>
      </c>
      <c r="R272" s="13">
        <f t="shared" si="453"/>
        <v>3.9681109253820665E-2</v>
      </c>
      <c r="S272" s="13">
        <f t="shared" si="454"/>
        <v>6.6341264852173426E-2</v>
      </c>
      <c r="T272" s="13">
        <f t="shared" si="455"/>
        <v>9.1217579792095604E-2</v>
      </c>
      <c r="U272" s="13">
        <f t="shared" si="456"/>
        <v>7.2560250532033674E-2</v>
      </c>
      <c r="V272" s="13">
        <f t="shared" si="457"/>
        <v>1.9606108669229814E-2</v>
      </c>
      <c r="W272" s="13">
        <f t="shared" si="458"/>
        <v>3.822408183598152E-2</v>
      </c>
      <c r="X272" s="13">
        <f t="shared" si="459"/>
        <v>5.5599675908782259E-2</v>
      </c>
      <c r="Y272" s="13">
        <f t="shared" si="460"/>
        <v>4.0436863525282425E-2</v>
      </c>
      <c r="Z272" s="13">
        <f t="shared" si="461"/>
        <v>1.9239675689969454E-2</v>
      </c>
      <c r="AA272" s="13">
        <f t="shared" si="462"/>
        <v>3.5181367518974917E-2</v>
      </c>
      <c r="AB272" s="13">
        <f t="shared" si="463"/>
        <v>3.2166046882756698E-2</v>
      </c>
      <c r="AC272" s="13">
        <f t="shared" si="464"/>
        <v>3.25927938860505E-3</v>
      </c>
      <c r="AD272" s="13">
        <f t="shared" si="465"/>
        <v>1.7473988293993627E-2</v>
      </c>
      <c r="AE272" s="13">
        <f t="shared" si="466"/>
        <v>2.5417172612511314E-2</v>
      </c>
      <c r="AF272" s="13">
        <f t="shared" si="467"/>
        <v>1.8485552718272614E-2</v>
      </c>
      <c r="AG272" s="13">
        <f t="shared" si="468"/>
        <v>8.9628552713695697E-3</v>
      </c>
      <c r="AH272" s="13">
        <f t="shared" si="469"/>
        <v>6.9963729772667699E-3</v>
      </c>
      <c r="AI272" s="13">
        <f t="shared" si="470"/>
        <v>1.2793457279603333E-2</v>
      </c>
      <c r="AJ272" s="13">
        <f t="shared" si="471"/>
        <v>1.1696957101690745E-2</v>
      </c>
      <c r="AK272" s="13">
        <f t="shared" si="472"/>
        <v>7.1296237573416719E-3</v>
      </c>
      <c r="AL272" s="13">
        <f t="shared" si="473"/>
        <v>3.4676219946596466E-4</v>
      </c>
      <c r="AM272" s="13">
        <f t="shared" si="474"/>
        <v>6.3905318790145509E-3</v>
      </c>
      <c r="AN272" s="13">
        <f t="shared" si="475"/>
        <v>9.2954881920403517E-3</v>
      </c>
      <c r="AO272" s="13">
        <f t="shared" si="476"/>
        <v>6.760478029387897E-3</v>
      </c>
      <c r="AP272" s="13">
        <f t="shared" si="477"/>
        <v>3.2778671574576332E-3</v>
      </c>
      <c r="AQ272" s="13">
        <f t="shared" si="478"/>
        <v>1.1919733769453801E-3</v>
      </c>
      <c r="AR272" s="13">
        <f t="shared" si="479"/>
        <v>2.0353455276815595E-3</v>
      </c>
      <c r="AS272" s="13">
        <f t="shared" si="480"/>
        <v>3.7218007304976857E-3</v>
      </c>
      <c r="AT272" s="13">
        <f t="shared" si="481"/>
        <v>3.4028130578181359E-3</v>
      </c>
      <c r="AU272" s="13">
        <f t="shared" si="482"/>
        <v>2.0741100961467877E-3</v>
      </c>
      <c r="AV272" s="13">
        <f t="shared" si="483"/>
        <v>9.481712522498402E-4</v>
      </c>
      <c r="AW272" s="13">
        <f t="shared" si="484"/>
        <v>2.5620017120038763E-5</v>
      </c>
      <c r="AX272" s="13">
        <f t="shared" si="485"/>
        <v>1.9476043004417621E-3</v>
      </c>
      <c r="AY272" s="13">
        <f t="shared" si="486"/>
        <v>2.8329305166247165E-3</v>
      </c>
      <c r="AZ272" s="13">
        <f t="shared" si="487"/>
        <v>2.060350583073578E-3</v>
      </c>
      <c r="BA272" s="13">
        <f t="shared" si="488"/>
        <v>9.9897603094748063E-4</v>
      </c>
      <c r="BB272" s="13">
        <f t="shared" si="489"/>
        <v>3.6327061955113767E-4</v>
      </c>
      <c r="BC272" s="13">
        <f t="shared" si="490"/>
        <v>1.0568064813639579E-4</v>
      </c>
      <c r="BD272" s="13">
        <f t="shared" si="491"/>
        <v>4.9342607359007342E-4</v>
      </c>
      <c r="BE272" s="13">
        <f t="shared" si="492"/>
        <v>9.0227113586261788E-4</v>
      </c>
      <c r="BF272" s="13">
        <f t="shared" si="493"/>
        <v>8.2493938421984161E-4</v>
      </c>
      <c r="BG272" s="13">
        <f t="shared" si="494"/>
        <v>5.0282371568674436E-4</v>
      </c>
      <c r="BH272" s="13">
        <f t="shared" si="495"/>
        <v>2.2986387899530131E-4</v>
      </c>
      <c r="BI272" s="13">
        <f t="shared" si="496"/>
        <v>8.4065092744645042E-5</v>
      </c>
      <c r="BJ272" s="14">
        <f t="shared" si="497"/>
        <v>0.46234348291603733</v>
      </c>
      <c r="BK272" s="14">
        <f t="shared" si="498"/>
        <v>0.2296645590422052</v>
      </c>
      <c r="BL272" s="14">
        <f t="shared" si="499"/>
        <v>0.28798534793802144</v>
      </c>
      <c r="BM272" s="14">
        <f t="shared" si="500"/>
        <v>0.63360533810363429</v>
      </c>
      <c r="BN272" s="14">
        <f t="shared" si="501"/>
        <v>0.36282041698309409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1.8042</v>
      </c>
      <c r="F291" s="10">
        <f>VLOOKUP(B291,home!$B$2:$E$405,3,FALSE)</f>
        <v>0.70209999999999995</v>
      </c>
      <c r="G291" s="10">
        <f>VLOOKUP(C291,away!$B$2:$E$405,4,FALSE)</f>
        <v>0.84989999999999999</v>
      </c>
      <c r="H291" s="10">
        <f>VLOOKUP(A291,away!$A$2:$E$405,3,FALSE)</f>
        <v>1.2458</v>
      </c>
      <c r="I291" s="10">
        <f>VLOOKUP(C291,away!$B$2:$E$405,3,FALSE)</f>
        <v>0.90969999999999995</v>
      </c>
      <c r="J291" s="10">
        <f>VLOOKUP(B291,home!$B$2:$E$405,4,FALSE)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1.8042</v>
      </c>
      <c r="F292" s="10">
        <f>VLOOKUP(B292,home!$B$2:$E$405,3,FALSE)</f>
        <v>1.6997</v>
      </c>
      <c r="G292" s="10">
        <f>VLOOKUP(C292,away!$B$2:$E$405,4,FALSE)</f>
        <v>1.0346</v>
      </c>
      <c r="H292" s="10">
        <f>VLOOKUP(A292,away!$A$2:$E$405,3,FALSE)</f>
        <v>1.2458</v>
      </c>
      <c r="I292" s="10">
        <f>VLOOKUP(C292,away!$B$2:$E$405,3,FALSE)</f>
        <v>0.85619999999999996</v>
      </c>
      <c r="J292" s="10">
        <f>VLOOKUP(B292,home!$B$2:$E$405,4,FALSE)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1.8042</v>
      </c>
      <c r="F293" s="10">
        <f>VLOOKUP(B293,home!$B$2:$E$405,3,FALSE)</f>
        <v>0.77600000000000002</v>
      </c>
      <c r="G293" s="10">
        <f>VLOOKUP(C293,away!$B$2:$E$405,4,FALSE)</f>
        <v>0.99770000000000003</v>
      </c>
      <c r="H293" s="10">
        <f>VLOOKUP(A293,away!$A$2:$E$405,3,FALSE)</f>
        <v>1.2458</v>
      </c>
      <c r="I293" s="10">
        <f>VLOOKUP(C293,away!$B$2:$E$405,3,FALSE)</f>
        <v>1.3913</v>
      </c>
      <c r="J293" s="10">
        <f>VLOOKUP(B293,home!$B$2:$E$405,4,FALSE)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1.8042</v>
      </c>
      <c r="F294" s="10">
        <f>VLOOKUP(B294,home!$B$2:$E$405,3,FALSE)</f>
        <v>1.2563</v>
      </c>
      <c r="G294" s="10">
        <f>VLOOKUP(C294,away!$B$2:$E$405,4,FALSE)</f>
        <v>1.1085</v>
      </c>
      <c r="H294" s="10">
        <f>VLOOKUP(A294,away!$A$2:$E$405,3,FALSE)</f>
        <v>1.2458</v>
      </c>
      <c r="I294" s="10">
        <f>VLOOKUP(C294,away!$B$2:$E$405,3,FALSE)</f>
        <v>0.74919999999999998</v>
      </c>
      <c r="J294" s="10">
        <f>VLOOKUP(B294,home!$B$2:$E$405,4,FALSE)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1.8042</v>
      </c>
      <c r="F295" s="10">
        <f>VLOOKUP(B295,home!$B$2:$E$405,3,FALSE)</f>
        <v>0.62819999999999998</v>
      </c>
      <c r="G295" s="10">
        <f>VLOOKUP(C295,away!$B$2:$E$405,4,FALSE)</f>
        <v>1.1085</v>
      </c>
      <c r="H295" s="10">
        <f>VLOOKUP(A295,away!$A$2:$E$405,3,FALSE)</f>
        <v>1.2458</v>
      </c>
      <c r="I295" s="10">
        <f>VLOOKUP(C295,away!$B$2:$E$405,3,FALSE)</f>
        <v>0.96319999999999995</v>
      </c>
      <c r="J295" s="10">
        <f>VLOOKUP(B295,home!$B$2:$E$405,4,FALSE)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1.5866</v>
      </c>
      <c r="F296" s="10">
        <f>VLOOKUP(B296,home!$B$2:$E$405,3,FALSE)</f>
        <v>1.6807000000000001</v>
      </c>
      <c r="G296" s="10">
        <f>VLOOKUP(C296,away!$B$2:$E$405,4,FALSE)</f>
        <v>0.70030000000000003</v>
      </c>
      <c r="H296" s="10">
        <f>VLOOKUP(A296,away!$A$2:$E$405,3,FALSE)</f>
        <v>1.1788000000000001</v>
      </c>
      <c r="I296" s="10">
        <f>VLOOKUP(C296,away!$B$2:$E$405,3,FALSE)</f>
        <v>0.84830000000000005</v>
      </c>
      <c r="J296" s="10">
        <f>VLOOKUP(B296,home!$B$2:$E$405,4,FALSE)</f>
        <v>0.65980000000000005</v>
      </c>
      <c r="K296" s="12">
        <f t="shared" si="502"/>
        <v>1.8674190135860003</v>
      </c>
      <c r="L296" s="12">
        <f t="shared" si="503"/>
        <v>0.65978419119200016</v>
      </c>
      <c r="M296" s="13">
        <f t="shared" si="504"/>
        <v>7.9882122092830271E-2</v>
      </c>
      <c r="N296" s="13">
        <f t="shared" si="505"/>
        <v>0.14917339364174953</v>
      </c>
      <c r="O296" s="13">
        <f t="shared" si="506"/>
        <v>5.2704961315718619E-2</v>
      </c>
      <c r="P296" s="13">
        <f t="shared" si="507"/>
        <v>9.8422246871287575E-2</v>
      </c>
      <c r="Q296" s="13">
        <f t="shared" si="508"/>
        <v>0.13928461580387605</v>
      </c>
      <c r="R296" s="13">
        <f t="shared" si="509"/>
        <v>1.7386950136748531E-2</v>
      </c>
      <c r="S296" s="13">
        <f t="shared" si="510"/>
        <v>3.0316353726605984E-2</v>
      </c>
      <c r="T296" s="13">
        <f t="shared" si="511"/>
        <v>9.1897787583648832E-2</v>
      </c>
      <c r="U296" s="13">
        <f t="shared" si="512"/>
        <v>3.2468721273635912E-2</v>
      </c>
      <c r="V296" s="13">
        <f t="shared" si="513"/>
        <v>4.1502870765415568E-3</v>
      </c>
      <c r="W296" s="13">
        <f t="shared" si="514"/>
        <v>8.6700913284059725E-2</v>
      </c>
      <c r="X296" s="13">
        <f t="shared" si="515"/>
        <v>5.7203891946731089E-2</v>
      </c>
      <c r="Y296" s="13">
        <f t="shared" si="516"/>
        <v>1.8871111790554267E-2</v>
      </c>
      <c r="Z296" s="13">
        <f t="shared" si="517"/>
        <v>3.8238782777567566E-3</v>
      </c>
      <c r="AA296" s="13">
        <f t="shared" si="518"/>
        <v>7.1407830015214552E-3</v>
      </c>
      <c r="AB296" s="13">
        <f t="shared" si="519"/>
        <v>6.6674169744664388E-3</v>
      </c>
      <c r="AC296" s="13">
        <f t="shared" si="520"/>
        <v>3.1959636941620374E-4</v>
      </c>
      <c r="AD296" s="13">
        <f t="shared" si="521"/>
        <v>4.0476733490481059E-2</v>
      </c>
      <c r="AE296" s="13">
        <f t="shared" si="522"/>
        <v>2.6705908868111188E-2</v>
      </c>
      <c r="AF296" s="13">
        <f t="shared" si="523"/>
        <v>8.8100682412970005E-3</v>
      </c>
      <c r="AG296" s="13">
        <f t="shared" si="524"/>
        <v>1.9375812496434902E-3</v>
      </c>
      <c r="AH296" s="13">
        <f t="shared" si="525"/>
        <v>6.3073360917659997E-4</v>
      </c>
      <c r="AI296" s="13">
        <f t="shared" si="526"/>
        <v>1.1778439342841041E-3</v>
      </c>
      <c r="AJ296" s="13">
        <f t="shared" si="527"/>
        <v>1.0997640789595377E-3</v>
      </c>
      <c r="AK296" s="13">
        <f t="shared" si="528"/>
        <v>6.8457345050264534E-4</v>
      </c>
      <c r="AL296" s="13">
        <f t="shared" si="529"/>
        <v>1.5750904931291041E-5</v>
      </c>
      <c r="AM296" s="13">
        <f t="shared" si="530"/>
        <v>1.511740434559551E-2</v>
      </c>
      <c r="AN296" s="13">
        <f t="shared" si="531"/>
        <v>9.9742243990811608E-3</v>
      </c>
      <c r="AO296" s="13">
        <f t="shared" si="532"/>
        <v>3.2904177889576383E-3</v>
      </c>
      <c r="AP296" s="13">
        <f t="shared" si="533"/>
        <v>7.2365521319039516E-4</v>
      </c>
      <c r="AQ296" s="13">
        <f t="shared" si="534"/>
        <v>1.1936406738417481E-4</v>
      </c>
      <c r="AR296" s="13">
        <f t="shared" si="535"/>
        <v>8.3229612837638843E-5</v>
      </c>
      <c r="AS296" s="13">
        <f t="shared" si="536"/>
        <v>1.5542456150640825E-4</v>
      </c>
      <c r="AT296" s="13">
        <f t="shared" si="537"/>
        <v>1.4512139066766676E-4</v>
      </c>
      <c r="AU296" s="13">
        <f t="shared" si="538"/>
        <v>9.033414807028095E-5</v>
      </c>
      <c r="AV296" s="13">
        <f t="shared" si="539"/>
        <v>4.2172926420633948E-5</v>
      </c>
      <c r="AW296" s="13">
        <f t="shared" si="540"/>
        <v>5.390718963903767E-7</v>
      </c>
      <c r="AX296" s="13">
        <f t="shared" si="541"/>
        <v>4.7050880518387768E-3</v>
      </c>
      <c r="AY296" s="13">
        <f t="shared" si="542"/>
        <v>3.1043427147695911E-3</v>
      </c>
      <c r="AZ296" s="13">
        <f t="shared" si="543"/>
        <v>1.0240981236235161E-3</v>
      </c>
      <c r="BA296" s="13">
        <f t="shared" si="544"/>
        <v>2.2522791739872891E-4</v>
      </c>
      <c r="BB296" s="13">
        <f t="shared" si="545"/>
        <v>3.7150454828694742E-5</v>
      </c>
      <c r="BC296" s="13">
        <f t="shared" si="546"/>
        <v>4.9022565583130606E-6</v>
      </c>
      <c r="BD296" s="13">
        <f t="shared" si="547"/>
        <v>9.1522637982174738E-6</v>
      </c>
      <c r="BE296" s="13">
        <f t="shared" si="548"/>
        <v>1.7091111434146134E-5</v>
      </c>
      <c r="BF296" s="13">
        <f t="shared" si="549"/>
        <v>1.5958133227720795E-5</v>
      </c>
      <c r="BG296" s="13">
        <f t="shared" si="550"/>
        <v>9.9335071369281138E-6</v>
      </c>
      <c r="BH296" s="13">
        <f t="shared" si="551"/>
        <v>4.6375050247729494E-6</v>
      </c>
      <c r="BI296" s="13">
        <f t="shared" si="552"/>
        <v>1.7320330117723239E-6</v>
      </c>
      <c r="BJ296" s="14">
        <f t="shared" si="553"/>
        <v>0.65938788123337888</v>
      </c>
      <c r="BK296" s="14">
        <f t="shared" si="554"/>
        <v>0.21621069975638244</v>
      </c>
      <c r="BL296" s="14">
        <f t="shared" si="555"/>
        <v>0.12053653496815003</v>
      </c>
      <c r="BM296" s="14">
        <f t="shared" si="556"/>
        <v>0.46000090073058425</v>
      </c>
      <c r="BN296" s="14">
        <f t="shared" si="557"/>
        <v>0.53685428986221062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1.5866</v>
      </c>
      <c r="F297" s="10">
        <f>VLOOKUP(B297,home!$B$2:$E$405,3,FALSE)</f>
        <v>0.77029999999999998</v>
      </c>
      <c r="G297" s="10">
        <f>VLOOKUP(C297,away!$B$2:$E$405,4,FALSE)</f>
        <v>0.88239999999999996</v>
      </c>
      <c r="H297" s="10">
        <f>VLOOKUP(A297,away!$A$2:$E$405,3,FALSE)</f>
        <v>1.1788000000000001</v>
      </c>
      <c r="I297" s="10">
        <f>VLOOKUP(C297,away!$B$2:$E$405,3,FALSE)</f>
        <v>1.2725</v>
      </c>
      <c r="J297" s="10">
        <f>VLOOKUP(B297,home!$B$2:$E$405,4,FALSE)</f>
        <v>1.0367999999999999</v>
      </c>
      <c r="K297" s="12">
        <f t="shared" si="502"/>
        <v>1.078432201552</v>
      </c>
      <c r="L297" s="12">
        <f t="shared" si="503"/>
        <v>1.5552238464000001</v>
      </c>
      <c r="M297" s="13">
        <f t="shared" si="504"/>
        <v>7.1815421063089566E-2</v>
      </c>
      <c r="N297" s="13">
        <f t="shared" si="505"/>
        <v>7.7448062642451548E-2</v>
      </c>
      <c r="O297" s="13">
        <f t="shared" si="506"/>
        <v>0.11168905537657373</v>
      </c>
      <c r="P297" s="13">
        <f t="shared" si="507"/>
        <v>0.12044907387902165</v>
      </c>
      <c r="Q297" s="13">
        <f t="shared" si="508"/>
        <v>4.1761242350718111E-2</v>
      </c>
      <c r="R297" s="13">
        <f t="shared" si="509"/>
        <v>8.6850741151768815E-2</v>
      </c>
      <c r="S297" s="13">
        <f t="shared" si="510"/>
        <v>5.0504401365163674E-2</v>
      </c>
      <c r="T297" s="13">
        <f t="shared" si="511"/>
        <v>6.4948079959126409E-2</v>
      </c>
      <c r="U297" s="13">
        <f t="shared" si="512"/>
        <v>9.3662635986724946E-2</v>
      </c>
      <c r="V297" s="13">
        <f t="shared" si="513"/>
        <v>9.4117952835788849E-3</v>
      </c>
      <c r="W297" s="13">
        <f t="shared" si="514"/>
        <v>1.501222284261052E-2</v>
      </c>
      <c r="X297" s="13">
        <f t="shared" si="515"/>
        <v>2.3347366952298675E-2</v>
      </c>
      <c r="Y297" s="13">
        <f t="shared" si="516"/>
        <v>1.81551909174331E-2</v>
      </c>
      <c r="Z297" s="13">
        <f t="shared" si="517"/>
        <v>4.5024114572248232E-2</v>
      </c>
      <c r="AA297" s="13">
        <f t="shared" si="518"/>
        <v>4.8555455001079148E-2</v>
      </c>
      <c r="AB297" s="13">
        <f t="shared" si="519"/>
        <v>2.6181883117086427E-2</v>
      </c>
      <c r="AC297" s="13">
        <f t="shared" si="520"/>
        <v>9.8659348565446003E-4</v>
      </c>
      <c r="AD297" s="13">
        <f t="shared" si="521"/>
        <v>4.0474161325864209E-3</v>
      </c>
      <c r="AE297" s="13">
        <f t="shared" si="522"/>
        <v>6.2946380857024659E-3</v>
      </c>
      <c r="AF297" s="13">
        <f t="shared" si="523"/>
        <v>4.8947856276710623E-3</v>
      </c>
      <c r="AG297" s="13">
        <f t="shared" si="524"/>
        <v>2.5374957770566767E-3</v>
      </c>
      <c r="AH297" s="13">
        <f t="shared" si="525"/>
        <v>1.750564416145154E-2</v>
      </c>
      <c r="AI297" s="13">
        <f t="shared" si="526"/>
        <v>1.8878650372620102E-2</v>
      </c>
      <c r="AJ297" s="13">
        <f t="shared" si="527"/>
        <v>1.0179672241837591E-2</v>
      </c>
      <c r="AK297" s="13">
        <f t="shared" si="528"/>
        <v>3.6593621156142324E-3</v>
      </c>
      <c r="AL297" s="13">
        <f t="shared" si="529"/>
        <v>6.6188720964406879E-5</v>
      </c>
      <c r="AM297" s="13">
        <f t="shared" si="530"/>
        <v>8.7297277809245133E-4</v>
      </c>
      <c r="AN297" s="13">
        <f t="shared" si="531"/>
        <v>1.3576680817474359E-3</v>
      </c>
      <c r="AO297" s="13">
        <f t="shared" si="532"/>
        <v>1.0557388881148788E-3</v>
      </c>
      <c r="AP297" s="13">
        <f t="shared" si="533"/>
        <v>5.4730343145602712E-4</v>
      </c>
      <c r="AQ297" s="13">
        <f t="shared" si="534"/>
        <v>2.1279483695424024E-4</v>
      </c>
      <c r="AR297" s="13">
        <f t="shared" si="535"/>
        <v>5.4450390492964736E-3</v>
      </c>
      <c r="AS297" s="13">
        <f t="shared" si="536"/>
        <v>5.872105449469406E-3</v>
      </c>
      <c r="AT297" s="13">
        <f t="shared" si="537"/>
        <v>3.1663338038083935E-3</v>
      </c>
      <c r="AU297" s="13">
        <f t="shared" si="538"/>
        <v>1.1382254449632016E-3</v>
      </c>
      <c r="AV297" s="13">
        <f t="shared" si="539"/>
        <v>3.0687474311854251E-4</v>
      </c>
      <c r="AW297" s="13">
        <f t="shared" si="540"/>
        <v>3.0836653586622719E-6</v>
      </c>
      <c r="AX297" s="13">
        <f t="shared" si="541"/>
        <v>1.569069924955346E-4</v>
      </c>
      <c r="AY297" s="13">
        <f t="shared" si="542"/>
        <v>2.4402549639596124E-4</v>
      </c>
      <c r="AZ297" s="13">
        <f t="shared" si="543"/>
        <v>1.8975713556229816E-4</v>
      </c>
      <c r="BA297" s="13">
        <f t="shared" si="544"/>
        <v>9.8371607417014538E-5</v>
      </c>
      <c r="BB297" s="13">
        <f t="shared" si="545"/>
        <v>3.8247467415910022E-5</v>
      </c>
      <c r="BC297" s="13">
        <f t="shared" si="546"/>
        <v>1.189667467792605E-5</v>
      </c>
      <c r="BD297" s="13">
        <f t="shared" si="547"/>
        <v>1.4113757623408435E-3</v>
      </c>
      <c r="BE297" s="13">
        <f t="shared" si="548"/>
        <v>1.5220730705983684E-3</v>
      </c>
      <c r="BF297" s="13">
        <f t="shared" si="549"/>
        <v>8.2072630622420553E-4</v>
      </c>
      <c r="BG297" s="13">
        <f t="shared" si="550"/>
        <v>2.9503255909767032E-4</v>
      </c>
      <c r="BH297" s="13">
        <f t="shared" si="551"/>
        <v>7.9543153059305268E-5</v>
      </c>
      <c r="BI297" s="13">
        <f t="shared" si="552"/>
        <v>1.7156379534426863E-5</v>
      </c>
      <c r="BJ297" s="14">
        <f t="shared" si="553"/>
        <v>0.26323218467798465</v>
      </c>
      <c r="BK297" s="14">
        <f t="shared" si="554"/>
        <v>0.25347749929386865</v>
      </c>
      <c r="BL297" s="14">
        <f t="shared" si="555"/>
        <v>0.43723758524626744</v>
      </c>
      <c r="BM297" s="14">
        <f t="shared" si="556"/>
        <v>0.48871684549570826</v>
      </c>
      <c r="BN297" s="14">
        <f t="shared" si="557"/>
        <v>0.51001359646362332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1.5866</v>
      </c>
      <c r="F298" s="10">
        <f>VLOOKUP(B298,home!$B$2:$E$405,3,FALSE)</f>
        <v>0.84040000000000004</v>
      </c>
      <c r="G298" s="10">
        <f>VLOOKUP(C298,away!$B$2:$E$405,4,FALSE)</f>
        <v>0.94540000000000002</v>
      </c>
      <c r="H298" s="10">
        <f>VLOOKUP(A298,away!$A$2:$E$405,3,FALSE)</f>
        <v>1.1788000000000001</v>
      </c>
      <c r="I298" s="10">
        <f>VLOOKUP(C298,away!$B$2:$E$405,3,FALSE)</f>
        <v>1.3573</v>
      </c>
      <c r="J298" s="10">
        <f>VLOOKUP(B298,home!$B$2:$E$405,4,FALSE)</f>
        <v>1.0367999999999999</v>
      </c>
      <c r="K298" s="12">
        <f t="shared" si="502"/>
        <v>1.260576166256</v>
      </c>
      <c r="L298" s="12">
        <f t="shared" si="503"/>
        <v>1.658864696832</v>
      </c>
      <c r="M298" s="13">
        <f t="shared" si="504"/>
        <v>5.3963852048051972E-2</v>
      </c>
      <c r="N298" s="13">
        <f t="shared" si="505"/>
        <v>6.8025545731139336E-2</v>
      </c>
      <c r="O298" s="13">
        <f t="shared" si="506"/>
        <v>8.9518729067578628E-2</v>
      </c>
      <c r="P298" s="13">
        <f t="shared" si="507"/>
        <v>0.1128451762961178</v>
      </c>
      <c r="Q298" s="13">
        <f t="shared" si="508"/>
        <v>4.2875690822615935E-2</v>
      </c>
      <c r="R298" s="13">
        <f t="shared" si="509"/>
        <v>7.4249729677737394E-2</v>
      </c>
      <c r="S298" s="13">
        <f t="shared" si="510"/>
        <v>5.8993350780272916E-2</v>
      </c>
      <c r="T298" s="13">
        <f t="shared" si="511"/>
        <v>7.1124969857921341E-2</v>
      </c>
      <c r="U298" s="13">
        <f t="shared" si="512"/>
        <v>9.359743958270654E-2</v>
      </c>
      <c r="V298" s="13">
        <f t="shared" si="513"/>
        <v>1.370694314896985E-2</v>
      </c>
      <c r="W298" s="13">
        <f t="shared" si="514"/>
        <v>1.801602465425025E-2</v>
      </c>
      <c r="X298" s="13">
        <f t="shared" si="515"/>
        <v>2.9886147276190673E-2</v>
      </c>
      <c r="Y298" s="13">
        <f t="shared" si="516"/>
        <v>2.4788537320397278E-2</v>
      </c>
      <c r="Z298" s="13">
        <f t="shared" si="517"/>
        <v>4.1056751770572601E-2</v>
      </c>
      <c r="AA298" s="13">
        <f t="shared" si="518"/>
        <v>5.1755162745872649E-2</v>
      </c>
      <c r="AB298" s="13">
        <f t="shared" si="519"/>
        <v>3.2620662319073755E-2</v>
      </c>
      <c r="AC298" s="13">
        <f t="shared" si="520"/>
        <v>1.791433475168082E-3</v>
      </c>
      <c r="AD298" s="13">
        <f t="shared" si="521"/>
        <v>5.6776428224570895E-3</v>
      </c>
      <c r="AE298" s="13">
        <f t="shared" si="522"/>
        <v>9.4184412393956592E-3</v>
      </c>
      <c r="AF298" s="13">
        <f t="shared" si="523"/>
        <v>7.811959835610045E-3</v>
      </c>
      <c r="AG298" s="13">
        <f t="shared" si="524"/>
        <v>4.3196614614543398E-3</v>
      </c>
      <c r="AH298" s="13">
        <f t="shared" si="525"/>
        <v>1.70268990196994E-2</v>
      </c>
      <c r="AI298" s="13">
        <f t="shared" si="526"/>
        <v>2.1463703089480715E-2</v>
      </c>
      <c r="AJ298" s="13">
        <f t="shared" si="527"/>
        <v>1.3528316277097335E-2</v>
      </c>
      <c r="AK298" s="13">
        <f t="shared" si="528"/>
        <v>5.6844910228273328E-3</v>
      </c>
      <c r="AL298" s="13">
        <f t="shared" si="529"/>
        <v>1.4984447451831342E-4</v>
      </c>
      <c r="AM298" s="13">
        <f t="shared" si="530"/>
        <v>1.4314202445007702E-3</v>
      </c>
      <c r="AN298" s="13">
        <f t="shared" si="531"/>
        <v>2.3745325099329573E-3</v>
      </c>
      <c r="AO298" s="13">
        <f t="shared" si="532"/>
        <v>1.9695140761038319E-3</v>
      </c>
      <c r="AP298" s="13">
        <f t="shared" si="533"/>
        <v>1.0890524569207802E-3</v>
      </c>
      <c r="AQ298" s="13">
        <f t="shared" si="534"/>
        <v>4.5164766844600868E-4</v>
      </c>
      <c r="AR298" s="13">
        <f t="shared" si="535"/>
        <v>5.6490643360605393E-3</v>
      </c>
      <c r="AS298" s="13">
        <f t="shared" si="536"/>
        <v>7.1210758636846899E-3</v>
      </c>
      <c r="AT298" s="13">
        <f t="shared" si="537"/>
        <v>4.488329255930892E-3</v>
      </c>
      <c r="AU298" s="13">
        <f t="shared" si="538"/>
        <v>1.8859602954453358E-3</v>
      </c>
      <c r="AV298" s="13">
        <f t="shared" si="539"/>
        <v>5.9434914973587863E-4</v>
      </c>
      <c r="AW298" s="13">
        <f t="shared" si="540"/>
        <v>8.7039881030821416E-6</v>
      </c>
      <c r="AX298" s="13">
        <f t="shared" si="541"/>
        <v>3.0073570735233458E-4</v>
      </c>
      <c r="AY298" s="13">
        <f t="shared" si="542"/>
        <v>4.9887984800358763E-4</v>
      </c>
      <c r="AZ298" s="13">
        <f t="shared" si="543"/>
        <v>4.1378708390703284E-4</v>
      </c>
      <c r="BA298" s="13">
        <f t="shared" si="544"/>
        <v>2.2880559516614583E-4</v>
      </c>
      <c r="BB298" s="13">
        <f t="shared" si="545"/>
        <v>9.4889381064688463E-5</v>
      </c>
      <c r="BC298" s="13">
        <f t="shared" si="546"/>
        <v>3.1481728870490078E-5</v>
      </c>
      <c r="BD298" s="13">
        <f t="shared" si="547"/>
        <v>1.5618388995372583E-3</v>
      </c>
      <c r="BE298" s="13">
        <f t="shared" si="548"/>
        <v>1.9688168922881669E-3</v>
      </c>
      <c r="BF298" s="13">
        <f t="shared" si="549"/>
        <v>1.2409218250703351E-3</v>
      </c>
      <c r="BG298" s="13">
        <f t="shared" si="550"/>
        <v>5.2142549229018719E-4</v>
      </c>
      <c r="BH298" s="13">
        <f t="shared" si="551"/>
        <v>1.643241370148279E-4</v>
      </c>
      <c r="BI298" s="13">
        <f t="shared" si="552"/>
        <v>4.1428618132295475E-5</v>
      </c>
      <c r="BJ298" s="14">
        <f t="shared" si="553"/>
        <v>0.29082936732170056</v>
      </c>
      <c r="BK298" s="14">
        <f t="shared" si="554"/>
        <v>0.24194948007110254</v>
      </c>
      <c r="BL298" s="14">
        <f t="shared" si="555"/>
        <v>0.42468266756726419</v>
      </c>
      <c r="BM298" s="14">
        <f t="shared" si="556"/>
        <v>0.55654936722749793</v>
      </c>
      <c r="BN298" s="14">
        <f t="shared" si="557"/>
        <v>0.44147872364324109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1.1809000000000001</v>
      </c>
      <c r="F299" s="10">
        <f>VLOOKUP(B299,home!$B$2:$E$405,3,FALSE)</f>
        <v>0.58630000000000004</v>
      </c>
      <c r="G299" s="10">
        <f>VLOOKUP(C299,away!$B$2:$E$405,4,FALSE)</f>
        <v>2.3287</v>
      </c>
      <c r="H299" s="10">
        <f>VLOOKUP(A299,away!$A$2:$E$405,3,FALSE)</f>
        <v>0.92459999999999998</v>
      </c>
      <c r="I299" s="10">
        <f>VLOOKUP(C299,away!$B$2:$E$405,3,FALSE)</f>
        <v>0.4506</v>
      </c>
      <c r="J299" s="10">
        <f>VLOOKUP(B299,home!$B$2:$E$405,4,FALSE)</f>
        <v>1.0814999999999999</v>
      </c>
      <c r="K299" s="12">
        <f t="shared" si="502"/>
        <v>1.6123026209290001</v>
      </c>
      <c r="L299" s="12">
        <f t="shared" si="503"/>
        <v>0.45057967793999992</v>
      </c>
      <c r="M299" s="13">
        <f t="shared" si="504"/>
        <v>0.12708713837454022</v>
      </c>
      <c r="N299" s="13">
        <f t="shared" si="505"/>
        <v>0.20490292628763768</v>
      </c>
      <c r="O299" s="13">
        <f t="shared" si="506"/>
        <v>5.7262881879116531E-2</v>
      </c>
      <c r="P299" s="13">
        <f t="shared" si="507"/>
        <v>9.2325094535647328E-2</v>
      </c>
      <c r="Q299" s="13">
        <f t="shared" si="508"/>
        <v>0.16518276254479</v>
      </c>
      <c r="R299" s="13">
        <f t="shared" si="509"/>
        <v>1.2900745437504291E-2</v>
      </c>
      <c r="S299" s="13">
        <f t="shared" si="510"/>
        <v>1.676787122213589E-2</v>
      </c>
      <c r="T299" s="13">
        <f t="shared" si="511"/>
        <v>7.4427995948670972E-2</v>
      </c>
      <c r="U299" s="13">
        <f t="shared" si="512"/>
        <v>2.0799905680826007E-2</v>
      </c>
      <c r="V299" s="13">
        <f t="shared" si="513"/>
        <v>1.3534854165116604E-3</v>
      </c>
      <c r="W299" s="13">
        <f t="shared" si="514"/>
        <v>8.877486699441918E-2</v>
      </c>
      <c r="X299" s="13">
        <f t="shared" si="515"/>
        <v>4.0000150979511727E-2</v>
      </c>
      <c r="Y299" s="13">
        <f t="shared" si="516"/>
        <v>9.0116275729498815E-3</v>
      </c>
      <c r="Z299" s="13">
        <f t="shared" si="517"/>
        <v>1.9376045748055357E-3</v>
      </c>
      <c r="AA299" s="13">
        <f t="shared" si="518"/>
        <v>3.1240049342829861E-3</v>
      </c>
      <c r="AB299" s="13">
        <f t="shared" si="519"/>
        <v>2.5184206716697944E-3</v>
      </c>
      <c r="AC299" s="13">
        <f t="shared" si="520"/>
        <v>6.1454226717156955E-5</v>
      </c>
      <c r="AD299" s="13">
        <f t="shared" si="521"/>
        <v>3.5782987681931361E-2</v>
      </c>
      <c r="AE299" s="13">
        <f t="shared" si="522"/>
        <v>1.6123087065455618E-2</v>
      </c>
      <c r="AF299" s="13">
        <f t="shared" si="523"/>
        <v>3.6323676886757849E-3</v>
      </c>
      <c r="AG299" s="13">
        <f t="shared" si="524"/>
        <v>5.4555702110773243E-4</v>
      </c>
      <c r="AH299" s="13">
        <f t="shared" si="525"/>
        <v>2.1826131132273721E-4</v>
      </c>
      <c r="AI299" s="13">
        <f t="shared" si="526"/>
        <v>3.5190328429304964E-4</v>
      </c>
      <c r="AJ299" s="13">
        <f t="shared" si="527"/>
        <v>2.8368729378960356E-4</v>
      </c>
      <c r="AK299" s="13">
        <f t="shared" si="528"/>
        <v>1.5246325576707766E-4</v>
      </c>
      <c r="AL299" s="13">
        <f t="shared" si="529"/>
        <v>1.7857880392445025E-6</v>
      </c>
      <c r="AM299" s="13">
        <f t="shared" si="530"/>
        <v>1.1538600964849615E-2</v>
      </c>
      <c r="AN299" s="13">
        <f t="shared" si="531"/>
        <v>5.199059106620111E-3</v>
      </c>
      <c r="AO299" s="13">
        <f t="shared" si="532"/>
        <v>1.1712951889259566E-3</v>
      </c>
      <c r="AP299" s="13">
        <f t="shared" si="533"/>
        <v>1.7592060299964298E-4</v>
      </c>
      <c r="AQ299" s="13">
        <f t="shared" si="534"/>
        <v>1.9816562160647431E-5</v>
      </c>
      <c r="AR299" s="13">
        <f t="shared" si="535"/>
        <v>1.9668822272512208E-5</v>
      </c>
      <c r="AS299" s="13">
        <f t="shared" si="536"/>
        <v>3.171209370055812E-5</v>
      </c>
      <c r="AT299" s="13">
        <f t="shared" si="537"/>
        <v>2.5564745894277954E-5</v>
      </c>
      <c r="AU299" s="13">
        <f t="shared" si="538"/>
        <v>1.3739368936242744E-5</v>
      </c>
      <c r="AV299" s="13">
        <f t="shared" si="539"/>
        <v>5.5380051364536659E-6</v>
      </c>
      <c r="AW299" s="13">
        <f t="shared" si="540"/>
        <v>3.6036746049605312E-8</v>
      </c>
      <c r="AX299" s="13">
        <f t="shared" si="541"/>
        <v>3.1006194295801525E-3</v>
      </c>
      <c r="AY299" s="13">
        <f t="shared" si="542"/>
        <v>1.3970761039947314E-3</v>
      </c>
      <c r="AZ299" s="13">
        <f t="shared" si="543"/>
        <v>3.1474705049780791E-4</v>
      </c>
      <c r="BA299" s="13">
        <f t="shared" si="544"/>
        <v>4.7272874881955731E-5</v>
      </c>
      <c r="BB299" s="13">
        <f t="shared" si="545"/>
        <v>5.3250491849023818E-6</v>
      </c>
      <c r="BC299" s="13">
        <f t="shared" si="546"/>
        <v>4.7987178934959506E-7</v>
      </c>
      <c r="BD299" s="13">
        <f t="shared" si="547"/>
        <v>1.4770619341679402E-6</v>
      </c>
      <c r="BE299" s="13">
        <f t="shared" si="548"/>
        <v>2.3814708277334278E-6</v>
      </c>
      <c r="BF299" s="13">
        <f t="shared" si="549"/>
        <v>1.9198258286102812E-6</v>
      </c>
      <c r="BG299" s="13">
        <f t="shared" si="550"/>
        <v>1.0317800717318484E-6</v>
      </c>
      <c r="BH299" s="13">
        <f t="shared" si="551"/>
        <v>4.158854284688927E-7</v>
      </c>
      <c r="BI299" s="13">
        <f t="shared" si="552"/>
        <v>1.3410663326531519E-7</v>
      </c>
      <c r="BJ299" s="14">
        <f t="shared" si="553"/>
        <v>0.66135454259063486</v>
      </c>
      <c r="BK299" s="14">
        <f t="shared" si="554"/>
        <v>0.23899390566758624</v>
      </c>
      <c r="BL299" s="14">
        <f t="shared" si="555"/>
        <v>9.7715856915236141E-2</v>
      </c>
      <c r="BM299" s="14">
        <f t="shared" si="556"/>
        <v>0.3389433206217779</v>
      </c>
      <c r="BN299" s="14">
        <f t="shared" si="557"/>
        <v>0.65966154905923613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1.1809000000000001</v>
      </c>
      <c r="F300" s="10" t="e">
        <f>VLOOKUP(B300,home!$B$2:$E$405,3,FALSE)</f>
        <v>#N/A</v>
      </c>
      <c r="G300" s="10">
        <f>VLOOKUP(C300,away!$B$2:$E$405,4,FALSE)</f>
        <v>1.2376</v>
      </c>
      <c r="H300" s="10">
        <f>VLOOKUP(A300,away!$A$2:$E$405,3,FALSE)</f>
        <v>0.92459999999999998</v>
      </c>
      <c r="I300" s="10">
        <f>VLOOKUP(C300,away!$B$2:$E$405,3,FALSE)</f>
        <v>0.83199999999999996</v>
      </c>
      <c r="J300" s="10" t="e">
        <f>VLOOKUP(B300,home!$B$2:$E$405,4,FALSE)</f>
        <v>#N/A</v>
      </c>
      <c r="K300" s="12" t="e">
        <f t="shared" si="502"/>
        <v>#N/A</v>
      </c>
      <c r="L300" s="12" t="e">
        <f t="shared" si="503"/>
        <v>#N/A</v>
      </c>
      <c r="M300" s="13" t="e">
        <f t="shared" si="504"/>
        <v>#N/A</v>
      </c>
      <c r="N300" s="13" t="e">
        <f t="shared" si="505"/>
        <v>#N/A</v>
      </c>
      <c r="O300" s="13" t="e">
        <f t="shared" si="506"/>
        <v>#N/A</v>
      </c>
      <c r="P300" s="13" t="e">
        <f t="shared" si="507"/>
        <v>#N/A</v>
      </c>
      <c r="Q300" s="13" t="e">
        <f t="shared" si="508"/>
        <v>#N/A</v>
      </c>
      <c r="R300" s="13" t="e">
        <f t="shared" si="509"/>
        <v>#N/A</v>
      </c>
      <c r="S300" s="13" t="e">
        <f t="shared" si="510"/>
        <v>#N/A</v>
      </c>
      <c r="T300" s="13" t="e">
        <f t="shared" si="511"/>
        <v>#N/A</v>
      </c>
      <c r="U300" s="13" t="e">
        <f t="shared" si="512"/>
        <v>#N/A</v>
      </c>
      <c r="V300" s="13" t="e">
        <f t="shared" si="513"/>
        <v>#N/A</v>
      </c>
      <c r="W300" s="13" t="e">
        <f t="shared" si="514"/>
        <v>#N/A</v>
      </c>
      <c r="X300" s="13" t="e">
        <f t="shared" si="515"/>
        <v>#N/A</v>
      </c>
      <c r="Y300" s="13" t="e">
        <f t="shared" si="516"/>
        <v>#N/A</v>
      </c>
      <c r="Z300" s="13" t="e">
        <f t="shared" si="517"/>
        <v>#N/A</v>
      </c>
      <c r="AA300" s="13" t="e">
        <f t="shared" si="518"/>
        <v>#N/A</v>
      </c>
      <c r="AB300" s="13" t="e">
        <f t="shared" si="519"/>
        <v>#N/A</v>
      </c>
      <c r="AC300" s="13" t="e">
        <f t="shared" si="520"/>
        <v>#N/A</v>
      </c>
      <c r="AD300" s="13" t="e">
        <f t="shared" si="521"/>
        <v>#N/A</v>
      </c>
      <c r="AE300" s="13" t="e">
        <f t="shared" si="522"/>
        <v>#N/A</v>
      </c>
      <c r="AF300" s="13" t="e">
        <f t="shared" si="523"/>
        <v>#N/A</v>
      </c>
      <c r="AG300" s="13" t="e">
        <f t="shared" si="524"/>
        <v>#N/A</v>
      </c>
      <c r="AH300" s="13" t="e">
        <f t="shared" si="525"/>
        <v>#N/A</v>
      </c>
      <c r="AI300" s="13" t="e">
        <f t="shared" si="526"/>
        <v>#N/A</v>
      </c>
      <c r="AJ300" s="13" t="e">
        <f t="shared" si="527"/>
        <v>#N/A</v>
      </c>
      <c r="AK300" s="13" t="e">
        <f t="shared" si="528"/>
        <v>#N/A</v>
      </c>
      <c r="AL300" s="13" t="e">
        <f t="shared" si="529"/>
        <v>#N/A</v>
      </c>
      <c r="AM300" s="13" t="e">
        <f t="shared" si="530"/>
        <v>#N/A</v>
      </c>
      <c r="AN300" s="13" t="e">
        <f t="shared" si="531"/>
        <v>#N/A</v>
      </c>
      <c r="AO300" s="13" t="e">
        <f t="shared" si="532"/>
        <v>#N/A</v>
      </c>
      <c r="AP300" s="13" t="e">
        <f t="shared" si="533"/>
        <v>#N/A</v>
      </c>
      <c r="AQ300" s="13" t="e">
        <f t="shared" si="534"/>
        <v>#N/A</v>
      </c>
      <c r="AR300" s="13" t="e">
        <f t="shared" si="535"/>
        <v>#N/A</v>
      </c>
      <c r="AS300" s="13" t="e">
        <f t="shared" si="536"/>
        <v>#N/A</v>
      </c>
      <c r="AT300" s="13" t="e">
        <f t="shared" si="537"/>
        <v>#N/A</v>
      </c>
      <c r="AU300" s="13" t="e">
        <f t="shared" si="538"/>
        <v>#N/A</v>
      </c>
      <c r="AV300" s="13" t="e">
        <f t="shared" si="539"/>
        <v>#N/A</v>
      </c>
      <c r="AW300" s="13" t="e">
        <f t="shared" si="540"/>
        <v>#N/A</v>
      </c>
      <c r="AX300" s="13" t="e">
        <f t="shared" si="541"/>
        <v>#N/A</v>
      </c>
      <c r="AY300" s="13" t="e">
        <f t="shared" si="542"/>
        <v>#N/A</v>
      </c>
      <c r="AZ300" s="13" t="e">
        <f t="shared" si="543"/>
        <v>#N/A</v>
      </c>
      <c r="BA300" s="13" t="e">
        <f t="shared" si="544"/>
        <v>#N/A</v>
      </c>
      <c r="BB300" s="13" t="e">
        <f t="shared" si="545"/>
        <v>#N/A</v>
      </c>
      <c r="BC300" s="13" t="e">
        <f t="shared" si="546"/>
        <v>#N/A</v>
      </c>
      <c r="BD300" s="13" t="e">
        <f t="shared" si="547"/>
        <v>#N/A</v>
      </c>
      <c r="BE300" s="13" t="e">
        <f t="shared" si="548"/>
        <v>#N/A</v>
      </c>
      <c r="BF300" s="13" t="e">
        <f t="shared" si="549"/>
        <v>#N/A</v>
      </c>
      <c r="BG300" s="13" t="e">
        <f t="shared" si="550"/>
        <v>#N/A</v>
      </c>
      <c r="BH300" s="13" t="e">
        <f t="shared" si="551"/>
        <v>#N/A</v>
      </c>
      <c r="BI300" s="13" t="e">
        <f t="shared" si="552"/>
        <v>#N/A</v>
      </c>
      <c r="BJ300" s="14" t="e">
        <f t="shared" si="553"/>
        <v>#N/A</v>
      </c>
      <c r="BK300" s="14" t="e">
        <f t="shared" si="554"/>
        <v>#N/A</v>
      </c>
      <c r="BL300" s="14" t="e">
        <f t="shared" si="555"/>
        <v>#N/A</v>
      </c>
      <c r="BM300" s="14" t="e">
        <f t="shared" si="556"/>
        <v>#N/A</v>
      </c>
      <c r="BN300" s="14" t="e">
        <f t="shared" si="557"/>
        <v>#N/A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0.72070000000000001</v>
      </c>
      <c r="G301" s="10">
        <f>VLOOKUP(C301,away!$B$2:$E$405,4,FALSE)</f>
        <v>1.1531</v>
      </c>
      <c r="H301" s="10">
        <f>VLOOKUP(A301,away!$A$2:$E$405,3,FALSE)</f>
        <v>1.125</v>
      </c>
      <c r="I301" s="10">
        <f>VLOOKUP(C301,away!$B$2:$E$405,3,FALSE)</f>
        <v>1.284</v>
      </c>
      <c r="J301" s="10">
        <f>VLOOKUP(B301,home!$B$2:$E$405,4,FALSE)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1.2323999999999999</v>
      </c>
      <c r="G302" s="10">
        <f>VLOOKUP(C302,away!$B$2:$E$405,4,FALSE)</f>
        <v>0.79279999999999995</v>
      </c>
      <c r="H302" s="10">
        <f>VLOOKUP(A302,away!$A$2:$E$405,3,FALSE)</f>
        <v>1.125</v>
      </c>
      <c r="I302" s="10">
        <f>VLOOKUP(C302,away!$B$2:$E$405,3,FALSE)</f>
        <v>1.0864</v>
      </c>
      <c r="J302" s="10">
        <f>VLOOKUP(B302,home!$B$2:$E$405,4,FALSE)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1.0089999999999999</v>
      </c>
      <c r="G303" s="10">
        <f>VLOOKUP(C303,away!$B$2:$E$405,4,FALSE)</f>
        <v>1.0810999999999999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1.5124</v>
      </c>
      <c r="F304" s="10">
        <f>VLOOKUP(B304,home!$B$2:$E$405,3,FALSE)</f>
        <v>1.3224</v>
      </c>
      <c r="G304" s="10">
        <f>VLOOKUP(C304,away!$B$2:$E$405,4,FALSE)</f>
        <v>0.74939999999999996</v>
      </c>
      <c r="H304" s="10">
        <f>VLOOKUP(A304,away!$A$2:$E$405,3,FALSE)</f>
        <v>1.1446000000000001</v>
      </c>
      <c r="I304" s="10">
        <f>VLOOKUP(C304,away!$B$2:$E$405,3,FALSE)</f>
        <v>0.93189999999999995</v>
      </c>
      <c r="J304" s="10">
        <f>VLOOKUP(B304,home!$B$2:$E$405,4,FALSE)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1.5124</v>
      </c>
      <c r="F305" s="10">
        <f>VLOOKUP(B305,home!$B$2:$E$405,3,FALSE)</f>
        <v>1.2783</v>
      </c>
      <c r="G305" s="10">
        <f>VLOOKUP(C305,away!$B$2:$E$405,4,FALSE)</f>
        <v>1.5869</v>
      </c>
      <c r="H305" s="10">
        <f>VLOOKUP(A305,away!$A$2:$E$405,3,FALSE)</f>
        <v>1.1446000000000001</v>
      </c>
      <c r="I305" s="10">
        <f>VLOOKUP(C305,away!$B$2:$E$405,3,FALSE)</f>
        <v>0.34949999999999998</v>
      </c>
      <c r="J305" s="10">
        <f>VLOOKUP(B305,home!$B$2:$E$405,4,FALSE)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1.5124</v>
      </c>
      <c r="F306" s="10">
        <f>VLOOKUP(B306,home!$B$2:$E$405,3,FALSE)</f>
        <v>1.1460999999999999</v>
      </c>
      <c r="G306" s="10">
        <f>VLOOKUP(C306,away!$B$2:$E$405,4,FALSE)</f>
        <v>1.2783</v>
      </c>
      <c r="H306" s="10">
        <f>VLOOKUP(A306,away!$A$2:$E$405,3,FALSE)</f>
        <v>1.1446000000000001</v>
      </c>
      <c r="I306" s="10">
        <f>VLOOKUP(C306,away!$B$2:$E$405,3,FALSE)</f>
        <v>0.64070000000000005</v>
      </c>
      <c r="J306" s="10">
        <f>VLOOKUP(B306,home!$B$2:$E$405,4,FALSE)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1.5124</v>
      </c>
      <c r="F307" s="10">
        <f>VLOOKUP(B307,home!$B$2:$E$405,3,FALSE)</f>
        <v>1.0138</v>
      </c>
      <c r="G307" s="10">
        <f>VLOOKUP(C307,away!$B$2:$E$405,4,FALSE)</f>
        <v>0.9698</v>
      </c>
      <c r="H307" s="10">
        <f>VLOOKUP(A307,away!$A$2:$E$405,3,FALSE)</f>
        <v>1.1446000000000001</v>
      </c>
      <c r="I307" s="10">
        <f>VLOOKUP(C307,away!$B$2:$E$405,3,FALSE)</f>
        <v>1.1066</v>
      </c>
      <c r="J307" s="10">
        <f>VLOOKUP(B307,home!$B$2:$E$405,4,FALSE)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1.72</v>
      </c>
      <c r="F308" s="10">
        <f>VLOOKUP(B308,home!$B$2:$E$405,3,FALSE)</f>
        <v>0.87209999999999999</v>
      </c>
      <c r="G308" s="10">
        <f>VLOOKUP(C308,away!$B$2:$E$405,4,FALSE)</f>
        <v>1.3953</v>
      </c>
      <c r="H308" s="10">
        <f>VLOOKUP(A308,away!$A$2:$E$405,3,FALSE)</f>
        <v>1.58</v>
      </c>
      <c r="I308" s="10">
        <f>VLOOKUP(C308,away!$B$2:$E$405,3,FALSE)</f>
        <v>0.94940000000000002</v>
      </c>
      <c r="J308" s="10">
        <f>VLOOKUP(B308,home!$B$2:$E$405,4,FALSE)</f>
        <v>0.82279999999999998</v>
      </c>
      <c r="K308" s="12">
        <f t="shared" si="502"/>
        <v>2.0929667435999999</v>
      </c>
      <c r="L308" s="12">
        <f t="shared" si="503"/>
        <v>1.2342427856</v>
      </c>
      <c r="M308" s="13">
        <f t="shared" si="504"/>
        <v>3.5893124167474894E-2</v>
      </c>
      <c r="N308" s="13">
        <f t="shared" si="505"/>
        <v>7.5123115206430377E-2</v>
      </c>
      <c r="O308" s="13">
        <f t="shared" si="506"/>
        <v>4.4300829556350889E-2</v>
      </c>
      <c r="P308" s="13">
        <f t="shared" si="507"/>
        <v>9.272016297533435E-2</v>
      </c>
      <c r="Q308" s="13">
        <f t="shared" si="508"/>
        <v>7.8615090901345136E-2</v>
      </c>
      <c r="R308" s="13">
        <f t="shared" si="509"/>
        <v>2.733898963801067E-2</v>
      </c>
      <c r="S308" s="13">
        <f t="shared" si="510"/>
        <v>5.9879355876486337E-2</v>
      </c>
      <c r="T308" s="13">
        <f t="shared" si="511"/>
        <v>9.7030108784273428E-2</v>
      </c>
      <c r="U308" s="13">
        <f t="shared" si="512"/>
        <v>5.7219596115981333E-2</v>
      </c>
      <c r="V308" s="13">
        <f t="shared" si="513"/>
        <v>1.7186899424031104E-2</v>
      </c>
      <c r="W308" s="13">
        <f t="shared" si="514"/>
        <v>5.4846256933868763E-2</v>
      </c>
      <c r="X308" s="13">
        <f t="shared" si="515"/>
        <v>6.7693596937791506E-2</v>
      </c>
      <c r="Y308" s="13">
        <f t="shared" si="516"/>
        <v>4.1775166825891712E-2</v>
      </c>
      <c r="Z308" s="13">
        <f t="shared" si="517"/>
        <v>1.1247650242102612E-2</v>
      </c>
      <c r="AA308" s="13">
        <f t="shared" si="518"/>
        <v>2.3540957900365252E-2</v>
      </c>
      <c r="AB308" s="13">
        <f t="shared" si="519"/>
        <v>2.4635220998976082E-2</v>
      </c>
      <c r="AC308" s="13">
        <f t="shared" si="520"/>
        <v>2.7748561747532475E-3</v>
      </c>
      <c r="AD308" s="13">
        <f t="shared" si="521"/>
        <v>2.8697847943382059E-2</v>
      </c>
      <c r="AE308" s="13">
        <f t="shared" si="522"/>
        <v>3.5420111786365102E-2</v>
      </c>
      <c r="AF308" s="13">
        <f t="shared" si="523"/>
        <v>2.1858508718733332E-2</v>
      </c>
      <c r="AG308" s="13">
        <f t="shared" si="524"/>
        <v>8.9929022300237731E-3</v>
      </c>
      <c r="AH308" s="13">
        <f t="shared" si="525"/>
        <v>3.4705827915668093E-3</v>
      </c>
      <c r="AI308" s="13">
        <f t="shared" si="526"/>
        <v>7.2638143636597815E-3</v>
      </c>
      <c r="AJ308" s="13">
        <f t="shared" si="527"/>
        <v>7.6014609474119614E-3</v>
      </c>
      <c r="AK308" s="13">
        <f t="shared" si="528"/>
        <v>5.303201655235794E-3</v>
      </c>
      <c r="AL308" s="13">
        <f t="shared" si="529"/>
        <v>2.8672356917805079E-4</v>
      </c>
      <c r="AM308" s="13">
        <f t="shared" si="530"/>
        <v>1.2012728271677655E-2</v>
      </c>
      <c r="AN308" s="13">
        <f t="shared" si="531"/>
        <v>1.4826623204691303E-2</v>
      </c>
      <c r="AO308" s="13">
        <f t="shared" si="532"/>
        <v>9.1498263625998961E-3</v>
      </c>
      <c r="AP308" s="13">
        <f t="shared" si="533"/>
        <v>3.7643690591772053E-3</v>
      </c>
      <c r="AQ308" s="13">
        <f t="shared" si="534"/>
        <v>1.1615363384063309E-3</v>
      </c>
      <c r="AR308" s="13">
        <f t="shared" si="535"/>
        <v>8.5670835446376853E-4</v>
      </c>
      <c r="AS308" s="13">
        <f t="shared" si="536"/>
        <v>1.793062094856948E-3</v>
      </c>
      <c r="AT308" s="13">
        <f t="shared" si="537"/>
        <v>1.8764096668726709E-3</v>
      </c>
      <c r="AU308" s="13">
        <f t="shared" si="538"/>
        <v>1.3090876767113515E-3</v>
      </c>
      <c r="AV308" s="13">
        <f t="shared" si="539"/>
        <v>6.8496924295336175E-4</v>
      </c>
      <c r="AW308" s="13">
        <f t="shared" si="540"/>
        <v>2.0574240795639053E-5</v>
      </c>
      <c r="AX308" s="13">
        <f t="shared" si="541"/>
        <v>4.1903734620874723E-3</v>
      </c>
      <c r="AY308" s="13">
        <f t="shared" si="542"/>
        <v>5.1719382145511573E-3</v>
      </c>
      <c r="AZ308" s="13">
        <f t="shared" si="543"/>
        <v>3.1917137144393559E-3</v>
      </c>
      <c r="BA308" s="13">
        <f t="shared" si="544"/>
        <v>1.3131165419157848E-3</v>
      </c>
      <c r="BB308" s="13">
        <f t="shared" si="545"/>
        <v>4.0517615462789424E-4</v>
      </c>
      <c r="BC308" s="13">
        <f t="shared" si="546"/>
        <v>1.000171491493257E-4</v>
      </c>
      <c r="BD308" s="13">
        <f t="shared" si="547"/>
        <v>1.7623101764335883E-4</v>
      </c>
      <c r="BE308" s="13">
        <f t="shared" si="548"/>
        <v>3.6884565911833486E-4</v>
      </c>
      <c r="BF308" s="13">
        <f t="shared" si="549"/>
        <v>3.8599084902794854E-4</v>
      </c>
      <c r="BG308" s="13">
        <f t="shared" si="550"/>
        <v>2.6928867011647486E-4</v>
      </c>
      <c r="BH308" s="13">
        <f t="shared" si="551"/>
        <v>1.4090305774551326E-4</v>
      </c>
      <c r="BI308" s="13">
        <f t="shared" si="552"/>
        <v>5.8981082786581901E-5</v>
      </c>
      <c r="BJ308" s="14">
        <f t="shared" si="553"/>
        <v>0.56534012474142858</v>
      </c>
      <c r="BK308" s="14">
        <f t="shared" si="554"/>
        <v>0.21391306040180916</v>
      </c>
      <c r="BL308" s="14">
        <f t="shared" si="555"/>
        <v>0.20859513133985483</v>
      </c>
      <c r="BM308" s="14">
        <f t="shared" si="556"/>
        <v>0.63995329030649317</v>
      </c>
      <c r="BN308" s="14">
        <f t="shared" si="557"/>
        <v>0.35399131244494636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1.72</v>
      </c>
      <c r="F309" s="10">
        <f>VLOOKUP(B309,home!$B$2:$E$405,3,FALSE)</f>
        <v>1.3953</v>
      </c>
      <c r="G309" s="10">
        <f>VLOOKUP(C309,away!$B$2:$E$405,4,FALSE)</f>
        <v>0.87209999999999999</v>
      </c>
      <c r="H309" s="10">
        <f>VLOOKUP(A309,away!$A$2:$E$405,3,FALSE)</f>
        <v>1.58</v>
      </c>
      <c r="I309" s="10">
        <f>VLOOKUP(C309,away!$B$2:$E$405,3,FALSE)</f>
        <v>0.94940000000000002</v>
      </c>
      <c r="J309" s="10">
        <f>VLOOKUP(B309,home!$B$2:$E$405,4,FALSE)</f>
        <v>0.75949999999999995</v>
      </c>
      <c r="K309" s="12">
        <f t="shared" si="502"/>
        <v>2.0929667435999999</v>
      </c>
      <c r="L309" s="12">
        <f t="shared" si="503"/>
        <v>1.139289494</v>
      </c>
      <c r="M309" s="13">
        <f t="shared" si="504"/>
        <v>3.9468348282451361E-2</v>
      </c>
      <c r="N309" s="13">
        <f t="shared" si="505"/>
        <v>8.2605940379992873E-2</v>
      </c>
      <c r="O309" s="13">
        <f t="shared" si="506"/>
        <v>4.4965874543729779E-2</v>
      </c>
      <c r="P309" s="13">
        <f t="shared" si="507"/>
        <v>9.4112080016916247E-2</v>
      </c>
      <c r="Q309" s="13">
        <f t="shared" si="508"/>
        <v>8.644574301956473E-2</v>
      </c>
      <c r="R309" s="13">
        <f t="shared" si="509"/>
        <v>2.5614574228096695E-2</v>
      </c>
      <c r="S309" s="13">
        <f t="shared" si="510"/>
        <v>5.6102446584067822E-2</v>
      </c>
      <c r="T309" s="13">
        <f t="shared" si="511"/>
        <v>9.8486726823213938E-2</v>
      </c>
      <c r="U309" s="13">
        <f t="shared" si="512"/>
        <v>5.3610452010880015E-2</v>
      </c>
      <c r="V309" s="13">
        <f t="shared" si="513"/>
        <v>1.486400051301685E-2</v>
      </c>
      <c r="W309" s="13">
        <f t="shared" si="514"/>
        <v>6.030935508858027E-2</v>
      </c>
      <c r="X309" s="13">
        <f t="shared" si="515"/>
        <v>6.8709814642334943E-2</v>
      </c>
      <c r="Y309" s="13">
        <f t="shared" si="516"/>
        <v>3.9140184978349785E-2</v>
      </c>
      <c r="Z309" s="13">
        <f t="shared" si="517"/>
        <v>9.7274717704512459E-3</v>
      </c>
      <c r="AA309" s="13">
        <f t="shared" si="518"/>
        <v>2.0359274914862266E-2</v>
      </c>
      <c r="AB309" s="13">
        <f t="shared" si="519"/>
        <v>2.1305642660308228E-2</v>
      </c>
      <c r="AC309" s="13">
        <f t="shared" si="520"/>
        <v>2.215195952148738E-3</v>
      </c>
      <c r="AD309" s="13">
        <f t="shared" si="521"/>
        <v>3.1556368632090485E-2</v>
      </c>
      <c r="AE309" s="13">
        <f t="shared" si="522"/>
        <v>3.5951839251331844E-2</v>
      </c>
      <c r="AF309" s="13">
        <f t="shared" si="523"/>
        <v>2.0479776374509599E-2</v>
      </c>
      <c r="AG309" s="13">
        <f t="shared" si="524"/>
        <v>7.7774646876494023E-3</v>
      </c>
      <c r="AH309" s="13">
        <f t="shared" si="525"/>
        <v>2.7706015978141698E-3</v>
      </c>
      <c r="AI309" s="13">
        <f t="shared" si="526"/>
        <v>5.7987770039900789E-3</v>
      </c>
      <c r="AJ309" s="13">
        <f t="shared" si="527"/>
        <v>6.0683237114518415E-3</v>
      </c>
      <c r="AK309" s="13">
        <f t="shared" si="528"/>
        <v>4.2335999058226749E-3</v>
      </c>
      <c r="AL309" s="13">
        <f t="shared" si="529"/>
        <v>2.112849488504843E-4</v>
      </c>
      <c r="AM309" s="13">
        <f t="shared" si="530"/>
        <v>1.3209286019149516E-2</v>
      </c>
      <c r="AN309" s="13">
        <f t="shared" si="531"/>
        <v>1.5049200784858127E-2</v>
      </c>
      <c r="AO309" s="13">
        <f t="shared" si="532"/>
        <v>8.5726981736427097E-3</v>
      </c>
      <c r="AP309" s="13">
        <f t="shared" si="533"/>
        <v>3.2555949881547101E-3</v>
      </c>
      <c r="AQ309" s="13">
        <f t="shared" si="534"/>
        <v>9.2726629168092859E-4</v>
      </c>
      <c r="AR309" s="13">
        <f t="shared" si="535"/>
        <v>6.3130345848985941E-4</v>
      </c>
      <c r="AS309" s="13">
        <f t="shared" si="536"/>
        <v>1.3212971437389386E-3</v>
      </c>
      <c r="AT309" s="13">
        <f t="shared" si="537"/>
        <v>1.382715490129634E-3</v>
      </c>
      <c r="AU309" s="13">
        <f t="shared" si="538"/>
        <v>9.6465917890063268E-4</v>
      </c>
      <c r="AV309" s="13">
        <f t="shared" si="539"/>
        <v>5.0474989508687677E-4</v>
      </c>
      <c r="AW309" s="13">
        <f t="shared" si="540"/>
        <v>1.3994664133766142E-5</v>
      </c>
      <c r="AX309" s="13">
        <f t="shared" si="541"/>
        <v>4.6077660574633944E-3</v>
      </c>
      <c r="AY309" s="13">
        <f t="shared" si="542"/>
        <v>5.2495794600778446E-3</v>
      </c>
      <c r="AZ309" s="13">
        <f t="shared" si="543"/>
        <v>2.990395363392441E-3</v>
      </c>
      <c r="BA309" s="13">
        <f t="shared" si="544"/>
        <v>1.1356420068064405E-3</v>
      </c>
      <c r="BB309" s="13">
        <f t="shared" si="545"/>
        <v>3.2345625182491342E-4</v>
      </c>
      <c r="BC309" s="13">
        <f t="shared" si="546"/>
        <v>7.370206189454844E-5</v>
      </c>
      <c r="BD309" s="13">
        <f t="shared" si="547"/>
        <v>1.1987289963056043E-4</v>
      </c>
      <c r="BE309" s="13">
        <f t="shared" si="548"/>
        <v>2.5088999238566368E-4</v>
      </c>
      <c r="BF309" s="13">
        <f t="shared" si="549"/>
        <v>2.6255220518262571E-4</v>
      </c>
      <c r="BG309" s="13">
        <f t="shared" si="550"/>
        <v>1.8317101130202638E-4</v>
      </c>
      <c r="BH309" s="13">
        <f t="shared" si="551"/>
        <v>9.5842708761680241E-5</v>
      </c>
      <c r="BI309" s="13">
        <f t="shared" si="552"/>
        <v>4.0119120410947394E-5</v>
      </c>
      <c r="BJ309" s="14">
        <f t="shared" si="553"/>
        <v>0.58685780133656362</v>
      </c>
      <c r="BK309" s="14">
        <f t="shared" si="554"/>
        <v>0.21222293575752935</v>
      </c>
      <c r="BL309" s="14">
        <f t="shared" si="555"/>
        <v>0.19048429368097516</v>
      </c>
      <c r="BM309" s="14">
        <f t="shared" si="556"/>
        <v>0.62084435727882359</v>
      </c>
      <c r="BN309" s="14">
        <f t="shared" si="557"/>
        <v>0.37321256047075174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1.72</v>
      </c>
      <c r="F310" s="10">
        <f>VLOOKUP(B310,home!$B$2:$E$405,3,FALSE)</f>
        <v>0.63949999999999996</v>
      </c>
      <c r="G310" s="10">
        <f>VLOOKUP(C310,away!$B$2:$E$405,4,FALSE)</f>
        <v>0.98839999999999995</v>
      </c>
      <c r="H310" s="10">
        <f>VLOOKUP(A310,away!$A$2:$E$405,3,FALSE)</f>
        <v>1.58</v>
      </c>
      <c r="I310" s="10">
        <f>VLOOKUP(C310,away!$B$2:$E$405,3,FALSE)</f>
        <v>1.3290999999999999</v>
      </c>
      <c r="J310" s="10">
        <f>VLOOKUP(B310,home!$B$2:$E$405,4,FALSE)</f>
        <v>1.3290999999999999</v>
      </c>
      <c r="K310" s="12">
        <f t="shared" si="502"/>
        <v>1.0871806959999999</v>
      </c>
      <c r="L310" s="12">
        <f t="shared" si="503"/>
        <v>2.7910807598000003</v>
      </c>
      <c r="M310" s="13">
        <f t="shared" si="504"/>
        <v>2.0686758781081942E-2</v>
      </c>
      <c r="N310" s="13">
        <f t="shared" si="505"/>
        <v>2.2490244809600771E-2</v>
      </c>
      <c r="O310" s="13">
        <f t="shared" si="506"/>
        <v>5.7738414416501523E-2</v>
      </c>
      <c r="P310" s="13">
        <f t="shared" si="507"/>
        <v>6.2772089571268549E-2</v>
      </c>
      <c r="Q310" s="13">
        <f t="shared" si="508"/>
        <v>1.2225480002656075E-2</v>
      </c>
      <c r="R310" s="13">
        <f t="shared" si="509"/>
        <v>8.0576288789628178E-2</v>
      </c>
      <c r="S310" s="13">
        <f t="shared" si="510"/>
        <v>4.7619050316703083E-2</v>
      </c>
      <c r="T310" s="13">
        <f t="shared" si="511"/>
        <v>3.4122302014733034E-2</v>
      </c>
      <c r="U310" s="13">
        <f t="shared" si="512"/>
        <v>8.7600985727404948E-2</v>
      </c>
      <c r="V310" s="13">
        <f t="shared" si="513"/>
        <v>1.605507563456704E-2</v>
      </c>
      <c r="W310" s="13">
        <f t="shared" si="514"/>
        <v>4.4304352860739049E-3</v>
      </c>
      <c r="X310" s="13">
        <f t="shared" si="515"/>
        <v>1.2365702684499887E-2</v>
      </c>
      <c r="Y310" s="13">
        <f t="shared" si="516"/>
        <v>1.7256837422057424E-2</v>
      </c>
      <c r="Z310" s="13">
        <f t="shared" si="517"/>
        <v>7.4964976445606554E-2</v>
      </c>
      <c r="AA310" s="13">
        <f t="shared" si="518"/>
        <v>8.1500475267758124E-2</v>
      </c>
      <c r="AB310" s="13">
        <f t="shared" si="519"/>
        <v>4.4302871712966027E-2</v>
      </c>
      <c r="AC310" s="13">
        <f t="shared" si="520"/>
        <v>3.044854248530759E-3</v>
      </c>
      <c r="AD310" s="13">
        <f t="shared" si="521"/>
        <v>1.2041709294741967E-3</v>
      </c>
      <c r="AE310" s="13">
        <f t="shared" si="522"/>
        <v>3.3609383127659138E-3</v>
      </c>
      <c r="AF310" s="13">
        <f t="shared" si="523"/>
        <v>4.6903251298178088E-3</v>
      </c>
      <c r="AG310" s="13">
        <f t="shared" si="524"/>
        <v>4.3636920756803081E-3</v>
      </c>
      <c r="AH310" s="13">
        <f t="shared" si="525"/>
        <v>5.2308325854048168E-2</v>
      </c>
      <c r="AI310" s="13">
        <f t="shared" si="526"/>
        <v>5.686860210859887E-2</v>
      </c>
      <c r="AJ310" s="13">
        <f t="shared" si="527"/>
        <v>3.0913223210486788E-2</v>
      </c>
      <c r="AK310" s="13">
        <f t="shared" si="528"/>
        <v>1.1202753175193461E-2</v>
      </c>
      <c r="AL310" s="13">
        <f t="shared" si="529"/>
        <v>3.6957334040172714E-4</v>
      </c>
      <c r="AM310" s="13">
        <f t="shared" si="530"/>
        <v>2.6183027784174479E-4</v>
      </c>
      <c r="AN310" s="13">
        <f t="shared" si="531"/>
        <v>7.3078945081718233E-4</v>
      </c>
      <c r="AO310" s="13">
        <f t="shared" si="532"/>
        <v>1.0198461878203231E-3</v>
      </c>
      <c r="AP310" s="13">
        <f t="shared" si="533"/>
        <v>9.4882435759356047E-4</v>
      </c>
      <c r="AQ310" s="13">
        <f t="shared" si="534"/>
        <v>6.6206135222724545E-4</v>
      </c>
      <c r="AR310" s="13">
        <f t="shared" si="535"/>
        <v>2.9199352373716552E-2</v>
      </c>
      <c r="AS310" s="13">
        <f t="shared" si="536"/>
        <v>3.1744972236406405E-2</v>
      </c>
      <c r="AT310" s="13">
        <f t="shared" si="537"/>
        <v>1.7256260505238492E-2</v>
      </c>
      <c r="AU310" s="13">
        <f t="shared" si="538"/>
        <v>6.2535577688141658E-3</v>
      </c>
      <c r="AV310" s="13">
        <f t="shared" si="539"/>
        <v>1.6996868218938979E-3</v>
      </c>
      <c r="AW310" s="13">
        <f t="shared" si="540"/>
        <v>3.1151019881784818E-5</v>
      </c>
      <c r="AX310" s="13">
        <f t="shared" si="541"/>
        <v>4.7442803949643563E-5</v>
      </c>
      <c r="AY310" s="13">
        <f t="shared" si="542"/>
        <v>1.3241669729481363E-4</v>
      </c>
      <c r="AZ310" s="13">
        <f t="shared" si="543"/>
        <v>1.8479284804790753E-4</v>
      </c>
      <c r="BA310" s="13">
        <f t="shared" si="544"/>
        <v>1.7192392091171992E-4</v>
      </c>
      <c r="BB310" s="13">
        <f t="shared" si="545"/>
        <v>1.199633869515196E-4</v>
      </c>
      <c r="BC310" s="13">
        <f t="shared" si="546"/>
        <v>6.6965500240165758E-5</v>
      </c>
      <c r="BD310" s="13">
        <f t="shared" si="547"/>
        <v>1.3582958434816788E-2</v>
      </c>
      <c r="BE310" s="13">
        <f t="shared" si="548"/>
        <v>1.4767130204903183E-2</v>
      </c>
      <c r="BF310" s="13">
        <f t="shared" si="549"/>
        <v>8.0272694470446306E-3</v>
      </c>
      <c r="BG310" s="13">
        <f t="shared" si="550"/>
        <v>2.9090307948058391E-3</v>
      </c>
      <c r="BH310" s="13">
        <f t="shared" si="551"/>
        <v>7.9066053104561134E-4</v>
      </c>
      <c r="BI310" s="13">
        <f t="shared" si="552"/>
        <v>1.7191817328837946E-4</v>
      </c>
      <c r="BJ310" s="14">
        <f t="shared" si="553"/>
        <v>0.12085698545105518</v>
      </c>
      <c r="BK310" s="14">
        <f t="shared" si="554"/>
        <v>0.15067981858984789</v>
      </c>
      <c r="BL310" s="14">
        <f t="shared" si="555"/>
        <v>0.62941473755456012</v>
      </c>
      <c r="BM310" s="14">
        <f t="shared" si="556"/>
        <v>0.71932597599292003</v>
      </c>
      <c r="BN310" s="14">
        <f t="shared" si="557"/>
        <v>0.25648927637073704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1.6292</v>
      </c>
      <c r="F311" s="10">
        <f>VLOOKUP(B311,home!$B$2:$E$405,3,FALSE)</f>
        <v>1.1915</v>
      </c>
      <c r="G311" s="10">
        <f>VLOOKUP(C311,away!$B$2:$E$405,4,FALSE)</f>
        <v>0.85250000000000004</v>
      </c>
      <c r="H311" s="10">
        <f>VLOOKUP(A311,away!$A$2:$E$405,3,FALSE)</f>
        <v>1.1462000000000001</v>
      </c>
      <c r="I311" s="10">
        <f>VLOOKUP(C311,away!$B$2:$E$405,3,FALSE)</f>
        <v>0.96940000000000004</v>
      </c>
      <c r="J311" s="10">
        <f>VLOOKUP(B311,home!$B$2:$E$405,4,FALSE)</f>
        <v>1.1291</v>
      </c>
      <c r="K311" s="12">
        <f t="shared" si="502"/>
        <v>1.6548660095000001</v>
      </c>
      <c r="L311" s="12">
        <f t="shared" si="503"/>
        <v>1.2545726827480002</v>
      </c>
      <c r="M311" s="13">
        <f t="shared" si="504"/>
        <v>5.4506316102003023E-2</v>
      </c>
      <c r="N311" s="13">
        <f t="shared" si="505"/>
        <v>9.0200649820267334E-2</v>
      </c>
      <c r="O311" s="13">
        <f t="shared" si="506"/>
        <v>6.8382135218800447E-2</v>
      </c>
      <c r="P311" s="13">
        <f t="shared" si="507"/>
        <v>0.11316327123062569</v>
      </c>
      <c r="Q311" s="13">
        <f t="shared" si="508"/>
        <v>7.463499471118637E-2</v>
      </c>
      <c r="R311" s="13">
        <f t="shared" si="509"/>
        <v>4.2895179416743506E-2</v>
      </c>
      <c r="S311" s="13">
        <f t="shared" si="510"/>
        <v>5.8735972596511483E-2</v>
      </c>
      <c r="T311" s="13">
        <f t="shared" si="511"/>
        <v>9.3635025541695879E-2</v>
      </c>
      <c r="U311" s="13">
        <f t="shared" si="512"/>
        <v>7.0985774388172856E-2</v>
      </c>
      <c r="V311" s="13">
        <f t="shared" si="513"/>
        <v>1.3549407916312551E-2</v>
      </c>
      <c r="W311" s="13">
        <f t="shared" si="514"/>
        <v>4.1170305288918185E-2</v>
      </c>
      <c r="X311" s="13">
        <f t="shared" si="515"/>
        <v>5.1651140355872267E-2</v>
      </c>
      <c r="Y311" s="13">
        <f t="shared" si="516"/>
        <v>3.2400054861630091E-2</v>
      </c>
      <c r="Z311" s="13">
        <f t="shared" si="517"/>
        <v>1.7938373439273566E-2</v>
      </c>
      <c r="AA311" s="13">
        <f t="shared" si="518"/>
        <v>2.9685604470371437E-2</v>
      </c>
      <c r="AB311" s="13">
        <f t="shared" si="519"/>
        <v>2.4562848904739479E-2</v>
      </c>
      <c r="AC311" s="13">
        <f t="shared" si="520"/>
        <v>1.7581624395816107E-3</v>
      </c>
      <c r="AD311" s="13">
        <f t="shared" si="521"/>
        <v>1.7032834705842197E-2</v>
      </c>
      <c r="AE311" s="13">
        <f t="shared" si="522"/>
        <v>2.1368929131711692E-2</v>
      </c>
      <c r="AF311" s="13">
        <f t="shared" si="523"/>
        <v>1.3404437374111719E-2</v>
      </c>
      <c r="AG311" s="13">
        <f t="shared" si="524"/>
        <v>5.6056136523889664E-3</v>
      </c>
      <c r="AH311" s="13">
        <f t="shared" si="525"/>
        <v>5.6262483224612282E-3</v>
      </c>
      <c r="AI311" s="13">
        <f t="shared" si="526"/>
        <v>9.3106871098474816E-3</v>
      </c>
      <c r="AJ311" s="13">
        <f t="shared" si="527"/>
        <v>7.7039698115881983E-3</v>
      </c>
      <c r="AK311" s="13">
        <f t="shared" si="528"/>
        <v>4.2496792598038079E-3</v>
      </c>
      <c r="AL311" s="13">
        <f t="shared" si="529"/>
        <v>1.4600833609487745E-4</v>
      </c>
      <c r="AM311" s="13">
        <f t="shared" si="530"/>
        <v>5.6374118400260341E-3</v>
      </c>
      <c r="AN311" s="13">
        <f t="shared" si="531"/>
        <v>7.0725428958968014E-3</v>
      </c>
      <c r="AO311" s="13">
        <f t="shared" si="532"/>
        <v>4.4365095573777819E-3</v>
      </c>
      <c r="AP311" s="13">
        <f t="shared" si="533"/>
        <v>1.8553078991455289E-3</v>
      </c>
      <c r="AQ311" s="13">
        <f t="shared" si="534"/>
        <v>5.8190465208864074E-4</v>
      </c>
      <c r="AR311" s="13">
        <f t="shared" si="535"/>
        <v>1.4117074903433229E-3</v>
      </c>
      <c r="AS311" s="13">
        <f t="shared" si="536"/>
        <v>2.3361867411257147E-3</v>
      </c>
      <c r="AT311" s="13">
        <f t="shared" si="537"/>
        <v>1.933038014866761E-3</v>
      </c>
      <c r="AU311" s="13">
        <f t="shared" si="538"/>
        <v>1.0663063019581193E-3</v>
      </c>
      <c r="AV311" s="13">
        <f t="shared" si="539"/>
        <v>4.4114851370653373E-4</v>
      </c>
      <c r="AW311" s="13">
        <f t="shared" si="540"/>
        <v>8.42042115536986E-6</v>
      </c>
      <c r="AX311" s="13">
        <f t="shared" si="541"/>
        <v>1.5548602059353249E-3</v>
      </c>
      <c r="AY311" s="13">
        <f t="shared" si="542"/>
        <v>1.9506851398583885E-3</v>
      </c>
      <c r="AZ311" s="13">
        <f t="shared" si="543"/>
        <v>1.2236381445543986E-3</v>
      </c>
      <c r="BA311" s="13">
        <f t="shared" si="544"/>
        <v>5.1171432990879909E-4</v>
      </c>
      <c r="BB311" s="13">
        <f t="shared" si="545"/>
        <v>1.6049570491856935E-4</v>
      </c>
      <c r="BC311" s="13">
        <f t="shared" si="546"/>
        <v>4.0270705417844166E-5</v>
      </c>
      <c r="BD311" s="13">
        <f t="shared" si="547"/>
        <v>2.9518160890257804E-4</v>
      </c>
      <c r="BE311" s="13">
        <f t="shared" si="548"/>
        <v>4.8848601120239903E-4</v>
      </c>
      <c r="BF311" s="13">
        <f t="shared" si="549"/>
        <v>4.0418944802754329E-4</v>
      </c>
      <c r="BG311" s="13">
        <f t="shared" si="550"/>
        <v>2.229597929797827E-4</v>
      </c>
      <c r="BH311" s="13">
        <f t="shared" si="551"/>
        <v>9.2242145721849791E-5</v>
      </c>
      <c r="BI311" s="13">
        <f t="shared" si="552"/>
        <v>3.0529678319686992E-5</v>
      </c>
      <c r="BJ311" s="14">
        <f t="shared" si="553"/>
        <v>0.46612932651875288</v>
      </c>
      <c r="BK311" s="14">
        <f t="shared" si="554"/>
        <v>0.24380982376098759</v>
      </c>
      <c r="BL311" s="14">
        <f t="shared" si="555"/>
        <v>0.27212410264968273</v>
      </c>
      <c r="BM311" s="14">
        <f t="shared" si="556"/>
        <v>0.55427681515036775</v>
      </c>
      <c r="BN311" s="14">
        <f t="shared" si="557"/>
        <v>0.44378254649962634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1.6292</v>
      </c>
      <c r="F312" s="10">
        <f>VLOOKUP(B312,home!$B$2:$E$405,3,FALSE)</f>
        <v>0.61380000000000001</v>
      </c>
      <c r="G312" s="10">
        <f>VLOOKUP(C312,away!$B$2:$E$405,4,FALSE)</f>
        <v>1.1253</v>
      </c>
      <c r="H312" s="10">
        <f>VLOOKUP(A312,away!$A$2:$E$405,3,FALSE)</f>
        <v>1.1462000000000001</v>
      </c>
      <c r="I312" s="10">
        <f>VLOOKUP(C312,away!$B$2:$E$405,3,FALSE)</f>
        <v>1.0663</v>
      </c>
      <c r="J312" s="10">
        <f>VLOOKUP(B312,home!$B$2:$E$405,4,FALSE)</f>
        <v>1.4883</v>
      </c>
      <c r="K312" s="12">
        <f t="shared" si="502"/>
        <v>1.1253033308880001</v>
      </c>
      <c r="L312" s="12">
        <f t="shared" si="503"/>
        <v>1.8189899311980002</v>
      </c>
      <c r="M312" s="13">
        <f t="shared" si="504"/>
        <v>5.2639248826194196E-2</v>
      </c>
      <c r="N312" s="13">
        <f t="shared" si="505"/>
        <v>5.9235122039558566E-2</v>
      </c>
      <c r="O312" s="13">
        <f t="shared" si="506"/>
        <v>9.5750263600673388E-2</v>
      </c>
      <c r="P312" s="13">
        <f t="shared" si="507"/>
        <v>0.10774809056324179</v>
      </c>
      <c r="Q312" s="13">
        <f t="shared" si="508"/>
        <v>3.3328740068336228E-2</v>
      </c>
      <c r="R312" s="13">
        <f t="shared" si="509"/>
        <v>8.7084382699589652E-2</v>
      </c>
      <c r="S312" s="13">
        <f t="shared" si="510"/>
        <v>5.5137807239412001E-2</v>
      </c>
      <c r="T312" s="13">
        <f t="shared" si="511"/>
        <v>6.0624642603818953E-2</v>
      </c>
      <c r="U312" s="13">
        <f t="shared" si="512"/>
        <v>9.7996345920173547E-2</v>
      </c>
      <c r="V312" s="13">
        <f t="shared" si="513"/>
        <v>1.2540269814232003E-2</v>
      </c>
      <c r="W312" s="13">
        <f t="shared" si="514"/>
        <v>1.2501647404399702E-2</v>
      </c>
      <c r="X312" s="13">
        <f t="shared" si="515"/>
        <v>2.274037075199067E-2</v>
      </c>
      <c r="Y312" s="13">
        <f t="shared" si="516"/>
        <v>2.0682252714790267E-2</v>
      </c>
      <c r="Z312" s="13">
        <f t="shared" si="517"/>
        <v>5.2801871765048976E-2</v>
      </c>
      <c r="AA312" s="13">
        <f t="shared" si="518"/>
        <v>5.9418122174330651E-2</v>
      </c>
      <c r="AB312" s="13">
        <f t="shared" si="519"/>
        <v>3.3431705398942219E-2</v>
      </c>
      <c r="AC312" s="13">
        <f t="shared" si="520"/>
        <v>1.6043044849632494E-3</v>
      </c>
      <c r="AD312" s="13">
        <f t="shared" si="521"/>
        <v>3.517036366439576E-3</v>
      </c>
      <c r="AE312" s="13">
        <f t="shared" si="522"/>
        <v>6.3974537382107894E-3</v>
      </c>
      <c r="AF312" s="13">
        <f t="shared" si="523"/>
        <v>5.818451967555217E-3</v>
      </c>
      <c r="AG312" s="13">
        <f t="shared" si="524"/>
        <v>3.5279018480473784E-3</v>
      </c>
      <c r="AH312" s="13">
        <f t="shared" si="525"/>
        <v>2.4011518272258014E-2</v>
      </c>
      <c r="AI312" s="13">
        <f t="shared" si="526"/>
        <v>2.7020241491450016E-2</v>
      </c>
      <c r="AJ312" s="13">
        <f t="shared" si="527"/>
        <v>1.5202983875863427E-2</v>
      </c>
      <c r="AK312" s="13">
        <f t="shared" si="528"/>
        <v>5.7026561316485562E-3</v>
      </c>
      <c r="AL312" s="13">
        <f t="shared" si="529"/>
        <v>1.3135502408675458E-4</v>
      </c>
      <c r="AM312" s="13">
        <f t="shared" si="530"/>
        <v>7.9154654760173692E-4</v>
      </c>
      <c r="AN312" s="13">
        <f t="shared" si="531"/>
        <v>1.4398152001620982E-3</v>
      </c>
      <c r="AO312" s="13">
        <f t="shared" si="532"/>
        <v>1.3095046759403451E-3</v>
      </c>
      <c r="AP312" s="13">
        <f t="shared" si="533"/>
        <v>7.9399194013072942E-4</v>
      </c>
      <c r="AQ312" s="13">
        <f t="shared" si="534"/>
        <v>3.6106583613754048E-4</v>
      </c>
      <c r="AR312" s="13">
        <f t="shared" si="535"/>
        <v>8.7353419940028217E-3</v>
      </c>
      <c r="AS312" s="13">
        <f t="shared" si="536"/>
        <v>9.8299094422971984E-3</v>
      </c>
      <c r="AT312" s="13">
        <f t="shared" si="537"/>
        <v>5.5308149188722216E-3</v>
      </c>
      <c r="AU312" s="13">
        <f t="shared" si="538"/>
        <v>2.0746148169106513E-3</v>
      </c>
      <c r="AV312" s="13">
        <f t="shared" si="539"/>
        <v>5.8364274094478859E-4</v>
      </c>
      <c r="AW312" s="13">
        <f t="shared" si="540"/>
        <v>7.4686840390227712E-6</v>
      </c>
      <c r="AX312" s="13">
        <f t="shared" si="541"/>
        <v>1.4845499442818838E-4</v>
      </c>
      <c r="AY312" s="13">
        <f t="shared" si="542"/>
        <v>2.7003814010092989E-4</v>
      </c>
      <c r="AZ312" s="13">
        <f t="shared" si="543"/>
        <v>2.4559832894151322E-4</v>
      </c>
      <c r="BA312" s="13">
        <f t="shared" si="544"/>
        <v>1.4891362915455569E-4</v>
      </c>
      <c r="BB312" s="13">
        <f t="shared" si="545"/>
        <v>6.7718098012572428E-5</v>
      </c>
      <c r="BC312" s="13">
        <f t="shared" si="546"/>
        <v>2.4635707688949702E-5</v>
      </c>
      <c r="BD312" s="13">
        <f t="shared" si="547"/>
        <v>2.6482498554436973E-3</v>
      </c>
      <c r="BE312" s="13">
        <f t="shared" si="548"/>
        <v>2.9800843833544567E-3</v>
      </c>
      <c r="BF312" s="13">
        <f t="shared" si="549"/>
        <v>1.6767494414580415E-3</v>
      </c>
      <c r="BG312" s="13">
        <f t="shared" si="550"/>
        <v>6.2895057717910917E-4</v>
      </c>
      <c r="BH312" s="13">
        <f t="shared" si="551"/>
        <v>1.7694004486589542E-4</v>
      </c>
      <c r="BI312" s="13">
        <f t="shared" si="552"/>
        <v>3.9822244371012865E-5</v>
      </c>
      <c r="BJ312" s="14">
        <f t="shared" si="553"/>
        <v>0.23397490260144654</v>
      </c>
      <c r="BK312" s="14">
        <f t="shared" si="554"/>
        <v>0.23007111409223094</v>
      </c>
      <c r="BL312" s="14">
        <f t="shared" si="555"/>
        <v>0.48052334002462932</v>
      </c>
      <c r="BM312" s="14">
        <f t="shared" si="556"/>
        <v>0.56132281122970007</v>
      </c>
      <c r="BN312" s="14">
        <f t="shared" si="557"/>
        <v>0.43578584779759388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1.6292</v>
      </c>
      <c r="F313" s="10">
        <f>VLOOKUP(B313,home!$B$2:$E$405,3,FALSE)</f>
        <v>0.86650000000000005</v>
      </c>
      <c r="G313" s="10">
        <f>VLOOKUP(C313,away!$B$2:$E$405,4,FALSE)</f>
        <v>1.1554</v>
      </c>
      <c r="H313" s="10">
        <f>VLOOKUP(A313,away!$A$2:$E$405,3,FALSE)</f>
        <v>1.1462000000000001</v>
      </c>
      <c r="I313" s="10">
        <f>VLOOKUP(C313,away!$B$2:$E$405,3,FALSE)</f>
        <v>0.76980000000000004</v>
      </c>
      <c r="J313" s="10">
        <f>VLOOKUP(B313,home!$B$2:$E$405,4,FALSE)</f>
        <v>0.71850000000000003</v>
      </c>
      <c r="K313" s="12">
        <f t="shared" si="502"/>
        <v>1.63108025972</v>
      </c>
      <c r="L313" s="12">
        <f t="shared" si="503"/>
        <v>0.6339647100600001</v>
      </c>
      <c r="M313" s="13">
        <f t="shared" si="504"/>
        <v>0.10382536543197142</v>
      </c>
      <c r="N313" s="13">
        <f t="shared" si="505"/>
        <v>0.16934750401430385</v>
      </c>
      <c r="O313" s="13">
        <f t="shared" si="506"/>
        <v>6.5821617692953319E-2</v>
      </c>
      <c r="P313" s="13">
        <f t="shared" si="507"/>
        <v>0.10736034128181283</v>
      </c>
      <c r="Q313" s="13">
        <f t="shared" si="508"/>
        <v>0.13810968541529225</v>
      </c>
      <c r="R313" s="13">
        <f t="shared" si="509"/>
        <v>2.0864291388196659E-2</v>
      </c>
      <c r="S313" s="13">
        <f t="shared" si="510"/>
        <v>2.7753918399881693E-2</v>
      </c>
      <c r="T313" s="13">
        <f t="shared" si="511"/>
        <v>8.7556666670783573E-2</v>
      </c>
      <c r="U313" s="13">
        <f t="shared" si="512"/>
        <v>3.4031333816333567E-2</v>
      </c>
      <c r="V313" s="13">
        <f t="shared" si="513"/>
        <v>3.1887627833545235E-3</v>
      </c>
      <c r="W313" s="13">
        <f t="shared" si="514"/>
        <v>7.5089327185674126E-2</v>
      </c>
      <c r="X313" s="13">
        <f t="shared" si="515"/>
        <v>4.7603983537866379E-2</v>
      </c>
      <c r="Y313" s="13">
        <f t="shared" si="516"/>
        <v>1.5089622810642238E-2</v>
      </c>
      <c r="Z313" s="13">
        <f t="shared" si="517"/>
        <v>4.4090748135084843E-3</v>
      </c>
      <c r="AA313" s="13">
        <f t="shared" si="518"/>
        <v>7.1915548919423292E-3</v>
      </c>
      <c r="AB313" s="13">
        <f t="shared" si="519"/>
        <v>5.8650016104699661E-3</v>
      </c>
      <c r="AC313" s="13">
        <f t="shared" si="520"/>
        <v>2.0608322642504803E-4</v>
      </c>
      <c r="AD313" s="13">
        <f t="shared" si="521"/>
        <v>3.0619179822052367E-2</v>
      </c>
      <c r="AE313" s="13">
        <f t="shared" si="522"/>
        <v>1.9411479458162434E-2</v>
      </c>
      <c r="AF313" s="13">
        <f t="shared" si="523"/>
        <v>6.1530964732647974E-3</v>
      </c>
      <c r="AG313" s="13">
        <f t="shared" si="524"/>
        <v>1.300282007214842E-3</v>
      </c>
      <c r="AH313" s="13">
        <f t="shared" si="525"/>
        <v>6.9879945894468873E-4</v>
      </c>
      <c r="AI313" s="13">
        <f t="shared" si="526"/>
        <v>1.1397980029876982E-3</v>
      </c>
      <c r="AJ313" s="13">
        <f t="shared" si="527"/>
        <v>9.2955101137075626E-4</v>
      </c>
      <c r="AK313" s="13">
        <f t="shared" si="528"/>
        <v>5.0539076834986722E-4</v>
      </c>
      <c r="AL313" s="13">
        <f t="shared" si="529"/>
        <v>8.5239923517330265E-6</v>
      </c>
      <c r="AM313" s="13">
        <f t="shared" si="530"/>
        <v>9.988467955313312E-3</v>
      </c>
      <c r="AN313" s="13">
        <f t="shared" si="531"/>
        <v>6.3323361912338057E-3</v>
      </c>
      <c r="AO313" s="13">
        <f t="shared" si="532"/>
        <v>2.0072388387389925E-3</v>
      </c>
      <c r="AP313" s="13">
        <f t="shared" si="533"/>
        <v>4.2417286280744556E-4</v>
      </c>
      <c r="AQ313" s="13">
        <f t="shared" si="534"/>
        <v>6.7227656496260591E-5</v>
      </c>
      <c r="AR313" s="13">
        <f t="shared" si="535"/>
        <v>8.8602839275990912E-5</v>
      </c>
      <c r="AS313" s="13">
        <f t="shared" si="536"/>
        <v>1.4451834209821266E-4</v>
      </c>
      <c r="AT313" s="13">
        <f t="shared" si="537"/>
        <v>1.1786050748192828E-4</v>
      </c>
      <c r="AU313" s="13">
        <f t="shared" si="538"/>
        <v>6.4079982384784856E-5</v>
      </c>
      <c r="AV313" s="13">
        <f t="shared" si="539"/>
        <v>2.6129898577756989E-5</v>
      </c>
      <c r="AW313" s="13">
        <f t="shared" si="540"/>
        <v>2.4483920779381492E-7</v>
      </c>
      <c r="AX313" s="13">
        <f t="shared" si="541"/>
        <v>2.7153321511262218E-3</v>
      </c>
      <c r="AY313" s="13">
        <f t="shared" si="542"/>
        <v>1.7214247599053314E-3</v>
      </c>
      <c r="AZ313" s="13">
        <f t="shared" si="543"/>
        <v>5.456612744017444E-4</v>
      </c>
      <c r="BA313" s="13">
        <f t="shared" si="544"/>
        <v>1.1530999720569068E-4</v>
      </c>
      <c r="BB313" s="13">
        <f t="shared" si="545"/>
        <v>1.8275617236381276E-5</v>
      </c>
      <c r="BC313" s="13">
        <f t="shared" si="546"/>
        <v>2.3172192764859992E-6</v>
      </c>
      <c r="BD313" s="13">
        <f t="shared" si="547"/>
        <v>9.3618455520160597E-6</v>
      </c>
      <c r="BE313" s="13">
        <f t="shared" si="548"/>
        <v>1.5269921474440882E-5</v>
      </c>
      <c r="BF313" s="13">
        <f t="shared" si="549"/>
        <v>1.2453233742217523E-5</v>
      </c>
      <c r="BG313" s="13">
        <f t="shared" si="550"/>
        <v>6.770741242203341E-6</v>
      </c>
      <c r="BH313" s="13">
        <f t="shared" si="551"/>
        <v>2.7609055959574862E-6</v>
      </c>
      <c r="BI313" s="13">
        <f t="shared" si="552"/>
        <v>9.0065172330334771E-7</v>
      </c>
      <c r="BJ313" s="14">
        <f t="shared" si="553"/>
        <v>0.61421859191899841</v>
      </c>
      <c r="BK313" s="14">
        <f t="shared" si="554"/>
        <v>0.2440644198757026</v>
      </c>
      <c r="BL313" s="14">
        <f t="shared" si="555"/>
        <v>0.13753604751069765</v>
      </c>
      <c r="BM313" s="14">
        <f t="shared" si="556"/>
        <v>0.39317814897367942</v>
      </c>
      <c r="BN313" s="14">
        <f t="shared" si="557"/>
        <v>0.60532880522453036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1.6292</v>
      </c>
      <c r="F314" s="10">
        <f>VLOOKUP(B314,home!$B$2:$E$405,3,FALSE)</f>
        <v>0.86650000000000005</v>
      </c>
      <c r="G314" s="10">
        <f>VLOOKUP(C314,away!$B$2:$E$405,4,FALSE)</f>
        <v>0.79790000000000005</v>
      </c>
      <c r="H314" s="10">
        <f>VLOOKUP(A314,away!$A$2:$E$405,3,FALSE)</f>
        <v>1.1462000000000001</v>
      </c>
      <c r="I314" s="10">
        <f>VLOOKUP(C314,away!$B$2:$E$405,3,FALSE)</f>
        <v>1.0033000000000001</v>
      </c>
      <c r="J314" s="10">
        <f>VLOOKUP(B314,home!$B$2:$E$405,4,FALSE)</f>
        <v>1.3856999999999999</v>
      </c>
      <c r="K314" s="12">
        <f t="shared" si="502"/>
        <v>1.1263968662200001</v>
      </c>
      <c r="L314" s="12">
        <f t="shared" si="503"/>
        <v>1.593530694822</v>
      </c>
      <c r="M314" s="13">
        <f t="shared" si="504"/>
        <v>6.5879526497811966E-2</v>
      </c>
      <c r="N314" s="13">
        <f t="shared" si="505"/>
        <v>7.4206492195192847E-2</v>
      </c>
      <c r="O314" s="13">
        <f t="shared" si="506"/>
        <v>0.10498104763460263</v>
      </c>
      <c r="P314" s="13">
        <f t="shared" si="507"/>
        <v>0.11825032306810897</v>
      </c>
      <c r="Q314" s="13">
        <f t="shared" si="508"/>
        <v>4.1792980130922065E-2</v>
      </c>
      <c r="R314" s="13">
        <f t="shared" si="509"/>
        <v>8.3645260890154949E-2</v>
      </c>
      <c r="S314" s="13">
        <f t="shared" si="510"/>
        <v>5.3063294657167019E-2</v>
      </c>
      <c r="T314" s="13">
        <f t="shared" si="511"/>
        <v>6.6598396666710274E-2</v>
      </c>
      <c r="U314" s="13">
        <f t="shared" si="512"/>
        <v>9.4217759740824872E-2</v>
      </c>
      <c r="V314" s="13">
        <f t="shared" si="513"/>
        <v>1.0582872622593846E-2</v>
      </c>
      <c r="W314" s="13">
        <f t="shared" si="514"/>
        <v>1.5691827283155116E-2</v>
      </c>
      <c r="X314" s="13">
        <f t="shared" si="515"/>
        <v>2.5005408433552985E-2</v>
      </c>
      <c r="Y314" s="13">
        <f t="shared" si="516"/>
        <v>1.9923442937713802E-2</v>
      </c>
      <c r="Z314" s="13">
        <f t="shared" si="517"/>
        <v>4.4430430234952016E-2</v>
      </c>
      <c r="AA314" s="13">
        <f t="shared" si="518"/>
        <v>5.0046297381456294E-2</v>
      </c>
      <c r="AB314" s="13">
        <f t="shared" si="519"/>
        <v>2.8185996268193288E-2</v>
      </c>
      <c r="AC314" s="13">
        <f t="shared" si="520"/>
        <v>1.1872316153599817E-3</v>
      </c>
      <c r="AD314" s="13">
        <f t="shared" si="521"/>
        <v>4.4188062692528543E-3</v>
      </c>
      <c r="AE314" s="13">
        <f t="shared" si="522"/>
        <v>7.0415034245263101E-3</v>
      </c>
      <c r="AF314" s="13">
        <f t="shared" si="523"/>
        <v>5.6104259223384535E-3</v>
      </c>
      <c r="AG314" s="13">
        <f t="shared" si="524"/>
        <v>2.980128639423785E-3</v>
      </c>
      <c r="AH314" s="13">
        <f t="shared" si="525"/>
        <v>1.7700313590885874E-2</v>
      </c>
      <c r="AI314" s="13">
        <f t="shared" si="526"/>
        <v>1.9937577759885125E-2</v>
      </c>
      <c r="AJ314" s="13">
        <f t="shared" si="527"/>
        <v>1.1228812554376088E-2</v>
      </c>
      <c r="AK314" s="13">
        <f t="shared" si="528"/>
        <v>4.2160330908736733E-3</v>
      </c>
      <c r="AL314" s="13">
        <f t="shared" si="529"/>
        <v>8.5240759632753703E-5</v>
      </c>
      <c r="AM314" s="13">
        <f t="shared" si="530"/>
        <v>9.9546590682394001E-4</v>
      </c>
      <c r="AN314" s="13">
        <f t="shared" si="531"/>
        <v>1.5863054781727654E-3</v>
      </c>
      <c r="AO314" s="13">
        <f t="shared" si="532"/>
        <v>1.2639132354162965E-3</v>
      </c>
      <c r="AP314" s="13">
        <f t="shared" si="533"/>
        <v>6.7136151207588418E-4</v>
      </c>
      <c r="AQ314" s="13">
        <f t="shared" si="534"/>
        <v>2.6745879420375808E-4</v>
      </c>
      <c r="AR314" s="13">
        <f t="shared" si="535"/>
        <v>5.6411986030103257E-3</v>
      </c>
      <c r="AS314" s="13">
        <f t="shared" si="536"/>
        <v>6.3542284281554737E-3</v>
      </c>
      <c r="AT314" s="13">
        <f t="shared" si="537"/>
        <v>3.5786914943601819E-3</v>
      </c>
      <c r="AU314" s="13">
        <f t="shared" si="538"/>
        <v>1.3436756281384927E-3</v>
      </c>
      <c r="AV314" s="13">
        <f t="shared" si="539"/>
        <v>3.7837800418784702E-4</v>
      </c>
      <c r="AW314" s="13">
        <f t="shared" si="540"/>
        <v>4.2500758164133857E-6</v>
      </c>
      <c r="AX314" s="13">
        <f t="shared" si="541"/>
        <v>1.8688161297922295E-4</v>
      </c>
      <c r="AY314" s="13">
        <f t="shared" si="542"/>
        <v>2.9780158658023717E-4</v>
      </c>
      <c r="AZ314" s="13">
        <f t="shared" si="543"/>
        <v>2.3727798459114978E-4</v>
      </c>
      <c r="BA314" s="13">
        <f t="shared" si="544"/>
        <v>1.2603658388383288E-4</v>
      </c>
      <c r="BB314" s="13">
        <f t="shared" si="545"/>
        <v>5.0210791272348881E-5</v>
      </c>
      <c r="BC314" s="13">
        <f t="shared" si="546"/>
        <v>1.600248742075769E-5</v>
      </c>
      <c r="BD314" s="13">
        <f t="shared" si="547"/>
        <v>1.498237188247323E-3</v>
      </c>
      <c r="BE314" s="13">
        <f t="shared" si="548"/>
        <v>1.6876096736960491E-3</v>
      </c>
      <c r="BF314" s="13">
        <f t="shared" si="549"/>
        <v>9.5045912392689345E-4</v>
      </c>
      <c r="BG314" s="13">
        <f t="shared" si="550"/>
        <v>3.568647262204865E-4</v>
      </c>
      <c r="BH314" s="13">
        <f t="shared" si="551"/>
        <v>1.0049282731980357E-4</v>
      </c>
      <c r="BI314" s="13">
        <f t="shared" si="552"/>
        <v>2.2638961154122847E-5</v>
      </c>
      <c r="BJ314" s="14">
        <f t="shared" si="553"/>
        <v>0.26896812787620877</v>
      </c>
      <c r="BK314" s="14">
        <f t="shared" si="554"/>
        <v>0.24934629080725479</v>
      </c>
      <c r="BL314" s="14">
        <f t="shared" si="555"/>
        <v>0.43607157356966969</v>
      </c>
      <c r="BM314" s="14">
        <f t="shared" si="556"/>
        <v>0.50976724056052813</v>
      </c>
      <c r="BN314" s="14">
        <f t="shared" si="557"/>
        <v>0.48875563041679343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1.6292</v>
      </c>
      <c r="F315" s="10">
        <f>VLOOKUP(B315,home!$B$2:$E$405,3,FALSE)</f>
        <v>0.90259999999999996</v>
      </c>
      <c r="G315" s="10">
        <f>VLOOKUP(C315,away!$B$2:$E$405,4,FALSE)</f>
        <v>1.1193</v>
      </c>
      <c r="H315" s="10">
        <f>VLOOKUP(A315,away!$A$2:$E$405,3,FALSE)</f>
        <v>1.1462000000000001</v>
      </c>
      <c r="I315" s="10">
        <f>VLOOKUP(C315,away!$B$2:$E$405,3,FALSE)</f>
        <v>0.41060000000000002</v>
      </c>
      <c r="J315" s="10">
        <f>VLOOKUP(B315,home!$B$2:$E$405,4,FALSE)</f>
        <v>1.0777000000000001</v>
      </c>
      <c r="K315" s="12">
        <f t="shared" si="502"/>
        <v>1.645948469256</v>
      </c>
      <c r="L315" s="12">
        <f t="shared" si="503"/>
        <v>0.50719764924400013</v>
      </c>
      <c r="M315" s="13">
        <f t="shared" si="504"/>
        <v>0.11611826068936749</v>
      </c>
      <c r="N315" s="13">
        <f t="shared" si="505"/>
        <v>0.19112467343433359</v>
      </c>
      <c r="O315" s="13">
        <f t="shared" si="506"/>
        <v>5.8894908855949175E-2</v>
      </c>
      <c r="P315" s="13">
        <f t="shared" si="507"/>
        <v>9.693798507842119E-2</v>
      </c>
      <c r="Q315" s="13">
        <f t="shared" si="508"/>
        <v>0.15729068183814718</v>
      </c>
      <c r="R315" s="13">
        <f t="shared" si="509"/>
        <v>1.493567966208853E-2</v>
      </c>
      <c r="S315" s="13">
        <f t="shared" si="510"/>
        <v>2.0231471121072035E-2</v>
      </c>
      <c r="T315" s="13">
        <f t="shared" si="511"/>
        <v>7.9777464076294186E-2</v>
      </c>
      <c r="U315" s="13">
        <f t="shared" si="512"/>
        <v>2.458335907711259E-2</v>
      </c>
      <c r="V315" s="13">
        <f t="shared" si="513"/>
        <v>1.8766289872696323E-3</v>
      </c>
      <c r="W315" s="13">
        <f t="shared" si="514"/>
        <v>8.629745233324361E-2</v>
      </c>
      <c r="X315" s="13">
        <f t="shared" si="515"/>
        <v>4.3769864959167307E-2</v>
      </c>
      <c r="Y315" s="13">
        <f t="shared" si="516"/>
        <v>1.1099986307508494E-2</v>
      </c>
      <c r="Z315" s="13">
        <f t="shared" si="517"/>
        <v>2.5251138714909084E-3</v>
      </c>
      <c r="AA315" s="13">
        <f t="shared" si="518"/>
        <v>4.1562073114775533E-3</v>
      </c>
      <c r="AB315" s="13">
        <f t="shared" si="519"/>
        <v>3.4204515311185373E-3</v>
      </c>
      <c r="AC315" s="13">
        <f t="shared" si="520"/>
        <v>9.7915603285434521E-5</v>
      </c>
      <c r="AD315" s="13">
        <f t="shared" si="521"/>
        <v>3.5510289892148751E-2</v>
      </c>
      <c r="AE315" s="13">
        <f t="shared" si="522"/>
        <v>1.8010735557270823E-2</v>
      </c>
      <c r="AF315" s="13">
        <f t="shared" si="523"/>
        <v>4.5675013679015433E-3</v>
      </c>
      <c r="AG315" s="13">
        <f t="shared" si="524"/>
        <v>7.7220865223947264E-4</v>
      </c>
      <c r="AH315" s="13">
        <f t="shared" si="525"/>
        <v>3.2018295492340122E-4</v>
      </c>
      <c r="AI315" s="13">
        <f t="shared" si="526"/>
        <v>5.2700464453803511E-4</v>
      </c>
      <c r="AJ315" s="13">
        <f t="shared" si="527"/>
        <v>4.3371124398409072E-4</v>
      </c>
      <c r="AK315" s="13">
        <f t="shared" si="528"/>
        <v>2.3795545271157654E-4</v>
      </c>
      <c r="AL315" s="13">
        <f t="shared" si="529"/>
        <v>3.2696808353407171E-6</v>
      </c>
      <c r="AM315" s="13">
        <f t="shared" si="530"/>
        <v>1.1689621458163801E-2</v>
      </c>
      <c r="AN315" s="13">
        <f t="shared" si="531"/>
        <v>5.9289485241329001E-3</v>
      </c>
      <c r="AO315" s="13">
        <f t="shared" si="532"/>
        <v>1.5035743769644453E-3</v>
      </c>
      <c r="AP315" s="13">
        <f t="shared" si="533"/>
        <v>2.5420312981995957E-4</v>
      </c>
      <c r="AQ315" s="13">
        <f t="shared" si="534"/>
        <v>3.2232807468787722E-5</v>
      </c>
      <c r="AR315" s="13">
        <f t="shared" si="535"/>
        <v>3.247920841302936E-5</v>
      </c>
      <c r="AS315" s="13">
        <f t="shared" si="536"/>
        <v>5.3459103370072279E-5</v>
      </c>
      <c r="AT315" s="13">
        <f t="shared" si="537"/>
        <v>4.3995464679884376E-5</v>
      </c>
      <c r="AU315" s="13">
        <f t="shared" si="538"/>
        <v>2.4138089248020698E-5</v>
      </c>
      <c r="AV315" s="13">
        <f t="shared" si="539"/>
        <v>9.9325127621361001E-6</v>
      </c>
      <c r="AW315" s="13">
        <f t="shared" si="540"/>
        <v>7.582219056143508E-8</v>
      </c>
      <c r="AX315" s="13">
        <f t="shared" si="541"/>
        <v>3.2067524242078023E-3</v>
      </c>
      <c r="AY315" s="13">
        <f t="shared" si="542"/>
        <v>1.6264572912656958E-3</v>
      </c>
      <c r="AZ315" s="13">
        <f t="shared" si="543"/>
        <v>4.1246765736286241E-4</v>
      </c>
      <c r="BA315" s="13">
        <f t="shared" si="544"/>
        <v>6.9734208734541174E-5</v>
      </c>
      <c r="BB315" s="13">
        <f t="shared" si="545"/>
        <v>8.8422566855124256E-6</v>
      </c>
      <c r="BC315" s="13">
        <f t="shared" si="546"/>
        <v>8.9695436098078949E-7</v>
      </c>
      <c r="BD315" s="13">
        <f t="shared" si="547"/>
        <v>2.745563026065739E-6</v>
      </c>
      <c r="BE315" s="13">
        <f t="shared" si="548"/>
        <v>4.5190552599987747E-6</v>
      </c>
      <c r="BF315" s="13">
        <f t="shared" si="549"/>
        <v>3.7190660438391296E-6</v>
      </c>
      <c r="BG315" s="13">
        <f t="shared" si="550"/>
        <v>2.0404636873063276E-6</v>
      </c>
      <c r="BH315" s="13">
        <f t="shared" si="551"/>
        <v>8.3962452067357615E-7</v>
      </c>
      <c r="BI315" s="13">
        <f t="shared" si="552"/>
        <v>2.7639573891049489E-7</v>
      </c>
      <c r="BJ315" s="14">
        <f t="shared" si="553"/>
        <v>0.65295458950742236</v>
      </c>
      <c r="BK315" s="14">
        <f t="shared" si="554"/>
        <v>0.23689198845151685</v>
      </c>
      <c r="BL315" s="14">
        <f t="shared" si="555"/>
        <v>0.10768760528065341</v>
      </c>
      <c r="BM315" s="14">
        <f t="shared" si="556"/>
        <v>0.36313072608370117</v>
      </c>
      <c r="BN315" s="14">
        <f t="shared" si="557"/>
        <v>0.6353021895583072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1.6292</v>
      </c>
      <c r="F316" s="10">
        <f>VLOOKUP(B316,home!$B$2:$E$405,3,FALSE)</f>
        <v>1.0570999999999999</v>
      </c>
      <c r="G316" s="10">
        <f>VLOOKUP(C316,away!$B$2:$E$405,4,FALSE)</f>
        <v>0.83040000000000003</v>
      </c>
      <c r="H316" s="10">
        <f>VLOOKUP(A316,away!$A$2:$E$405,3,FALSE)</f>
        <v>1.1462000000000001</v>
      </c>
      <c r="I316" s="10">
        <f>VLOOKUP(C316,away!$B$2:$E$405,3,FALSE)</f>
        <v>1.3343</v>
      </c>
      <c r="J316" s="10">
        <f>VLOOKUP(B316,home!$B$2:$E$405,4,FALSE)</f>
        <v>0.72699999999999998</v>
      </c>
      <c r="K316" s="12">
        <f t="shared" si="502"/>
        <v>1.4301375665279998</v>
      </c>
      <c r="L316" s="12">
        <f t="shared" si="503"/>
        <v>1.1118553778200002</v>
      </c>
      <c r="M316" s="13">
        <f t="shared" si="504"/>
        <v>7.8709379962825524E-2</v>
      </c>
      <c r="N316" s="13">
        <f t="shared" si="505"/>
        <v>0.112565241122963</v>
      </c>
      <c r="O316" s="13">
        <f t="shared" si="506"/>
        <v>8.7513447396545332E-2</v>
      </c>
      <c r="P316" s="13">
        <f t="shared" si="507"/>
        <v>0.12515626869817145</v>
      </c>
      <c r="Q316" s="13">
        <f t="shared" si="508"/>
        <v>8.0491890007615932E-2</v>
      </c>
      <c r="R316" s="13">
        <f t="shared" si="509"/>
        <v>4.865114855970832E-2</v>
      </c>
      <c r="S316" s="13">
        <f t="shared" si="510"/>
        <v>4.9752937965738826E-2</v>
      </c>
      <c r="T316" s="13">
        <f t="shared" si="511"/>
        <v>8.9495340775863727E-2</v>
      </c>
      <c r="U316" s="13">
        <f t="shared" si="512"/>
        <v>6.957783520997346E-2</v>
      </c>
      <c r="V316" s="13">
        <f t="shared" si="513"/>
        <v>8.7902724844010956E-3</v>
      </c>
      <c r="W316" s="13">
        <f t="shared" si="514"/>
        <v>3.8371491900243769E-2</v>
      </c>
      <c r="X316" s="13">
        <f t="shared" si="515"/>
        <v>4.2663549624262616E-2</v>
      </c>
      <c r="Y316" s="13">
        <f t="shared" si="516"/>
        <v>2.3717848543313425E-2</v>
      </c>
      <c r="Z316" s="13">
        <f t="shared" si="517"/>
        <v>1.8031013721077148E-2</v>
      </c>
      <c r="AA316" s="13">
        <f t="shared" si="518"/>
        <v>2.5786830085094248E-2</v>
      </c>
      <c r="AB316" s="13">
        <f t="shared" si="519"/>
        <v>1.8439357213183856E-2</v>
      </c>
      <c r="AC316" s="13">
        <f t="shared" si="520"/>
        <v>8.7359164300640859E-4</v>
      </c>
      <c r="AD316" s="13">
        <f t="shared" si="521"/>
        <v>1.3719128012565876E-2</v>
      </c>
      <c r="AE316" s="13">
        <f t="shared" si="522"/>
        <v>1.5253686259772381E-2</v>
      </c>
      <c r="AF316" s="13">
        <f t="shared" si="523"/>
        <v>8.4799465497534844E-3</v>
      </c>
      <c r="AG316" s="13">
        <f t="shared" si="524"/>
        <v>3.1428247249898557E-3</v>
      </c>
      <c r="AH316" s="13">
        <f t="shared" si="525"/>
        <v>5.0119698933314598E-3</v>
      </c>
      <c r="AI316" s="13">
        <f t="shared" si="526"/>
        <v>7.1678064267606534E-3</v>
      </c>
      <c r="AJ316" s="13">
        <f t="shared" si="527"/>
        <v>5.12547462025562E-3</v>
      </c>
      <c r="AK316" s="13">
        <f t="shared" si="528"/>
        <v>2.4433779335711328E-3</v>
      </c>
      <c r="AL316" s="13">
        <f t="shared" si="529"/>
        <v>5.556413756847074E-5</v>
      </c>
      <c r="AM316" s="13">
        <f t="shared" si="530"/>
        <v>3.9240480701554087E-3</v>
      </c>
      <c r="AN316" s="13">
        <f t="shared" si="531"/>
        <v>4.3629739496264851E-3</v>
      </c>
      <c r="AO316" s="13">
        <f t="shared" si="532"/>
        <v>2.4254980245903878E-3</v>
      </c>
      <c r="AP316" s="13">
        <f t="shared" si="533"/>
        <v>8.9893434084420301E-4</v>
      </c>
      <c r="AQ316" s="13">
        <f t="shared" si="534"/>
        <v>2.4987124529367608E-4</v>
      </c>
      <c r="AR316" s="13">
        <f t="shared" si="535"/>
        <v>1.1145171358745015E-3</v>
      </c>
      <c r="AS316" s="13">
        <f t="shared" si="536"/>
        <v>1.5939128245533159E-3</v>
      </c>
      <c r="AT316" s="13">
        <f t="shared" si="537"/>
        <v>1.1397573040822253E-3</v>
      </c>
      <c r="AU316" s="13">
        <f t="shared" si="538"/>
        <v>5.4333657909755577E-4</v>
      </c>
      <c r="AV316" s="13">
        <f t="shared" si="539"/>
        <v>1.9426151325905672E-4</v>
      </c>
      <c r="AW316" s="13">
        <f t="shared" si="540"/>
        <v>2.4542465709459612E-6</v>
      </c>
      <c r="AX316" s="13">
        <f t="shared" si="541"/>
        <v>9.353214263318261E-4</v>
      </c>
      <c r="AY316" s="13">
        <f t="shared" si="542"/>
        <v>1.0399421578573141E-3</v>
      </c>
      <c r="AZ316" s="13">
        <f t="shared" si="543"/>
        <v>5.781326404176953E-4</v>
      </c>
      <c r="BA316" s="13">
        <f t="shared" si="544"/>
        <v>2.1426662844723027E-4</v>
      </c>
      <c r="BB316" s="13">
        <f t="shared" si="545"/>
        <v>5.9558375781603203E-5</v>
      </c>
      <c r="BC316" s="13">
        <f t="shared" si="546"/>
        <v>1.3244060081399974E-5</v>
      </c>
      <c r="BD316" s="13">
        <f t="shared" si="547"/>
        <v>2.0653031186576828E-4</v>
      </c>
      <c r="BE316" s="13">
        <f t="shared" si="548"/>
        <v>2.9536675762597875E-4</v>
      </c>
      <c r="BF316" s="13">
        <f t="shared" si="549"/>
        <v>2.1120754799224144E-4</v>
      </c>
      <c r="BG316" s="13">
        <f t="shared" si="550"/>
        <v>1.0068528290598999E-4</v>
      </c>
      <c r="BH316" s="13">
        <f t="shared" si="551"/>
        <v>3.5998451370088953E-5</v>
      </c>
      <c r="BI316" s="13">
        <f t="shared" si="552"/>
        <v>1.0296547528239095E-5</v>
      </c>
      <c r="BJ316" s="14">
        <f t="shared" si="553"/>
        <v>0.44260273844077125</v>
      </c>
      <c r="BK316" s="14">
        <f t="shared" si="554"/>
        <v>0.26437795704956912</v>
      </c>
      <c r="BL316" s="14">
        <f t="shared" si="555"/>
        <v>0.27516311759457907</v>
      </c>
      <c r="BM316" s="14">
        <f t="shared" si="556"/>
        <v>0.46604996314688069</v>
      </c>
      <c r="BN316" s="14">
        <f t="shared" si="557"/>
        <v>0.53308737574782949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1.6292</v>
      </c>
      <c r="F317" s="10">
        <f>VLOOKUP(B317,home!$B$2:$E$405,3,FALSE)</f>
        <v>1.2583</v>
      </c>
      <c r="G317" s="10">
        <f>VLOOKUP(C317,away!$B$2:$E$405,4,FALSE)</f>
        <v>1.1048</v>
      </c>
      <c r="H317" s="10">
        <f>VLOOKUP(A317,away!$A$2:$E$405,3,FALSE)</f>
        <v>1.1462000000000001</v>
      </c>
      <c r="I317" s="10">
        <f>VLOOKUP(C317,away!$B$2:$E$405,3,FALSE)</f>
        <v>1.1778</v>
      </c>
      <c r="J317" s="10">
        <f>VLOOKUP(B317,home!$B$2:$E$405,4,FALSE)</f>
        <v>1.0468999999999999</v>
      </c>
      <c r="K317" s="12">
        <f t="shared" si="502"/>
        <v>2.2648647033279996</v>
      </c>
      <c r="L317" s="12">
        <f t="shared" si="503"/>
        <v>1.4133090954840002</v>
      </c>
      <c r="M317" s="13">
        <f t="shared" si="504"/>
        <v>2.526907914689738E-2</v>
      </c>
      <c r="N317" s="13">
        <f t="shared" si="505"/>
        <v>5.7231045445409481E-2</v>
      </c>
      <c r="O317" s="13">
        <f t="shared" si="506"/>
        <v>3.5713019392815147E-2</v>
      </c>
      <c r="P317" s="13">
        <f t="shared" si="507"/>
        <v>8.0885157072055389E-2</v>
      </c>
      <c r="Q317" s="13">
        <f t="shared" si="508"/>
        <v>6.4810287381934312E-2</v>
      </c>
      <c r="R317" s="13">
        <f t="shared" si="509"/>
        <v>2.5236767567531074E-2</v>
      </c>
      <c r="S317" s="13">
        <f t="shared" si="510"/>
        <v>6.4727414447296655E-2</v>
      </c>
      <c r="T317" s="13">
        <f t="shared" si="511"/>
        <v>9.1596968637819701E-2</v>
      </c>
      <c r="U317" s="13">
        <f t="shared" si="512"/>
        <v>5.7157864089793953E-2</v>
      </c>
      <c r="V317" s="13">
        <f t="shared" si="513"/>
        <v>2.3021052084169873E-2</v>
      </c>
      <c r="W317" s="13">
        <f t="shared" si="514"/>
        <v>4.8928844101295686E-2</v>
      </c>
      <c r="X317" s="13">
        <f t="shared" si="515"/>
        <v>6.9151580399879856E-2</v>
      </c>
      <c r="Y317" s="13">
        <f t="shared" si="516"/>
        <v>4.886627877312167E-2</v>
      </c>
      <c r="Z317" s="13">
        <f t="shared" si="517"/>
        <v>1.1889117714602437E-2</v>
      </c>
      <c r="AA317" s="13">
        <f t="shared" si="518"/>
        <v>2.6927243065514715E-2</v>
      </c>
      <c r="AB317" s="13">
        <f t="shared" si="519"/>
        <v>3.0493281188508962E-2</v>
      </c>
      <c r="AC317" s="13">
        <f t="shared" si="520"/>
        <v>4.6055828819663329E-3</v>
      </c>
      <c r="AD317" s="13">
        <f t="shared" si="521"/>
        <v>2.7704302994915758E-2</v>
      </c>
      <c r="AE317" s="13">
        <f t="shared" si="522"/>
        <v>3.9154743406759063E-2</v>
      </c>
      <c r="AF317" s="13">
        <f t="shared" si="523"/>
        <v>2.7668877494057394E-2</v>
      </c>
      <c r="AG317" s="13">
        <f t="shared" si="524"/>
        <v>1.3034892074727961E-2</v>
      </c>
      <c r="AH317" s="13">
        <f t="shared" si="525"/>
        <v>4.2007495508318915E-3</v>
      </c>
      <c r="AI317" s="13">
        <f t="shared" si="526"/>
        <v>9.5141293852001006E-3</v>
      </c>
      <c r="AJ317" s="13">
        <f t="shared" si="527"/>
        <v>1.0774107913717716E-2</v>
      </c>
      <c r="AK317" s="13">
        <f t="shared" si="528"/>
        <v>8.1339655745420424E-3</v>
      </c>
      <c r="AL317" s="13">
        <f t="shared" si="529"/>
        <v>5.8969033679560142E-4</v>
      </c>
      <c r="AM317" s="13">
        <f t="shared" si="530"/>
        <v>1.2549299596697767E-2</v>
      </c>
      <c r="AN317" s="13">
        <f t="shared" si="531"/>
        <v>1.7736039261966652E-2</v>
      </c>
      <c r="AO317" s="13">
        <f t="shared" si="532"/>
        <v>1.2533252803399404E-2</v>
      </c>
      <c r="AP317" s="13">
        <f t="shared" si="533"/>
        <v>5.9044533943482429E-3</v>
      </c>
      <c r="AQ317" s="13">
        <f t="shared" si="534"/>
        <v>2.0862044215234367E-3</v>
      </c>
      <c r="AR317" s="13">
        <f t="shared" si="535"/>
        <v>1.1873915096082069E-3</v>
      </c>
      <c r="AS317" s="13">
        <f t="shared" si="536"/>
        <v>2.6892811191429776E-3</v>
      </c>
      <c r="AT317" s="13">
        <f t="shared" si="537"/>
        <v>3.0454289420366754E-3</v>
      </c>
      <c r="AU317" s="13">
        <f t="shared" si="538"/>
        <v>2.2991615057707995E-3</v>
      </c>
      <c r="AV317" s="13">
        <f t="shared" si="539"/>
        <v>1.3018224354176852E-3</v>
      </c>
      <c r="AW317" s="13">
        <f t="shared" si="540"/>
        <v>5.2432543740630587E-5</v>
      </c>
      <c r="AX317" s="13">
        <f t="shared" si="541"/>
        <v>4.7370776180081795E-3</v>
      </c>
      <c r="AY317" s="13">
        <f t="shared" si="542"/>
        <v>6.6949548835446423E-3</v>
      </c>
      <c r="AZ317" s="13">
        <f t="shared" si="543"/>
        <v>4.7310203153843348E-3</v>
      </c>
      <c r="BA317" s="13">
        <f t="shared" si="544"/>
        <v>2.2287980142174225E-3</v>
      </c>
      <c r="BB317" s="13">
        <f t="shared" si="545"/>
        <v>7.8749512637253996E-4</v>
      </c>
      <c r="BC317" s="13">
        <f t="shared" si="546"/>
        <v>2.2259480495032634E-4</v>
      </c>
      <c r="BD317" s="13">
        <f t="shared" si="547"/>
        <v>2.7969187007162639E-4</v>
      </c>
      <c r="BE317" s="13">
        <f t="shared" si="548"/>
        <v>6.3346424433302758E-4</v>
      </c>
      <c r="BF317" s="13">
        <f t="shared" si="549"/>
        <v>7.1735540390510904E-4</v>
      </c>
      <c r="BG317" s="13">
        <f t="shared" si="550"/>
        <v>5.4157097801542733E-4</v>
      </c>
      <c r="BH317" s="13">
        <f t="shared" si="551"/>
        <v>3.0664624811349149E-4</v>
      </c>
      <c r="BI317" s="13">
        <f t="shared" si="552"/>
        <v>1.3890245275204131E-4</v>
      </c>
      <c r="BJ317" s="14">
        <f t="shared" si="553"/>
        <v>0.5583590109503338</v>
      </c>
      <c r="BK317" s="14">
        <f t="shared" si="554"/>
        <v>0.20579293085272587</v>
      </c>
      <c r="BL317" s="14">
        <f t="shared" si="555"/>
        <v>0.22129184443762273</v>
      </c>
      <c r="BM317" s="14">
        <f t="shared" si="556"/>
        <v>0.70154502560883825</v>
      </c>
      <c r="BN317" s="14">
        <f t="shared" si="557"/>
        <v>0.28914535600664276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1.6292</v>
      </c>
      <c r="F318" s="10">
        <f>VLOOKUP(B318,home!$B$2:$E$405,3,FALSE)</f>
        <v>0.83040000000000003</v>
      </c>
      <c r="G318" s="10">
        <f>VLOOKUP(C318,away!$B$2:$E$405,4,FALSE)</f>
        <v>0.75019999999999998</v>
      </c>
      <c r="H318" s="10">
        <f>VLOOKUP(A318,away!$A$2:$E$405,3,FALSE)</f>
        <v>1.1462000000000001</v>
      </c>
      <c r="I318" s="10">
        <f>VLOOKUP(C318,away!$B$2:$E$405,3,FALSE)</f>
        <v>0.96940000000000004</v>
      </c>
      <c r="J318" s="10">
        <f>VLOOKUP(B318,home!$B$2:$E$405,4,FALSE)</f>
        <v>0.92379999999999995</v>
      </c>
      <c r="K318" s="12">
        <f t="shared" si="502"/>
        <v>1.0149363375360001</v>
      </c>
      <c r="L318" s="12">
        <f t="shared" si="503"/>
        <v>1.0264584574640001</v>
      </c>
      <c r="M318" s="13">
        <f t="shared" si="504"/>
        <v>0.12984747390622986</v>
      </c>
      <c r="N318" s="13">
        <f t="shared" si="505"/>
        <v>0.13178691960469027</v>
      </c>
      <c r="O318" s="13">
        <f t="shared" si="506"/>
        <v>0.1332830377713857</v>
      </c>
      <c r="P318" s="13">
        <f t="shared" si="507"/>
        <v>0.13527379821136257</v>
      </c>
      <c r="Q318" s="13">
        <f t="shared" si="508"/>
        <v>6.6877666759367821E-2</v>
      </c>
      <c r="R318" s="13">
        <f t="shared" si="509"/>
        <v>6.8404750678466311E-2</v>
      </c>
      <c r="S318" s="13">
        <f t="shared" si="510"/>
        <v>3.5231722135278448E-2</v>
      </c>
      <c r="T318" s="13">
        <f t="shared" si="511"/>
        <v>6.8647146660612127E-2</v>
      </c>
      <c r="U318" s="13">
        <f t="shared" si="512"/>
        <v>6.9426467123665819E-2</v>
      </c>
      <c r="V318" s="13">
        <f t="shared" si="513"/>
        <v>4.0782283734668561E-3</v>
      </c>
      <c r="W318" s="13">
        <f t="shared" si="514"/>
        <v>2.2625524721235295E-2</v>
      </c>
      <c r="X318" s="13">
        <f t="shared" si="515"/>
        <v>2.3224161204672779E-2</v>
      </c>
      <c r="Y318" s="13">
        <f t="shared" si="516"/>
        <v>1.1919318343021847E-2</v>
      </c>
      <c r="Z318" s="13">
        <f t="shared" si="517"/>
        <v>2.3404878288209349E-2</v>
      </c>
      <c r="AA318" s="13">
        <f t="shared" si="518"/>
        <v>2.3754461450311046E-2</v>
      </c>
      <c r="AB318" s="13">
        <f t="shared" si="519"/>
        <v>1.2054633052259397E-2</v>
      </c>
      <c r="AC318" s="13">
        <f t="shared" si="520"/>
        <v>2.6554109287611457E-4</v>
      </c>
      <c r="AD318" s="13">
        <f t="shared" si="521"/>
        <v>5.7408667988501942E-3</v>
      </c>
      <c r="AE318" s="13">
        <f t="shared" si="522"/>
        <v>5.8927612788540621E-3</v>
      </c>
      <c r="AF318" s="13">
        <f t="shared" si="523"/>
        <v>3.0243373262480644E-3</v>
      </c>
      <c r="AG318" s="13">
        <f t="shared" si="524"/>
        <v>1.0347855422504623E-3</v>
      </c>
      <c r="AH318" s="13">
        <f t="shared" si="525"/>
        <v>6.0060338162120086E-3</v>
      </c>
      <c r="AI318" s="13">
        <f t="shared" si="526"/>
        <v>6.0957419645435822E-3</v>
      </c>
      <c r="AJ318" s="13">
        <f t="shared" si="527"/>
        <v>3.0933950120291824E-3</v>
      </c>
      <c r="AK318" s="13">
        <f t="shared" si="528"/>
        <v>1.0465330013536766E-3</v>
      </c>
      <c r="AL318" s="13">
        <f t="shared" si="529"/>
        <v>1.1065522072609165E-5</v>
      </c>
      <c r="AM318" s="13">
        <f t="shared" si="530"/>
        <v>1.1653228646214076E-3</v>
      </c>
      <c r="AN318" s="13">
        <f t="shared" si="531"/>
        <v>1.1961555100668199E-3</v>
      </c>
      <c r="AO318" s="13">
        <f t="shared" si="532"/>
        <v>6.1390196987512599E-4</v>
      </c>
      <c r="AP318" s="13">
        <f t="shared" si="533"/>
        <v>2.1004828967737766E-4</v>
      </c>
      <c r="AQ318" s="13">
        <f t="shared" si="534"/>
        <v>5.3901460853798128E-5</v>
      </c>
      <c r="AR318" s="13">
        <f t="shared" si="535"/>
        <v>1.2329888412931202E-3</v>
      </c>
      <c r="AS318" s="13">
        <f t="shared" si="536"/>
        <v>1.251405178804796E-3</v>
      </c>
      <c r="AT318" s="13">
        <f t="shared" si="537"/>
        <v>6.3504829447486142E-4</v>
      </c>
      <c r="AU318" s="13">
        <f t="shared" si="538"/>
        <v>2.1484453005093308E-4</v>
      </c>
      <c r="AV318" s="13">
        <f t="shared" si="539"/>
        <v>5.4513380117384283E-5</v>
      </c>
      <c r="AW318" s="13">
        <f t="shared" si="540"/>
        <v>3.2022083614350798E-7</v>
      </c>
      <c r="AX318" s="13">
        <f t="shared" si="541"/>
        <v>1.9712142004430183E-4</v>
      </c>
      <c r="AY318" s="13">
        <f t="shared" si="542"/>
        <v>2.0233694875178727E-4</v>
      </c>
      <c r="AZ318" s="13">
        <f t="shared" si="543"/>
        <v>1.0384523615186599E-4</v>
      </c>
      <c r="BA318" s="13">
        <f t="shared" si="544"/>
        <v>3.5530940305143062E-5</v>
      </c>
      <c r="BB318" s="13">
        <f t="shared" si="545"/>
        <v>9.1177585444656527E-6</v>
      </c>
      <c r="BC318" s="13">
        <f t="shared" si="546"/>
        <v>1.8718000742162846E-6</v>
      </c>
      <c r="BD318" s="13">
        <f t="shared" si="547"/>
        <v>2.1093530401734343E-4</v>
      </c>
      <c r="BE318" s="13">
        <f t="shared" si="548"/>
        <v>2.1408590491640527E-4</v>
      </c>
      <c r="BF318" s="13">
        <f t="shared" si="549"/>
        <v>1.0864178212696835E-4</v>
      </c>
      <c r="BG318" s="13">
        <f t="shared" si="550"/>
        <v>3.6754830818443117E-5</v>
      </c>
      <c r="BH318" s="13">
        <f t="shared" si="551"/>
        <v>9.3259533444064897E-6</v>
      </c>
      <c r="BI318" s="13">
        <f t="shared" si="552"/>
        <v>1.8930497862807072E-6</v>
      </c>
      <c r="BJ318" s="14">
        <f t="shared" si="553"/>
        <v>0.34456264243876922</v>
      </c>
      <c r="BK318" s="14">
        <f t="shared" si="554"/>
        <v>0.30491016619003819</v>
      </c>
      <c r="BL318" s="14">
        <f t="shared" si="555"/>
        <v>0.32713549091997773</v>
      </c>
      <c r="BM318" s="14">
        <f t="shared" si="556"/>
        <v>0.33433751417757629</v>
      </c>
      <c r="BN318" s="14">
        <f t="shared" si="557"/>
        <v>0.66547364693150246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1.6292</v>
      </c>
      <c r="F319" s="10">
        <f>VLOOKUP(B319,home!$B$2:$E$405,3,FALSE)</f>
        <v>0.93879999999999997</v>
      </c>
      <c r="G319" s="10">
        <f>VLOOKUP(C319,away!$B$2:$E$405,4,FALSE)</f>
        <v>0.54559999999999997</v>
      </c>
      <c r="H319" s="10">
        <f>VLOOKUP(A319,away!$A$2:$E$405,3,FALSE)</f>
        <v>1.1462000000000001</v>
      </c>
      <c r="I319" s="10">
        <f>VLOOKUP(C319,away!$B$2:$E$405,3,FALSE)</f>
        <v>1.0179</v>
      </c>
      <c r="J319" s="10">
        <f>VLOOKUP(B319,home!$B$2:$E$405,4,FALSE)</f>
        <v>1.7962</v>
      </c>
      <c r="K319" s="12">
        <f t="shared" si="502"/>
        <v>0.83449135897600002</v>
      </c>
      <c r="L319" s="12">
        <f t="shared" si="503"/>
        <v>2.0956570394760003</v>
      </c>
      <c r="M319" s="13">
        <f t="shared" si="504"/>
        <v>5.3389114695323328E-2</v>
      </c>
      <c r="N319" s="13">
        <f t="shared" si="505"/>
        <v>4.455275487662589E-2</v>
      </c>
      <c r="O319" s="13">
        <f t="shared" si="506"/>
        <v>0.11188527404264589</v>
      </c>
      <c r="P319" s="13">
        <f t="shared" si="507"/>
        <v>9.3367294385249752E-2</v>
      </c>
      <c r="Q319" s="13">
        <f t="shared" si="508"/>
        <v>1.8589444481560077E-2</v>
      </c>
      <c r="R319" s="13">
        <f t="shared" si="509"/>
        <v>0.11723658108058617</v>
      </c>
      <c r="S319" s="13">
        <f t="shared" si="510"/>
        <v>4.0820360622993747E-2</v>
      </c>
      <c r="T319" s="13">
        <f t="shared" si="511"/>
        <v>3.895710018772966E-2</v>
      </c>
      <c r="U319" s="13">
        <f t="shared" si="512"/>
        <v>9.7832913867638358E-2</v>
      </c>
      <c r="V319" s="13">
        <f t="shared" si="513"/>
        <v>7.9318845110594727E-3</v>
      </c>
      <c r="W319" s="13">
        <f t="shared" si="514"/>
        <v>5.1709102626753241E-3</v>
      </c>
      <c r="X319" s="13">
        <f t="shared" si="515"/>
        <v>1.0836454492474237E-2</v>
      </c>
      <c r="Y319" s="13">
        <f t="shared" si="516"/>
        <v>1.1354746070057485E-2</v>
      </c>
      <c r="Z319" s="13">
        <f t="shared" si="517"/>
        <v>8.1895888808543094E-2</v>
      </c>
      <c r="AA319" s="13">
        <f t="shared" si="518"/>
        <v>6.8341411546388522E-2</v>
      </c>
      <c r="AB319" s="13">
        <f t="shared" si="519"/>
        <v>2.8515158697841925E-2</v>
      </c>
      <c r="AC319" s="13">
        <f t="shared" si="520"/>
        <v>8.6695878972727688E-4</v>
      </c>
      <c r="AD319" s="13">
        <f t="shared" si="521"/>
        <v>1.078769983060719E-3</v>
      </c>
      <c r="AE319" s="13">
        <f t="shared" si="522"/>
        <v>2.2607319089766012E-3</v>
      </c>
      <c r="AF319" s="13">
        <f t="shared" si="523"/>
        <v>2.3688593697074158E-3</v>
      </c>
      <c r="AG319" s="13">
        <f t="shared" si="524"/>
        <v>1.6547722712186759E-3</v>
      </c>
      <c r="AH319" s="13">
        <f t="shared" si="525"/>
        <v>4.2906423971441787E-2</v>
      </c>
      <c r="AI319" s="13">
        <f t="shared" si="526"/>
        <v>3.5805040048728878E-2</v>
      </c>
      <c r="AJ319" s="13">
        <f t="shared" si="527"/>
        <v>1.4939498264226934E-2</v>
      </c>
      <c r="AK319" s="13">
        <f t="shared" si="528"/>
        <v>4.1556274029781095E-3</v>
      </c>
      <c r="AL319" s="13">
        <f t="shared" si="529"/>
        <v>6.0645767963960626E-5</v>
      </c>
      <c r="AM319" s="13">
        <f t="shared" si="530"/>
        <v>1.8004484583737128E-4</v>
      </c>
      <c r="AN319" s="13">
        <f t="shared" si="531"/>
        <v>3.7731224860045834E-4</v>
      </c>
      <c r="AO319" s="13">
        <f t="shared" si="532"/>
        <v>3.9535853493003468E-4</v>
      </c>
      <c r="AP319" s="13">
        <f t="shared" si="533"/>
        <v>2.7617863228101511E-4</v>
      </c>
      <c r="AQ319" s="13">
        <f t="shared" si="534"/>
        <v>1.4469392372314078E-4</v>
      </c>
      <c r="AR319" s="13">
        <f t="shared" si="535"/>
        <v>1.7983429886898741E-2</v>
      </c>
      <c r="AS319" s="13">
        <f t="shared" si="536"/>
        <v>1.5007016845367743E-2</v>
      </c>
      <c r="AT319" s="13">
        <f t="shared" si="537"/>
        <v>6.261612940733326E-3</v>
      </c>
      <c r="AU319" s="13">
        <f t="shared" si="538"/>
        <v>1.7417539640980874E-3</v>
      </c>
      <c r="AV319" s="13">
        <f t="shared" si="539"/>
        <v>3.6336965812551193E-4</v>
      </c>
      <c r="AW319" s="13">
        <f t="shared" si="540"/>
        <v>2.9460495953071183E-6</v>
      </c>
      <c r="AX319" s="13">
        <f t="shared" si="541"/>
        <v>2.5040978013242042E-5</v>
      </c>
      <c r="AY319" s="13">
        <f t="shared" si="542"/>
        <v>5.247730184881443E-5</v>
      </c>
      <c r="AZ319" s="13">
        <f t="shared" si="543"/>
        <v>5.4987213516087454E-5</v>
      </c>
      <c r="BA319" s="13">
        <f t="shared" si="544"/>
        <v>3.8411447028719518E-5</v>
      </c>
      <c r="BB319" s="13">
        <f t="shared" si="545"/>
        <v>2.012430484054889E-5</v>
      </c>
      <c r="BC319" s="13">
        <f t="shared" si="546"/>
        <v>8.4347282207314386E-6</v>
      </c>
      <c r="BD319" s="13">
        <f t="shared" si="547"/>
        <v>6.2811835727337373E-3</v>
      </c>
      <c r="BE319" s="13">
        <f t="shared" si="548"/>
        <v>5.2415934155883035E-3</v>
      </c>
      <c r="BF319" s="13">
        <f t="shared" si="549"/>
        <v>2.1870322062869682E-3</v>
      </c>
      <c r="BG319" s="13">
        <f t="shared" si="550"/>
        <v>6.0835315931623063E-4</v>
      </c>
      <c r="BH319" s="13">
        <f t="shared" si="551"/>
        <v>1.2691636366378607E-4</v>
      </c>
      <c r="BI319" s="13">
        <f t="shared" si="552"/>
        <v>2.1182121758017024E-5</v>
      </c>
      <c r="BJ319" s="14">
        <f t="shared" si="553"/>
        <v>0.13839760806292623</v>
      </c>
      <c r="BK319" s="14">
        <f t="shared" si="554"/>
        <v>0.19648873607416636</v>
      </c>
      <c r="BL319" s="14">
        <f t="shared" si="555"/>
        <v>0.57744137305704712</v>
      </c>
      <c r="BM319" s="14">
        <f t="shared" si="556"/>
        <v>0.55515361118843809</v>
      </c>
      <c r="BN319" s="14">
        <f t="shared" si="557"/>
        <v>0.43902046356199109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1.6292</v>
      </c>
      <c r="F320" s="10">
        <f>VLOOKUP(B320,home!$B$2:$E$405,3,FALSE)</f>
        <v>1.0911999999999999</v>
      </c>
      <c r="G320" s="10">
        <f>VLOOKUP(C320,away!$B$2:$E$405,4,FALSE)</f>
        <v>0.90259999999999996</v>
      </c>
      <c r="H320" s="10">
        <f>VLOOKUP(A320,away!$A$2:$E$405,3,FALSE)</f>
        <v>1.1462000000000001</v>
      </c>
      <c r="I320" s="10">
        <f>VLOOKUP(C320,away!$B$2:$E$405,3,FALSE)</f>
        <v>1.1803999999999999</v>
      </c>
      <c r="J320" s="10">
        <f>VLOOKUP(B320,home!$B$2:$E$405,4,FALSE)</f>
        <v>0.92090000000000005</v>
      </c>
      <c r="K320" s="12">
        <f t="shared" si="502"/>
        <v>1.6046269719039998</v>
      </c>
      <c r="L320" s="12">
        <f t="shared" si="503"/>
        <v>1.2459541986320002</v>
      </c>
      <c r="M320" s="13">
        <f t="shared" si="504"/>
        <v>5.7810713226704454E-2</v>
      </c>
      <c r="N320" s="13">
        <f t="shared" si="505"/>
        <v>9.2764629708577268E-2</v>
      </c>
      <c r="O320" s="13">
        <f t="shared" si="506"/>
        <v>7.2029500870722921E-2</v>
      </c>
      <c r="P320" s="13">
        <f t="shared" si="507"/>
        <v>0.11558047986994463</v>
      </c>
      <c r="Q320" s="13">
        <f t="shared" si="508"/>
        <v>7.4426313434535096E-2</v>
      </c>
      <c r="R320" s="13">
        <f t="shared" si="509"/>
        <v>4.4872729517622278E-2</v>
      </c>
      <c r="S320" s="13">
        <f t="shared" si="510"/>
        <v>5.7769773893724605E-2</v>
      </c>
      <c r="T320" s="13">
        <f t="shared" si="511"/>
        <v>9.2731777712460245E-2</v>
      </c>
      <c r="U320" s="13">
        <f t="shared" si="512"/>
        <v>7.2003992086929466E-2</v>
      </c>
      <c r="V320" s="13">
        <f t="shared" si="513"/>
        <v>1.2833181133420794E-2</v>
      </c>
      <c r="W320" s="13">
        <f t="shared" si="514"/>
        <v>3.9808823318812019E-2</v>
      </c>
      <c r="X320" s="13">
        <f t="shared" si="515"/>
        <v>4.9599970556673312E-2</v>
      </c>
      <c r="Y320" s="13">
        <f t="shared" si="516"/>
        <v>3.0899645783555356E-2</v>
      </c>
      <c r="Z320" s="13">
        <f t="shared" si="517"/>
        <v>1.8636455248853191E-2</v>
      </c>
      <c r="AA320" s="13">
        <f t="shared" si="518"/>
        <v>2.9904558752991698E-2</v>
      </c>
      <c r="AB320" s="13">
        <f t="shared" si="519"/>
        <v>2.3992830778969163E-2</v>
      </c>
      <c r="AC320" s="13">
        <f t="shared" si="520"/>
        <v>1.6035795431225675E-3</v>
      </c>
      <c r="AD320" s="13">
        <f t="shared" si="521"/>
        <v>1.5969577904281673E-2</v>
      </c>
      <c r="AE320" s="13">
        <f t="shared" si="522"/>
        <v>1.9897362640220569E-2</v>
      </c>
      <c r="AF320" s="13">
        <f t="shared" si="523"/>
        <v>1.2395601261643161E-2</v>
      </c>
      <c r="AG320" s="13">
        <f t="shared" si="524"/>
        <v>5.1481171455041389E-3</v>
      </c>
      <c r="AH320" s="13">
        <f t="shared" si="525"/>
        <v>5.8050424162315022E-3</v>
      </c>
      <c r="AI320" s="13">
        <f t="shared" si="526"/>
        <v>9.3149276341318345E-3</v>
      </c>
      <c r="AJ320" s="13">
        <f t="shared" si="527"/>
        <v>7.4734920615309288E-3</v>
      </c>
      <c r="AK320" s="13">
        <f t="shared" si="528"/>
        <v>3.9973889787476525E-3</v>
      </c>
      <c r="AL320" s="13">
        <f t="shared" si="529"/>
        <v>1.2824093166047821E-4</v>
      </c>
      <c r="AM320" s="13">
        <f t="shared" si="530"/>
        <v>5.1250430870265007E-3</v>
      </c>
      <c r="AN320" s="13">
        <f t="shared" si="531"/>
        <v>6.3855689524505762E-3</v>
      </c>
      <c r="AO320" s="13">
        <f t="shared" si="532"/>
        <v>3.9780632234799702E-3</v>
      </c>
      <c r="AP320" s="13">
        <f t="shared" si="533"/>
        <v>1.6521615252394729E-3</v>
      </c>
      <c r="AQ320" s="13">
        <f t="shared" si="534"/>
        <v>5.1462939729759257E-4</v>
      </c>
      <c r="AR320" s="13">
        <f t="shared" si="535"/>
        <v>1.4465633943480977E-3</v>
      </c>
      <c r="AS320" s="13">
        <f t="shared" si="536"/>
        <v>2.3211946391399597E-3</v>
      </c>
      <c r="AT320" s="13">
        <f t="shared" si="537"/>
        <v>1.8623257625014758E-3</v>
      </c>
      <c r="AU320" s="13">
        <f t="shared" si="538"/>
        <v>9.9611271632718372E-4</v>
      </c>
      <c r="AV320" s="13">
        <f t="shared" si="539"/>
        <v>3.9959733291878934E-4</v>
      </c>
      <c r="AW320" s="13">
        <f t="shared" si="540"/>
        <v>7.1219731089181626E-6</v>
      </c>
      <c r="AX320" s="13">
        <f t="shared" si="541"/>
        <v>1.3706303949354785E-3</v>
      </c>
      <c r="AY320" s="13">
        <f t="shared" si="542"/>
        <v>1.7077426953424962E-3</v>
      </c>
      <c r="AZ320" s="13">
        <f t="shared" si="543"/>
        <v>1.0638845907225561E-3</v>
      </c>
      <c r="BA320" s="13">
        <f t="shared" si="544"/>
        <v>4.418504908902187E-4</v>
      </c>
      <c r="BB320" s="13">
        <f t="shared" si="545"/>
        <v>1.3763136857306959E-4</v>
      </c>
      <c r="BC320" s="13">
        <f t="shared" si="546"/>
        <v>3.429647630741686E-5</v>
      </c>
      <c r="BD320" s="13">
        <f t="shared" si="547"/>
        <v>3.0039195579589518E-4</v>
      </c>
      <c r="BE320" s="13">
        <f t="shared" si="548"/>
        <v>4.8201703441308745E-4</v>
      </c>
      <c r="BF320" s="13">
        <f t="shared" si="549"/>
        <v>3.8672876716820936E-4</v>
      </c>
      <c r="BG320" s="13">
        <f t="shared" si="550"/>
        <v>2.0685180353643029E-4</v>
      </c>
      <c r="BH320" s="13">
        <f t="shared" si="551"/>
        <v>8.2979995785385837E-5</v>
      </c>
      <c r="BI320" s="13">
        <f t="shared" si="552"/>
        <v>2.6630387873142046E-5</v>
      </c>
      <c r="BJ320" s="14">
        <f t="shared" si="553"/>
        <v>0.45605332166852819</v>
      </c>
      <c r="BK320" s="14">
        <f t="shared" si="554"/>
        <v>0.24743371129392003</v>
      </c>
      <c r="BL320" s="14">
        <f t="shared" si="555"/>
        <v>0.27790585688768499</v>
      </c>
      <c r="BM320" s="14">
        <f t="shared" si="556"/>
        <v>0.54084435774864625</v>
      </c>
      <c r="BN320" s="14">
        <f t="shared" si="557"/>
        <v>0.45748436662810665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1.4215</v>
      </c>
      <c r="F321" s="10">
        <f>VLOOKUP(B321,home!$B$2:$E$405,3,FALSE)</f>
        <v>0.81169999999999998</v>
      </c>
      <c r="G321" s="10">
        <f>VLOOKUP(C321,away!$B$2:$E$405,4,FALSE)</f>
        <v>0.70350000000000001</v>
      </c>
      <c r="H321" s="10">
        <f>VLOOKUP(A321,away!$A$2:$E$405,3,FALSE)</f>
        <v>1.0277000000000001</v>
      </c>
      <c r="I321" s="10">
        <f>VLOOKUP(C321,away!$B$2:$E$405,3,FALSE)</f>
        <v>0.8982</v>
      </c>
      <c r="J321" s="10">
        <f>VLOOKUP(B321,home!$B$2:$E$405,4,FALSE)</f>
        <v>0.5988</v>
      </c>
      <c r="K321" s="12">
        <f t="shared" si="502"/>
        <v>0.81172049542500002</v>
      </c>
      <c r="L321" s="12">
        <f t="shared" si="503"/>
        <v>0.55274038783200008</v>
      </c>
      <c r="M321" s="13">
        <f t="shared" si="504"/>
        <v>0.25551839310580787</v>
      </c>
      <c r="N321" s="13">
        <f t="shared" si="505"/>
        <v>0.20740951664204629</v>
      </c>
      <c r="O321" s="13">
        <f t="shared" si="506"/>
        <v>0.14123533570351371</v>
      </c>
      <c r="P321" s="13">
        <f t="shared" si="507"/>
        <v>0.11464361666877236</v>
      </c>
      <c r="Q321" s="13">
        <f t="shared" si="508"/>
        <v>8.4179277802270802E-2</v>
      </c>
      <c r="R321" s="13">
        <f t="shared" si="509"/>
        <v>3.9033237116171446E-2</v>
      </c>
      <c r="S321" s="13">
        <f t="shared" si="510"/>
        <v>1.2859307976954473E-2</v>
      </c>
      <c r="T321" s="13">
        <f t="shared" si="511"/>
        <v>4.6529286659844842E-2</v>
      </c>
      <c r="U321" s="13">
        <f t="shared" si="512"/>
        <v>3.1684078569980186E-2</v>
      </c>
      <c r="V321" s="13">
        <f t="shared" si="513"/>
        <v>6.4106608113473091E-4</v>
      </c>
      <c r="W321" s="13">
        <f t="shared" si="514"/>
        <v>2.277668169405932E-2</v>
      </c>
      <c r="X321" s="13">
        <f t="shared" si="515"/>
        <v>1.2589591873100367E-2</v>
      </c>
      <c r="Y321" s="13">
        <f t="shared" si="516"/>
        <v>3.4793879472920465E-3</v>
      </c>
      <c r="Z321" s="13">
        <f t="shared" si="517"/>
        <v>7.1917488739770101E-3</v>
      </c>
      <c r="AA321" s="13">
        <f t="shared" si="518"/>
        <v>5.8376899589568055E-3</v>
      </c>
      <c r="AB321" s="13">
        <f t="shared" si="519"/>
        <v>2.3692862928109829E-3</v>
      </c>
      <c r="AC321" s="13">
        <f t="shared" si="520"/>
        <v>1.7976723018753709E-5</v>
      </c>
      <c r="AD321" s="13">
        <f t="shared" si="521"/>
        <v>4.6220748372098391E-3</v>
      </c>
      <c r="AE321" s="13">
        <f t="shared" si="522"/>
        <v>2.5548074381078955E-3</v>
      </c>
      <c r="AF321" s="13">
        <f t="shared" si="523"/>
        <v>7.0607262708791835E-4</v>
      </c>
      <c r="AG321" s="13">
        <f t="shared" si="524"/>
        <v>1.3009161924471175E-4</v>
      </c>
      <c r="AH321" s="13">
        <f t="shared" si="525"/>
        <v>9.9379251544810029E-4</v>
      </c>
      <c r="AI321" s="13">
        <f t="shared" si="526"/>
        <v>8.0668175298918908E-4</v>
      </c>
      <c r="AJ321" s="13">
        <f t="shared" si="527"/>
        <v>3.2740005609334599E-4</v>
      </c>
      <c r="AK321" s="13">
        <f t="shared" si="528"/>
        <v>8.8585778578087872E-5</v>
      </c>
      <c r="AL321" s="13">
        <f t="shared" si="529"/>
        <v>3.2262515706558781E-7</v>
      </c>
      <c r="AM321" s="13">
        <f t="shared" si="530"/>
        <v>7.503665753502796E-4</v>
      </c>
      <c r="AN321" s="13">
        <f t="shared" si="531"/>
        <v>4.1475791187528332E-4</v>
      </c>
      <c r="AO321" s="13">
        <f t="shared" si="532"/>
        <v>1.146267245331673E-4</v>
      </c>
      <c r="AP321" s="13">
        <f t="shared" si="533"/>
        <v>2.1119606724791582E-5</v>
      </c>
      <c r="AQ321" s="13">
        <f t="shared" si="534"/>
        <v>2.9184149029801534E-6</v>
      </c>
      <c r="AR321" s="13">
        <f t="shared" si="535"/>
        <v>1.0986185208266441E-4</v>
      </c>
      <c r="AS321" s="13">
        <f t="shared" si="536"/>
        <v>8.9177117000848426E-5</v>
      </c>
      <c r="AT321" s="13">
        <f t="shared" si="537"/>
        <v>3.6193446796250934E-5</v>
      </c>
      <c r="AU321" s="13">
        <f t="shared" si="538"/>
        <v>9.7929875215303968E-6</v>
      </c>
      <c r="AV321" s="13">
        <f t="shared" si="539"/>
        <v>1.9872921706668739E-6</v>
      </c>
      <c r="AW321" s="13">
        <f t="shared" si="540"/>
        <v>4.020901542411312E-9</v>
      </c>
      <c r="AX321" s="13">
        <f t="shared" si="541"/>
        <v>1.0151465471561491E-4</v>
      </c>
      <c r="AY321" s="13">
        <f t="shared" si="542"/>
        <v>5.6111249618140569E-5</v>
      </c>
      <c r="AZ321" s="13">
        <f t="shared" si="543"/>
        <v>1.5507476937834589E-5</v>
      </c>
      <c r="BA321" s="13">
        <f t="shared" si="544"/>
        <v>2.857202938971497E-6</v>
      </c>
      <c r="BB321" s="13">
        <f t="shared" si="545"/>
        <v>3.9482286515045878E-7</v>
      </c>
      <c r="BC321" s="13">
        <f t="shared" si="546"/>
        <v>4.3646908721641218E-8</v>
      </c>
      <c r="BD321" s="13">
        <f t="shared" si="547"/>
        <v>1.0120847121352289E-5</v>
      </c>
      <c r="BE321" s="13">
        <f t="shared" si="548"/>
        <v>8.2152990394647656E-6</v>
      </c>
      <c r="BF321" s="13">
        <f t="shared" si="549"/>
        <v>3.3342633031894334E-6</v>
      </c>
      <c r="BG321" s="13">
        <f t="shared" si="550"/>
        <v>9.0216328678077468E-7</v>
      </c>
      <c r="BH321" s="13">
        <f t="shared" si="551"/>
        <v>1.8307610752498417E-7</v>
      </c>
      <c r="BI321" s="13">
        <f t="shared" si="552"/>
        <v>2.9721325740132155E-8</v>
      </c>
      <c r="BJ321" s="14">
        <f t="shared" si="553"/>
        <v>0.38645700742763489</v>
      </c>
      <c r="BK321" s="14">
        <f t="shared" si="554"/>
        <v>0.38373679443046338</v>
      </c>
      <c r="BL321" s="14">
        <f t="shared" si="555"/>
        <v>0.22264588581029787</v>
      </c>
      <c r="BM321" s="14">
        <f t="shared" si="556"/>
        <v>0.15795595227507417</v>
      </c>
      <c r="BN321" s="14">
        <f t="shared" si="557"/>
        <v>0.84201937703858243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1.4215</v>
      </c>
      <c r="F322" s="10">
        <f>VLOOKUP(B322,home!$B$2:$E$405,3,FALSE)</f>
        <v>0.91990000000000005</v>
      </c>
      <c r="G322" s="10">
        <f>VLOOKUP(C322,away!$B$2:$E$405,4,FALSE)</f>
        <v>0.70350000000000001</v>
      </c>
      <c r="H322" s="10">
        <f>VLOOKUP(A322,away!$A$2:$E$405,3,FALSE)</f>
        <v>1.0277000000000001</v>
      </c>
      <c r="I322" s="10">
        <f>VLOOKUP(C322,away!$B$2:$E$405,3,FALSE)</f>
        <v>1.4220999999999999</v>
      </c>
      <c r="J322" s="10">
        <f>VLOOKUP(B322,home!$B$2:$E$405,4,FALSE)</f>
        <v>1.6467000000000001</v>
      </c>
      <c r="K322" s="12">
        <f t="shared" si="502"/>
        <v>0.9199232274750001</v>
      </c>
      <c r="L322" s="12">
        <f t="shared" si="503"/>
        <v>2.4066391563390002</v>
      </c>
      <c r="M322" s="13">
        <f t="shared" si="504"/>
        <v>3.5916359754759618E-2</v>
      </c>
      <c r="N322" s="13">
        <f t="shared" si="505"/>
        <v>3.3040293584751676E-2</v>
      </c>
      <c r="O322" s="13">
        <f t="shared" si="506"/>
        <v>8.6437717738962722E-2</v>
      </c>
      <c r="P322" s="13">
        <f t="shared" si="507"/>
        <v>7.9516064277999648E-2</v>
      </c>
      <c r="Q322" s="13">
        <f t="shared" si="508"/>
        <v>1.5197266755603145E-2</v>
      </c>
      <c r="R322" s="13">
        <f t="shared" si="509"/>
        <v>0.10401219804758294</v>
      </c>
      <c r="S322" s="13">
        <f t="shared" si="510"/>
        <v>4.4010616063513197E-2</v>
      </c>
      <c r="T322" s="13">
        <f t="shared" si="511"/>
        <v>3.6574337243363494E-2</v>
      </c>
      <c r="U322" s="13">
        <f t="shared" si="512"/>
        <v>9.5683236924701404E-2</v>
      </c>
      <c r="V322" s="13">
        <f t="shared" si="513"/>
        <v>1.0826236288099329E-2</v>
      </c>
      <c r="W322" s="13">
        <f t="shared" si="514"/>
        <v>4.6601062275376569E-3</v>
      </c>
      <c r="X322" s="13">
        <f t="shared" si="515"/>
        <v>1.121519411989135E-2</v>
      </c>
      <c r="Y322" s="13">
        <f t="shared" si="516"/>
        <v>1.3495462657436718E-2</v>
      </c>
      <c r="Z322" s="13">
        <f t="shared" si="517"/>
        <v>8.3439942852733345E-2</v>
      </c>
      <c r="AA322" s="13">
        <f t="shared" si="518"/>
        <v>7.6758341529416019E-2</v>
      </c>
      <c r="AB322" s="13">
        <f t="shared" si="519"/>
        <v>3.5305890637684356E-2</v>
      </c>
      <c r="AC322" s="13">
        <f t="shared" si="520"/>
        <v>1.4980285210753393E-3</v>
      </c>
      <c r="AD322" s="13">
        <f t="shared" si="521"/>
        <v>1.0717349903031971E-3</v>
      </c>
      <c r="AE322" s="13">
        <f t="shared" si="522"/>
        <v>2.579279392882273E-3</v>
      </c>
      <c r="AF322" s="13">
        <f t="shared" si="523"/>
        <v>3.1036973910243816E-3</v>
      </c>
      <c r="AG322" s="13">
        <f t="shared" si="524"/>
        <v>2.4898265568888247E-3</v>
      </c>
      <c r="AH322" s="13">
        <f t="shared" si="525"/>
        <v>5.0202458418019132E-2</v>
      </c>
      <c r="AI322" s="13">
        <f t="shared" si="526"/>
        <v>4.6182407575083649E-2</v>
      </c>
      <c r="AJ322" s="13">
        <f t="shared" si="527"/>
        <v>2.1242134714518416E-2</v>
      </c>
      <c r="AK322" s="13">
        <f t="shared" si="528"/>
        <v>6.5137110416795081E-3</v>
      </c>
      <c r="AL322" s="13">
        <f t="shared" si="529"/>
        <v>1.3266080748210356E-4</v>
      </c>
      <c r="AM322" s="13">
        <f t="shared" si="530"/>
        <v>1.9718278225552106E-4</v>
      </c>
      <c r="AN322" s="13">
        <f t="shared" si="531"/>
        <v>4.7454780473200404E-4</v>
      </c>
      <c r="AO322" s="13">
        <f t="shared" si="532"/>
        <v>5.7103266421137749E-4</v>
      </c>
      <c r="AP322" s="13">
        <f t="shared" si="533"/>
        <v>4.5808985641322702E-4</v>
      </c>
      <c r="AQ322" s="13">
        <f t="shared" si="534"/>
        <v>2.7561424639144558E-4</v>
      </c>
      <c r="AR322" s="13">
        <f t="shared" si="535"/>
        <v>2.4163840434657059E-2</v>
      </c>
      <c r="AS322" s="13">
        <f t="shared" si="536"/>
        <v>2.222887808084063E-2</v>
      </c>
      <c r="AT322" s="13">
        <f t="shared" si="537"/>
        <v>1.0224430633637597E-2</v>
      </c>
      <c r="AU322" s="13">
        <f t="shared" si="538"/>
        <v>3.13523040919672E-3</v>
      </c>
      <c r="AV322" s="13">
        <f t="shared" si="539"/>
        <v>7.210428192265029E-4</v>
      </c>
      <c r="AW322" s="13">
        <f t="shared" si="540"/>
        <v>8.1583568717752872E-6</v>
      </c>
      <c r="AX322" s="13">
        <f t="shared" si="541"/>
        <v>3.0232170242499837E-5</v>
      </c>
      <c r="AY322" s="13">
        <f t="shared" si="542"/>
        <v>7.2757924686706838E-5</v>
      </c>
      <c r="AZ322" s="13">
        <f t="shared" si="543"/>
        <v>8.7551035242496342E-5</v>
      </c>
      <c r="BA322" s="13">
        <f t="shared" si="544"/>
        <v>7.0234583197535829E-5</v>
      </c>
      <c r="BB322" s="13">
        <f t="shared" si="545"/>
        <v>4.2257324513084731E-5</v>
      </c>
      <c r="BC322" s="13">
        <f t="shared" si="546"/>
        <v>2.0339626363062714E-5</v>
      </c>
      <c r="BD322" s="13">
        <f t="shared" si="547"/>
        <v>9.6922740929288771E-3</v>
      </c>
      <c r="BE322" s="13">
        <f t="shared" si="548"/>
        <v>8.916148065139462E-3</v>
      </c>
      <c r="BF322" s="13">
        <f t="shared" si="549"/>
        <v>4.1010858523640344E-3</v>
      </c>
      <c r="BG322" s="13">
        <f t="shared" si="550"/>
        <v>1.257561377819595E-3</v>
      </c>
      <c r="BH322" s="13">
        <f t="shared" si="551"/>
        <v>2.8921498035792742E-4</v>
      </c>
      <c r="BI322" s="13">
        <f t="shared" si="552"/>
        <v>5.321111563299669E-5</v>
      </c>
      <c r="BJ322" s="14">
        <f t="shared" si="553"/>
        <v>0.12572703893793166</v>
      </c>
      <c r="BK322" s="14">
        <f t="shared" si="554"/>
        <v>0.17197272363761595</v>
      </c>
      <c r="BL322" s="14">
        <f t="shared" si="555"/>
        <v>0.60712101448944955</v>
      </c>
      <c r="BM322" s="14">
        <f t="shared" si="556"/>
        <v>0.63407622019025578</v>
      </c>
      <c r="BN322" s="14">
        <f t="shared" si="557"/>
        <v>0.35411990015965972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1.4215</v>
      </c>
      <c r="F323" s="10">
        <f>VLOOKUP(B323,home!$B$2:$E$405,3,FALSE)</f>
        <v>0.54110000000000003</v>
      </c>
      <c r="G323" s="10">
        <f>VLOOKUP(C323,away!$B$2:$E$405,4,FALSE)</f>
        <v>1.1904999999999999</v>
      </c>
      <c r="H323" s="10">
        <f>VLOOKUP(A323,away!$A$2:$E$405,3,FALSE)</f>
        <v>1.0277000000000001</v>
      </c>
      <c r="I323" s="10">
        <f>VLOOKUP(C323,away!$B$2:$E$405,3,FALSE)</f>
        <v>0.67359999999999998</v>
      </c>
      <c r="J323" s="10">
        <f>VLOOKUP(B323,home!$B$2:$E$405,4,FALSE)</f>
        <v>0.74850000000000005</v>
      </c>
      <c r="K323" s="12">
        <f t="shared" si="502"/>
        <v>0.91570123032499995</v>
      </c>
      <c r="L323" s="12">
        <f t="shared" si="503"/>
        <v>0.51815565192000002</v>
      </c>
      <c r="M323" s="13">
        <f t="shared" si="504"/>
        <v>0.23838771354916777</v>
      </c>
      <c r="N323" s="13">
        <f t="shared" si="505"/>
        <v>0.21829192259133653</v>
      </c>
      <c r="O323" s="13">
        <f t="shared" si="506"/>
        <v>0.12352194112378721</v>
      </c>
      <c r="P323" s="13">
        <f t="shared" si="507"/>
        <v>0.11310919345918415</v>
      </c>
      <c r="Q323" s="13">
        <f t="shared" si="508"/>
        <v>9.9945091043448259E-2</v>
      </c>
      <c r="R323" s="13">
        <f t="shared" si="509"/>
        <v>3.2001795964709909E-2</v>
      </c>
      <c r="S323" s="13">
        <f t="shared" si="510"/>
        <v>1.3416892857555381E-2</v>
      </c>
      <c r="T323" s="13">
        <f t="shared" si="511"/>
        <v>5.1787113805821676E-2</v>
      </c>
      <c r="U323" s="13">
        <f t="shared" si="512"/>
        <v>2.9304083937494476E-2</v>
      </c>
      <c r="V323" s="13">
        <f t="shared" si="513"/>
        <v>7.0733228247398135E-4</v>
      </c>
      <c r="W323" s="13">
        <f t="shared" si="514"/>
        <v>3.0506614277809901E-2</v>
      </c>
      <c r="X323" s="13">
        <f t="shared" si="515"/>
        <v>1.5807174608990567E-2</v>
      </c>
      <c r="Y323" s="13">
        <f t="shared" si="516"/>
        <v>4.0952884322673884E-3</v>
      </c>
      <c r="Z323" s="13">
        <f t="shared" si="517"/>
        <v>5.5273038169016972E-3</v>
      </c>
      <c r="AA323" s="13">
        <f t="shared" si="518"/>
        <v>5.0613589055169515E-3</v>
      </c>
      <c r="AB323" s="13">
        <f t="shared" si="519"/>
        <v>2.317346288449134E-3</v>
      </c>
      <c r="AC323" s="13">
        <f t="shared" si="520"/>
        <v>2.0975751745741335E-5</v>
      </c>
      <c r="AD323" s="13">
        <f t="shared" si="521"/>
        <v>6.9837360568101841E-3</v>
      </c>
      <c r="AE323" s="13">
        <f t="shared" si="522"/>
        <v>3.6186623093536906E-3</v>
      </c>
      <c r="AF323" s="13">
        <f t="shared" si="523"/>
        <v>9.3751516399074696E-4</v>
      </c>
      <c r="AG323" s="13">
        <f t="shared" si="524"/>
        <v>1.6192626032750378E-4</v>
      </c>
      <c r="AH323" s="13">
        <f t="shared" si="525"/>
        <v>7.1600092815165075E-4</v>
      </c>
      <c r="AI323" s="13">
        <f t="shared" si="526"/>
        <v>6.5564293082230835E-4</v>
      </c>
      <c r="AJ323" s="13">
        <f t="shared" si="527"/>
        <v>3.0018651920393828E-4</v>
      </c>
      <c r="AK323" s="13">
        <f t="shared" si="528"/>
        <v>9.1627054987341837E-5</v>
      </c>
      <c r="AL323" s="13">
        <f t="shared" si="529"/>
        <v>3.9809943672647159E-7</v>
      </c>
      <c r="AM323" s="13">
        <f t="shared" si="530"/>
        <v>1.2790031398972302E-3</v>
      </c>
      <c r="AN323" s="13">
        <f t="shared" si="531"/>
        <v>6.627227057611762E-4</v>
      </c>
      <c r="AO323" s="13">
        <f t="shared" si="532"/>
        <v>1.7169675782293425E-4</v>
      </c>
      <c r="AP323" s="13">
        <f t="shared" si="533"/>
        <v>2.9655215160764297E-5</v>
      </c>
      <c r="AQ323" s="13">
        <f t="shared" si="534"/>
        <v>3.841504336113422E-6</v>
      </c>
      <c r="AR323" s="13">
        <f t="shared" si="535"/>
        <v>7.4199985540348765E-5</v>
      </c>
      <c r="AS323" s="13">
        <f t="shared" si="536"/>
        <v>6.7945018049394554E-5</v>
      </c>
      <c r="AT323" s="13">
        <f t="shared" si="537"/>
        <v>3.1108668311142464E-5</v>
      </c>
      <c r="AU323" s="13">
        <f t="shared" si="538"/>
        <v>9.4954152820951632E-6</v>
      </c>
      <c r="AV323" s="13">
        <f t="shared" si="539"/>
        <v>2.1737408640653368E-6</v>
      </c>
      <c r="AW323" s="13">
        <f t="shared" si="540"/>
        <v>5.2469037768452407E-9</v>
      </c>
      <c r="AX323" s="13">
        <f t="shared" si="541"/>
        <v>1.9519745813223853E-4</v>
      </c>
      <c r="AY323" s="13">
        <f t="shared" si="542"/>
        <v>1.0114266617163695E-4</v>
      </c>
      <c r="AZ323" s="13">
        <f t="shared" si="543"/>
        <v>2.6203822063545731E-5</v>
      </c>
      <c r="BA323" s="13">
        <f t="shared" si="544"/>
        <v>4.5258861680440745E-6</v>
      </c>
      <c r="BB323" s="13">
        <f t="shared" si="545"/>
        <v>5.8627837447964692E-7</v>
      </c>
      <c r="BC323" s="13">
        <f t="shared" si="546"/>
        <v>6.0756690667019897E-8</v>
      </c>
      <c r="BD323" s="13">
        <f t="shared" si="547"/>
        <v>6.4078569800189925E-6</v>
      </c>
      <c r="BE323" s="13">
        <f t="shared" si="548"/>
        <v>5.8676825203500294E-6</v>
      </c>
      <c r="BF323" s="13">
        <f t="shared" si="549"/>
        <v>2.686522051520509E-6</v>
      </c>
      <c r="BG323" s="13">
        <f t="shared" si="550"/>
        <v>8.2001718262419102E-7</v>
      </c>
      <c r="BH323" s="13">
        <f t="shared" si="551"/>
        <v>1.8772268575415297E-7</v>
      </c>
      <c r="BI323" s="13">
        <f t="shared" si="552"/>
        <v>3.4379578860998249E-8</v>
      </c>
      <c r="BJ323" s="14">
        <f t="shared" si="553"/>
        <v>0.43460968074073525</v>
      </c>
      <c r="BK323" s="14">
        <f t="shared" si="554"/>
        <v>0.36574364866573539</v>
      </c>
      <c r="BL323" s="14">
        <f t="shared" si="555"/>
        <v>0.19417091066216904</v>
      </c>
      <c r="BM323" s="14">
        <f t="shared" si="556"/>
        <v>0.17469274873463975</v>
      </c>
      <c r="BN323" s="14">
        <f t="shared" si="557"/>
        <v>0.82525765773163384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1.5866</v>
      </c>
      <c r="F335" s="10">
        <f>VLOOKUP(B335,home!$B$2:$E$405,3,FALSE)</f>
        <v>1.0714999999999999</v>
      </c>
      <c r="G335" s="10">
        <f>VLOOKUP(C335,away!$B$2:$E$405,4,FALSE)</f>
        <v>0.50419999999999998</v>
      </c>
      <c r="H335" s="10">
        <f>VLOOKUP(A335,away!$A$2:$E$405,3,FALSE)</f>
        <v>1.1788000000000001</v>
      </c>
      <c r="I335" s="10">
        <f>VLOOKUP(C335,away!$B$2:$E$405,3,FALSE)</f>
        <v>1.1028</v>
      </c>
      <c r="J335" s="10">
        <f>VLOOKUP(B335,home!$B$2:$E$405,4,FALSE)</f>
        <v>0.2545</v>
      </c>
      <c r="K335" s="12">
        <f t="shared" si="502"/>
        <v>0.85716112597999983</v>
      </c>
      <c r="L335" s="12">
        <f t="shared" si="503"/>
        <v>0.33084507288000004</v>
      </c>
      <c r="M335" s="13">
        <f t="shared" si="504"/>
        <v>0.30482842584860437</v>
      </c>
      <c r="N335" s="13">
        <f t="shared" si="505"/>
        <v>0.26128707673110058</v>
      </c>
      <c r="O335" s="13">
        <f t="shared" si="506"/>
        <v>0.10085098276577718</v>
      </c>
      <c r="P335" s="13">
        <f t="shared" si="507"/>
        <v>8.644554194370313E-2</v>
      </c>
      <c r="Q335" s="13">
        <f t="shared" si="508"/>
        <v>0.1119825624474264</v>
      </c>
      <c r="R335" s="13">
        <f t="shared" si="509"/>
        <v>1.6683025371581589E-2</v>
      </c>
      <c r="S335" s="13">
        <f t="shared" si="510"/>
        <v>6.1287195420974142E-3</v>
      </c>
      <c r="T335" s="13">
        <f t="shared" si="511"/>
        <v>3.7048879034207935E-2</v>
      </c>
      <c r="U335" s="13">
        <f t="shared" si="512"/>
        <v>1.430004081225778E-2</v>
      </c>
      <c r="V335" s="13">
        <f t="shared" si="513"/>
        <v>1.9311427431592656E-4</v>
      </c>
      <c r="W335" s="13">
        <f t="shared" si="514"/>
        <v>3.199569977252055E-2</v>
      </c>
      <c r="X335" s="13">
        <f t="shared" si="515"/>
        <v>1.0585619623086162E-2</v>
      </c>
      <c r="Y335" s="13">
        <f t="shared" si="516"/>
        <v>1.7511000478399495E-3</v>
      </c>
      <c r="Z335" s="13">
        <f t="shared" si="517"/>
        <v>1.8398322483066001E-3</v>
      </c>
      <c r="AA335" s="13">
        <f t="shared" si="518"/>
        <v>1.5770326815728001E-3</v>
      </c>
      <c r="AB335" s="13">
        <f t="shared" si="519"/>
        <v>6.7588555452209988E-4</v>
      </c>
      <c r="AC335" s="13">
        <f t="shared" si="520"/>
        <v>3.4228000665110972E-6</v>
      </c>
      <c r="AD335" s="13">
        <f t="shared" si="521"/>
        <v>6.8563675108829327E-3</v>
      </c>
      <c r="AE335" s="13">
        <f t="shared" si="522"/>
        <v>2.2683954088301285E-3</v>
      </c>
      <c r="AF335" s="13">
        <f t="shared" si="523"/>
        <v>3.752437221775306E-4</v>
      </c>
      <c r="AG335" s="13">
        <f t="shared" si="524"/>
        <v>4.1382512203862533E-5</v>
      </c>
      <c r="AH335" s="13">
        <f t="shared" si="525"/>
        <v>1.5217485856949286E-4</v>
      </c>
      <c r="AI335" s="13">
        <f t="shared" si="526"/>
        <v>1.3043837311727373E-4</v>
      </c>
      <c r="AJ335" s="13">
        <f t="shared" si="527"/>
        <v>5.5903351386100836E-5</v>
      </c>
      <c r="AK335" s="13">
        <f t="shared" si="528"/>
        <v>1.5972726540055259E-5</v>
      </c>
      <c r="AL335" s="13">
        <f t="shared" si="529"/>
        <v>3.8826537373053178E-8</v>
      </c>
      <c r="AM335" s="13">
        <f t="shared" si="530"/>
        <v>1.1754023391522212E-3</v>
      </c>
      <c r="AN335" s="13">
        <f t="shared" si="531"/>
        <v>3.8887607256013907E-4</v>
      </c>
      <c r="AO335" s="13">
        <f t="shared" si="532"/>
        <v>6.4328866283723695E-5</v>
      </c>
      <c r="AP335" s="13">
        <f t="shared" si="533"/>
        <v>7.0942961513087809E-6</v>
      </c>
      <c r="AQ335" s="13">
        <f t="shared" si="534"/>
        <v>5.8677823180301429E-7</v>
      </c>
      <c r="AR335" s="13">
        <f t="shared" si="535"/>
        <v>1.0069260434785516E-5</v>
      </c>
      <c r="AS335" s="13">
        <f t="shared" si="536"/>
        <v>8.6309786120666166E-6</v>
      </c>
      <c r="AT335" s="13">
        <f t="shared" si="537"/>
        <v>3.699069672714158E-6</v>
      </c>
      <c r="AU335" s="13">
        <f t="shared" si="538"/>
        <v>1.056899575247379E-6</v>
      </c>
      <c r="AV335" s="13">
        <f t="shared" si="539"/>
        <v>2.2648330749170668E-7</v>
      </c>
      <c r="AW335" s="13">
        <f t="shared" si="540"/>
        <v>3.0585338982697815E-10</v>
      </c>
      <c r="AX335" s="13">
        <f t="shared" si="541"/>
        <v>1.6791819875120722E-4</v>
      </c>
      <c r="AY335" s="13">
        <f t="shared" si="542"/>
        <v>5.5554908703721485E-5</v>
      </c>
      <c r="AZ335" s="13">
        <f t="shared" si="543"/>
        <v>9.1900339094622405E-6</v>
      </c>
      <c r="BA335" s="13">
        <f t="shared" si="544"/>
        <v>1.0134924795152356E-6</v>
      </c>
      <c r="BB335" s="13">
        <f t="shared" si="545"/>
        <v>8.3827248312137504E-8</v>
      </c>
      <c r="BC335" s="13">
        <f t="shared" si="546"/>
        <v>5.5467664154318004E-9</v>
      </c>
      <c r="BD335" s="13">
        <f t="shared" si="547"/>
        <v>5.5522753373238537E-7</v>
      </c>
      <c r="BE335" s="13">
        <f t="shared" si="548"/>
        <v>4.7591945798914975E-7</v>
      </c>
      <c r="BF335" s="13">
        <f t="shared" si="549"/>
        <v>2.0396982924288541E-7</v>
      </c>
      <c r="BG335" s="13">
        <f t="shared" si="550"/>
        <v>5.8278336166593311E-8</v>
      </c>
      <c r="BH335" s="13">
        <f t="shared" si="551"/>
        <v>1.2488481062199515E-8</v>
      </c>
      <c r="BI335" s="13">
        <f t="shared" si="552"/>
        <v>2.1409280978109689E-9</v>
      </c>
      <c r="BJ335" s="14">
        <f t="shared" si="553"/>
        <v>0.46606238117051385</v>
      </c>
      <c r="BK335" s="14">
        <f t="shared" si="554"/>
        <v>0.39765481814402848</v>
      </c>
      <c r="BL335" s="14">
        <f t="shared" si="555"/>
        <v>0.13446644721149298</v>
      </c>
      <c r="BM335" s="14">
        <f t="shared" si="556"/>
        <v>0.11789030906329834</v>
      </c>
      <c r="BN335" s="14">
        <f t="shared" si="557"/>
        <v>0.88207761510819327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1.1809000000000001</v>
      </c>
      <c r="F336" s="10">
        <f>VLOOKUP(B336,home!$B$2:$E$405,3,FALSE)</f>
        <v>1.3408</v>
      </c>
      <c r="G336" s="10">
        <f>VLOOKUP(C336,away!$B$2:$E$405,4,FALSE)</f>
        <v>0.70569999999999999</v>
      </c>
      <c r="H336" s="10">
        <f>VLOOKUP(A336,away!$A$2:$E$405,3,FALSE)</f>
        <v>0.92459999999999998</v>
      </c>
      <c r="I336" s="10">
        <f>VLOOKUP(C336,away!$B$2:$E$405,3,FALSE)</f>
        <v>0.81120000000000003</v>
      </c>
      <c r="J336" s="10">
        <f>VLOOKUP(B336,home!$B$2:$E$405,4,FALSE)</f>
        <v>0.63090000000000002</v>
      </c>
      <c r="K336" s="12">
        <f t="shared" si="502"/>
        <v>1.117370603104</v>
      </c>
      <c r="L336" s="12">
        <f t="shared" si="503"/>
        <v>0.47319740956800005</v>
      </c>
      <c r="M336" s="13">
        <f t="shared" si="504"/>
        <v>0.20380981229349132</v>
      </c>
      <c r="N336" s="13">
        <f t="shared" si="505"/>
        <v>0.22773109288089141</v>
      </c>
      <c r="O336" s="13">
        <f t="shared" si="506"/>
        <v>9.6442275221820445E-2</v>
      </c>
      <c r="P336" s="13">
        <f t="shared" si="507"/>
        <v>0.10776176322932746</v>
      </c>
      <c r="Q336" s="13">
        <f t="shared" si="508"/>
        <v>0.12723001429892736</v>
      </c>
      <c r="R336" s="13">
        <f t="shared" si="509"/>
        <v>2.281811740390477E-2</v>
      </c>
      <c r="S336" s="13">
        <f t="shared" si="510"/>
        <v>1.4244404481334776E-2</v>
      </c>
      <c r="T336" s="13">
        <f t="shared" si="511"/>
        <v>6.0204913185552045E-2</v>
      </c>
      <c r="U336" s="13">
        <f t="shared" si="512"/>
        <v>2.549629360529895E-2</v>
      </c>
      <c r="V336" s="13">
        <f t="shared" si="513"/>
        <v>8.3683799005599226E-4</v>
      </c>
      <c r="W336" s="13">
        <f t="shared" si="514"/>
        <v>4.7387692603374346E-2</v>
      </c>
      <c r="X336" s="13">
        <f t="shared" si="515"/>
        <v>2.2423733385321418E-2</v>
      </c>
      <c r="Y336" s="13">
        <f t="shared" si="516"/>
        <v>5.3054262753887875E-3</v>
      </c>
      <c r="Z336" s="13">
        <f t="shared" si="517"/>
        <v>3.5991580155820785E-3</v>
      </c>
      <c r="AA336" s="13">
        <f t="shared" si="518"/>
        <v>4.0215933625375429E-3</v>
      </c>
      <c r="AB336" s="13">
        <f t="shared" si="519"/>
        <v>2.2468051004688092E-3</v>
      </c>
      <c r="AC336" s="13">
        <f t="shared" si="520"/>
        <v>2.7654193979587415E-5</v>
      </c>
      <c r="AD336" s="13">
        <f t="shared" si="521"/>
        <v>1.3237403665984844E-2</v>
      </c>
      <c r="AE336" s="13">
        <f t="shared" si="522"/>
        <v>6.2639051241499761E-3</v>
      </c>
      <c r="AF336" s="13">
        <f t="shared" si="523"/>
        <v>1.4820318392637448E-3</v>
      </c>
      <c r="AG336" s="13">
        <f t="shared" si="524"/>
        <v>2.3376454241230091E-4</v>
      </c>
      <c r="AH336" s="13">
        <f t="shared" si="525"/>
        <v>4.2577806239983571E-4</v>
      </c>
      <c r="AI336" s="13">
        <f t="shared" si="526"/>
        <v>4.7575189037215698E-4</v>
      </c>
      <c r="AJ336" s="13">
        <f t="shared" si="527"/>
        <v>2.657955883365026E-4</v>
      </c>
      <c r="AK336" s="13">
        <f t="shared" si="528"/>
        <v>9.8997392280646823E-5</v>
      </c>
      <c r="AL336" s="13">
        <f t="shared" si="529"/>
        <v>5.8487168412378941E-7</v>
      </c>
      <c r="AM336" s="13">
        <f t="shared" si="530"/>
        <v>2.9582171435585162E-3</v>
      </c>
      <c r="AN336" s="13">
        <f t="shared" si="531"/>
        <v>1.3998206892715387E-3</v>
      </c>
      <c r="AO336" s="13">
        <f t="shared" si="532"/>
        <v>3.3119576201149216E-4</v>
      </c>
      <c r="AP336" s="13">
        <f t="shared" si="533"/>
        <v>5.2240325547912637E-5</v>
      </c>
      <c r="AQ336" s="13">
        <f t="shared" si="534"/>
        <v>6.1799966810653175E-6</v>
      </c>
      <c r="AR336" s="13">
        <f t="shared" si="535"/>
        <v>4.0295415235696928E-5</v>
      </c>
      <c r="AS336" s="13">
        <f t="shared" si="536"/>
        <v>4.502491242423678E-5</v>
      </c>
      <c r="AT336" s="13">
        <f t="shared" si="537"/>
        <v>2.5154756775087122E-5</v>
      </c>
      <c r="AU336" s="13">
        <f t="shared" si="538"/>
        <v>9.3690619162378444E-6</v>
      </c>
      <c r="AV336" s="13">
        <f t="shared" si="539"/>
        <v>2.6171785909663504E-6</v>
      </c>
      <c r="AW336" s="13">
        <f t="shared" si="540"/>
        <v>8.5900896247392896E-9</v>
      </c>
      <c r="AX336" s="13">
        <f t="shared" si="541"/>
        <v>5.5090414563509519E-4</v>
      </c>
      <c r="AY336" s="13">
        <f t="shared" si="542"/>
        <v>2.6068641463479936E-4</v>
      </c>
      <c r="AZ336" s="13">
        <f t="shared" si="543"/>
        <v>6.1678068057378297E-5</v>
      </c>
      <c r="BA336" s="13">
        <f t="shared" si="544"/>
        <v>9.7286340106367399E-6</v>
      </c>
      <c r="BB336" s="13">
        <f t="shared" si="545"/>
        <v>1.1508911031171119E-6</v>
      </c>
      <c r="BC336" s="13">
        <f t="shared" si="546"/>
        <v>1.0891973773797512E-7</v>
      </c>
      <c r="BD336" s="13">
        <f t="shared" si="547"/>
        <v>3.1779476844997828E-6</v>
      </c>
      <c r="BE336" s="13">
        <f t="shared" si="548"/>
        <v>3.5509453208624822E-6</v>
      </c>
      <c r="BF336" s="13">
        <f t="shared" si="549"/>
        <v>1.9838609573807196E-6</v>
      </c>
      <c r="BG336" s="13">
        <f t="shared" si="550"/>
        <v>7.3890263814099135E-7</v>
      </c>
      <c r="BH336" s="13">
        <f t="shared" si="551"/>
        <v>2.0640702160368411E-7</v>
      </c>
      <c r="BI336" s="13">
        <f t="shared" si="552"/>
        <v>4.6126627642841762E-8</v>
      </c>
      <c r="BJ336" s="14">
        <f t="shared" si="553"/>
        <v>0.5171318887915155</v>
      </c>
      <c r="BK336" s="14">
        <f t="shared" si="554"/>
        <v>0.32694174347450811</v>
      </c>
      <c r="BL336" s="14">
        <f t="shared" si="555"/>
        <v>0.15242357314261201</v>
      </c>
      <c r="BM336" s="14">
        <f t="shared" si="556"/>
        <v>0.21404261027130969</v>
      </c>
      <c r="BN336" s="14">
        <f t="shared" si="557"/>
        <v>0.78579307532836284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1.1809000000000001</v>
      </c>
      <c r="F337" s="10">
        <f>VLOOKUP(B337,home!$B$2:$E$405,3,FALSE)</f>
        <v>1.8348</v>
      </c>
      <c r="G337" s="10">
        <f>VLOOKUP(C337,away!$B$2:$E$405,4,FALSE)</f>
        <v>0.8468</v>
      </c>
      <c r="H337" s="10">
        <f>VLOOKUP(A337,away!$A$2:$E$405,3,FALSE)</f>
        <v>0.92459999999999998</v>
      </c>
      <c r="I337" s="10">
        <f>VLOOKUP(C337,away!$B$2:$E$405,3,FALSE)</f>
        <v>0.90129999999999999</v>
      </c>
      <c r="J337" s="10">
        <f>VLOOKUP(B337,home!$B$2:$E$405,4,FALSE)</f>
        <v>0.81120000000000003</v>
      </c>
      <c r="K337" s="12">
        <f t="shared" si="502"/>
        <v>1.8347745329760001</v>
      </c>
      <c r="L337" s="12">
        <f t="shared" si="503"/>
        <v>0.67600701417599995</v>
      </c>
      <c r="M337" s="13">
        <f t="shared" si="504"/>
        <v>8.1204749093468601E-2</v>
      </c>
      <c r="N337" s="13">
        <f t="shared" si="505"/>
        <v>0.14899240559340207</v>
      </c>
      <c r="O337" s="13">
        <f t="shared" si="506"/>
        <v>5.4894979971586946E-2</v>
      </c>
      <c r="P337" s="13">
        <f t="shared" si="507"/>
        <v>0.1007199112400953</v>
      </c>
      <c r="Q337" s="13">
        <f t="shared" si="508"/>
        <v>0.13668373569480258</v>
      </c>
      <c r="R337" s="13">
        <f t="shared" si="509"/>
        <v>1.8554695751921903E-2</v>
      </c>
      <c r="S337" s="13">
        <f t="shared" si="510"/>
        <v>3.1231241502070642E-2</v>
      </c>
      <c r="T337" s="13">
        <f t="shared" si="511"/>
        <v>9.2399164053465044E-2</v>
      </c>
      <c r="U337" s="13">
        <f t="shared" si="512"/>
        <v>3.4043683232744273E-2</v>
      </c>
      <c r="V337" s="13">
        <f t="shared" si="513"/>
        <v>4.3040830700210335E-3</v>
      </c>
      <c r="W337" s="13">
        <f t="shared" si="514"/>
        <v>8.3594612441615479E-2</v>
      </c>
      <c r="X337" s="13">
        <f t="shared" si="515"/>
        <v>5.6510544357856379E-2</v>
      </c>
      <c r="Y337" s="13">
        <f t="shared" si="516"/>
        <v>1.9100762180407446E-2</v>
      </c>
      <c r="Z337" s="13">
        <f t="shared" si="517"/>
        <v>4.1810348247336131E-3</v>
      </c>
      <c r="AA337" s="13">
        <f t="shared" si="518"/>
        <v>7.6712562179070054E-3</v>
      </c>
      <c r="AB337" s="13">
        <f t="shared" si="519"/>
        <v>7.0375127722747833E-3</v>
      </c>
      <c r="AC337" s="13">
        <f t="shared" si="520"/>
        <v>3.3365264164194588E-4</v>
      </c>
      <c r="AD337" s="13">
        <f t="shared" si="521"/>
        <v>3.8344316500468691E-2</v>
      </c>
      <c r="AE337" s="13">
        <f t="shared" si="522"/>
        <v>2.5921026908101365E-2</v>
      </c>
      <c r="AF337" s="13">
        <f t="shared" si="523"/>
        <v>8.7613980022606779E-3</v>
      </c>
      <c r="AG337" s="13">
        <f t="shared" si="524"/>
        <v>1.9742555011719376E-3</v>
      </c>
      <c r="AH337" s="13">
        <f t="shared" si="525"/>
        <v>7.0660221700851106E-4</v>
      </c>
      <c r="AI337" s="13">
        <f t="shared" si="526"/>
        <v>1.296455752711597E-3</v>
      </c>
      <c r="AJ337" s="13">
        <f t="shared" si="527"/>
        <v>1.1893519991027347E-3</v>
      </c>
      <c r="AK337" s="13">
        <f t="shared" si="528"/>
        <v>7.2739758623259747E-4</v>
      </c>
      <c r="AL337" s="13">
        <f t="shared" si="529"/>
        <v>1.6553447834692248E-5</v>
      </c>
      <c r="AM337" s="13">
        <f t="shared" si="530"/>
        <v>1.4070635079886274E-2</v>
      </c>
      <c r="AN337" s="13">
        <f t="shared" si="531"/>
        <v>9.5118480079140026E-3</v>
      </c>
      <c r="AO337" s="13">
        <f t="shared" si="532"/>
        <v>3.2150379855629386E-3</v>
      </c>
      <c r="AP337" s="13">
        <f t="shared" si="533"/>
        <v>7.2446274302760802E-4</v>
      </c>
      <c r="AQ337" s="13">
        <f t="shared" si="534"/>
        <v>1.22435473948962E-4</v>
      </c>
      <c r="AR337" s="13">
        <f t="shared" si="535"/>
        <v>9.5533610986013148E-5</v>
      </c>
      <c r="AS337" s="13">
        <f t="shared" si="536"/>
        <v>1.7528263648037309E-4</v>
      </c>
      <c r="AT337" s="13">
        <f t="shared" si="537"/>
        <v>1.6080205874353931E-4</v>
      </c>
      <c r="AU337" s="13">
        <f t="shared" si="538"/>
        <v>9.8345174077585566E-5</v>
      </c>
      <c r="AV337" s="13">
        <f t="shared" si="539"/>
        <v>4.5110305209661364E-5</v>
      </c>
      <c r="AW337" s="13">
        <f t="shared" si="540"/>
        <v>5.7032166469472127E-7</v>
      </c>
      <c r="AX337" s="13">
        <f t="shared" si="541"/>
        <v>4.3027404845623419E-3</v>
      </c>
      <c r="AY337" s="13">
        <f t="shared" si="542"/>
        <v>2.9086827477431839E-3</v>
      </c>
      <c r="AZ337" s="13">
        <f t="shared" si="543"/>
        <v>9.8314496974355654E-4</v>
      </c>
      <c r="BA337" s="13">
        <f t="shared" si="544"/>
        <v>2.2153763183283185E-4</v>
      </c>
      <c r="BB337" s="13">
        <f t="shared" si="545"/>
        <v>3.7440248255733645E-5</v>
      </c>
      <c r="BC337" s="13">
        <f t="shared" si="546"/>
        <v>5.0619740866733406E-6</v>
      </c>
      <c r="BD337" s="13">
        <f t="shared" si="547"/>
        <v>1.0763565186017702E-5</v>
      </c>
      <c r="BE337" s="13">
        <f t="shared" si="548"/>
        <v>1.974871528733236E-5</v>
      </c>
      <c r="BF337" s="13">
        <f t="shared" si="549"/>
        <v>1.8117219934095617E-5</v>
      </c>
      <c r="BG337" s="13">
        <f t="shared" si="550"/>
        <v>1.1080337914467923E-5</v>
      </c>
      <c r="BH337" s="13">
        <f t="shared" si="551"/>
        <v>5.0824804555585369E-6</v>
      </c>
      <c r="BI337" s="13">
        <f t="shared" si="552"/>
        <v>1.8650411408414123E-6</v>
      </c>
      <c r="BJ337" s="14">
        <f t="shared" si="553"/>
        <v>0.64838524858011581</v>
      </c>
      <c r="BK337" s="14">
        <f t="shared" si="554"/>
        <v>0.22071887374287541</v>
      </c>
      <c r="BL337" s="14">
        <f t="shared" si="555"/>
        <v>0.1267636666469058</v>
      </c>
      <c r="BM337" s="14">
        <f t="shared" si="556"/>
        <v>0.45609023402327475</v>
      </c>
      <c r="BN337" s="14">
        <f t="shared" si="557"/>
        <v>0.54105047734527745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1.4414</v>
      </c>
      <c r="G338" s="10">
        <f>VLOOKUP(C338,away!$B$2:$E$405,4,FALSE)</f>
        <v>0.72070000000000001</v>
      </c>
      <c r="H338" s="10">
        <f>VLOOKUP(A338,away!$A$2:$E$405,3,FALSE)</f>
        <v>1.125</v>
      </c>
      <c r="I338" s="10">
        <f>VLOOKUP(C338,away!$B$2:$E$405,3,FALSE)</f>
        <v>0.69140000000000001</v>
      </c>
      <c r="J338" s="10">
        <f>VLOOKUP(B338,home!$B$2:$E$405,4,FALSE)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1.5124</v>
      </c>
      <c r="F339" s="10">
        <f>VLOOKUP(B339,home!$B$2:$E$405,3,FALSE)</f>
        <v>1.2342</v>
      </c>
      <c r="G339" s="10">
        <f>VLOOKUP(C339,away!$B$2:$E$405,4,FALSE)</f>
        <v>1.0579000000000001</v>
      </c>
      <c r="H339" s="10">
        <f>VLOOKUP(A339,away!$A$2:$E$405,3,FALSE)</f>
        <v>1.1446000000000001</v>
      </c>
      <c r="I339" s="10">
        <f>VLOOKUP(C339,away!$B$2:$E$405,3,FALSE)</f>
        <v>1.3395999999999999</v>
      </c>
      <c r="J339" s="10">
        <f>VLOOKUP(B339,home!$B$2:$E$405,4,FALSE)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1.5124</v>
      </c>
      <c r="F340" s="10">
        <f>VLOOKUP(B340,home!$B$2:$E$405,3,FALSE)</f>
        <v>0.66120000000000001</v>
      </c>
      <c r="G340" s="10">
        <f>VLOOKUP(C340,away!$B$2:$E$405,4,FALSE)</f>
        <v>1.4986999999999999</v>
      </c>
      <c r="H340" s="10">
        <f>VLOOKUP(A340,away!$A$2:$E$405,3,FALSE)</f>
        <v>1.1446000000000001</v>
      </c>
      <c r="I340" s="10">
        <f>VLOOKUP(C340,away!$B$2:$E$405,3,FALSE)</f>
        <v>1.0484</v>
      </c>
      <c r="J340" s="10">
        <f>VLOOKUP(B340,home!$B$2:$E$405,4,FALSE)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1.6292</v>
      </c>
      <c r="F341" s="10">
        <f>VLOOKUP(B341,home!$B$2:$E$405,3,FALSE)</f>
        <v>0.90259999999999996</v>
      </c>
      <c r="G341" s="10">
        <f>VLOOKUP(C341,away!$B$2:$E$405,4,FALSE)</f>
        <v>1.0109999999999999</v>
      </c>
      <c r="H341" s="10">
        <f>VLOOKUP(A341,away!$A$2:$E$405,3,FALSE)</f>
        <v>1.1462000000000001</v>
      </c>
      <c r="I341" s="10">
        <f>VLOOKUP(C341,away!$B$2:$E$405,3,FALSE)</f>
        <v>0.97509999999999997</v>
      </c>
      <c r="J341" s="10">
        <f>VLOOKUP(B341,home!$B$2:$E$405,4,FALSE)</f>
        <v>1.2317</v>
      </c>
      <c r="K341" s="12">
        <f t="shared" si="502"/>
        <v>1.4866915951199999</v>
      </c>
      <c r="L341" s="12">
        <f t="shared" si="503"/>
        <v>1.376621353954</v>
      </c>
      <c r="M341" s="13">
        <f t="shared" si="504"/>
        <v>5.7079345712805499E-2</v>
      </c>
      <c r="N341" s="13">
        <f t="shared" si="505"/>
        <v>8.4859383526176752E-2</v>
      </c>
      <c r="O341" s="13">
        <f t="shared" si="506"/>
        <v>7.8576646177970763E-2</v>
      </c>
      <c r="P341" s="13">
        <f t="shared" si="507"/>
        <v>0.11681923944550721</v>
      </c>
      <c r="Q341" s="13">
        <f t="shared" si="508"/>
        <v>6.3079866127715795E-2</v>
      </c>
      <c r="R341" s="13">
        <f t="shared" si="509"/>
        <v>5.4085144525341251E-2</v>
      </c>
      <c r="S341" s="13">
        <f t="shared" si="510"/>
        <v>5.9770896697424657E-2</v>
      </c>
      <c r="T341" s="13">
        <f t="shared" si="511"/>
        <v>8.6837090715973175E-2</v>
      </c>
      <c r="U341" s="13">
        <f t="shared" si="512"/>
        <v>8.0407929786675325E-2</v>
      </c>
      <c r="V341" s="13">
        <f t="shared" si="513"/>
        <v>1.3591977596124592E-2</v>
      </c>
      <c r="W341" s="13">
        <f t="shared" si="514"/>
        <v>3.1260102264456607E-2</v>
      </c>
      <c r="X341" s="13">
        <f t="shared" si="515"/>
        <v>4.3033324304036759E-2</v>
      </c>
      <c r="Y341" s="13">
        <f t="shared" si="516"/>
        <v>2.9620296584282328E-2</v>
      </c>
      <c r="Z341" s="13">
        <f t="shared" si="517"/>
        <v>2.4818254961757678E-2</v>
      </c>
      <c r="AA341" s="13">
        <f t="shared" si="518"/>
        <v>3.6897091057190384E-2</v>
      </c>
      <c r="AB341" s="13">
        <f t="shared" si="519"/>
        <v>2.7427297579551133E-2</v>
      </c>
      <c r="AC341" s="13">
        <f t="shared" si="520"/>
        <v>1.7385935156482442E-3</v>
      </c>
      <c r="AD341" s="13">
        <f t="shared" si="521"/>
        <v>1.1618532824789831E-2</v>
      </c>
      <c r="AE341" s="13">
        <f t="shared" si="522"/>
        <v>1.599432038822117E-2</v>
      </c>
      <c r="AF341" s="13">
        <f t="shared" si="523"/>
        <v>1.1009061494203547E-2</v>
      </c>
      <c r="AG341" s="13">
        <f t="shared" si="524"/>
        <v>5.0517697133044444E-3</v>
      </c>
      <c r="AH341" s="13">
        <f t="shared" si="525"/>
        <v>8.5413349370576114E-3</v>
      </c>
      <c r="AI341" s="13">
        <f t="shared" si="526"/>
        <v>1.2698330862028368E-2</v>
      </c>
      <c r="AJ341" s="13">
        <f t="shared" si="527"/>
        <v>9.4392508823152397E-3</v>
      </c>
      <c r="AK341" s="13">
        <f t="shared" si="528"/>
        <v>4.6777516503223697E-3</v>
      </c>
      <c r="AL341" s="13">
        <f t="shared" si="529"/>
        <v>1.4232901212625731E-4</v>
      </c>
      <c r="AM341" s="13">
        <f t="shared" si="530"/>
        <v>3.4546350196481708E-3</v>
      </c>
      <c r="AN341" s="13">
        <f t="shared" si="531"/>
        <v>4.7557243381649685E-3</v>
      </c>
      <c r="AO341" s="13">
        <f t="shared" si="532"/>
        <v>3.2734158387183248E-3</v>
      </c>
      <c r="AP341" s="13">
        <f t="shared" si="533"/>
        <v>1.5020847146502963E-3</v>
      </c>
      <c r="AQ341" s="13">
        <f t="shared" si="534"/>
        <v>5.1695047340887478E-4</v>
      </c>
      <c r="AR341" s="13">
        <f t="shared" si="535"/>
        <v>2.3516368131253711E-3</v>
      </c>
      <c r="AS341" s="13">
        <f t="shared" si="536"/>
        <v>3.4961586848482711E-3</v>
      </c>
      <c r="AT341" s="13">
        <f t="shared" si="537"/>
        <v>2.5988548659848592E-3</v>
      </c>
      <c r="AU341" s="13">
        <f t="shared" si="538"/>
        <v>1.2878985620654677E-3</v>
      </c>
      <c r="AV341" s="13">
        <f t="shared" si="539"/>
        <v>4.7867699189746622E-4</v>
      </c>
      <c r="AW341" s="13">
        <f t="shared" si="540"/>
        <v>8.0914493967345175E-6</v>
      </c>
      <c r="AX341" s="13">
        <f t="shared" si="541"/>
        <v>8.5599614131969123E-4</v>
      </c>
      <c r="AY341" s="13">
        <f t="shared" si="542"/>
        <v>1.1783825670429128E-3</v>
      </c>
      <c r="AZ341" s="13">
        <f t="shared" si="543"/>
        <v>8.1109330245920247E-4</v>
      </c>
      <c r="BA341" s="13">
        <f t="shared" si="544"/>
        <v>3.7218945340480284E-4</v>
      </c>
      <c r="BB341" s="13">
        <f t="shared" si="545"/>
        <v>1.2809098731837975E-4</v>
      </c>
      <c r="BC341" s="13">
        <f t="shared" si="546"/>
        <v>3.526655767830652E-5</v>
      </c>
      <c r="BD341" s="13">
        <f t="shared" si="547"/>
        <v>5.3955224228211906E-4</v>
      </c>
      <c r="BE341" s="13">
        <f t="shared" si="548"/>
        <v>8.0214778372897626E-4</v>
      </c>
      <c r="BF341" s="13">
        <f t="shared" si="549"/>
        <v>5.9627318405700231E-4</v>
      </c>
      <c r="BG341" s="13">
        <f t="shared" si="550"/>
        <v>2.9549144371099535E-4</v>
      </c>
      <c r="BH341" s="13">
        <f t="shared" si="551"/>
        <v>1.0982616144875285E-4</v>
      </c>
      <c r="BI341" s="13">
        <f t="shared" si="552"/>
        <v>3.2655526230030571E-5</v>
      </c>
      <c r="BJ341" s="14">
        <f t="shared" si="553"/>
        <v>0.39924757733697436</v>
      </c>
      <c r="BK341" s="14">
        <f t="shared" si="554"/>
        <v>0.2503207645466794</v>
      </c>
      <c r="BL341" s="14">
        <f t="shared" si="555"/>
        <v>0.32533994971783187</v>
      </c>
      <c r="BM341" s="14">
        <f t="shared" si="556"/>
        <v>0.54405662993007964</v>
      </c>
      <c r="BN341" s="14">
        <f t="shared" si="557"/>
        <v>0.45449962551551731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1.6292</v>
      </c>
      <c r="F342" s="10">
        <f>VLOOKUP(B342,home!$B$2:$E$405,3,FALSE)</f>
        <v>1.1554</v>
      </c>
      <c r="G342" s="10">
        <f>VLOOKUP(C342,away!$B$2:$E$405,4,FALSE)</f>
        <v>0.75819999999999999</v>
      </c>
      <c r="H342" s="10">
        <f>VLOOKUP(A342,away!$A$2:$E$405,3,FALSE)</f>
        <v>1.1462000000000001</v>
      </c>
      <c r="I342" s="10">
        <f>VLOOKUP(C342,away!$B$2:$E$405,3,FALSE)</f>
        <v>0.87239999999999995</v>
      </c>
      <c r="J342" s="10">
        <f>VLOOKUP(B342,home!$B$2:$E$405,4,FALSE)</f>
        <v>0.87239999999999995</v>
      </c>
      <c r="K342" s="12">
        <f t="shared" si="502"/>
        <v>1.427218756976</v>
      </c>
      <c r="L342" s="12">
        <f t="shared" si="503"/>
        <v>0.87235191331200002</v>
      </c>
      <c r="M342" s="13">
        <f t="shared" si="504"/>
        <v>0.10030189706468283</v>
      </c>
      <c r="N342" s="13">
        <f t="shared" si="505"/>
        <v>0.1431527488509913</v>
      </c>
      <c r="O342" s="13">
        <f t="shared" si="506"/>
        <v>8.7498551813199335E-2</v>
      </c>
      <c r="P342" s="13">
        <f t="shared" si="507"/>
        <v>0.12487957435603447</v>
      </c>
      <c r="Q342" s="13">
        <f t="shared" si="508"/>
        <v>0.10215514413640468</v>
      </c>
      <c r="R342" s="13">
        <f t="shared" si="509"/>
        <v>3.8164764543136803E-2</v>
      </c>
      <c r="S342" s="13">
        <f t="shared" si="510"/>
        <v>3.8869923071563346E-2</v>
      </c>
      <c r="T342" s="13">
        <f t="shared" si="511"/>
        <v>8.9115235442055768E-2</v>
      </c>
      <c r="U342" s="13">
        <f t="shared" si="512"/>
        <v>5.4469467811537421E-2</v>
      </c>
      <c r="V342" s="13">
        <f t="shared" si="513"/>
        <v>5.3771658811845062E-3</v>
      </c>
      <c r="W342" s="13">
        <f t="shared" si="514"/>
        <v>4.8599245944354524E-2</v>
      </c>
      <c r="X342" s="13">
        <f t="shared" si="515"/>
        <v>4.2395645185078122E-2</v>
      </c>
      <c r="Y342" s="13">
        <f t="shared" si="516"/>
        <v>1.849196109664979E-2</v>
      </c>
      <c r="Z342" s="13">
        <f t="shared" si="517"/>
        <v>1.1097701790102459E-2</v>
      </c>
      <c r="AA342" s="13">
        <f t="shared" si="518"/>
        <v>1.5838848154160361E-2</v>
      </c>
      <c r="AB342" s="13">
        <f t="shared" si="519"/>
        <v>1.1302750587256183E-2</v>
      </c>
      <c r="AC342" s="13">
        <f t="shared" si="520"/>
        <v>4.1842315931663997E-4</v>
      </c>
      <c r="AD342" s="13">
        <f t="shared" si="521"/>
        <v>1.7340438846668148E-2</v>
      </c>
      <c r="AE342" s="13">
        <f t="shared" si="522"/>
        <v>1.5126965005560688E-2</v>
      </c>
      <c r="AF342" s="13">
        <f t="shared" si="523"/>
        <v>6.5980184326022671E-3</v>
      </c>
      <c r="AG342" s="13">
        <f t="shared" si="524"/>
        <v>1.9185980012494776E-3</v>
      </c>
      <c r="AH342" s="13">
        <f t="shared" si="525"/>
        <v>2.4202753474904708E-3</v>
      </c>
      <c r="AI342" s="13">
        <f t="shared" si="526"/>
        <v>3.4542623729850053E-3</v>
      </c>
      <c r="AJ342" s="13">
        <f t="shared" si="527"/>
        <v>2.4649940251203145E-3</v>
      </c>
      <c r="AK342" s="13">
        <f t="shared" si="528"/>
        <v>1.1726952361618269E-3</v>
      </c>
      <c r="AL342" s="13">
        <f t="shared" si="529"/>
        <v>2.083809282389646E-5</v>
      </c>
      <c r="AM342" s="13">
        <f t="shared" si="530"/>
        <v>4.9497199152320091E-3</v>
      </c>
      <c r="AN342" s="13">
        <f t="shared" si="531"/>
        <v>4.3178976384111532E-3</v>
      </c>
      <c r="AO342" s="13">
        <f t="shared" si="532"/>
        <v>1.8833631331766679E-3</v>
      </c>
      <c r="AP342" s="13">
        <f t="shared" si="533"/>
        <v>5.4765181089598319E-4</v>
      </c>
      <c r="AQ342" s="13">
        <f t="shared" si="534"/>
        <v>1.1943627626597308E-4</v>
      </c>
      <c r="AR342" s="13">
        <f t="shared" si="535"/>
        <v>4.2226636602503577E-4</v>
      </c>
      <c r="AS342" s="13">
        <f t="shared" si="536"/>
        <v>6.0266647803102413E-4</v>
      </c>
      <c r="AT342" s="13">
        <f t="shared" si="537"/>
        <v>4.3006845082327116E-4</v>
      </c>
      <c r="AU342" s="13">
        <f t="shared" si="538"/>
        <v>2.0460058659952762E-4</v>
      </c>
      <c r="AV342" s="13">
        <f t="shared" si="539"/>
        <v>7.3002448720784572E-5</v>
      </c>
      <c r="AW342" s="13">
        <f t="shared" si="540"/>
        <v>7.2067213482334987E-7</v>
      </c>
      <c r="AX342" s="13">
        <f t="shared" si="541"/>
        <v>1.177388850799464E-3</v>
      </c>
      <c r="AY342" s="13">
        <f t="shared" si="542"/>
        <v>1.0270974167071293E-3</v>
      </c>
      <c r="AZ342" s="13">
        <f t="shared" si="543"/>
        <v>4.4799519831113837E-4</v>
      </c>
      <c r="BA342" s="13">
        <f t="shared" si="544"/>
        <v>1.3026982280043686E-4</v>
      </c>
      <c r="BB342" s="13">
        <f t="shared" si="545"/>
        <v>2.8410282291694056E-5</v>
      </c>
      <c r="BC342" s="13">
        <f t="shared" si="546"/>
        <v>4.9567528229786711E-6</v>
      </c>
      <c r="BD342" s="13">
        <f t="shared" si="547"/>
        <v>6.1394145388207524E-5</v>
      </c>
      <c r="BE342" s="13">
        <f t="shared" si="548"/>
        <v>8.7622875866561349E-5</v>
      </c>
      <c r="BF342" s="13">
        <f t="shared" si="549"/>
        <v>6.2528505988468039E-5</v>
      </c>
      <c r="BG342" s="13">
        <f t="shared" si="550"/>
        <v>2.974728553080923E-5</v>
      </c>
      <c r="BH342" s="13">
        <f t="shared" si="551"/>
        <v>1.0613970969672928E-5</v>
      </c>
      <c r="BI342" s="13">
        <f t="shared" si="552"/>
        <v>3.0296916907831875E-6</v>
      </c>
      <c r="BJ342" s="14">
        <f t="shared" si="553"/>
        <v>0.49952818803932947</v>
      </c>
      <c r="BK342" s="14">
        <f t="shared" si="554"/>
        <v>0.27089491904231283</v>
      </c>
      <c r="BL342" s="14">
        <f t="shared" si="555"/>
        <v>0.21877415069668191</v>
      </c>
      <c r="BM342" s="14">
        <f t="shared" si="556"/>
        <v>0.40311590205940478</v>
      </c>
      <c r="BN342" s="14">
        <f t="shared" si="557"/>
        <v>0.59615268076444938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1.6292</v>
      </c>
      <c r="F343" s="10">
        <f>VLOOKUP(B343,home!$B$2:$E$405,3,FALSE)</f>
        <v>1.0470999999999999</v>
      </c>
      <c r="G343" s="10">
        <f>VLOOKUP(C343,away!$B$2:$E$405,4,FALSE)</f>
        <v>1.0570999999999999</v>
      </c>
      <c r="H343" s="10">
        <f>VLOOKUP(A343,away!$A$2:$E$405,3,FALSE)</f>
        <v>1.1462000000000001</v>
      </c>
      <c r="I343" s="10">
        <f>VLOOKUP(C343,away!$B$2:$E$405,3,FALSE)</f>
        <v>1.0179</v>
      </c>
      <c r="J343" s="10">
        <f>VLOOKUP(B343,home!$B$2:$E$405,4,FALSE)</f>
        <v>1.1291</v>
      </c>
      <c r="K343" s="12">
        <f t="shared" si="502"/>
        <v>1.8033442267719997</v>
      </c>
      <c r="L343" s="12">
        <f t="shared" si="503"/>
        <v>1.3173401421180002</v>
      </c>
      <c r="M343" s="13">
        <f t="shared" si="504"/>
        <v>4.4126958965740253E-2</v>
      </c>
      <c r="N343" s="13">
        <f t="shared" si="505"/>
        <v>7.9576096695872608E-2</v>
      </c>
      <c r="O343" s="13">
        <f t="shared" si="506"/>
        <v>5.8130214395163436E-2</v>
      </c>
      <c r="P343" s="13">
        <f t="shared" si="507"/>
        <v>0.10482878653053657</v>
      </c>
      <c r="Q343" s="13">
        <f t="shared" si="508"/>
        <v>7.1751547282776149E-2</v>
      </c>
      <c r="R343" s="13">
        <f t="shared" si="509"/>
        <v>3.828863244633722E-2</v>
      </c>
      <c r="S343" s="13">
        <f t="shared" si="510"/>
        <v>6.2258281235721573E-2</v>
      </c>
      <c r="T343" s="13">
        <f t="shared" si="511"/>
        <v>9.4521193494678746E-2</v>
      </c>
      <c r="U343" s="13">
        <f t="shared" si="512"/>
        <v>6.904758427309729E-2</v>
      </c>
      <c r="V343" s="13">
        <f t="shared" si="513"/>
        <v>1.6433541929384676E-2</v>
      </c>
      <c r="W343" s="13">
        <f t="shared" si="514"/>
        <v>4.3130912851450848E-2</v>
      </c>
      <c r="X343" s="13">
        <f t="shared" si="515"/>
        <v>5.6818082865409347E-2</v>
      </c>
      <c r="Y343" s="13">
        <f t="shared" si="516"/>
        <v>3.7424370678395338E-2</v>
      </c>
      <c r="Z343" s="13">
        <f t="shared" si="517"/>
        <v>1.6813050836120579E-2</v>
      </c>
      <c r="AA343" s="13">
        <f t="shared" si="518"/>
        <v>3.0319718159742187E-2</v>
      </c>
      <c r="AB343" s="13">
        <f t="shared" si="519"/>
        <v>2.7338444350362621E-2</v>
      </c>
      <c r="AC343" s="13">
        <f t="shared" si="520"/>
        <v>2.4399883586380608E-3</v>
      </c>
      <c r="AD343" s="13">
        <f t="shared" si="521"/>
        <v>1.9444970671517542E-2</v>
      </c>
      <c r="AE343" s="13">
        <f t="shared" si="522"/>
        <v>2.5615640427897268E-2</v>
      </c>
      <c r="AF343" s="13">
        <f t="shared" si="523"/>
        <v>1.6872255700864893E-2</v>
      </c>
      <c r="AG343" s="13">
        <f t="shared" si="524"/>
        <v>7.4088332409428647E-3</v>
      </c>
      <c r="AH343" s="13">
        <f t="shared" si="525"/>
        <v>5.537126694473064E-3</v>
      </c>
      <c r="AI343" s="13">
        <f t="shared" si="526"/>
        <v>9.9853454573831258E-3</v>
      </c>
      <c r="AJ343" s="13">
        <f t="shared" si="527"/>
        <v>9.0035075414479377E-3</v>
      </c>
      <c r="AK343" s="13">
        <f t="shared" si="528"/>
        <v>5.412141115189434E-3</v>
      </c>
      <c r="AL343" s="13">
        <f t="shared" si="529"/>
        <v>2.3185918520535152E-4</v>
      </c>
      <c r="AM343" s="13">
        <f t="shared" si="530"/>
        <v>7.0131951200463963E-3</v>
      </c>
      <c r="AN343" s="13">
        <f t="shared" si="531"/>
        <v>9.2387634561431863E-3</v>
      </c>
      <c r="AO343" s="13">
        <f t="shared" si="532"/>
        <v>6.0852969821551276E-3</v>
      </c>
      <c r="AP343" s="13">
        <f t="shared" si="533"/>
        <v>2.672135330434157E-3</v>
      </c>
      <c r="AQ343" s="13">
        <f t="shared" si="534"/>
        <v>8.8002778398816597E-4</v>
      </c>
      <c r="AR343" s="13">
        <f t="shared" si="535"/>
        <v>1.4588558533245018E-3</v>
      </c>
      <c r="AS343" s="13">
        <f t="shared" si="536"/>
        <v>2.6308192807852791E-3</v>
      </c>
      <c r="AT343" s="13">
        <f t="shared" si="537"/>
        <v>2.3721363808422991E-3</v>
      </c>
      <c r="AU343" s="13">
        <f t="shared" si="538"/>
        <v>1.4259261491692621E-3</v>
      </c>
      <c r="AV343" s="13">
        <f t="shared" si="539"/>
        <v>6.4285892222690482E-4</v>
      </c>
      <c r="AW343" s="13">
        <f t="shared" si="540"/>
        <v>1.530024426533202E-5</v>
      </c>
      <c r="AX343" s="13">
        <f t="shared" si="541"/>
        <v>2.1078674884935401E-3</v>
      </c>
      <c r="AY343" s="13">
        <f t="shared" si="542"/>
        <v>2.7767784568579926E-3</v>
      </c>
      <c r="AZ343" s="13">
        <f t="shared" si="543"/>
        <v>1.828980863493755E-3</v>
      </c>
      <c r="BA343" s="13">
        <f t="shared" si="544"/>
        <v>8.0312997021532179E-4</v>
      </c>
      <c r="BB343" s="13">
        <f t="shared" si="545"/>
        <v>2.6449883727566948E-4</v>
      </c>
      <c r="BC343" s="13">
        <f t="shared" si="546"/>
        <v>6.9686987177355143E-5</v>
      </c>
      <c r="BD343" s="13">
        <f t="shared" si="547"/>
        <v>3.2030156285802868E-4</v>
      </c>
      <c r="BE343" s="13">
        <f t="shared" si="548"/>
        <v>5.7761397420607479E-4</v>
      </c>
      <c r="BF343" s="13">
        <f t="shared" si="549"/>
        <v>5.208184128436779E-4</v>
      </c>
      <c r="BG343" s="13">
        <f t="shared" si="550"/>
        <v>3.1307162599940086E-4</v>
      </c>
      <c r="BH343" s="13">
        <f t="shared" si="551"/>
        <v>1.4114397732803563E-4</v>
      </c>
      <c r="BI343" s="13">
        <f t="shared" si="552"/>
        <v>5.0906235331630163E-5</v>
      </c>
      <c r="BJ343" s="14">
        <f t="shared" si="553"/>
        <v>0.48630426518608627</v>
      </c>
      <c r="BK343" s="14">
        <f t="shared" si="554"/>
        <v>0.2330961946620845</v>
      </c>
      <c r="BL343" s="14">
        <f t="shared" si="555"/>
        <v>0.26351716680811149</v>
      </c>
      <c r="BM343" s="14">
        <f t="shared" si="556"/>
        <v>0.60026696296338378</v>
      </c>
      <c r="BN343" s="14">
        <f t="shared" si="557"/>
        <v>0.39670223631642626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1.4215</v>
      </c>
      <c r="F344" s="10">
        <f>VLOOKUP(B344,home!$B$2:$E$405,3,FALSE)</f>
        <v>1.1364000000000001</v>
      </c>
      <c r="G344" s="10">
        <f>VLOOKUP(C344,away!$B$2:$E$405,4,FALSE)</f>
        <v>1.0823</v>
      </c>
      <c r="H344" s="10">
        <f>VLOOKUP(A344,away!$A$2:$E$405,3,FALSE)</f>
        <v>1.0277000000000001</v>
      </c>
      <c r="I344" s="10">
        <f>VLOOKUP(C344,away!$B$2:$E$405,3,FALSE)</f>
        <v>1.7215</v>
      </c>
      <c r="J344" s="10">
        <f>VLOOKUP(B344,home!$B$2:$E$405,4,FALSE)</f>
        <v>1.2724</v>
      </c>
      <c r="K344" s="12">
        <f t="shared" si="502"/>
        <v>1.7483394109800001</v>
      </c>
      <c r="L344" s="12">
        <f t="shared" si="503"/>
        <v>2.2511116938200004</v>
      </c>
      <c r="M344" s="13">
        <f t="shared" si="504"/>
        <v>1.8325695014632264E-2</v>
      </c>
      <c r="N344" s="13">
        <f t="shared" si="505"/>
        <v>3.20395348276813E-2</v>
      </c>
      <c r="O344" s="13">
        <f t="shared" si="506"/>
        <v>4.1253186344817575E-2</v>
      </c>
      <c r="P344" s="13">
        <f t="shared" si="507"/>
        <v>7.2124571515146549E-2</v>
      </c>
      <c r="Q344" s="13">
        <f t="shared" si="508"/>
        <v>2.8007990724350767E-2</v>
      </c>
      <c r="R344" s="13">
        <f t="shared" si="509"/>
        <v>4.6432765094077212E-2</v>
      </c>
      <c r="S344" s="13">
        <f t="shared" si="510"/>
        <v>7.0965300525982211E-2</v>
      </c>
      <c r="T344" s="13">
        <f t="shared" si="511"/>
        <v>6.3049115439988118E-2</v>
      </c>
      <c r="U344" s="13">
        <f t="shared" si="512"/>
        <v>8.1180233174751662E-2</v>
      </c>
      <c r="V344" s="13">
        <f t="shared" si="513"/>
        <v>3.1033183424168453E-2</v>
      </c>
      <c r="W344" s="13">
        <f t="shared" si="514"/>
        <v>1.6322491335248247E-2</v>
      </c>
      <c r="X344" s="13">
        <f t="shared" si="515"/>
        <v>3.674375111705297E-2</v>
      </c>
      <c r="Y344" s="13">
        <f t="shared" si="516"/>
        <v>4.1357143907204831E-2</v>
      </c>
      <c r="Z344" s="13">
        <f t="shared" si="517"/>
        <v>3.4841780159891443E-2</v>
      </c>
      <c r="AA344" s="13">
        <f t="shared" si="518"/>
        <v>6.0915257402239256E-2</v>
      </c>
      <c r="AB344" s="13">
        <f t="shared" si="519"/>
        <v>5.325027262316305E-2</v>
      </c>
      <c r="AC344" s="13">
        <f t="shared" si="520"/>
        <v>7.6335953951267282E-3</v>
      </c>
      <c r="AD344" s="13">
        <f t="shared" si="521"/>
        <v>7.1343137216985219E-3</v>
      </c>
      <c r="AE344" s="13">
        <f t="shared" si="522"/>
        <v>1.6060137046296032E-2</v>
      </c>
      <c r="AF344" s="13">
        <f t="shared" si="523"/>
        <v>1.8076581154634404E-2</v>
      </c>
      <c r="AG344" s="13">
        <f t="shared" si="524"/>
        <v>1.3564134407161248E-2</v>
      </c>
      <c r="AH344" s="13">
        <f t="shared" si="525"/>
        <v>1.9608184687859333E-2</v>
      </c>
      <c r="AI344" s="13">
        <f t="shared" si="526"/>
        <v>3.4281762067559042E-2</v>
      </c>
      <c r="AJ344" s="13">
        <f t="shared" si="527"/>
        <v>2.9968077850276349E-2</v>
      </c>
      <c r="AK344" s="13">
        <f t="shared" si="528"/>
        <v>1.7464790525651655E-2</v>
      </c>
      <c r="AL344" s="13">
        <f t="shared" si="529"/>
        <v>1.2017438826825507E-3</v>
      </c>
      <c r="AM344" s="13">
        <f t="shared" si="530"/>
        <v>2.4946403699881853E-3</v>
      </c>
      <c r="AN344" s="13">
        <f t="shared" si="531"/>
        <v>5.6157141087558567E-3</v>
      </c>
      <c r="AO344" s="13">
        <f t="shared" si="532"/>
        <v>6.3207998496851367E-3</v>
      </c>
      <c r="AP344" s="13">
        <f t="shared" si="533"/>
        <v>4.7429421519739699E-3</v>
      </c>
      <c r="AQ344" s="13">
        <f t="shared" si="534"/>
        <v>2.6692231353551009E-3</v>
      </c>
      <c r="AR344" s="13">
        <f t="shared" si="535"/>
        <v>8.8280427690844831E-3</v>
      </c>
      <c r="AS344" s="13">
        <f t="shared" si="536"/>
        <v>1.5434415095007415E-2</v>
      </c>
      <c r="AT344" s="13">
        <f t="shared" si="537"/>
        <v>1.3492298098013045E-2</v>
      </c>
      <c r="AU344" s="13">
        <f t="shared" si="538"/>
        <v>7.8630388364822387E-3</v>
      </c>
      <c r="AV344" s="13">
        <f t="shared" si="539"/>
        <v>3.4368151719720566E-3</v>
      </c>
      <c r="AW344" s="13">
        <f t="shared" si="540"/>
        <v>1.3138089342165795E-4</v>
      </c>
      <c r="AX344" s="13">
        <f t="shared" si="541"/>
        <v>7.2691301251201262E-4</v>
      </c>
      <c r="AY344" s="13">
        <f t="shared" si="542"/>
        <v>1.636362382855716E-3</v>
      </c>
      <c r="AZ344" s="13">
        <f t="shared" si="543"/>
        <v>1.8418172476868319E-3</v>
      </c>
      <c r="BA344" s="13">
        <f t="shared" si="544"/>
        <v>1.3820454480490648E-3</v>
      </c>
      <c r="BB344" s="13">
        <f t="shared" si="545"/>
        <v>7.7778466737348808E-4</v>
      </c>
      <c r="BC344" s="13">
        <f t="shared" si="546"/>
        <v>3.5017603199967169E-4</v>
      </c>
      <c r="BD344" s="13">
        <f t="shared" si="547"/>
        <v>3.3121517185048638E-3</v>
      </c>
      <c r="BE344" s="13">
        <f t="shared" si="548"/>
        <v>5.7907653846071879E-3</v>
      </c>
      <c r="BF344" s="13">
        <f t="shared" si="549"/>
        <v>5.0621116708237535E-3</v>
      </c>
      <c r="BG344" s="13">
        <f t="shared" si="550"/>
        <v>2.9500964456276634E-3</v>
      </c>
      <c r="BH344" s="13">
        <f t="shared" si="551"/>
        <v>1.2894424705207157E-3</v>
      </c>
      <c r="BI344" s="13">
        <f t="shared" si="552"/>
        <v>4.5087661788055684E-4</v>
      </c>
      <c r="BJ344" s="14">
        <f t="shared" si="553"/>
        <v>0.30091361208755141</v>
      </c>
      <c r="BK344" s="14">
        <f t="shared" si="554"/>
        <v>0.20292045214059445</v>
      </c>
      <c r="BL344" s="14">
        <f t="shared" si="555"/>
        <v>0.45226458404891917</v>
      </c>
      <c r="BM344" s="14">
        <f t="shared" si="556"/>
        <v>0.75125170342681669</v>
      </c>
      <c r="BN344" s="14">
        <f t="shared" si="557"/>
        <v>0.23818374352070565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1.3611</v>
      </c>
      <c r="F347" s="10">
        <f>VLOOKUP(B347,home!$B$2:$E$405,3,FALSE)</f>
        <v>0.80149999999999999</v>
      </c>
      <c r="G347" s="10">
        <f>VLOOKUP(C347,away!$B$2:$E$405,4,FALSE)</f>
        <v>1.3358000000000001</v>
      </c>
      <c r="H347" s="10">
        <f>VLOOKUP(A347,away!$A$2:$E$405,3,FALSE)</f>
        <v>1.1444000000000001</v>
      </c>
      <c r="I347" s="10">
        <f>VLOOKUP(C347,away!$B$2:$E$405,3,FALSE)</f>
        <v>0.7944</v>
      </c>
      <c r="J347" s="10">
        <f>VLOOKUP(B347,home!$B$2:$E$405,4,FALSE)</f>
        <v>0.87380000000000002</v>
      </c>
      <c r="K347" s="12">
        <f t="shared" ref="K347:K352" si="558">E347*F347*G347</f>
        <v>1.4572531400700002</v>
      </c>
      <c r="L347" s="12">
        <f t="shared" ref="L347:L352" si="559">H347*I347*J347</f>
        <v>0.79438150636800009</v>
      </c>
      <c r="M347" s="13">
        <f t="shared" ref="M347:M352" si="560">_xlfn.POISSON.DIST(0,K347,FALSE) * _xlfn.POISSON.DIST(0,L347,FALSE)</f>
        <v>0.10522707483516806</v>
      </c>
      <c r="N347" s="13">
        <f t="shared" ref="N347:N352" si="561">_xlfn.POISSON.DIST(1,K347,FALSE) * _xlfn.POISSON.DIST(0,L347,FALSE)</f>
        <v>0.15334248522392957</v>
      </c>
      <c r="O347" s="13">
        <f t="shared" ref="O347:O352" si="562">_xlfn.POISSON.DIST(0,K347,FALSE) * _xlfn.POISSON.DIST(1,L347,FALSE)</f>
        <v>8.3590442218259078E-2</v>
      </c>
      <c r="P347" s="13">
        <f t="shared" ref="P347:P352" si="563">_xlfn.POISSON.DIST(1,K347,FALSE) * _xlfn.POISSON.DIST(1,L347,FALSE)</f>
        <v>0.12181243440239797</v>
      </c>
      <c r="Q347" s="13">
        <f t="shared" ref="Q347:Q352" si="564">_xlfn.POISSON.DIST(2,K347,FALSE) * _xlfn.POISSON.DIST(0,L347,FALSE)</f>
        <v>0.11172940904935448</v>
      </c>
      <c r="R347" s="13">
        <f t="shared" ref="R347:R352" si="565">_xlfn.POISSON.DIST(0,K347,FALSE) * _xlfn.POISSON.DIST(2,L347,FALSE)</f>
        <v>3.3201350703653952E-2</v>
      </c>
      <c r="S347" s="13">
        <f t="shared" ref="S347:S352" si="566">_xlfn.POISSON.DIST(2,K347,FALSE) * _xlfn.POISSON.DIST(2,L347,FALSE)</f>
        <v>3.525297362461554E-2</v>
      </c>
      <c r="T347" s="13">
        <f t="shared" ref="T347:T352" si="567">_xlfn.POISSON.DIST(2,K347,FALSE) * _xlfn.POISSON.DIST(1,L347,FALSE)</f>
        <v>8.8755776266232669E-2</v>
      </c>
      <c r="U347" s="13">
        <f t="shared" ref="U347:U352" si="568">_xlfn.POISSON.DIST(1,K347,FALSE) * _xlfn.POISSON.DIST(2,L347,FALSE)</f>
        <v>4.8382772567465038E-2</v>
      </c>
      <c r="V347" s="13">
        <f t="shared" ref="V347:V352" si="569">_xlfn.POISSON.DIST(3,K347,FALSE) * _xlfn.POISSON.DIST(3,L347,FALSE)</f>
        <v>4.5343743453696928E-3</v>
      </c>
      <c r="W347" s="13">
        <f t="shared" ref="W347:W352" si="570">_xlfn.POISSON.DIST(3,K347,FALSE) * _xlfn.POISSON.DIST(0,L347,FALSE)</f>
        <v>5.4272677391779087E-2</v>
      </c>
      <c r="X347" s="13">
        <f t="shared" ref="X347:X352" si="571">_xlfn.POISSON.DIST(3,K347,FALSE) * _xlfn.POISSON.DIST(1,L347,FALSE)</f>
        <v>4.3113211221105972E-2</v>
      </c>
      <c r="Y347" s="13">
        <f t="shared" ref="Y347:Y352" si="572">_xlfn.POISSON.DIST(3,K347,FALSE) * _xlfn.POISSON.DIST(2,L347,FALSE)</f>
        <v>1.712416883709196E-2</v>
      </c>
      <c r="Z347" s="13">
        <f t="shared" ref="Z347:Z352" si="573">_xlfn.POISSON.DIST(0,K347,FALSE) * _xlfn.POISSON.DIST(3,L347,FALSE)</f>
        <v>8.7915129951402979E-3</v>
      </c>
      <c r="AA347" s="13">
        <f t="shared" ref="AA347:AA352" si="574">_xlfn.POISSON.DIST(1,K347,FALSE) * _xlfn.POISSON.DIST(3,L347,FALSE)</f>
        <v>1.2811459918134411E-2</v>
      </c>
      <c r="AB347" s="13">
        <f t="shared" ref="AB347:AB352" si="575">_xlfn.POISSON.DIST(2,K347,FALSE) * _xlfn.POISSON.DIST(3,L347,FALSE)</f>
        <v>9.3347700972911587E-3</v>
      </c>
      <c r="AC347" s="13">
        <f t="shared" ref="AC347:AC352" si="576">_xlfn.POISSON.DIST(4,K347,FALSE) * _xlfn.POISSON.DIST(4,L347,FALSE)</f>
        <v>3.2806621915419253E-4</v>
      </c>
      <c r="AD347" s="13">
        <f t="shared" ref="AD347:AD352" si="577">_xlfn.POISSON.DIST(4,K347,FALSE) * _xlfn.POISSON.DIST(0,L347,FALSE)</f>
        <v>1.9772257387294045E-2</v>
      </c>
      <c r="AE347" s="13">
        <f t="shared" ref="AE347:AE352" si="578">_xlfn.POISSON.DIST(4,K347,FALSE) * _xlfn.POISSON.DIST(1,L347,FALSE)</f>
        <v>1.5706715607614462E-2</v>
      </c>
      <c r="AF347" s="13">
        <f t="shared" ref="AF347:AF352" si="579">_xlfn.POISSON.DIST(4,K347,FALSE) * _xlfn.POISSON.DIST(2,L347,FALSE)</f>
        <v>6.2385622022352758E-3</v>
      </c>
      <c r="AG347" s="13">
        <f t="shared" ref="AG347:AG352" si="580">_xlfn.POISSON.DIST(4,K347,FALSE) * _xlfn.POISSON.DIST(3,L347,FALSE)</f>
        <v>1.6519328132607093E-3</v>
      </c>
      <c r="AH347" s="13">
        <f t="shared" ref="AH347:AH352" si="581">_xlfn.POISSON.DIST(0,K347,FALSE) * _xlfn.POISSON.DIST(4,L347,FALSE)</f>
        <v>1.7459538340833492E-3</v>
      </c>
      <c r="AI347" s="13">
        <f t="shared" ref="AI347:AI352" si="582">_xlfn.POISSON.DIST(1,K347,FALSE) * _xlfn.POISSON.DIST(4,L347,FALSE)</f>
        <v>2.5442967071352168E-3</v>
      </c>
      <c r="AJ347" s="13">
        <f t="shared" ref="AJ347:AJ352" si="583">_xlfn.POISSON.DIST(2,K347,FALSE) * _xlfn.POISSON.DIST(4,L347,FALSE)</f>
        <v>1.8538421828712781E-3</v>
      </c>
      <c r="AK347" s="13">
        <f t="shared" ref="AK347:AK352" si="584">_xlfn.POISSON.DIST(3,K347,FALSE) * _xlfn.POISSON.DIST(4,L347,FALSE)</f>
        <v>9.0050578072779753E-4</v>
      </c>
      <c r="AL347" s="13">
        <f t="shared" ref="AL347:AL352" si="585">_xlfn.POISSON.DIST(5,K347,FALSE) * _xlfn.POISSON.DIST(5,L347,FALSE)</f>
        <v>1.5190974324036562E-5</v>
      </c>
      <c r="AM347" s="13">
        <f t="shared" ref="AM347:AM352" si="586">_xlfn.POISSON.DIST(5,K347,FALSE) * _xlfn.POISSON.DIST(0,L347,FALSE)</f>
        <v>5.7626368327813012E-3</v>
      </c>
      <c r="AN347" s="13">
        <f t="shared" ref="AN347:AN352" si="587">_xlfn.POISSON.DIST(5,K347,FALSE) * _xlfn.POISSON.DIST(1,L347,FALSE)</f>
        <v>4.5777321278765307E-3</v>
      </c>
      <c r="AO347" s="13">
        <f t="shared" ref="AO347:AO352" si="588">_xlfn.POISSON.DIST(5,K347,FALSE) * _xlfn.POISSON.DIST(2,L347,FALSE)</f>
        <v>1.8182328717458742E-3</v>
      </c>
      <c r="AP347" s="13">
        <f t="shared" ref="AP347:AP352" si="589">_xlfn.POISSON.DIST(5,K347,FALSE) * _xlfn.POISSON.DIST(3,L347,FALSE)</f>
        <v>4.8145685586176748E-4</v>
      </c>
      <c r="AQ347" s="13">
        <f t="shared" ref="AQ347:AQ352" si="590">_xlfn.POISSON.DIST(5,K347,FALSE) * _xlfn.POISSON.DIST(4,L347,FALSE)</f>
        <v>9.561510560266798E-5</v>
      </c>
      <c r="AR347" s="13">
        <f t="shared" ref="AR347:AR352" si="591">_xlfn.POISSON.DIST(0,K347,FALSE) * _xlfn.POISSON.DIST(5,L347,FALSE)</f>
        <v>2.7739068735362332E-4</v>
      </c>
      <c r="AS347" s="13">
        <f t="shared" ref="AS347:AS352" si="592">_xlfn.POISSON.DIST(1,K347,FALSE) * _xlfn.POISSON.DIST(5,L347,FALSE)</f>
        <v>4.0422845017224331E-4</v>
      </c>
      <c r="AT347" s="13">
        <f t="shared" ref="AT347:AT352" si="593">_xlfn.POISSON.DIST(2,K347,FALSE) * _xlfn.POISSON.DIST(5,L347,FALSE)</f>
        <v>2.9453158915956554E-4</v>
      </c>
      <c r="AU347" s="13">
        <f t="shared" ref="AU347:AU352" si="594">_xlfn.POISSON.DIST(3,K347,FALSE) * _xlfn.POISSON.DIST(5,L347,FALSE)</f>
        <v>1.4306902771752799E-4</v>
      </c>
      <c r="AV347" s="13">
        <f t="shared" ref="AV347:AV352" si="595">_xlfn.POISSON.DIST(4,K347,FALSE) * _xlfn.POISSON.DIST(5,L347,FALSE)</f>
        <v>5.2121947472032395E-5</v>
      </c>
      <c r="AW347" s="13">
        <f t="shared" ref="AW347:AW352" si="596">_xlfn.POISSON.DIST(6,K347,FALSE) * _xlfn.POISSON.DIST(6,L347,FALSE)</f>
        <v>4.8848052500161459E-7</v>
      </c>
      <c r="AX347" s="13">
        <f t="shared" ref="AX347:AX352" si="597">_xlfn.POISSON.DIST(6,K347,FALSE) * _xlfn.POISSON.DIST(0,L347,FALSE)</f>
        <v>1.3996034366089321E-3</v>
      </c>
      <c r="AY347" s="13">
        <f t="shared" ref="AY347:AY352" si="598">_xlfn.POISSON.DIST(6,K347,FALSE) * _xlfn.POISSON.DIST(1,L347,FALSE)</f>
        <v>1.1118190862912333E-3</v>
      </c>
      <c r="AZ347" s="13">
        <f t="shared" ref="AZ347:AZ352" si="599">_xlfn.POISSON.DIST(6,K347,FALSE) * _xlfn.POISSON.DIST(2,L347,FALSE)</f>
        <v>4.4160426028836157E-4</v>
      </c>
      <c r="BA347" s="13">
        <f t="shared" ref="BA347:BA352" si="600">_xlfn.POISSON.DIST(6,K347,FALSE) * _xlfn.POISSON.DIST(3,L347,FALSE)</f>
        <v>1.1693408583546505E-4</v>
      </c>
      <c r="BB347" s="13">
        <f t="shared" ref="BB347:BB352" si="601">_xlfn.POISSON.DIST(6,K347,FALSE) * _xlfn.POISSON.DIST(4,L347,FALSE)</f>
        <v>2.3222568812935432E-5</v>
      </c>
      <c r="BC347" s="13">
        <f t="shared" ref="BC347:BC352" si="602">_xlfn.POISSON.DIST(6,K347,FALSE) * _xlfn.POISSON.DIST(5,L347,FALSE)</f>
        <v>3.689515839070839E-6</v>
      </c>
      <c r="BD347" s="13">
        <f t="shared" ref="BD347:BD352" si="603">_xlfn.POISSON.DIST(0,K347,FALSE) * _xlfn.POISSON.DIST(6,L347,FALSE)</f>
        <v>3.6725672012071022E-5</v>
      </c>
      <c r="BE347" s="13">
        <f t="shared" ref="BE347:BE352" si="604">_xlfn.POISSON.DIST(1,K347,FALSE) * _xlfn.POISSON.DIST(6,L347,FALSE)</f>
        <v>5.3518600860771428E-5</v>
      </c>
      <c r="BF347" s="13">
        <f t="shared" ref="BF347:BF352" si="605">_xlfn.POISSON.DIST(2,K347,FALSE) * _xlfn.POISSON.DIST(6,L347,FALSE)</f>
        <v>3.8995074578256082E-5</v>
      </c>
      <c r="BG347" s="13">
        <f t="shared" ref="BG347:BG352" si="606">_xlfn.POISSON.DIST(3,K347,FALSE) * _xlfn.POISSON.DIST(6,L347,FALSE)</f>
        <v>1.8941898292142501E-5</v>
      </c>
      <c r="BH347" s="13">
        <f t="shared" ref="BH347:BH352" si="607">_xlfn.POISSON.DIST(4,K347,FALSE) * _xlfn.POISSON.DIST(6,L347,FALSE)</f>
        <v>6.9007851912778084E-6</v>
      </c>
      <c r="BI347" s="13">
        <f t="shared" ref="BI347:BI352" si="608">_xlfn.POISSON.DIST(5,K347,FALSE) * _xlfn.POISSON.DIST(6,L347,FALSE)</f>
        <v>2.0112381777876286E-6</v>
      </c>
      <c r="BJ347" s="14">
        <f t="shared" ref="BJ347:BJ352" si="609">SUM(N347,Q347,T347,W347,X347,Y347,AD347,AE347,AF347,AG347,AM347,AN347,AO347,AP347,AQ347,AX347,AY347,AZ347,BA347,BB347,BC347)</f>
        <v>0.52753974274744231</v>
      </c>
      <c r="BK347" s="14">
        <f t="shared" ref="BK347:BK352" si="610">SUM(M347,P347,S347,V347,AC347,AL347,AY347)</f>
        <v>0.26828193348732077</v>
      </c>
      <c r="BL347" s="14">
        <f t="shared" ref="BL347:BL352" si="611">SUM(O347,R347,U347,AA347,AB347,AH347,AI347,AJ347,AK347,AR347,AS347,AT347,AU347,AV347,BD347,BE347,BF347,BG347,BH347,BI347)</f>
        <v>0.19569382898060853</v>
      </c>
      <c r="BM347" s="14">
        <f t="shared" ref="BM347:BM352" si="612">SUM(S347:BI347)</f>
        <v>0.39029249117198267</v>
      </c>
      <c r="BN347" s="14">
        <f t="shared" ref="BN347:BN352" si="613">SUM(M347:R347)</f>
        <v>0.60890319643276314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1.3611</v>
      </c>
      <c r="F348" s="10">
        <f>VLOOKUP(B348,home!$B$2:$E$405,3,FALSE)</f>
        <v>1.4694</v>
      </c>
      <c r="G348" s="10">
        <f>VLOOKUP(C348,away!$B$2:$E$405,4,FALSE)</f>
        <v>1.4694</v>
      </c>
      <c r="H348" s="10">
        <f>VLOOKUP(A348,away!$A$2:$E$405,3,FALSE)</f>
        <v>1.1444000000000001</v>
      </c>
      <c r="I348" s="10">
        <f>VLOOKUP(C348,away!$B$2:$E$405,3,FALSE)</f>
        <v>1.0327</v>
      </c>
      <c r="J348" s="10">
        <f>VLOOKUP(B348,home!$B$2:$E$405,4,FALSE)</f>
        <v>0.63549999999999995</v>
      </c>
      <c r="K348" s="12">
        <f t="shared" si="558"/>
        <v>2.9388004995960002</v>
      </c>
      <c r="L348" s="12">
        <f t="shared" si="559"/>
        <v>0.75104780473999999</v>
      </c>
      <c r="M348" s="13">
        <f t="shared" si="560"/>
        <v>2.4975790474044433E-2</v>
      </c>
      <c r="N348" s="13">
        <f t="shared" si="561"/>
        <v>7.3398865522926793E-2</v>
      </c>
      <c r="O348" s="13">
        <f t="shared" si="562"/>
        <v>1.8758012607177271E-2</v>
      </c>
      <c r="P348" s="13">
        <f t="shared" si="563"/>
        <v>5.5126056821400628E-2</v>
      </c>
      <c r="Q348" s="13">
        <f t="shared" si="564"/>
        <v>0.10785231133427849</v>
      </c>
      <c r="R348" s="13">
        <f t="shared" si="565"/>
        <v>7.0440820949528669E-3</v>
      </c>
      <c r="S348" s="13">
        <f t="shared" si="566"/>
        <v>3.0418277890287268E-2</v>
      </c>
      <c r="T348" s="13">
        <f t="shared" si="567"/>
        <v>8.1002241663744853E-2</v>
      </c>
      <c r="U348" s="13">
        <f t="shared" si="568"/>
        <v>2.0701151979842722E-2</v>
      </c>
      <c r="V348" s="13">
        <f t="shared" si="569"/>
        <v>7.4598449296629944E-3</v>
      </c>
      <c r="W348" s="13">
        <f t="shared" si="570"/>
        <v>0.10565214214392032</v>
      </c>
      <c r="X348" s="13">
        <f t="shared" si="571"/>
        <v>7.9349809423269774E-2</v>
      </c>
      <c r="Y348" s="13">
        <f t="shared" si="572"/>
        <v>2.9797750086942066E-2</v>
      </c>
      <c r="Z348" s="13">
        <f t="shared" si="573"/>
        <v>1.7634807979408969E-3</v>
      </c>
      <c r="AA348" s="13">
        <f t="shared" si="574"/>
        <v>5.1825182500166598E-3</v>
      </c>
      <c r="AB348" s="13">
        <f t="shared" si="575"/>
        <v>7.6151936111571771E-3</v>
      </c>
      <c r="AC348" s="13">
        <f t="shared" si="576"/>
        <v>1.0290761264863764E-3</v>
      </c>
      <c r="AD348" s="13">
        <f t="shared" si="577"/>
        <v>7.7622642028985181E-2</v>
      </c>
      <c r="AE348" s="13">
        <f t="shared" si="578"/>
        <v>5.8298314893988158E-2</v>
      </c>
      <c r="AF348" s="13">
        <f t="shared" si="579"/>
        <v>2.1892410710585525E-2</v>
      </c>
      <c r="AG348" s="13">
        <f t="shared" si="580"/>
        <v>5.4807490015505748E-3</v>
      </c>
      <c r="AH348" s="13">
        <f t="shared" si="581"/>
        <v>3.3111459549866354E-4</v>
      </c>
      <c r="AI348" s="13">
        <f t="shared" si="582"/>
        <v>9.7307973867499971E-4</v>
      </c>
      <c r="AJ348" s="13">
        <f t="shared" si="583"/>
        <v>1.4298436110824178E-3</v>
      </c>
      <c r="AK348" s="13">
        <f t="shared" si="584"/>
        <v>1.4006750395310528E-3</v>
      </c>
      <c r="AL348" s="13">
        <f t="shared" si="585"/>
        <v>9.0854235954916746E-5</v>
      </c>
      <c r="AM348" s="13">
        <f t="shared" si="586"/>
        <v>4.5623491834948605E-2</v>
      </c>
      <c r="AN348" s="13">
        <f t="shared" si="587"/>
        <v>3.4265423387211461E-2</v>
      </c>
      <c r="AO348" s="13">
        <f t="shared" si="588"/>
        <v>1.2867485506725909E-2</v>
      </c>
      <c r="AP348" s="13">
        <f t="shared" si="589"/>
        <v>3.2213655807834204E-3</v>
      </c>
      <c r="AQ348" s="13">
        <f t="shared" si="590"/>
        <v>6.0484988692809571E-4</v>
      </c>
      <c r="AR348" s="13">
        <f t="shared" si="591"/>
        <v>4.9736578013328891E-5</v>
      </c>
      <c r="AS348" s="13">
        <f t="shared" si="592"/>
        <v>1.4616588031376635E-4</v>
      </c>
      <c r="AT348" s="13">
        <f t="shared" si="593"/>
        <v>2.1477618104499293E-4</v>
      </c>
      <c r="AU348" s="13">
        <f t="shared" si="594"/>
        <v>2.1039478271878207E-4</v>
      </c>
      <c r="AV348" s="13">
        <f t="shared" si="595"/>
        <v>1.545770731415872E-4</v>
      </c>
      <c r="AW348" s="13">
        <f t="shared" si="596"/>
        <v>5.5703228324696091E-6</v>
      </c>
      <c r="AX348" s="13">
        <f t="shared" si="597"/>
        <v>2.2346390099643506E-2</v>
      </c>
      <c r="AY348" s="13">
        <f t="shared" si="598"/>
        <v>1.6783207228200921E-2</v>
      </c>
      <c r="AZ348" s="13">
        <f t="shared" si="599"/>
        <v>6.302495472618401E-3</v>
      </c>
      <c r="BA348" s="13">
        <f t="shared" si="600"/>
        <v>1.5778251296979461E-3</v>
      </c>
      <c r="BB348" s="13">
        <f t="shared" si="601"/>
        <v>2.9625552498081207E-4</v>
      </c>
      <c r="BC348" s="13">
        <f t="shared" si="602"/>
        <v>4.4500412335787046E-5</v>
      </c>
      <c r="BD348" s="13">
        <f t="shared" si="603"/>
        <v>6.2257579553650651E-6</v>
      </c>
      <c r="BE348" s="13">
        <f t="shared" si="604"/>
        <v>1.8296260589590622E-5</v>
      </c>
      <c r="BF348" s="13">
        <f t="shared" si="605"/>
        <v>2.6884529880713775E-5</v>
      </c>
      <c r="BG348" s="13">
        <f t="shared" si="606"/>
        <v>2.6336089948281747E-5</v>
      </c>
      <c r="BH348" s="13">
        <f t="shared" si="607"/>
        <v>1.9349128574353899E-5</v>
      </c>
      <c r="BI348" s="13">
        <f t="shared" si="608"/>
        <v>1.1372645744211694E-5</v>
      </c>
      <c r="BJ348" s="14">
        <f t="shared" si="609"/>
        <v>0.78428052687426675</v>
      </c>
      <c r="BK348" s="14">
        <f t="shared" si="610"/>
        <v>0.13588310770603754</v>
      </c>
      <c r="BL348" s="14">
        <f t="shared" si="611"/>
        <v>6.4319786435858825E-2</v>
      </c>
      <c r="BM348" s="14">
        <f t="shared" si="612"/>
        <v>0.68231414605395513</v>
      </c>
      <c r="BN348" s="14">
        <f t="shared" si="613"/>
        <v>0.28715511885478051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1.3611</v>
      </c>
      <c r="F349" s="10">
        <f>VLOOKUP(B349,home!$B$2:$E$405,3,FALSE)</f>
        <v>0.93510000000000004</v>
      </c>
      <c r="G349" s="10">
        <f>VLOOKUP(C349,away!$B$2:$E$405,4,FALSE)</f>
        <v>0.80149999999999999</v>
      </c>
      <c r="H349" s="10">
        <f>VLOOKUP(A349,away!$A$2:$E$405,3,FALSE)</f>
        <v>1.1444000000000001</v>
      </c>
      <c r="I349" s="10">
        <f>VLOOKUP(C349,away!$B$2:$E$405,3,FALSE)</f>
        <v>0.7944</v>
      </c>
      <c r="J349" s="10">
        <f>VLOOKUP(B349,home!$B$2:$E$405,4,FALSE)</f>
        <v>0.55610000000000004</v>
      </c>
      <c r="K349" s="12">
        <f t="shared" si="558"/>
        <v>1.0201208349149999</v>
      </c>
      <c r="L349" s="12">
        <f t="shared" si="559"/>
        <v>0.50555682729600004</v>
      </c>
      <c r="M349" s="13">
        <f t="shared" si="560"/>
        <v>0.21747363325602365</v>
      </c>
      <c r="N349" s="13">
        <f t="shared" si="561"/>
        <v>0.22184938432913331</v>
      </c>
      <c r="O349" s="13">
        <f t="shared" si="562"/>
        <v>0.1099452800494492</v>
      </c>
      <c r="P349" s="13">
        <f t="shared" si="563"/>
        <v>0.1121574708790076</v>
      </c>
      <c r="Q349" s="13">
        <f t="shared" si="564"/>
        <v>0.11315658958360711</v>
      </c>
      <c r="R349" s="13">
        <f t="shared" si="565"/>
        <v>2.7791793478984871E-2</v>
      </c>
      <c r="S349" s="13">
        <f t="shared" si="566"/>
        <v>1.4460716554045768E-2</v>
      </c>
      <c r="T349" s="13">
        <f t="shared" si="567"/>
        <v>5.720708641752402E-2</v>
      </c>
      <c r="U349" s="13">
        <f t="shared" si="568"/>
        <v>2.8350987567567296E-2</v>
      </c>
      <c r="V349" s="13">
        <f t="shared" si="569"/>
        <v>8.2864573895805233E-4</v>
      </c>
      <c r="W349" s="13">
        <f t="shared" si="570"/>
        <v>3.8477798214054421E-2</v>
      </c>
      <c r="X349" s="13">
        <f t="shared" si="571"/>
        <v>1.9452713586433051E-2</v>
      </c>
      <c r="Y349" s="13">
        <f t="shared" si="572"/>
        <v>4.917226081527443E-3</v>
      </c>
      <c r="Z349" s="13">
        <f t="shared" si="573"/>
        <v>4.6834436453670851E-3</v>
      </c>
      <c r="AA349" s="13">
        <f t="shared" si="574"/>
        <v>4.777678441789222E-3</v>
      </c>
      <c r="AB349" s="13">
        <f t="shared" si="575"/>
        <v>2.4369046604967087E-3</v>
      </c>
      <c r="AC349" s="13">
        <f t="shared" si="576"/>
        <v>2.6709792626558329E-5</v>
      </c>
      <c r="AD349" s="13">
        <f t="shared" si="577"/>
        <v>9.8130009099530215E-3</v>
      </c>
      <c r="AE349" s="13">
        <f t="shared" si="578"/>
        <v>4.9610296062886109E-3</v>
      </c>
      <c r="AF349" s="13">
        <f t="shared" si="579"/>
        <v>1.254041193938397E-3</v>
      </c>
      <c r="AG349" s="13">
        <f t="shared" si="580"/>
        <v>2.1132969576866131E-4</v>
      </c>
      <c r="AH349" s="13">
        <f t="shared" si="581"/>
        <v>5.9193672754284893E-4</v>
      </c>
      <c r="AI349" s="13">
        <f t="shared" si="582"/>
        <v>6.0384698871786388E-4</v>
      </c>
      <c r="AJ349" s="13">
        <f t="shared" si="583"/>
        <v>3.0799844714588794E-4</v>
      </c>
      <c r="AK349" s="13">
        <f t="shared" si="584"/>
        <v>1.0473187768499557E-4</v>
      </c>
      <c r="AL349" s="13">
        <f t="shared" si="585"/>
        <v>5.5100064202648788E-7</v>
      </c>
      <c r="AM349" s="13">
        <f t="shared" si="586"/>
        <v>2.0020893362565862E-3</v>
      </c>
      <c r="AN349" s="13">
        <f t="shared" si="587"/>
        <v>1.0121699328010346E-3</v>
      </c>
      <c r="AO349" s="13">
        <f t="shared" si="588"/>
        <v>2.5585470995564827E-4</v>
      </c>
      <c r="AP349" s="13">
        <f t="shared" si="589"/>
        <v>4.3116365137971954E-5</v>
      </c>
      <c r="AQ349" s="13">
        <f t="shared" si="590"/>
        <v>5.4494431909222402E-6</v>
      </c>
      <c r="AR349" s="13">
        <f t="shared" si="591"/>
        <v>5.9851530787307932E-5</v>
      </c>
      <c r="AS349" s="13">
        <f t="shared" si="592"/>
        <v>6.1055793557689386E-5</v>
      </c>
      <c r="AT349" s="13">
        <f t="shared" si="593"/>
        <v>3.114214355023399E-5</v>
      </c>
      <c r="AU349" s="13">
        <f t="shared" si="594"/>
        <v>1.0589583159835827E-5</v>
      </c>
      <c r="AV349" s="13">
        <f t="shared" si="595"/>
        <v>2.7006636036033861E-6</v>
      </c>
      <c r="AW349" s="13">
        <f t="shared" si="596"/>
        <v>7.8935288661518353E-9</v>
      </c>
      <c r="AX349" s="13">
        <f t="shared" si="597"/>
        <v>3.4039550754608107E-4</v>
      </c>
      <c r="AY349" s="13">
        <f t="shared" si="598"/>
        <v>1.720892728208084E-4</v>
      </c>
      <c r="AZ349" s="13">
        <f t="shared" si="599"/>
        <v>4.3500453389481822E-5</v>
      </c>
      <c r="BA349" s="13">
        <f t="shared" si="600"/>
        <v>7.3306504005079881E-6</v>
      </c>
      <c r="BB349" s="13">
        <f t="shared" si="601"/>
        <v>9.2651508962424246E-7</v>
      </c>
      <c r="BC349" s="13">
        <f t="shared" si="602"/>
        <v>9.3681205830460264E-8</v>
      </c>
      <c r="BD349" s="13">
        <f t="shared" si="603"/>
        <v>5.0430583356067087E-6</v>
      </c>
      <c r="BE349" s="13">
        <f t="shared" si="604"/>
        <v>5.1445288798441656E-6</v>
      </c>
      <c r="BF349" s="13">
        <f t="shared" si="605"/>
        <v>2.6240205480754802E-6</v>
      </c>
      <c r="BG349" s="13">
        <f t="shared" si="606"/>
        <v>8.9227267744562478E-7</v>
      </c>
      <c r="BH349" s="13">
        <f t="shared" si="607"/>
        <v>2.2755648717191828E-7</v>
      </c>
      <c r="BI349" s="13">
        <f t="shared" si="608"/>
        <v>4.6427022736828359E-8</v>
      </c>
      <c r="BJ349" s="14">
        <f t="shared" si="609"/>
        <v>0.47518321548602255</v>
      </c>
      <c r="BK349" s="14">
        <f t="shared" si="610"/>
        <v>0.34511981649412449</v>
      </c>
      <c r="BL349" s="14">
        <f t="shared" si="611"/>
        <v>0.17509047581798842</v>
      </c>
      <c r="BM349" s="14">
        <f t="shared" si="612"/>
        <v>0.19753071848800488</v>
      </c>
      <c r="BN349" s="14">
        <f t="shared" si="613"/>
        <v>0.80237415157620573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1.3611</v>
      </c>
      <c r="F350" s="10">
        <f>VLOOKUP(B350,home!$B$2:$E$405,3,FALSE)</f>
        <v>1.6698</v>
      </c>
      <c r="G350" s="10">
        <f>VLOOKUP(C350,away!$B$2:$E$405,4,FALSE)</f>
        <v>1.5306</v>
      </c>
      <c r="H350" s="10">
        <f>VLOOKUP(A350,away!$A$2:$E$405,3,FALSE)</f>
        <v>1.1444000000000001</v>
      </c>
      <c r="I350" s="10">
        <f>VLOOKUP(C350,away!$B$2:$E$405,3,FALSE)</f>
        <v>0.43690000000000001</v>
      </c>
      <c r="J350" s="10">
        <f>VLOOKUP(B350,home!$B$2:$E$405,4,FALSE)</f>
        <v>0.55610000000000004</v>
      </c>
      <c r="K350" s="12">
        <f t="shared" si="558"/>
        <v>3.4786937722679996</v>
      </c>
      <c r="L350" s="12">
        <f t="shared" si="559"/>
        <v>0.27804352699600005</v>
      </c>
      <c r="M350" s="13">
        <f t="shared" si="560"/>
        <v>2.3359832316871311E-2</v>
      </c>
      <c r="N350" s="13">
        <f t="shared" si="561"/>
        <v>8.1261703201924995E-2</v>
      </c>
      <c r="O350" s="13">
        <f t="shared" si="562"/>
        <v>6.4950501674180426E-3</v>
      </c>
      <c r="P350" s="13">
        <f t="shared" si="563"/>
        <v>2.2594290567965379E-2</v>
      </c>
      <c r="Q350" s="13">
        <f t="shared" si="564"/>
        <v>0.14134229042621355</v>
      </c>
      <c r="R350" s="13">
        <f t="shared" si="565"/>
        <v>9.0295332828243646E-4</v>
      </c>
      <c r="S350" s="13">
        <f t="shared" si="566"/>
        <v>5.4634592336194358E-3</v>
      </c>
      <c r="T350" s="13">
        <f t="shared" si="567"/>
        <v>3.9299308943797386E-2</v>
      </c>
      <c r="U350" s="13">
        <f t="shared" si="568"/>
        <v>3.1410981197447746E-3</v>
      </c>
      <c r="V350" s="13">
        <f t="shared" si="569"/>
        <v>5.8715692321832289E-4</v>
      </c>
      <c r="W350" s="13">
        <f t="shared" si="570"/>
        <v>0.16389551515458797</v>
      </c>
      <c r="X350" s="13">
        <f t="shared" si="571"/>
        <v>4.5570087092408014E-2</v>
      </c>
      <c r="Y350" s="13">
        <f t="shared" si="572"/>
        <v>6.3352338703440095E-3</v>
      </c>
      <c r="Z350" s="13">
        <f t="shared" si="573"/>
        <v>8.3686776036141907E-5</v>
      </c>
      <c r="AA350" s="13">
        <f t="shared" si="574"/>
        <v>2.9112066661811375E-4</v>
      </c>
      <c r="AB350" s="13">
        <f t="shared" si="575"/>
        <v>5.0635982497147043E-4</v>
      </c>
      <c r="AC350" s="13">
        <f t="shared" si="576"/>
        <v>3.5494674020535067E-5</v>
      </c>
      <c r="AD350" s="13">
        <f t="shared" si="577"/>
        <v>0.1425355769677302</v>
      </c>
      <c r="AE350" s="13">
        <f t="shared" si="578"/>
        <v>3.9631094542517536E-2</v>
      </c>
      <c r="AF350" s="13">
        <f t="shared" si="579"/>
        <v>5.5095846526567512E-3</v>
      </c>
      <c r="AG350" s="13">
        <f t="shared" si="580"/>
        <v>5.1063478303590493E-4</v>
      </c>
      <c r="AH350" s="13">
        <f t="shared" si="581"/>
        <v>5.817141593003307E-6</v>
      </c>
      <c r="AI350" s="13">
        <f t="shared" si="582"/>
        <v>2.023605423198176E-5</v>
      </c>
      <c r="AJ350" s="13">
        <f t="shared" si="583"/>
        <v>3.5197517916036225E-5</v>
      </c>
      <c r="AK350" s="13">
        <f t="shared" si="584"/>
        <v>4.0813795457935514E-5</v>
      </c>
      <c r="AL350" s="13">
        <f t="shared" si="585"/>
        <v>1.3732581082886707E-6</v>
      </c>
      <c r="AM350" s="13">
        <f t="shared" si="586"/>
        <v>9.9167524784853814E-2</v>
      </c>
      <c r="AN350" s="13">
        <f t="shared" si="587"/>
        <v>2.7572888354644005E-2</v>
      </c>
      <c r="AO350" s="13">
        <f t="shared" si="588"/>
        <v>3.8332315637960774E-3</v>
      </c>
      <c r="AP350" s="13">
        <f t="shared" si="589"/>
        <v>3.5526840793008468E-4</v>
      </c>
      <c r="AQ350" s="13">
        <f t="shared" si="590"/>
        <v>2.4695020292783614E-5</v>
      </c>
      <c r="AR350" s="13">
        <f t="shared" si="591"/>
        <v>3.2348371311075412E-7</v>
      </c>
      <c r="AS350" s="13">
        <f t="shared" si="592"/>
        <v>1.1253007782285089E-6</v>
      </c>
      <c r="AT350" s="13">
        <f t="shared" si="593"/>
        <v>1.9572884045759237E-6</v>
      </c>
      <c r="AU350" s="13">
        <f t="shared" si="594"/>
        <v>2.2696023278435448E-6</v>
      </c>
      <c r="AV350" s="13">
        <f t="shared" si="595"/>
        <v>1.9738128708485736E-6</v>
      </c>
      <c r="AW350" s="13">
        <f t="shared" si="596"/>
        <v>3.6895946833725131E-8</v>
      </c>
      <c r="AX350" s="13">
        <f t="shared" si="597"/>
        <v>5.7495575146717236E-2</v>
      </c>
      <c r="AY350" s="13">
        <f t="shared" si="598"/>
        <v>1.5986272500456825E-2</v>
      </c>
      <c r="AZ350" s="13">
        <f t="shared" si="599"/>
        <v>2.2224397947730895E-3</v>
      </c>
      <c r="BA350" s="13">
        <f t="shared" si="600"/>
        <v>2.059783330249921E-4</v>
      </c>
      <c r="BB350" s="13">
        <f t="shared" si="601"/>
        <v>1.4317735549756369E-5</v>
      </c>
      <c r="BC350" s="13">
        <f t="shared" si="602"/>
        <v>7.9619073817005538E-7</v>
      </c>
      <c r="BD350" s="13">
        <f t="shared" si="603"/>
        <v>1.4990425419846035E-8</v>
      </c>
      <c r="BE350" s="13">
        <f t="shared" si="604"/>
        <v>5.2147099551666324E-8</v>
      </c>
      <c r="BF350" s="13">
        <f t="shared" si="605"/>
        <v>9.0701895226110525E-8</v>
      </c>
      <c r="BG350" s="13">
        <f t="shared" si="606"/>
        <v>1.0517470601865842E-7</v>
      </c>
      <c r="BH350" s="13">
        <f t="shared" si="607"/>
        <v>9.1467648706806195E-8</v>
      </c>
      <c r="BI350" s="13">
        <f t="shared" si="608"/>
        <v>6.3637587984072768E-8</v>
      </c>
      <c r="BJ350" s="14">
        <f t="shared" si="609"/>
        <v>0.87277001746799321</v>
      </c>
      <c r="BK350" s="14">
        <f t="shared" si="610"/>
        <v>6.8027879474260089E-2</v>
      </c>
      <c r="BL350" s="14">
        <f t="shared" si="611"/>
        <v>1.144671422369131E-2</v>
      </c>
      <c r="BM350" s="14">
        <f t="shared" si="612"/>
        <v>0.66038594232879511</v>
      </c>
      <c r="BN350" s="14">
        <f t="shared" si="613"/>
        <v>0.2759561200086757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1.4215</v>
      </c>
      <c r="F353" s="10">
        <f>VLOOKUP(B353,home!$B$2:$E$405,3,FALSE)</f>
        <v>0.93799999999999994</v>
      </c>
      <c r="G353" s="10">
        <f>VLOOKUP(C353,away!$B$2:$E$405,4,FALSE)</f>
        <v>0.87939999999999996</v>
      </c>
      <c r="H353" s="10">
        <f>VLOOKUP(A353,away!$A$2:$E$405,3,FALSE)</f>
        <v>1.0277000000000001</v>
      </c>
      <c r="I353" s="10">
        <f>VLOOKUP(C353,away!$B$2:$E$405,3,FALSE)</f>
        <v>0.7298</v>
      </c>
      <c r="J353" s="10">
        <f>VLOOKUP(B353,home!$B$2:$E$405,4,FALSE)</f>
        <v>0.89200000000000002</v>
      </c>
      <c r="K353" s="12">
        <f t="shared" ref="K353:K416" si="614">E353*F353*G353</f>
        <v>1.1725629397999999</v>
      </c>
      <c r="L353" s="12">
        <f t="shared" ref="L353:L416" si="615">H353*I353*J353</f>
        <v>0.66901379032000008</v>
      </c>
      <c r="M353" s="13">
        <f t="shared" ref="M353:M416" si="616">_xlfn.POISSON.DIST(0,K353,FALSE) * _xlfn.POISSON.DIST(0,L353,FALSE)</f>
        <v>0.15856721120012485</v>
      </c>
      <c r="N353" s="13">
        <f t="shared" ref="N353:N416" si="617">_xlfn.POISSON.DIST(1,K353,FALSE) * _xlfn.POISSON.DIST(0,L353,FALSE)</f>
        <v>0.18593003532070587</v>
      </c>
      <c r="O353" s="13">
        <f t="shared" ref="O353:O416" si="618">_xlfn.POISSON.DIST(0,K353,FALSE) * _xlfn.POISSON.DIST(1,L353,FALSE)</f>
        <v>0.1060836509854675</v>
      </c>
      <c r="P353" s="13">
        <f t="shared" ref="P353:P416" si="619">_xlfn.POISSON.DIST(1,K353,FALSE) * _xlfn.POISSON.DIST(1,L353,FALSE)</f>
        <v>0.12438975766423693</v>
      </c>
      <c r="Q353" s="13">
        <f t="shared" ref="Q353:Q416" si="620">_xlfn.POISSON.DIST(2,K353,FALSE) * _xlfn.POISSON.DIST(0,L353,FALSE)</f>
        <v>0.10900733440638237</v>
      </c>
      <c r="R353" s="13">
        <f t="shared" ref="R353:R416" si="621">_xlfn.POISSON.DIST(0,K353,FALSE) * _xlfn.POISSON.DIST(2,L353,FALSE)</f>
        <v>3.5485712718385805E-2</v>
      </c>
      <c r="S353" s="13">
        <f t="shared" ref="S353:S416" si="622">_xlfn.POISSON.DIST(2,K353,FALSE) * _xlfn.POISSON.DIST(2,L353,FALSE)</f>
        <v>2.4394721479082507E-2</v>
      </c>
      <c r="T353" s="13">
        <f t="shared" ref="T353:T416" si="623">_xlfn.POISSON.DIST(2,K353,FALSE) * _xlfn.POISSON.DIST(1,L353,FALSE)</f>
        <v>7.292740996389363E-2</v>
      </c>
      <c r="U353" s="13">
        <f t="shared" ref="U353:U416" si="624">_xlfn.POISSON.DIST(1,K353,FALSE) * _xlfn.POISSON.DIST(2,L353,FALSE)</f>
        <v>4.1609231625968711E-2</v>
      </c>
      <c r="V353" s="13">
        <f t="shared" ref="V353:V416" si="625">_xlfn.POISSON.DIST(3,K353,FALSE) * _xlfn.POISSON.DIST(3,L353,FALSE)</f>
        <v>2.1263002399937092E-3</v>
      </c>
      <c r="W353" s="13">
        <f t="shared" ref="W353:W416" si="626">_xlfn.POISSON.DIST(3,K353,FALSE) * _xlfn.POISSON.DIST(0,L353,FALSE)</f>
        <v>4.2605986830436454E-2</v>
      </c>
      <c r="X353" s="13">
        <f t="shared" ref="X353:X416" si="627">_xlfn.POISSON.DIST(3,K353,FALSE) * _xlfn.POISSON.DIST(1,L353,FALSE)</f>
        <v>2.8503992739754302E-2</v>
      </c>
      <c r="Y353" s="13">
        <f t="shared" ref="Y353:Y416" si="628">_xlfn.POISSON.DIST(3,K353,FALSE) * _xlfn.POISSON.DIST(2,L353,FALSE)</f>
        <v>9.5347821110383923E-3</v>
      </c>
      <c r="Z353" s="13">
        <f t="shared" ref="Z353:Z416" si="629">_xlfn.POISSON.DIST(0,K353,FALSE) * _xlfn.POISSON.DIST(3,L353,FALSE)</f>
        <v>7.9134770559779744E-3</v>
      </c>
      <c r="AA353" s="13">
        <f t="shared" ref="AA353:AA416" si="630">_xlfn.POISSON.DIST(1,K353,FALSE) * _xlfn.POISSON.DIST(3,L353,FALSE)</f>
        <v>9.2790499207973838E-3</v>
      </c>
      <c r="AB353" s="13">
        <f t="shared" ref="AB353:AB416" si="631">_xlfn.POISSON.DIST(2,K353,FALSE) * _xlfn.POISSON.DIST(3,L353,FALSE)</f>
        <v>5.4401350268405693E-3</v>
      </c>
      <c r="AC353" s="13">
        <f t="shared" ref="AC353:AC416" si="632">_xlfn.POISSON.DIST(4,K353,FALSE) * _xlfn.POISSON.DIST(4,L353,FALSE)</f>
        <v>1.0424994611607405E-4</v>
      </c>
      <c r="AD353" s="13">
        <f t="shared" ref="AD353:AD416" si="633">_xlfn.POISSON.DIST(4,K353,FALSE) * _xlfn.POISSON.DIST(0,L353,FALSE)</f>
        <v>1.2489550292744171E-2</v>
      </c>
      <c r="AE353" s="13">
        <f t="shared" ref="AE353:AE416" si="634">_xlfn.POISSON.DIST(4,K353,FALSE) * _xlfn.POISSON.DIST(1,L353,FALSE)</f>
        <v>8.3556813807410448E-3</v>
      </c>
      <c r="AF353" s="13">
        <f t="shared" ref="AF353:AF416" si="635">_xlfn.POISSON.DIST(4,K353,FALSE) * _xlfn.POISSON.DIST(2,L353,FALSE)</f>
        <v>2.7950330356179085E-3</v>
      </c>
      <c r="AG353" s="13">
        <f t="shared" ref="AG353:AG416" si="636">_xlfn.POISSON.DIST(4,K353,FALSE) * _xlfn.POISSON.DIST(3,L353,FALSE)</f>
        <v>6.2330521507611772E-4</v>
      </c>
      <c r="AH353" s="13">
        <f t="shared" ref="AH353:AH416" si="637">_xlfn.POISSON.DIST(0,K353,FALSE) * _xlfn.POISSON.DIST(4,L353,FALSE)</f>
        <v>1.3235563199575447E-3</v>
      </c>
      <c r="AI353" s="13">
        <f t="shared" ref="AI353:AI416" si="638">_xlfn.POISSON.DIST(1,K353,FALSE) * _xlfn.POISSON.DIST(4,L353,FALSE)</f>
        <v>1.5519530895202879E-3</v>
      </c>
      <c r="AJ353" s="13">
        <f t="shared" ref="AJ353:AJ416" si="639">_xlfn.POISSON.DIST(2,K353,FALSE) * _xlfn.POISSON.DIST(4,L353,FALSE)</f>
        <v>9.0988133853980076E-4</v>
      </c>
      <c r="AK353" s="13">
        <f t="shared" ref="AK353:AK416" si="640">_xlfn.POISSON.DIST(3,K353,FALSE) * _xlfn.POISSON.DIST(4,L353,FALSE)</f>
        <v>3.5563104572912917E-4</v>
      </c>
      <c r="AL353" s="13">
        <f t="shared" ref="AL353:AL416" si="641">_xlfn.POISSON.DIST(5,K353,FALSE) * _xlfn.POISSON.DIST(5,L353,FALSE)</f>
        <v>3.2711997482309245E-6</v>
      </c>
      <c r="AM353" s="13">
        <f t="shared" ref="AM353:AM416" si="642">_xlfn.POISSON.DIST(5,K353,FALSE) * _xlfn.POISSON.DIST(0,L353,FALSE)</f>
        <v>2.9289567616080101E-3</v>
      </c>
      <c r="AN353" s="13">
        <f t="shared" ref="AN353:AN416" si="643">_xlfn.POISSON.DIST(5,K353,FALSE) * _xlfn.POISSON.DIST(1,L353,FALSE)</f>
        <v>1.9595124647667677E-3</v>
      </c>
      <c r="AO353" s="13">
        <f t="shared" ref="AO353:AO416" si="644">_xlfn.POISSON.DIST(5,K353,FALSE) * _xlfn.POISSON.DIST(2,L353,FALSE)</f>
        <v>6.5547043061645039E-4</v>
      </c>
      <c r="AP353" s="13">
        <f t="shared" ref="AP353:AP416" si="645">_xlfn.POISSON.DIST(5,K353,FALSE) * _xlfn.POISSON.DIST(3,L353,FALSE)</f>
        <v>1.461729190764647E-4</v>
      </c>
      <c r="AQ353" s="13">
        <f t="shared" ref="AQ353:AQ416" si="646">_xlfn.POISSON.DIST(5,K353,FALSE) * _xlfn.POISSON.DIST(4,L353,FALSE)</f>
        <v>2.4447924658371065E-5</v>
      </c>
      <c r="AR353" s="13">
        <f t="shared" ref="AR353:AR416" si="647">_xlfn.POISSON.DIST(0,K353,FALSE) * _xlfn.POISSON.DIST(5,L353,FALSE)</f>
        <v>1.7709548606335758E-4</v>
      </c>
      <c r="AS353" s="13">
        <f t="shared" ref="AS353:AS416" si="648">_xlfn.POISSON.DIST(1,K353,FALSE) * _xlfn.POISSON.DIST(5,L353,FALSE)</f>
        <v>2.0765560376376051E-4</v>
      </c>
      <c r="AT353" s="13">
        <f t="shared" ref="AT353:AT416" si="649">_xlfn.POISSON.DIST(2,K353,FALSE) * _xlfn.POISSON.DIST(5,L353,FALSE)</f>
        <v>1.2174463260758949E-4</v>
      </c>
      <c r="AU353" s="13">
        <f t="shared" ref="AU353:AU416" si="650">_xlfn.POISSON.DIST(3,K353,FALSE) * _xlfn.POISSON.DIST(5,L353,FALSE)</f>
        <v>4.7584414771742008E-5</v>
      </c>
      <c r="AV353" s="13">
        <f t="shared" ref="AV353:AV416" si="651">_xlfn.POISSON.DIST(4,K353,FALSE) * _xlfn.POISSON.DIST(5,L353,FALSE)</f>
        <v>1.3948930318354098E-5</v>
      </c>
      <c r="AW353" s="13">
        <f t="shared" ref="AW353:AW416" si="652">_xlfn.POISSON.DIST(6,K353,FALSE) * _xlfn.POISSON.DIST(6,L353,FALSE)</f>
        <v>7.1281330427310778E-8</v>
      </c>
      <c r="AX353" s="13">
        <f t="shared" ref="AX353:AX416" si="653">_xlfn.POISSON.DIST(6,K353,FALSE) * _xlfn.POISSON.DIST(0,L353,FALSE)</f>
        <v>5.7239769182302962E-4</v>
      </c>
      <c r="AY353" s="13">
        <f t="shared" ref="AY353:AY416" si="654">_xlfn.POISSON.DIST(6,K353,FALSE) * _xlfn.POISSON.DIST(1,L353,FALSE)</f>
        <v>3.8294194937694439E-4</v>
      </c>
      <c r="AZ353" s="13">
        <f t="shared" ref="AZ353:AZ416" si="655">_xlfn.POISSON.DIST(6,K353,FALSE) * _xlfn.POISSON.DIST(2,L353,FALSE)</f>
        <v>1.2809672251259957E-4</v>
      </c>
      <c r="BA353" s="13">
        <f t="shared" ref="BA353:BA416" si="656">_xlfn.POISSON.DIST(6,K353,FALSE) * _xlfn.POISSON.DIST(3,L353,FALSE)</f>
        <v>2.8566157951907844E-5</v>
      </c>
      <c r="BB353" s="13">
        <f t="shared" ref="BB353:BB416" si="657">_xlfn.POISSON.DIST(6,K353,FALSE) * _xlfn.POISSON.DIST(4,L353,FALSE)</f>
        <v>4.7777884015714169E-6</v>
      </c>
      <c r="BC353" s="13">
        <f t="shared" ref="BC353:BC416" si="658">_xlfn.POISSON.DIST(6,K353,FALSE) * _xlfn.POISSON.DIST(5,L353,FALSE)</f>
        <v>6.3928126557644581E-7</v>
      </c>
      <c r="BD353" s="13">
        <f t="shared" ref="BD353:BD416" si="659">_xlfn.POISSON.DIST(0,K353,FALSE) * _xlfn.POISSON.DIST(6,L353,FALSE)</f>
        <v>1.9746553729968271E-5</v>
      </c>
      <c r="BE353" s="13">
        <f t="shared" ref="BE353:BE416" si="660">_xlfn.POISSON.DIST(1,K353,FALSE) * _xlfn.POISSON.DIST(6,L353,FALSE)</f>
        <v>2.3154077092530248E-5</v>
      </c>
      <c r="BF353" s="13">
        <f t="shared" ref="BF353:BF416" si="661">_xlfn.POISSON.DIST(2,K353,FALSE) * _xlfn.POISSON.DIST(6,L353,FALSE)</f>
        <v>1.3574806351986554E-5</v>
      </c>
      <c r="BG353" s="13">
        <f t="shared" ref="BG353:BG416" si="662">_xlfn.POISSON.DIST(3,K353,FALSE) * _xlfn.POISSON.DIST(6,L353,FALSE)</f>
        <v>5.3057716144336875E-6</v>
      </c>
      <c r="BH353" s="13">
        <f t="shared" ref="BH353:BH416" si="663">_xlfn.POISSON.DIST(4,K353,FALSE) * _xlfn.POISSON.DIST(6,L353,FALSE)</f>
        <v>1.5553377905319401E-6</v>
      </c>
      <c r="BI353" s="13">
        <f t="shared" ref="BI353:BI416" si="664">_xlfn.POISSON.DIST(5,K353,FALSE) * _xlfn.POISSON.DIST(6,L353,FALSE)</f>
        <v>3.6474629040963352E-7</v>
      </c>
      <c r="BJ353" s="14">
        <f t="shared" ref="BJ353:BJ416" si="665">SUM(N353,Q353,T353,W353,X353,Y353,AD353,AE353,AF353,AG353,AM353,AN353,AO353,AP353,AQ353,AX353,AY353,AZ353,BA353,BB353,BC353)</f>
        <v>0.47960509138844803</v>
      </c>
      <c r="BK353" s="14">
        <f t="shared" ref="BK353:BK416" si="666">SUM(M353,P353,S353,V353,AC353,AL353,AY353)</f>
        <v>0.30996845367867926</v>
      </c>
      <c r="BL353" s="14">
        <f t="shared" ref="BL353:BL416" si="667">SUM(O353,R353,U353,AA353,AB353,AH353,AI353,AJ353,AK353,AR353,AS353,AT353,AU353,AV353,BD353,BE353,BF353,BG353,BH353,BI353)</f>
        <v>0.20267053243160138</v>
      </c>
      <c r="BM353" s="14">
        <f t="shared" ref="BM353:BM416" si="668">SUM(S353:BI353)</f>
        <v>0.28031098159135692</v>
      </c>
      <c r="BN353" s="14">
        <f t="shared" ref="BN353:BN416" si="669">SUM(M353:R353)</f>
        <v>0.71946370229530332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1.5866</v>
      </c>
      <c r="F360" s="10">
        <f>VLOOKUP(B360,home!$B$2:$E$405,3,FALSE)</f>
        <v>1.0084</v>
      </c>
      <c r="G360" s="10">
        <f>VLOOKUP(C360,away!$B$2:$E$405,4,FALSE)</f>
        <v>0.81940000000000002</v>
      </c>
      <c r="H360" s="10">
        <f>VLOOKUP(A360,away!$A$2:$E$405,3,FALSE)</f>
        <v>1.1788000000000001</v>
      </c>
      <c r="I360" s="10">
        <f>VLOOKUP(C360,away!$B$2:$E$405,3,FALSE)</f>
        <v>1.4420999999999999</v>
      </c>
      <c r="J360" s="10">
        <f>VLOOKUP(B360,home!$B$2:$E$405,4,FALSE)</f>
        <v>1.6117999999999999</v>
      </c>
      <c r="K360" s="12">
        <f t="shared" si="614"/>
        <v>1.3109805443359999</v>
      </c>
      <c r="L360" s="12">
        <f t="shared" si="615"/>
        <v>2.7399753482640001</v>
      </c>
      <c r="M360" s="13">
        <f t="shared" si="616"/>
        <v>1.7405728677644561E-2</v>
      </c>
      <c r="N360" s="13">
        <f t="shared" si="617"/>
        <v>2.281857165638319E-2</v>
      </c>
      <c r="O360" s="13">
        <f t="shared" si="618"/>
        <v>4.7691267495317852E-2</v>
      </c>
      <c r="P360" s="13">
        <f t="shared" si="619"/>
        <v>6.2522323821085579E-2</v>
      </c>
      <c r="Q360" s="13">
        <f t="shared" si="620"/>
        <v>1.4957351745527628E-2</v>
      </c>
      <c r="R360" s="13">
        <f t="shared" si="621"/>
        <v>6.5336448632317565E-2</v>
      </c>
      <c r="S360" s="13">
        <f t="shared" si="622"/>
        <v>5.6145896681265496E-2</v>
      </c>
      <c r="T360" s="13">
        <f t="shared" si="623"/>
        <v>4.0982775058059216E-2</v>
      </c>
      <c r="U360" s="13">
        <f t="shared" si="624"/>
        <v>8.5654812992976781E-2</v>
      </c>
      <c r="V360" s="13">
        <f t="shared" si="625"/>
        <v>2.2408790414438672E-2</v>
      </c>
      <c r="W360" s="13">
        <f t="shared" si="626"/>
        <v>6.5362657110589438E-3</v>
      </c>
      <c r="X360" s="13">
        <f t="shared" si="627"/>
        <v>1.7909206918004773E-2</v>
      </c>
      <c r="Y360" s="13">
        <f t="shared" si="628"/>
        <v>2.4535392731146088E-2</v>
      </c>
      <c r="Z360" s="13">
        <f t="shared" si="629"/>
        <v>5.9673419531889094E-2</v>
      </c>
      <c r="AA360" s="13">
        <f t="shared" si="630"/>
        <v>7.8230692020306442E-2</v>
      </c>
      <c r="AB360" s="13">
        <f t="shared" si="631"/>
        <v>5.127945760428166E-2</v>
      </c>
      <c r="AC360" s="13">
        <f t="shared" si="632"/>
        <v>5.0308496008624522E-3</v>
      </c>
      <c r="AD360" s="13">
        <f t="shared" si="633"/>
        <v>2.1422292949521953E-3</v>
      </c>
      <c r="AE360" s="13">
        <f t="shared" si="634"/>
        <v>5.8696554584979849E-3</v>
      </c>
      <c r="AF360" s="13">
        <f t="shared" si="635"/>
        <v>8.0413556295438528E-3</v>
      </c>
      <c r="AG360" s="13">
        <f t="shared" si="636"/>
        <v>7.3443720638580318E-3</v>
      </c>
      <c r="AH360" s="13">
        <f t="shared" si="637"/>
        <v>4.0875924615997906E-2</v>
      </c>
      <c r="AI360" s="13">
        <f t="shared" si="638"/>
        <v>5.3587541903318235E-2</v>
      </c>
      <c r="AJ360" s="13">
        <f t="shared" si="639"/>
        <v>3.5126112427020177E-2</v>
      </c>
      <c r="AK360" s="13">
        <f t="shared" si="640"/>
        <v>1.534988332999415E-2</v>
      </c>
      <c r="AL360" s="13">
        <f t="shared" si="641"/>
        <v>7.2284341245486185E-4</v>
      </c>
      <c r="AM360" s="13">
        <f t="shared" si="642"/>
        <v>5.6168418543779057E-4</v>
      </c>
      <c r="AN360" s="13">
        <f t="shared" si="643"/>
        <v>1.5390008216092917E-3</v>
      </c>
      <c r="AO360" s="13">
        <f t="shared" si="644"/>
        <v>2.108412156083751E-3</v>
      </c>
      <c r="AP360" s="13">
        <f t="shared" si="645"/>
        <v>1.925665777216542E-3</v>
      </c>
      <c r="AQ360" s="13">
        <f t="shared" si="646"/>
        <v>1.3190691896422407E-3</v>
      </c>
      <c r="AR360" s="13">
        <f t="shared" si="647"/>
        <v>2.2399805157066369E-2</v>
      </c>
      <c r="AS360" s="13">
        <f t="shared" si="648"/>
        <v>2.9365708757831201E-2</v>
      </c>
      <c r="AT360" s="13">
        <f t="shared" si="649"/>
        <v>1.9248936426076998E-2</v>
      </c>
      <c r="AU360" s="13">
        <f t="shared" si="650"/>
        <v>8.4116603845824939E-3</v>
      </c>
      <c r="AV360" s="13">
        <f t="shared" si="651"/>
        <v>2.7568807774373794E-3</v>
      </c>
      <c r="AW360" s="13">
        <f t="shared" si="652"/>
        <v>7.2124801141360909E-5</v>
      </c>
      <c r="AX360" s="13">
        <f t="shared" si="653"/>
        <v>1.2272617319502644E-4</v>
      </c>
      <c r="AY360" s="13">
        <f t="shared" si="654"/>
        <v>3.3626668914115061E-4</v>
      </c>
      <c r="AZ360" s="13">
        <f t="shared" si="655"/>
        <v>4.6068121934455327E-4</v>
      </c>
      <c r="BA360" s="13">
        <f t="shared" si="656"/>
        <v>4.2075172813742549E-4</v>
      </c>
      <c r="BB360" s="13">
        <f t="shared" si="657"/>
        <v>2.8821234070900564E-4</v>
      </c>
      <c r="BC360" s="13">
        <f t="shared" si="658"/>
        <v>1.57938941721628E-4</v>
      </c>
      <c r="BD360" s="13">
        <f t="shared" si="659"/>
        <v>1.0229152322713113E-2</v>
      </c>
      <c r="BE360" s="13">
        <f t="shared" si="660"/>
        <v>1.3410219680126295E-2</v>
      </c>
      <c r="BF360" s="13">
        <f t="shared" si="661"/>
        <v>8.7902685479586545E-3</v>
      </c>
      <c r="BG360" s="13">
        <f t="shared" si="662"/>
        <v>3.84129034862082E-3</v>
      </c>
      <c r="BH360" s="13">
        <f t="shared" si="663"/>
        <v>1.2589642280468854E-3</v>
      </c>
      <c r="BI360" s="13">
        <f t="shared" si="664"/>
        <v>3.3009552179689148E-4</v>
      </c>
      <c r="BJ360" s="14">
        <f t="shared" si="665"/>
        <v>0.16037758548927039</v>
      </c>
      <c r="BK360" s="14">
        <f t="shared" si="666"/>
        <v>0.16457269929689275</v>
      </c>
      <c r="BL360" s="14">
        <f t="shared" si="667"/>
        <v>0.59317512317378784</v>
      </c>
      <c r="BM360" s="14">
        <f t="shared" si="668"/>
        <v>0.74680299357556346</v>
      </c>
      <c r="BN360" s="14">
        <f t="shared" si="669"/>
        <v>0.23073169202827637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1.5866</v>
      </c>
      <c r="F361" s="10">
        <f>VLOOKUP(B361,home!$B$2:$E$405,3,FALSE)</f>
        <v>0.91679999999999995</v>
      </c>
      <c r="G361" s="10">
        <f>VLOOKUP(C361,away!$B$2:$E$405,4,FALSE)</f>
        <v>1.2033</v>
      </c>
      <c r="H361" s="10">
        <f>VLOOKUP(A361,away!$A$2:$E$405,3,FALSE)</f>
        <v>1.1788000000000001</v>
      </c>
      <c r="I361" s="10">
        <f>VLOOKUP(C361,away!$B$2:$E$405,3,FALSE)</f>
        <v>0.7712</v>
      </c>
      <c r="J361" s="10">
        <f>VLOOKUP(B361,home!$B$2:$E$405,4,FALSE)</f>
        <v>1.0797000000000001</v>
      </c>
      <c r="K361" s="12">
        <f t="shared" si="614"/>
        <v>1.7503140191039999</v>
      </c>
      <c r="L361" s="12">
        <f t="shared" si="615"/>
        <v>0.98154507763200016</v>
      </c>
      <c r="M361" s="13">
        <f t="shared" si="616"/>
        <v>6.509815333655028E-2</v>
      </c>
      <c r="N361" s="13">
        <f t="shared" si="617"/>
        <v>0.11394221040274578</v>
      </c>
      <c r="O361" s="13">
        <f t="shared" si="618"/>
        <v>6.3896771970424107E-2</v>
      </c>
      <c r="P361" s="13">
        <f t="shared" si="619"/>
        <v>0.11183941575532481</v>
      </c>
      <c r="Q361" s="13">
        <f t="shared" si="620"/>
        <v>9.9717324117811798E-2</v>
      </c>
      <c r="R361" s="13">
        <f t="shared" si="621"/>
        <v>3.135878100207206E-2</v>
      </c>
      <c r="S361" s="13">
        <f t="shared" si="622"/>
        <v>4.8035367654083554E-2</v>
      </c>
      <c r="T361" s="13">
        <f t="shared" si="623"/>
        <v>9.7877048642472902E-2</v>
      </c>
      <c r="U361" s="13">
        <f t="shared" si="624"/>
        <v>5.4887714009938908E-2</v>
      </c>
      <c r="V361" s="13">
        <f t="shared" si="625"/>
        <v>9.1694825918418356E-3</v>
      </c>
      <c r="W361" s="13">
        <f t="shared" si="626"/>
        <v>5.8178876783647818E-2</v>
      </c>
      <c r="X361" s="13">
        <f t="shared" si="627"/>
        <v>5.7105190129148171E-2</v>
      </c>
      <c r="Y361" s="13">
        <f t="shared" si="628"/>
        <v>2.802565913925243E-2</v>
      </c>
      <c r="Z361" s="13">
        <f t="shared" si="629"/>
        <v>1.0260019044374574E-2</v>
      </c>
      <c r="AA361" s="13">
        <f t="shared" si="630"/>
        <v>1.7958255169642837E-2</v>
      </c>
      <c r="AB361" s="13">
        <f t="shared" si="631"/>
        <v>1.5716292891036373E-2</v>
      </c>
      <c r="AC361" s="13">
        <f t="shared" si="632"/>
        <v>9.8458013331465043E-4</v>
      </c>
      <c r="AD361" s="13">
        <f t="shared" si="633"/>
        <v>2.5457825912535741E-2</v>
      </c>
      <c r="AE361" s="13">
        <f t="shared" si="634"/>
        <v>2.4988003711661842E-2</v>
      </c>
      <c r="AF361" s="13">
        <f t="shared" si="635"/>
        <v>1.2263426021515913E-2</v>
      </c>
      <c r="AG361" s="13">
        <f t="shared" si="636"/>
        <v>4.0123684821077102E-3</v>
      </c>
      <c r="AH361" s="13">
        <f t="shared" si="637"/>
        <v>2.5176677973541097E-3</v>
      </c>
      <c r="AI361" s="13">
        <f t="shared" si="638"/>
        <v>4.4067092411555859E-3</v>
      </c>
      <c r="AJ361" s="13">
        <f t="shared" si="639"/>
        <v>3.8565624814548864E-3</v>
      </c>
      <c r="AK361" s="13">
        <f t="shared" si="640"/>
        <v>2.2500651256136665E-3</v>
      </c>
      <c r="AL361" s="13">
        <f t="shared" si="641"/>
        <v>6.766082368261891E-5</v>
      </c>
      <c r="AM361" s="13">
        <f t="shared" si="642"/>
        <v>8.911837918124086E-3</v>
      </c>
      <c r="AN361" s="13">
        <f t="shared" si="643"/>
        <v>8.7473706411889084E-3</v>
      </c>
      <c r="AO361" s="13">
        <f t="shared" si="644"/>
        <v>4.2929692975408225E-3</v>
      </c>
      <c r="AP361" s="13">
        <f t="shared" si="645"/>
        <v>1.4045809608088334E-3</v>
      </c>
      <c r="AQ361" s="13">
        <f t="shared" si="646"/>
        <v>3.4466488205438391E-4</v>
      </c>
      <c r="AR361" s="13">
        <f t="shared" si="647"/>
        <v>4.9424088672110546E-4</v>
      </c>
      <c r="AS361" s="13">
        <f t="shared" si="648"/>
        <v>8.6507675284234272E-4</v>
      </c>
      <c r="AT361" s="13">
        <f t="shared" si="649"/>
        <v>7.5707798405045938E-4</v>
      </c>
      <c r="AU361" s="13">
        <f t="shared" si="650"/>
        <v>4.4170806967950465E-4</v>
      </c>
      <c r="AV361" s="13">
        <f t="shared" si="651"/>
        <v>1.932819566778508E-4</v>
      </c>
      <c r="AW361" s="13">
        <f t="shared" si="652"/>
        <v>3.2289476234221682E-6</v>
      </c>
      <c r="AX361" s="13">
        <f t="shared" si="653"/>
        <v>2.5997524740125296E-3</v>
      </c>
      <c r="AY361" s="13">
        <f t="shared" si="654"/>
        <v>2.5517742439286131E-3</v>
      </c>
      <c r="AZ361" s="13">
        <f t="shared" si="655"/>
        <v>1.2523407241781242E-3</v>
      </c>
      <c r="BA361" s="13">
        <f t="shared" si="656"/>
        <v>4.0974295777837749E-4</v>
      </c>
      <c r="BB361" s="13">
        <f t="shared" si="657"/>
        <v>1.005452958254357E-4</v>
      </c>
      <c r="BC361" s="13">
        <f t="shared" si="658"/>
        <v>1.9737948039301947E-5</v>
      </c>
      <c r="BD361" s="13">
        <f t="shared" si="659"/>
        <v>8.0853284920929304E-5</v>
      </c>
      <c r="BE361" s="13">
        <f t="shared" si="660"/>
        <v>1.4151863808771259E-4</v>
      </c>
      <c r="BF361" s="13">
        <f t="shared" si="661"/>
        <v>1.2385102810471435E-4</v>
      </c>
      <c r="BG361" s="13">
        <f t="shared" si="662"/>
        <v>7.225939692404169E-5</v>
      </c>
      <c r="BH361" s="13">
        <f t="shared" si="663"/>
        <v>3.1619158862037643E-5</v>
      </c>
      <c r="BI361" s="13">
        <f t="shared" si="664"/>
        <v>1.1068691405700203E-5</v>
      </c>
      <c r="BJ361" s="14">
        <f t="shared" si="665"/>
        <v>0.55220325068637977</v>
      </c>
      <c r="BK361" s="14">
        <f t="shared" si="666"/>
        <v>0.23774643453872635</v>
      </c>
      <c r="BL361" s="14">
        <f t="shared" si="667"/>
        <v>0.20006137553696887</v>
      </c>
      <c r="BM361" s="14">
        <f t="shared" si="668"/>
        <v>0.51186987792521554</v>
      </c>
      <c r="BN361" s="14">
        <f t="shared" si="669"/>
        <v>0.48585265658492882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1.1809000000000001</v>
      </c>
      <c r="F362" s="10">
        <f>VLOOKUP(B362,home!$B$2:$E$405,3,FALSE)</f>
        <v>1.1725000000000001</v>
      </c>
      <c r="G362" s="10">
        <f>VLOOKUP(C362,away!$B$2:$E$405,4,FALSE)</f>
        <v>2.0465</v>
      </c>
      <c r="H362" s="10">
        <f>VLOOKUP(A362,away!$A$2:$E$405,3,FALSE)</f>
        <v>0.92459999999999998</v>
      </c>
      <c r="I362" s="10">
        <f>VLOOKUP(C362,away!$B$2:$E$405,3,FALSE)</f>
        <v>0.81120000000000003</v>
      </c>
      <c r="J362" s="10">
        <f>VLOOKUP(B362,home!$B$2:$E$405,4,FALSE)</f>
        <v>0.74880000000000002</v>
      </c>
      <c r="K362" s="12">
        <f t="shared" si="614"/>
        <v>2.8335946441250002</v>
      </c>
      <c r="L362" s="12">
        <f t="shared" si="615"/>
        <v>0.56162659737600007</v>
      </c>
      <c r="M362" s="13">
        <f t="shared" si="616"/>
        <v>3.3533134430406869E-2</v>
      </c>
      <c r="N362" s="13">
        <f t="shared" si="617"/>
        <v>9.5019310122724548E-2</v>
      </c>
      <c r="O362" s="13">
        <f t="shared" si="618"/>
        <v>1.8833100189501406E-2</v>
      </c>
      <c r="P362" s="13">
        <f t="shared" si="619"/>
        <v>5.3365371829240713E-2</v>
      </c>
      <c r="Q362" s="13">
        <f t="shared" si="620"/>
        <v>0.13462310412610237</v>
      </c>
      <c r="R362" s="13">
        <f t="shared" si="621"/>
        <v>5.2885849887354883E-3</v>
      </c>
      <c r="S362" s="13">
        <f t="shared" si="622"/>
        <v>2.123170827039329E-2</v>
      </c>
      <c r="T362" s="13">
        <f t="shared" si="623"/>
        <v>7.5607915898537839E-2</v>
      </c>
      <c r="U362" s="13">
        <f t="shared" si="624"/>
        <v>1.4985706099080754E-2</v>
      </c>
      <c r="V362" s="13">
        <f t="shared" si="625"/>
        <v>3.7542900168089578E-3</v>
      </c>
      <c r="W362" s="13">
        <f t="shared" si="626"/>
        <v>0.12715576894240196</v>
      </c>
      <c r="X362" s="13">
        <f t="shared" si="627"/>
        <v>7.1414061847850097E-2</v>
      </c>
      <c r="Y362" s="13">
        <f t="shared" si="628"/>
        <v>2.0054018280203631E-2</v>
      </c>
      <c r="Z362" s="13">
        <f t="shared" si="629"/>
        <v>9.9006999738576805E-4</v>
      </c>
      <c r="AA362" s="13">
        <f t="shared" si="630"/>
        <v>2.8054570419011656E-3</v>
      </c>
      <c r="AB362" s="13">
        <f t="shared" si="631"/>
        <v>3.9747640241269552E-3</v>
      </c>
      <c r="AC362" s="13">
        <f t="shared" si="632"/>
        <v>3.7341626070926142E-4</v>
      </c>
      <c r="AD362" s="13">
        <f t="shared" si="633"/>
        <v>9.007697646119657E-2</v>
      </c>
      <c r="AE362" s="13">
        <f t="shared" si="634"/>
        <v>5.0589625791819887E-2</v>
      </c>
      <c r="AF362" s="13">
        <f t="shared" si="635"/>
        <v>1.4206239697992467E-2</v>
      </c>
      <c r="AG362" s="13">
        <f t="shared" si="636"/>
        <v>2.659534021030455E-3</v>
      </c>
      <c r="AH362" s="13">
        <f t="shared" si="637"/>
        <v>1.3901241094895853E-4</v>
      </c>
      <c r="AI362" s="13">
        <f t="shared" si="638"/>
        <v>3.9390482313187244E-4</v>
      </c>
      <c r="AJ362" s="13">
        <f t="shared" si="639"/>
        <v>5.5808329856073973E-4</v>
      </c>
      <c r="AK362" s="13">
        <f t="shared" si="640"/>
        <v>5.2712728192577511E-4</v>
      </c>
      <c r="AL362" s="13">
        <f t="shared" si="641"/>
        <v>2.37705158653642E-5</v>
      </c>
      <c r="AM362" s="13">
        <f t="shared" si="642"/>
        <v>5.1048327611884055E-2</v>
      </c>
      <c r="AN362" s="13">
        <f t="shared" si="643"/>
        <v>2.8670098538397755E-2</v>
      </c>
      <c r="AO362" s="13">
        <f t="shared" si="644"/>
        <v>8.05094494427748E-3</v>
      </c>
      <c r="AP362" s="13">
        <f t="shared" si="645"/>
        <v>1.5072082715720243E-3</v>
      </c>
      <c r="AQ362" s="13">
        <f t="shared" si="646"/>
        <v>2.1162206327498951E-4</v>
      </c>
      <c r="AR362" s="13">
        <f t="shared" si="647"/>
        <v>1.5614613470859568E-5</v>
      </c>
      <c r="AS362" s="13">
        <f t="shared" si="648"/>
        <v>4.4245485101109748E-5</v>
      </c>
      <c r="AT362" s="13">
        <f t="shared" si="649"/>
        <v>6.2686884804608544E-5</v>
      </c>
      <c r="AU362" s="13">
        <f t="shared" si="650"/>
        <v>5.9209740346406544E-5</v>
      </c>
      <c r="AV362" s="13">
        <f t="shared" si="651"/>
        <v>4.1944100781402385E-5</v>
      </c>
      <c r="AW362" s="13">
        <f t="shared" si="652"/>
        <v>1.0508034642245324E-6</v>
      </c>
      <c r="AX362" s="13">
        <f t="shared" si="653"/>
        <v>2.4108377952095493E-2</v>
      </c>
      <c r="AY362" s="13">
        <f t="shared" si="654"/>
        <v>1.3539906277489975E-2</v>
      </c>
      <c r="AZ362" s="13">
        <f t="shared" si="655"/>
        <v>3.802185745708318E-3</v>
      </c>
      <c r="BA362" s="13">
        <f t="shared" si="656"/>
        <v>7.1180288098456426E-4</v>
      </c>
      <c r="BB362" s="13">
        <f t="shared" si="657"/>
        <v>9.994185751244866E-5</v>
      </c>
      <c r="BC362" s="13">
        <f t="shared" si="658"/>
        <v>1.122600107403072E-5</v>
      </c>
      <c r="BD362" s="13">
        <f t="shared" si="659"/>
        <v>1.4615970388300518E-6</v>
      </c>
      <c r="BE362" s="13">
        <f t="shared" si="660"/>
        <v>4.141573541097795E-6</v>
      </c>
      <c r="BF362" s="13">
        <f t="shared" si="661"/>
        <v>5.8677703021522627E-6</v>
      </c>
      <c r="BG362" s="13">
        <f t="shared" si="662"/>
        <v>5.5422941670447953E-6</v>
      </c>
      <c r="BH362" s="13">
        <f t="shared" si="663"/>
        <v>3.9261537669758404E-6</v>
      </c>
      <c r="BI362" s="13">
        <f t="shared" si="664"/>
        <v>2.2250256572227867E-6</v>
      </c>
      <c r="BJ362" s="14">
        <f t="shared" si="665"/>
        <v>0.81316819733413115</v>
      </c>
      <c r="BK362" s="14">
        <f t="shared" si="666"/>
        <v>0.12582159760091444</v>
      </c>
      <c r="BL362" s="14">
        <f t="shared" si="667"/>
        <v>4.7752605396890822E-2</v>
      </c>
      <c r="BM362" s="14">
        <f t="shared" si="668"/>
        <v>0.63353100916858518</v>
      </c>
      <c r="BN362" s="14">
        <f t="shared" si="669"/>
        <v>0.34066260568671142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1.1809000000000001</v>
      </c>
      <c r="F363" s="10">
        <f>VLOOKUP(B363,home!$B$2:$E$405,3,FALSE)</f>
        <v>1.3028</v>
      </c>
      <c r="G363" s="10">
        <f>VLOOKUP(C363,away!$B$2:$E$405,4,FALSE)</f>
        <v>0.70569999999999999</v>
      </c>
      <c r="H363" s="10">
        <f>VLOOKUP(A363,away!$A$2:$E$405,3,FALSE)</f>
        <v>0.92459999999999998</v>
      </c>
      <c r="I363" s="10">
        <f>VLOOKUP(C363,away!$B$2:$E$405,3,FALSE)</f>
        <v>0.72099999999999997</v>
      </c>
      <c r="J363" s="10">
        <f>VLOOKUP(B363,home!$B$2:$E$405,4,FALSE)</f>
        <v>0.41599999999999998</v>
      </c>
      <c r="K363" s="12">
        <f t="shared" si="614"/>
        <v>1.0857028801640001</v>
      </c>
      <c r="L363" s="12">
        <f t="shared" si="615"/>
        <v>0.27732082559999993</v>
      </c>
      <c r="M363" s="13">
        <f t="shared" si="616"/>
        <v>0.25588588239984478</v>
      </c>
      <c r="N363" s="13">
        <f t="shared" si="617"/>
        <v>0.27781603951481815</v>
      </c>
      <c r="O363" s="13">
        <f t="shared" si="618"/>
        <v>7.0962484166509437E-2</v>
      </c>
      <c r="P363" s="13">
        <f t="shared" si="619"/>
        <v>7.7044173443171562E-2</v>
      </c>
      <c r="Q363" s="13">
        <f t="shared" si="620"/>
        <v>0.1508128371284968</v>
      </c>
      <c r="R363" s="13">
        <f t="shared" si="621"/>
        <v>9.8396873478416597E-3</v>
      </c>
      <c r="S363" s="13">
        <f t="shared" si="622"/>
        <v>5.7992693909801841E-3</v>
      </c>
      <c r="T363" s="13">
        <f t="shared" si="623"/>
        <v>4.1823540503553053E-2</v>
      </c>
      <c r="U363" s="13">
        <f t="shared" si="624"/>
        <v>1.0682976893464962E-2</v>
      </c>
      <c r="V363" s="13">
        <f t="shared" si="625"/>
        <v>1.9401005922901036E-4</v>
      </c>
      <c r="W363" s="13">
        <f t="shared" si="626"/>
        <v>5.4579310545371088E-2</v>
      </c>
      <c r="X363" s="13">
        <f t="shared" si="627"/>
        <v>1.5135979461121092E-2</v>
      </c>
      <c r="Y363" s="13">
        <f t="shared" si="628"/>
        <v>2.0987611602113713E-3</v>
      </c>
      <c r="Z363" s="13">
        <f t="shared" si="629"/>
        <v>9.0958340631644061E-4</v>
      </c>
      <c r="AA363" s="13">
        <f t="shared" si="630"/>
        <v>9.8753732398714172E-4</v>
      </c>
      <c r="AB363" s="13">
        <f t="shared" si="631"/>
        <v>5.3608605846114431E-4</v>
      </c>
      <c r="AC363" s="13">
        <f t="shared" si="632"/>
        <v>3.6508815259694756E-6</v>
      </c>
      <c r="AD363" s="13">
        <f t="shared" si="633"/>
        <v>1.4814228664118689E-2</v>
      </c>
      <c r="AE363" s="13">
        <f t="shared" si="634"/>
        <v>4.1082941237605784E-3</v>
      </c>
      <c r="AF363" s="13">
        <f t="shared" si="635"/>
        <v>5.6965775910445594E-4</v>
      </c>
      <c r="AG363" s="13">
        <f t="shared" si="636"/>
        <v>5.2659320021431181E-5</v>
      </c>
      <c r="AH363" s="13">
        <f t="shared" si="637"/>
        <v>6.3061605297933885E-5</v>
      </c>
      <c r="AI363" s="13">
        <f t="shared" si="638"/>
        <v>6.8466166499732192E-5</v>
      </c>
      <c r="AJ363" s="13">
        <f t="shared" si="639"/>
        <v>3.7166957081273598E-5</v>
      </c>
      <c r="AK363" s="13">
        <f t="shared" si="640"/>
        <v>1.345075745002351E-5</v>
      </c>
      <c r="AL363" s="13">
        <f t="shared" si="641"/>
        <v>4.3969467462490062E-8</v>
      </c>
      <c r="AM363" s="13">
        <f t="shared" si="642"/>
        <v>3.2167701456083512E-3</v>
      </c>
      <c r="AN363" s="13">
        <f t="shared" si="643"/>
        <v>8.9207735254553987E-4</v>
      </c>
      <c r="AO363" s="13">
        <f t="shared" si="644"/>
        <v>1.2369581395349564E-4</v>
      </c>
      <c r="AP363" s="13">
        <f t="shared" si="645"/>
        <v>1.143447508294913E-5</v>
      </c>
      <c r="AQ363" s="13">
        <f t="shared" si="646"/>
        <v>7.927545175765203E-7</v>
      </c>
      <c r="AR363" s="13">
        <f t="shared" si="647"/>
        <v>3.4976592889768718E-6</v>
      </c>
      <c r="AS363" s="13">
        <f t="shared" si="648"/>
        <v>3.7974187638745592E-6</v>
      </c>
      <c r="AT363" s="13">
        <f t="shared" si="649"/>
        <v>2.0614342445637123E-6</v>
      </c>
      <c r="AU363" s="13">
        <f t="shared" si="650"/>
        <v>7.4603503219717419E-7</v>
      </c>
      <c r="AV363" s="13">
        <f t="shared" si="651"/>
        <v>2.0249309578992859E-7</v>
      </c>
      <c r="AW363" s="13">
        <f t="shared" si="652"/>
        <v>3.6774110717867139E-10</v>
      </c>
      <c r="AX363" s="13">
        <f t="shared" si="653"/>
        <v>5.8207610198542591E-4</v>
      </c>
      <c r="AY363" s="13">
        <f t="shared" si="654"/>
        <v>1.6142182516462806E-4</v>
      </c>
      <c r="AZ363" s="13">
        <f t="shared" si="655"/>
        <v>2.2382816912256746E-5</v>
      </c>
      <c r="BA363" s="13">
        <f t="shared" si="656"/>
        <v>2.0690737551202266E-6</v>
      </c>
      <c r="BB363" s="13">
        <f t="shared" si="657"/>
        <v>1.4344931049930836E-7</v>
      </c>
      <c r="BC363" s="13">
        <f t="shared" si="658"/>
        <v>7.9562962438837897E-9</v>
      </c>
      <c r="BD363" s="13">
        <f t="shared" si="659"/>
        <v>1.6166229361442895E-7</v>
      </c>
      <c r="BE363" s="13">
        <f t="shared" si="660"/>
        <v>1.755172177911038E-7</v>
      </c>
      <c r="BF363" s="13">
        <f t="shared" si="661"/>
        <v>9.52797744370867E-8</v>
      </c>
      <c r="BG363" s="13">
        <f t="shared" si="662"/>
        <v>3.4481841842573772E-8</v>
      </c>
      <c r="BH363" s="13">
        <f t="shared" si="663"/>
        <v>9.3592587504604669E-9</v>
      </c>
      <c r="BI363" s="13">
        <f t="shared" si="664"/>
        <v>2.032274836315011E-9</v>
      </c>
      <c r="BJ363" s="14">
        <f t="shared" si="665"/>
        <v>0.56682417994570899</v>
      </c>
      <c r="BK363" s="14">
        <f t="shared" si="666"/>
        <v>0.33908845196938364</v>
      </c>
      <c r="BL363" s="14">
        <f t="shared" si="667"/>
        <v>9.3201700649679989E-2</v>
      </c>
      <c r="BM363" s="14">
        <f t="shared" si="668"/>
        <v>0.15750139051298284</v>
      </c>
      <c r="BN363" s="14">
        <f t="shared" si="669"/>
        <v>0.84236110400068243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1.4215</v>
      </c>
      <c r="F364" s="10">
        <f>VLOOKUP(B364,home!$B$2:$E$405,3,FALSE)</f>
        <v>0.64939999999999998</v>
      </c>
      <c r="G364" s="10">
        <f>VLOOKUP(C364,away!$B$2:$E$405,4,FALSE)</f>
        <v>1.1137999999999999</v>
      </c>
      <c r="H364" s="10">
        <f>VLOOKUP(A364,away!$A$2:$E$405,3,FALSE)</f>
        <v>1.0277000000000001</v>
      </c>
      <c r="I364" s="10">
        <f>VLOOKUP(C364,away!$B$2:$E$405,3,FALSE)</f>
        <v>0.81089999999999995</v>
      </c>
      <c r="J364" s="10">
        <f>VLOOKUP(B364,home!$B$2:$E$405,4,FALSE)</f>
        <v>0.74850000000000005</v>
      </c>
      <c r="K364" s="12">
        <f t="shared" si="614"/>
        <v>1.0281733949799998</v>
      </c>
      <c r="L364" s="12">
        <f t="shared" si="615"/>
        <v>0.62377140460500002</v>
      </c>
      <c r="M364" s="13">
        <f t="shared" si="616"/>
        <v>0.19167677299278396</v>
      </c>
      <c r="N364" s="13">
        <f t="shared" si="617"/>
        <v>0.1970769584268014</v>
      </c>
      <c r="O364" s="13">
        <f t="shared" si="618"/>
        <v>0.1195624899198626</v>
      </c>
      <c r="P364" s="13">
        <f t="shared" si="619"/>
        <v>0.12293097117316711</v>
      </c>
      <c r="Q364" s="13">
        <f t="shared" si="620"/>
        <v>0.10131464270900833</v>
      </c>
      <c r="R364" s="13">
        <f t="shared" si="621"/>
        <v>3.7289831137691923E-2</v>
      </c>
      <c r="S364" s="13">
        <f t="shared" si="622"/>
        <v>1.9710295928952962E-2</v>
      </c>
      <c r="T364" s="13">
        <f t="shared" si="623"/>
        <v>6.3197176989651854E-2</v>
      </c>
      <c r="U364" s="13">
        <f t="shared" si="624"/>
        <v>3.8340412279071603E-2</v>
      </c>
      <c r="V364" s="13">
        <f t="shared" si="625"/>
        <v>1.4045669945204689E-3</v>
      </c>
      <c r="W364" s="13">
        <f t="shared" si="626"/>
        <v>3.4723006718435596E-2</v>
      </c>
      <c r="X364" s="13">
        <f t="shared" si="627"/>
        <v>2.1659218672867429E-2</v>
      </c>
      <c r="Y364" s="13">
        <f t="shared" si="628"/>
        <v>6.7552006271106796E-3</v>
      </c>
      <c r="Z364" s="13">
        <f t="shared" si="629"/>
        <v>7.7534434487471207E-3</v>
      </c>
      <c r="AA364" s="13">
        <f t="shared" si="630"/>
        <v>7.9718842734837637E-3</v>
      </c>
      <c r="AB364" s="13">
        <f t="shared" si="631"/>
        <v>4.0982396589277353E-3</v>
      </c>
      <c r="AC364" s="13">
        <f t="shared" si="632"/>
        <v>5.630076548211907E-5</v>
      </c>
      <c r="AD364" s="13">
        <f t="shared" si="633"/>
        <v>8.9253179254018163E-3</v>
      </c>
      <c r="AE364" s="13">
        <f t="shared" si="634"/>
        <v>5.5673580988740761E-3</v>
      </c>
      <c r="AF364" s="13">
        <f t="shared" si="635"/>
        <v>1.7363793906368524E-3</v>
      </c>
      <c r="AG364" s="13">
        <f t="shared" si="636"/>
        <v>3.6103460380824124E-4</v>
      </c>
      <c r="AH364" s="13">
        <f t="shared" si="637"/>
        <v>1.2090940776376066E-3</v>
      </c>
      <c r="AI364" s="13">
        <f t="shared" si="638"/>
        <v>1.2431583626548691E-3</v>
      </c>
      <c r="AJ364" s="13">
        <f t="shared" si="639"/>
        <v>6.390911771143173E-4</v>
      </c>
      <c r="AK364" s="13">
        <f t="shared" si="640"/>
        <v>2.1903218175846402E-4</v>
      </c>
      <c r="AL364" s="13">
        <f t="shared" si="641"/>
        <v>1.444328944075073E-6</v>
      </c>
      <c r="AM364" s="13">
        <f t="shared" si="642"/>
        <v>1.8353548865272476E-3</v>
      </c>
      <c r="AN364" s="13">
        <f t="shared" si="643"/>
        <v>1.1448418955177517E-3</v>
      </c>
      <c r="AO364" s="13">
        <f t="shared" si="644"/>
        <v>3.5705981860887932E-4</v>
      </c>
      <c r="AP364" s="13">
        <f t="shared" si="645"/>
        <v>7.424123486055575E-5</v>
      </c>
      <c r="AQ364" s="13">
        <f t="shared" si="646"/>
        <v>1.1577389837144636E-5</v>
      </c>
      <c r="AR364" s="13">
        <f t="shared" si="647"/>
        <v>1.5083966222151943E-4</v>
      </c>
      <c r="AS364" s="13">
        <f t="shared" si="648"/>
        <v>1.5508932760393602E-4</v>
      </c>
      <c r="AT364" s="13">
        <f t="shared" si="649"/>
        <v>7.9729360243852146E-5</v>
      </c>
      <c r="AU364" s="13">
        <f t="shared" si="650"/>
        <v>2.7325202333834966E-5</v>
      </c>
      <c r="AV364" s="13">
        <f t="shared" si="651"/>
        <v>7.0237615130236263E-6</v>
      </c>
      <c r="AW364" s="13">
        <f t="shared" si="652"/>
        <v>2.5730927270078408E-8</v>
      </c>
      <c r="AX364" s="13">
        <f t="shared" si="653"/>
        <v>3.1451051077897526E-4</v>
      </c>
      <c r="AY364" s="13">
        <f t="shared" si="654"/>
        <v>1.9618266307163743E-4</v>
      </c>
      <c r="AZ364" s="13">
        <f t="shared" si="655"/>
        <v>6.1186567651672365E-5</v>
      </c>
      <c r="BA364" s="13">
        <f t="shared" si="656"/>
        <v>1.272214374901418E-5</v>
      </c>
      <c r="BB364" s="13">
        <f t="shared" si="657"/>
        <v>1.9839273689773235E-6</v>
      </c>
      <c r="BC364" s="13">
        <f t="shared" si="658"/>
        <v>2.4750343231625756E-7</v>
      </c>
      <c r="BD364" s="13">
        <f t="shared" si="659"/>
        <v>1.5681577995676814E-5</v>
      </c>
      <c r="BE364" s="13">
        <f t="shared" si="660"/>
        <v>1.6123381286458686E-5</v>
      </c>
      <c r="BF364" s="13">
        <f t="shared" si="661"/>
        <v>8.2888158379276128E-6</v>
      </c>
      <c r="BG364" s="13">
        <f t="shared" si="662"/>
        <v>2.8407799734820088E-6</v>
      </c>
      <c r="BH364" s="13">
        <f t="shared" si="663"/>
        <v>7.3020359743154755E-7</v>
      </c>
      <c r="BI364" s="13">
        <f t="shared" si="664"/>
        <v>1.5015518235956073E-7</v>
      </c>
      <c r="BJ364" s="14">
        <f t="shared" si="665"/>
        <v>0.44532620270400058</v>
      </c>
      <c r="BK364" s="14">
        <f t="shared" si="666"/>
        <v>0.3359765348469223</v>
      </c>
      <c r="BL364" s="14">
        <f t="shared" si="667"/>
        <v>0.2110370552959924</v>
      </c>
      <c r="BM364" s="14">
        <f t="shared" si="668"/>
        <v>0.23004541300420261</v>
      </c>
      <c r="BN364" s="14">
        <f t="shared" si="669"/>
        <v>0.76985166635931535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1.4215</v>
      </c>
      <c r="F365" s="10">
        <f>VLOOKUP(B365,home!$B$2:$E$405,3,FALSE)</f>
        <v>0.7621</v>
      </c>
      <c r="G365" s="10">
        <f>VLOOKUP(C365,away!$B$2:$E$405,4,FALSE)</f>
        <v>0.99660000000000004</v>
      </c>
      <c r="H365" s="10">
        <f>VLOOKUP(A365,away!$A$2:$E$405,3,FALSE)</f>
        <v>1.0277000000000001</v>
      </c>
      <c r="I365" s="10">
        <f>VLOOKUP(C365,away!$B$2:$E$405,3,FALSE)</f>
        <v>0.97299999999999998</v>
      </c>
      <c r="J365" s="10">
        <f>VLOOKUP(B365,home!$B$2:$E$405,4,FALSE)</f>
        <v>1.2974000000000001</v>
      </c>
      <c r="K365" s="12">
        <f t="shared" si="614"/>
        <v>1.0796418444900002</v>
      </c>
      <c r="L365" s="12">
        <f t="shared" si="615"/>
        <v>1.2973378545400001</v>
      </c>
      <c r="M365" s="13">
        <f t="shared" si="616"/>
        <v>9.2830530667952438E-2</v>
      </c>
      <c r="N365" s="13">
        <f t="shared" si="617"/>
        <v>0.10022372535533369</v>
      </c>
      <c r="O365" s="13">
        <f t="shared" si="618"/>
        <v>0.12043256149257109</v>
      </c>
      <c r="P365" s="13">
        <f t="shared" si="619"/>
        <v>0.1300240328264948</v>
      </c>
      <c r="Q365" s="13">
        <f t="shared" si="620"/>
        <v>5.4102863852145841E-2</v>
      </c>
      <c r="R365" s="13">
        <f t="shared" si="621"/>
        <v>7.8120860471764406E-2</v>
      </c>
      <c r="S365" s="13">
        <f t="shared" si="622"/>
        <v>4.5529873067670319E-2</v>
      </c>
      <c r="T365" s="13">
        <f t="shared" si="623"/>
        <v>7.0189693314412591E-2</v>
      </c>
      <c r="U365" s="13">
        <f t="shared" si="624"/>
        <v>8.4342549892881674E-2</v>
      </c>
      <c r="V365" s="13">
        <f t="shared" si="625"/>
        <v>7.0857647415736146E-3</v>
      </c>
      <c r="W365" s="13">
        <f t="shared" si="626"/>
        <v>1.9470571907174029E-2</v>
      </c>
      <c r="X365" s="13">
        <f t="shared" si="627"/>
        <v>2.5259909984719952E-2</v>
      </c>
      <c r="Y365" s="13">
        <f t="shared" si="628"/>
        <v>1.6385318712725055E-2</v>
      </c>
      <c r="Z365" s="13">
        <f t="shared" si="629"/>
        <v>3.378304983975252E-2</v>
      </c>
      <c r="AA365" s="13">
        <f t="shared" si="630"/>
        <v>3.6473594241488015E-2</v>
      </c>
      <c r="AB365" s="13">
        <f t="shared" si="631"/>
        <v>1.9689209281029983E-2</v>
      </c>
      <c r="AC365" s="13">
        <f t="shared" si="632"/>
        <v>6.2029680640216564E-4</v>
      </c>
      <c r="AD365" s="13">
        <f t="shared" si="633"/>
        <v>5.2553110417841373E-3</v>
      </c>
      <c r="AE365" s="13">
        <f t="shared" si="634"/>
        <v>6.8179139518886045E-3</v>
      </c>
      <c r="AF365" s="13">
        <f t="shared" si="635"/>
        <v>4.4225689293907484E-3</v>
      </c>
      <c r="AG365" s="13">
        <f t="shared" si="636"/>
        <v>1.9125220288036865E-3</v>
      </c>
      <c r="AH365" s="13">
        <f t="shared" si="637"/>
        <v>1.0957007349730605E-2</v>
      </c>
      <c r="AI365" s="13">
        <f t="shared" si="638"/>
        <v>1.1829643625153638E-2</v>
      </c>
      <c r="AJ365" s="13">
        <f t="shared" si="639"/>
        <v>6.3858891315601235E-3</v>
      </c>
      <c r="AK365" s="13">
        <f t="shared" si="640"/>
        <v>2.2981577069020724E-3</v>
      </c>
      <c r="AL365" s="13">
        <f t="shared" si="641"/>
        <v>3.4753002805206931E-5</v>
      </c>
      <c r="AM365" s="13">
        <f t="shared" si="642"/>
        <v>1.1347707413040984E-3</v>
      </c>
      <c r="AN365" s="13">
        <f t="shared" si="643"/>
        <v>1.472181038918224E-3</v>
      </c>
      <c r="AO365" s="13">
        <f t="shared" si="644"/>
        <v>9.5495809526231876E-4</v>
      </c>
      <c r="AP365" s="13">
        <f t="shared" si="645"/>
        <v>4.1296776216107398E-4</v>
      </c>
      <c r="AQ365" s="13">
        <f t="shared" si="646"/>
        <v>1.3393967763905817E-4</v>
      </c>
      <c r="AR365" s="13">
        <f t="shared" si="647"/>
        <v>2.8429880814556984E-3</v>
      </c>
      <c r="AS365" s="13">
        <f t="shared" si="648"/>
        <v>3.069408896125917E-3</v>
      </c>
      <c r="AT365" s="13">
        <f t="shared" si="649"/>
        <v>1.6569311410537003E-3</v>
      </c>
      <c r="AU365" s="13">
        <f t="shared" si="650"/>
        <v>5.962973977733792E-4</v>
      </c>
      <c r="AV365" s="13">
        <f t="shared" si="651"/>
        <v>1.609469055991596E-4</v>
      </c>
      <c r="AW365" s="13">
        <f t="shared" si="652"/>
        <v>1.352143029121476E-6</v>
      </c>
      <c r="AX365" s="13">
        <f t="shared" si="653"/>
        <v>2.041909960358069E-4</v>
      </c>
      <c r="AY365" s="13">
        <f t="shared" si="654"/>
        <v>2.6490470871347934E-4</v>
      </c>
      <c r="AZ365" s="13">
        <f t="shared" si="655"/>
        <v>1.718354532299445E-4</v>
      </c>
      <c r="BA365" s="13">
        <f t="shared" si="656"/>
        <v>7.4309546075748256E-5</v>
      </c>
      <c r="BB365" s="13">
        <f t="shared" si="657"/>
        <v>2.4101146769438127E-5</v>
      </c>
      <c r="BC365" s="13">
        <f t="shared" si="658"/>
        <v>6.2534660083632923E-6</v>
      </c>
      <c r="BD365" s="13">
        <f t="shared" si="659"/>
        <v>6.147193430130881E-4</v>
      </c>
      <c r="BE365" s="13">
        <f t="shared" si="660"/>
        <v>6.6367672533433153E-4</v>
      </c>
      <c r="BF365" s="13">
        <f t="shared" si="661"/>
        <v>3.5826658194252047E-4</v>
      </c>
      <c r="BG365" s="13">
        <f t="shared" si="662"/>
        <v>1.2893319778251687E-4</v>
      </c>
      <c r="BH365" s="13">
        <f t="shared" si="663"/>
        <v>3.4800418867477628E-5</v>
      </c>
      <c r="BI365" s="13">
        <f t="shared" si="664"/>
        <v>7.5143976830216313E-6</v>
      </c>
      <c r="BJ365" s="14">
        <f t="shared" si="665"/>
        <v>0.30889481171049593</v>
      </c>
      <c r="BK365" s="14">
        <f t="shared" si="666"/>
        <v>0.27639015582161208</v>
      </c>
      <c r="BL365" s="14">
        <f t="shared" si="667"/>
        <v>0.38066395627971245</v>
      </c>
      <c r="BM365" s="14">
        <f t="shared" si="668"/>
        <v>0.42373384641962619</v>
      </c>
      <c r="BN365" s="14">
        <f t="shared" si="669"/>
        <v>0.57573457466626232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1.4215</v>
      </c>
      <c r="F366" s="10">
        <f>VLOOKUP(B366,home!$B$2:$E$405,3,FALSE)</f>
        <v>0.93799999999999994</v>
      </c>
      <c r="G366" s="10">
        <f>VLOOKUP(C366,away!$B$2:$E$405,4,FALSE)</f>
        <v>0.43290000000000001</v>
      </c>
      <c r="H366" s="10">
        <f>VLOOKUP(A366,away!$A$2:$E$405,3,FALSE)</f>
        <v>1.0277000000000001</v>
      </c>
      <c r="I366" s="10">
        <f>VLOOKUP(C366,away!$B$2:$E$405,3,FALSE)</f>
        <v>0.52390000000000003</v>
      </c>
      <c r="J366" s="10">
        <f>VLOOKUP(B366,home!$B$2:$E$405,4,FALSE)</f>
        <v>0.64870000000000005</v>
      </c>
      <c r="K366" s="12">
        <f t="shared" si="614"/>
        <v>0.57721457430000001</v>
      </c>
      <c r="L366" s="12">
        <f t="shared" si="615"/>
        <v>0.34926788386100005</v>
      </c>
      <c r="M366" s="13">
        <f t="shared" si="616"/>
        <v>0.39594401334647783</v>
      </c>
      <c r="N366" s="13">
        <f t="shared" si="617"/>
        <v>0.22854465511042069</v>
      </c>
      <c r="O366" s="13">
        <f t="shared" si="618"/>
        <v>0.13829052766895586</v>
      </c>
      <c r="P366" s="13">
        <f t="shared" si="619"/>
        <v>7.9823308058158723E-2</v>
      </c>
      <c r="Q366" s="13">
        <f t="shared" si="620"/>
        <v>6.5959652904050897E-2</v>
      </c>
      <c r="R366" s="13">
        <f t="shared" si="621"/>
        <v>2.4150219978478639E-2</v>
      </c>
      <c r="S366" s="13">
        <f t="shared" si="622"/>
        <v>4.023144873118706E-3</v>
      </c>
      <c r="T366" s="13">
        <f t="shared" si="623"/>
        <v>2.3037588390003923E-2</v>
      </c>
      <c r="U366" s="13">
        <f t="shared" si="624"/>
        <v>1.3939858944128901E-2</v>
      </c>
      <c r="V366" s="13">
        <f t="shared" si="625"/>
        <v>9.0119568464380802E-5</v>
      </c>
      <c r="W366" s="13">
        <f t="shared" si="626"/>
        <v>1.269095765732917E-2</v>
      </c>
      <c r="X366" s="13">
        <f t="shared" si="627"/>
        <v>4.4325439251449135E-3</v>
      </c>
      <c r="Y366" s="13">
        <f t="shared" si="628"/>
        <v>7.7407261842814723E-4</v>
      </c>
      <c r="Z366" s="13">
        <f t="shared" si="629"/>
        <v>2.8116320755536273E-3</v>
      </c>
      <c r="AA366" s="13">
        <f t="shared" si="630"/>
        <v>1.6229150115789125E-3</v>
      </c>
      <c r="AB366" s="13">
        <f t="shared" si="631"/>
        <v>4.6838509876680076E-4</v>
      </c>
      <c r="AC366" s="13">
        <f t="shared" si="632"/>
        <v>1.1355207164897938E-6</v>
      </c>
      <c r="AD366" s="13">
        <f t="shared" si="633"/>
        <v>1.8313514304086449E-3</v>
      </c>
      <c r="AE366" s="13">
        <f t="shared" si="634"/>
        <v>6.3963223870464286E-4</v>
      </c>
      <c r="AF366" s="13">
        <f t="shared" si="635"/>
        <v>1.1170149923082231E-4</v>
      </c>
      <c r="AG366" s="13">
        <f t="shared" si="636"/>
        <v>1.3004582086816813E-5</v>
      </c>
      <c r="AH366" s="13">
        <f t="shared" si="637"/>
        <v>2.4550319630608163E-4</v>
      </c>
      <c r="AI366" s="13">
        <f t="shared" si="638"/>
        <v>1.4170802294510425E-4</v>
      </c>
      <c r="AJ366" s="13">
        <f t="shared" si="639"/>
        <v>4.0897968069576492E-5</v>
      </c>
      <c r="AK366" s="13">
        <f t="shared" si="640"/>
        <v>7.8689677430051973E-6</v>
      </c>
      <c r="AL366" s="13">
        <f t="shared" si="641"/>
        <v>9.156953195750825E-9</v>
      </c>
      <c r="AM366" s="13">
        <f t="shared" si="642"/>
        <v>2.1141654725940446E-4</v>
      </c>
      <c r="AN366" s="13">
        <f t="shared" si="643"/>
        <v>7.3841010074491304E-5</v>
      </c>
      <c r="AO366" s="13">
        <f t="shared" si="644"/>
        <v>1.2895146665438178E-5</v>
      </c>
      <c r="AP366" s="13">
        <f t="shared" si="645"/>
        <v>1.5012868626382748E-6</v>
      </c>
      <c r="AQ366" s="13">
        <f t="shared" si="646"/>
        <v>1.310878213954975E-7</v>
      </c>
      <c r="AR366" s="13">
        <f t="shared" si="647"/>
        <v>1.7149276370987359E-5</v>
      </c>
      <c r="AS366" s="13">
        <f t="shared" si="648"/>
        <v>9.8988122600325167E-6</v>
      </c>
      <c r="AT366" s="13">
        <f t="shared" si="649"/>
        <v>2.8568693523751453E-6</v>
      </c>
      <c r="AU366" s="13">
        <f t="shared" si="650"/>
        <v>5.4967554235397889E-7</v>
      </c>
      <c r="AV366" s="13">
        <f t="shared" si="651"/>
        <v>7.9320183545743355E-8</v>
      </c>
      <c r="AW366" s="13">
        <f t="shared" si="652"/>
        <v>5.1279577076843687E-11</v>
      </c>
      <c r="AX366" s="13">
        <f t="shared" si="653"/>
        <v>2.033878538771883E-5</v>
      </c>
      <c r="AY366" s="13">
        <f t="shared" si="654"/>
        <v>7.1036845326715841E-6</v>
      </c>
      <c r="AZ366" s="13">
        <f t="shared" si="655"/>
        <v>1.2405444321711604E-6</v>
      </c>
      <c r="BA366" s="13">
        <f t="shared" si="656"/>
        <v>1.4442744288665573E-7</v>
      </c>
      <c r="BB366" s="13">
        <f t="shared" si="657"/>
        <v>1.261096683711942E-8</v>
      </c>
      <c r="BC366" s="13">
        <f t="shared" si="658"/>
        <v>8.809211401283895E-10</v>
      </c>
      <c r="BD366" s="13">
        <f t="shared" si="659"/>
        <v>9.9828191130703437E-7</v>
      </c>
      <c r="BE366" s="13">
        <f t="shared" si="660"/>
        <v>5.7622286846648014E-7</v>
      </c>
      <c r="BF366" s="13">
        <f t="shared" si="661"/>
        <v>1.6630211886190211E-7</v>
      </c>
      <c r="BG366" s="13">
        <f t="shared" si="662"/>
        <v>3.1997335581353615E-8</v>
      </c>
      <c r="BH366" s="13">
        <f t="shared" si="663"/>
        <v>4.6173321090813166E-9</v>
      </c>
      <c r="BI366" s="13">
        <f t="shared" si="664"/>
        <v>5.3303827754901881E-10</v>
      </c>
      <c r="BJ366" s="14">
        <f t="shared" si="665"/>
        <v>0.33836378636817549</v>
      </c>
      <c r="BK366" s="14">
        <f t="shared" si="666"/>
        <v>0.47988883420842204</v>
      </c>
      <c r="BL366" s="14">
        <f t="shared" si="667"/>
        <v>0.17894019676528677</v>
      </c>
      <c r="BM366" s="14">
        <f t="shared" si="668"/>
        <v>6.7284968717642155E-2</v>
      </c>
      <c r="BN366" s="14">
        <f t="shared" si="669"/>
        <v>0.93271237706654275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1.4215</v>
      </c>
      <c r="F367" s="10">
        <f>VLOOKUP(B367,home!$B$2:$E$405,3,FALSE)</f>
        <v>1.6775</v>
      </c>
      <c r="G367" s="10">
        <f>VLOOKUP(C367,away!$B$2:$E$405,4,FALSE)</f>
        <v>0.7621</v>
      </c>
      <c r="H367" s="10">
        <f>VLOOKUP(A367,away!$A$2:$E$405,3,FALSE)</f>
        <v>1.0277000000000001</v>
      </c>
      <c r="I367" s="10">
        <f>VLOOKUP(C367,away!$B$2:$E$405,3,FALSE)</f>
        <v>0.81089999999999995</v>
      </c>
      <c r="J367" s="10">
        <f>VLOOKUP(B367,home!$B$2:$E$405,4,FALSE)</f>
        <v>0.67359999999999998</v>
      </c>
      <c r="K367" s="12">
        <f t="shared" si="614"/>
        <v>1.8172779391249998</v>
      </c>
      <c r="L367" s="12">
        <f t="shared" si="615"/>
        <v>0.56135259604800003</v>
      </c>
      <c r="M367" s="13">
        <f t="shared" si="616"/>
        <v>9.2677409096838553E-2</v>
      </c>
      <c r="N367" s="13">
        <f t="shared" si="617"/>
        <v>0.16842061100694727</v>
      </c>
      <c r="O367" s="13">
        <f t="shared" si="618"/>
        <v>5.2024704191512852E-2</v>
      </c>
      <c r="P367" s="13">
        <f t="shared" si="619"/>
        <v>9.4543347216740209E-2</v>
      </c>
      <c r="Q367" s="13">
        <f t="shared" si="620"/>
        <v>0.15303353043843923</v>
      </c>
      <c r="R367" s="13">
        <f t="shared" si="621"/>
        <v>1.4602101378267503E-2</v>
      </c>
      <c r="S367" s="13">
        <f t="shared" si="622"/>
        <v>2.4111713388549005E-2</v>
      </c>
      <c r="T367" s="13">
        <f t="shared" si="623"/>
        <v>8.5905769594008502E-2</v>
      </c>
      <c r="U367" s="13">
        <f t="shared" si="624"/>
        <v>2.6536076699592286E-2</v>
      </c>
      <c r="V367" s="13">
        <f t="shared" si="625"/>
        <v>2.7330190137780414E-3</v>
      </c>
      <c r="W367" s="13">
        <f t="shared" si="626"/>
        <v>9.270148627072991E-2</v>
      </c>
      <c r="X367" s="13">
        <f t="shared" si="627"/>
        <v>5.2038219975582264E-2</v>
      </c>
      <c r="Y367" s="13">
        <f t="shared" si="628"/>
        <v>1.4605894938504997E-2</v>
      </c>
      <c r="Z367" s="13">
        <f t="shared" si="629"/>
        <v>2.7323091721488477E-3</v>
      </c>
      <c r="AA367" s="13">
        <f t="shared" si="630"/>
        <v>4.9653651814149918E-3</v>
      </c>
      <c r="AB367" s="13">
        <f t="shared" si="631"/>
        <v>4.5117243019424345E-3</v>
      </c>
      <c r="AC367" s="13">
        <f t="shared" si="632"/>
        <v>1.7425279801708485E-4</v>
      </c>
      <c r="AD367" s="13">
        <f t="shared" si="633"/>
        <v>4.2116091480974151E-2</v>
      </c>
      <c r="AE367" s="13">
        <f t="shared" si="634"/>
        <v>2.3641977288239895E-2</v>
      </c>
      <c r="AF367" s="13">
        <f t="shared" si="635"/>
        <v>6.6357426632306597E-3</v>
      </c>
      <c r="AG367" s="13">
        <f t="shared" si="636"/>
        <v>1.2416637902370002E-3</v>
      </c>
      <c r="AH367" s="13">
        <f t="shared" si="637"/>
        <v>3.8344721174787935E-4</v>
      </c>
      <c r="AI367" s="13">
        <f t="shared" si="638"/>
        <v>6.968301587284135E-4</v>
      </c>
      <c r="AJ367" s="13">
        <f t="shared" si="639"/>
        <v>6.3316703738705907E-4</v>
      </c>
      <c r="AK367" s="13">
        <f t="shared" si="640"/>
        <v>3.8354682960821206E-4</v>
      </c>
      <c r="AL367" s="13">
        <f t="shared" si="641"/>
        <v>7.1104459854735998E-6</v>
      </c>
      <c r="AM367" s="13">
        <f t="shared" si="642"/>
        <v>1.530732878610893E-2</v>
      </c>
      <c r="AN367" s="13">
        <f t="shared" si="643"/>
        <v>8.5928087526425286E-3</v>
      </c>
      <c r="AO367" s="13">
        <f t="shared" si="644"/>
        <v>2.4117977503199301E-3</v>
      </c>
      <c r="AP367" s="13">
        <f t="shared" si="645"/>
        <v>4.5128964276160632E-4</v>
      </c>
      <c r="AQ367" s="13">
        <f t="shared" si="646"/>
        <v>6.3333153133450553E-5</v>
      </c>
      <c r="AR367" s="13">
        <f t="shared" si="647"/>
        <v>4.3049817552407846E-5</v>
      </c>
      <c r="AS367" s="13">
        <f t="shared" si="648"/>
        <v>7.8233483721346976E-5</v>
      </c>
      <c r="AT367" s="13">
        <f t="shared" si="649"/>
        <v>7.1085992033849342E-5</v>
      </c>
      <c r="AU367" s="13">
        <f t="shared" si="650"/>
        <v>4.3061001701309957E-5</v>
      </c>
      <c r="AV367" s="13">
        <f t="shared" si="651"/>
        <v>1.9563452107103676E-5</v>
      </c>
      <c r="AW367" s="13">
        <f t="shared" si="652"/>
        <v>2.0148904146283212E-7</v>
      </c>
      <c r="AX367" s="13">
        <f t="shared" si="653"/>
        <v>4.6362784849881371E-3</v>
      </c>
      <c r="AY367" s="13">
        <f t="shared" si="654"/>
        <v>2.6025869635495791E-3</v>
      </c>
      <c r="AZ367" s="13">
        <f t="shared" si="655"/>
        <v>7.3048447421461896E-4</v>
      </c>
      <c r="BA367" s="13">
        <f t="shared" si="656"/>
        <v>1.3668645199104489E-4</v>
      </c>
      <c r="BB367" s="13">
        <f t="shared" si="657"/>
        <v>1.9182323667440841E-5</v>
      </c>
      <c r="BC367" s="13">
        <f t="shared" si="658"/>
        <v>2.153609437790182E-6</v>
      </c>
      <c r="BD367" s="13">
        <f t="shared" si="659"/>
        <v>4.0276878070728185E-6</v>
      </c>
      <c r="BE367" s="13">
        <f t="shared" si="660"/>
        <v>7.3194281974761802E-6</v>
      </c>
      <c r="BF367" s="13">
        <f t="shared" si="661"/>
        <v>6.6507176951414647E-6</v>
      </c>
      <c r="BG367" s="13">
        <f t="shared" si="662"/>
        <v>4.0287341822429491E-6</v>
      </c>
      <c r="BH367" s="13">
        <f t="shared" si="663"/>
        <v>1.8303324379972277E-6</v>
      </c>
      <c r="BI367" s="13">
        <f t="shared" si="664"/>
        <v>6.6524455216744766E-7</v>
      </c>
      <c r="BJ367" s="14">
        <f t="shared" si="665"/>
        <v>0.67529491783970919</v>
      </c>
      <c r="BK367" s="14">
        <f t="shared" si="666"/>
        <v>0.21684943892345795</v>
      </c>
      <c r="BL367" s="14">
        <f t="shared" si="667"/>
        <v>0.10501647888218976</v>
      </c>
      <c r="BM367" s="14">
        <f t="shared" si="668"/>
        <v>0.42198905601425174</v>
      </c>
      <c r="BN367" s="14">
        <f t="shared" si="669"/>
        <v>0.57530170332874553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1.6204000000000001</v>
      </c>
      <c r="F368" s="10">
        <f>VLOOKUP(B368,home!$B$2:$E$405,3,FALSE)</f>
        <v>0.68569999999999998</v>
      </c>
      <c r="G368" s="10">
        <f>VLOOKUP(C368,away!$B$2:$E$405,4,FALSE)</f>
        <v>0.48</v>
      </c>
      <c r="H368" s="10">
        <f>VLOOKUP(A368,away!$A$2:$E$405,3,FALSE)</f>
        <v>1.3241000000000001</v>
      </c>
      <c r="I368" s="10">
        <f>VLOOKUP(C368,away!$B$2:$E$405,3,FALSE)</f>
        <v>1.2586999999999999</v>
      </c>
      <c r="J368" s="10">
        <f>VLOOKUP(B368,home!$B$2:$E$405,4,FALSE)</f>
        <v>0.75519999999999998</v>
      </c>
      <c r="K368" s="12">
        <f t="shared" si="614"/>
        <v>0.53333197440000002</v>
      </c>
      <c r="L368" s="12">
        <f t="shared" si="615"/>
        <v>1.2586500547839998</v>
      </c>
      <c r="M368" s="13">
        <f t="shared" si="616"/>
        <v>0.16662957746811416</v>
      </c>
      <c r="N368" s="13">
        <f t="shared" si="617"/>
        <v>8.8868881544507089E-2</v>
      </c>
      <c r="O368" s="13">
        <f t="shared" si="618"/>
        <v>0.20972832680887663</v>
      </c>
      <c r="P368" s="13">
        <f t="shared" si="619"/>
        <v>0.11185482262458663</v>
      </c>
      <c r="Q368" s="13">
        <f t="shared" si="620"/>
        <v>2.3698308028425839E-2</v>
      </c>
      <c r="R368" s="13">
        <f t="shared" si="621"/>
        <v>0.13198728501387463</v>
      </c>
      <c r="S368" s="13">
        <f t="shared" si="622"/>
        <v>1.877142932018163E-2</v>
      </c>
      <c r="T368" s="13">
        <f t="shared" si="623"/>
        <v>2.9827876698266288E-2</v>
      </c>
      <c r="U368" s="13">
        <f t="shared" si="624"/>
        <v>7.0393039312145286E-2</v>
      </c>
      <c r="V368" s="13">
        <f t="shared" si="625"/>
        <v>1.4000948350512312E-3</v>
      </c>
      <c r="W368" s="13">
        <f t="shared" si="626"/>
        <v>4.2130218035799083E-3</v>
      </c>
      <c r="X368" s="13">
        <f t="shared" si="627"/>
        <v>5.3027201238820378E-3</v>
      </c>
      <c r="Y368" s="13">
        <f t="shared" si="628"/>
        <v>3.3371344872141734E-3</v>
      </c>
      <c r="Z368" s="13">
        <f t="shared" si="629"/>
        <v>5.5375267837834891E-2</v>
      </c>
      <c r="AA368" s="13">
        <f t="shared" si="630"/>
        <v>2.9533400928881303E-2</v>
      </c>
      <c r="AB368" s="13">
        <f t="shared" si="631"/>
        <v>7.875553514073529E-3</v>
      </c>
      <c r="AC368" s="13">
        <f t="shared" si="632"/>
        <v>5.8740831689313749E-5</v>
      </c>
      <c r="AD368" s="13">
        <f t="shared" si="633"/>
        <v>5.6173480917338025E-4</v>
      </c>
      <c r="AE368" s="13">
        <f t="shared" si="634"/>
        <v>7.070275483401548E-4</v>
      </c>
      <c r="AF368" s="13">
        <f t="shared" si="635"/>
        <v>4.4495013122606658E-4</v>
      </c>
      <c r="AG368" s="13">
        <f t="shared" si="636"/>
        <v>1.8667883568127883E-4</v>
      </c>
      <c r="AH368" s="13">
        <f t="shared" si="637"/>
        <v>1.7424520974442394E-2</v>
      </c>
      <c r="AI368" s="13">
        <f t="shared" si="638"/>
        <v>9.2930541742735732E-3</v>
      </c>
      <c r="AJ368" s="13">
        <f t="shared" si="639"/>
        <v>2.4781414654857434E-3</v>
      </c>
      <c r="AK368" s="13">
        <f t="shared" si="640"/>
        <v>4.4055736021000701E-4</v>
      </c>
      <c r="AL368" s="13">
        <f t="shared" si="641"/>
        <v>1.577257869644708E-6</v>
      </c>
      <c r="AM368" s="13">
        <f t="shared" si="642"/>
        <v>5.9918226973129275E-5</v>
      </c>
      <c r="AN368" s="13">
        <f t="shared" si="643"/>
        <v>7.5416079662289295E-5</v>
      </c>
      <c r="AO368" s="13">
        <f t="shared" si="644"/>
        <v>4.7461226399267469E-5</v>
      </c>
      <c r="AP368" s="13">
        <f t="shared" si="645"/>
        <v>1.9912358402517938E-5</v>
      </c>
      <c r="AQ368" s="13">
        <f t="shared" si="646"/>
        <v>6.2656727485519621E-6</v>
      </c>
      <c r="AR368" s="13">
        <f t="shared" si="647"/>
        <v>4.3862748558133732E-3</v>
      </c>
      <c r="AS368" s="13">
        <f t="shared" si="648"/>
        <v>2.3393406291120217E-3</v>
      </c>
      <c r="AT368" s="13">
        <f t="shared" si="649"/>
        <v>6.2382257825922631E-4</v>
      </c>
      <c r="AU368" s="13">
        <f t="shared" si="650"/>
        <v>1.109015091127639E-4</v>
      </c>
      <c r="AV368" s="13">
        <f t="shared" si="651"/>
        <v>1.4786830204762488E-5</v>
      </c>
      <c r="AW368" s="13">
        <f t="shared" si="652"/>
        <v>2.9410528084551007E-8</v>
      </c>
      <c r="AX368" s="13">
        <f t="shared" si="653"/>
        <v>5.3260510490210593E-6</v>
      </c>
      <c r="AY368" s="13">
        <f t="shared" si="654"/>
        <v>6.7036344446327358E-6</v>
      </c>
      <c r="AZ368" s="13">
        <f t="shared" si="655"/>
        <v>4.2187649304944519E-6</v>
      </c>
      <c r="BA368" s="13">
        <f t="shared" si="656"/>
        <v>1.7699829036292192E-6</v>
      </c>
      <c r="BB368" s="13">
        <f t="shared" si="657"/>
        <v>5.5694726965491514E-7</v>
      </c>
      <c r="BC368" s="13">
        <f t="shared" si="658"/>
        <v>1.4020034229259156E-7</v>
      </c>
      <c r="BD368" s="13">
        <f t="shared" si="659"/>
        <v>9.2013084792786444E-4</v>
      </c>
      <c r="BE368" s="13">
        <f t="shared" si="660"/>
        <v>4.9073520183171417E-4</v>
      </c>
      <c r="BF368" s="13">
        <f t="shared" si="661"/>
        <v>1.308623870502453E-4</v>
      </c>
      <c r="BG368" s="13">
        <f t="shared" si="662"/>
        <v>2.3264365086734772E-5</v>
      </c>
      <c r="BH368" s="13">
        <f t="shared" si="663"/>
        <v>3.1019074412176702E-6</v>
      </c>
      <c r="BI368" s="13">
        <f t="shared" si="664"/>
        <v>3.3086928400613463E-7</v>
      </c>
      <c r="BJ368" s="14">
        <f t="shared" si="665"/>
        <v>0.15737602315542168</v>
      </c>
      <c r="BK368" s="14">
        <f t="shared" si="666"/>
        <v>0.29872294597193727</v>
      </c>
      <c r="BL368" s="14">
        <f t="shared" si="667"/>
        <v>0.48819743153338707</v>
      </c>
      <c r="BM368" s="14">
        <f t="shared" si="668"/>
        <v>0.26689779278627934</v>
      </c>
      <c r="BN368" s="14">
        <f t="shared" si="669"/>
        <v>0.73276720148838503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1.6204000000000001</v>
      </c>
      <c r="F369" s="10">
        <f>VLOOKUP(B369,home!$B$2:$E$405,3,FALSE)</f>
        <v>0.89139999999999997</v>
      </c>
      <c r="G369" s="10">
        <f>VLOOKUP(C369,away!$B$2:$E$405,4,FALSE)</f>
        <v>1.5770999999999999</v>
      </c>
      <c r="H369" s="10">
        <f>VLOOKUP(A369,away!$A$2:$E$405,3,FALSE)</f>
        <v>1.3241000000000001</v>
      </c>
      <c r="I369" s="10">
        <f>VLOOKUP(C369,away!$B$2:$E$405,3,FALSE)</f>
        <v>0.67130000000000001</v>
      </c>
      <c r="J369" s="10">
        <f>VLOOKUP(B369,home!$B$2:$E$405,4,FALSE)</f>
        <v>1.3426</v>
      </c>
      <c r="K369" s="12">
        <f t="shared" si="614"/>
        <v>2.278001973576</v>
      </c>
      <c r="L369" s="12">
        <f t="shared" si="615"/>
        <v>1.1933946198580001</v>
      </c>
      <c r="M369" s="13">
        <f t="shared" si="616"/>
        <v>3.1073603152699251E-2</v>
      </c>
      <c r="N369" s="13">
        <f t="shared" si="617"/>
        <v>7.0785729307966297E-2</v>
      </c>
      <c r="O369" s="13">
        <f t="shared" si="618"/>
        <v>3.7083070822033867E-2</v>
      </c>
      <c r="P369" s="13">
        <f t="shared" si="619"/>
        <v>8.4475308518851724E-2</v>
      </c>
      <c r="Q369" s="13">
        <f t="shared" si="620"/>
        <v>8.0625015532281893E-2</v>
      </c>
      <c r="R369" s="13">
        <f t="shared" si="621"/>
        <v>2.2127368603414216E-2</v>
      </c>
      <c r="S369" s="13">
        <f t="shared" si="622"/>
        <v>5.7412699408302327E-2</v>
      </c>
      <c r="T369" s="13">
        <f t="shared" si="623"/>
        <v>9.6217459762192883E-2</v>
      </c>
      <c r="U369" s="13">
        <f t="shared" si="624"/>
        <v>5.0406189348621191E-2</v>
      </c>
      <c r="V369" s="13">
        <f t="shared" si="625"/>
        <v>1.7342177580341171E-2</v>
      </c>
      <c r="W369" s="13">
        <f t="shared" si="626"/>
        <v>6.1221314834044603E-2</v>
      </c>
      <c r="X369" s="13">
        <f t="shared" si="627"/>
        <v>7.3061187743581585E-2</v>
      </c>
      <c r="Y369" s="13">
        <f t="shared" si="628"/>
        <v>4.3595414186812786E-2</v>
      </c>
      <c r="Z369" s="13">
        <f t="shared" si="629"/>
        <v>8.8022275476431176E-3</v>
      </c>
      <c r="AA369" s="13">
        <f t="shared" si="630"/>
        <v>2.0051491725396057E-2</v>
      </c>
      <c r="AB369" s="13">
        <f t="shared" si="631"/>
        <v>2.2838668861797529E-2</v>
      </c>
      <c r="AC369" s="13">
        <f t="shared" si="632"/>
        <v>2.946604297643176E-3</v>
      </c>
      <c r="AD369" s="13">
        <f t="shared" si="633"/>
        <v>3.4865569004217806E-2</v>
      </c>
      <c r="AE369" s="13">
        <f t="shared" si="634"/>
        <v>4.1608382467921368E-2</v>
      </c>
      <c r="AF369" s="13">
        <f t="shared" si="635"/>
        <v>2.4827609889105661E-2</v>
      </c>
      <c r="AG369" s="13">
        <f t="shared" si="636"/>
        <v>9.8763786885306595E-3</v>
      </c>
      <c r="AH369" s="13">
        <f t="shared" si="637"/>
        <v>2.6261327495307948E-3</v>
      </c>
      <c r="AI369" s="13">
        <f t="shared" si="638"/>
        <v>5.9823355863037166E-3</v>
      </c>
      <c r="AJ369" s="13">
        <f t="shared" si="639"/>
        <v>6.8138861360969036E-3</v>
      </c>
      <c r="AK369" s="13">
        <f t="shared" si="640"/>
        <v>5.1740153552502976E-3</v>
      </c>
      <c r="AL369" s="13">
        <f t="shared" si="641"/>
        <v>3.2042026913091891E-4</v>
      </c>
      <c r="AM369" s="13">
        <f t="shared" si="642"/>
        <v>1.5884767000291688E-2</v>
      </c>
      <c r="AN369" s="13">
        <f t="shared" si="643"/>
        <v>1.8956795475845997E-2</v>
      </c>
      <c r="AO369" s="13">
        <f t="shared" si="644"/>
        <v>1.1311468865311551E-2</v>
      </c>
      <c r="AP369" s="13">
        <f t="shared" si="645"/>
        <v>4.499682028851361E-3</v>
      </c>
      <c r="AQ369" s="13">
        <f t="shared" si="646"/>
        <v>1.3424740810757366E-3</v>
      </c>
      <c r="AR369" s="13">
        <f t="shared" si="647"/>
        <v>6.2680253886458867E-4</v>
      </c>
      <c r="AS369" s="13">
        <f t="shared" si="648"/>
        <v>1.4278574205759803E-3</v>
      </c>
      <c r="AT369" s="13">
        <f t="shared" si="649"/>
        <v>1.6263310110286103E-3</v>
      </c>
      <c r="AU369" s="13">
        <f t="shared" si="650"/>
        <v>1.2349284176036753E-3</v>
      </c>
      <c r="AV369" s="13">
        <f t="shared" si="651"/>
        <v>7.0329234313156461E-4</v>
      </c>
      <c r="AW369" s="13">
        <f t="shared" si="652"/>
        <v>2.4196672795729756E-5</v>
      </c>
      <c r="AX369" s="13">
        <f t="shared" si="653"/>
        <v>6.0309217627432287E-3</v>
      </c>
      <c r="AY369" s="13">
        <f t="shared" si="654"/>
        <v>7.1972695844422941E-3</v>
      </c>
      <c r="AZ369" s="13">
        <f t="shared" si="655"/>
        <v>4.2945913998705312E-3</v>
      </c>
      <c r="BA369" s="13">
        <f t="shared" si="656"/>
        <v>1.7083807570313098E-3</v>
      </c>
      <c r="BB369" s="13">
        <f t="shared" si="657"/>
        <v>5.0969310102752573E-4</v>
      </c>
      <c r="BC369" s="13">
        <f t="shared" si="658"/>
        <v>1.2165300090899771E-4</v>
      </c>
      <c r="BD369" s="13">
        <f t="shared" si="659"/>
        <v>1.2467046293238943E-4</v>
      </c>
      <c r="BE369" s="13">
        <f t="shared" si="660"/>
        <v>2.8399956060661663E-4</v>
      </c>
      <c r="BF369" s="13">
        <f t="shared" si="661"/>
        <v>3.2347577977829482E-4</v>
      </c>
      <c r="BG369" s="13">
        <f t="shared" si="662"/>
        <v>2.4562615491299707E-4</v>
      </c>
      <c r="BH369" s="13">
        <f t="shared" si="663"/>
        <v>1.3988421641342286E-4</v>
      </c>
      <c r="BI369" s="13">
        <f t="shared" si="664"/>
        <v>6.373130421238196E-5</v>
      </c>
      <c r="BJ369" s="14">
        <f t="shared" si="665"/>
        <v>0.60854175847405567</v>
      </c>
      <c r="BK369" s="14">
        <f t="shared" si="666"/>
        <v>0.2007680828114109</v>
      </c>
      <c r="BL369" s="14">
        <f t="shared" si="667"/>
        <v>0.17990375839850509</v>
      </c>
      <c r="BM369" s="14">
        <f t="shared" si="668"/>
        <v>0.66467265838272094</v>
      </c>
      <c r="BN369" s="14">
        <f t="shared" si="669"/>
        <v>0.32617009593724722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1.6204000000000001</v>
      </c>
      <c r="F370" s="10">
        <f>VLOOKUP(B370,home!$B$2:$E$405,3,FALSE)</f>
        <v>0.88160000000000005</v>
      </c>
      <c r="G370" s="10">
        <f>VLOOKUP(C370,away!$B$2:$E$405,4,FALSE)</f>
        <v>1.5770999999999999</v>
      </c>
      <c r="H370" s="10">
        <f>VLOOKUP(A370,away!$A$2:$E$405,3,FALSE)</f>
        <v>1.3241000000000001</v>
      </c>
      <c r="I370" s="10">
        <f>VLOOKUP(C370,away!$B$2:$E$405,3,FALSE)</f>
        <v>0.83909999999999996</v>
      </c>
      <c r="J370" s="10">
        <f>VLOOKUP(B370,home!$B$2:$E$405,4,FALSE)</f>
        <v>1.2947</v>
      </c>
      <c r="K370" s="12">
        <f t="shared" si="614"/>
        <v>2.2529577517440003</v>
      </c>
      <c r="L370" s="12">
        <f t="shared" si="615"/>
        <v>1.4384794257569999</v>
      </c>
      <c r="M370" s="13">
        <f t="shared" si="616"/>
        <v>2.4936138620010786E-2</v>
      </c>
      <c r="N370" s="13">
        <f t="shared" si="617"/>
        <v>5.6180066802516242E-2</v>
      </c>
      <c r="O370" s="13">
        <f t="shared" si="618"/>
        <v>3.5870122362710061E-2</v>
      </c>
      <c r="P370" s="13">
        <f t="shared" si="619"/>
        <v>8.0813870233073445E-2</v>
      </c>
      <c r="Q370" s="13">
        <f t="shared" si="620"/>
        <v>6.3285658498112379E-2</v>
      </c>
      <c r="R370" s="13">
        <f t="shared" si="621"/>
        <v>2.5799216509072256E-2</v>
      </c>
      <c r="S370" s="13">
        <f t="shared" si="622"/>
        <v>6.5476071912825437E-2</v>
      </c>
      <c r="T370" s="13">
        <f t="shared" si="623"/>
        <v>9.1035117695018292E-2</v>
      </c>
      <c r="U370" s="13">
        <f t="shared" si="624"/>
        <v>5.8124544823036126E-2</v>
      </c>
      <c r="V370" s="13">
        <f t="shared" si="625"/>
        <v>2.3577448776327972E-2</v>
      </c>
      <c r="W370" s="13">
        <f t="shared" si="626"/>
        <v>4.7526638295848612E-2</v>
      </c>
      <c r="X370" s="13">
        <f t="shared" si="627"/>
        <v>6.8366091363972953E-2</v>
      </c>
      <c r="Y370" s="13">
        <f t="shared" si="628"/>
        <v>4.9171607923249219E-2</v>
      </c>
      <c r="Z370" s="13">
        <f t="shared" si="629"/>
        <v>1.2370547382983595E-2</v>
      </c>
      <c r="AA370" s="13">
        <f t="shared" si="630"/>
        <v>2.787032061980935E-2</v>
      </c>
      <c r="AB370" s="13">
        <f t="shared" si="631"/>
        <v>3.1395327441995066E-2</v>
      </c>
      <c r="AC370" s="13">
        <f t="shared" si="632"/>
        <v>4.7756614277582755E-3</v>
      </c>
      <c r="AD370" s="13">
        <f t="shared" si="633"/>
        <v>2.6768877040741348E-2</v>
      </c>
      <c r="AE370" s="13">
        <f t="shared" si="634"/>
        <v>3.8506478873725353E-2</v>
      </c>
      <c r="AF370" s="13">
        <f t="shared" si="635"/>
        <v>2.7695388809100257E-2</v>
      </c>
      <c r="AG370" s="13">
        <f t="shared" si="636"/>
        <v>1.32797489967438E-2</v>
      </c>
      <c r="AH370" s="13">
        <f t="shared" si="637"/>
        <v>4.4486944739434969E-3</v>
      </c>
      <c r="AI370" s="13">
        <f t="shared" si="638"/>
        <v>1.00227207002117E-2</v>
      </c>
      <c r="AJ370" s="13">
        <f t="shared" si="639"/>
        <v>1.1290383147553503E-2</v>
      </c>
      <c r="AK370" s="13">
        <f t="shared" si="640"/>
        <v>8.4789187441468294E-3</v>
      </c>
      <c r="AL370" s="13">
        <f t="shared" si="641"/>
        <v>6.190849173259602E-4</v>
      </c>
      <c r="AM370" s="13">
        <f t="shared" si="642"/>
        <v>1.2061829806884047E-2</v>
      </c>
      <c r="AN370" s="13">
        <f t="shared" si="643"/>
        <v>1.7350694014185229E-2</v>
      </c>
      <c r="AO370" s="13">
        <f t="shared" si="644"/>
        <v>1.2479308181005297E-2</v>
      </c>
      <c r="AP370" s="13">
        <f t="shared" si="645"/>
        <v>5.9837426886857129E-3</v>
      </c>
      <c r="AQ370" s="13">
        <f t="shared" si="646"/>
        <v>2.1518726866745662E-3</v>
      </c>
      <c r="AR370" s="13">
        <f t="shared" si="647"/>
        <v>1.2798710944493155E-3</v>
      </c>
      <c r="AS370" s="13">
        <f t="shared" si="648"/>
        <v>2.8834955034726631E-3</v>
      </c>
      <c r="AT370" s="13">
        <f t="shared" si="649"/>
        <v>3.2481967733338532E-3</v>
      </c>
      <c r="AU370" s="13">
        <f t="shared" si="650"/>
        <v>2.4393500332241178E-3</v>
      </c>
      <c r="AV370" s="13">
        <f t="shared" si="651"/>
        <v>1.3739381416423152E-3</v>
      </c>
      <c r="AW370" s="13">
        <f t="shared" si="652"/>
        <v>5.5731973910574947E-5</v>
      </c>
      <c r="AX370" s="13">
        <f t="shared" si="653"/>
        <v>4.5291321606060423E-3</v>
      </c>
      <c r="AY370" s="13">
        <f t="shared" si="654"/>
        <v>6.5150634295661394E-3</v>
      </c>
      <c r="AZ370" s="13">
        <f t="shared" si="655"/>
        <v>4.6858923504663674E-3</v>
      </c>
      <c r="BA370" s="13">
        <f t="shared" si="656"/>
        <v>2.2468532458193272E-3</v>
      </c>
      <c r="BB370" s="13">
        <f t="shared" si="657"/>
        <v>8.0801304170160875E-4</v>
      </c>
      <c r="BC370" s="13">
        <f t="shared" si="658"/>
        <v>2.3246202724621926E-4</v>
      </c>
      <c r="BD370" s="13">
        <f t="shared" si="659"/>
        <v>3.0684470616440583E-4</v>
      </c>
      <c r="BE370" s="13">
        <f t="shared" si="660"/>
        <v>6.9130815933470815E-4</v>
      </c>
      <c r="BF370" s="13">
        <f t="shared" si="661"/>
        <v>7.7874403820850369E-4</v>
      </c>
      <c r="BG370" s="13">
        <f t="shared" si="662"/>
        <v>5.8482580583542473E-4</v>
      </c>
      <c r="BH370" s="13">
        <f t="shared" si="663"/>
        <v>3.2939695816921295E-4</v>
      </c>
      <c r="BI370" s="13">
        <f t="shared" si="664"/>
        <v>1.4842348606164456E-4</v>
      </c>
      <c r="BJ370" s="14">
        <f t="shared" si="665"/>
        <v>0.55086053793186907</v>
      </c>
      <c r="BK370" s="14">
        <f t="shared" si="666"/>
        <v>0.20671333931688804</v>
      </c>
      <c r="BL370" s="14">
        <f t="shared" si="667"/>
        <v>0.22736464352237462</v>
      </c>
      <c r="BM370" s="14">
        <f t="shared" si="668"/>
        <v>0.70396466367296473</v>
      </c>
      <c r="BN370" s="14">
        <f t="shared" si="669"/>
        <v>0.28688507302549515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1.8042</v>
      </c>
      <c r="F384" s="10">
        <f>VLOOKUP(B384,home!$B$2:$E$405,3,FALSE)</f>
        <v>0.99770000000000003</v>
      </c>
      <c r="G384" s="10">
        <f>VLOOKUP(C384,away!$B$2:$E$405,4,FALSE)</f>
        <v>1.2932999999999999</v>
      </c>
      <c r="H384" s="10">
        <f>VLOOKUP(A384,away!$A$2:$E$405,3,FALSE)</f>
        <v>1.2458</v>
      </c>
      <c r="I384" s="10">
        <f>VLOOKUP(C384,away!$B$2:$E$405,3,FALSE)</f>
        <v>0.96319999999999995</v>
      </c>
      <c r="J384" s="10">
        <f>VLOOKUP(B384,home!$B$2:$E$405,4,FALSE)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1.8042</v>
      </c>
      <c r="F385" s="10">
        <f>VLOOKUP(B385,home!$B$2:$E$405,3,FALSE)</f>
        <v>0.77600000000000002</v>
      </c>
      <c r="G385" s="10">
        <f>VLOOKUP(C385,away!$B$2:$E$405,4,FALSE)</f>
        <v>1.1455</v>
      </c>
      <c r="H385" s="10">
        <f>VLOOKUP(A385,away!$A$2:$E$405,3,FALSE)</f>
        <v>1.2458</v>
      </c>
      <c r="I385" s="10">
        <f>VLOOKUP(C385,away!$B$2:$E$405,3,FALSE)</f>
        <v>0.53510000000000002</v>
      </c>
      <c r="J385" s="10">
        <f>VLOOKUP(B385,home!$B$2:$E$405,4,FALSE)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1.5866</v>
      </c>
      <c r="F386" s="10">
        <f>VLOOKUP(B386,home!$B$2:$E$405,3,FALSE)</f>
        <v>0.97409999999999997</v>
      </c>
      <c r="G386" s="10">
        <f>VLOOKUP(C386,away!$B$2:$E$405,4,FALSE)</f>
        <v>1.5126999999999999</v>
      </c>
      <c r="H386" s="10">
        <f>VLOOKUP(A386,away!$A$2:$E$405,3,FALSE)</f>
        <v>1.1788000000000001</v>
      </c>
      <c r="I386" s="10">
        <f>VLOOKUP(C386,away!$B$2:$E$405,3,FALSE)</f>
        <v>1.1028</v>
      </c>
      <c r="J386" s="10">
        <f>VLOOKUP(B386,home!$B$2:$E$405,4,FALSE)</f>
        <v>1.3882000000000001</v>
      </c>
      <c r="K386" s="12">
        <f t="shared" si="614"/>
        <v>2.337888529662</v>
      </c>
      <c r="L386" s="12">
        <f t="shared" si="615"/>
        <v>1.8046331244480001</v>
      </c>
      <c r="M386" s="13">
        <f t="shared" si="616"/>
        <v>1.5882750162678639E-2</v>
      </c>
      <c r="N386" s="13">
        <f t="shared" si="617"/>
        <v>3.7132099424813651E-2</v>
      </c>
      <c r="O386" s="13">
        <f t="shared" si="618"/>
        <v>2.8662537050901733E-2</v>
      </c>
      <c r="P386" s="13">
        <f t="shared" si="619"/>
        <v>6.7009816602315239E-2</v>
      </c>
      <c r="Q386" s="13">
        <f t="shared" si="620"/>
        <v>4.3405354663770407E-2</v>
      </c>
      <c r="R386" s="13">
        <f t="shared" si="621"/>
        <v>2.5862681896387685E-2</v>
      </c>
      <c r="S386" s="13">
        <f t="shared" si="622"/>
        <v>7.0679124759314205E-2</v>
      </c>
      <c r="T386" s="13">
        <f t="shared" si="623"/>
        <v>7.8330740804653548E-2</v>
      </c>
      <c r="U386" s="13">
        <f t="shared" si="624"/>
        <v>6.0464067351861828E-2</v>
      </c>
      <c r="V386" s="13">
        <f t="shared" si="625"/>
        <v>3.3133047133409615E-2</v>
      </c>
      <c r="W386" s="13">
        <f t="shared" si="626"/>
        <v>3.3825626931446612E-2</v>
      </c>
      <c r="X386" s="13">
        <f t="shared" si="627"/>
        <v>6.1042846815708908E-2</v>
      </c>
      <c r="Y386" s="13">
        <f t="shared" si="628"/>
        <v>5.5079971687116723E-2</v>
      </c>
      <c r="Z386" s="13">
        <f t="shared" si="629"/>
        <v>1.5557550812427615E-2</v>
      </c>
      <c r="AA386" s="13">
        <f t="shared" si="630"/>
        <v>3.6371819594008245E-2</v>
      </c>
      <c r="AB386" s="13">
        <f t="shared" si="631"/>
        <v>4.2516629915883737E-2</v>
      </c>
      <c r="AC386" s="13">
        <f t="shared" si="632"/>
        <v>8.7368347308593563E-3</v>
      </c>
      <c r="AD386" s="13">
        <f t="shared" si="633"/>
        <v>1.9770136302913768E-2</v>
      </c>
      <c r="AE386" s="13">
        <f t="shared" si="634"/>
        <v>3.5677842847090101E-2</v>
      </c>
      <c r="AF386" s="13">
        <f t="shared" si="635"/>
        <v>3.2192708505354481E-2</v>
      </c>
      <c r="AG386" s="13">
        <f t="shared" si="636"/>
        <v>1.9365342711487186E-2</v>
      </c>
      <c r="AH386" s="13">
        <f t="shared" si="637"/>
        <v>7.0189178828474405E-3</v>
      </c>
      <c r="AI386" s="13">
        <f t="shared" si="638"/>
        <v>1.6409447608948521E-2</v>
      </c>
      <c r="AJ386" s="13">
        <f t="shared" si="639"/>
        <v>1.9181729671525143E-2</v>
      </c>
      <c r="AK386" s="13">
        <f t="shared" si="640"/>
        <v>1.4948248592711958E-2</v>
      </c>
      <c r="AL386" s="13">
        <f t="shared" si="641"/>
        <v>1.474439091475041E-3</v>
      </c>
      <c r="AM386" s="13">
        <f t="shared" si="642"/>
        <v>9.2440749784872805E-3</v>
      </c>
      <c r="AN386" s="13">
        <f t="shared" si="643"/>
        <v>1.6682163911059079E-2</v>
      </c>
      <c r="AO386" s="13">
        <f t="shared" si="644"/>
        <v>1.5052592790684109E-2</v>
      </c>
      <c r="AP386" s="13">
        <f t="shared" si="645"/>
        <v>9.0548025196319024E-3</v>
      </c>
      <c r="AQ386" s="13">
        <f t="shared" si="646"/>
        <v>4.085149140565735E-3</v>
      </c>
      <c r="AR386" s="13">
        <f t="shared" si="647"/>
        <v>2.5333143418333837E-3</v>
      </c>
      <c r="AS386" s="13">
        <f t="shared" si="648"/>
        <v>5.9226065418005059E-3</v>
      </c>
      <c r="AT386" s="13">
        <f t="shared" si="649"/>
        <v>6.9231969498882657E-3</v>
      </c>
      <c r="AU386" s="13">
        <f t="shared" si="650"/>
        <v>5.3952209125782405E-3</v>
      </c>
      <c r="AV386" s="13">
        <f t="shared" si="651"/>
        <v>3.1533562716273044E-3</v>
      </c>
      <c r="AW386" s="13">
        <f t="shared" si="652"/>
        <v>1.7279734320262049E-4</v>
      </c>
      <c r="AX386" s="13">
        <f t="shared" si="653"/>
        <v>3.6019361432568188E-3</v>
      </c>
      <c r="AY386" s="13">
        <f t="shared" si="654"/>
        <v>6.5001732762677315E-3</v>
      </c>
      <c r="AZ386" s="13">
        <f t="shared" si="655"/>
        <v>5.865214004502216E-3</v>
      </c>
      <c r="BA386" s="13">
        <f t="shared" si="656"/>
        <v>3.5281864915003335E-3</v>
      </c>
      <c r="BB386" s="13">
        <f t="shared" si="657"/>
        <v>1.5917705529478684E-3</v>
      </c>
      <c r="BC386" s="13">
        <f t="shared" si="658"/>
        <v>5.7451237327412656E-4</v>
      </c>
      <c r="BD386" s="13">
        <f t="shared" si="659"/>
        <v>7.6195049598528491E-4</v>
      </c>
      <c r="BE386" s="13">
        <f t="shared" si="660"/>
        <v>1.7813553247342693E-3</v>
      </c>
      <c r="BF386" s="13">
        <f t="shared" si="661"/>
        <v>2.0823050904742882E-3</v>
      </c>
      <c r="BG386" s="13">
        <f t="shared" si="662"/>
        <v>1.6227323954255439E-3</v>
      </c>
      <c r="BH386" s="13">
        <f t="shared" si="663"/>
        <v>9.4844186349408001E-4</v>
      </c>
      <c r="BI386" s="13">
        <f t="shared" si="664"/>
        <v>4.4347027074281245E-4</v>
      </c>
      <c r="BJ386" s="14">
        <f t="shared" si="665"/>
        <v>0.49160324687653256</v>
      </c>
      <c r="BK386" s="14">
        <f t="shared" si="666"/>
        <v>0.20341618575631981</v>
      </c>
      <c r="BL386" s="14">
        <f t="shared" si="667"/>
        <v>0.28300403002366026</v>
      </c>
      <c r="BM386" s="14">
        <f t="shared" si="668"/>
        <v>0.76929839773500741</v>
      </c>
      <c r="BN386" s="14">
        <f t="shared" si="669"/>
        <v>0.21795523980086737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1.5866</v>
      </c>
      <c r="F387" s="10">
        <f>VLOOKUP(B387,home!$B$2:$E$405,3,FALSE)</f>
        <v>1.1975</v>
      </c>
      <c r="G387" s="10">
        <f>VLOOKUP(C387,away!$B$2:$E$405,4,FALSE)</f>
        <v>0.88239999999999996</v>
      </c>
      <c r="H387" s="10">
        <f>VLOOKUP(A387,away!$A$2:$E$405,3,FALSE)</f>
        <v>1.1788000000000001</v>
      </c>
      <c r="I387" s="10">
        <f>VLOOKUP(C387,away!$B$2:$E$405,3,FALSE)</f>
        <v>1.018</v>
      </c>
      <c r="J387" s="10">
        <f>VLOOKUP(B387,home!$B$2:$E$405,4,FALSE)</f>
        <v>0.67869999999999997</v>
      </c>
      <c r="K387" s="12">
        <f t="shared" si="614"/>
        <v>1.6765189683999999</v>
      </c>
      <c r="L387" s="12">
        <f t="shared" si="615"/>
        <v>0.81445248808000004</v>
      </c>
      <c r="M387" s="13">
        <f t="shared" si="616"/>
        <v>8.2829462260436929E-2</v>
      </c>
      <c r="N387" s="13">
        <f t="shared" si="617"/>
        <v>0.13886516462199444</v>
      </c>
      <c r="O387" s="13">
        <f t="shared" si="618"/>
        <v>6.746066162434132E-2</v>
      </c>
      <c r="P387" s="13">
        <f t="shared" si="619"/>
        <v>0.11309907883402216</v>
      </c>
      <c r="Q387" s="13">
        <f t="shared" si="620"/>
        <v>0.11640504126938117</v>
      </c>
      <c r="R387" s="13">
        <f t="shared" si="621"/>
        <v>2.7471751853733881E-2</v>
      </c>
      <c r="S387" s="13">
        <f t="shared" si="622"/>
        <v>3.860764420057726E-2</v>
      </c>
      <c r="T387" s="13">
        <f t="shared" si="623"/>
        <v>9.4806375486902572E-2</v>
      </c>
      <c r="U387" s="13">
        <f t="shared" si="624"/>
        <v>4.6056913077962711E-2</v>
      </c>
      <c r="V387" s="13">
        <f t="shared" si="625"/>
        <v>5.8574018308547356E-3</v>
      </c>
      <c r="W387" s="13">
        <f t="shared" si="626"/>
        <v>6.5051753235167459E-2</v>
      </c>
      <c r="X387" s="13">
        <f t="shared" si="627"/>
        <v>5.2981562276348322E-2</v>
      </c>
      <c r="Y387" s="13">
        <f t="shared" si="628"/>
        <v>2.1575482609168681E-2</v>
      </c>
      <c r="Z387" s="13">
        <f t="shared" si="629"/>
        <v>7.4581455497299718E-3</v>
      </c>
      <c r="AA387" s="13">
        <f t="shared" si="630"/>
        <v>1.2503722483210343E-2</v>
      </c>
      <c r="AB387" s="13">
        <f t="shared" si="631"/>
        <v>1.0481363959355847E-2</v>
      </c>
      <c r="AC387" s="13">
        <f t="shared" si="632"/>
        <v>4.9987251920353937E-4</v>
      </c>
      <c r="AD387" s="13">
        <f t="shared" si="633"/>
        <v>2.726512455660858E-2</v>
      </c>
      <c r="AE387" s="13">
        <f t="shared" si="634"/>
        <v>2.2206148532940964E-2</v>
      </c>
      <c r="AF387" s="13">
        <f t="shared" si="635"/>
        <v>9.0429264616639048E-3</v>
      </c>
      <c r="AG387" s="13">
        <f t="shared" si="636"/>
        <v>2.4550113187422132E-3</v>
      </c>
      <c r="AH387" s="13">
        <f t="shared" si="637"/>
        <v>1.5185762998600888E-3</v>
      </c>
      <c r="AI387" s="13">
        <f t="shared" si="638"/>
        <v>2.5459219716781247E-3</v>
      </c>
      <c r="AJ387" s="13">
        <f t="shared" si="639"/>
        <v>2.1341432387923524E-3</v>
      </c>
      <c r="AK387" s="13">
        <f t="shared" si="640"/>
        <v>1.1926438737059966E-3</v>
      </c>
      <c r="AL387" s="13">
        <f t="shared" si="641"/>
        <v>2.7301938181658824E-5</v>
      </c>
      <c r="AM387" s="13">
        <f t="shared" si="642"/>
        <v>9.1420996989885709E-3</v>
      </c>
      <c r="AN387" s="13">
        <f t="shared" si="643"/>
        <v>7.44580584611666E-3</v>
      </c>
      <c r="AO387" s="13">
        <f t="shared" si="644"/>
        <v>3.0321275485651615E-3</v>
      </c>
      <c r="AP387" s="13">
        <f t="shared" si="645"/>
        <v>8.2317460870160255E-4</v>
      </c>
      <c r="AQ387" s="13">
        <f t="shared" si="646"/>
        <v>1.6760915204532516E-4</v>
      </c>
      <c r="AR387" s="13">
        <f t="shared" si="647"/>
        <v>2.4736164915207392E-4</v>
      </c>
      <c r="AS387" s="13">
        <f t="shared" si="648"/>
        <v>4.1470649685815768E-4</v>
      </c>
      <c r="AT387" s="13">
        <f t="shared" si="649"/>
        <v>3.4763165415070826E-4</v>
      </c>
      <c r="AU387" s="13">
        <f t="shared" si="650"/>
        <v>1.942703540666437E-4</v>
      </c>
      <c r="AV387" s="13">
        <f t="shared" si="651"/>
        <v>8.1424483397628063E-5</v>
      </c>
      <c r="AW387" s="13">
        <f t="shared" si="652"/>
        <v>1.0355360059028159E-6</v>
      </c>
      <c r="AX387" s="13">
        <f t="shared" si="653"/>
        <v>2.554483926059713E-3</v>
      </c>
      <c r="AY387" s="13">
        <f t="shared" si="654"/>
        <v>2.0805057893397002E-3</v>
      </c>
      <c r="AZ387" s="13">
        <f t="shared" si="655"/>
        <v>8.4723655829628151E-4</v>
      </c>
      <c r="BA387" s="13">
        <f t="shared" si="656"/>
        <v>2.3001130763224755E-4</v>
      </c>
      <c r="BB387" s="13">
        <f t="shared" si="657"/>
        <v>4.6833320446904577E-5</v>
      </c>
      <c r="BC387" s="13">
        <f t="shared" si="658"/>
        <v>7.6287028726058756E-6</v>
      </c>
      <c r="BD387" s="13">
        <f t="shared" si="659"/>
        <v>3.3577385101246425E-5</v>
      </c>
      <c r="BE387" s="13">
        <f t="shared" si="660"/>
        <v>5.6293123031511185E-5</v>
      </c>
      <c r="BF387" s="13">
        <f t="shared" si="661"/>
        <v>4.7188244276401715E-5</v>
      </c>
      <c r="BG387" s="13">
        <f t="shared" si="662"/>
        <v>2.6370662204960073E-5</v>
      </c>
      <c r="BH387" s="13">
        <f t="shared" si="663"/>
        <v>1.1052728848971133E-5</v>
      </c>
      <c r="BI387" s="13">
        <f t="shared" si="664"/>
        <v>3.7060219135763948E-6</v>
      </c>
      <c r="BJ387" s="14">
        <f t="shared" si="665"/>
        <v>0.57703210682798334</v>
      </c>
      <c r="BK387" s="14">
        <f t="shared" si="666"/>
        <v>0.24300126737261593</v>
      </c>
      <c r="BL387" s="14">
        <f t="shared" si="667"/>
        <v>0.1728292811856425</v>
      </c>
      <c r="BM387" s="14">
        <f t="shared" si="668"/>
        <v>0.4521101702187279</v>
      </c>
      <c r="BN387" s="14">
        <f t="shared" si="669"/>
        <v>0.54613116046390986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1.5866</v>
      </c>
      <c r="F388" s="10">
        <f>VLOOKUP(B388,home!$B$2:$E$405,3,FALSE)</f>
        <v>0.40110000000000001</v>
      </c>
      <c r="G388" s="10">
        <f>VLOOKUP(C388,away!$B$2:$E$405,4,FALSE)</f>
        <v>1.1345000000000001</v>
      </c>
      <c r="H388" s="10">
        <f>VLOOKUP(A388,away!$A$2:$E$405,3,FALSE)</f>
        <v>1.1788000000000001</v>
      </c>
      <c r="I388" s="10">
        <f>VLOOKUP(C388,away!$B$2:$E$405,3,FALSE)</f>
        <v>0.84830000000000005</v>
      </c>
      <c r="J388" s="10">
        <f>VLOOKUP(B388,home!$B$2:$E$405,4,FALSE)</f>
        <v>1.0025999999999999</v>
      </c>
      <c r="K388" s="12">
        <f t="shared" si="614"/>
        <v>0.72197907747000012</v>
      </c>
      <c r="L388" s="12">
        <f t="shared" si="615"/>
        <v>1.0025759777040002</v>
      </c>
      <c r="M388" s="13">
        <f t="shared" si="616"/>
        <v>0.17825234659001846</v>
      </c>
      <c r="N388" s="13">
        <f t="shared" si="617"/>
        <v>0.12869446474792426</v>
      </c>
      <c r="O388" s="13">
        <f t="shared" si="618"/>
        <v>0.17871152066052004</v>
      </c>
      <c r="P388" s="13">
        <f t="shared" si="619"/>
        <v>0.12902597881974312</v>
      </c>
      <c r="Q388" s="13">
        <f t="shared" si="620"/>
        <v>4.6457355467100885E-2</v>
      </c>
      <c r="R388" s="13">
        <f t="shared" si="621"/>
        <v>8.9585938776594751E-2</v>
      </c>
      <c r="S388" s="13">
        <f t="shared" si="622"/>
        <v>2.3348504983054474E-2</v>
      </c>
      <c r="T388" s="13">
        <f t="shared" si="623"/>
        <v>4.657702857897094E-2</v>
      </c>
      <c r="U388" s="13">
        <f t="shared" si="624"/>
        <v>6.4679173432209788E-2</v>
      </c>
      <c r="V388" s="13">
        <f t="shared" si="625"/>
        <v>1.8778395204868195E-3</v>
      </c>
      <c r="W388" s="13">
        <f t="shared" si="626"/>
        <v>1.1180412880611125E-2</v>
      </c>
      <c r="X388" s="13">
        <f t="shared" si="627"/>
        <v>1.1209213374913093E-2</v>
      </c>
      <c r="Y388" s="13">
        <f t="shared" si="628"/>
        <v>5.6190440293231248E-3</v>
      </c>
      <c r="Z388" s="13">
        <f t="shared" si="629"/>
        <v>2.9938903385825069E-2</v>
      </c>
      <c r="AA388" s="13">
        <f t="shared" si="630"/>
        <v>2.1615261846961449E-2</v>
      </c>
      <c r="AB388" s="13">
        <f t="shared" si="631"/>
        <v>7.8028834037708553E-3</v>
      </c>
      <c r="AC388" s="13">
        <f t="shared" si="632"/>
        <v>8.4953328396595261E-5</v>
      </c>
      <c r="AD388" s="13">
        <f t="shared" si="633"/>
        <v>2.0180060443193313E-3</v>
      </c>
      <c r="AE388" s="13">
        <f t="shared" si="634"/>
        <v>2.0232043828960354E-3</v>
      </c>
      <c r="AF388" s="13">
        <f t="shared" si="635"/>
        <v>1.0142080561385055E-3</v>
      </c>
      <c r="AG388" s="13">
        <f t="shared" si="636"/>
        <v>3.3894021115944527E-4</v>
      </c>
      <c r="AH388" s="13">
        <f t="shared" si="637"/>
        <v>7.5040063333572903E-3</v>
      </c>
      <c r="AI388" s="13">
        <f t="shared" si="638"/>
        <v>5.4177355698863351E-3</v>
      </c>
      <c r="AJ388" s="13">
        <f t="shared" si="639"/>
        <v>1.95574586436147E-3</v>
      </c>
      <c r="AK388" s="13">
        <f t="shared" si="640"/>
        <v>4.7066919830582082E-4</v>
      </c>
      <c r="AL388" s="13">
        <f t="shared" si="641"/>
        <v>2.459700881375007E-6</v>
      </c>
      <c r="AM388" s="13">
        <f t="shared" si="642"/>
        <v>2.9139162844131109E-4</v>
      </c>
      <c r="AN388" s="13">
        <f t="shared" si="643"/>
        <v>2.9214224677930815E-4</v>
      </c>
      <c r="AO388" s="13">
        <f t="shared" si="644"/>
        <v>1.4644739934670408E-4</v>
      </c>
      <c r="AP388" s="13">
        <f t="shared" si="645"/>
        <v>4.8941548194076685E-5</v>
      </c>
      <c r="AQ388" s="13">
        <f t="shared" si="646"/>
        <v>1.2266905132755967E-5</v>
      </c>
      <c r="AR388" s="13">
        <f t="shared" si="647"/>
        <v>1.5046672972725396E-3</v>
      </c>
      <c r="AS388" s="13">
        <f t="shared" si="648"/>
        <v>1.0863383071841068E-3</v>
      </c>
      <c r="AT388" s="13">
        <f t="shared" si="649"/>
        <v>3.9215676442055133E-4</v>
      </c>
      <c r="AU388" s="13">
        <f t="shared" si="650"/>
        <v>9.4376326333323298E-5</v>
      </c>
      <c r="AV388" s="13">
        <f t="shared" si="651"/>
        <v>1.7034433255285106E-5</v>
      </c>
      <c r="AW388" s="13">
        <f t="shared" si="652"/>
        <v>4.9456309161705371E-8</v>
      </c>
      <c r="AX388" s="13">
        <f t="shared" si="653"/>
        <v>3.5063109847423109E-5</v>
      </c>
      <c r="AY388" s="13">
        <f t="shared" si="654"/>
        <v>3.5153431636622976E-5</v>
      </c>
      <c r="AZ388" s="13">
        <f t="shared" si="655"/>
        <v>1.7621993046369005E-5</v>
      </c>
      <c r="BA388" s="13">
        <f t="shared" si="656"/>
        <v>5.8891289691855015E-6</v>
      </c>
      <c r="BB388" s="13">
        <f t="shared" si="657"/>
        <v>1.4760748085265259E-6</v>
      </c>
      <c r="BC388" s="13">
        <f t="shared" si="658"/>
        <v>2.9597542886454543E-7</v>
      </c>
      <c r="BD388" s="13">
        <f t="shared" si="659"/>
        <v>2.5142388111370855E-4</v>
      </c>
      <c r="BE388" s="13">
        <f t="shared" si="660"/>
        <v>1.815227817404023E-4</v>
      </c>
      <c r="BF388" s="13">
        <f t="shared" si="661"/>
        <v>6.5527825250361887E-5</v>
      </c>
      <c r="BG388" s="13">
        <f t="shared" si="662"/>
        <v>1.5769906274290555E-5</v>
      </c>
      <c r="BH388" s="13">
        <f t="shared" si="663"/>
        <v>2.8463855959251653E-6</v>
      </c>
      <c r="BI388" s="13">
        <f t="shared" si="664"/>
        <v>4.1100616933398959E-7</v>
      </c>
      <c r="BJ388" s="14">
        <f t="shared" si="665"/>
        <v>0.25601856721498795</v>
      </c>
      <c r="BK388" s="14">
        <f t="shared" si="666"/>
        <v>0.33262723637421743</v>
      </c>
      <c r="BL388" s="14">
        <f t="shared" si="667"/>
        <v>0.38135501000057764</v>
      </c>
      <c r="BM388" s="14">
        <f t="shared" si="668"/>
        <v>0.24917700793837902</v>
      </c>
      <c r="BN388" s="14">
        <f t="shared" si="669"/>
        <v>0.75072760506190139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1.1809000000000001</v>
      </c>
      <c r="F389" s="10">
        <f>VLOOKUP(B389,home!$B$2:$E$405,3,FALSE)</f>
        <v>0.65139999999999998</v>
      </c>
      <c r="G389" s="10">
        <f>VLOOKUP(C389,away!$B$2:$E$405,4,FALSE)</f>
        <v>0.3528</v>
      </c>
      <c r="H389" s="10">
        <f>VLOOKUP(A389,away!$A$2:$E$405,3,FALSE)</f>
        <v>0.92459999999999998</v>
      </c>
      <c r="I389" s="10">
        <f>VLOOKUP(C389,away!$B$2:$E$405,3,FALSE)</f>
        <v>0.54079999999999995</v>
      </c>
      <c r="J389" s="10">
        <f>VLOOKUP(B389,home!$B$2:$E$405,4,FALSE)</f>
        <v>1.0814999999999999</v>
      </c>
      <c r="K389" s="12">
        <f t="shared" si="614"/>
        <v>0.27138725812800002</v>
      </c>
      <c r="L389" s="12">
        <f t="shared" si="615"/>
        <v>0.54077560991999996</v>
      </c>
      <c r="M389" s="13">
        <f t="shared" si="616"/>
        <v>0.44389693669846186</v>
      </c>
      <c r="N389" s="13">
        <f t="shared" si="617"/>
        <v>0.12046797254201397</v>
      </c>
      <c r="O389" s="13">
        <f t="shared" si="618"/>
        <v>0.24004863668473034</v>
      </c>
      <c r="P389" s="13">
        <f t="shared" si="619"/>
        <v>6.5146141327233412E-2</v>
      </c>
      <c r="Q389" s="13">
        <f t="shared" si="620"/>
        <v>1.6346736380208182E-2</v>
      </c>
      <c r="R389" s="13">
        <f t="shared" si="621"/>
        <v>6.4906223956824743E-2</v>
      </c>
      <c r="S389" s="13">
        <f t="shared" si="622"/>
        <v>2.3902055741774693E-3</v>
      </c>
      <c r="T389" s="13">
        <f t="shared" si="623"/>
        <v>8.8399163362085312E-3</v>
      </c>
      <c r="U389" s="13">
        <f t="shared" si="624"/>
        <v>1.7614722155084576E-2</v>
      </c>
      <c r="V389" s="13">
        <f t="shared" si="625"/>
        <v>3.8976181997619809E-5</v>
      </c>
      <c r="W389" s="13">
        <f t="shared" si="626"/>
        <v>1.4787653218553088E-3</v>
      </c>
      <c r="X389" s="13">
        <f t="shared" si="627"/>
        <v>7.996802188548497E-4</v>
      </c>
      <c r="Y389" s="13">
        <f t="shared" si="628"/>
        <v>2.1622377904609514E-4</v>
      </c>
      <c r="Z389" s="13">
        <f t="shared" si="629"/>
        <v>1.169990094928534E-2</v>
      </c>
      <c r="AA389" s="13">
        <f t="shared" si="630"/>
        <v>3.1752040389957333E-3</v>
      </c>
      <c r="AB389" s="13">
        <f t="shared" si="631"/>
        <v>4.3085495907000168E-4</v>
      </c>
      <c r="AC389" s="13">
        <f t="shared" si="632"/>
        <v>3.5750807942297024E-7</v>
      </c>
      <c r="AD389" s="13">
        <f t="shared" si="633"/>
        <v>1.0032951652827045E-4</v>
      </c>
      <c r="AE389" s="13">
        <f t="shared" si="634"/>
        <v>5.4255755493554165E-5</v>
      </c>
      <c r="AF389" s="13">
        <f t="shared" si="635"/>
        <v>1.4670094634348569E-5</v>
      </c>
      <c r="AG389" s="13">
        <f t="shared" si="636"/>
        <v>2.6444097911579891E-6</v>
      </c>
      <c r="AH389" s="13">
        <f t="shared" si="637"/>
        <v>1.5817552679633412E-3</v>
      </c>
      <c r="AI389" s="13">
        <f t="shared" si="638"/>
        <v>4.2926822520209114E-4</v>
      </c>
      <c r="AJ389" s="13">
        <f t="shared" si="639"/>
        <v>5.8248963319534177E-5</v>
      </c>
      <c r="AK389" s="13">
        <f t="shared" si="640"/>
        <v>5.2693421480289428E-6</v>
      </c>
      <c r="AL389" s="13">
        <f t="shared" si="641"/>
        <v>2.0987098528717858E-9</v>
      </c>
      <c r="AM389" s="13">
        <f t="shared" si="642"/>
        <v>5.4456304799830403E-6</v>
      </c>
      <c r="AN389" s="13">
        <f t="shared" si="643"/>
        <v>2.9448641442117709E-6</v>
      </c>
      <c r="AO389" s="13">
        <f t="shared" si="644"/>
        <v>7.9625535185882929E-7</v>
      </c>
      <c r="AP389" s="13">
        <f t="shared" si="645"/>
        <v>1.4353182451784091E-7</v>
      </c>
      <c r="AQ389" s="13">
        <f t="shared" si="646"/>
        <v>1.9404627486641449E-8</v>
      </c>
      <c r="AR389" s="13">
        <f t="shared" si="647"/>
        <v>1.7107493395540982E-4</v>
      </c>
      <c r="AS389" s="13">
        <f t="shared" si="648"/>
        <v>4.6427557260587367E-5</v>
      </c>
      <c r="AT389" s="13">
        <f t="shared" si="649"/>
        <v>6.2999237332657626E-6</v>
      </c>
      <c r="AU389" s="13">
        <f t="shared" si="650"/>
        <v>5.6990634279550303E-7</v>
      </c>
      <c r="AV389" s="13">
        <f t="shared" si="651"/>
        <v>3.8666329940256916E-8</v>
      </c>
      <c r="AW389" s="13">
        <f t="shared" si="652"/>
        <v>8.5557177664391748E-12</v>
      </c>
      <c r="AX389" s="13">
        <f t="shared" si="653"/>
        <v>2.463124541234768E-7</v>
      </c>
      <c r="AY389" s="13">
        <f t="shared" si="654"/>
        <v>1.3319976760951517E-7</v>
      </c>
      <c r="AZ389" s="13">
        <f t="shared" si="655"/>
        <v>3.6015592785118907E-8</v>
      </c>
      <c r="BA389" s="13">
        <f t="shared" si="656"/>
        <v>6.4921180516676771E-9</v>
      </c>
      <c r="BB389" s="13">
        <f t="shared" si="657"/>
        <v>8.7769477476580725E-10</v>
      </c>
      <c r="BC389" s="13">
        <f t="shared" si="658"/>
        <v>9.4927185429515316E-11</v>
      </c>
      <c r="BD389" s="13">
        <f t="shared" si="659"/>
        <v>1.5418858625293404E-5</v>
      </c>
      <c r="BE389" s="13">
        <f t="shared" si="660"/>
        <v>4.1844817657816405E-6</v>
      </c>
      <c r="BF389" s="13">
        <f t="shared" si="661"/>
        <v>5.6780751655104569E-7</v>
      </c>
      <c r="BG389" s="13">
        <f t="shared" si="662"/>
        <v>5.1365241687085768E-8</v>
      </c>
      <c r="BH389" s="13">
        <f t="shared" si="663"/>
        <v>3.4849680261350634E-9</v>
      </c>
      <c r="BI389" s="13">
        <f t="shared" si="664"/>
        <v>1.8915518345530881E-10</v>
      </c>
      <c r="BJ389" s="14">
        <f t="shared" si="665"/>
        <v>0.14833096703361687</v>
      </c>
      <c r="BK389" s="14">
        <f t="shared" si="666"/>
        <v>0.51147275258842739</v>
      </c>
      <c r="BL389" s="14">
        <f t="shared" si="667"/>
        <v>0.32849482076823283</v>
      </c>
      <c r="BM389" s="14">
        <f t="shared" si="668"/>
        <v>4.9185660558877957E-2</v>
      </c>
      <c r="BN389" s="14">
        <f t="shared" si="669"/>
        <v>0.95081264758947259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1.1809000000000001</v>
      </c>
      <c r="F390" s="10">
        <f>VLOOKUP(B390,home!$B$2:$E$405,3,FALSE)</f>
        <v>0.5645</v>
      </c>
      <c r="G390" s="10">
        <f>VLOOKUP(C390,away!$B$2:$E$405,4,FALSE)</f>
        <v>1.2376</v>
      </c>
      <c r="H390" s="10">
        <f>VLOOKUP(A390,away!$A$2:$E$405,3,FALSE)</f>
        <v>0.92459999999999998</v>
      </c>
      <c r="I390" s="10">
        <f>VLOOKUP(C390,away!$B$2:$E$405,3,FALSE)</f>
        <v>1.5807</v>
      </c>
      <c r="J390" s="10">
        <f>VLOOKUP(B390,home!$B$2:$E$405,4,FALSE)</f>
        <v>0.72099999999999997</v>
      </c>
      <c r="K390" s="12">
        <f t="shared" si="614"/>
        <v>0.82500649868000009</v>
      </c>
      <c r="L390" s="12">
        <f t="shared" si="615"/>
        <v>1.0537524736199999</v>
      </c>
      <c r="M390" s="13">
        <f t="shared" si="616"/>
        <v>0.15277959185930529</v>
      </c>
      <c r="N390" s="13">
        <f t="shared" si="617"/>
        <v>0.1260441561496049</v>
      </c>
      <c r="O390" s="13">
        <f t="shared" si="618"/>
        <v>0.16099187284039693</v>
      </c>
      <c r="P390" s="13">
        <f t="shared" si="619"/>
        <v>0.13281934132799167</v>
      </c>
      <c r="Q390" s="13">
        <f t="shared" si="620"/>
        <v>5.1993623972030362E-2</v>
      </c>
      <c r="R390" s="13">
        <f t="shared" si="621"/>
        <v>8.4822792119142371E-2</v>
      </c>
      <c r="S390" s="13">
        <f t="shared" si="622"/>
        <v>2.8866711214687511E-2</v>
      </c>
      <c r="T390" s="13">
        <f t="shared" si="623"/>
        <v>5.4788409872995117E-2</v>
      </c>
      <c r="U390" s="13">
        <f t="shared" si="624"/>
        <v>6.9979354734475141E-2</v>
      </c>
      <c r="V390" s="13">
        <f t="shared" si="625"/>
        <v>2.7883723962374143E-3</v>
      </c>
      <c r="W390" s="13">
        <f t="shared" si="626"/>
        <v>1.4298359222283097E-2</v>
      </c>
      <c r="X390" s="13">
        <f t="shared" si="627"/>
        <v>1.506693139918815E-2</v>
      </c>
      <c r="Y390" s="13">
        <f t="shared" si="628"/>
        <v>7.9384081158786791E-3</v>
      </c>
      <c r="Z390" s="13">
        <f t="shared" si="629"/>
        <v>2.9794075671633773E-2</v>
      </c>
      <c r="AA390" s="13">
        <f t="shared" si="630"/>
        <v>2.458030605126155E-2</v>
      </c>
      <c r="AB390" s="13">
        <f t="shared" si="631"/>
        <v>1.0139456115917054E-2</v>
      </c>
      <c r="AC390" s="13">
        <f t="shared" si="632"/>
        <v>1.5150493127808514E-4</v>
      </c>
      <c r="AD390" s="13">
        <f t="shared" si="633"/>
        <v>2.9490598197111661E-3</v>
      </c>
      <c r="AE390" s="13">
        <f t="shared" si="634"/>
        <v>3.107579079873992E-3</v>
      </c>
      <c r="AF390" s="13">
        <f t="shared" si="635"/>
        <v>1.6373095711934911E-3</v>
      </c>
      <c r="AG390" s="13">
        <f t="shared" si="636"/>
        <v>5.751063369089476E-4</v>
      </c>
      <c r="AH390" s="13">
        <f t="shared" si="637"/>
        <v>7.8488952345513851E-3</v>
      </c>
      <c r="AI390" s="13">
        <f t="shared" si="638"/>
        <v>6.4753895759633766E-3</v>
      </c>
      <c r="AJ390" s="13">
        <f t="shared" si="639"/>
        <v>2.6711192408272575E-3</v>
      </c>
      <c r="AK390" s="13">
        <f t="shared" si="640"/>
        <v>7.3456357747722536E-4</v>
      </c>
      <c r="AL390" s="13">
        <f t="shared" si="641"/>
        <v>5.2684484715285786E-6</v>
      </c>
      <c r="AM390" s="13">
        <f t="shared" si="642"/>
        <v>4.8659870325155652E-4</v>
      </c>
      <c r="AN390" s="13">
        <f t="shared" si="643"/>
        <v>5.1275458721161194E-4</v>
      </c>
      <c r="AO390" s="13">
        <f t="shared" si="644"/>
        <v>2.7015820731711898E-4</v>
      </c>
      <c r="AP390" s="13">
        <f t="shared" si="645"/>
        <v>9.4893293076386321E-5</v>
      </c>
      <c r="AQ390" s="13">
        <f t="shared" si="646"/>
        <v>2.4998510577297421E-5</v>
      </c>
      <c r="AR390" s="13">
        <f t="shared" si="647"/>
        <v>1.6541585537185508E-3</v>
      </c>
      <c r="AS390" s="13">
        <f t="shared" si="648"/>
        <v>1.3646915566649144E-3</v>
      </c>
      <c r="AT390" s="13">
        <f t="shared" si="649"/>
        <v>5.6293970147113989E-4</v>
      </c>
      <c r="AU390" s="13">
        <f t="shared" si="650"/>
        <v>1.5480963735955657E-4</v>
      </c>
      <c r="AV390" s="13">
        <f t="shared" si="651"/>
        <v>3.1929739219982066E-5</v>
      </c>
      <c r="AW390" s="13">
        <f t="shared" si="652"/>
        <v>1.2722609946586965E-7</v>
      </c>
      <c r="AX390" s="13">
        <f t="shared" si="653"/>
        <v>6.6907848738632491E-5</v>
      </c>
      <c r="AY390" s="13">
        <f t="shared" si="654"/>
        <v>7.0504311112926763E-5</v>
      </c>
      <c r="AZ390" s="13">
        <f t="shared" si="655"/>
        <v>3.7147046118060314E-5</v>
      </c>
      <c r="BA390" s="13">
        <f t="shared" si="656"/>
        <v>1.3047930578194091E-5</v>
      </c>
      <c r="BB390" s="13">
        <f t="shared" si="657"/>
        <v>3.4373222805985144E-6</v>
      </c>
      <c r="BC390" s="13">
        <f t="shared" si="658"/>
        <v>7.24417371161965E-7</v>
      </c>
      <c r="BD390" s="13">
        <f t="shared" si="659"/>
        <v>2.9051227795676729E-4</v>
      </c>
      <c r="BE390" s="13">
        <f t="shared" si="660"/>
        <v>2.3967451726066352E-4</v>
      </c>
      <c r="BF390" s="13">
        <f t="shared" si="661"/>
        <v>9.8866517154019625E-5</v>
      </c>
      <c r="BG390" s="13">
        <f t="shared" si="662"/>
        <v>2.7188506384641302E-5</v>
      </c>
      <c r="BH390" s="13">
        <f t="shared" si="663"/>
        <v>5.6076736141829361E-6</v>
      </c>
      <c r="BI390" s="13">
        <f t="shared" si="664"/>
        <v>9.2527343483545754E-7</v>
      </c>
      <c r="BJ390" s="14">
        <f t="shared" si="665"/>
        <v>0.27998011571730153</v>
      </c>
      <c r="BK390" s="14">
        <f t="shared" si="666"/>
        <v>0.31748129448908446</v>
      </c>
      <c r="BL390" s="14">
        <f t="shared" si="667"/>
        <v>0.3726750534442515</v>
      </c>
      <c r="BM390" s="14">
        <f t="shared" si="668"/>
        <v>0.29040878396878628</v>
      </c>
      <c r="BN390" s="14">
        <f t="shared" si="669"/>
        <v>0.70945137826847149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1.0089999999999999</v>
      </c>
      <c r="H391" s="10">
        <f>VLOOKUP(A391,away!$A$2:$E$405,3,FALSE)</f>
        <v>1.125</v>
      </c>
      <c r="I391" s="10">
        <f>VLOOKUP(C391,away!$B$2:$E$405,3,FALSE)</f>
        <v>0.59260000000000002</v>
      </c>
      <c r="J391" s="10">
        <f>VLOOKUP(B391,home!$B$2:$E$405,4,FALSE)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1.0089999999999999</v>
      </c>
      <c r="G392" s="10">
        <f>VLOOKUP(C392,away!$B$2:$E$405,4,FALSE)</f>
        <v>0.72070000000000001</v>
      </c>
      <c r="H392" s="10">
        <f>VLOOKUP(A392,away!$A$2:$E$405,3,FALSE)</f>
        <v>1.125</v>
      </c>
      <c r="I392" s="10">
        <f>VLOOKUP(C392,away!$B$2:$E$405,3,FALSE)</f>
        <v>0.69140000000000001</v>
      </c>
      <c r="J392" s="10">
        <f>VLOOKUP(B392,home!$B$2:$E$405,4,FALSE)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1.0810999999999999</v>
      </c>
      <c r="G393" s="10">
        <f>VLOOKUP(C393,away!$B$2:$E$405,4,FALSE)</f>
        <v>0.97299999999999998</v>
      </c>
      <c r="H393" s="10">
        <f>VLOOKUP(A393,away!$A$2:$E$405,3,FALSE)</f>
        <v>1.125</v>
      </c>
      <c r="I393" s="10">
        <f>VLOOKUP(C393,away!$B$2:$E$405,3,FALSE)</f>
        <v>1.5556000000000001</v>
      </c>
      <c r="J393" s="10">
        <f>VLOOKUP(B393,home!$B$2:$E$405,4,FALSE)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1.2252000000000001</v>
      </c>
      <c r="G394" s="10">
        <f>VLOOKUP(C394,away!$B$2:$E$405,4,FALSE)</f>
        <v>0.79279999999999995</v>
      </c>
      <c r="H394" s="10">
        <f>VLOOKUP(A394,away!$A$2:$E$405,3,FALSE)</f>
        <v>1.125</v>
      </c>
      <c r="I394" s="10">
        <f>VLOOKUP(C394,away!$B$2:$E$405,3,FALSE)</f>
        <v>1.0864</v>
      </c>
      <c r="J394" s="10">
        <f>VLOOKUP(B394,home!$B$2:$E$405,4,FALSE)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1.5124</v>
      </c>
      <c r="F395" s="10">
        <f>VLOOKUP(B395,home!$B$2:$E$405,3,FALSE)</f>
        <v>1.3665</v>
      </c>
      <c r="G395" s="10">
        <f>VLOOKUP(C395,away!$B$2:$E$405,4,FALSE)</f>
        <v>0.9698</v>
      </c>
      <c r="H395" s="10">
        <f>VLOOKUP(A395,away!$A$2:$E$405,3,FALSE)</f>
        <v>1.1446000000000001</v>
      </c>
      <c r="I395" s="10">
        <f>VLOOKUP(C395,away!$B$2:$E$405,3,FALSE)</f>
        <v>1.1066</v>
      </c>
      <c r="J395" s="10">
        <f>VLOOKUP(B395,home!$B$2:$E$405,4,FALSE)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1.5124</v>
      </c>
      <c r="F396" s="10">
        <f>VLOOKUP(B396,home!$B$2:$E$405,3,FALSE)</f>
        <v>0.79339999999999999</v>
      </c>
      <c r="G396" s="10">
        <f>VLOOKUP(C396,away!$B$2:$E$405,4,FALSE)</f>
        <v>0.70250000000000001</v>
      </c>
      <c r="H396" s="10">
        <f>VLOOKUP(A396,away!$A$2:$E$405,3,FALSE)</f>
        <v>1.1446000000000001</v>
      </c>
      <c r="I396" s="10">
        <f>VLOOKUP(C396,away!$B$2:$E$405,3,FALSE)</f>
        <v>0.65529999999999999</v>
      </c>
      <c r="J396" s="10">
        <f>VLOOKUP(B396,home!$B$2:$E$405,4,FALSE)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1.6292</v>
      </c>
      <c r="F397" s="10">
        <f>VLOOKUP(B397,home!$B$2:$E$405,3,FALSE)</f>
        <v>0.90259999999999996</v>
      </c>
      <c r="G397" s="10">
        <f>VLOOKUP(C397,away!$B$2:$E$405,4,FALSE)</f>
        <v>1.0570999999999999</v>
      </c>
      <c r="H397" s="10">
        <f>VLOOKUP(A397,away!$A$2:$E$405,3,FALSE)</f>
        <v>1.1462000000000001</v>
      </c>
      <c r="I397" s="10">
        <f>VLOOKUP(C397,away!$B$2:$E$405,3,FALSE)</f>
        <v>1.0179</v>
      </c>
      <c r="J397" s="10">
        <f>VLOOKUP(B397,home!$B$2:$E$405,4,FALSE)</f>
        <v>1.2317</v>
      </c>
      <c r="K397" s="12">
        <f t="shared" si="614"/>
        <v>1.5544823790319999</v>
      </c>
      <c r="L397" s="12">
        <f t="shared" si="615"/>
        <v>1.4370453042660001</v>
      </c>
      <c r="M397" s="13">
        <f t="shared" si="616"/>
        <v>5.0210672097358244E-2</v>
      </c>
      <c r="N397" s="13">
        <f t="shared" si="617"/>
        <v>7.8051605014697101E-2</v>
      </c>
      <c r="O397" s="13">
        <f t="shared" si="618"/>
        <v>7.2155010561548522E-2</v>
      </c>
      <c r="P397" s="13">
        <f t="shared" si="619"/>
        <v>0.11216369247679504</v>
      </c>
      <c r="Q397" s="13">
        <f t="shared" si="620"/>
        <v>6.0664922325256172E-2</v>
      </c>
      <c r="R397" s="13">
        <f t="shared" si="621"/>
        <v>5.1845009553368494E-2</v>
      </c>
      <c r="S397" s="13">
        <f t="shared" si="622"/>
        <v>6.263954147852846E-2</v>
      </c>
      <c r="T397" s="13">
        <f t="shared" si="623"/>
        <v>8.7178241761171005E-2</v>
      </c>
      <c r="U397" s="13">
        <f t="shared" si="624"/>
        <v>8.0592153791457025E-2</v>
      </c>
      <c r="V397" s="13">
        <f t="shared" si="625"/>
        <v>1.5547562951163409E-2</v>
      </c>
      <c r="W397" s="13">
        <f t="shared" si="626"/>
        <v>3.1434184259985225E-2</v>
      </c>
      <c r="X397" s="13">
        <f t="shared" si="627"/>
        <v>4.5172346884243972E-2</v>
      </c>
      <c r="Y397" s="13">
        <f t="shared" si="628"/>
        <v>3.2457354486338852E-2</v>
      </c>
      <c r="Z397" s="13">
        <f t="shared" si="629"/>
        <v>2.4834542509431363E-2</v>
      </c>
      <c r="AA397" s="13">
        <f t="shared" si="630"/>
        <v>3.8604858722232196E-2</v>
      </c>
      <c r="AB397" s="13">
        <f t="shared" si="631"/>
        <v>3.0005286314364884E-2</v>
      </c>
      <c r="AC397" s="13">
        <f t="shared" si="632"/>
        <v>2.17069399389405E-3</v>
      </c>
      <c r="AD397" s="13">
        <f t="shared" si="633"/>
        <v>1.2215971382848028E-2</v>
      </c>
      <c r="AE397" s="13">
        <f t="shared" si="634"/>
        <v>1.7554904312769591E-2</v>
      </c>
      <c r="AF397" s="13">
        <f t="shared" si="635"/>
        <v>1.2613596404752252E-2</v>
      </c>
      <c r="AG397" s="13">
        <f t="shared" si="636"/>
        <v>6.0421031611185734E-3</v>
      </c>
      <c r="AH397" s="13">
        <f t="shared" si="637"/>
        <v>8.9220906741931758E-3</v>
      </c>
      <c r="AI397" s="13">
        <f t="shared" si="638"/>
        <v>1.3869232737159029E-2</v>
      </c>
      <c r="AJ397" s="13">
        <f t="shared" si="639"/>
        <v>1.0779738950303734E-2</v>
      </c>
      <c r="AK397" s="13">
        <f t="shared" si="640"/>
        <v>5.5856380829373527E-3</v>
      </c>
      <c r="AL397" s="13">
        <f t="shared" si="641"/>
        <v>1.9396119862348404E-4</v>
      </c>
      <c r="AM397" s="13">
        <f t="shared" si="642"/>
        <v>3.7979024514792859E-3</v>
      </c>
      <c r="AN397" s="13">
        <f t="shared" si="643"/>
        <v>5.4577578839586369E-3</v>
      </c>
      <c r="AO397" s="13">
        <f t="shared" si="644"/>
        <v>3.9215226694817515E-3</v>
      </c>
      <c r="AP397" s="13">
        <f t="shared" si="645"/>
        <v>1.878468579250473E-3</v>
      </c>
      <c r="AQ397" s="13">
        <f t="shared" si="646"/>
        <v>6.7486111275577923E-4</v>
      </c>
      <c r="AR397" s="13">
        <f t="shared" si="647"/>
        <v>2.5642897015169552E-3</v>
      </c>
      <c r="AS397" s="13">
        <f t="shared" si="648"/>
        <v>3.986143155741334E-3</v>
      </c>
      <c r="AT397" s="13">
        <f t="shared" si="649"/>
        <v>3.0981946479494565E-3</v>
      </c>
      <c r="AU397" s="13">
        <f t="shared" si="650"/>
        <v>1.6053629956828933E-3</v>
      </c>
      <c r="AV397" s="13">
        <f t="shared" si="651"/>
        <v>6.2387712218477088E-4</v>
      </c>
      <c r="AW397" s="13">
        <f t="shared" si="652"/>
        <v>1.2035624281810141E-5</v>
      </c>
      <c r="AX397" s="13">
        <f t="shared" si="653"/>
        <v>9.8396207301782975E-4</v>
      </c>
      <c r="AY397" s="13">
        <f t="shared" si="654"/>
        <v>1.4139980766061111E-3</v>
      </c>
      <c r="AZ397" s="13">
        <f t="shared" si="655"/>
        <v>1.0159896481139843E-3</v>
      </c>
      <c r="BA397" s="13">
        <f t="shared" si="656"/>
        <v>4.8667438433502218E-4</v>
      </c>
      <c r="BB397" s="13">
        <f t="shared" si="657"/>
        <v>1.7484328467879754E-4</v>
      </c>
      <c r="BC397" s="13">
        <f t="shared" si="658"/>
        <v>5.0251544246021904E-5</v>
      </c>
      <c r="BD397" s="13">
        <f t="shared" si="659"/>
        <v>6.1416674572376667E-4</v>
      </c>
      <c r="BE397" s="13">
        <f t="shared" si="660"/>
        <v>9.5471138401502227E-4</v>
      </c>
      <c r="BF397" s="13">
        <f t="shared" si="661"/>
        <v>7.4204101175630256E-4</v>
      </c>
      <c r="BG397" s="13">
        <f t="shared" si="662"/>
        <v>3.8449655909808311E-4</v>
      </c>
      <c r="BH397" s="13">
        <f t="shared" si="663"/>
        <v>1.4942328147910165E-4</v>
      </c>
      <c r="BI397" s="13">
        <f t="shared" si="664"/>
        <v>4.6455171615280412E-5</v>
      </c>
      <c r="BJ397" s="14">
        <f t="shared" si="665"/>
        <v>0.40324146170110448</v>
      </c>
      <c r="BK397" s="14">
        <f t="shared" si="666"/>
        <v>0.24434012227296878</v>
      </c>
      <c r="BL397" s="14">
        <f t="shared" si="667"/>
        <v>0.32712818116432724</v>
      </c>
      <c r="BM397" s="14">
        <f t="shared" si="668"/>
        <v>0.57305143316648421</v>
      </c>
      <c r="BN397" s="14">
        <f t="shared" si="669"/>
        <v>0.4250909120290236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1.6292</v>
      </c>
      <c r="F398" s="10">
        <f>VLOOKUP(B398,home!$B$2:$E$405,3,FALSE)</f>
        <v>0.86650000000000005</v>
      </c>
      <c r="G398" s="10">
        <f>VLOOKUP(C398,away!$B$2:$E$405,4,FALSE)</f>
        <v>1.1554</v>
      </c>
      <c r="H398" s="10">
        <f>VLOOKUP(A398,away!$A$2:$E$405,3,FALSE)</f>
        <v>1.1462000000000001</v>
      </c>
      <c r="I398" s="10">
        <f>VLOOKUP(C398,away!$B$2:$E$405,3,FALSE)</f>
        <v>1.0777000000000001</v>
      </c>
      <c r="J398" s="10">
        <f>VLOOKUP(B398,home!$B$2:$E$405,4,FALSE)</f>
        <v>0.71850000000000003</v>
      </c>
      <c r="K398" s="12">
        <f t="shared" si="614"/>
        <v>1.63108025972</v>
      </c>
      <c r="L398" s="12">
        <f t="shared" si="615"/>
        <v>0.88753412319000025</v>
      </c>
      <c r="M398" s="13">
        <f t="shared" si="616"/>
        <v>8.0571170229982253E-2</v>
      </c>
      <c r="N398" s="13">
        <f t="shared" si="617"/>
        <v>0.13141804526466377</v>
      </c>
      <c r="O398" s="13">
        <f t="shared" si="618"/>
        <v>7.1509662924459552E-2</v>
      </c>
      <c r="P398" s="13">
        <f t="shared" si="619"/>
        <v>0.11663799957531715</v>
      </c>
      <c r="Q398" s="13">
        <f t="shared" si="620"/>
        <v>0.10717668970109127</v>
      </c>
      <c r="R398" s="13">
        <f t="shared" si="621"/>
        <v>3.1733632991636333E-2</v>
      </c>
      <c r="S398" s="13">
        <f t="shared" si="622"/>
        <v>4.2212440585445238E-2</v>
      </c>
      <c r="T398" s="13">
        <f t="shared" si="623"/>
        <v>9.5122969320264789E-2</v>
      </c>
      <c r="U398" s="13">
        <f t="shared" si="624"/>
        <v>5.176010234185735E-2</v>
      </c>
      <c r="V398" s="13">
        <f t="shared" si="625"/>
        <v>6.7898212957761672E-3</v>
      </c>
      <c r="W398" s="13">
        <f t="shared" si="626"/>
        <v>5.8271260957861934E-2</v>
      </c>
      <c r="X398" s="13">
        <f t="shared" si="627"/>
        <v>5.1717732501411692E-2</v>
      </c>
      <c r="Y398" s="13">
        <f t="shared" si="628"/>
        <v>2.2950626184507696E-2</v>
      </c>
      <c r="Z398" s="13">
        <f t="shared" si="629"/>
        <v>9.3882273776217402E-3</v>
      </c>
      <c r="AA398" s="13">
        <f t="shared" si="630"/>
        <v>1.5312952349401682E-2</v>
      </c>
      <c r="AB398" s="13">
        <f t="shared" si="631"/>
        <v>1.2488327147571043E-2</v>
      </c>
      <c r="AC398" s="13">
        <f t="shared" si="632"/>
        <v>6.1432579664714103E-4</v>
      </c>
      <c r="AD398" s="13">
        <f t="shared" si="633"/>
        <v>2.3761275864340344E-2</v>
      </c>
      <c r="AE398" s="13">
        <f t="shared" si="634"/>
        <v>2.1088943140133026E-2</v>
      </c>
      <c r="AF398" s="13">
        <f t="shared" si="635"/>
        <v>9.3585783294408646E-3</v>
      </c>
      <c r="AG398" s="13">
        <f t="shared" si="636"/>
        <v>2.7686858706417457E-3</v>
      </c>
      <c r="AH398" s="13">
        <f t="shared" si="637"/>
        <v>2.0830930384764666E-3</v>
      </c>
      <c r="AI398" s="13">
        <f t="shared" si="638"/>
        <v>3.3976919342191192E-3</v>
      </c>
      <c r="AJ398" s="13">
        <f t="shared" si="639"/>
        <v>2.7709541212573353E-3</v>
      </c>
      <c r="AK398" s="13">
        <f t="shared" si="640"/>
        <v>1.506549522590873E-3</v>
      </c>
      <c r="AL398" s="13">
        <f t="shared" si="641"/>
        <v>3.5572888815643262E-5</v>
      </c>
      <c r="AM398" s="13">
        <f t="shared" si="642"/>
        <v>7.7513096016173641E-3</v>
      </c>
      <c r="AN398" s="13">
        <f t="shared" si="643"/>
        <v>6.8795517708456983E-3</v>
      </c>
      <c r="AO398" s="13">
        <f t="shared" si="644"/>
        <v>3.0529184744388744E-3</v>
      </c>
      <c r="AP398" s="13">
        <f t="shared" si="645"/>
        <v>9.031897737938867E-4</v>
      </c>
      <c r="AQ398" s="13">
        <f t="shared" si="646"/>
        <v>2.0040293598958296E-4</v>
      </c>
      <c r="AR398" s="13">
        <f t="shared" si="647"/>
        <v>3.6976323068548097E-4</v>
      </c>
      <c r="AS398" s="13">
        <f t="shared" si="648"/>
        <v>6.0311350634138056E-4</v>
      </c>
      <c r="AT398" s="13">
        <f t="shared" si="649"/>
        <v>4.918632672819695E-4</v>
      </c>
      <c r="AU398" s="13">
        <f t="shared" si="650"/>
        <v>2.6742282191500086E-4</v>
      </c>
      <c r="AV398" s="13">
        <f t="shared" si="651"/>
        <v>1.0904702145604377E-4</v>
      </c>
      <c r="AW398" s="13">
        <f t="shared" si="652"/>
        <v>1.4304643055631123E-6</v>
      </c>
      <c r="AX398" s="13">
        <f t="shared" si="653"/>
        <v>2.1071680130293627E-3</v>
      </c>
      <c r="AY398" s="13">
        <f t="shared" si="654"/>
        <v>1.8701835148580306E-3</v>
      </c>
      <c r="AZ398" s="13">
        <f t="shared" si="655"/>
        <v>8.2992584303195731E-4</v>
      </c>
      <c r="BA398" s="13">
        <f t="shared" si="656"/>
        <v>2.4552916846936338E-4</v>
      </c>
      <c r="BB398" s="13">
        <f t="shared" si="657"/>
        <v>5.4478878813756571E-5</v>
      </c>
      <c r="BC398" s="13">
        <f t="shared" si="658"/>
        <v>9.6703727880683477E-6</v>
      </c>
      <c r="BD398" s="13">
        <f t="shared" si="659"/>
        <v>5.4696247455723324E-5</v>
      </c>
      <c r="BE398" s="13">
        <f t="shared" si="660"/>
        <v>8.9213969505790592E-5</v>
      </c>
      <c r="BF398" s="13">
        <f t="shared" si="661"/>
        <v>7.2757572276078557E-5</v>
      </c>
      <c r="BG398" s="13">
        <f t="shared" si="662"/>
        <v>3.955781329488762E-5</v>
      </c>
      <c r="BH398" s="13">
        <f t="shared" si="663"/>
        <v>1.6130492095745151E-5</v>
      </c>
      <c r="BI398" s="13">
        <f t="shared" si="664"/>
        <v>5.2620254473878821E-6</v>
      </c>
      <c r="BJ398" s="14">
        <f t="shared" si="665"/>
        <v>0.54753913548203303</v>
      </c>
      <c r="BK398" s="14">
        <f t="shared" si="666"/>
        <v>0.24873151388684162</v>
      </c>
      <c r="BL398" s="14">
        <f t="shared" si="667"/>
        <v>0.19468179433922525</v>
      </c>
      <c r="BM398" s="14">
        <f t="shared" si="668"/>
        <v>0.45942471734801898</v>
      </c>
      <c r="BN398" s="14">
        <f t="shared" si="669"/>
        <v>0.5390472006871504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1.4215</v>
      </c>
      <c r="F399" s="10">
        <f>VLOOKUP(B399,home!$B$2:$E$405,3,FALSE)</f>
        <v>1.1725000000000001</v>
      </c>
      <c r="G399" s="10">
        <f>VLOOKUP(C399,away!$B$2:$E$405,4,FALSE)</f>
        <v>0.93799999999999994</v>
      </c>
      <c r="H399" s="10">
        <f>VLOOKUP(A399,away!$A$2:$E$405,3,FALSE)</f>
        <v>1.0277000000000001</v>
      </c>
      <c r="I399" s="10">
        <f>VLOOKUP(C399,away!$B$2:$E$405,3,FALSE)</f>
        <v>0.97299999999999998</v>
      </c>
      <c r="J399" s="10">
        <f>VLOOKUP(B399,home!$B$2:$E$405,4,FALSE)</f>
        <v>1.3785000000000001</v>
      </c>
      <c r="K399" s="12">
        <f t="shared" si="614"/>
        <v>1.5633728075000002</v>
      </c>
      <c r="L399" s="12">
        <f t="shared" si="615"/>
        <v>1.3784339698500001</v>
      </c>
      <c r="M399" s="13">
        <f t="shared" si="616"/>
        <v>5.2770298373745882E-2</v>
      </c>
      <c r="N399" s="13">
        <f t="shared" si="617"/>
        <v>8.2499649521175791E-2</v>
      </c>
      <c r="O399" s="13">
        <f t="shared" si="618"/>
        <v>7.2740371877491536E-2</v>
      </c>
      <c r="P399" s="13">
        <f t="shared" si="619"/>
        <v>0.11372031940070801</v>
      </c>
      <c r="Q399" s="13">
        <f t="shared" si="620"/>
        <v>6.4488854344843319E-2</v>
      </c>
      <c r="R399" s="13">
        <f t="shared" si="621"/>
        <v>5.0133899787727997E-2</v>
      </c>
      <c r="S399" s="13">
        <f t="shared" si="622"/>
        <v>6.1266997928483828E-2</v>
      </c>
      <c r="T399" s="13">
        <f t="shared" si="623"/>
        <v>8.889362750564081E-2</v>
      </c>
      <c r="U399" s="13">
        <f t="shared" si="624"/>
        <v>7.8377975662063976E-2</v>
      </c>
      <c r="V399" s="13">
        <f t="shared" si="625"/>
        <v>1.4670084388514975E-2</v>
      </c>
      <c r="W399" s="13">
        <f t="shared" si="626"/>
        <v>3.3606707089852091E-2</v>
      </c>
      <c r="X399" s="13">
        <f t="shared" si="627"/>
        <v>4.632462666745097E-2</v>
      </c>
      <c r="Y399" s="13">
        <f t="shared" si="628"/>
        <v>3.1927719519516812E-2</v>
      </c>
      <c r="Z399" s="13">
        <f t="shared" si="629"/>
        <v>2.3035423502820007E-2</v>
      </c>
      <c r="AA399" s="13">
        <f t="shared" si="630"/>
        <v>3.6012954713555201E-2</v>
      </c>
      <c r="AB399" s="13">
        <f t="shared" si="631"/>
        <v>2.8150837058450579E-2</v>
      </c>
      <c r="AC399" s="13">
        <f t="shared" si="632"/>
        <v>1.9758826623473076E-3</v>
      </c>
      <c r="AD399" s="13">
        <f t="shared" si="633"/>
        <v>1.3134953003473055E-2</v>
      </c>
      <c r="AE399" s="13">
        <f t="shared" si="634"/>
        <v>1.8105665412370547E-2</v>
      </c>
      <c r="AF399" s="13">
        <f t="shared" si="635"/>
        <v>1.2478732125574888E-2</v>
      </c>
      <c r="AG399" s="13">
        <f t="shared" si="636"/>
        <v>5.7337027541836437E-3</v>
      </c>
      <c r="AH399" s="13">
        <f t="shared" si="637"/>
        <v>7.9382025665420339E-3</v>
      </c>
      <c r="AI399" s="13">
        <f t="shared" si="638"/>
        <v>1.2410370032958525E-2</v>
      </c>
      <c r="AJ399" s="13">
        <f t="shared" si="639"/>
        <v>9.7010175202701214E-3</v>
      </c>
      <c r="AK399" s="13">
        <f t="shared" si="640"/>
        <v>5.0554356654237955E-3</v>
      </c>
      <c r="AL399" s="13">
        <f t="shared" si="641"/>
        <v>1.7032157435914604E-4</v>
      </c>
      <c r="AM399" s="13">
        <f t="shared" si="642"/>
        <v>4.1069656706840454E-3</v>
      </c>
      <c r="AN399" s="13">
        <f t="shared" si="643"/>
        <v>5.661180993478677E-3</v>
      </c>
      <c r="AO399" s="13">
        <f t="shared" si="644"/>
        <v>3.9017820954400911E-3</v>
      </c>
      <c r="AP399" s="13">
        <f t="shared" si="645"/>
        <v>1.7927829944357132E-3</v>
      </c>
      <c r="AQ399" s="13">
        <f t="shared" si="646"/>
        <v>6.1780824502489693E-4</v>
      </c>
      <c r="AR399" s="13">
        <f t="shared" si="647"/>
        <v>2.1884576154543988E-3</v>
      </c>
      <c r="AS399" s="13">
        <f t="shared" si="648"/>
        <v>3.4213751263676992E-3</v>
      </c>
      <c r="AT399" s="13">
        <f t="shared" si="649"/>
        <v>2.6744424184100691E-3</v>
      </c>
      <c r="AU399" s="13">
        <f t="shared" si="650"/>
        <v>1.3937168507222799E-3</v>
      </c>
      <c r="AV399" s="13">
        <f t="shared" si="651"/>
        <v>5.447247564434372E-4</v>
      </c>
      <c r="AW399" s="13">
        <f t="shared" si="652"/>
        <v>1.0195667951406816E-5</v>
      </c>
      <c r="AX399" s="13">
        <f t="shared" si="653"/>
        <v>1.0701197418139063E-3</v>
      </c>
      <c r="AY399" s="13">
        <f t="shared" si="654"/>
        <v>1.4750894039234001E-3</v>
      </c>
      <c r="AZ399" s="13">
        <f t="shared" si="655"/>
        <v>1.0166566714669017E-3</v>
      </c>
      <c r="BA399" s="13">
        <f t="shared" si="656"/>
        <v>4.6713136387486977E-4</v>
      </c>
      <c r="BB399" s="13">
        <f t="shared" si="657"/>
        <v>1.6097743508687021E-4</v>
      </c>
      <c r="BC399" s="13">
        <f t="shared" si="658"/>
        <v>4.4379352980613037E-5</v>
      </c>
      <c r="BD399" s="13">
        <f t="shared" si="659"/>
        <v>5.0277405311987893E-4</v>
      </c>
      <c r="BE399" s="13">
        <f t="shared" si="660"/>
        <v>7.8602328296417938E-4</v>
      </c>
      <c r="BF399" s="13">
        <f t="shared" si="661"/>
        <v>6.1442371332403808E-4</v>
      </c>
      <c r="BG399" s="13">
        <f t="shared" si="662"/>
        <v>3.2019110856465889E-4</v>
      </c>
      <c r="BH399" s="13">
        <f t="shared" si="663"/>
        <v>1.2514451808331702E-4</v>
      </c>
      <c r="BI399" s="13">
        <f t="shared" si="664"/>
        <v>3.9129507315829968E-5</v>
      </c>
      <c r="BJ399" s="14">
        <f t="shared" si="665"/>
        <v>0.41750911191229184</v>
      </c>
      <c r="BK399" s="14">
        <f t="shared" si="666"/>
        <v>0.24604899373208255</v>
      </c>
      <c r="BL399" s="14">
        <f t="shared" si="667"/>
        <v>0.31313146783525359</v>
      </c>
      <c r="BM399" s="14">
        <f t="shared" si="668"/>
        <v>0.5619067099407834</v>
      </c>
      <c r="BN399" s="14">
        <f t="shared" si="669"/>
        <v>0.43635339330569245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1.4215</v>
      </c>
      <c r="F400" s="10">
        <f>VLOOKUP(B400,home!$B$2:$E$405,3,FALSE)</f>
        <v>0.82069999999999999</v>
      </c>
      <c r="G400" s="10">
        <f>VLOOKUP(C400,away!$B$2:$E$405,4,FALSE)</f>
        <v>1.1137999999999999</v>
      </c>
      <c r="H400" s="10">
        <f>VLOOKUP(A400,away!$A$2:$E$405,3,FALSE)</f>
        <v>1.0277000000000001</v>
      </c>
      <c r="I400" s="10">
        <f>VLOOKUP(C400,away!$B$2:$E$405,3,FALSE)</f>
        <v>0.7298</v>
      </c>
      <c r="J400" s="10">
        <f>VLOOKUP(B400,home!$B$2:$E$405,4,FALSE)</f>
        <v>1.0541</v>
      </c>
      <c r="K400" s="12">
        <f t="shared" si="614"/>
        <v>1.2993869806899998</v>
      </c>
      <c r="L400" s="12">
        <f t="shared" si="615"/>
        <v>0.79059129638600012</v>
      </c>
      <c r="M400" s="13">
        <f t="shared" si="616"/>
        <v>0.12368982269288925</v>
      </c>
      <c r="N400" s="13">
        <f t="shared" si="617"/>
        <v>0.16072094525099481</v>
      </c>
      <c r="O400" s="13">
        <f t="shared" si="618"/>
        <v>9.7788097272525812E-2</v>
      </c>
      <c r="P400" s="13">
        <f t="shared" si="619"/>
        <v>0.12706458046236732</v>
      </c>
      <c r="Q400" s="13">
        <f t="shared" si="620"/>
        <v>0.10441935189166646</v>
      </c>
      <c r="R400" s="13">
        <f t="shared" si="621"/>
        <v>3.8655209296903234E-2</v>
      </c>
      <c r="S400" s="13">
        <f t="shared" si="622"/>
        <v>3.2632853812405049E-2</v>
      </c>
      <c r="T400" s="13">
        <f t="shared" si="623"/>
        <v>8.2553030779818515E-2</v>
      </c>
      <c r="U400" s="13">
        <f t="shared" si="624"/>
        <v>5.0228075696243109E-2</v>
      </c>
      <c r="V400" s="13">
        <f t="shared" si="625"/>
        <v>3.7248010913183385E-3</v>
      </c>
      <c r="W400" s="13">
        <f t="shared" si="626"/>
        <v>4.522704879337304E-2</v>
      </c>
      <c r="X400" s="13">
        <f t="shared" si="627"/>
        <v>3.5756111137265671E-2</v>
      </c>
      <c r="Y400" s="13">
        <f t="shared" si="628"/>
        <v>1.4134235128866383E-2</v>
      </c>
      <c r="Z400" s="13">
        <f t="shared" si="629"/>
        <v>1.0186824010036963E-2</v>
      </c>
      <c r="AA400" s="13">
        <f t="shared" si="630"/>
        <v>1.3236626493222327E-2</v>
      </c>
      <c r="AB400" s="13">
        <f t="shared" si="631"/>
        <v>8.5997500667747105E-3</v>
      </c>
      <c r="AC400" s="13">
        <f t="shared" si="632"/>
        <v>2.3915179401485108E-4</v>
      </c>
      <c r="AD400" s="13">
        <f t="shared" si="633"/>
        <v>1.4691859594285081E-2</v>
      </c>
      <c r="AE400" s="13">
        <f t="shared" si="634"/>
        <v>1.1615256322966935E-2</v>
      </c>
      <c r="AF400" s="13">
        <f t="shared" si="635"/>
        <v>4.5914602771150578E-3</v>
      </c>
      <c r="AG400" s="13">
        <f t="shared" si="636"/>
        <v>1.2099895109297387E-3</v>
      </c>
      <c r="AH400" s="13">
        <f t="shared" si="637"/>
        <v>2.0134036000377885E-3</v>
      </c>
      <c r="AI400" s="13">
        <f t="shared" si="638"/>
        <v>2.6161904247634783E-3</v>
      </c>
      <c r="AJ400" s="13">
        <f t="shared" si="639"/>
        <v>1.6997218884717521E-3</v>
      </c>
      <c r="AK400" s="13">
        <f t="shared" si="640"/>
        <v>7.3619883089133835E-4</v>
      </c>
      <c r="AL400" s="13">
        <f t="shared" si="641"/>
        <v>9.8270728219150284E-6</v>
      </c>
      <c r="AM400" s="13">
        <f t="shared" si="642"/>
        <v>3.8180822157878954E-3</v>
      </c>
      <c r="AN400" s="13">
        <f t="shared" si="643"/>
        <v>3.0185425686880844E-3</v>
      </c>
      <c r="AO400" s="13">
        <f t="shared" si="644"/>
        <v>1.1932167412877198E-3</v>
      </c>
      <c r="AP400" s="13">
        <f t="shared" si="645"/>
        <v>3.1444892345471222E-4</v>
      </c>
      <c r="AQ400" s="13">
        <f t="shared" si="646"/>
        <v>6.2150145510310757E-5</v>
      </c>
      <c r="AR400" s="13">
        <f t="shared" si="647"/>
        <v>3.1835587246042306E-4</v>
      </c>
      <c r="AS400" s="13">
        <f t="shared" si="648"/>
        <v>4.136674759012798E-4</v>
      </c>
      <c r="AT400" s="13">
        <f t="shared" si="649"/>
        <v>2.6875706626050858E-4</v>
      </c>
      <c r="AU400" s="13">
        <f t="shared" si="650"/>
        <v>1.1640647762244818E-4</v>
      </c>
      <c r="AV400" s="13">
        <f t="shared" si="651"/>
        <v>3.7814265372647767E-5</v>
      </c>
      <c r="AW400" s="13">
        <f t="shared" si="652"/>
        <v>2.8042208461108706E-7</v>
      </c>
      <c r="AX400" s="13">
        <f t="shared" si="653"/>
        <v>8.2686105373313765E-4</v>
      </c>
      <c r="AY400" s="13">
        <f t="shared" si="654"/>
        <v>6.5370915240197541E-4</v>
      </c>
      <c r="AZ400" s="13">
        <f t="shared" si="655"/>
        <v>2.5840838312843556E-4</v>
      </c>
      <c r="BA400" s="13">
        <f t="shared" si="656"/>
        <v>6.8098472871506679E-5</v>
      </c>
      <c r="BB400" s="13">
        <f t="shared" si="657"/>
        <v>1.3459514987347831E-5</v>
      </c>
      <c r="BC400" s="13">
        <f t="shared" si="658"/>
        <v>2.1281950805148242E-6</v>
      </c>
      <c r="BD400" s="13">
        <f t="shared" si="659"/>
        <v>4.1948230320096984E-5</v>
      </c>
      <c r="BE400" s="13">
        <f t="shared" si="660"/>
        <v>5.4506984340919528E-5</v>
      </c>
      <c r="BF400" s="13">
        <f t="shared" si="661"/>
        <v>3.5412832904632267E-5</v>
      </c>
      <c r="BG400" s="13">
        <f t="shared" si="662"/>
        <v>1.5338324675209869E-5</v>
      </c>
      <c r="BH400" s="13">
        <f t="shared" si="663"/>
        <v>4.9826048471409707E-6</v>
      </c>
      <c r="BI400" s="13">
        <f t="shared" si="664"/>
        <v>1.2948663736595714E-6</v>
      </c>
      <c r="BJ400" s="14">
        <f t="shared" si="665"/>
        <v>0.48514839405421334</v>
      </c>
      <c r="BK400" s="14">
        <f t="shared" si="666"/>
        <v>0.2880147460782187</v>
      </c>
      <c r="BL400" s="14">
        <f t="shared" si="667"/>
        <v>0.21688175857091249</v>
      </c>
      <c r="BM400" s="14">
        <f t="shared" si="668"/>
        <v>0.34724028711571719</v>
      </c>
      <c r="BN400" s="14">
        <f t="shared" si="669"/>
        <v>0.652338006867347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1.4215</v>
      </c>
      <c r="F401" s="10">
        <f>VLOOKUP(B401,home!$B$2:$E$405,3,FALSE)</f>
        <v>0.99660000000000004</v>
      </c>
      <c r="G401" s="10">
        <f>VLOOKUP(C401,away!$B$2:$E$405,4,FALSE)</f>
        <v>1.407</v>
      </c>
      <c r="H401" s="10">
        <f>VLOOKUP(A401,away!$A$2:$E$405,3,FALSE)</f>
        <v>1.0277000000000001</v>
      </c>
      <c r="I401" s="10">
        <f>VLOOKUP(C401,away!$B$2:$E$405,3,FALSE)</f>
        <v>0.16220000000000001</v>
      </c>
      <c r="J401" s="10">
        <f>VLOOKUP(B401,home!$B$2:$E$405,4,FALSE)</f>
        <v>1.1352</v>
      </c>
      <c r="K401" s="12">
        <f t="shared" si="614"/>
        <v>1.9932503283</v>
      </c>
      <c r="L401" s="12">
        <f t="shared" si="615"/>
        <v>0.18922982548800002</v>
      </c>
      <c r="M401" s="13">
        <f t="shared" si="616"/>
        <v>0.1127615176412148</v>
      </c>
      <c r="N401" s="13">
        <f t="shared" si="617"/>
        <v>0.22476193205795758</v>
      </c>
      <c r="O401" s="13">
        <f t="shared" si="618"/>
        <v>2.1337842305009107E-2</v>
      </c>
      <c r="P401" s="13">
        <f t="shared" si="619"/>
        <v>4.2531661179673025E-2</v>
      </c>
      <c r="Q401" s="13">
        <f t="shared" si="620"/>
        <v>0.2240033974319332</v>
      </c>
      <c r="R401" s="13">
        <f t="shared" si="621"/>
        <v>2.0188780878336683E-3</v>
      </c>
      <c r="S401" s="13">
        <f t="shared" si="622"/>
        <v>4.0105486351695984E-3</v>
      </c>
      <c r="T401" s="13">
        <f t="shared" si="623"/>
        <v>4.2388123804763825E-2</v>
      </c>
      <c r="U401" s="13">
        <f t="shared" si="624"/>
        <v>4.0241294113721347E-3</v>
      </c>
      <c r="V401" s="13">
        <f t="shared" si="625"/>
        <v>1.68078711862963E-4</v>
      </c>
      <c r="W401" s="13">
        <f t="shared" si="626"/>
        <v>0.14883161515717211</v>
      </c>
      <c r="X401" s="13">
        <f t="shared" si="627"/>
        <v>2.8163380563288851E-2</v>
      </c>
      <c r="Y401" s="13">
        <f t="shared" si="628"/>
        <v>2.6646757945716399E-3</v>
      </c>
      <c r="Z401" s="13">
        <f t="shared" si="629"/>
        <v>1.2734398274743736E-4</v>
      </c>
      <c r="AA401" s="13">
        <f t="shared" si="630"/>
        <v>2.5382843541835897E-4</v>
      </c>
      <c r="AB401" s="13">
        <f t="shared" si="631"/>
        <v>2.529718061147598E-4</v>
      </c>
      <c r="AC401" s="13">
        <f t="shared" si="632"/>
        <v>3.9622708693143782E-6</v>
      </c>
      <c r="AD401" s="13">
        <f t="shared" si="633"/>
        <v>7.4164666443363128E-2</v>
      </c>
      <c r="AE401" s="13">
        <f t="shared" si="634"/>
        <v>1.4034166888453334E-2</v>
      </c>
      <c r="AF401" s="13">
        <f t="shared" si="635"/>
        <v>1.3278414755857461E-3</v>
      </c>
      <c r="AG401" s="13">
        <f t="shared" si="636"/>
        <v>8.375573690027302E-5</v>
      </c>
      <c r="AH401" s="13">
        <f t="shared" si="637"/>
        <v>6.0243199080611158E-6</v>
      </c>
      <c r="AI401" s="13">
        <f t="shared" si="638"/>
        <v>1.2007977634527043E-5</v>
      </c>
      <c r="AJ401" s="13">
        <f t="shared" si="639"/>
        <v>1.1967452681120047E-5</v>
      </c>
      <c r="AK401" s="13">
        <f t="shared" si="640"/>
        <v>7.951376328519085E-6</v>
      </c>
      <c r="AL401" s="13">
        <f t="shared" si="641"/>
        <v>5.9779955304245492E-8</v>
      </c>
      <c r="AM401" s="13">
        <f t="shared" si="642"/>
        <v>2.956574914729871E-2</v>
      </c>
      <c r="AN401" s="13">
        <f t="shared" si="643"/>
        <v>5.5947215515653199E-3</v>
      </c>
      <c r="AO401" s="13">
        <f t="shared" si="644"/>
        <v>5.2934409142832894E-4</v>
      </c>
      <c r="AP401" s="13">
        <f t="shared" si="645"/>
        <v>3.3389230014695524E-5</v>
      </c>
      <c r="AQ401" s="13">
        <f t="shared" si="646"/>
        <v>1.579559542214882E-6</v>
      </c>
      <c r="AR401" s="13">
        <f t="shared" si="647"/>
        <v>2.2799620097725797E-7</v>
      </c>
      <c r="AS401" s="13">
        <f t="shared" si="648"/>
        <v>4.5445350244907214E-7</v>
      </c>
      <c r="AT401" s="13">
        <f t="shared" si="649"/>
        <v>4.5291979647684912E-7</v>
      </c>
      <c r="AU401" s="13">
        <f t="shared" si="650"/>
        <v>3.009275110070163E-7</v>
      </c>
      <c r="AV401" s="13">
        <f t="shared" si="651"/>
        <v>1.4995596502730924E-7</v>
      </c>
      <c r="AW401" s="13">
        <f t="shared" si="652"/>
        <v>6.2633188104563265E-10</v>
      </c>
      <c r="AX401" s="13">
        <f t="shared" si="653"/>
        <v>9.8219898657147722E-3</v>
      </c>
      <c r="AY401" s="13">
        <f t="shared" si="654"/>
        <v>1.8586134282341108E-3</v>
      </c>
      <c r="AZ401" s="13">
        <f t="shared" si="655"/>
        <v>1.7585254733719707E-4</v>
      </c>
      <c r="BA401" s="13">
        <f t="shared" si="656"/>
        <v>1.1092182281412684E-5</v>
      </c>
      <c r="BB401" s="13">
        <f t="shared" si="657"/>
        <v>5.2474292934820213E-7</v>
      </c>
      <c r="BC401" s="13">
        <f t="shared" si="658"/>
        <v>1.9859402589324455E-8</v>
      </c>
      <c r="BD401" s="13">
        <f t="shared" si="659"/>
        <v>7.1906135538089051E-9</v>
      </c>
      <c r="BE401" s="13">
        <f t="shared" si="660"/>
        <v>1.4332692826808027E-8</v>
      </c>
      <c r="BF401" s="13">
        <f t="shared" si="661"/>
        <v>1.4284322341229083E-8</v>
      </c>
      <c r="BG401" s="13">
        <f t="shared" si="662"/>
        <v>9.4907433987326333E-9</v>
      </c>
      <c r="BH401" s="13">
        <f t="shared" si="663"/>
        <v>4.7293568488337193E-9</v>
      </c>
      <c r="BI401" s="13">
        <f t="shared" si="664"/>
        <v>1.8853584183171327E-9</v>
      </c>
      <c r="BJ401" s="14">
        <f t="shared" si="665"/>
        <v>0.80801643155973846</v>
      </c>
      <c r="BK401" s="14">
        <f t="shared" si="666"/>
        <v>0.16133444164697913</v>
      </c>
      <c r="BL401" s="14">
        <f t="shared" si="667"/>
        <v>2.792723933836358E-2</v>
      </c>
      <c r="BM401" s="14">
        <f t="shared" si="668"/>
        <v>0.36813161502230485</v>
      </c>
      <c r="BN401" s="14">
        <f t="shared" si="669"/>
        <v>0.62741522870362132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1.4215</v>
      </c>
      <c r="F402" s="10">
        <f>VLOOKUP(B402,home!$B$2:$E$405,3,FALSE)</f>
        <v>1.1725000000000001</v>
      </c>
      <c r="G402" s="10">
        <f>VLOOKUP(C402,away!$B$2:$E$405,4,FALSE)</f>
        <v>0.59530000000000005</v>
      </c>
      <c r="H402" s="10">
        <f>VLOOKUP(A402,away!$A$2:$E$405,3,FALSE)</f>
        <v>1.0277000000000001</v>
      </c>
      <c r="I402" s="10">
        <f>VLOOKUP(C402,away!$B$2:$E$405,3,FALSE)</f>
        <v>1.1976</v>
      </c>
      <c r="J402" s="10">
        <f>VLOOKUP(B402,home!$B$2:$E$405,4,FALSE)</f>
        <v>0.89200000000000002</v>
      </c>
      <c r="K402" s="12">
        <f t="shared" si="614"/>
        <v>0.99219171887500024</v>
      </c>
      <c r="L402" s="12">
        <f t="shared" si="615"/>
        <v>1.0978499798400001</v>
      </c>
      <c r="M402" s="13">
        <f t="shared" si="616"/>
        <v>0.12368197833036021</v>
      </c>
      <c r="N402" s="13">
        <f t="shared" si="617"/>
        <v>0.12271623467346061</v>
      </c>
      <c r="O402" s="13">
        <f t="shared" si="618"/>
        <v>0.13578425741655725</v>
      </c>
      <c r="P402" s="13">
        <f t="shared" si="619"/>
        <v>0.13472401576229945</v>
      </c>
      <c r="Q402" s="13">
        <f t="shared" si="620"/>
        <v>6.087901590726439E-2</v>
      </c>
      <c r="R402" s="13">
        <f t="shared" si="621"/>
        <v>7.453537213367839E-2</v>
      </c>
      <c r="S402" s="13">
        <f t="shared" si="622"/>
        <v>3.6687965110485492E-2</v>
      </c>
      <c r="T402" s="13">
        <f t="shared" si="623"/>
        <v>6.6836026386469252E-2</v>
      </c>
      <c r="U402" s="13">
        <f t="shared" si="624"/>
        <v>7.3953378994302155E-2</v>
      </c>
      <c r="V402" s="13">
        <f t="shared" si="625"/>
        <v>4.4403756370044022E-3</v>
      </c>
      <c r="W402" s="13">
        <f t="shared" si="626"/>
        <v>2.013455181214905E-2</v>
      </c>
      <c r="X402" s="13">
        <f t="shared" si="627"/>
        <v>2.210471730105527E-2</v>
      </c>
      <c r="Y402" s="13">
        <f t="shared" si="628"/>
        <v>1.2133831721666216E-2</v>
      </c>
      <c r="Z402" s="13">
        <f t="shared" si="629"/>
        <v>2.7276218931441908E-2</v>
      </c>
      <c r="AA402" s="13">
        <f t="shared" si="630"/>
        <v>2.7063238545998167E-2</v>
      </c>
      <c r="AB402" s="13">
        <f t="shared" si="631"/>
        <v>1.342596058563904E-2</v>
      </c>
      <c r="AC402" s="13">
        <f t="shared" si="632"/>
        <v>3.0230012356389173E-4</v>
      </c>
      <c r="AD402" s="13">
        <f t="shared" si="633"/>
        <v>4.9943338928184781E-3</v>
      </c>
      <c r="AE402" s="13">
        <f t="shared" si="634"/>
        <v>5.4830293635449948E-3</v>
      </c>
      <c r="AF402" s="13">
        <f t="shared" si="635"/>
        <v>3.0097718381150006E-3</v>
      </c>
      <c r="AG402" s="13">
        <f t="shared" si="636"/>
        <v>1.1014259839325178E-3</v>
      </c>
      <c r="AH402" s="13">
        <f t="shared" si="637"/>
        <v>7.486299100998732E-3</v>
      </c>
      <c r="AI402" s="13">
        <f t="shared" si="638"/>
        <v>7.4278439730322996E-3</v>
      </c>
      <c r="AJ402" s="13">
        <f t="shared" si="639"/>
        <v>3.684922639569114E-3</v>
      </c>
      <c r="AK402" s="13">
        <f t="shared" si="640"/>
        <v>1.2187165758918276E-3</v>
      </c>
      <c r="AL402" s="13">
        <f t="shared" si="641"/>
        <v>1.3171550831175399E-5</v>
      </c>
      <c r="AM402" s="13">
        <f t="shared" si="642"/>
        <v>9.9106734595024761E-4</v>
      </c>
      <c r="AN402" s="13">
        <f t="shared" si="643"/>
        <v>1.0880432657715616E-3</v>
      </c>
      <c r="AO402" s="13">
        <f t="shared" si="644"/>
        <v>5.9725413869617843E-4</v>
      </c>
      <c r="AP402" s="13">
        <f t="shared" si="645"/>
        <v>2.1856514804231868E-4</v>
      </c>
      <c r="AQ402" s="13">
        <f t="shared" si="646"/>
        <v>5.9987935842996548E-5</v>
      </c>
      <c r="AR402" s="13">
        <f t="shared" si="647"/>
        <v>1.6437666634215341E-3</v>
      </c>
      <c r="AS402" s="13">
        <f t="shared" si="648"/>
        <v>1.6309316712096358E-3</v>
      </c>
      <c r="AT402" s="13">
        <f t="shared" si="649"/>
        <v>8.0909844911258258E-4</v>
      </c>
      <c r="AU402" s="13">
        <f t="shared" si="650"/>
        <v>2.6759359365470346E-4</v>
      </c>
      <c r="AV402" s="13">
        <f t="shared" si="651"/>
        <v>6.6376036912049632E-5</v>
      </c>
      <c r="AW402" s="13">
        <f t="shared" si="652"/>
        <v>3.9854100136232893E-7</v>
      </c>
      <c r="AX402" s="13">
        <f t="shared" si="653"/>
        <v>1.6388813558321008E-4</v>
      </c>
      <c r="AY402" s="13">
        <f t="shared" si="654"/>
        <v>1.7992458634604236E-4</v>
      </c>
      <c r="AZ402" s="13">
        <f t="shared" si="655"/>
        <v>9.8765101746361493E-5</v>
      </c>
      <c r="BA402" s="13">
        <f t="shared" si="656"/>
        <v>3.6143088320379503E-5</v>
      </c>
      <c r="BB402" s="13">
        <f t="shared" si="657"/>
        <v>9.9199221959709943E-6</v>
      </c>
      <c r="BC402" s="13">
        <f t="shared" si="658"/>
        <v>2.1781172765722258E-6</v>
      </c>
      <c r="BD402" s="13">
        <f t="shared" si="659"/>
        <v>3.0076819971649918E-4</v>
      </c>
      <c r="BE402" s="13">
        <f t="shared" si="660"/>
        <v>2.9841971705965267E-4</v>
      </c>
      <c r="BF402" s="13">
        <f t="shared" si="661"/>
        <v>1.4804478600780399E-4</v>
      </c>
      <c r="BG402" s="13">
        <f t="shared" si="662"/>
        <v>4.8962936899854881E-5</v>
      </c>
      <c r="BH402" s="13">
        <f t="shared" si="663"/>
        <v>1.2145155130958795E-5</v>
      </c>
      <c r="BI402" s="13">
        <f t="shared" si="664"/>
        <v>2.4100644690779077E-6</v>
      </c>
      <c r="BJ402" s="14">
        <f t="shared" si="665"/>
        <v>0.32283867566624763</v>
      </c>
      <c r="BK402" s="14">
        <f t="shared" si="666"/>
        <v>0.30002973110089065</v>
      </c>
      <c r="BL402" s="14">
        <f t="shared" si="667"/>
        <v>0.34980850723926143</v>
      </c>
      <c r="BM402" s="14">
        <f t="shared" si="668"/>
        <v>0.34745273266887661</v>
      </c>
      <c r="BN402" s="14">
        <f t="shared" si="669"/>
        <v>0.65232087422362039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1.6204000000000001</v>
      </c>
      <c r="F403" s="10">
        <f>VLOOKUP(B403,home!$B$2:$E$405,3,FALSE)</f>
        <v>0.34289999999999998</v>
      </c>
      <c r="G403" s="10">
        <f>VLOOKUP(C403,away!$B$2:$E$405,4,FALSE)</f>
        <v>1.0286</v>
      </c>
      <c r="H403" s="10">
        <f>VLOOKUP(A403,away!$A$2:$E$405,3,FALSE)</f>
        <v>1.3241000000000001</v>
      </c>
      <c r="I403" s="10">
        <f>VLOOKUP(C403,away!$B$2:$E$405,3,FALSE)</f>
        <v>0.83909999999999996</v>
      </c>
      <c r="J403" s="10">
        <f>VLOOKUP(B403,home!$B$2:$E$405,4,FALSE)</f>
        <v>1.3426</v>
      </c>
      <c r="K403" s="12">
        <f t="shared" si="614"/>
        <v>0.57152632557600003</v>
      </c>
      <c r="L403" s="12">
        <f t="shared" si="615"/>
        <v>1.491698831406</v>
      </c>
      <c r="M403" s="13">
        <f t="shared" si="616"/>
        <v>0.12704357298689059</v>
      </c>
      <c r="N403" s="13">
        <f t="shared" si="617"/>
        <v>7.2608746457243953E-2</v>
      </c>
      <c r="O403" s="13">
        <f t="shared" si="618"/>
        <v>0.18951074936218756</v>
      </c>
      <c r="P403" s="13">
        <f t="shared" si="619"/>
        <v>0.10831038224012535</v>
      </c>
      <c r="Q403" s="13">
        <f t="shared" si="620"/>
        <v>2.0748905033694021E-2</v>
      </c>
      <c r="R403" s="13">
        <f t="shared" si="621"/>
        <v>0.14134648168122529</v>
      </c>
      <c r="S403" s="13">
        <f t="shared" si="622"/>
        <v>2.3084872821965929E-2</v>
      </c>
      <c r="T403" s="13">
        <f t="shared" si="623"/>
        <v>3.0951117391715445E-2</v>
      </c>
      <c r="U403" s="13">
        <f t="shared" si="624"/>
        <v>8.0783235308366091E-2</v>
      </c>
      <c r="V403" s="13">
        <f t="shared" si="625"/>
        <v>2.1867662676033346E-3</v>
      </c>
      <c r="W403" s="13">
        <f t="shared" si="626"/>
        <v>3.9528484845441723E-3</v>
      </c>
      <c r="X403" s="13">
        <f t="shared" si="627"/>
        <v>5.8964594651195208E-3</v>
      </c>
      <c r="Y403" s="13">
        <f t="shared" si="628"/>
        <v>4.3978708467758186E-3</v>
      </c>
      <c r="Z403" s="13">
        <f t="shared" si="629"/>
        <v>7.0282127182411114E-2</v>
      </c>
      <c r="AA403" s="13">
        <f t="shared" si="630"/>
        <v>4.0168085902228534E-2</v>
      </c>
      <c r="AB403" s="13">
        <f t="shared" si="631"/>
        <v>1.1478559270560901E-2</v>
      </c>
      <c r="AC403" s="13">
        <f t="shared" si="632"/>
        <v>1.1651981124734344E-4</v>
      </c>
      <c r="AD403" s="13">
        <f t="shared" si="633"/>
        <v>5.6478924248254772E-4</v>
      </c>
      <c r="AE403" s="13">
        <f t="shared" si="634"/>
        <v>8.4249545300189637E-4</v>
      </c>
      <c r="AF403" s="13">
        <f t="shared" si="635"/>
        <v>6.2837474135389885E-4</v>
      </c>
      <c r="AG403" s="13">
        <f t="shared" si="636"/>
        <v>3.1244862245421941E-4</v>
      </c>
      <c r="AH403" s="13">
        <f t="shared" si="637"/>
        <v>2.620994174668264E-2</v>
      </c>
      <c r="AI403" s="13">
        <f t="shared" si="638"/>
        <v>1.4979671700042538E-2</v>
      </c>
      <c r="AJ403" s="13">
        <f t="shared" si="639"/>
        <v>4.2806383625300527E-3</v>
      </c>
      <c r="AK403" s="13">
        <f t="shared" si="640"/>
        <v>8.1549917148548891E-4</v>
      </c>
      <c r="AL403" s="13">
        <f t="shared" si="641"/>
        <v>3.973536007539488E-6</v>
      </c>
      <c r="AM403" s="13">
        <f t="shared" si="642"/>
        <v>6.455838409618063E-5</v>
      </c>
      <c r="AN403" s="13">
        <f t="shared" si="643"/>
        <v>9.6301666113732354E-5</v>
      </c>
      <c r="AO403" s="13">
        <f t="shared" si="644"/>
        <v>7.1826541402152683E-5</v>
      </c>
      <c r="AP403" s="13">
        <f t="shared" si="645"/>
        <v>3.5714522624508602E-5</v>
      </c>
      <c r="AQ403" s="13">
        <f t="shared" si="646"/>
        <v>1.3318827915800663E-5</v>
      </c>
      <c r="AR403" s="13">
        <f t="shared" si="647"/>
        <v>7.8194678949491565E-3</v>
      </c>
      <c r="AS403" s="13">
        <f t="shared" si="648"/>
        <v>4.4690317539597922E-3</v>
      </c>
      <c r="AT403" s="13">
        <f t="shared" si="649"/>
        <v>1.2770846486115531E-3</v>
      </c>
      <c r="AU403" s="13">
        <f t="shared" si="650"/>
        <v>2.4329583222349274E-4</v>
      </c>
      <c r="AV403" s="13">
        <f t="shared" si="651"/>
        <v>3.4762493254661945E-5</v>
      </c>
      <c r="AW403" s="13">
        <f t="shared" si="652"/>
        <v>9.4100523873436268E-8</v>
      </c>
      <c r="AX403" s="13">
        <f t="shared" si="653"/>
        <v>6.1494693412690293E-6</v>
      </c>
      <c r="AY403" s="13">
        <f t="shared" si="654"/>
        <v>9.1731562301380371E-6</v>
      </c>
      <c r="AZ403" s="13">
        <f t="shared" si="655"/>
        <v>6.8417932144007893E-6</v>
      </c>
      <c r="BA403" s="13">
        <f t="shared" si="656"/>
        <v>3.4019649808810521E-6</v>
      </c>
      <c r="BB403" s="13">
        <f t="shared" si="657"/>
        <v>1.2686767966161008E-6</v>
      </c>
      <c r="BC403" s="13">
        <f t="shared" si="658"/>
        <v>3.7849673898882857E-7</v>
      </c>
      <c r="BD403" s="13">
        <f t="shared" si="659"/>
        <v>1.9440485201853994E-3</v>
      </c>
      <c r="BE403" s="13">
        <f t="shared" si="660"/>
        <v>1.1110749074830218E-3</v>
      </c>
      <c r="BF403" s="13">
        <f t="shared" si="661"/>
        <v>3.1750427965673275E-4</v>
      </c>
      <c r="BG403" s="13">
        <f t="shared" si="662"/>
        <v>6.0487351435622416E-5</v>
      </c>
      <c r="BH403" s="13">
        <f t="shared" si="663"/>
        <v>8.6425284274563667E-6</v>
      </c>
      <c r="BI403" s="13">
        <f t="shared" si="664"/>
        <v>9.8788650316605314E-7</v>
      </c>
      <c r="BJ403" s="14">
        <f t="shared" si="665"/>
        <v>0.14121298923784015</v>
      </c>
      <c r="BK403" s="14">
        <f t="shared" si="666"/>
        <v>0.26075526082007022</v>
      </c>
      <c r="BL403" s="14">
        <f t="shared" si="667"/>
        <v>0.5268592506019989</v>
      </c>
      <c r="BM403" s="14">
        <f t="shared" si="668"/>
        <v>0.3395317110252476</v>
      </c>
      <c r="BN403" s="14">
        <f t="shared" si="669"/>
        <v>0.65956883776136677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1.6204000000000001</v>
      </c>
      <c r="F404" s="10">
        <f>VLOOKUP(B404,home!$B$2:$E$405,3,FALSE)</f>
        <v>0.89139999999999997</v>
      </c>
      <c r="G404" s="10">
        <f>VLOOKUP(C404,away!$B$2:$E$405,4,FALSE)</f>
        <v>0.89139999999999997</v>
      </c>
      <c r="H404" s="10">
        <f>VLOOKUP(A404,away!$A$2:$E$405,3,FALSE)</f>
        <v>1.3241000000000001</v>
      </c>
      <c r="I404" s="10">
        <f>VLOOKUP(C404,away!$B$2:$E$405,3,FALSE)</f>
        <v>1.0069999999999999</v>
      </c>
      <c r="J404" s="10">
        <f>VLOOKUP(B404,home!$B$2:$E$405,4,FALSE)</f>
        <v>0.92310000000000003</v>
      </c>
      <c r="K404" s="12">
        <f t="shared" si="614"/>
        <v>1.2875600527840001</v>
      </c>
      <c r="L404" s="12">
        <f t="shared" si="615"/>
        <v>1.2308326469699999</v>
      </c>
      <c r="M404" s="13">
        <f t="shared" si="616"/>
        <v>8.0589033481199265E-2</v>
      </c>
      <c r="N404" s="13">
        <f t="shared" si="617"/>
        <v>0.10376322020286448</v>
      </c>
      <c r="O404" s="13">
        <f t="shared" si="618"/>
        <v>9.9191613396418438E-2</v>
      </c>
      <c r="P404" s="13">
        <f t="shared" si="619"/>
        <v>0.12771515898042266</v>
      </c>
      <c r="Q404" s="13">
        <f t="shared" si="620"/>
        <v>6.6800688640719016E-2</v>
      </c>
      <c r="R404" s="13">
        <f t="shared" si="621"/>
        <v>6.1044138036969321E-2</v>
      </c>
      <c r="S404" s="13">
        <f t="shared" si="622"/>
        <v>5.0599818389681694E-2</v>
      </c>
      <c r="T404" s="13">
        <f t="shared" si="623"/>
        <v>8.2220468419074988E-2</v>
      </c>
      <c r="U404" s="13">
        <f t="shared" si="624"/>
        <v>7.8597993593034002E-2</v>
      </c>
      <c r="V404" s="13">
        <f t="shared" si="625"/>
        <v>8.9099024614480524E-3</v>
      </c>
      <c r="W404" s="13">
        <f t="shared" si="626"/>
        <v>2.866996606408392E-2</v>
      </c>
      <c r="X404" s="13">
        <f t="shared" si="627"/>
        <v>3.5287930219196482E-2</v>
      </c>
      <c r="Y404" s="13">
        <f t="shared" si="628"/>
        <v>2.1716768278893132E-2</v>
      </c>
      <c r="Z404" s="13">
        <f t="shared" si="629"/>
        <v>2.5045039334014994E-2</v>
      </c>
      <c r="AA404" s="13">
        <f t="shared" si="630"/>
        <v>3.2246992166881705E-2</v>
      </c>
      <c r="AB404" s="13">
        <f t="shared" si="631"/>
        <v>2.0759969468257727E-2</v>
      </c>
      <c r="AC404" s="13">
        <f t="shared" si="632"/>
        <v>8.8250966059588449E-4</v>
      </c>
      <c r="AD404" s="13">
        <f t="shared" si="633"/>
        <v>9.228575754696839E-3</v>
      </c>
      <c r="AE404" s="13">
        <f t="shared" si="634"/>
        <v>1.1358832323916676E-2</v>
      </c>
      <c r="AF404" s="13">
        <f t="shared" si="635"/>
        <v>6.9904108278673804E-3</v>
      </c>
      <c r="AG404" s="13">
        <f t="shared" si="636"/>
        <v>2.8680086208905846E-3</v>
      </c>
      <c r="AH404" s="13">
        <f t="shared" si="637"/>
        <v>7.7065630142383618E-3</v>
      </c>
      <c r="AI404" s="13">
        <f t="shared" si="638"/>
        <v>9.9226626813959679E-3</v>
      </c>
      <c r="AJ404" s="13">
        <f t="shared" si="639"/>
        <v>6.3880120429080115E-3</v>
      </c>
      <c r="AK404" s="13">
        <f t="shared" si="640"/>
        <v>2.7416497077171567E-3</v>
      </c>
      <c r="AL404" s="13">
        <f t="shared" si="641"/>
        <v>5.5943026854171925E-5</v>
      </c>
      <c r="AM404" s="13">
        <f t="shared" si="642"/>
        <v>2.3764690971677213E-3</v>
      </c>
      <c r="AN404" s="13">
        <f t="shared" si="643"/>
        <v>2.9250357493093523E-3</v>
      </c>
      <c r="AO404" s="13">
        <f t="shared" si="644"/>
        <v>1.8001147469021541E-3</v>
      </c>
      <c r="AP404" s="13">
        <f t="shared" si="645"/>
        <v>7.3854666625976977E-4</v>
      </c>
      <c r="AQ404" s="13">
        <f t="shared" si="646"/>
        <v>2.2725683703584543E-4</v>
      </c>
      <c r="AR404" s="13">
        <f t="shared" si="647"/>
        <v>1.8970978707712213E-3</v>
      </c>
      <c r="AS404" s="13">
        <f t="shared" si="648"/>
        <v>2.4426274346266083E-3</v>
      </c>
      <c r="AT404" s="13">
        <f t="shared" si="649"/>
        <v>1.5725147543297414E-3</v>
      </c>
      <c r="AU404" s="13">
        <f t="shared" si="650"/>
        <v>6.7490239336280718E-4</v>
      </c>
      <c r="AV404" s="13">
        <f t="shared" si="651"/>
        <v>2.1724434030556583E-4</v>
      </c>
      <c r="AW404" s="13">
        <f t="shared" si="652"/>
        <v>2.4626912137815263E-6</v>
      </c>
      <c r="AX404" s="13">
        <f t="shared" si="653"/>
        <v>5.0997444603146931E-4</v>
      </c>
      <c r="AY404" s="13">
        <f t="shared" si="654"/>
        <v>6.2769319729597266E-4</v>
      </c>
      <c r="AZ404" s="13">
        <f t="shared" si="655"/>
        <v>3.8629263975643234E-4</v>
      </c>
      <c r="BA404" s="13">
        <f t="shared" si="656"/>
        <v>1.5848719743214603E-4</v>
      </c>
      <c r="BB404" s="13">
        <f t="shared" si="657"/>
        <v>4.8767804181566332E-5</v>
      </c>
      <c r="BC404" s="13">
        <f t="shared" si="658"/>
        <v>1.2005001101542388E-5</v>
      </c>
      <c r="BD404" s="13">
        <f t="shared" si="659"/>
        <v>3.891683323070816E-4</v>
      </c>
      <c r="BE404" s="13">
        <f t="shared" si="660"/>
        <v>5.0107759848716732E-4</v>
      </c>
      <c r="BF404" s="13">
        <f t="shared" si="661"/>
        <v>3.2258374957850862E-4</v>
      </c>
      <c r="BG404" s="13">
        <f t="shared" si="662"/>
        <v>1.3844864987818845E-4</v>
      </c>
      <c r="BH404" s="13">
        <f t="shared" si="663"/>
        <v>4.4565237736258439E-5</v>
      </c>
      <c r="BI404" s="13">
        <f t="shared" si="664"/>
        <v>1.1476083970405687E-5</v>
      </c>
      <c r="BJ404" s="14">
        <f t="shared" si="665"/>
        <v>0.37871551273467741</v>
      </c>
      <c r="BK404" s="14">
        <f t="shared" si="666"/>
        <v>0.26938005919749775</v>
      </c>
      <c r="BL404" s="14">
        <f t="shared" si="667"/>
        <v>0.3268113005531742</v>
      </c>
      <c r="BM404" s="14">
        <f t="shared" si="668"/>
        <v>0.46022282857468899</v>
      </c>
      <c r="BN404" s="14">
        <f t="shared" si="669"/>
        <v>0.53910385273859318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1.6204000000000001</v>
      </c>
      <c r="F405" s="10">
        <f>VLOOKUP(B405,home!$B$2:$E$405,3,FALSE)</f>
        <v>0.68569999999999998</v>
      </c>
      <c r="G405" s="10">
        <f>VLOOKUP(C405,away!$B$2:$E$405,4,FALSE)</f>
        <v>0.82279999999999998</v>
      </c>
      <c r="H405" s="10">
        <f>VLOOKUP(A405,away!$A$2:$E$405,3,FALSE)</f>
        <v>1.3241000000000001</v>
      </c>
      <c r="I405" s="10">
        <f>VLOOKUP(C405,away!$B$2:$E$405,3,FALSE)</f>
        <v>1.5944</v>
      </c>
      <c r="J405" s="10">
        <f>VLOOKUP(B405,home!$B$2:$E$405,4,FALSE)</f>
        <v>0.83909999999999996</v>
      </c>
      <c r="K405" s="12">
        <f t="shared" si="614"/>
        <v>0.91421989278400007</v>
      </c>
      <c r="L405" s="12">
        <f t="shared" si="615"/>
        <v>1.7714618030640001</v>
      </c>
      <c r="M405" s="13">
        <f t="shared" si="616"/>
        <v>6.8174703739533105E-2</v>
      </c>
      <c r="N405" s="13">
        <f t="shared" si="617"/>
        <v>6.2326670343336922E-2</v>
      </c>
      <c r="O405" s="13">
        <f t="shared" si="618"/>
        <v>0.12076888360978735</v>
      </c>
      <c r="P405" s="13">
        <f t="shared" si="619"/>
        <v>0.11040931582538316</v>
      </c>
      <c r="Q405" s="13">
        <f t="shared" si="620"/>
        <v>2.84901409394346E-2</v>
      </c>
      <c r="R405" s="13">
        <f t="shared" si="621"/>
        <v>0.10696873215671016</v>
      </c>
      <c r="S405" s="13">
        <f t="shared" si="622"/>
        <v>4.4702126860730135E-2</v>
      </c>
      <c r="T405" s="13">
        <f t="shared" si="623"/>
        <v>5.0469196438118299E-2</v>
      </c>
      <c r="U405" s="13">
        <f t="shared" si="624"/>
        <v>9.7792942843547961E-2</v>
      </c>
      <c r="V405" s="13">
        <f t="shared" si="625"/>
        <v>8.0439272957855256E-3</v>
      </c>
      <c r="W405" s="13">
        <f t="shared" si="626"/>
        <v>8.6820845316836499E-3</v>
      </c>
      <c r="X405" s="13">
        <f t="shared" si="627"/>
        <v>1.5379981118850385E-2</v>
      </c>
      <c r="Y405" s="13">
        <f t="shared" si="628"/>
        <v>1.3622524541944493E-2</v>
      </c>
      <c r="Z405" s="13">
        <f t="shared" si="629"/>
        <v>6.3163674379265275E-2</v>
      </c>
      <c r="AA405" s="13">
        <f t="shared" si="630"/>
        <v>5.7745487618855382E-2</v>
      </c>
      <c r="AB405" s="13">
        <f t="shared" si="631"/>
        <v>2.6396036749834886E-2</v>
      </c>
      <c r="AC405" s="13">
        <f t="shared" si="632"/>
        <v>8.1419909123290344E-4</v>
      </c>
      <c r="AD405" s="13">
        <f t="shared" si="633"/>
        <v>1.9843335974243626E-3</v>
      </c>
      <c r="AE405" s="13">
        <f t="shared" si="634"/>
        <v>3.5151711723738354E-3</v>
      </c>
      <c r="AF405" s="13">
        <f t="shared" si="635"/>
        <v>3.1134957315459753E-3</v>
      </c>
      <c r="AG405" s="13">
        <f t="shared" si="636"/>
        <v>1.8384795874788332E-3</v>
      </c>
      <c r="AH405" s="13">
        <f t="shared" si="637"/>
        <v>2.7973009126010168E-2</v>
      </c>
      <c r="AI405" s="13">
        <f t="shared" si="638"/>
        <v>2.5573481404026866E-2</v>
      </c>
      <c r="AJ405" s="13">
        <f t="shared" si="639"/>
        <v>1.1689892713651531E-2</v>
      </c>
      <c r="AK405" s="13">
        <f t="shared" si="640"/>
        <v>3.5623774877769892E-3</v>
      </c>
      <c r="AL405" s="13">
        <f t="shared" si="641"/>
        <v>5.2744000151214634E-5</v>
      </c>
      <c r="AM405" s="13">
        <f t="shared" si="642"/>
        <v>3.628234497369981E-4</v>
      </c>
      <c r="AN405" s="13">
        <f t="shared" si="643"/>
        <v>6.4272788246500325E-4</v>
      </c>
      <c r="AO405" s="13">
        <f t="shared" si="644"/>
        <v>5.6928394677548079E-4</v>
      </c>
      <c r="AP405" s="13">
        <f t="shared" si="645"/>
        <v>3.3615492227009441E-4</v>
      </c>
      <c r="AQ405" s="13">
        <f t="shared" si="646"/>
        <v>1.4887140117835509E-4</v>
      </c>
      <c r="AR405" s="13">
        <f t="shared" si="647"/>
        <v>9.9106234366975448E-3</v>
      </c>
      <c r="AS405" s="13">
        <f t="shared" si="648"/>
        <v>9.0604890957202266E-3</v>
      </c>
      <c r="AT405" s="13">
        <f t="shared" si="649"/>
        <v>4.1416396848299739E-3</v>
      </c>
      <c r="AU405" s="13">
        <f t="shared" si="650"/>
        <v>1.2621231295384062E-3</v>
      </c>
      <c r="AV405" s="13">
        <f t="shared" si="651"/>
        <v>2.8846451804170209E-4</v>
      </c>
      <c r="AW405" s="13">
        <f t="shared" si="652"/>
        <v>2.3727556846852324E-6</v>
      </c>
      <c r="AX405" s="13">
        <f t="shared" si="653"/>
        <v>5.5283402553013214E-5</v>
      </c>
      <c r="AY405" s="13">
        <f t="shared" si="654"/>
        <v>9.7932435966073745E-5</v>
      </c>
      <c r="AZ405" s="13">
        <f t="shared" si="655"/>
        <v>8.6741784797455377E-5</v>
      </c>
      <c r="BA405" s="13">
        <f t="shared" si="656"/>
        <v>5.121991949942991E-5</v>
      </c>
      <c r="BB405" s="13">
        <f t="shared" si="657"/>
        <v>2.2683532737313264E-5</v>
      </c>
      <c r="BC405" s="13">
        <f t="shared" si="658"/>
        <v>8.0366023605404506E-6</v>
      </c>
      <c r="BD405" s="13">
        <f t="shared" si="659"/>
        <v>2.9260484771100968E-3</v>
      </c>
      <c r="BE405" s="13">
        <f t="shared" si="660"/>
        <v>2.675051725024379E-3</v>
      </c>
      <c r="BF405" s="13">
        <f t="shared" si="661"/>
        <v>1.2227927506217211E-3</v>
      </c>
      <c r="BG405" s="13">
        <f t="shared" si="662"/>
        <v>3.7263381912348083E-4</v>
      </c>
      <c r="BH405" s="13">
        <f t="shared" si="663"/>
        <v>8.5167312541690275E-5</v>
      </c>
      <c r="BI405" s="13">
        <f t="shared" si="664"/>
        <v>1.5572330268113103E-5</v>
      </c>
      <c r="BJ405" s="14">
        <f t="shared" si="665"/>
        <v>0.19180383728253114</v>
      </c>
      <c r="BK405" s="14">
        <f t="shared" si="666"/>
        <v>0.23229494924878208</v>
      </c>
      <c r="BL405" s="14">
        <f t="shared" si="667"/>
        <v>0.51043144998971857</v>
      </c>
      <c r="BM405" s="14">
        <f t="shared" si="668"/>
        <v>0.50045990460583034</v>
      </c>
      <c r="BN405" s="14">
        <f t="shared" si="669"/>
        <v>0.49713844661418527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1.3611</v>
      </c>
      <c r="F412" s="10">
        <f>VLOOKUP(B412,home!$B$2:$E$405,3,FALSE)</f>
        <v>1.0019</v>
      </c>
      <c r="G412" s="10">
        <f>VLOOKUP(C412,away!$B$2:$E$405,4,FALSE)</f>
        <v>1.2244999999999999</v>
      </c>
      <c r="H412" s="10">
        <f>VLOOKUP(A412,away!$A$2:$E$405,3,FALSE)</f>
        <v>1.1444000000000001</v>
      </c>
      <c r="I412" s="10">
        <f>VLOOKUP(C412,away!$B$2:$E$405,3,FALSE)</f>
        <v>0.80100000000000005</v>
      </c>
      <c r="J412" s="10">
        <f>VLOOKUP(B412,home!$B$2:$E$405,4,FALSE)</f>
        <v>0.55610000000000004</v>
      </c>
      <c r="K412" s="12">
        <f t="shared" si="614"/>
        <v>1.6698336172049999</v>
      </c>
      <c r="L412" s="12">
        <f t="shared" si="615"/>
        <v>0.50975707284000016</v>
      </c>
      <c r="M412" s="13">
        <f t="shared" si="616"/>
        <v>0.11308780913474753</v>
      </c>
      <c r="N412" s="13">
        <f t="shared" si="617"/>
        <v>0.18883782538926411</v>
      </c>
      <c r="O412" s="13">
        <f t="shared" si="618"/>
        <v>5.7647310558417535E-2</v>
      </c>
      <c r="P412" s="13">
        <f t="shared" si="619"/>
        <v>9.626141711190235E-2</v>
      </c>
      <c r="Q412" s="13">
        <f t="shared" si="620"/>
        <v>0.15766387451744054</v>
      </c>
      <c r="R412" s="13">
        <f t="shared" si="621"/>
        <v>1.4693062143678675E-2</v>
      </c>
      <c r="S412" s="13">
        <f t="shared" si="622"/>
        <v>2.0484658106141692E-2</v>
      </c>
      <c r="T412" s="13">
        <f t="shared" si="623"/>
        <v>8.0370275166623595E-2</v>
      </c>
      <c r="U412" s="13">
        <f t="shared" si="624"/>
        <v>2.4534969107196814E-2</v>
      </c>
      <c r="V412" s="13">
        <f t="shared" si="625"/>
        <v>1.9374150577101653E-3</v>
      </c>
      <c r="W412" s="13">
        <f t="shared" si="626"/>
        <v>8.7757479296004318E-2</v>
      </c>
      <c r="X412" s="13">
        <f t="shared" si="627"/>
        <v>4.4734995765748083E-2</v>
      </c>
      <c r="Y412" s="13">
        <f t="shared" si="628"/>
        <v>1.1401990247528769E-2</v>
      </c>
      <c r="Z412" s="13">
        <f t="shared" si="629"/>
        <v>2.496630783139287E-3</v>
      </c>
      <c r="AA412" s="13">
        <f t="shared" si="630"/>
        <v>4.1689580114348283E-3</v>
      </c>
      <c r="AB412" s="13">
        <f t="shared" si="631"/>
        <v>3.4807331181049912E-3</v>
      </c>
      <c r="AC412" s="13">
        <f t="shared" si="632"/>
        <v>1.0307163102727773E-4</v>
      </c>
      <c r="AD412" s="13">
        <f t="shared" si="633"/>
        <v>3.6635097272409947E-2</v>
      </c>
      <c r="AE412" s="13">
        <f t="shared" si="634"/>
        <v>1.8674999948792369E-2</v>
      </c>
      <c r="AF412" s="13">
        <f t="shared" si="635"/>
        <v>4.7598566545917747E-3</v>
      </c>
      <c r="AG412" s="13">
        <f t="shared" si="636"/>
        <v>8.0879019846089983E-4</v>
      </c>
      <c r="AH412" s="13">
        <f t="shared" si="637"/>
        <v>3.1816879999382994E-4</v>
      </c>
      <c r="AI412" s="13">
        <f t="shared" si="638"/>
        <v>5.3128895817547124E-4</v>
      </c>
      <c r="AJ412" s="13">
        <f t="shared" si="639"/>
        <v>4.4358208140561156E-4</v>
      </c>
      <c r="AK412" s="13">
        <f t="shared" si="640"/>
        <v>2.4690275717361836E-4</v>
      </c>
      <c r="AL412" s="13">
        <f t="shared" si="641"/>
        <v>3.5094220473928292E-6</v>
      </c>
      <c r="AM412" s="13">
        <f t="shared" si="642"/>
        <v>1.2234903399009065E-2</v>
      </c>
      <c r="AN412" s="13">
        <f t="shared" si="643"/>
        <v>6.2368285431590306E-3</v>
      </c>
      <c r="AO412" s="13">
        <f t="shared" si="644"/>
        <v>1.5896337309828546E-3</v>
      </c>
      <c r="AP412" s="13">
        <f t="shared" si="645"/>
        <v>2.7010901253118284E-4</v>
      </c>
      <c r="AQ412" s="13">
        <f t="shared" si="646"/>
        <v>3.4422494893899661E-5</v>
      </c>
      <c r="AR412" s="13">
        <f t="shared" si="647"/>
        <v>3.2437759230774049E-5</v>
      </c>
      <c r="AS412" s="13">
        <f t="shared" si="648"/>
        <v>5.4165660830348315E-5</v>
      </c>
      <c r="AT412" s="13">
        <f t="shared" si="649"/>
        <v>4.5223820676319854E-5</v>
      </c>
      <c r="AU412" s="13">
        <f t="shared" si="650"/>
        <v>2.5172085354589816E-5</v>
      </c>
      <c r="AV412" s="13">
        <f t="shared" si="651"/>
        <v>1.050829858506193E-5</v>
      </c>
      <c r="AW412" s="13">
        <f t="shared" si="652"/>
        <v>8.2979260420758132E-8</v>
      </c>
      <c r="AX412" s="13">
        <f t="shared" si="653"/>
        <v>3.4050421664868435E-3</v>
      </c>
      <c r="AY412" s="13">
        <f t="shared" si="654"/>
        <v>1.735744327685106E-3</v>
      </c>
      <c r="AZ412" s="13">
        <f t="shared" si="655"/>
        <v>4.4240397383969672E-4</v>
      </c>
      <c r="BA412" s="13">
        <f t="shared" si="656"/>
        <v>7.5172851572435958E-5</v>
      </c>
      <c r="BB412" s="13">
        <f t="shared" si="657"/>
        <v>9.5799731936501861E-6</v>
      </c>
      <c r="BC412" s="13">
        <f t="shared" si="658"/>
        <v>9.7669181861615746E-7</v>
      </c>
      <c r="BD412" s="13">
        <f t="shared" si="659"/>
        <v>2.7558961991613458E-6</v>
      </c>
      <c r="BE412" s="13">
        <f t="shared" si="660"/>
        <v>4.6018881188871012E-6</v>
      </c>
      <c r="BF412" s="13">
        <f t="shared" si="661"/>
        <v>3.8421937417669802E-6</v>
      </c>
      <c r="BG412" s="13">
        <f t="shared" si="662"/>
        <v>2.1386080912723901E-6</v>
      </c>
      <c r="BH412" s="13">
        <f t="shared" si="663"/>
        <v>8.9277992120831405E-7</v>
      </c>
      <c r="BI412" s="13">
        <f t="shared" si="664"/>
        <v>2.9815878503985481E-7</v>
      </c>
      <c r="BJ412" s="14">
        <f t="shared" si="665"/>
        <v>0.65768000162203688</v>
      </c>
      <c r="BK412" s="14">
        <f t="shared" si="666"/>
        <v>0.23361362479126149</v>
      </c>
      <c r="BL412" s="14">
        <f t="shared" si="667"/>
        <v>0.10624701268511581</v>
      </c>
      <c r="BM412" s="14">
        <f t="shared" si="668"/>
        <v>0.370110309677678</v>
      </c>
      <c r="BN412" s="14">
        <f t="shared" si="669"/>
        <v>0.62819129885545077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1.3611</v>
      </c>
      <c r="F413" s="10">
        <f>VLOOKUP(B413,home!$B$2:$E$405,3,FALSE)</f>
        <v>0.93510000000000004</v>
      </c>
      <c r="G413" s="10">
        <f>VLOOKUP(C413,away!$B$2:$E$405,4,FALSE)</f>
        <v>1.0019</v>
      </c>
      <c r="H413" s="10">
        <f>VLOOKUP(A413,away!$A$2:$E$405,3,FALSE)</f>
        <v>1.1444000000000001</v>
      </c>
      <c r="I413" s="10">
        <f>VLOOKUP(C413,away!$B$2:$E$405,3,FALSE)</f>
        <v>0.47660000000000002</v>
      </c>
      <c r="J413" s="10">
        <f>VLOOKUP(B413,home!$B$2:$E$405,4,FALSE)</f>
        <v>1.2709999999999999</v>
      </c>
      <c r="K413" s="12">
        <f t="shared" si="614"/>
        <v>1.2751828627590001</v>
      </c>
      <c r="L413" s="12">
        <f t="shared" si="615"/>
        <v>0.69323014183999998</v>
      </c>
      <c r="M413" s="13">
        <f t="shared" si="616"/>
        <v>0.1396783493122786</v>
      </c>
      <c r="N413" s="13">
        <f t="shared" si="617"/>
        <v>0.17811543734148302</v>
      </c>
      <c r="O413" s="13">
        <f t="shared" si="618"/>
        <v>9.6829241905727934E-2</v>
      </c>
      <c r="P413" s="13">
        <f t="shared" si="619"/>
        <v>0.12347498989212989</v>
      </c>
      <c r="Q413" s="13">
        <f t="shared" si="620"/>
        <v>0.11356487664534184</v>
      </c>
      <c r="R413" s="13">
        <f t="shared" si="621"/>
        <v>3.3562474550283723E-2</v>
      </c>
      <c r="S413" s="13">
        <f t="shared" si="622"/>
        <v>2.7287824498083039E-2</v>
      </c>
      <c r="T413" s="13">
        <f t="shared" si="623"/>
        <v>7.8726595544892419E-2</v>
      </c>
      <c r="U413" s="13">
        <f t="shared" si="624"/>
        <v>4.2798292378306881E-2</v>
      </c>
      <c r="V413" s="13">
        <f t="shared" si="625"/>
        <v>2.6802561986707671E-3</v>
      </c>
      <c r="W413" s="13">
        <f t="shared" si="626"/>
        <v>4.8271994836493234E-2</v>
      </c>
      <c r="X413" s="13">
        <f t="shared" si="627"/>
        <v>3.3463601827401948E-2</v>
      </c>
      <c r="Y413" s="13">
        <f t="shared" si="628"/>
        <v>1.1598988720643567E-2</v>
      </c>
      <c r="Z413" s="13">
        <f t="shared" si="629"/>
        <v>7.7555063309981921E-3</v>
      </c>
      <c r="AA413" s="13">
        <f t="shared" si="630"/>
        <v>9.8896887653078247E-3</v>
      </c>
      <c r="AB413" s="13">
        <f t="shared" si="631"/>
        <v>6.3055808157703782E-3</v>
      </c>
      <c r="AC413" s="13">
        <f t="shared" si="632"/>
        <v>1.4808335036739455E-4</v>
      </c>
      <c r="AD413" s="13">
        <f t="shared" si="633"/>
        <v>1.5388905141671785E-2</v>
      </c>
      <c r="AE413" s="13">
        <f t="shared" si="634"/>
        <v>1.0668052894123436E-2</v>
      </c>
      <c r="AF413" s="13">
        <f t="shared" si="635"/>
        <v>3.6977079104749057E-3</v>
      </c>
      <c r="AG413" s="13">
        <f t="shared" si="636"/>
        <v>8.5445419308713638E-4</v>
      </c>
      <c r="AH413" s="13">
        <f t="shared" si="637"/>
        <v>1.3440876884697236E-3</v>
      </c>
      <c r="AI413" s="13">
        <f t="shared" si="638"/>
        <v>1.7139575863819492E-3</v>
      </c>
      <c r="AJ413" s="13">
        <f t="shared" si="639"/>
        <v>1.0928046708250205E-3</v>
      </c>
      <c r="AK413" s="13">
        <f t="shared" si="640"/>
        <v>4.6450859619301871E-4</v>
      </c>
      <c r="AL413" s="13">
        <f t="shared" si="641"/>
        <v>5.2361988181655684E-6</v>
      </c>
      <c r="AM413" s="13">
        <f t="shared" si="642"/>
        <v>3.924733622656741E-3</v>
      </c>
      <c r="AN413" s="13">
        <f t="shared" si="643"/>
        <v>2.720743645918549E-3</v>
      </c>
      <c r="AO413" s="13">
        <f t="shared" si="644"/>
        <v>9.430507517851971E-4</v>
      </c>
      <c r="AP413" s="13">
        <f t="shared" si="645"/>
        <v>2.1791706880745697E-4</v>
      </c>
      <c r="AQ413" s="13">
        <f t="shared" si="646"/>
        <v>3.7766670129687605E-5</v>
      </c>
      <c r="AR413" s="13">
        <f t="shared" si="647"/>
        <v>1.8635241978465293E-4</v>
      </c>
      <c r="AS413" s="13">
        <f t="shared" si="648"/>
        <v>2.3763341214306065E-4</v>
      </c>
      <c r="AT413" s="13">
        <f t="shared" si="649"/>
        <v>1.5151302739188874E-4</v>
      </c>
      <c r="AU413" s="13">
        <f t="shared" si="650"/>
        <v>6.4402272004957157E-5</v>
      </c>
      <c r="AV413" s="13">
        <f t="shared" si="651"/>
        <v>2.0531168395866279E-5</v>
      </c>
      <c r="AW413" s="13">
        <f t="shared" si="652"/>
        <v>1.2857707235736852E-7</v>
      </c>
      <c r="AX413" s="13">
        <f t="shared" si="653"/>
        <v>8.3412550941765326E-4</v>
      </c>
      <c r="AY413" s="13">
        <f t="shared" si="654"/>
        <v>5.7824094520596194E-4</v>
      </c>
      <c r="AZ413" s="13">
        <f t="shared" si="655"/>
        <v>2.0042702623141232E-4</v>
      </c>
      <c r="BA413" s="13">
        <f t="shared" si="656"/>
        <v>4.631401860765712E-5</v>
      </c>
      <c r="BB413" s="13">
        <f t="shared" si="657"/>
        <v>8.0265684221416353E-6</v>
      </c>
      <c r="BC413" s="13">
        <f t="shared" si="658"/>
        <v>1.1128518331539428E-6</v>
      </c>
      <c r="BD413" s="13">
        <f t="shared" si="659"/>
        <v>2.1530852399923675E-5</v>
      </c>
      <c r="BE413" s="13">
        <f t="shared" si="660"/>
        <v>2.7455774000976159E-5</v>
      </c>
      <c r="BF413" s="13">
        <f t="shared" si="661"/>
        <v>1.7505566244914458E-5</v>
      </c>
      <c r="BG413" s="13">
        <f t="shared" si="662"/>
        <v>7.4409326928024449E-6</v>
      </c>
      <c r="BH413" s="13">
        <f t="shared" si="663"/>
        <v>2.3721374632012154E-6</v>
      </c>
      <c r="BI413" s="13">
        <f t="shared" si="664"/>
        <v>6.0498180823655894E-7</v>
      </c>
      <c r="BJ413" s="14">
        <f t="shared" si="665"/>
        <v>0.50386307373462902</v>
      </c>
      <c r="BK413" s="14">
        <f t="shared" si="666"/>
        <v>0.2938529803955538</v>
      </c>
      <c r="BL413" s="14">
        <f t="shared" si="667"/>
        <v>0.19473797950159694</v>
      </c>
      <c r="BM413" s="14">
        <f t="shared" si="668"/>
        <v>0.31440605794739912</v>
      </c>
      <c r="BN413" s="14">
        <f t="shared" si="669"/>
        <v>0.68522536964724501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1.3611</v>
      </c>
      <c r="F414" s="10">
        <f>VLOOKUP(B414,home!$B$2:$E$405,3,FALSE)</f>
        <v>1.4026000000000001</v>
      </c>
      <c r="G414" s="10">
        <f>VLOOKUP(C414,away!$B$2:$E$405,4,FALSE)</f>
        <v>0.86829999999999996</v>
      </c>
      <c r="H414" s="10">
        <f>VLOOKUP(A414,away!$A$2:$E$405,3,FALSE)</f>
        <v>1.1444000000000001</v>
      </c>
      <c r="I414" s="10">
        <f>VLOOKUP(C414,away!$B$2:$E$405,3,FALSE)</f>
        <v>0.47660000000000002</v>
      </c>
      <c r="J414" s="10">
        <f>VLOOKUP(B414,home!$B$2:$E$405,4,FALSE)</f>
        <v>0.31780000000000003</v>
      </c>
      <c r="K414" s="12">
        <f t="shared" si="614"/>
        <v>1.6576531741380001</v>
      </c>
      <c r="L414" s="12">
        <f t="shared" si="615"/>
        <v>0.17333480651200003</v>
      </c>
      <c r="M414" s="13">
        <f t="shared" si="616"/>
        <v>0.16025516053874081</v>
      </c>
      <c r="N414" s="13">
        <f t="shared" si="617"/>
        <v>0.2656474755390385</v>
      </c>
      <c r="O414" s="13">
        <f t="shared" si="618"/>
        <v>2.7777797244532141E-2</v>
      </c>
      <c r="P414" s="13">
        <f t="shared" si="619"/>
        <v>4.6045953772960488E-2</v>
      </c>
      <c r="Q414" s="13">
        <f t="shared" si="620"/>
        <v>0.22017569051451696</v>
      </c>
      <c r="R414" s="13">
        <f t="shared" si="621"/>
        <v>2.407429555355273E-3</v>
      </c>
      <c r="S414" s="13">
        <f t="shared" si="622"/>
        <v>3.3075843731551172E-3</v>
      </c>
      <c r="T414" s="13">
        <f t="shared" si="623"/>
        <v>3.8164110713979793E-2</v>
      </c>
      <c r="U414" s="13">
        <f t="shared" si="624"/>
        <v>3.9906832439483017E-3</v>
      </c>
      <c r="V414" s="13">
        <f t="shared" si="625"/>
        <v>1.0559609828508395E-4</v>
      </c>
      <c r="W414" s="13">
        <f t="shared" si="626"/>
        <v>0.12165831074980497</v>
      </c>
      <c r="X414" s="13">
        <f t="shared" si="627"/>
        <v>2.1087619754394216E-2</v>
      </c>
      <c r="Y414" s="13">
        <f t="shared" si="628"/>
        <v>1.8276092449632754E-3</v>
      </c>
      <c r="Z414" s="13">
        <f t="shared" si="629"/>
        <v>1.3909711205625886E-4</v>
      </c>
      <c r="AA414" s="13">
        <f t="shared" si="630"/>
        <v>2.3057476931348655E-4</v>
      </c>
      <c r="AB414" s="13">
        <f t="shared" si="631"/>
        <v>1.9110649911431907E-4</v>
      </c>
      <c r="AC414" s="13">
        <f t="shared" si="632"/>
        <v>1.8963012813027876E-6</v>
      </c>
      <c r="AD414" s="13">
        <f t="shared" si="633"/>
        <v>5.0416821243670369E-2</v>
      </c>
      <c r="AE414" s="13">
        <f t="shared" si="634"/>
        <v>8.738989955221696E-3</v>
      </c>
      <c r="AF414" s="13">
        <f t="shared" si="635"/>
        <v>7.5738556649933221E-4</v>
      </c>
      <c r="AG414" s="13">
        <f t="shared" si="636"/>
        <v>4.3760426874714431E-5</v>
      </c>
      <c r="AH414" s="13">
        <f t="shared" si="637"/>
        <v>6.0275927511624018E-6</v>
      </c>
      <c r="AI414" s="13">
        <f t="shared" si="638"/>
        <v>9.9916582563755564E-6</v>
      </c>
      <c r="AJ414" s="13">
        <f t="shared" si="639"/>
        <v>8.2813520117915494E-6</v>
      </c>
      <c r="AK414" s="13">
        <f t="shared" si="640"/>
        <v>4.5758698161667904E-6</v>
      </c>
      <c r="AL414" s="13">
        <f t="shared" si="641"/>
        <v>2.1794493442815677E-8</v>
      </c>
      <c r="AM414" s="13">
        <f t="shared" si="642"/>
        <v>1.6714720752903662E-2</v>
      </c>
      <c r="AN414" s="13">
        <f t="shared" si="643"/>
        <v>2.8972428876066674E-3</v>
      </c>
      <c r="AO414" s="13">
        <f t="shared" si="644"/>
        <v>2.5109651767078495E-4</v>
      </c>
      <c r="AP414" s="13">
        <f t="shared" si="645"/>
        <v>1.4507922102100837E-5</v>
      </c>
      <c r="AQ414" s="13">
        <f t="shared" si="646"/>
        <v>6.2868196761470423E-7</v>
      </c>
      <c r="AR414" s="13">
        <f t="shared" si="647"/>
        <v>2.0895832465117412E-7</v>
      </c>
      <c r="AS414" s="13">
        <f t="shared" si="648"/>
        <v>3.4638043012057745E-7</v>
      </c>
      <c r="AT414" s="13">
        <f t="shared" si="649"/>
        <v>2.8708930972433053E-7</v>
      </c>
      <c r="AU414" s="13">
        <f t="shared" si="650"/>
        <v>1.586315018418746E-7</v>
      </c>
      <c r="AV414" s="13">
        <f t="shared" si="651"/>
        <v>6.5739003136615391E-8</v>
      </c>
      <c r="AW414" s="13">
        <f t="shared" si="652"/>
        <v>1.7394971768065983E-10</v>
      </c>
      <c r="AX414" s="13">
        <f t="shared" si="653"/>
        <v>4.6178683184801769E-3</v>
      </c>
      <c r="AY414" s="13">
        <f t="shared" si="654"/>
        <v>8.0043731148165642E-4</v>
      </c>
      <c r="AZ414" s="13">
        <f t="shared" si="655"/>
        <v>6.9371823255329207E-5</v>
      </c>
      <c r="BA414" s="13">
        <f t="shared" si="656"/>
        <v>4.0081838537823846E-6</v>
      </c>
      <c r="BB414" s="13">
        <f t="shared" si="657"/>
        <v>1.7368944318997301E-7</v>
      </c>
      <c r="BC414" s="13">
        <f t="shared" si="658"/>
        <v>6.0212852057022081E-9</v>
      </c>
      <c r="BD414" s="13">
        <f t="shared" si="659"/>
        <v>6.0366251287471494E-9</v>
      </c>
      <c r="BE414" s="13">
        <f t="shared" si="660"/>
        <v>1.0006630805748925E-8</v>
      </c>
      <c r="BF414" s="13">
        <f t="shared" si="661"/>
        <v>8.2937616587884009E-9</v>
      </c>
      <c r="BG414" s="13">
        <f t="shared" si="662"/>
        <v>4.5827267797448781E-9</v>
      </c>
      <c r="BH414" s="13">
        <f t="shared" si="663"/>
        <v>1.8991428981628292E-9</v>
      </c>
      <c r="BI414" s="13">
        <f t="shared" si="664"/>
        <v>6.2962405065625055E-10</v>
      </c>
      <c r="BJ414" s="14">
        <f t="shared" si="665"/>
        <v>0.75388783581901397</v>
      </c>
      <c r="BK414" s="14">
        <f t="shared" si="666"/>
        <v>0.21051665019039789</v>
      </c>
      <c r="BL414" s="14">
        <f t="shared" si="667"/>
        <v>3.4627566032179813E-2</v>
      </c>
      <c r="BM414" s="14">
        <f t="shared" si="668"/>
        <v>0.27606120485097185</v>
      </c>
      <c r="BN414" s="14">
        <f t="shared" si="669"/>
        <v>0.72230950716514419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1.8042</v>
      </c>
      <c r="F430" s="10">
        <f>VLOOKUP(B430,home!$B$2:$E$405,3,FALSE)</f>
        <v>0.84989999999999999</v>
      </c>
      <c r="G430" s="10">
        <f>VLOOKUP(C430,away!$B$2:$E$405,4,FALSE)</f>
        <v>0.44340000000000002</v>
      </c>
      <c r="H430" s="10">
        <f>VLOOKUP(A430,away!$A$2:$E$405,3,FALSE)</f>
        <v>1.2458</v>
      </c>
      <c r="I430" s="10">
        <f>VLOOKUP(C430,away!$B$2:$E$405,3,FALSE)</f>
        <v>1.3378000000000001</v>
      </c>
      <c r="J430" s="10">
        <f>VLOOKUP(B430,home!$B$2:$E$405,4,FALSE)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1.8042</v>
      </c>
      <c r="F431" s="10">
        <f>VLOOKUP(B431,home!$B$2:$E$405,3,FALSE)</f>
        <v>0.70209999999999995</v>
      </c>
      <c r="G431" s="10">
        <f>VLOOKUP(C431,away!$B$2:$E$405,4,FALSE)</f>
        <v>0.84989999999999999</v>
      </c>
      <c r="H431" s="10">
        <f>VLOOKUP(A431,away!$A$2:$E$405,3,FALSE)</f>
        <v>1.2458</v>
      </c>
      <c r="I431" s="10">
        <f>VLOOKUP(C431,away!$B$2:$E$405,3,FALSE)</f>
        <v>1.2307999999999999</v>
      </c>
      <c r="J431" s="10">
        <f>VLOOKUP(B431,home!$B$2:$E$405,4,FALSE)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1.8042</v>
      </c>
      <c r="F432" s="10">
        <f>VLOOKUP(B432,home!$B$2:$E$405,3,FALSE)</f>
        <v>1.1085</v>
      </c>
      <c r="G432" s="10">
        <f>VLOOKUP(C432,away!$B$2:$E$405,4,FALSE)</f>
        <v>1.0346</v>
      </c>
      <c r="H432" s="10">
        <f>VLOOKUP(A432,away!$A$2:$E$405,3,FALSE)</f>
        <v>1.2458</v>
      </c>
      <c r="I432" s="10">
        <f>VLOOKUP(C432,away!$B$2:$E$405,3,FALSE)</f>
        <v>0.85619999999999996</v>
      </c>
      <c r="J432" s="10">
        <f>VLOOKUP(B432,home!$B$2:$E$405,4,FALSE)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1.8042</v>
      </c>
      <c r="F433" s="10">
        <f>VLOOKUP(B433,home!$B$2:$E$405,3,FALSE)</f>
        <v>0.59119999999999995</v>
      </c>
      <c r="G433" s="10">
        <f>VLOOKUP(C433,away!$B$2:$E$405,4,FALSE)</f>
        <v>0.84989999999999999</v>
      </c>
      <c r="H433" s="10">
        <f>VLOOKUP(A433,away!$A$2:$E$405,3,FALSE)</f>
        <v>1.2458</v>
      </c>
      <c r="I433" s="10">
        <f>VLOOKUP(C433,away!$B$2:$E$405,3,FALSE)</f>
        <v>1.0166999999999999</v>
      </c>
      <c r="J433" s="10">
        <f>VLOOKUP(B433,home!$B$2:$E$405,4,FALSE)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1.8042</v>
      </c>
      <c r="F434" s="10">
        <f>VLOOKUP(B434,home!$B$2:$E$405,3,FALSE)</f>
        <v>1.2563</v>
      </c>
      <c r="G434" s="10">
        <f>VLOOKUP(C434,away!$B$2:$E$405,4,FALSE)</f>
        <v>0.81289999999999996</v>
      </c>
      <c r="H434" s="10">
        <f>VLOOKUP(A434,away!$A$2:$E$405,3,FALSE)</f>
        <v>1.2458</v>
      </c>
      <c r="I434" s="10">
        <f>VLOOKUP(C434,away!$B$2:$E$405,3,FALSE)</f>
        <v>1.2843</v>
      </c>
      <c r="J434" s="10">
        <f>VLOOKUP(B434,home!$B$2:$E$405,4,FALSE)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1.8042</v>
      </c>
      <c r="F435" s="10">
        <f>VLOOKUP(B435,home!$B$2:$E$405,3,FALSE)</f>
        <v>0.73899999999999999</v>
      </c>
      <c r="G435" s="10">
        <f>VLOOKUP(C435,away!$B$2:$E$405,4,FALSE)</f>
        <v>1.2563</v>
      </c>
      <c r="H435" s="10">
        <f>VLOOKUP(A435,away!$A$2:$E$405,3,FALSE)</f>
        <v>1.2458</v>
      </c>
      <c r="I435" s="10">
        <f>VLOOKUP(C435,away!$B$2:$E$405,3,FALSE)</f>
        <v>0.90969999999999995</v>
      </c>
      <c r="J435" s="10">
        <f>VLOOKUP(B435,home!$B$2:$E$405,4,FALSE)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1.5866</v>
      </c>
      <c r="F436" s="10">
        <f>VLOOKUP(B436,home!$B$2:$E$405,3,FALSE)</f>
        <v>0.84040000000000004</v>
      </c>
      <c r="G436" s="10">
        <f>VLOOKUP(C436,away!$B$2:$E$405,4,FALSE)</f>
        <v>1.1345000000000001</v>
      </c>
      <c r="H436" s="10">
        <f>VLOOKUP(A436,away!$A$2:$E$405,3,FALSE)</f>
        <v>1.1788000000000001</v>
      </c>
      <c r="I436" s="10">
        <f>VLOOKUP(C436,away!$B$2:$E$405,3,FALSE)</f>
        <v>0.84830000000000005</v>
      </c>
      <c r="J436" s="10">
        <f>VLOOKUP(B436,home!$B$2:$E$405,4,FALSE)</f>
        <v>1.0367999999999999</v>
      </c>
      <c r="K436" s="12">
        <f t="shared" si="670"/>
        <v>1.5127180670800002</v>
      </c>
      <c r="L436" s="12">
        <f t="shared" si="671"/>
        <v>1.0367751582720002</v>
      </c>
      <c r="M436" s="13">
        <f t="shared" si="672"/>
        <v>7.8121245838138009E-2</v>
      </c>
      <c r="N436" s="13">
        <f t="shared" si="673"/>
        <v>0.11817542000214963</v>
      </c>
      <c r="O436" s="13">
        <f t="shared" si="674"/>
        <v>8.0994167018241373E-2</v>
      </c>
      <c r="P436" s="13">
        <f t="shared" si="675"/>
        <v>0.12252133977658879</v>
      </c>
      <c r="Q436" s="13">
        <f t="shared" si="676"/>
        <v>8.9383046461009516E-2</v>
      </c>
      <c r="R436" s="13">
        <f t="shared" si="677"/>
        <v>4.1986370164723001E-2</v>
      </c>
      <c r="S436" s="13">
        <f t="shared" si="678"/>
        <v>4.8039040275141991E-2</v>
      </c>
      <c r="T436" s="13">
        <f t="shared" si="679"/>
        <v>9.2670122141446695E-2</v>
      </c>
      <c r="U436" s="13">
        <f t="shared" si="680"/>
        <v>6.3513540719285166E-2</v>
      </c>
      <c r="V436" s="13">
        <f t="shared" si="681"/>
        <v>8.3713286001706518E-3</v>
      </c>
      <c r="W436" s="13">
        <f t="shared" si="682"/>
        <v>4.5070449757406726E-2</v>
      </c>
      <c r="X436" s="13">
        <f t="shared" si="683"/>
        <v>4.6727922680625589E-2</v>
      </c>
      <c r="Y436" s="13">
        <f t="shared" si="684"/>
        <v>2.4223174716463691E-2</v>
      </c>
      <c r="Z436" s="13">
        <f t="shared" si="685"/>
        <v>1.4510141857599161E-2</v>
      </c>
      <c r="AA436" s="13">
        <f t="shared" si="686"/>
        <v>2.1949753743884005E-2</v>
      </c>
      <c r="AB436" s="13">
        <f t="shared" si="687"/>
        <v>1.6601894528165111E-2</v>
      </c>
      <c r="AC436" s="13">
        <f t="shared" si="688"/>
        <v>8.205725478380876E-4</v>
      </c>
      <c r="AD436" s="13">
        <f t="shared" si="689"/>
        <v>1.7044720909862643E-2</v>
      </c>
      <c r="AE436" s="13">
        <f t="shared" si="690"/>
        <v>1.7671543219024914E-2</v>
      </c>
      <c r="AF436" s="13">
        <f t="shared" si="691"/>
        <v>9.1607085089075238E-3</v>
      </c>
      <c r="AG436" s="13">
        <f t="shared" si="692"/>
        <v>3.165865004735419E-3</v>
      </c>
      <c r="AH436" s="13">
        <f t="shared" si="693"/>
        <v>3.7609386552403859E-3</v>
      </c>
      <c r="AI436" s="13">
        <f t="shared" si="694"/>
        <v>5.6892398529616913E-3</v>
      </c>
      <c r="AJ436" s="13">
        <f t="shared" si="695"/>
        <v>4.3031079567633582E-3</v>
      </c>
      <c r="AK436" s="13">
        <f t="shared" si="696"/>
        <v>2.1697963835972125E-3</v>
      </c>
      <c r="AL436" s="13">
        <f t="shared" si="697"/>
        <v>5.1477749422132209E-5</v>
      </c>
      <c r="AM436" s="13">
        <f t="shared" si="698"/>
        <v>5.1567714537370923E-3</v>
      </c>
      <c r="AN436" s="13">
        <f t="shared" si="699"/>
        <v>5.3464125401208066E-3</v>
      </c>
      <c r="AO436" s="13">
        <f t="shared" si="700"/>
        <v>2.7715138537355776E-3</v>
      </c>
      <c r="AP436" s="13">
        <f t="shared" si="701"/>
        <v>9.57812238119915E-4</v>
      </c>
      <c r="AQ436" s="13">
        <f t="shared" si="702"/>
        <v>2.4825898369290839E-4</v>
      </c>
      <c r="AR436" s="13">
        <f t="shared" si="703"/>
        <v>7.7984955390762712E-4</v>
      </c>
      <c r="AS436" s="13">
        <f t="shared" si="704"/>
        <v>1.179692509800346E-3</v>
      </c>
      <c r="AT436" s="13">
        <f t="shared" si="705"/>
        <v>8.9227108658696712E-4</v>
      </c>
      <c r="AU436" s="13">
        <f t="shared" si="706"/>
        <v>4.4991819780440279E-4</v>
      </c>
      <c r="AV436" s="13">
        <f t="shared" si="707"/>
        <v>1.7014984663169837E-4</v>
      </c>
      <c r="AW436" s="13">
        <f t="shared" si="708"/>
        <v>2.2426403272303944E-6</v>
      </c>
      <c r="AX436" s="13">
        <f t="shared" si="709"/>
        <v>1.3001235576450849E-3</v>
      </c>
      <c r="AY436" s="13">
        <f t="shared" si="710"/>
        <v>1.3479358072506387E-3</v>
      </c>
      <c r="AZ436" s="13">
        <f t="shared" si="711"/>
        <v>6.9875317995138863E-4</v>
      </c>
      <c r="BA436" s="13">
        <f t="shared" si="712"/>
        <v>2.4148331291238813E-4</v>
      </c>
      <c r="BB436" s="13">
        <f t="shared" si="713"/>
        <v>6.259097499119704E-5</v>
      </c>
      <c r="BC436" s="13">
        <f t="shared" si="714"/>
        <v>1.2978553600579426E-5</v>
      </c>
      <c r="BD436" s="13">
        <f t="shared" si="715"/>
        <v>1.3475477411348811E-4</v>
      </c>
      <c r="BE436" s="13">
        <f t="shared" si="716"/>
        <v>2.0384598142675776E-4</v>
      </c>
      <c r="BF436" s="13">
        <f t="shared" si="717"/>
        <v>1.5418074950295535E-4</v>
      </c>
      <c r="BG436" s="13">
        <f t="shared" si="718"/>
        <v>7.7744001789685445E-5</v>
      </c>
      <c r="BH436" s="13">
        <f t="shared" si="719"/>
        <v>2.9401189028589265E-5</v>
      </c>
      <c r="BI436" s="13">
        <f t="shared" si="720"/>
        <v>8.8951419674362457E-6</v>
      </c>
      <c r="BJ436" s="14">
        <f t="shared" si="721"/>
        <v>0.48143760785738993</v>
      </c>
      <c r="BK436" s="14">
        <f t="shared" si="722"/>
        <v>0.25927294059455031</v>
      </c>
      <c r="BL436" s="14">
        <f t="shared" si="723"/>
        <v>0.24504951205542122</v>
      </c>
      <c r="BM436" s="14">
        <f t="shared" si="724"/>
        <v>0.46774291993718703</v>
      </c>
      <c r="BN436" s="14">
        <f t="shared" si="725"/>
        <v>0.53118158926085035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1.5866</v>
      </c>
      <c r="F437" s="10">
        <f>VLOOKUP(B437,home!$B$2:$E$405,3,FALSE)</f>
        <v>0.88239999999999996</v>
      </c>
      <c r="G437" s="10">
        <f>VLOOKUP(C437,away!$B$2:$E$405,4,FALSE)</f>
        <v>0.51570000000000005</v>
      </c>
      <c r="H437" s="10">
        <f>VLOOKUP(A437,away!$A$2:$E$405,3,FALSE)</f>
        <v>1.1788000000000001</v>
      </c>
      <c r="I437" s="10">
        <f>VLOOKUP(C437,away!$B$2:$E$405,3,FALSE)</f>
        <v>1.0025999999999999</v>
      </c>
      <c r="J437" s="10">
        <f>VLOOKUP(B437,home!$B$2:$E$405,4,FALSE)</f>
        <v>1.3573</v>
      </c>
      <c r="K437" s="12">
        <f t="shared" si="670"/>
        <v>0.72198816868800009</v>
      </c>
      <c r="L437" s="12">
        <f t="shared" si="671"/>
        <v>1.6041452016239999</v>
      </c>
      <c r="M437" s="13">
        <f t="shared" si="672"/>
        <v>9.7672681977936424E-2</v>
      </c>
      <c r="N437" s="13">
        <f t="shared" si="673"/>
        <v>7.0518520792095751E-2</v>
      </c>
      <c r="O437" s="13">
        <f t="shared" si="674"/>
        <v>0.15668116412465363</v>
      </c>
      <c r="P437" s="13">
        <f t="shared" si="675"/>
        <v>0.11312194675426265</v>
      </c>
      <c r="Q437" s="13">
        <f t="shared" si="676"/>
        <v>2.5456768842635927E-2</v>
      </c>
      <c r="R437" s="13">
        <f t="shared" si="677"/>
        <v>0.1256696688077128</v>
      </c>
      <c r="S437" s="13">
        <f t="shared" si="678"/>
        <v>3.2753720329817743E-2</v>
      </c>
      <c r="T437" s="13">
        <f t="shared" si="679"/>
        <v>4.0836353587765765E-2</v>
      </c>
      <c r="U437" s="13">
        <f t="shared" si="680"/>
        <v>9.0732014042108053E-2</v>
      </c>
      <c r="V437" s="13">
        <f t="shared" si="681"/>
        <v>4.2149447318688641E-3</v>
      </c>
      <c r="W437" s="13">
        <f t="shared" si="682"/>
        <v>6.1264953058028197E-3</v>
      </c>
      <c r="X437" s="13">
        <f t="shared" si="683"/>
        <v>9.8277880475755516E-3</v>
      </c>
      <c r="Y437" s="13">
        <f t="shared" si="684"/>
        <v>7.8825995195480128E-3</v>
      </c>
      <c r="Z437" s="13">
        <f t="shared" si="685"/>
        <v>6.7197465402523249E-2</v>
      </c>
      <c r="AA437" s="13">
        <f t="shared" si="686"/>
        <v>4.8515774986443008E-2</v>
      </c>
      <c r="AB437" s="13">
        <f t="shared" si="687"/>
        <v>1.751390776747053E-2</v>
      </c>
      <c r="AC437" s="13">
        <f t="shared" si="688"/>
        <v>3.0510242467178257E-4</v>
      </c>
      <c r="AD437" s="13">
        <f t="shared" si="689"/>
        <v>1.1058142815780513E-3</v>
      </c>
      <c r="AE437" s="13">
        <f t="shared" si="690"/>
        <v>1.7738866736807218E-3</v>
      </c>
      <c r="AF437" s="13">
        <f t="shared" si="691"/>
        <v>1.4227858979048444E-3</v>
      </c>
      <c r="AG437" s="13">
        <f t="shared" si="692"/>
        <v>7.6078505702078354E-4</v>
      </c>
      <c r="AH437" s="13">
        <f t="shared" si="693"/>
        <v>2.6948622921688089E-2</v>
      </c>
      <c r="AI437" s="13">
        <f t="shared" si="694"/>
        <v>1.9456586911893045E-2</v>
      </c>
      <c r="AJ437" s="13">
        <f t="shared" si="695"/>
        <v>7.023712776718284E-3</v>
      </c>
      <c r="AK437" s="13">
        <f t="shared" si="696"/>
        <v>1.6903458416844478E-3</v>
      </c>
      <c r="AL437" s="13">
        <f t="shared" si="697"/>
        <v>1.413446607153237E-5</v>
      </c>
      <c r="AM437" s="13">
        <f t="shared" si="698"/>
        <v>1.5967696561311481E-4</v>
      </c>
      <c r="AN437" s="13">
        <f t="shared" si="699"/>
        <v>2.561450381981585E-4</v>
      </c>
      <c r="AO437" s="13">
        <f t="shared" si="700"/>
        <v>2.0544691697268615E-4</v>
      </c>
      <c r="AP437" s="13">
        <f t="shared" si="701"/>
        <v>1.0985556201672627E-4</v>
      </c>
      <c r="AQ437" s="13">
        <f t="shared" si="702"/>
        <v>4.4056068170209772E-5</v>
      </c>
      <c r="AR437" s="13">
        <f t="shared" si="703"/>
        <v>8.6459008300400989E-3</v>
      </c>
      <c r="AS437" s="13">
        <f t="shared" si="704"/>
        <v>6.2422381069387103E-3</v>
      </c>
      <c r="AT437" s="13">
        <f t="shared" si="705"/>
        <v>2.2534110296715637E-3</v>
      </c>
      <c r="AU437" s="13">
        <f t="shared" si="706"/>
        <v>5.4231203420463769E-4</v>
      </c>
      <c r="AV437" s="13">
        <f t="shared" si="707"/>
        <v>9.78857181082176E-5</v>
      </c>
      <c r="AW437" s="13">
        <f t="shared" si="708"/>
        <v>4.5472691885132771E-7</v>
      </c>
      <c r="AX437" s="13">
        <f t="shared" si="709"/>
        <v>1.921414666411158E-5</v>
      </c>
      <c r="AY437" s="13">
        <f t="shared" si="710"/>
        <v>3.082228117453437E-5</v>
      </c>
      <c r="AZ437" s="13">
        <f t="shared" si="711"/>
        <v>2.4721707224617539E-5</v>
      </c>
      <c r="BA437" s="13">
        <f t="shared" si="712"/>
        <v>1.3219069340107866E-5</v>
      </c>
      <c r="BB437" s="13">
        <f t="shared" si="713"/>
        <v>5.3013266629672387E-6</v>
      </c>
      <c r="BC437" s="13">
        <f t="shared" si="714"/>
        <v>1.7008195457280538E-6</v>
      </c>
      <c r="BD437" s="13">
        <f t="shared" si="715"/>
        <v>2.3115467217042947E-3</v>
      </c>
      <c r="BE437" s="13">
        <f t="shared" si="716"/>
        <v>1.6689093844400339E-3</v>
      </c>
      <c r="BF437" s="13">
        <f t="shared" si="717"/>
        <v>6.0246641508903862E-4</v>
      </c>
      <c r="BG437" s="13">
        <f t="shared" si="718"/>
        <v>1.4499120790871988E-4</v>
      </c>
      <c r="BH437" s="13">
        <f t="shared" si="719"/>
        <v>2.6170484168469431E-5</v>
      </c>
      <c r="BI437" s="13">
        <f t="shared" si="720"/>
        <v>3.7789559876943098E-6</v>
      </c>
      <c r="BJ437" s="14">
        <f t="shared" si="721"/>
        <v>0.16658195790719119</v>
      </c>
      <c r="BK437" s="14">
        <f t="shared" si="722"/>
        <v>0.24811335296580353</v>
      </c>
      <c r="BL437" s="14">
        <f t="shared" si="723"/>
        <v>0.51677140906863317</v>
      </c>
      <c r="BM437" s="14">
        <f t="shared" si="724"/>
        <v>0.40951306649059832</v>
      </c>
      <c r="BN437" s="14">
        <f t="shared" si="725"/>
        <v>0.5891207512992972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1.1809000000000001</v>
      </c>
      <c r="F438" s="10">
        <f>VLOOKUP(B438,home!$B$2:$E$405,3,FALSE)</f>
        <v>1.1073999999999999</v>
      </c>
      <c r="G438" s="10">
        <f>VLOOKUP(C438,away!$B$2:$E$405,4,FALSE)</f>
        <v>0.65139999999999998</v>
      </c>
      <c r="H438" s="10">
        <f>VLOOKUP(A438,away!$A$2:$E$405,3,FALSE)</f>
        <v>0.92459999999999998</v>
      </c>
      <c r="I438" s="10">
        <f>VLOOKUP(C438,away!$B$2:$E$405,3,FALSE)</f>
        <v>0.99839999999999995</v>
      </c>
      <c r="J438" s="10">
        <f>VLOOKUP(B438,home!$B$2:$E$405,4,FALSE)</f>
        <v>0.91520000000000001</v>
      </c>
      <c r="K438" s="12">
        <f t="shared" si="670"/>
        <v>0.85185444912399999</v>
      </c>
      <c r="L438" s="12">
        <f t="shared" si="671"/>
        <v>0.844840009728</v>
      </c>
      <c r="M438" s="13">
        <f t="shared" si="672"/>
        <v>0.18328839111427139</v>
      </c>
      <c r="N438" s="13">
        <f t="shared" si="673"/>
        <v>0.15613503144347191</v>
      </c>
      <c r="O438" s="13">
        <f t="shared" si="674"/>
        <v>0.1548493661320105</v>
      </c>
      <c r="P438" s="13">
        <f t="shared" si="675"/>
        <v>0.13190912148358439</v>
      </c>
      <c r="Q438" s="13">
        <f t="shared" si="676"/>
        <v>6.6502160599618582E-2</v>
      </c>
      <c r="R438" s="13">
        <f t="shared" si="677"/>
        <v>6.5411469994671179E-2</v>
      </c>
      <c r="S438" s="13">
        <f t="shared" si="678"/>
        <v>2.3733112916740809E-2</v>
      </c>
      <c r="T438" s="13">
        <f t="shared" si="679"/>
        <v>5.6183686007914783E-2</v>
      </c>
      <c r="U438" s="13">
        <f t="shared" si="680"/>
        <v>5.5721051738701684E-2</v>
      </c>
      <c r="V438" s="13">
        <f t="shared" si="681"/>
        <v>1.8978070908340075E-3</v>
      </c>
      <c r="W438" s="13">
        <f t="shared" si="682"/>
        <v>1.8883387127714622E-2</v>
      </c>
      <c r="X438" s="13">
        <f t="shared" si="683"/>
        <v>1.5953440964676012E-2</v>
      </c>
      <c r="Y438" s="13">
        <f t="shared" si="684"/>
        <v>6.7390526098959772E-3</v>
      </c>
      <c r="Z438" s="13">
        <f t="shared" si="685"/>
        <v>1.8420742315540268E-2</v>
      </c>
      <c r="AA438" s="13">
        <f t="shared" si="686"/>
        <v>1.5691791297659713E-2</v>
      </c>
      <c r="AB438" s="13">
        <f t="shared" si="687"/>
        <v>6.6835611158183447E-3</v>
      </c>
      <c r="AC438" s="13">
        <f t="shared" si="688"/>
        <v>8.5363448475699329E-5</v>
      </c>
      <c r="AD438" s="13">
        <f t="shared" si="689"/>
        <v>4.0214743348186421E-3</v>
      </c>
      <c r="AE438" s="13">
        <f t="shared" si="690"/>
        <v>3.3975024161490841E-3</v>
      </c>
      <c r="AF438" s="13">
        <f t="shared" si="691"/>
        <v>1.4351729871551477E-3</v>
      </c>
      <c r="AG438" s="13">
        <f t="shared" si="692"/>
        <v>4.0416385347650608E-4</v>
      </c>
      <c r="AH438" s="13">
        <f t="shared" si="693"/>
        <v>3.8906450292645043E-3</v>
      </c>
      <c r="AI438" s="13">
        <f t="shared" si="694"/>
        <v>3.3142632781411434E-3</v>
      </c>
      <c r="AJ438" s="13">
        <f t="shared" si="695"/>
        <v>1.4116349595264129E-3</v>
      </c>
      <c r="AK438" s="13">
        <f t="shared" si="696"/>
        <v>4.0083584027051749E-4</v>
      </c>
      <c r="AL438" s="13">
        <f t="shared" si="697"/>
        <v>2.4573771261309236E-6</v>
      </c>
      <c r="AM438" s="13">
        <f t="shared" si="698"/>
        <v>6.8514216083064797E-4</v>
      </c>
      <c r="AN438" s="13">
        <f t="shared" si="699"/>
        <v>5.7883550982122754E-4</v>
      </c>
      <c r="AO438" s="13">
        <f t="shared" si="700"/>
        <v>2.4451169887413884E-4</v>
      </c>
      <c r="AP438" s="13">
        <f t="shared" si="701"/>
        <v>6.8857755351812438E-5</v>
      </c>
      <c r="AQ438" s="13">
        <f t="shared" si="702"/>
        <v>1.4543446675318364E-5</v>
      </c>
      <c r="AR438" s="13">
        <f t="shared" si="703"/>
        <v>6.573945168744039E-4</v>
      </c>
      <c r="AS438" s="13">
        <f t="shared" si="704"/>
        <v>5.6000444402918344E-4</v>
      </c>
      <c r="AT438" s="13">
        <f t="shared" si="705"/>
        <v>2.3852113858773596E-4</v>
      </c>
      <c r="AU438" s="13">
        <f t="shared" si="706"/>
        <v>6.7728431038695025E-5</v>
      </c>
      <c r="AV438" s="13">
        <f t="shared" si="707"/>
        <v>1.4423691328125091E-5</v>
      </c>
      <c r="AW438" s="13">
        <f t="shared" si="708"/>
        <v>4.9125748391974944E-8</v>
      </c>
      <c r="AX438" s="13">
        <f t="shared" si="709"/>
        <v>9.7273566331003078E-5</v>
      </c>
      <c r="AY438" s="13">
        <f t="shared" si="710"/>
        <v>8.2180600725361886E-5</v>
      </c>
      <c r="AZ438" s="13">
        <f t="shared" si="711"/>
        <v>3.4714729758133811E-5</v>
      </c>
      <c r="BA438" s="13">
        <f t="shared" si="712"/>
        <v>9.7761308755222227E-6</v>
      </c>
      <c r="BB438" s="13">
        <f t="shared" si="713"/>
        <v>2.0648166259945985E-6</v>
      </c>
      <c r="BC438" s="13">
        <f t="shared" si="714"/>
        <v>3.4888793967836263E-7</v>
      </c>
      <c r="BD438" s="13">
        <f t="shared" si="715"/>
        <v>9.2565531671884177E-5</v>
      </c>
      <c r="BE438" s="13">
        <f t="shared" si="716"/>
        <v>7.8852359990223066E-5</v>
      </c>
      <c r="BF438" s="13">
        <f t="shared" si="717"/>
        <v>3.35853668407994E-5</v>
      </c>
      <c r="BG438" s="13">
        <f t="shared" si="718"/>
        <v>9.5366147229322099E-6</v>
      </c>
      <c r="BH438" s="13">
        <f t="shared" si="719"/>
        <v>2.0309519203278113E-6</v>
      </c>
      <c r="BI438" s="13">
        <f t="shared" si="720"/>
        <v>3.4601508585763561E-7</v>
      </c>
      <c r="BJ438" s="14">
        <f t="shared" si="721"/>
        <v>0.33147332164870014</v>
      </c>
      <c r="BK438" s="14">
        <f t="shared" si="722"/>
        <v>0.34099843403175772</v>
      </c>
      <c r="BL438" s="14">
        <f t="shared" si="723"/>
        <v>0.30912960844815418</v>
      </c>
      <c r="BM438" s="14">
        <f t="shared" si="724"/>
        <v>0.24184443420154741</v>
      </c>
      <c r="BN438" s="14">
        <f t="shared" si="725"/>
        <v>0.75809554076762786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1.1809000000000001</v>
      </c>
      <c r="F439" s="10">
        <f>VLOOKUP(B439,home!$B$2:$E$405,3,FALSE)</f>
        <v>0.7762</v>
      </c>
      <c r="G439" s="10">
        <f>VLOOKUP(C439,away!$B$2:$E$405,4,FALSE)</f>
        <v>1.0422</v>
      </c>
      <c r="H439" s="10">
        <f>VLOOKUP(A439,away!$A$2:$E$405,3,FALSE)</f>
        <v>0.92459999999999998</v>
      </c>
      <c r="I439" s="10">
        <f>VLOOKUP(C439,away!$B$2:$E$405,3,FALSE)</f>
        <v>1.4142999999999999</v>
      </c>
      <c r="J439" s="10">
        <f>VLOOKUP(B439,home!$B$2:$E$405,4,FALSE)</f>
        <v>0.72099999999999997</v>
      </c>
      <c r="K439" s="12">
        <f t="shared" si="670"/>
        <v>0.9552957152760001</v>
      </c>
      <c r="L439" s="12">
        <f t="shared" si="671"/>
        <v>0.94282414337999987</v>
      </c>
      <c r="M439" s="13">
        <f t="shared" si="672"/>
        <v>0.14985009389056461</v>
      </c>
      <c r="N439" s="13">
        <f t="shared" si="673"/>
        <v>0.14315115262736272</v>
      </c>
      <c r="O439" s="13">
        <f t="shared" si="674"/>
        <v>0.14128228640778415</v>
      </c>
      <c r="P439" s="13">
        <f t="shared" si="675"/>
        <v>0.13496636284975286</v>
      </c>
      <c r="Q439" s="13">
        <f t="shared" si="676"/>
        <v>6.8375841370870161E-2</v>
      </c>
      <c r="R439" s="13">
        <f t="shared" si="677"/>
        <v>6.660217532859343E-2</v>
      </c>
      <c r="S439" s="13">
        <f t="shared" si="678"/>
        <v>3.0390236382157716E-2</v>
      </c>
      <c r="T439" s="13">
        <f t="shared" si="679"/>
        <v>6.4466394068377411E-2</v>
      </c>
      <c r="U439" s="13">
        <f t="shared" si="680"/>
        <v>6.3624772719466233E-2</v>
      </c>
      <c r="V439" s="13">
        <f t="shared" si="681"/>
        <v>3.0413058248580207E-3</v>
      </c>
      <c r="W439" s="13">
        <f t="shared" si="682"/>
        <v>2.1773049429994577E-2</v>
      </c>
      <c r="X439" s="13">
        <f t="shared" si="683"/>
        <v>2.052815667760503E-2</v>
      </c>
      <c r="Y439" s="13">
        <f t="shared" si="684"/>
        <v>9.6772208673666926E-3</v>
      </c>
      <c r="Z439" s="13">
        <f t="shared" si="685"/>
        <v>2.0931379633808558E-2</v>
      </c>
      <c r="AA439" s="13">
        <f t="shared" si="686"/>
        <v>1.9995657278992645E-2</v>
      </c>
      <c r="AB439" s="13">
        <f t="shared" si="687"/>
        <v>9.5508828613745187E-3</v>
      </c>
      <c r="AC439" s="13">
        <f t="shared" si="688"/>
        <v>1.7120192204993841E-4</v>
      </c>
      <c r="AD439" s="13">
        <f t="shared" si="689"/>
        <v>5.1999252072415921E-3</v>
      </c>
      <c r="AE439" s="13">
        <f t="shared" si="690"/>
        <v>4.9026150291576224E-3</v>
      </c>
      <c r="AF439" s="13">
        <f t="shared" si="691"/>
        <v>2.3111519075937241E-3</v>
      </c>
      <c r="AG439" s="13">
        <f t="shared" si="692"/>
        <v>7.2633660583270188E-4</v>
      </c>
      <c r="AH439" s="13">
        <f t="shared" si="693"/>
        <v>4.9336525182517811E-3</v>
      </c>
      <c r="AI439" s="13">
        <f t="shared" si="694"/>
        <v>4.7130971113465746E-3</v>
      </c>
      <c r="AJ439" s="13">
        <f t="shared" si="695"/>
        <v>2.2512007380745378E-3</v>
      </c>
      <c r="AK439" s="13">
        <f t="shared" si="696"/>
        <v>7.1685413976959168E-4</v>
      </c>
      <c r="AL439" s="13">
        <f t="shared" si="697"/>
        <v>6.1678975653740373E-6</v>
      </c>
      <c r="AM439" s="13">
        <f t="shared" si="698"/>
        <v>9.9349325404671229E-4</v>
      </c>
      <c r="AN439" s="13">
        <f t="shared" si="699"/>
        <v>9.3668942620040016E-4</v>
      </c>
      <c r="AO439" s="13">
        <f t="shared" si="700"/>
        <v>4.4156670293524789E-4</v>
      </c>
      <c r="AP439" s="13">
        <f t="shared" si="701"/>
        <v>1.3877324948001867E-4</v>
      </c>
      <c r="AQ439" s="13">
        <f t="shared" si="702"/>
        <v>3.27096925162644E-5</v>
      </c>
      <c r="AR439" s="13">
        <f t="shared" si="703"/>
        <v>9.3031334185106329E-4</v>
      </c>
      <c r="AS439" s="13">
        <f t="shared" si="704"/>
        <v>8.8872434933441754E-4</v>
      </c>
      <c r="AT439" s="13">
        <f t="shared" si="705"/>
        <v>4.2449728149031009E-4</v>
      </c>
      <c r="AU439" s="13">
        <f t="shared" si="706"/>
        <v>1.3517347805133445E-4</v>
      </c>
      <c r="AV439" s="13">
        <f t="shared" si="707"/>
        <v>3.2282661100348551E-5</v>
      </c>
      <c r="AW439" s="13">
        <f t="shared" si="708"/>
        <v>1.5431323531686025E-7</v>
      </c>
      <c r="AX439" s="13">
        <f t="shared" si="709"/>
        <v>1.5817997479107245E-4</v>
      </c>
      <c r="AY439" s="13">
        <f t="shared" si="710"/>
        <v>1.4913589923226284E-4</v>
      </c>
      <c r="AZ439" s="13">
        <f t="shared" si="711"/>
        <v>7.0304463220432088E-5</v>
      </c>
      <c r="BA439" s="13">
        <f t="shared" si="712"/>
        <v>2.2094915103864866E-5</v>
      </c>
      <c r="BB439" s="13">
        <f t="shared" si="713"/>
        <v>5.2079048514638027E-6</v>
      </c>
      <c r="BC439" s="13">
        <f t="shared" si="714"/>
        <v>9.8202768607718136E-7</v>
      </c>
      <c r="BD439" s="13">
        <f t="shared" si="715"/>
        <v>1.4618697993428554E-4</v>
      </c>
      <c r="BE439" s="13">
        <f t="shared" si="716"/>
        <v>1.3965179556036159E-4</v>
      </c>
      <c r="BF439" s="13">
        <f t="shared" si="717"/>
        <v>6.6704380964706684E-5</v>
      </c>
      <c r="BG439" s="13">
        <f t="shared" si="718"/>
        <v>2.1240803108574093E-5</v>
      </c>
      <c r="BH439" s="13">
        <f t="shared" si="719"/>
        <v>5.0728120496604925E-6</v>
      </c>
      <c r="BI439" s="13">
        <f t="shared" si="720"/>
        <v>9.6920712308822682E-7</v>
      </c>
      <c r="BJ439" s="14">
        <f t="shared" si="721"/>
        <v>0.34406098130146612</v>
      </c>
      <c r="BK439" s="14">
        <f t="shared" si="722"/>
        <v>0.31857450466618076</v>
      </c>
      <c r="BL439" s="14">
        <f t="shared" si="723"/>
        <v>0.31646139619422164</v>
      </c>
      <c r="BM439" s="14">
        <f t="shared" si="724"/>
        <v>0.29565136773475215</v>
      </c>
      <c r="BN439" s="14">
        <f t="shared" si="725"/>
        <v>0.704227912474928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1.0089999999999999</v>
      </c>
      <c r="G440" s="10">
        <f>VLOOKUP(C440,away!$B$2:$E$405,4,FALSE)</f>
        <v>0.64859999999999995</v>
      </c>
      <c r="H440" s="10">
        <f>VLOOKUP(A440,away!$A$2:$E$405,3,FALSE)</f>
        <v>1.125</v>
      </c>
      <c r="I440" s="10">
        <f>VLOOKUP(C440,away!$B$2:$E$405,3,FALSE)</f>
        <v>1.5802</v>
      </c>
      <c r="J440" s="10">
        <f>VLOOKUP(B440,home!$B$2:$E$405,4,FALSE)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0.89190000000000003</v>
      </c>
      <c r="G441" s="10">
        <f>VLOOKUP(C441,away!$B$2:$E$405,4,FALSE)</f>
        <v>1.7297</v>
      </c>
      <c r="H441" s="10">
        <f>VLOOKUP(A441,away!$A$2:$E$405,3,FALSE)</f>
        <v>1.125</v>
      </c>
      <c r="I441" s="10">
        <f>VLOOKUP(C441,away!$B$2:$E$405,3,FALSE)</f>
        <v>0.98770000000000002</v>
      </c>
      <c r="J441" s="10">
        <f>VLOOKUP(B441,home!$B$2:$E$405,4,FALSE)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1.0089999999999999</v>
      </c>
      <c r="G442" s="10">
        <f>VLOOKUP(C442,away!$B$2:$E$405,4,FALSE)</f>
        <v>0.79279999999999995</v>
      </c>
      <c r="H442" s="10">
        <f>VLOOKUP(A442,away!$A$2:$E$405,3,FALSE)</f>
        <v>1.125</v>
      </c>
      <c r="I442" s="10">
        <f>VLOOKUP(C442,away!$B$2:$E$405,3,FALSE)</f>
        <v>0.79010000000000002</v>
      </c>
      <c r="J442" s="10">
        <f>VLOOKUP(B442,home!$B$2:$E$405,4,FALSE)</f>
        <v>1.0864</v>
      </c>
      <c r="K442" s="12">
        <f t="shared" si="670"/>
        <v>1.2332600978399999</v>
      </c>
      <c r="L442" s="12">
        <f t="shared" si="671"/>
        <v>0.96566022000000007</v>
      </c>
      <c r="M442" s="13">
        <f t="shared" si="672"/>
        <v>0.11092285516131091</v>
      </c>
      <c r="N442" s="13">
        <f t="shared" si="673"/>
        <v>0.13679673120893041</v>
      </c>
      <c r="O442" s="13">
        <f t="shared" si="674"/>
        <v>0.10711378871809964</v>
      </c>
      <c r="P442" s="13">
        <f t="shared" si="675"/>
        <v>0.13209916155449661</v>
      </c>
      <c r="Q442" s="13">
        <f t="shared" si="676"/>
        <v>8.4352975057458868E-2</v>
      </c>
      <c r="R442" s="13">
        <f t="shared" si="677"/>
        <v>5.1717762389276806E-2</v>
      </c>
      <c r="S442" s="13">
        <f t="shared" si="678"/>
        <v>3.9329560301219826E-2</v>
      </c>
      <c r="T442" s="13">
        <f t="shared" si="679"/>
        <v>8.1456312451640256E-2</v>
      </c>
      <c r="U442" s="13">
        <f t="shared" si="680"/>
        <v>6.3781452704265371E-2</v>
      </c>
      <c r="V442" s="13">
        <f t="shared" si="681"/>
        <v>5.2042194676077454E-3</v>
      </c>
      <c r="W442" s="13">
        <f t="shared" si="682"/>
        <v>3.4676386090818932E-2</v>
      </c>
      <c r="X442" s="13">
        <f t="shared" si="683"/>
        <v>3.3485606621265152E-2</v>
      </c>
      <c r="Y442" s="13">
        <f t="shared" si="684"/>
        <v>1.6167859128362182E-2</v>
      </c>
      <c r="Z442" s="13">
        <f t="shared" si="685"/>
        <v>1.6647261935578923E-2</v>
      </c>
      <c r="AA442" s="13">
        <f t="shared" si="686"/>
        <v>2.0530403883440167E-2</v>
      </c>
      <c r="AB442" s="13">
        <f t="shared" si="687"/>
        <v>1.2659663950993072E-2</v>
      </c>
      <c r="AC442" s="13">
        <f t="shared" si="688"/>
        <v>3.8735988359703114E-4</v>
      </c>
      <c r="AD442" s="13">
        <f t="shared" si="689"/>
        <v>1.0691250825775243E-2</v>
      </c>
      <c r="AE442" s="13">
        <f t="shared" si="690"/>
        <v>1.0324115624493303E-2</v>
      </c>
      <c r="AF442" s="13">
        <f t="shared" si="691"/>
        <v>4.9847938826268192E-3</v>
      </c>
      <c r="AG442" s="13">
        <f t="shared" si="692"/>
        <v>1.6045390524506899E-3</v>
      </c>
      <c r="AH442" s="13">
        <f t="shared" si="693"/>
        <v>4.0188996557771924E-3</v>
      </c>
      <c r="AI442" s="13">
        <f t="shared" si="694"/>
        <v>4.956348582692921E-3</v>
      </c>
      <c r="AJ442" s="13">
        <f t="shared" si="695"/>
        <v>3.0562334690105095E-3</v>
      </c>
      <c r="AK442" s="13">
        <f t="shared" si="696"/>
        <v>1.2563769290045944E-3</v>
      </c>
      <c r="AL442" s="13">
        <f t="shared" si="697"/>
        <v>1.8452433727422815E-5</v>
      </c>
      <c r="AM442" s="13">
        <f t="shared" si="698"/>
        <v>2.6370186078855102E-3</v>
      </c>
      <c r="AN442" s="13">
        <f t="shared" si="699"/>
        <v>2.5464639690348156E-3</v>
      </c>
      <c r="AO442" s="13">
        <f t="shared" si="700"/>
        <v>1.2295094782801166E-3</v>
      </c>
      <c r="AP442" s="13">
        <f t="shared" si="701"/>
        <v>3.9576279776268758E-4</v>
      </c>
      <c r="AQ442" s="13">
        <f t="shared" si="702"/>
        <v>9.5543097588833095E-5</v>
      </c>
      <c r="AR442" s="13">
        <f t="shared" si="703"/>
        <v>7.7617830515114587E-4</v>
      </c>
      <c r="AS442" s="13">
        <f t="shared" si="704"/>
        <v>9.5722973255198726E-4</v>
      </c>
      <c r="AT442" s="13">
        <f t="shared" si="705"/>
        <v>5.9025661681121055E-4</v>
      </c>
      <c r="AU442" s="13">
        <f t="shared" si="706"/>
        <v>2.4264664433310028E-4</v>
      </c>
      <c r="AV442" s="13">
        <f t="shared" si="707"/>
        <v>7.4811606082696725E-5</v>
      </c>
      <c r="AW442" s="13">
        <f t="shared" si="708"/>
        <v>6.1042199616211424E-7</v>
      </c>
      <c r="AX442" s="13">
        <f t="shared" si="709"/>
        <v>5.4202163772779685E-4</v>
      </c>
      <c r="AY442" s="13">
        <f t="shared" si="710"/>
        <v>5.2340873393298465E-4</v>
      </c>
      <c r="AZ442" s="13">
        <f t="shared" si="711"/>
        <v>2.5271749657982366E-4</v>
      </c>
      <c r="BA442" s="13">
        <f t="shared" si="712"/>
        <v>8.1346411115040601E-5</v>
      </c>
      <c r="BB442" s="13">
        <f t="shared" si="713"/>
        <v>1.9638248313390138E-5</v>
      </c>
      <c r="BC442" s="13">
        <f t="shared" si="714"/>
        <v>3.7927750373445911E-6</v>
      </c>
      <c r="BD442" s="13">
        <f t="shared" si="715"/>
        <v>1.2492075215191374E-4</v>
      </c>
      <c r="BE442" s="13">
        <f t="shared" si="716"/>
        <v>1.540597790211155E-4</v>
      </c>
      <c r="BF442" s="13">
        <f t="shared" si="717"/>
        <v>9.499788907439486E-5</v>
      </c>
      <c r="BG442" s="13">
        <f t="shared" si="718"/>
        <v>3.9052368658160556E-5</v>
      </c>
      <c r="BH442" s="13">
        <f t="shared" si="719"/>
        <v>1.2040431998061707E-5</v>
      </c>
      <c r="BI442" s="13">
        <f t="shared" si="720"/>
        <v>2.9697968687930884E-6</v>
      </c>
      <c r="BJ442" s="14">
        <f t="shared" si="721"/>
        <v>0.42286779319708018</v>
      </c>
      <c r="BK442" s="14">
        <f t="shared" si="722"/>
        <v>0.28848501753589251</v>
      </c>
      <c r="BL442" s="14">
        <f t="shared" si="723"/>
        <v>0.27216009420526283</v>
      </c>
      <c r="BM442" s="14">
        <f t="shared" si="724"/>
        <v>0.37663409447230439</v>
      </c>
      <c r="BN442" s="14">
        <f t="shared" si="725"/>
        <v>0.62300327408957323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1.5124</v>
      </c>
      <c r="F443" s="10">
        <f>VLOOKUP(B443,home!$B$2:$E$405,3,FALSE)</f>
        <v>1.0138</v>
      </c>
      <c r="G443" s="10">
        <f>VLOOKUP(C443,away!$B$2:$E$405,4,FALSE)</f>
        <v>1.1020000000000001</v>
      </c>
      <c r="H443" s="10">
        <f>VLOOKUP(A443,away!$A$2:$E$405,3,FALSE)</f>
        <v>1.1446000000000001</v>
      </c>
      <c r="I443" s="10">
        <f>VLOOKUP(C443,away!$B$2:$E$405,3,FALSE)</f>
        <v>0.99019999999999997</v>
      </c>
      <c r="J443" s="10">
        <f>VLOOKUP(B443,home!$B$2:$E$405,4,FALSE)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1.5124</v>
      </c>
      <c r="F444" s="10">
        <f>VLOOKUP(B444,home!$B$2:$E$405,3,FALSE)</f>
        <v>0.70530000000000004</v>
      </c>
      <c r="G444" s="10">
        <f>VLOOKUP(C444,away!$B$2:$E$405,4,FALSE)</f>
        <v>0.52900000000000003</v>
      </c>
      <c r="H444" s="10">
        <f>VLOOKUP(A444,away!$A$2:$E$405,3,FALSE)</f>
        <v>1.1446000000000001</v>
      </c>
      <c r="I444" s="10">
        <f>VLOOKUP(C444,away!$B$2:$E$405,3,FALSE)</f>
        <v>0.93189999999999995</v>
      </c>
      <c r="J444" s="10">
        <f>VLOOKUP(B444,home!$B$2:$E$405,4,FALSE)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1.5124</v>
      </c>
      <c r="F445" s="10">
        <f>VLOOKUP(B445,home!$B$2:$E$405,3,FALSE)</f>
        <v>1.5427999999999999</v>
      </c>
      <c r="G445" s="10">
        <f>VLOOKUP(C445,away!$B$2:$E$405,4,FALSE)</f>
        <v>0.79339999999999999</v>
      </c>
      <c r="H445" s="10">
        <f>VLOOKUP(A445,away!$A$2:$E$405,3,FALSE)</f>
        <v>1.1446000000000001</v>
      </c>
      <c r="I445" s="10">
        <f>VLOOKUP(C445,away!$B$2:$E$405,3,FALSE)</f>
        <v>1.4560999999999999</v>
      </c>
      <c r="J445" s="10">
        <f>VLOOKUP(B445,home!$B$2:$E$405,4,FALSE)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1.5124</v>
      </c>
      <c r="F446" s="10">
        <f>VLOOKUP(B446,home!$B$2:$E$405,3,FALSE)</f>
        <v>0.79339999999999999</v>
      </c>
      <c r="G446" s="10">
        <f>VLOOKUP(C446,away!$B$2:$E$405,4,FALSE)</f>
        <v>1.0579000000000001</v>
      </c>
      <c r="H446" s="10">
        <f>VLOOKUP(A446,away!$A$2:$E$405,3,FALSE)</f>
        <v>1.1446000000000001</v>
      </c>
      <c r="I446" s="10">
        <f>VLOOKUP(C446,away!$B$2:$E$405,3,FALSE)</f>
        <v>0.99019999999999997</v>
      </c>
      <c r="J446" s="10">
        <f>VLOOKUP(B446,home!$B$2:$E$405,4,FALSE)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1.6292</v>
      </c>
      <c r="F447" s="10">
        <f>VLOOKUP(B447,home!$B$2:$E$405,3,FALSE)</f>
        <v>1.0470999999999999</v>
      </c>
      <c r="G447" s="10">
        <f>VLOOKUP(C447,away!$B$2:$E$405,4,FALSE)</f>
        <v>0.75019999999999998</v>
      </c>
      <c r="H447" s="10">
        <f>VLOOKUP(A447,away!$A$2:$E$405,3,FALSE)</f>
        <v>1.1462000000000001</v>
      </c>
      <c r="I447" s="10">
        <f>VLOOKUP(C447,away!$B$2:$E$405,3,FALSE)</f>
        <v>0.96940000000000004</v>
      </c>
      <c r="J447" s="10">
        <f>VLOOKUP(B447,home!$B$2:$E$405,4,FALSE)</f>
        <v>1.1803999999999999</v>
      </c>
      <c r="K447" s="12">
        <f t="shared" si="670"/>
        <v>1.2797926770639998</v>
      </c>
      <c r="L447" s="12">
        <f t="shared" si="671"/>
        <v>1.311573460912</v>
      </c>
      <c r="M447" s="13">
        <f t="shared" si="672"/>
        <v>7.4917622333923989E-2</v>
      </c>
      <c r="N447" s="13">
        <f t="shared" si="673"/>
        <v>9.5879024446002256E-2</v>
      </c>
      <c r="O447" s="13">
        <f t="shared" si="674"/>
        <v>9.8259965207802821E-2</v>
      </c>
      <c r="P447" s="13">
        <f t="shared" si="675"/>
        <v>0.12575238392150942</v>
      </c>
      <c r="Q447" s="13">
        <f t="shared" si="676"/>
        <v>6.1352636685016976E-2</v>
      </c>
      <c r="R447" s="13">
        <f t="shared" si="677"/>
        <v>6.4437581318345344E-2</v>
      </c>
      <c r="S447" s="13">
        <f t="shared" si="678"/>
        <v>5.2770167983501322E-2</v>
      </c>
      <c r="T447" s="13">
        <f t="shared" si="679"/>
        <v>8.0468490033044252E-2</v>
      </c>
      <c r="U447" s="13">
        <f t="shared" si="680"/>
        <v>8.2466744698934349E-2</v>
      </c>
      <c r="V447" s="13">
        <f t="shared" si="681"/>
        <v>9.8418832388190488E-3</v>
      </c>
      <c r="W447" s="13">
        <f t="shared" si="682"/>
        <v>2.6172885049350933E-2</v>
      </c>
      <c r="X447" s="13">
        <f t="shared" si="683"/>
        <v>3.4327661426229145E-2</v>
      </c>
      <c r="Y447" s="13">
        <f t="shared" si="684"/>
        <v>2.2511624850907366E-2</v>
      </c>
      <c r="Z447" s="13">
        <f t="shared" si="685"/>
        <v>2.8171540514166864E-2</v>
      </c>
      <c r="AA447" s="13">
        <f t="shared" si="686"/>
        <v>3.6053731251642532E-2</v>
      </c>
      <c r="AB447" s="13">
        <f t="shared" si="687"/>
        <v>2.3070650618342806E-2</v>
      </c>
      <c r="AC447" s="13">
        <f t="shared" si="688"/>
        <v>1.0325009665634918E-3</v>
      </c>
      <c r="AD447" s="13">
        <f t="shared" si="689"/>
        <v>8.3739666559492949E-3</v>
      </c>
      <c r="AE447" s="13">
        <f t="shared" si="690"/>
        <v>1.0983072428505103E-2</v>
      </c>
      <c r="AF447" s="13">
        <f t="shared" si="691"/>
        <v>7.2025531582508026E-3</v>
      </c>
      <c r="AG447" s="13">
        <f t="shared" si="692"/>
        <v>3.1488925243898856E-3</v>
      </c>
      <c r="AH447" s="13">
        <f t="shared" si="693"/>
        <v>9.2372612228471141E-3</v>
      </c>
      <c r="AI447" s="13">
        <f t="shared" si="694"/>
        <v>1.1821779269126984E-2</v>
      </c>
      <c r="AJ447" s="13">
        <f t="shared" si="695"/>
        <v>7.5647132692478608E-3</v>
      </c>
      <c r="AK447" s="13">
        <f t="shared" si="696"/>
        <v>3.2270882153574258E-3</v>
      </c>
      <c r="AL447" s="13">
        <f t="shared" si="697"/>
        <v>6.9323854068886143E-5</v>
      </c>
      <c r="AM447" s="13">
        <f t="shared" si="698"/>
        <v>2.1433882408524035E-3</v>
      </c>
      <c r="AN447" s="13">
        <f t="shared" si="699"/>
        <v>2.8112111331328698E-3</v>
      </c>
      <c r="AO447" s="13">
        <f t="shared" si="700"/>
        <v>1.843554957618712E-3</v>
      </c>
      <c r="AP447" s="13">
        <f t="shared" si="701"/>
        <v>8.0598591871514948E-4</v>
      </c>
      <c r="AQ447" s="13">
        <f t="shared" si="702"/>
        <v>2.6427743521389161E-4</v>
      </c>
      <c r="AR447" s="13">
        <f t="shared" si="703"/>
        <v>2.4230693342795605E-3</v>
      </c>
      <c r="AS447" s="13">
        <f t="shared" si="704"/>
        <v>3.1010263900293224E-3</v>
      </c>
      <c r="AT447" s="13">
        <f t="shared" si="705"/>
        <v>1.9843354326708695E-3</v>
      </c>
      <c r="AU447" s="13">
        <f t="shared" si="706"/>
        <v>8.4651265185693367E-4</v>
      </c>
      <c r="AV447" s="13">
        <f t="shared" si="707"/>
        <v>2.7084017322213277E-4</v>
      </c>
      <c r="AW447" s="13">
        <f t="shared" si="708"/>
        <v>3.2323057869752441E-6</v>
      </c>
      <c r="AX447" s="13">
        <f t="shared" si="709"/>
        <v>4.5718209579133237E-4</v>
      </c>
      <c r="AY447" s="13">
        <f t="shared" si="710"/>
        <v>5.996279036440393E-4</v>
      </c>
      <c r="AZ447" s="13">
        <f t="shared" si="711"/>
        <v>3.9322802242090999E-4</v>
      </c>
      <c r="BA447" s="13">
        <f t="shared" si="712"/>
        <v>1.7191581276472474E-4</v>
      </c>
      <c r="BB447" s="13">
        <f t="shared" si="713"/>
        <v>5.6370054383332355E-5</v>
      </c>
      <c r="BC447" s="13">
        <f t="shared" si="714"/>
        <v>1.4786693463868974E-5</v>
      </c>
      <c r="BD447" s="13">
        <f t="shared" si="715"/>
        <v>5.296722387984628E-4</v>
      </c>
      <c r="BE447" s="13">
        <f t="shared" si="716"/>
        <v>6.7787065245836675E-4</v>
      </c>
      <c r="BF447" s="13">
        <f t="shared" si="717"/>
        <v>4.3376694850640686E-4</v>
      </c>
      <c r="BG447" s="13">
        <f t="shared" si="718"/>
        <v>1.8504392141696546E-4</v>
      </c>
      <c r="BH447" s="13">
        <f t="shared" si="719"/>
        <v>5.9204463891159675E-5</v>
      </c>
      <c r="BI447" s="13">
        <f t="shared" si="720"/>
        <v>1.5153887867481227E-5</v>
      </c>
      <c r="BJ447" s="14">
        <f t="shared" si="721"/>
        <v>0.35998233552564729</v>
      </c>
      <c r="BK447" s="14">
        <f t="shared" si="722"/>
        <v>0.2649835102020302</v>
      </c>
      <c r="BL447" s="14">
        <f t="shared" si="723"/>
        <v>0.34666601116664486</v>
      </c>
      <c r="BM447" s="14">
        <f t="shared" si="724"/>
        <v>0.47860778789803143</v>
      </c>
      <c r="BN447" s="14">
        <f t="shared" si="725"/>
        <v>0.52059921391260078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1.6292</v>
      </c>
      <c r="F448" s="10">
        <f>VLOOKUP(B448,home!$B$2:$E$405,3,FALSE)</f>
        <v>1.3299000000000001</v>
      </c>
      <c r="G448" s="10">
        <f>VLOOKUP(C448,away!$B$2:$E$405,4,FALSE)</f>
        <v>0.64990000000000003</v>
      </c>
      <c r="H448" s="10">
        <f>VLOOKUP(A448,away!$A$2:$E$405,3,FALSE)</f>
        <v>1.1462000000000001</v>
      </c>
      <c r="I448" s="10">
        <f>VLOOKUP(C448,away!$B$2:$E$405,3,FALSE)</f>
        <v>0.51319999999999999</v>
      </c>
      <c r="J448" s="10">
        <f>VLOOKUP(B448,home!$B$2:$E$405,4,FALSE)</f>
        <v>0.63009999999999999</v>
      </c>
      <c r="K448" s="12">
        <f t="shared" si="670"/>
        <v>1.4081208346920002</v>
      </c>
      <c r="L448" s="12">
        <f t="shared" si="671"/>
        <v>0.37064362218399999</v>
      </c>
      <c r="M448" s="13">
        <f t="shared" si="672"/>
        <v>0.16884663574362552</v>
      </c>
      <c r="N448" s="13">
        <f t="shared" si="673"/>
        <v>0.23775646565825009</v>
      </c>
      <c r="O448" s="13">
        <f t="shared" si="674"/>
        <v>6.2581928665599806E-2</v>
      </c>
      <c r="P448" s="13">
        <f t="shared" si="675"/>
        <v>8.8122917629239614E-2</v>
      </c>
      <c r="Q448" s="13">
        <f t="shared" si="676"/>
        <v>0.16739491643805754</v>
      </c>
      <c r="R448" s="13">
        <f t="shared" si="677"/>
        <v>1.1597796361939305E-2</v>
      </c>
      <c r="S448" s="13">
        <f t="shared" si="678"/>
        <v>1.1498080162048667E-2</v>
      </c>
      <c r="T448" s="13">
        <f t="shared" si="679"/>
        <v>6.2043858163789649E-2</v>
      </c>
      <c r="U448" s="13">
        <f t="shared" si="680"/>
        <v>1.6331098693761821E-2</v>
      </c>
      <c r="V448" s="13">
        <f t="shared" si="681"/>
        <v>6.6677495464852556E-4</v>
      </c>
      <c r="W448" s="13">
        <f t="shared" si="682"/>
        <v>7.8570756485985049E-2</v>
      </c>
      <c r="X448" s="13">
        <f t="shared" si="683"/>
        <v>2.9121749781702511E-2</v>
      </c>
      <c r="Y448" s="13">
        <f t="shared" si="684"/>
        <v>5.3968954117131649E-3</v>
      </c>
      <c r="Z448" s="13">
        <f t="shared" si="685"/>
        <v>1.4328830843138669E-3</v>
      </c>
      <c r="AA448" s="13">
        <f t="shared" si="686"/>
        <v>2.0176725247000901E-3</v>
      </c>
      <c r="AB448" s="13">
        <f t="shared" si="687"/>
        <v>1.4205633598079034E-3</v>
      </c>
      <c r="AC448" s="13">
        <f t="shared" si="688"/>
        <v>2.1749824236559574E-5</v>
      </c>
      <c r="AD448" s="13">
        <f t="shared" si="689"/>
        <v>2.7659279801356813E-2</v>
      </c>
      <c r="AE448" s="13">
        <f t="shared" si="690"/>
        <v>1.0251735652575636E-2</v>
      </c>
      <c r="AF448" s="13">
        <f t="shared" si="691"/>
        <v>1.8998702179717432E-3</v>
      </c>
      <c r="AG448" s="13">
        <f t="shared" si="692"/>
        <v>2.347249264228508E-4</v>
      </c>
      <c r="AH448" s="13">
        <f t="shared" si="693"/>
        <v>1.3277224413406837E-4</v>
      </c>
      <c r="AI448" s="13">
        <f t="shared" si="694"/>
        <v>1.8695936323399439E-4</v>
      </c>
      <c r="AJ448" s="13">
        <f t="shared" si="695"/>
        <v>1.3163068730526854E-4</v>
      </c>
      <c r="AK448" s="13">
        <f t="shared" si="696"/>
        <v>6.1783971093125456E-5</v>
      </c>
      <c r="AL448" s="13">
        <f t="shared" si="697"/>
        <v>4.5405890646444514E-7</v>
      </c>
      <c r="AM448" s="13">
        <f t="shared" si="698"/>
        <v>7.7895216321732224E-3</v>
      </c>
      <c r="AN448" s="13">
        <f t="shared" si="699"/>
        <v>2.8871365128293066E-3</v>
      </c>
      <c r="AO448" s="13">
        <f t="shared" si="700"/>
        <v>5.3504936742736838E-4</v>
      </c>
      <c r="AP448" s="13">
        <f t="shared" si="701"/>
        <v>6.6104211863512549E-5</v>
      </c>
      <c r="AQ448" s="13">
        <f t="shared" si="702"/>
        <v>6.1252761316777089E-6</v>
      </c>
      <c r="AR448" s="13">
        <f t="shared" si="703"/>
        <v>9.8422370982698893E-6</v>
      </c>
      <c r="AS448" s="13">
        <f t="shared" si="704"/>
        <v>1.3859059118052368E-5</v>
      </c>
      <c r="AT448" s="13">
        <f t="shared" si="705"/>
        <v>9.7576149466788395E-6</v>
      </c>
      <c r="AU448" s="13">
        <f t="shared" si="706"/>
        <v>4.5799669677735142E-6</v>
      </c>
      <c r="AV448" s="13">
        <f t="shared" si="707"/>
        <v>1.6122867273807587E-6</v>
      </c>
      <c r="AW448" s="13">
        <f t="shared" si="708"/>
        <v>6.5827316930021701E-9</v>
      </c>
      <c r="AX448" s="13">
        <f t="shared" si="709"/>
        <v>1.8280979504245224E-3</v>
      </c>
      <c r="AY448" s="13">
        <f t="shared" si="710"/>
        <v>6.775728460524914E-4</v>
      </c>
      <c r="AZ448" s="13">
        <f t="shared" si="711"/>
        <v>1.255690269772086E-4</v>
      </c>
      <c r="BA448" s="13">
        <f t="shared" si="712"/>
        <v>1.5513786330984333E-5</v>
      </c>
      <c r="BB448" s="13">
        <f t="shared" si="713"/>
        <v>1.4375214898761649E-6</v>
      </c>
      <c r="BC448" s="13">
        <f t="shared" si="714"/>
        <v>1.0656163439500841E-7</v>
      </c>
      <c r="BD448" s="13">
        <f t="shared" si="715"/>
        <v>6.0799373474941534E-7</v>
      </c>
      <c r="BE448" s="13">
        <f t="shared" si="716"/>
        <v>8.5612864526285326E-7</v>
      </c>
      <c r="BF448" s="13">
        <f t="shared" si="717"/>
        <v>6.0276629128563029E-7</v>
      </c>
      <c r="BG448" s="13">
        <f t="shared" si="718"/>
        <v>2.8292259106977431E-7</v>
      </c>
      <c r="BH448" s="13">
        <f t="shared" si="719"/>
        <v>9.9597298772598575E-8</v>
      </c>
      <c r="BI448" s="13">
        <f t="shared" si="720"/>
        <v>2.8049006296147991E-8</v>
      </c>
      <c r="BJ448" s="14">
        <f t="shared" si="721"/>
        <v>0.63426248723115963</v>
      </c>
      <c r="BK448" s="14">
        <f t="shared" si="722"/>
        <v>0.26983418521875785</v>
      </c>
      <c r="BL448" s="14">
        <f t="shared" si="723"/>
        <v>9.4504334494000947E-2</v>
      </c>
      <c r="BM448" s="14">
        <f t="shared" si="724"/>
        <v>0.26305566326819968</v>
      </c>
      <c r="BN448" s="14">
        <f t="shared" si="725"/>
        <v>0.73630066049671195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1.6292</v>
      </c>
      <c r="F449" s="10">
        <f>VLOOKUP(B449,home!$B$2:$E$405,3,FALSE)</f>
        <v>0.86650000000000005</v>
      </c>
      <c r="G449" s="10">
        <f>VLOOKUP(C449,away!$B$2:$E$405,4,FALSE)</f>
        <v>0.83040000000000003</v>
      </c>
      <c r="H449" s="10">
        <f>VLOOKUP(A449,away!$A$2:$E$405,3,FALSE)</f>
        <v>1.1462000000000001</v>
      </c>
      <c r="I449" s="10">
        <f>VLOOKUP(C449,away!$B$2:$E$405,3,FALSE)</f>
        <v>1.7448999999999999</v>
      </c>
      <c r="J449" s="10">
        <f>VLOOKUP(B449,home!$B$2:$E$405,4,FALSE)</f>
        <v>1.3856999999999999</v>
      </c>
      <c r="K449" s="12">
        <f t="shared" si="670"/>
        <v>1.17227717472</v>
      </c>
      <c r="L449" s="12">
        <f t="shared" si="671"/>
        <v>2.7714060693659999</v>
      </c>
      <c r="M449" s="13">
        <f t="shared" si="672"/>
        <v>1.9376713981657072E-2</v>
      </c>
      <c r="N449" s="13">
        <f t="shared" si="673"/>
        <v>2.2714879521774471E-2</v>
      </c>
      <c r="O449" s="13">
        <f t="shared" si="674"/>
        <v>5.3700742733133452E-2</v>
      </c>
      <c r="P449" s="13">
        <f t="shared" si="675"/>
        <v>6.2952154971563243E-2</v>
      </c>
      <c r="Q449" s="13">
        <f t="shared" si="676"/>
        <v>1.3314067394945487E-2</v>
      </c>
      <c r="R449" s="13">
        <f t="shared" si="677"/>
        <v>7.4413282170034081E-2</v>
      </c>
      <c r="S449" s="13">
        <f t="shared" si="678"/>
        <v>5.1130622809874487E-2</v>
      </c>
      <c r="T449" s="13">
        <f t="shared" si="679"/>
        <v>3.6898687186299899E-2</v>
      </c>
      <c r="U449" s="13">
        <f t="shared" si="680"/>
        <v>8.7232992183929686E-2</v>
      </c>
      <c r="V449" s="13">
        <f t="shared" si="681"/>
        <v>1.8457337181840585E-2</v>
      </c>
      <c r="W449" s="13">
        <f t="shared" si="682"/>
        <v>5.2025924365927878E-3</v>
      </c>
      <c r="X449" s="13">
        <f t="shared" si="683"/>
        <v>1.4418496255210899E-2</v>
      </c>
      <c r="Y449" s="13">
        <f t="shared" si="684"/>
        <v>1.9979754016411212E-2</v>
      </c>
      <c r="Z449" s="13">
        <f t="shared" si="685"/>
        <v>6.8743140615825732E-2</v>
      </c>
      <c r="AA449" s="13">
        <f t="shared" si="686"/>
        <v>8.0586014662499858E-2</v>
      </c>
      <c r="AB449" s="13">
        <f t="shared" si="687"/>
        <v>4.7234572795249931E-2</v>
      </c>
      <c r="AC449" s="13">
        <f t="shared" si="688"/>
        <v>3.747827004276766E-3</v>
      </c>
      <c r="AD449" s="13">
        <f t="shared" si="689"/>
        <v>1.5247200906971586E-3</v>
      </c>
      <c r="AE449" s="13">
        <f t="shared" si="690"/>
        <v>4.2256185134423837E-3</v>
      </c>
      <c r="AF449" s="13">
        <f t="shared" si="691"/>
        <v>5.8554523974897778E-3</v>
      </c>
      <c r="AG449" s="13">
        <f t="shared" si="692"/>
        <v>5.4092787710956223E-3</v>
      </c>
      <c r="AH449" s="13">
        <f t="shared" si="693"/>
        <v>4.7628789282494956E-2</v>
      </c>
      <c r="AI449" s="13">
        <f t="shared" si="694"/>
        <v>5.5834142535417387E-2</v>
      </c>
      <c r="AJ449" s="13">
        <f t="shared" si="695"/>
        <v>3.2726545432166451E-2</v>
      </c>
      <c r="AK449" s="13">
        <f t="shared" si="696"/>
        <v>1.2788194072521934E-2</v>
      </c>
      <c r="AL449" s="13">
        <f t="shared" si="697"/>
        <v>4.8704602153530618E-4</v>
      </c>
      <c r="AM449" s="13">
        <f t="shared" si="698"/>
        <v>3.5747891203225744E-4</v>
      </c>
      <c r="AN449" s="13">
        <f t="shared" si="699"/>
        <v>9.9071922647655272E-4</v>
      </c>
      <c r="AO449" s="13">
        <f t="shared" si="700"/>
        <v>1.3728426386473533E-3</v>
      </c>
      <c r="AP449" s="13">
        <f t="shared" si="701"/>
        <v>1.2682348070105699E-3</v>
      </c>
      <c r="AQ449" s="13">
        <f t="shared" si="702"/>
        <v>8.7869841038257777E-4</v>
      </c>
      <c r="AR449" s="13">
        <f t="shared" si="703"/>
        <v>2.6399743138812146E-2</v>
      </c>
      <c r="AS449" s="13">
        <f t="shared" si="704"/>
        <v>3.0947816300100402E-2</v>
      </c>
      <c r="AT449" s="13">
        <f t="shared" si="705"/>
        <v>1.8139709328017641E-2</v>
      </c>
      <c r="AU449" s="13">
        <f t="shared" si="706"/>
        <v>7.0882557337635143E-3</v>
      </c>
      <c r="AV449" s="13">
        <f t="shared" si="707"/>
        <v>2.0773501013172835E-3</v>
      </c>
      <c r="AW449" s="13">
        <f t="shared" si="708"/>
        <v>4.3953956301188666E-5</v>
      </c>
      <c r="AX449" s="13">
        <f t="shared" si="709"/>
        <v>6.9844061503192368E-5</v>
      </c>
      <c r="AY449" s="13">
        <f t="shared" si="710"/>
        <v>1.9356625595911956E-4</v>
      </c>
      <c r="AZ449" s="13">
        <f t="shared" si="711"/>
        <v>2.6822534829477825E-4</v>
      </c>
      <c r="BA449" s="13">
        <f t="shared" si="712"/>
        <v>2.4778711940731928E-4</v>
      </c>
      <c r="BB449" s="13">
        <f t="shared" si="713"/>
        <v>1.716796816590406E-4</v>
      </c>
      <c r="BC449" s="13">
        <f t="shared" si="714"/>
        <v>9.5158822347337523E-5</v>
      </c>
      <c r="BD449" s="13">
        <f t="shared" si="715"/>
        <v>1.2194068060767893E-2</v>
      </c>
      <c r="BE449" s="13">
        <f t="shared" si="716"/>
        <v>1.4294827654620371E-2</v>
      </c>
      <c r="BF449" s="13">
        <f t="shared" si="717"/>
        <v>8.3787500880338501E-3</v>
      </c>
      <c r="BG449" s="13">
        <f t="shared" si="718"/>
        <v>3.2740724936284236E-3</v>
      </c>
      <c r="BH449" s="13">
        <f t="shared" si="719"/>
        <v>9.5953011316479849E-4</v>
      </c>
      <c r="BI449" s="13">
        <f t="shared" si="720"/>
        <v>2.2496705002391837E-4</v>
      </c>
      <c r="BJ449" s="14">
        <f t="shared" si="721"/>
        <v>0.13545778186767979</v>
      </c>
      <c r="BK449" s="14">
        <f t="shared" si="722"/>
        <v>0.15634526822670658</v>
      </c>
      <c r="BL449" s="14">
        <f t="shared" si="723"/>
        <v>0.6161243659296981</v>
      </c>
      <c r="BM449" s="14">
        <f t="shared" si="724"/>
        <v>0.73004910356714448</v>
      </c>
      <c r="BN449" s="14">
        <f t="shared" si="725"/>
        <v>0.2464718407731078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1.6292</v>
      </c>
      <c r="F450" s="10">
        <f>VLOOKUP(B450,home!$B$2:$E$405,3,FALSE)</f>
        <v>0.90259999999999996</v>
      </c>
      <c r="G450" s="10">
        <f>VLOOKUP(C450,away!$B$2:$E$405,4,FALSE)</f>
        <v>0.83040000000000003</v>
      </c>
      <c r="H450" s="10">
        <f>VLOOKUP(A450,away!$A$2:$E$405,3,FALSE)</f>
        <v>1.1462000000000001</v>
      </c>
      <c r="I450" s="10">
        <f>VLOOKUP(C450,away!$B$2:$E$405,3,FALSE)</f>
        <v>1.3343</v>
      </c>
      <c r="J450" s="10">
        <f>VLOOKUP(B450,home!$B$2:$E$405,4,FALSE)</f>
        <v>1.0777000000000001</v>
      </c>
      <c r="K450" s="12">
        <f t="shared" si="670"/>
        <v>1.221116419968</v>
      </c>
      <c r="L450" s="12">
        <f t="shared" si="671"/>
        <v>1.6482070710820005</v>
      </c>
      <c r="M450" s="13">
        <f t="shared" si="672"/>
        <v>5.6737296888598791E-2</v>
      </c>
      <c r="N450" s="13">
        <f t="shared" si="673"/>
        <v>6.9282844855267298E-2</v>
      </c>
      <c r="O450" s="13">
        <f t="shared" si="674"/>
        <v>9.3514813925867316E-2</v>
      </c>
      <c r="P450" s="13">
        <f t="shared" si="675"/>
        <v>0.11419247479512874</v>
      </c>
      <c r="Q450" s="13">
        <f t="shared" si="676"/>
        <v>4.2301209737431199E-2</v>
      </c>
      <c r="R450" s="13">
        <f t="shared" si="677"/>
        <v>7.706588878176604E-2</v>
      </c>
      <c r="S450" s="13">
        <f t="shared" si="678"/>
        <v>5.7457448693050368E-2</v>
      </c>
      <c r="T450" s="13">
        <f t="shared" si="679"/>
        <v>6.9721153004556877E-2</v>
      </c>
      <c r="U450" s="13">
        <f t="shared" si="680"/>
        <v>9.4106422210842186E-2</v>
      </c>
      <c r="V450" s="13">
        <f t="shared" si="681"/>
        <v>1.284909892019275E-2</v>
      </c>
      <c r="W450" s="13">
        <f t="shared" si="682"/>
        <v>1.7218233931629148E-2</v>
      </c>
      <c r="X450" s="13">
        <f t="shared" si="683"/>
        <v>2.8379214917655198E-2</v>
      </c>
      <c r="Y450" s="13">
        <f t="shared" si="684"/>
        <v>2.3387411349517551E-2</v>
      </c>
      <c r="Z450" s="13">
        <f t="shared" si="685"/>
        <v>4.2340180943108596E-2</v>
      </c>
      <c r="AA450" s="13">
        <f t="shared" si="686"/>
        <v>5.1702290174046095E-2</v>
      </c>
      <c r="AB450" s="13">
        <f t="shared" si="687"/>
        <v>3.1567257740738951E-2</v>
      </c>
      <c r="AC450" s="13">
        <f t="shared" si="688"/>
        <v>1.6162983666030454E-3</v>
      </c>
      <c r="AD450" s="13">
        <f t="shared" si="689"/>
        <v>5.2563670441906352E-3</v>
      </c>
      <c r="AE450" s="13">
        <f t="shared" si="690"/>
        <v>8.663581330437398E-3</v>
      </c>
      <c r="AF450" s="13">
        <f t="shared" si="691"/>
        <v>7.1396880048604653E-3</v>
      </c>
      <c r="AG450" s="13">
        <f t="shared" si="692"/>
        <v>3.9225614183101189E-3</v>
      </c>
      <c r="AH450" s="13">
        <f t="shared" si="693"/>
        <v>1.7446346405330746E-2</v>
      </c>
      <c r="AI450" s="13">
        <f t="shared" si="694"/>
        <v>2.1304020063999063E-2</v>
      </c>
      <c r="AJ450" s="13">
        <f t="shared" si="695"/>
        <v>1.3007344355738495E-2</v>
      </c>
      <c r="AK450" s="13">
        <f t="shared" si="696"/>
        <v>5.2944939243234502E-3</v>
      </c>
      <c r="AL450" s="13">
        <f t="shared" si="697"/>
        <v>1.3012189202606464E-4</v>
      </c>
      <c r="AM450" s="13">
        <f t="shared" si="698"/>
        <v>1.283727221407967E-3</v>
      </c>
      <c r="AN450" s="13">
        <f t="shared" si="699"/>
        <v>2.1158482836650598E-3</v>
      </c>
      <c r="AO450" s="13">
        <f t="shared" si="700"/>
        <v>1.7436780512367338E-3</v>
      </c>
      <c r="AP450" s="13">
        <f t="shared" si="701"/>
        <v>9.5798083124628891E-4</v>
      </c>
      <c r="AQ450" s="13">
        <f t="shared" si="702"/>
        <v>3.9473769500528671E-4</v>
      </c>
      <c r="AR450" s="13">
        <f t="shared" si="703"/>
        <v>5.7510383019624316E-3</v>
      </c>
      <c r="AS450" s="13">
        <f t="shared" si="704"/>
        <v>7.0226873023912098E-3</v>
      </c>
      <c r="AT450" s="13">
        <f t="shared" si="705"/>
        <v>4.2877593886253441E-3</v>
      </c>
      <c r="AU450" s="13">
        <f t="shared" si="706"/>
        <v>1.7452844647741189E-3</v>
      </c>
      <c r="AV450" s="13">
        <f t="shared" si="707"/>
        <v>5.3279887936268512E-4</v>
      </c>
      <c r="AW450" s="13">
        <f t="shared" si="708"/>
        <v>7.2747272127302813E-6</v>
      </c>
      <c r="AX450" s="13">
        <f t="shared" si="709"/>
        <v>2.6126339813686112E-4</v>
      </c>
      <c r="AY450" s="13">
        <f t="shared" si="710"/>
        <v>4.3061618022408645E-4</v>
      </c>
      <c r="AZ450" s="13">
        <f t="shared" si="711"/>
        <v>3.5487231658383033E-4</v>
      </c>
      <c r="BA450" s="13">
        <f t="shared" si="712"/>
        <v>1.9496768717490641E-4</v>
      </c>
      <c r="BB450" s="13">
        <f t="shared" si="713"/>
        <v>8.0336780158546094E-5</v>
      </c>
      <c r="BC450" s="13">
        <f t="shared" si="714"/>
        <v>2.6482329825055151E-5</v>
      </c>
      <c r="BD450" s="13">
        <f t="shared" si="715"/>
        <v>1.579816999226318E-3</v>
      </c>
      <c r="BE450" s="13">
        <f t="shared" si="716"/>
        <v>1.9291404782998296E-3</v>
      </c>
      <c r="BF450" s="13">
        <f t="shared" si="717"/>
        <v>1.1778525572384221E-3</v>
      </c>
      <c r="BG450" s="13">
        <f t="shared" si="718"/>
        <v>4.7943169931504489E-4</v>
      </c>
      <c r="BH450" s="13">
        <f t="shared" si="719"/>
        <v>1.4636048007169065E-4</v>
      </c>
      <c r="BI450" s="13">
        <f t="shared" si="720"/>
        <v>3.574463708998808E-5</v>
      </c>
      <c r="BJ450" s="14">
        <f t="shared" si="721"/>
        <v>0.28311677636852045</v>
      </c>
      <c r="BK450" s="14">
        <f t="shared" si="722"/>
        <v>0.24341335573582384</v>
      </c>
      <c r="BL450" s="14">
        <f t="shared" si="723"/>
        <v>0.42969679277100947</v>
      </c>
      <c r="BM450" s="14">
        <f t="shared" si="724"/>
        <v>0.54504923538139161</v>
      </c>
      <c r="BN450" s="14">
        <f t="shared" si="725"/>
        <v>0.45309452898405933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1.6292</v>
      </c>
      <c r="F451" s="10">
        <f>VLOOKUP(B451,home!$B$2:$E$405,3,FALSE)</f>
        <v>0.75819999999999999</v>
      </c>
      <c r="G451" s="10">
        <f>VLOOKUP(C451,away!$B$2:$E$405,4,FALSE)</f>
        <v>0.75819999999999999</v>
      </c>
      <c r="H451" s="10">
        <f>VLOOKUP(A451,away!$A$2:$E$405,3,FALSE)</f>
        <v>1.1462000000000001</v>
      </c>
      <c r="I451" s="10">
        <f>VLOOKUP(C451,away!$B$2:$E$405,3,FALSE)</f>
        <v>1.0264</v>
      </c>
      <c r="J451" s="10">
        <f>VLOOKUP(B451,home!$B$2:$E$405,4,FALSE)</f>
        <v>1.1291</v>
      </c>
      <c r="K451" s="12">
        <f t="shared" si="670"/>
        <v>0.93657370740799983</v>
      </c>
      <c r="L451" s="12">
        <f t="shared" si="671"/>
        <v>1.3283406246880001</v>
      </c>
      <c r="M451" s="13">
        <f t="shared" si="672"/>
        <v>0.10383892982324296</v>
      </c>
      <c r="N451" s="13">
        <f t="shared" si="673"/>
        <v>9.7252811477833767E-2</v>
      </c>
      <c r="O451" s="13">
        <f t="shared" si="674"/>
        <v>0.13793346890833996</v>
      </c>
      <c r="P451" s="13">
        <f t="shared" si="675"/>
        <v>0.12918486035113003</v>
      </c>
      <c r="Q451" s="13">
        <f t="shared" si="676"/>
        <v>4.5542213100823022E-2</v>
      </c>
      <c r="R451" s="13">
        <f t="shared" si="677"/>
        <v>9.1611315127543586E-2</v>
      </c>
      <c r="S451" s="13">
        <f t="shared" si="678"/>
        <v>4.0179362817849021E-2</v>
      </c>
      <c r="T451" s="13">
        <f t="shared" si="679"/>
        <v>6.0495571800021283E-2</v>
      </c>
      <c r="U451" s="13">
        <f t="shared" si="680"/>
        <v>8.5800749049526073E-2</v>
      </c>
      <c r="V451" s="13">
        <f t="shared" si="681"/>
        <v>5.5540777148873352E-3</v>
      </c>
      <c r="W451" s="13">
        <f t="shared" si="682"/>
        <v>1.4217879789134335E-2</v>
      </c>
      <c r="X451" s="13">
        <f t="shared" si="683"/>
        <v>1.8886187320837598E-2</v>
      </c>
      <c r="Y451" s="13">
        <f t="shared" si="684"/>
        <v>1.2543644931868003E-2</v>
      </c>
      <c r="Z451" s="13">
        <f t="shared" si="685"/>
        <v>4.0563677188336825E-2</v>
      </c>
      <c r="AA451" s="13">
        <f t="shared" si="686"/>
        <v>3.7990873530381927E-2</v>
      </c>
      <c r="AB451" s="13">
        <f t="shared" si="687"/>
        <v>1.7790626635009122E-2</v>
      </c>
      <c r="AC451" s="13">
        <f t="shared" si="688"/>
        <v>4.3186040341420721E-4</v>
      </c>
      <c r="AD451" s="13">
        <f t="shared" si="689"/>
        <v>3.3290230963977032E-3</v>
      </c>
      <c r="AE451" s="13">
        <f t="shared" si="690"/>
        <v>4.422076619469706E-3</v>
      </c>
      <c r="AF451" s="13">
        <f t="shared" si="691"/>
        <v>2.9370120095622947E-3</v>
      </c>
      <c r="AG451" s="13">
        <f t="shared" si="692"/>
        <v>1.3004507891660455E-3</v>
      </c>
      <c r="AH451" s="13">
        <f t="shared" si="693"/>
        <v>1.3470595073999439E-2</v>
      </c>
      <c r="AI451" s="13">
        <f t="shared" si="694"/>
        <v>1.2616205169447592E-2</v>
      </c>
      <c r="AJ451" s="13">
        <f t="shared" si="695"/>
        <v>5.9080030244847521E-3</v>
      </c>
      <c r="AK451" s="13">
        <f t="shared" si="696"/>
        <v>1.8444267653397869E-3</v>
      </c>
      <c r="AL451" s="13">
        <f t="shared" si="697"/>
        <v>2.1490909431063577E-5</v>
      </c>
      <c r="AM451" s="13">
        <f t="shared" si="698"/>
        <v>6.2357510068801133E-4</v>
      </c>
      <c r="AN451" s="13">
        <f t="shared" si="699"/>
        <v>8.2832013878779572E-4</v>
      </c>
      <c r="AO451" s="13">
        <f t="shared" si="700"/>
        <v>5.5014564529951579E-4</v>
      </c>
      <c r="AP451" s="13">
        <f t="shared" si="701"/>
        <v>2.4359360338218055E-4</v>
      </c>
      <c r="AQ451" s="13">
        <f t="shared" si="702"/>
        <v>8.0893819821671717E-5</v>
      </c>
      <c r="AR451" s="13">
        <f t="shared" si="703"/>
        <v>3.5787077351031003E-3</v>
      </c>
      <c r="AS451" s="13">
        <f t="shared" si="704"/>
        <v>3.3517235711951966E-3</v>
      </c>
      <c r="AT451" s="13">
        <f t="shared" si="705"/>
        <v>1.5695680856405332E-3</v>
      </c>
      <c r="AU451" s="13">
        <f t="shared" si="706"/>
        <v>4.9000540033254376E-4</v>
      </c>
      <c r="AV451" s="13">
        <f t="shared" si="707"/>
        <v>1.147315436098479E-4</v>
      </c>
      <c r="AW451" s="13">
        <f t="shared" si="708"/>
        <v>7.4268338751944707E-7</v>
      </c>
      <c r="AX451" s="13">
        <f t="shared" si="709"/>
        <v>9.7337340649781244E-5</v>
      </c>
      <c r="AY451" s="13">
        <f t="shared" si="710"/>
        <v>1.2929714388419908E-4</v>
      </c>
      <c r="AZ451" s="13">
        <f t="shared" si="711"/>
        <v>8.5875324438755633E-5</v>
      </c>
      <c r="BA451" s="13">
        <f t="shared" si="712"/>
        <v>3.802389403675378E-5</v>
      </c>
      <c r="BB451" s="13">
        <f t="shared" si="713"/>
        <v>1.2627170789462967E-5</v>
      </c>
      <c r="BC451" s="13">
        <f t="shared" si="714"/>
        <v>3.3546367869034592E-6</v>
      </c>
      <c r="BD451" s="13">
        <f t="shared" si="715"/>
        <v>7.9229047807043769E-4</v>
      </c>
      <c r="BE451" s="13">
        <f t="shared" si="716"/>
        <v>7.4203843039048626E-4</v>
      </c>
      <c r="BF451" s="13">
        <f t="shared" si="717"/>
        <v>3.4748684189501539E-4</v>
      </c>
      <c r="BG451" s="13">
        <f t="shared" si="718"/>
        <v>1.0848234659637069E-4</v>
      </c>
      <c r="BH451" s="13">
        <f t="shared" si="719"/>
        <v>2.540042838502062E-5</v>
      </c>
      <c r="BI451" s="13">
        <f t="shared" si="720"/>
        <v>4.7578746764620326E-6</v>
      </c>
      <c r="BJ451" s="14">
        <f t="shared" si="721"/>
        <v>0.2636199147536788</v>
      </c>
      <c r="BK451" s="14">
        <f t="shared" si="722"/>
        <v>0.27933987916383879</v>
      </c>
      <c r="BL451" s="14">
        <f t="shared" si="723"/>
        <v>0.41609145601996733</v>
      </c>
      <c r="BM451" s="14">
        <f t="shared" si="724"/>
        <v>0.3941227738764117</v>
      </c>
      <c r="BN451" s="14">
        <f t="shared" si="725"/>
        <v>0.60536359878891333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1.6292</v>
      </c>
      <c r="F452" s="10">
        <f>VLOOKUP(B452,home!$B$2:$E$405,3,FALSE)</f>
        <v>1.0831999999999999</v>
      </c>
      <c r="G452" s="10">
        <f>VLOOKUP(C452,away!$B$2:$E$405,4,FALSE)</f>
        <v>1.1193</v>
      </c>
      <c r="H452" s="10">
        <f>VLOOKUP(A452,away!$A$2:$E$405,3,FALSE)</f>
        <v>1.1462000000000001</v>
      </c>
      <c r="I452" s="10">
        <f>VLOOKUP(C452,away!$B$2:$E$405,3,FALSE)</f>
        <v>0.41060000000000002</v>
      </c>
      <c r="J452" s="10">
        <f>VLOOKUP(B452,home!$B$2:$E$405,4,FALSE)</f>
        <v>1.0777000000000001</v>
      </c>
      <c r="K452" s="12">
        <f t="shared" si="670"/>
        <v>1.9752840481919998</v>
      </c>
      <c r="L452" s="12">
        <f t="shared" si="671"/>
        <v>0.50719764924400013</v>
      </c>
      <c r="M452" s="13">
        <f t="shared" si="672"/>
        <v>8.3535657910584094E-2</v>
      </c>
      <c r="N452" s="13">
        <f t="shared" si="673"/>
        <v>0.16500665252600058</v>
      </c>
      <c r="O452" s="13">
        <f t="shared" si="674"/>
        <v>4.2369089320299209E-2</v>
      </c>
      <c r="P452" s="13">
        <f t="shared" si="675"/>
        <v>8.3690986270809037E-2</v>
      </c>
      <c r="Q452" s="13">
        <f t="shared" si="676"/>
        <v>0.16296750429008458</v>
      </c>
      <c r="R452" s="13">
        <f t="shared" si="677"/>
        <v>1.0744751251932413E-2</v>
      </c>
      <c r="S452" s="13">
        <f t="shared" si="678"/>
        <v>2.0961650863149869E-2</v>
      </c>
      <c r="T452" s="13">
        <f t="shared" si="679"/>
        <v>8.2656735079092394E-2</v>
      </c>
      <c r="U452" s="13">
        <f t="shared" si="680"/>
        <v>2.1223935749733112E-2</v>
      </c>
      <c r="V452" s="13">
        <f t="shared" si="681"/>
        <v>2.3334030553610464E-3</v>
      </c>
      <c r="W452" s="13">
        <f t="shared" si="682"/>
        <v>0.1073023705326218</v>
      </c>
      <c r="X452" s="13">
        <f t="shared" si="683"/>
        <v>5.4423510092454441E-2</v>
      </c>
      <c r="Y452" s="13">
        <f t="shared" si="684"/>
        <v>1.3801738191250001E-2</v>
      </c>
      <c r="Z452" s="13">
        <f t="shared" si="685"/>
        <v>1.8165708588972157E-3</v>
      </c>
      <c r="AA452" s="13">
        <f t="shared" si="686"/>
        <v>3.58824343999011E-3</v>
      </c>
      <c r="AB452" s="13">
        <f t="shared" si="687"/>
        <v>3.5439000140210265E-3</v>
      </c>
      <c r="AC452" s="13">
        <f t="shared" si="688"/>
        <v>1.4610886532993831E-4</v>
      </c>
      <c r="AD452" s="13">
        <f t="shared" si="689"/>
        <v>5.298816521156878E-2</v>
      </c>
      <c r="AE452" s="13">
        <f t="shared" si="690"/>
        <v>2.6875472833060389E-2</v>
      </c>
      <c r="AF452" s="13">
        <f t="shared" si="691"/>
        <v>6.8155883216246072E-3</v>
      </c>
      <c r="AG452" s="13">
        <f t="shared" si="692"/>
        <v>1.152283458314287E-3</v>
      </c>
      <c r="AH452" s="13">
        <f t="shared" si="693"/>
        <v>2.3034011732945553E-4</v>
      </c>
      <c r="AI452" s="13">
        <f t="shared" si="694"/>
        <v>4.5498715941954707E-4</v>
      </c>
      <c r="AJ452" s="13">
        <f t="shared" si="695"/>
        <v>4.4936443906681096E-4</v>
      </c>
      <c r="AK452" s="13">
        <f t="shared" si="696"/>
        <v>2.9587413610447253E-4</v>
      </c>
      <c r="AL452" s="13">
        <f t="shared" si="697"/>
        <v>5.8552217571375805E-6</v>
      </c>
      <c r="AM452" s="13">
        <f t="shared" si="698"/>
        <v>2.0933335497074802E-2</v>
      </c>
      <c r="AN452" s="13">
        <f t="shared" si="699"/>
        <v>1.0617338554952321E-2</v>
      </c>
      <c r="AO452" s="13">
        <f t="shared" si="700"/>
        <v>2.6925445781497527E-3</v>
      </c>
      <c r="AP452" s="13">
        <f t="shared" si="701"/>
        <v>4.5521742684074418E-4</v>
      </c>
      <c r="AQ452" s="13">
        <f t="shared" si="702"/>
        <v>5.7721302197132015E-5</v>
      </c>
      <c r="AR452" s="13">
        <f t="shared" si="703"/>
        <v>2.3365593207217408E-5</v>
      </c>
      <c r="AS452" s="13">
        <f t="shared" si="704"/>
        <v>4.6153683538759892E-5</v>
      </c>
      <c r="AT452" s="13">
        <f t="shared" si="705"/>
        <v>4.5583317429707059E-5</v>
      </c>
      <c r="AU452" s="13">
        <f t="shared" si="706"/>
        <v>3.0013333260857572E-5</v>
      </c>
      <c r="AV452" s="13">
        <f t="shared" si="707"/>
        <v>1.4821214605810583E-5</v>
      </c>
      <c r="AW452" s="13">
        <f t="shared" si="708"/>
        <v>1.6294747521460531E-7</v>
      </c>
      <c r="AX452" s="13">
        <f t="shared" si="709"/>
        <v>6.8915472804705318E-3</v>
      </c>
      <c r="AY452" s="13">
        <f t="shared" si="710"/>
        <v>3.4953765803085353E-3</v>
      </c>
      <c r="AZ452" s="13">
        <f t="shared" si="711"/>
        <v>8.8642339237751048E-4</v>
      </c>
      <c r="BA452" s="13">
        <f t="shared" si="712"/>
        <v>1.4986395361625508E-4</v>
      </c>
      <c r="BB452" s="13">
        <f t="shared" si="713"/>
        <v>1.9002661245144112E-5</v>
      </c>
      <c r="BC452" s="13">
        <f t="shared" si="714"/>
        <v>1.9276210225834318E-6</v>
      </c>
      <c r="BD452" s="13">
        <f t="shared" si="715"/>
        <v>1.9751623246487068E-6</v>
      </c>
      <c r="BE452" s="13">
        <f t="shared" si="716"/>
        <v>3.9015066324684179E-6</v>
      </c>
      <c r="BF452" s="13">
        <f t="shared" si="717"/>
        <v>3.8532919075150778E-6</v>
      </c>
      <c r="BG452" s="13">
        <f t="shared" si="718"/>
        <v>2.5371153459806184E-6</v>
      </c>
      <c r="BH452" s="13">
        <f t="shared" si="719"/>
        <v>1.2528808678346606E-6</v>
      </c>
      <c r="BI452" s="13">
        <f t="shared" si="720"/>
        <v>4.9495911850375046E-7</v>
      </c>
      <c r="BJ452" s="14">
        <f t="shared" si="721"/>
        <v>0.72019031938432709</v>
      </c>
      <c r="BK452" s="14">
        <f t="shared" si="722"/>
        <v>0.19416903876729963</v>
      </c>
      <c r="BL452" s="14">
        <f t="shared" si="723"/>
        <v>8.3074437686135469E-2</v>
      </c>
      <c r="BM452" s="14">
        <f t="shared" si="724"/>
        <v>0.4474405114941164</v>
      </c>
      <c r="BN452" s="14">
        <f t="shared" si="725"/>
        <v>0.54831464156970988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1.6292</v>
      </c>
      <c r="F453" s="10">
        <f>VLOOKUP(B453,home!$B$2:$E$405,3,FALSE)</f>
        <v>0.90259999999999996</v>
      </c>
      <c r="G453" s="10">
        <f>VLOOKUP(C453,away!$B$2:$E$405,4,FALSE)</f>
        <v>1.0109999999999999</v>
      </c>
      <c r="H453" s="10">
        <f>VLOOKUP(A453,away!$A$2:$E$405,3,FALSE)</f>
        <v>1.1462000000000001</v>
      </c>
      <c r="I453" s="10">
        <f>VLOOKUP(C453,away!$B$2:$E$405,3,FALSE)</f>
        <v>0.97509999999999997</v>
      </c>
      <c r="J453" s="10">
        <f>VLOOKUP(B453,home!$B$2:$E$405,4,FALSE)</f>
        <v>0.71850000000000003</v>
      </c>
      <c r="K453" s="12">
        <f t="shared" si="670"/>
        <v>1.4866915951199999</v>
      </c>
      <c r="L453" s="12">
        <f t="shared" si="671"/>
        <v>0.80303843696999999</v>
      </c>
      <c r="M453" s="13">
        <f t="shared" si="672"/>
        <v>0.1012938042395605</v>
      </c>
      <c r="N453" s="13">
        <f t="shared" si="673"/>
        <v>0.15059264740068523</v>
      </c>
      <c r="O453" s="13">
        <f t="shared" si="674"/>
        <v>8.1342818231281824E-2</v>
      </c>
      <c r="P453" s="13">
        <f t="shared" si="675"/>
        <v>0.1209316841878206</v>
      </c>
      <c r="Q453" s="13">
        <f t="shared" si="676"/>
        <v>0.11194241158873423</v>
      </c>
      <c r="R453" s="13">
        <f t="shared" si="677"/>
        <v>3.2660704805591682E-2</v>
      </c>
      <c r="S453" s="13">
        <f t="shared" si="678"/>
        <v>3.6094192409626073E-2</v>
      </c>
      <c r="T453" s="13">
        <f t="shared" si="679"/>
        <v>8.9894059232869555E-2</v>
      </c>
      <c r="U453" s="13">
        <f t="shared" si="680"/>
        <v>4.8556395325168547E-2</v>
      </c>
      <c r="V453" s="13">
        <f t="shared" si="681"/>
        <v>4.7879768168382734E-3</v>
      </c>
      <c r="W453" s="13">
        <f t="shared" si="682"/>
        <v>5.5474614148811614E-2</v>
      </c>
      <c r="X453" s="13">
        <f t="shared" si="683"/>
        <v>4.4548247437575524E-2</v>
      </c>
      <c r="Y453" s="13">
        <f t="shared" si="684"/>
        <v>1.7886977496011727E-2</v>
      </c>
      <c r="Z453" s="13">
        <f t="shared" si="685"/>
        <v>8.7426004458069709E-3</v>
      </c>
      <c r="AA453" s="13">
        <f t="shared" si="686"/>
        <v>1.2997550602273589E-2</v>
      </c>
      <c r="AB453" s="13">
        <f t="shared" si="687"/>
        <v>9.6616746187735206E-3</v>
      </c>
      <c r="AC453" s="13">
        <f t="shared" si="688"/>
        <v>3.5726401571358146E-4</v>
      </c>
      <c r="AD453" s="13">
        <f t="shared" si="689"/>
        <v>2.0618410649390816E-2</v>
      </c>
      <c r="AE453" s="13">
        <f t="shared" si="690"/>
        <v>1.6557376260692404E-2</v>
      </c>
      <c r="AF453" s="13">
        <f t="shared" si="691"/>
        <v>6.648104776355304E-3</v>
      </c>
      <c r="AG453" s="13">
        <f t="shared" si="692"/>
        <v>1.7795612228057184E-3</v>
      </c>
      <c r="AH453" s="13">
        <f t="shared" si="693"/>
        <v>1.7551610492635135E-3</v>
      </c>
      <c r="AI453" s="13">
        <f t="shared" si="694"/>
        <v>2.6093831800220657E-3</v>
      </c>
      <c r="AJ453" s="13">
        <f t="shared" si="695"/>
        <v>1.9396740210931519E-3</v>
      </c>
      <c r="AK453" s="13">
        <f t="shared" si="696"/>
        <v>9.6123235481060062E-4</v>
      </c>
      <c r="AL453" s="13">
        <f t="shared" si="697"/>
        <v>1.7061078688591204E-5</v>
      </c>
      <c r="AM453" s="13">
        <f t="shared" si="698"/>
        <v>6.130643563436399E-3</v>
      </c>
      <c r="AN453" s="13">
        <f t="shared" si="699"/>
        <v>4.9231424248021571E-3</v>
      </c>
      <c r="AO453" s="13">
        <f t="shared" si="700"/>
        <v>1.9767362988969096E-3</v>
      </c>
      <c r="AP453" s="13">
        <f t="shared" si="701"/>
        <v>5.2913174258934566E-4</v>
      </c>
      <c r="AQ453" s="13">
        <f t="shared" si="702"/>
        <v>1.0622828188004012E-4</v>
      </c>
      <c r="AR453" s="13">
        <f t="shared" si="703"/>
        <v>2.818923571262395E-4</v>
      </c>
      <c r="AS453" s="13">
        <f t="shared" si="704"/>
        <v>4.1908699806814575E-4</v>
      </c>
      <c r="AT453" s="13">
        <f t="shared" si="705"/>
        <v>3.11526558825992E-4</v>
      </c>
      <c r="AU453" s="13">
        <f t="shared" si="706"/>
        <v>1.5438130555441951E-4</v>
      </c>
      <c r="AV453" s="13">
        <f t="shared" si="707"/>
        <v>5.7379347352852015E-5</v>
      </c>
      <c r="AW453" s="13">
        <f t="shared" si="708"/>
        <v>5.6579773488326106E-7</v>
      </c>
      <c r="AX453" s="13">
        <f t="shared" si="709"/>
        <v>1.5190627097395688E-3</v>
      </c>
      <c r="AY453" s="13">
        <f t="shared" si="710"/>
        <v>1.2198657440886762E-3</v>
      </c>
      <c r="AZ453" s="13">
        <f t="shared" si="711"/>
        <v>4.8979954022310818E-4</v>
      </c>
      <c r="BA453" s="13">
        <f t="shared" si="712"/>
        <v>1.3110928573646313E-4</v>
      </c>
      <c r="BB453" s="13">
        <f t="shared" si="713"/>
        <v>2.6321448972515616E-5</v>
      </c>
      <c r="BC453" s="13">
        <f t="shared" si="714"/>
        <v>4.227427048334912E-6</v>
      </c>
      <c r="BD453" s="13">
        <f t="shared" si="715"/>
        <v>3.7728399643407379E-5</v>
      </c>
      <c r="BE453" s="13">
        <f t="shared" si="716"/>
        <v>5.6090494647182162E-5</v>
      </c>
      <c r="BF453" s="13">
        <f t="shared" si="717"/>
        <v>4.1694633479044541E-5</v>
      </c>
      <c r="BG453" s="13">
        <f t="shared" si="718"/>
        <v>2.0662353718301488E-5</v>
      </c>
      <c r="BH453" s="13">
        <f t="shared" si="719"/>
        <v>7.6796369020988271E-6</v>
      </c>
      <c r="BI453" s="13">
        <f t="shared" si="720"/>
        <v>2.2834503271847414E-6</v>
      </c>
      <c r="BJ453" s="14">
        <f t="shared" si="721"/>
        <v>0.53299867868134576</v>
      </c>
      <c r="BK453" s="14">
        <f t="shared" si="722"/>
        <v>0.2647018484923363</v>
      </c>
      <c r="BL453" s="14">
        <f t="shared" si="723"/>
        <v>0.19387499972392341</v>
      </c>
      <c r="BM453" s="14">
        <f t="shared" si="724"/>
        <v>0.40033475694338422</v>
      </c>
      <c r="BN453" s="14">
        <f t="shared" si="725"/>
        <v>0.59876407045367397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1.6292</v>
      </c>
      <c r="F454" s="10">
        <f>VLOOKUP(B454,home!$B$2:$E$405,3,FALSE)</f>
        <v>0.83040000000000003</v>
      </c>
      <c r="G454" s="10">
        <f>VLOOKUP(C454,away!$B$2:$E$405,4,FALSE)</f>
        <v>0.83040000000000003</v>
      </c>
      <c r="H454" s="10">
        <f>VLOOKUP(A454,away!$A$2:$E$405,3,FALSE)</f>
        <v>1.1462000000000001</v>
      </c>
      <c r="I454" s="10">
        <f>VLOOKUP(C454,away!$B$2:$E$405,3,FALSE)</f>
        <v>0.66720000000000002</v>
      </c>
      <c r="J454" s="10">
        <f>VLOOKUP(B454,home!$B$2:$E$405,4,FALSE)</f>
        <v>0.92379999999999995</v>
      </c>
      <c r="K454" s="12">
        <f t="shared" si="670"/>
        <v>1.1234379294720001</v>
      </c>
      <c r="L454" s="12">
        <f t="shared" si="671"/>
        <v>0.70647109843200007</v>
      </c>
      <c r="M454" s="13">
        <f t="shared" si="672"/>
        <v>0.16042816159746534</v>
      </c>
      <c r="N454" s="13">
        <f t="shared" si="673"/>
        <v>0.18023108169405588</v>
      </c>
      <c r="O454" s="13">
        <f t="shared" si="674"/>
        <v>0.11333785954318774</v>
      </c>
      <c r="P454" s="13">
        <f t="shared" si="675"/>
        <v>0.1273280502559872</v>
      </c>
      <c r="Q454" s="13">
        <f t="shared" si="676"/>
        <v>0.10123921662243453</v>
      </c>
      <c r="R454" s="13">
        <f t="shared" si="677"/>
        <v>4.0034961062703787E-2</v>
      </c>
      <c r="S454" s="13">
        <f t="shared" si="678"/>
        <v>2.5264318029571169E-2</v>
      </c>
      <c r="T454" s="13">
        <f t="shared" si="679"/>
        <v>7.1522580571646524E-2</v>
      </c>
      <c r="U454" s="13">
        <f t="shared" si="680"/>
        <v>4.4976793762776086E-2</v>
      </c>
      <c r="V454" s="13">
        <f t="shared" si="681"/>
        <v>2.2279659656596431E-3</v>
      </c>
      <c r="W454" s="13">
        <f t="shared" si="682"/>
        <v>3.7911991967891731E-2</v>
      </c>
      <c r="X454" s="13">
        <f t="shared" si="683"/>
        <v>2.6783726609301634E-2</v>
      </c>
      <c r="Y454" s="13">
        <f t="shared" si="684"/>
        <v>9.4609643788878556E-3</v>
      </c>
      <c r="Z454" s="13">
        <f t="shared" si="685"/>
        <v>9.4278476392168995E-3</v>
      </c>
      <c r="AA454" s="13">
        <f t="shared" si="686"/>
        <v>1.0591601631179316E-2</v>
      </c>
      <c r="AB454" s="13">
        <f t="shared" si="687"/>
        <v>5.9495035031621761E-3</v>
      </c>
      <c r="AC454" s="13">
        <f t="shared" si="688"/>
        <v>1.1051775434069967E-4</v>
      </c>
      <c r="AD454" s="13">
        <f t="shared" si="689"/>
        <v>1.0647942439641841E-2</v>
      </c>
      <c r="AE454" s="13">
        <f t="shared" si="690"/>
        <v>7.5224635913744807E-3</v>
      </c>
      <c r="AF454" s="13">
        <f t="shared" si="691"/>
        <v>2.6572015581565285E-3</v>
      </c>
      <c r="AG454" s="13">
        <f t="shared" si="692"/>
        <v>6.2574536784868828E-4</v>
      </c>
      <c r="AH454" s="13">
        <f t="shared" si="693"/>
        <v>1.6651254693817751E-3</v>
      </c>
      <c r="AI454" s="13">
        <f t="shared" si="694"/>
        <v>1.8706651096333535E-3</v>
      </c>
      <c r="AJ454" s="13">
        <f t="shared" si="695"/>
        <v>1.0507880687510036E-3</v>
      </c>
      <c r="AK454" s="13">
        <f t="shared" si="696"/>
        <v>3.9349839075716989E-4</v>
      </c>
      <c r="AL454" s="13">
        <f t="shared" si="697"/>
        <v>3.5086134600681712E-6</v>
      </c>
      <c r="AM454" s="13">
        <f t="shared" si="698"/>
        <v>2.3924604815056534E-3</v>
      </c>
      <c r="AN454" s="13">
        <f t="shared" si="699"/>
        <v>1.6902041843244507E-3</v>
      </c>
      <c r="AO454" s="13">
        <f t="shared" si="700"/>
        <v>5.9704020333702871E-4</v>
      </c>
      <c r="AP454" s="13">
        <f t="shared" si="701"/>
        <v>1.4059721608652512E-4</v>
      </c>
      <c r="AQ454" s="13">
        <f t="shared" si="702"/>
        <v>2.4831967421282162E-5</v>
      </c>
      <c r="AR454" s="13">
        <f t="shared" si="703"/>
        <v>2.3527260387624859E-4</v>
      </c>
      <c r="AS454" s="13">
        <f t="shared" si="704"/>
        <v>2.6431416696021874E-4</v>
      </c>
      <c r="AT454" s="13">
        <f t="shared" si="705"/>
        <v>1.4847028022995235E-4</v>
      </c>
      <c r="AU454" s="13">
        <f t="shared" si="706"/>
        <v>5.5599048069888464E-5</v>
      </c>
      <c r="AV454" s="13">
        <f t="shared" si="707"/>
        <v>1.5615519861062417E-5</v>
      </c>
      <c r="AW454" s="13">
        <f t="shared" si="708"/>
        <v>7.7352883289166384E-8</v>
      </c>
      <c r="AX454" s="13">
        <f t="shared" si="709"/>
        <v>4.4796347494771631E-4</v>
      </c>
      <c r="AY454" s="13">
        <f t="shared" si="710"/>
        <v>3.164732482037289E-4</v>
      </c>
      <c r="AZ454" s="13">
        <f t="shared" si="711"/>
        <v>1.1178960164141565E-4</v>
      </c>
      <c r="BA454" s="13">
        <f t="shared" si="712"/>
        <v>2.632537422162888E-5</v>
      </c>
      <c r="BB454" s="13">
        <f t="shared" si="713"/>
        <v>4.6495290107469028E-6</v>
      </c>
      <c r="BC454" s="13">
        <f t="shared" si="714"/>
        <v>6.5695157348276326E-7</v>
      </c>
      <c r="BD454" s="13">
        <f t="shared" si="715"/>
        <v>2.7702215815235017E-5</v>
      </c>
      <c r="BE454" s="13">
        <f t="shared" si="716"/>
        <v>3.1121719977254115E-5</v>
      </c>
      <c r="BF454" s="13">
        <f t="shared" si="717"/>
        <v>1.7481660326426877E-5</v>
      </c>
      <c r="BG454" s="13">
        <f t="shared" si="718"/>
        <v>6.5465200936179426E-6</v>
      </c>
      <c r="BH454" s="13">
        <f t="shared" si="719"/>
        <v>1.8386522448052453E-6</v>
      </c>
      <c r="BI454" s="13">
        <f t="shared" si="720"/>
        <v>4.1312233418461002E-7</v>
      </c>
      <c r="BJ454" s="14">
        <f t="shared" si="721"/>
        <v>0.45435590703351336</v>
      </c>
      <c r="BK454" s="14">
        <f t="shared" si="722"/>
        <v>0.31567899546468786</v>
      </c>
      <c r="BL454" s="14">
        <f t="shared" si="723"/>
        <v>0.22067517205132131</v>
      </c>
      <c r="BM454" s="14">
        <f t="shared" si="724"/>
        <v>0.27722219551758448</v>
      </c>
      <c r="BN454" s="14">
        <f t="shared" si="725"/>
        <v>0.72259933077583449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1.4215</v>
      </c>
      <c r="F455" s="10">
        <f>VLOOKUP(B455,home!$B$2:$E$405,3,FALSE)</f>
        <v>0.70350000000000001</v>
      </c>
      <c r="G455" s="10">
        <f>VLOOKUP(C455,away!$B$2:$E$405,4,FALSE)</f>
        <v>1.0551999999999999</v>
      </c>
      <c r="H455" s="10">
        <f>VLOOKUP(A455,away!$A$2:$E$405,3,FALSE)</f>
        <v>1.0277000000000001</v>
      </c>
      <c r="I455" s="10">
        <f>VLOOKUP(C455,away!$B$2:$E$405,3,FALSE)</f>
        <v>0.7298</v>
      </c>
      <c r="J455" s="10">
        <f>VLOOKUP(B455,home!$B$2:$E$405,4,FALSE)</f>
        <v>0.81089999999999995</v>
      </c>
      <c r="K455" s="12">
        <f t="shared" si="670"/>
        <v>1.0552266438</v>
      </c>
      <c r="L455" s="12">
        <f t="shared" si="671"/>
        <v>0.60818753651400004</v>
      </c>
      <c r="M455" s="13">
        <f t="shared" si="672"/>
        <v>0.18949091826822839</v>
      </c>
      <c r="N455" s="13">
        <f t="shared" si="673"/>
        <v>0.19995586571476276</v>
      </c>
      <c r="O455" s="13">
        <f t="shared" si="674"/>
        <v>0.11524601477332955</v>
      </c>
      <c r="P455" s="13">
        <f t="shared" si="675"/>
        <v>0.12161066538058576</v>
      </c>
      <c r="Q455" s="13">
        <f t="shared" si="676"/>
        <v>0.10549937854315629</v>
      </c>
      <c r="R455" s="13">
        <f t="shared" si="677"/>
        <v>3.5045594909023682E-2</v>
      </c>
      <c r="S455" s="13">
        <f t="shared" si="678"/>
        <v>1.9511692261386427E-2</v>
      </c>
      <c r="T455" s="13">
        <f t="shared" si="679"/>
        <v>6.4163407139920178E-2</v>
      </c>
      <c r="U455" s="13">
        <f t="shared" si="680"/>
        <v>3.6981045495823421E-2</v>
      </c>
      <c r="V455" s="13">
        <f t="shared" si="681"/>
        <v>1.3913477579787046E-3</v>
      </c>
      <c r="W455" s="13">
        <f t="shared" si="682"/>
        <v>3.7108585047693508E-2</v>
      </c>
      <c r="X455" s="13">
        <f t="shared" si="683"/>
        <v>2.2568978923676972E-2</v>
      </c>
      <c r="Y455" s="13">
        <f t="shared" si="684"/>
        <v>6.8630858466137432E-3</v>
      </c>
      <c r="Z455" s="13">
        <f t="shared" si="685"/>
        <v>7.1047646777955649E-3</v>
      </c>
      <c r="AA455" s="13">
        <f t="shared" si="686"/>
        <v>7.4971369859390029E-3</v>
      </c>
      <c r="AB455" s="13">
        <f t="shared" si="687"/>
        <v>3.9555893498906302E-3</v>
      </c>
      <c r="AC455" s="13">
        <f t="shared" si="688"/>
        <v>5.5808323220029732E-5</v>
      </c>
      <c r="AD455" s="13">
        <f t="shared" si="689"/>
        <v>9.7894919140111229E-3</v>
      </c>
      <c r="AE455" s="13">
        <f t="shared" si="690"/>
        <v>5.9538469709061476E-3</v>
      </c>
      <c r="AF455" s="13">
        <f t="shared" si="691"/>
        <v>1.8105277610083756E-3</v>
      </c>
      <c r="AG455" s="13">
        <f t="shared" si="692"/>
        <v>3.6704680625263079E-4</v>
      </c>
      <c r="AH455" s="13">
        <f t="shared" si="693"/>
        <v>1.0802573317250416E-3</v>
      </c>
      <c r="AI455" s="13">
        <f t="shared" si="694"/>
        <v>1.139916318596559E-3</v>
      </c>
      <c r="AJ455" s="13">
        <f t="shared" si="695"/>
        <v>6.0143503554274918E-4</v>
      </c>
      <c r="AK455" s="13">
        <f t="shared" si="696"/>
        <v>2.1155009133983629E-4</v>
      </c>
      <c r="AL455" s="13">
        <f t="shared" si="697"/>
        <v>1.4326570122913507E-6</v>
      </c>
      <c r="AM455" s="13">
        <f t="shared" si="698"/>
        <v>2.0660265393858397E-3</v>
      </c>
      <c r="AN455" s="13">
        <f t="shared" si="699"/>
        <v>1.2565315913616185E-3</v>
      </c>
      <c r="AO455" s="13">
        <f t="shared" si="700"/>
        <v>3.8210342655111947E-4</v>
      </c>
      <c r="AP455" s="13">
        <f t="shared" si="701"/>
        <v>7.7463513895894507E-5</v>
      </c>
      <c r="AQ455" s="13">
        <f t="shared" si="702"/>
        <v>1.177808592151552E-5</v>
      </c>
      <c r="AR455" s="13">
        <f t="shared" si="703"/>
        <v>1.3139980907660807E-4</v>
      </c>
      <c r="AS455" s="13">
        <f t="shared" si="704"/>
        <v>1.3865657952786992E-4</v>
      </c>
      <c r="AT455" s="13">
        <f t="shared" si="705"/>
        <v>7.3157058527990971E-5</v>
      </c>
      <c r="AU455" s="13">
        <f t="shared" si="706"/>
        <v>2.5732425780257358E-5</v>
      </c>
      <c r="AV455" s="13">
        <f t="shared" si="707"/>
        <v>6.7883853232333935E-6</v>
      </c>
      <c r="AW455" s="13">
        <f t="shared" si="708"/>
        <v>2.5540123523124897E-8</v>
      </c>
      <c r="AX455" s="13">
        <f t="shared" si="709"/>
        <v>3.6335437519297449E-4</v>
      </c>
      <c r="AY455" s="13">
        <f t="shared" si="710"/>
        <v>2.2098760233019884E-4</v>
      </c>
      <c r="AZ455" s="13">
        <f t="shared" si="711"/>
        <v>6.7200952730669565E-5</v>
      </c>
      <c r="BA455" s="13">
        <f t="shared" si="712"/>
        <v>1.3623593964219898E-5</v>
      </c>
      <c r="BB455" s="13">
        <f t="shared" si="713"/>
        <v>2.0714250128914745E-6</v>
      </c>
      <c r="BC455" s="13">
        <f t="shared" si="714"/>
        <v>2.5196297513278944E-7</v>
      </c>
      <c r="BD455" s="13">
        <f t="shared" si="715"/>
        <v>1.3319287696785361E-5</v>
      </c>
      <c r="BE455" s="13">
        <f t="shared" si="716"/>
        <v>1.4054867254085449E-5</v>
      </c>
      <c r="BF455" s="13">
        <f t="shared" si="717"/>
        <v>7.4155352007915533E-6</v>
      </c>
      <c r="BG455" s="13">
        <f t="shared" si="718"/>
        <v>2.6083567739706766E-6</v>
      </c>
      <c r="BH455" s="13">
        <f t="shared" si="719"/>
        <v>6.8810189110751813E-7</v>
      </c>
      <c r="BI455" s="13">
        <f t="shared" si="720"/>
        <v>1.4522068982916392E-7</v>
      </c>
      <c r="BJ455" s="14">
        <f t="shared" si="721"/>
        <v>0.45854160773732383</v>
      </c>
      <c r="BK455" s="14">
        <f t="shared" si="722"/>
        <v>0.33228285225074183</v>
      </c>
      <c r="BL455" s="14">
        <f t="shared" si="723"/>
        <v>0.20217250591895294</v>
      </c>
      <c r="BM455" s="14">
        <f t="shared" si="724"/>
        <v>0.23303233093352096</v>
      </c>
      <c r="BN455" s="14">
        <f t="shared" si="725"/>
        <v>0.76684843758908638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1.4215</v>
      </c>
      <c r="F456" s="10">
        <f>VLOOKUP(B456,home!$B$2:$E$405,3,FALSE)</f>
        <v>1.1137999999999999</v>
      </c>
      <c r="G456" s="10">
        <f>VLOOKUP(C456,away!$B$2:$E$405,4,FALSE)</f>
        <v>1.1364000000000001</v>
      </c>
      <c r="H456" s="10">
        <f>VLOOKUP(A456,away!$A$2:$E$405,3,FALSE)</f>
        <v>1.0277000000000001</v>
      </c>
      <c r="I456" s="10">
        <f>VLOOKUP(C456,away!$B$2:$E$405,3,FALSE)</f>
        <v>0.5988</v>
      </c>
      <c r="J456" s="10">
        <f>VLOOKUP(B456,home!$B$2:$E$405,4,FALSE)</f>
        <v>0.56759999999999999</v>
      </c>
      <c r="K456" s="12">
        <f t="shared" si="670"/>
        <v>1.7992242778799998</v>
      </c>
      <c r="L456" s="12">
        <f t="shared" si="671"/>
        <v>0.34929352497600002</v>
      </c>
      <c r="M456" s="13">
        <f t="shared" si="672"/>
        <v>0.11665693827522128</v>
      </c>
      <c r="N456" s="13">
        <f t="shared" si="673"/>
        <v>0.20989199552792673</v>
      </c>
      <c r="O456" s="13">
        <f t="shared" si="674"/>
        <v>4.0747513183059691E-2</v>
      </c>
      <c r="P456" s="13">
        <f t="shared" si="675"/>
        <v>7.3313914982196346E-2</v>
      </c>
      <c r="Q456" s="13">
        <f t="shared" si="676"/>
        <v>0.18882138704326309</v>
      </c>
      <c r="R456" s="13">
        <f t="shared" si="677"/>
        <v>7.116421256858475E-3</v>
      </c>
      <c r="S456" s="13">
        <f t="shared" si="678"/>
        <v>1.1518667919553969E-2</v>
      </c>
      <c r="T456" s="13">
        <f t="shared" si="679"/>
        <v>6.5954087871198983E-2</v>
      </c>
      <c r="U456" s="13">
        <f t="shared" si="680"/>
        <v>1.280403789696107E-2</v>
      </c>
      <c r="V456" s="13">
        <f t="shared" si="681"/>
        <v>8.0433244219998284E-4</v>
      </c>
      <c r="W456" s="13">
        <f t="shared" si="682"/>
        <v>0.11324400791707165</v>
      </c>
      <c r="X456" s="13">
        <f t="shared" si="683"/>
        <v>3.9555398707764006E-2</v>
      </c>
      <c r="Y456" s="13">
        <f t="shared" si="684"/>
        <v>6.9082223232330023E-3</v>
      </c>
      <c r="Z456" s="13">
        <f t="shared" si="685"/>
        <v>8.2857328867407801E-4</v>
      </c>
      <c r="AA456" s="13">
        <f t="shared" si="686"/>
        <v>1.4907891769852745E-3</v>
      </c>
      <c r="AB456" s="13">
        <f t="shared" si="687"/>
        <v>1.3411320402163251E-3</v>
      </c>
      <c r="AC456" s="13">
        <f t="shared" si="688"/>
        <v>3.1593041719553932E-5</v>
      </c>
      <c r="AD456" s="13">
        <f t="shared" si="689"/>
        <v>5.0937842092207579E-2</v>
      </c>
      <c r="AE456" s="13">
        <f t="shared" si="690"/>
        <v>1.779225841905805E-2</v>
      </c>
      <c r="AF456" s="13">
        <f t="shared" si="691"/>
        <v>3.1073603302383497E-3</v>
      </c>
      <c r="AG456" s="13">
        <f t="shared" si="692"/>
        <v>3.6179361437318032E-4</v>
      </c>
      <c r="AH456" s="13">
        <f t="shared" si="693"/>
        <v>7.235382117548135E-5</v>
      </c>
      <c r="AI456" s="13">
        <f t="shared" si="694"/>
        <v>1.3018075165631407E-4</v>
      </c>
      <c r="AJ456" s="13">
        <f t="shared" si="695"/>
        <v>1.1711218444635367E-4</v>
      </c>
      <c r="AK456" s="13">
        <f t="shared" si="696"/>
        <v>7.0237028497146671E-5</v>
      </c>
      <c r="AL456" s="13">
        <f t="shared" si="697"/>
        <v>7.941952219564933E-7</v>
      </c>
      <c r="AM456" s="13">
        <f t="shared" si="698"/>
        <v>1.8329720431023513E-2</v>
      </c>
      <c r="AN456" s="13">
        <f t="shared" si="699"/>
        <v>6.4024526611768081E-3</v>
      </c>
      <c r="AO456" s="13">
        <f t="shared" si="700"/>
        <v>1.1181676292572095E-3</v>
      </c>
      <c r="AP456" s="13">
        <f t="shared" si="701"/>
        <v>1.3018957091243599E-4</v>
      </c>
      <c r="AQ456" s="13">
        <f t="shared" si="702"/>
        <v>1.1368593534779417E-5</v>
      </c>
      <c r="AR456" s="13">
        <f t="shared" si="703"/>
        <v>5.0545442487734072E-6</v>
      </c>
      <c r="AS456" s="13">
        <f t="shared" si="704"/>
        <v>9.0942587260118397E-6</v>
      </c>
      <c r="AT456" s="13">
        <f t="shared" si="705"/>
        <v>8.181305544581271E-6</v>
      </c>
      <c r="AU456" s="13">
        <f t="shared" si="706"/>
        <v>4.906667853521625E-6</v>
      </c>
      <c r="AV456" s="13">
        <f t="shared" si="707"/>
        <v>2.2070489813873646E-6</v>
      </c>
      <c r="AW456" s="13">
        <f t="shared" si="708"/>
        <v>1.3864384903731112E-8</v>
      </c>
      <c r="AX456" s="13">
        <f t="shared" si="709"/>
        <v>5.4965463343750924E-3</v>
      </c>
      <c r="AY456" s="13">
        <f t="shared" si="710"/>
        <v>1.9199080443277874E-3</v>
      </c>
      <c r="AZ456" s="13">
        <f t="shared" si="711"/>
        <v>3.3530572421651563E-4</v>
      </c>
      <c r="BA456" s="13">
        <f t="shared" si="712"/>
        <v>3.904003945207244E-5</v>
      </c>
      <c r="BB456" s="13">
        <f t="shared" si="713"/>
        <v>3.4091082488541217E-6</v>
      </c>
      <c r="BC456" s="13">
        <f t="shared" si="714"/>
        <v>2.3815588745340296E-7</v>
      </c>
      <c r="BD456" s="13">
        <f t="shared" si="715"/>
        <v>2.9425326296687192E-7</v>
      </c>
      <c r="BE456" s="13">
        <f t="shared" si="716"/>
        <v>5.2942761457540385E-7</v>
      </c>
      <c r="BF456" s="13">
        <f t="shared" si="717"/>
        <v>4.7627950876208104E-7</v>
      </c>
      <c r="BG456" s="13">
        <f t="shared" si="718"/>
        <v>2.8564455174049876E-7</v>
      </c>
      <c r="BH456" s="13">
        <f t="shared" si="719"/>
        <v>1.2848465308391382E-7</v>
      </c>
      <c r="BI456" s="13">
        <f t="shared" si="720"/>
        <v>4.6234541432713385E-8</v>
      </c>
      <c r="BJ456" s="14">
        <f t="shared" si="721"/>
        <v>0.7303607001387471</v>
      </c>
      <c r="BK456" s="14">
        <f t="shared" si="722"/>
        <v>0.20424614890044088</v>
      </c>
      <c r="BL456" s="14">
        <f t="shared" si="723"/>
        <v>6.3920981489342985E-2</v>
      </c>
      <c r="BM456" s="14">
        <f t="shared" si="724"/>
        <v>0.3608883393687366</v>
      </c>
      <c r="BN456" s="14">
        <f t="shared" si="725"/>
        <v>0.63654817026852561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1.5866</v>
      </c>
      <c r="F460" s="10">
        <f>VLOOKUP(B460,home!$B$2:$E$405,3,FALSE)</f>
        <v>1.0084</v>
      </c>
      <c r="G460" s="10">
        <f>VLOOKUP(C460,away!$B$2:$E$405,4,FALSE)</f>
        <v>0.94540000000000002</v>
      </c>
      <c r="H460" s="10">
        <f>VLOOKUP(A460,away!$A$2:$E$405,3,FALSE)</f>
        <v>1.1788000000000001</v>
      </c>
      <c r="I460" s="10">
        <f>VLOOKUP(C460,away!$B$2:$E$405,3,FALSE)</f>
        <v>1.1876</v>
      </c>
      <c r="J460" s="10">
        <f>VLOOKUP(B460,home!$B$2:$E$405,4,FALSE)</f>
        <v>1.018</v>
      </c>
      <c r="K460" s="12">
        <f t="shared" si="670"/>
        <v>1.5125714017759999</v>
      </c>
      <c r="L460" s="12">
        <f t="shared" si="671"/>
        <v>1.4251418518400001</v>
      </c>
      <c r="M460" s="13">
        <f t="shared" si="672"/>
        <v>5.2986757580773772E-2</v>
      </c>
      <c r="N460" s="13">
        <f t="shared" si="673"/>
        <v>8.0146254189516083E-2</v>
      </c>
      <c r="O460" s="13">
        <f t="shared" si="674"/>
        <v>7.5513645821661105E-2</v>
      </c>
      <c r="P460" s="13">
        <f t="shared" si="675"/>
        <v>0.11421978111368632</v>
      </c>
      <c r="Q460" s="13">
        <f t="shared" si="676"/>
        <v>6.0613466023265977E-2</v>
      </c>
      <c r="R460" s="13">
        <f t="shared" si="677"/>
        <v>5.3808828522735996E-2</v>
      </c>
      <c r="S460" s="13">
        <f t="shared" si="678"/>
        <v>6.1553862669227605E-2</v>
      </c>
      <c r="T460" s="13">
        <f t="shared" si="679"/>
        <v>8.6382787214838205E-2</v>
      </c>
      <c r="U460" s="13">
        <f t="shared" si="680"/>
        <v>8.1389695186559197E-2</v>
      </c>
      <c r="V460" s="13">
        <f t="shared" si="681"/>
        <v>1.4743031072042294E-2</v>
      </c>
      <c r="W460" s="13">
        <f t="shared" si="682"/>
        <v>3.0560731756437788E-2</v>
      </c>
      <c r="X460" s="13">
        <f t="shared" si="683"/>
        <v>4.3553377848955251E-2</v>
      </c>
      <c r="Y460" s="13">
        <f t="shared" si="684"/>
        <v>3.1034870780773667E-2</v>
      </c>
      <c r="Z460" s="13">
        <f t="shared" si="685"/>
        <v>2.5561737842077659E-2</v>
      </c>
      <c r="AA460" s="13">
        <f t="shared" si="686"/>
        <v>3.866395363962203E-2</v>
      </c>
      <c r="AB460" s="13">
        <f t="shared" si="687"/>
        <v>2.9240995277442686E-2</v>
      </c>
      <c r="AC460" s="13">
        <f t="shared" si="688"/>
        <v>1.9862814065310526E-3</v>
      </c>
      <c r="AD460" s="13">
        <f t="shared" si="689"/>
        <v>1.1556322218033863E-2</v>
      </c>
      <c r="AE460" s="13">
        <f t="shared" si="690"/>
        <v>1.6469398446268515E-2</v>
      </c>
      <c r="AF460" s="13">
        <f t="shared" si="691"/>
        <v>1.1735614500202968E-2</v>
      </c>
      <c r="AG460" s="13">
        <f t="shared" si="692"/>
        <v>5.5749717937665366E-3</v>
      </c>
      <c r="AH460" s="13">
        <f t="shared" si="693"/>
        <v>9.1072756011267922E-3</v>
      </c>
      <c r="AI460" s="13">
        <f t="shared" si="694"/>
        <v>1.3775404622356716E-2</v>
      </c>
      <c r="AJ460" s="13">
        <f t="shared" si="695"/>
        <v>1.0418141539834844E-2</v>
      </c>
      <c r="AK460" s="13">
        <f t="shared" si="696"/>
        <v>5.252727650936255E-3</v>
      </c>
      <c r="AL460" s="13">
        <f t="shared" si="697"/>
        <v>1.7126741687359411E-4</v>
      </c>
      <c r="AM460" s="13">
        <f t="shared" si="698"/>
        <v>3.4959524993413171E-3</v>
      </c>
      <c r="AN460" s="13">
        <f t="shared" si="699"/>
        <v>4.9822282188559611E-3</v>
      </c>
      <c r="AO460" s="13">
        <f t="shared" si="700"/>
        <v>3.5501909750549456E-3</v>
      </c>
      <c r="AP460" s="13">
        <f t="shared" si="701"/>
        <v>1.6865085801918197E-3</v>
      </c>
      <c r="AQ460" s="13">
        <f t="shared" si="702"/>
        <v>6.0087849027965498E-4</v>
      </c>
      <c r="AR460" s="13">
        <f t="shared" si="703"/>
        <v>2.5958319230814163E-3</v>
      </c>
      <c r="AS460" s="13">
        <f t="shared" si="704"/>
        <v>3.9263811306701479E-3</v>
      </c>
      <c r="AT460" s="13">
        <f t="shared" si="705"/>
        <v>2.9694659053622905E-3</v>
      </c>
      <c r="AU460" s="13">
        <f t="shared" si="706"/>
        <v>1.497176402333293E-3</v>
      </c>
      <c r="AV460" s="13">
        <f t="shared" si="707"/>
        <v>5.6614655239580467E-4</v>
      </c>
      <c r="AW460" s="13">
        <f t="shared" si="708"/>
        <v>1.0255249382822784E-5</v>
      </c>
      <c r="AX460" s="13">
        <f t="shared" si="709"/>
        <v>8.8131296207850159E-4</v>
      </c>
      <c r="AY460" s="13">
        <f t="shared" si="710"/>
        <v>1.2559959868271517E-3</v>
      </c>
      <c r="AZ460" s="13">
        <f t="shared" si="711"/>
        <v>8.9498622328522772E-4</v>
      </c>
      <c r="BA460" s="13">
        <f t="shared" si="712"/>
        <v>4.2516077454133228E-4</v>
      </c>
      <c r="BB460" s="13">
        <f t="shared" si="713"/>
        <v>1.5147860338989082E-4</v>
      </c>
      <c r="BC460" s="13">
        <f t="shared" si="714"/>
        <v>4.3175699469841157E-5</v>
      </c>
      <c r="BD460" s="13">
        <f t="shared" si="715"/>
        <v>6.1657145232093939E-4</v>
      </c>
      <c r="BE460" s="13">
        <f t="shared" si="716"/>
        <v>9.3260834593214743E-4</v>
      </c>
      <c r="BF460" s="13">
        <f t="shared" si="717"/>
        <v>7.0531835655729251E-4</v>
      </c>
      <c r="BG460" s="13">
        <f t="shared" si="718"/>
        <v>3.5561479175873618E-4</v>
      </c>
      <c r="BH460" s="13">
        <f t="shared" si="719"/>
        <v>1.3447319101569802E-4</v>
      </c>
      <c r="BI460" s="13">
        <f t="shared" si="720"/>
        <v>4.0680060607181176E-5</v>
      </c>
      <c r="BJ460" s="14">
        <f t="shared" si="721"/>
        <v>0.39559566378537447</v>
      </c>
      <c r="BK460" s="14">
        <f t="shared" si="722"/>
        <v>0.24691697724596182</v>
      </c>
      <c r="BL460" s="14">
        <f t="shared" si="723"/>
        <v>0.33151093597431053</v>
      </c>
      <c r="BM460" s="14">
        <f t="shared" si="724"/>
        <v>0.56105084085864088</v>
      </c>
      <c r="BN460" s="14">
        <f t="shared" si="725"/>
        <v>0.43728873325163925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1.1809000000000001</v>
      </c>
      <c r="F461" s="10">
        <f>VLOOKUP(B461,home!$B$2:$E$405,3,FALSE)</f>
        <v>0.70569999999999999</v>
      </c>
      <c r="G461" s="10">
        <f>VLOOKUP(C461,away!$B$2:$E$405,4,FALSE)</f>
        <v>0.8468</v>
      </c>
      <c r="H461" s="10">
        <f>VLOOKUP(A461,away!$A$2:$E$405,3,FALSE)</f>
        <v>0.92459999999999998</v>
      </c>
      <c r="I461" s="10">
        <f>VLOOKUP(C461,away!$B$2:$E$405,3,FALSE)</f>
        <v>1.2479</v>
      </c>
      <c r="J461" s="10">
        <f>VLOOKUP(B461,home!$B$2:$E$405,4,FALSE)</f>
        <v>1.0814999999999999</v>
      </c>
      <c r="K461" s="12">
        <f t="shared" si="670"/>
        <v>0.70569020488400003</v>
      </c>
      <c r="L461" s="12">
        <f t="shared" si="671"/>
        <v>1.2478437197099999</v>
      </c>
      <c r="M461" s="13">
        <f t="shared" si="672"/>
        <v>0.14177217310387621</v>
      </c>
      <c r="N461" s="13">
        <f t="shared" si="673"/>
        <v>0.10004723388452433</v>
      </c>
      <c r="O461" s="13">
        <f t="shared" si="674"/>
        <v>0.17690951583731088</v>
      </c>
      <c r="P461" s="13">
        <f t="shared" si="675"/>
        <v>0.12484331247716116</v>
      </c>
      <c r="Q461" s="13">
        <f t="shared" si="676"/>
        <v>3.5301176489023714E-2</v>
      </c>
      <c r="R461" s="13">
        <f t="shared" si="677"/>
        <v>0.11037771414726258</v>
      </c>
      <c r="S461" s="13">
        <f t="shared" si="678"/>
        <v>2.7483977160402236E-2</v>
      </c>
      <c r="T461" s="13">
        <f t="shared" si="679"/>
        <v>4.4050351380202545E-2</v>
      </c>
      <c r="U461" s="13">
        <f t="shared" si="680"/>
        <v>7.7892471711209318E-2</v>
      </c>
      <c r="V461" s="13">
        <f t="shared" si="681"/>
        <v>2.6891272679341739E-3</v>
      </c>
      <c r="W461" s="13">
        <f t="shared" si="682"/>
        <v>8.30389815639513E-3</v>
      </c>
      <c r="X461" s="13">
        <f t="shared" si="683"/>
        <v>1.0361967163569108E-2</v>
      </c>
      <c r="Y461" s="13">
        <f t="shared" si="684"/>
        <v>6.4650578244504773E-3</v>
      </c>
      <c r="Z461" s="13">
        <f t="shared" si="685"/>
        <v>4.5911379131535729E-2</v>
      </c>
      <c r="AA461" s="13">
        <f t="shared" si="686"/>
        <v>3.2399210545840454E-2</v>
      </c>
      <c r="AB461" s="13">
        <f t="shared" si="687"/>
        <v>1.1431902764087001E-2</v>
      </c>
      <c r="AC461" s="13">
        <f t="shared" si="688"/>
        <v>1.4800134453905661E-4</v>
      </c>
      <c r="AD461" s="13">
        <f t="shared" si="689"/>
        <v>1.4649948978305875E-3</v>
      </c>
      <c r="AE461" s="13">
        <f t="shared" si="690"/>
        <v>1.8280846826650913E-3</v>
      </c>
      <c r="AF461" s="13">
        <f t="shared" si="691"/>
        <v>1.1405819951808413E-3</v>
      </c>
      <c r="AG461" s="13">
        <f t="shared" si="692"/>
        <v>4.7442269316690463E-4</v>
      </c>
      <c r="AH461" s="13">
        <f t="shared" si="693"/>
        <v>1.4322556528127908E-2</v>
      </c>
      <c r="AI461" s="13">
        <f t="shared" si="694"/>
        <v>1.0107287850797255E-2</v>
      </c>
      <c r="AJ461" s="13">
        <f t="shared" si="695"/>
        <v>3.5663070171253392E-3</v>
      </c>
      <c r="AK461" s="13">
        <f t="shared" si="696"/>
        <v>8.3890264319814252E-4</v>
      </c>
      <c r="AL461" s="13">
        <f t="shared" si="697"/>
        <v>5.2131466136986977E-6</v>
      </c>
      <c r="AM461" s="13">
        <f t="shared" si="698"/>
        <v>2.0676650992081647E-4</v>
      </c>
      <c r="AN461" s="13">
        <f t="shared" si="699"/>
        <v>2.5801229085104616E-4</v>
      </c>
      <c r="AO461" s="13">
        <f t="shared" si="700"/>
        <v>1.6097950837323395E-4</v>
      </c>
      <c r="AP461" s="13">
        <f t="shared" si="701"/>
        <v>6.6959089508514431E-5</v>
      </c>
      <c r="AQ461" s="13">
        <f t="shared" si="702"/>
        <v>2.0888619830174875E-5</v>
      </c>
      <c r="AR461" s="13">
        <f t="shared" si="703"/>
        <v>3.5744624427631747E-3</v>
      </c>
      <c r="AS461" s="13">
        <f t="shared" si="704"/>
        <v>2.5224631335837083E-3</v>
      </c>
      <c r="AT461" s="13">
        <f t="shared" si="705"/>
        <v>8.9003876277551181E-4</v>
      </c>
      <c r="AU461" s="13">
        <f t="shared" si="706"/>
        <v>2.0936387895258425E-4</v>
      </c>
      <c r="AV461" s="13">
        <f t="shared" si="707"/>
        <v>3.6936509658339545E-5</v>
      </c>
      <c r="AW461" s="13">
        <f t="shared" si="708"/>
        <v>1.2751806833504396E-7</v>
      </c>
      <c r="AX461" s="13">
        <f t="shared" si="709"/>
        <v>2.4318850124861749E-5</v>
      </c>
      <c r="AY461" s="13">
        <f t="shared" si="710"/>
        <v>3.0346124398877474E-5</v>
      </c>
      <c r="AZ461" s="13">
        <f t="shared" si="711"/>
        <v>1.8933610374338827E-5</v>
      </c>
      <c r="BA461" s="13">
        <f t="shared" si="712"/>
        <v>7.8753955990182686E-6</v>
      </c>
      <c r="BB461" s="13">
        <f t="shared" si="713"/>
        <v>2.4568157346166803E-6</v>
      </c>
      <c r="BC461" s="13">
        <f t="shared" si="714"/>
        <v>6.1314441698522698E-7</v>
      </c>
      <c r="BD461" s="13">
        <f t="shared" si="715"/>
        <v>7.4339508509021438E-4</v>
      </c>
      <c r="BE461" s="13">
        <f t="shared" si="716"/>
        <v>5.2460662990707198E-4</v>
      </c>
      <c r="BF461" s="13">
        <f t="shared" si="717"/>
        <v>1.851048800713132E-4</v>
      </c>
      <c r="BG461" s="13">
        <f t="shared" si="718"/>
        <v>4.3542233580851083E-5</v>
      </c>
      <c r="BH461" s="13">
        <f t="shared" si="719"/>
        <v>7.6818319341944482E-6</v>
      </c>
      <c r="BI461" s="13">
        <f t="shared" si="720"/>
        <v>1.0841987103052272E-6</v>
      </c>
      <c r="BJ461" s="14">
        <f t="shared" si="721"/>
        <v>0.21023591912614123</v>
      </c>
      <c r="BK461" s="14">
        <f t="shared" si="722"/>
        <v>0.29697215062492549</v>
      </c>
      <c r="BL461" s="14">
        <f t="shared" si="723"/>
        <v>0.4465845486319861</v>
      </c>
      <c r="BM461" s="14">
        <f t="shared" si="724"/>
        <v>0.3104226529690991</v>
      </c>
      <c r="BN461" s="14">
        <f t="shared" si="725"/>
        <v>0.68925112593915894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1.1809000000000001</v>
      </c>
      <c r="F462" s="10">
        <f>VLOOKUP(B462,home!$B$2:$E$405,3,FALSE)</f>
        <v>0.78169999999999995</v>
      </c>
      <c r="G462" s="10">
        <f>VLOOKUP(C462,away!$B$2:$E$405,4,FALSE)</f>
        <v>1.3408</v>
      </c>
      <c r="H462" s="10">
        <f>VLOOKUP(A462,away!$A$2:$E$405,3,FALSE)</f>
        <v>0.92459999999999998</v>
      </c>
      <c r="I462" s="10">
        <f>VLOOKUP(C462,away!$B$2:$E$405,3,FALSE)</f>
        <v>0.72099999999999997</v>
      </c>
      <c r="J462" s="10">
        <f>VLOOKUP(B462,home!$B$2:$E$405,4,FALSE)</f>
        <v>2.0798999999999999</v>
      </c>
      <c r="K462" s="12">
        <f t="shared" si="670"/>
        <v>1.237705257824</v>
      </c>
      <c r="L462" s="12">
        <f t="shared" si="671"/>
        <v>1.3865374643399997</v>
      </c>
      <c r="M462" s="13">
        <f t="shared" si="672"/>
        <v>7.2494634832946506E-2</v>
      </c>
      <c r="N462" s="13">
        <f t="shared" si="673"/>
        <v>8.9726990696768788E-2</v>
      </c>
      <c r="O462" s="13">
        <f t="shared" si="674"/>
        <v>0.10051652715952787</v>
      </c>
      <c r="P462" s="13">
        <f t="shared" si="675"/>
        <v>0.12440983416355655</v>
      </c>
      <c r="Q462" s="13">
        <f t="shared" si="676"/>
        <v>5.5527784077057926E-2</v>
      </c>
      <c r="R462" s="13">
        <f t="shared" si="677"/>
        <v>6.9684965346017244E-2</v>
      </c>
      <c r="S462" s="13">
        <f t="shared" si="678"/>
        <v>5.3375697637039032E-2</v>
      </c>
      <c r="T462" s="13">
        <f t="shared" si="679"/>
        <v>7.699135293462292E-2</v>
      </c>
      <c r="U462" s="13">
        <f t="shared" si="680"/>
        <v>8.6249448000048787E-2</v>
      </c>
      <c r="V462" s="13">
        <f t="shared" si="681"/>
        <v>1.0177705957428819E-2</v>
      </c>
      <c r="W462" s="13">
        <f t="shared" si="682"/>
        <v>2.2909010102496786E-2</v>
      </c>
      <c r="X462" s="13">
        <f t="shared" si="683"/>
        <v>3.1764200778055335E-2</v>
      </c>
      <c r="Y462" s="13">
        <f t="shared" si="684"/>
        <v>2.2021127201795748E-2</v>
      </c>
      <c r="Z462" s="13">
        <f t="shared" si="685"/>
        <v>3.2206938384495828E-2</v>
      </c>
      <c r="AA462" s="13">
        <f t="shared" si="686"/>
        <v>3.9862696976904088E-2</v>
      </c>
      <c r="AB462" s="13">
        <f t="shared" si="687"/>
        <v>2.4669134819679531E-2</v>
      </c>
      <c r="AC462" s="13">
        <f t="shared" si="688"/>
        <v>1.0916382926534436E-3</v>
      </c>
      <c r="AD462" s="13">
        <f t="shared" si="689"/>
        <v>7.0886505638508516E-3</v>
      </c>
      <c r="AE462" s="13">
        <f t="shared" si="690"/>
        <v>9.8286795783940704E-3</v>
      </c>
      <c r="AF462" s="13">
        <f t="shared" si="691"/>
        <v>6.8139162302184256E-3</v>
      </c>
      <c r="AG462" s="13">
        <f t="shared" si="692"/>
        <v>3.1492500440240745E-3</v>
      </c>
      <c r="AH462" s="13">
        <f t="shared" si="693"/>
        <v>1.1164031670448367E-2</v>
      </c>
      <c r="AI462" s="13">
        <f t="shared" si="694"/>
        <v>1.3817780697027597E-2</v>
      </c>
      <c r="AJ462" s="13">
        <f t="shared" si="695"/>
        <v>8.5511699100850151E-3</v>
      </c>
      <c r="AK462" s="13">
        <f t="shared" si="696"/>
        <v>3.5279426527528674E-3</v>
      </c>
      <c r="AL462" s="13">
        <f t="shared" si="697"/>
        <v>7.4935497926741139E-5</v>
      </c>
      <c r="AM462" s="13">
        <f t="shared" si="698"/>
        <v>1.7547320147510523E-3</v>
      </c>
      <c r="AN462" s="13">
        <f t="shared" si="699"/>
        <v>2.433001678329143E-3</v>
      </c>
      <c r="AO462" s="13">
        <f t="shared" si="700"/>
        <v>1.6867239889027271E-3</v>
      </c>
      <c r="AP462" s="13">
        <f t="shared" si="701"/>
        <v>7.7956866753821211E-4</v>
      </c>
      <c r="AQ462" s="13">
        <f t="shared" si="702"/>
        <v>2.702252908918363E-4</v>
      </c>
      <c r="AR462" s="13">
        <f t="shared" si="703"/>
        <v>3.0958696328309871E-3</v>
      </c>
      <c r="AS462" s="13">
        <f t="shared" si="704"/>
        <v>3.8317741220925692E-3</v>
      </c>
      <c r="AT462" s="13">
        <f t="shared" si="705"/>
        <v>2.3713034888539573E-3</v>
      </c>
      <c r="AU462" s="13">
        <f t="shared" si="706"/>
        <v>9.7832493201697904E-4</v>
      </c>
      <c r="AV462" s="13">
        <f t="shared" si="707"/>
        <v>3.0271947805443053E-4</v>
      </c>
      <c r="AW462" s="13">
        <f t="shared" si="708"/>
        <v>3.5721849897782187E-6</v>
      </c>
      <c r="AX462" s="13">
        <f t="shared" si="709"/>
        <v>3.6197350678824567E-4</v>
      </c>
      <c r="AY462" s="13">
        <f t="shared" si="710"/>
        <v>5.0188982826043186E-4</v>
      </c>
      <c r="AZ462" s="13">
        <f t="shared" si="711"/>
        <v>3.4794452492712861E-4</v>
      </c>
      <c r="BA462" s="13">
        <f t="shared" si="712"/>
        <v>1.6081270644114886E-4</v>
      </c>
      <c r="BB462" s="13">
        <f t="shared" si="713"/>
        <v>5.5743210555640839E-5</v>
      </c>
      <c r="BC462" s="13">
        <f t="shared" si="714"/>
        <v>1.5458009963597798E-5</v>
      </c>
      <c r="BD462" s="13">
        <f t="shared" si="715"/>
        <v>7.1542320510544616E-4</v>
      </c>
      <c r="BE462" s="13">
        <f t="shared" si="716"/>
        <v>8.8548306252830865E-4</v>
      </c>
      <c r="BF462" s="13">
        <f t="shared" si="717"/>
        <v>5.4798352110269272E-4</v>
      </c>
      <c r="BG462" s="13">
        <f t="shared" si="718"/>
        <v>2.260806950899038E-4</v>
      </c>
      <c r="BH462" s="13">
        <f t="shared" si="719"/>
        <v>6.9955316251319623E-5</v>
      </c>
      <c r="BI462" s="13">
        <f t="shared" si="720"/>
        <v>1.7316812547399802E-5</v>
      </c>
      <c r="BJ462" s="14">
        <f t="shared" si="721"/>
        <v>0.33418903563463404</v>
      </c>
      <c r="BK462" s="14">
        <f t="shared" si="722"/>
        <v>0.26212633620981157</v>
      </c>
      <c r="BL462" s="14">
        <f t="shared" si="723"/>
        <v>0.3710859314989654</v>
      </c>
      <c r="BM462" s="14">
        <f t="shared" si="724"/>
        <v>0.48674918780876125</v>
      </c>
      <c r="BN462" s="14">
        <f t="shared" si="725"/>
        <v>0.51236073627587486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1.4414</v>
      </c>
      <c r="G463" s="10">
        <f>VLOOKUP(C463,away!$B$2:$E$405,4,FALSE)</f>
        <v>1.4414</v>
      </c>
      <c r="H463" s="10">
        <f>VLOOKUP(A463,away!$A$2:$E$405,3,FALSE)</f>
        <v>1.125</v>
      </c>
      <c r="I463" s="10">
        <f>VLOOKUP(C463,away!$B$2:$E$405,3,FALSE)</f>
        <v>0.59260000000000002</v>
      </c>
      <c r="J463" s="10">
        <f>VLOOKUP(B463,home!$B$2:$E$405,4,FALSE)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1.5124</v>
      </c>
      <c r="F464" s="10">
        <f>VLOOKUP(B464,home!$B$2:$E$405,3,FALSE)</f>
        <v>0.92569999999999997</v>
      </c>
      <c r="G464" s="10">
        <f>VLOOKUP(C464,away!$B$2:$E$405,4,FALSE)</f>
        <v>0.74939999999999996</v>
      </c>
      <c r="H464" s="10">
        <f>VLOOKUP(A464,away!$A$2:$E$405,3,FALSE)</f>
        <v>1.1446000000000001</v>
      </c>
      <c r="I464" s="10">
        <f>VLOOKUP(C464,away!$B$2:$E$405,3,FALSE)</f>
        <v>0.93189999999999995</v>
      </c>
      <c r="J464" s="10">
        <f>VLOOKUP(B464,home!$B$2:$E$405,4,FALSE)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1.5124</v>
      </c>
      <c r="F465" s="10">
        <f>VLOOKUP(B465,home!$B$2:$E$405,3,FALSE)</f>
        <v>0.66120000000000001</v>
      </c>
      <c r="G465" s="10">
        <f>VLOOKUP(C465,away!$B$2:$E$405,4,FALSE)</f>
        <v>1.4986999999999999</v>
      </c>
      <c r="H465" s="10">
        <f>VLOOKUP(A465,away!$A$2:$E$405,3,FALSE)</f>
        <v>1.1446000000000001</v>
      </c>
      <c r="I465" s="10">
        <f>VLOOKUP(C465,away!$B$2:$E$405,3,FALSE)</f>
        <v>0.58240000000000003</v>
      </c>
      <c r="J465" s="10">
        <f>VLOOKUP(B465,home!$B$2:$E$405,4,FALSE)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1.6292</v>
      </c>
      <c r="F466" s="10">
        <f>VLOOKUP(B466,home!$B$2:$E$405,3,FALSE)</f>
        <v>1.2958000000000001</v>
      </c>
      <c r="G466" s="10">
        <f>VLOOKUP(C466,away!$B$2:$E$405,4,FALSE)</f>
        <v>1.3359000000000001</v>
      </c>
      <c r="H466" s="10">
        <f>VLOOKUP(A466,away!$A$2:$E$405,3,FALSE)</f>
        <v>1.1462000000000001</v>
      </c>
      <c r="I466" s="10">
        <f>VLOOKUP(C466,away!$B$2:$E$405,3,FALSE)</f>
        <v>1.2317</v>
      </c>
      <c r="J466" s="10">
        <f>VLOOKUP(B466,home!$B$2:$E$405,4,FALSE)</f>
        <v>0.92090000000000005</v>
      </c>
      <c r="K466" s="12">
        <f t="shared" si="670"/>
        <v>2.8202416812240005</v>
      </c>
      <c r="L466" s="12">
        <f t="shared" si="671"/>
        <v>1.3001031738860003</v>
      </c>
      <c r="M466" s="13">
        <f t="shared" si="672"/>
        <v>1.6238913403963877E-2</v>
      </c>
      <c r="N466" s="13">
        <f t="shared" si="673"/>
        <v>4.5797660439646039E-2</v>
      </c>
      <c r="O466" s="13">
        <f t="shared" si="674"/>
        <v>2.1112262856953352E-2</v>
      </c>
      <c r="P466" s="13">
        <f t="shared" si="675"/>
        <v>5.9541683694137149E-2</v>
      </c>
      <c r="Q466" s="13">
        <f t="shared" si="676"/>
        <v>6.4580235437216638E-2</v>
      </c>
      <c r="R466" s="13">
        <f t="shared" si="677"/>
        <v>1.3724059974120283E-2</v>
      </c>
      <c r="S466" s="13">
        <f t="shared" si="678"/>
        <v>5.4578961180175085E-2</v>
      </c>
      <c r="T466" s="13">
        <f t="shared" si="679"/>
        <v>8.3960969062230523E-2</v>
      </c>
      <c r="U466" s="13">
        <f t="shared" si="680"/>
        <v>3.8705165974632E-2</v>
      </c>
      <c r="V466" s="13">
        <f t="shared" si="681"/>
        <v>2.2235500082107482E-2</v>
      </c>
      <c r="W466" s="13">
        <f t="shared" si="682"/>
        <v>6.0710623921099209E-2</v>
      </c>
      <c r="X466" s="13">
        <f t="shared" si="683"/>
        <v>7.8930074848420434E-2</v>
      </c>
      <c r="Y466" s="13">
        <f t="shared" si="684"/>
        <v>5.1308620412745476E-2</v>
      </c>
      <c r="Z466" s="13">
        <f t="shared" si="685"/>
        <v>5.9475646436518695E-3</v>
      </c>
      <c r="AA466" s="13">
        <f t="shared" si="686"/>
        <v>1.6773569709801171E-2</v>
      </c>
      <c r="AB466" s="13">
        <f t="shared" si="687"/>
        <v>2.3652760219248819E-2</v>
      </c>
      <c r="AC466" s="13">
        <f t="shared" si="688"/>
        <v>5.0955499597445091E-3</v>
      </c>
      <c r="AD466" s="13">
        <f t="shared" si="689"/>
        <v>4.2804658018849723E-2</v>
      </c>
      <c r="AE466" s="13">
        <f t="shared" si="690"/>
        <v>5.5650471747411369E-2</v>
      </c>
      <c r="AF466" s="13">
        <f t="shared" si="691"/>
        <v>3.6175677473531349E-2</v>
      </c>
      <c r="AG466" s="13">
        <f t="shared" si="692"/>
        <v>1.5677371033604805E-2</v>
      </c>
      <c r="AH466" s="13">
        <f t="shared" si="693"/>
        <v>1.933111917525987E-3</v>
      </c>
      <c r="AI466" s="13">
        <f t="shared" si="694"/>
        <v>5.4518428042776412E-3</v>
      </c>
      <c r="AJ466" s="13">
        <f t="shared" si="695"/>
        <v>7.6877571580524738E-3</v>
      </c>
      <c r="AK466" s="13">
        <f t="shared" si="696"/>
        <v>7.2271110574225845E-3</v>
      </c>
      <c r="AL466" s="13">
        <f t="shared" si="697"/>
        <v>7.4733479119784443E-4</v>
      </c>
      <c r="AM466" s="13">
        <f t="shared" si="698"/>
        <v>2.4143896139059817E-2</v>
      </c>
      <c r="AN466" s="13">
        <f t="shared" si="699"/>
        <v>3.1389556000365623E-2</v>
      </c>
      <c r="AO466" s="13">
        <f t="shared" si="700"/>
        <v>2.0404830691473842E-2</v>
      </c>
      <c r="AP466" s="13">
        <f t="shared" si="701"/>
        <v>8.8427950481972089E-3</v>
      </c>
      <c r="AQ466" s="13">
        <f t="shared" si="702"/>
        <v>2.8741364770461476E-3</v>
      </c>
      <c r="AR466" s="13">
        <f t="shared" si="703"/>
        <v>5.0264898789047728E-4</v>
      </c>
      <c r="AS466" s="13">
        <f t="shared" si="704"/>
        <v>1.417591626673782E-3</v>
      </c>
      <c r="AT466" s="13">
        <f t="shared" si="705"/>
        <v>1.998975496249767E-3</v>
      </c>
      <c r="AU466" s="13">
        <f t="shared" si="706"/>
        <v>1.879198004756341E-3</v>
      </c>
      <c r="AV466" s="13">
        <f t="shared" si="707"/>
        <v>1.324948135071703E-3</v>
      </c>
      <c r="AW466" s="13">
        <f t="shared" si="708"/>
        <v>7.6116155619857428E-5</v>
      </c>
      <c r="AX466" s="13">
        <f t="shared" si="709"/>
        <v>1.1348603706419963E-2</v>
      </c>
      <c r="AY466" s="13">
        <f t="shared" si="710"/>
        <v>1.4754355697891023E-2</v>
      </c>
      <c r="AZ466" s="13">
        <f t="shared" si="711"/>
        <v>9.5910923357355547E-3</v>
      </c>
      <c r="BA466" s="13">
        <f t="shared" si="712"/>
        <v>4.1564698622411642E-3</v>
      </c>
      <c r="BB466" s="13">
        <f t="shared" si="713"/>
        <v>1.3509599150153099E-3</v>
      </c>
      <c r="BC466" s="13">
        <f t="shared" si="714"/>
        <v>3.5127745466083301E-4</v>
      </c>
      <c r="BD466" s="13">
        <f t="shared" si="715"/>
        <v>1.0891592408449921E-4</v>
      </c>
      <c r="BE466" s="13">
        <f t="shared" si="716"/>
        <v>3.0716922885213368E-4</v>
      </c>
      <c r="BF466" s="13">
        <f t="shared" si="717"/>
        <v>4.3314573119911071E-4</v>
      </c>
      <c r="BG466" s="13">
        <f t="shared" si="718"/>
        <v>4.0719188172399302E-4</v>
      </c>
      <c r="BH466" s="13">
        <f t="shared" si="719"/>
        <v>2.8709487927350963E-4</v>
      </c>
      <c r="BI466" s="13">
        <f t="shared" si="720"/>
        <v>1.619353889986248E-4</v>
      </c>
      <c r="BJ466" s="14">
        <f t="shared" si="721"/>
        <v>0.66480433572286202</v>
      </c>
      <c r="BK466" s="14">
        <f t="shared" si="722"/>
        <v>0.17319229880921697</v>
      </c>
      <c r="BL466" s="14">
        <f t="shared" si="723"/>
        <v>0.14509645695680823</v>
      </c>
      <c r="BM466" s="14">
        <f t="shared" si="724"/>
        <v>0.75336760078423026</v>
      </c>
      <c r="BN466" s="14">
        <f t="shared" si="725"/>
        <v>0.22099481580603736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1.6292</v>
      </c>
      <c r="F467" s="10">
        <f>VLOOKUP(B467,home!$B$2:$E$405,3,FALSE)</f>
        <v>1.2583</v>
      </c>
      <c r="G467" s="10">
        <f>VLOOKUP(C467,away!$B$2:$E$405,4,FALSE)</f>
        <v>0.64990000000000003</v>
      </c>
      <c r="H467" s="10">
        <f>VLOOKUP(A467,away!$A$2:$E$405,3,FALSE)</f>
        <v>1.1462000000000001</v>
      </c>
      <c r="I467" s="10">
        <f>VLOOKUP(C467,away!$B$2:$E$405,3,FALSE)</f>
        <v>1.2829999999999999</v>
      </c>
      <c r="J467" s="10">
        <f>VLOOKUP(B467,home!$B$2:$E$405,4,FALSE)</f>
        <v>1.0468999999999999</v>
      </c>
      <c r="K467" s="12">
        <f t="shared" si="670"/>
        <v>1.3323095317639999</v>
      </c>
      <c r="L467" s="12">
        <f t="shared" si="671"/>
        <v>1.5395445487399999</v>
      </c>
      <c r="M467" s="13">
        <f t="shared" si="672"/>
        <v>5.6593899599802391E-2</v>
      </c>
      <c r="N467" s="13">
        <f t="shared" si="673"/>
        <v>7.5400591876511547E-2</v>
      </c>
      <c r="O467" s="13">
        <f t="shared" si="674"/>
        <v>8.7128829620814655E-2</v>
      </c>
      <c r="P467" s="13">
        <f t="shared" si="675"/>
        <v>0.11608257019525289</v>
      </c>
      <c r="Q467" s="13">
        <f t="shared" si="676"/>
        <v>5.0228463628861783E-2</v>
      </c>
      <c r="R467" s="13">
        <f t="shared" si="677"/>
        <v>6.706935734041071E-2</v>
      </c>
      <c r="S467" s="13">
        <f t="shared" si="678"/>
        <v>5.9525687390442984E-2</v>
      </c>
      <c r="T467" s="13">
        <f t="shared" si="679"/>
        <v>7.7328957371399526E-2</v>
      </c>
      <c r="U467" s="13">
        <f t="shared" si="680"/>
        <v>8.9357144073914985E-2</v>
      </c>
      <c r="V467" s="13">
        <f t="shared" si="681"/>
        <v>1.3566234040112191E-2</v>
      </c>
      <c r="W467" s="13">
        <f t="shared" si="682"/>
        <v>2.2306620286197978E-2</v>
      </c>
      <c r="X467" s="13">
        <f t="shared" si="683"/>
        <v>3.4342035662429195E-2</v>
      </c>
      <c r="Y467" s="13">
        <f t="shared" si="684"/>
        <v>2.643554689836377E-2</v>
      </c>
      <c r="Z467" s="13">
        <f t="shared" si="685"/>
        <v>3.4418754493641485E-2</v>
      </c>
      <c r="AA467" s="13">
        <f t="shared" si="686"/>
        <v>4.5856434683323559E-2</v>
      </c>
      <c r="AB467" s="13">
        <f t="shared" si="687"/>
        <v>3.0547482510652632E-2</v>
      </c>
      <c r="AC467" s="13">
        <f t="shared" si="688"/>
        <v>1.739148705053242E-3</v>
      </c>
      <c r="AD467" s="13">
        <f t="shared" si="689"/>
        <v>7.4298307071854423E-3</v>
      </c>
      <c r="AE467" s="13">
        <f t="shared" si="690"/>
        <v>1.1438555363308409E-2</v>
      </c>
      <c r="AF467" s="13">
        <f t="shared" si="691"/>
        <v>8.8050827775210741E-3</v>
      </c>
      <c r="AG467" s="13">
        <f t="shared" si="692"/>
        <v>4.5186057304456781E-3</v>
      </c>
      <c r="AH467" s="13">
        <f t="shared" si="693"/>
        <v>1.3247301463776529E-2</v>
      </c>
      <c r="AI467" s="13">
        <f t="shared" si="694"/>
        <v>1.7649506010340658E-2</v>
      </c>
      <c r="AJ467" s="13">
        <f t="shared" si="695"/>
        <v>1.1757302544251433E-2</v>
      </c>
      <c r="AK467" s="13">
        <f t="shared" si="696"/>
        <v>5.2214554158464361E-3</v>
      </c>
      <c r="AL467" s="13">
        <f t="shared" si="697"/>
        <v>1.4269018608855914E-4</v>
      </c>
      <c r="AM467" s="13">
        <f t="shared" si="698"/>
        <v>1.9797668541152056E-3</v>
      </c>
      <c r="AN467" s="13">
        <f t="shared" si="699"/>
        <v>3.0479392680292038E-3</v>
      </c>
      <c r="AO467" s="13">
        <f t="shared" si="700"/>
        <v>2.3462191424924728E-3</v>
      </c>
      <c r="AP467" s="13">
        <f t="shared" si="701"/>
        <v>1.2040362969912418E-3</v>
      </c>
      <c r="AQ467" s="13">
        <f t="shared" si="702"/>
        <v>4.6341687937949042E-4</v>
      </c>
      <c r="AR467" s="13">
        <f t="shared" si="703"/>
        <v>4.0789621508145113E-3</v>
      </c>
      <c r="AS467" s="13">
        <f t="shared" si="704"/>
        <v>5.4344401532347595E-3</v>
      </c>
      <c r="AT467" s="13">
        <f t="shared" si="705"/>
        <v>3.6201782079778415E-3</v>
      </c>
      <c r="AU467" s="13">
        <f t="shared" si="706"/>
        <v>1.6077326443910643E-3</v>
      </c>
      <c r="AV467" s="13">
        <f t="shared" si="707"/>
        <v>5.3549938166258916E-4</v>
      </c>
      <c r="AW467" s="13">
        <f t="shared" si="708"/>
        <v>8.1299710451363265E-6</v>
      </c>
      <c r="AX467" s="13">
        <f t="shared" si="709"/>
        <v>4.3961037506801885E-4</v>
      </c>
      <c r="AY467" s="13">
        <f t="shared" si="710"/>
        <v>6.767997565055153E-4</v>
      </c>
      <c r="AZ467" s="13">
        <f t="shared" si="711"/>
        <v>5.2098168785831263E-4</v>
      </c>
      <c r="BA467" s="13">
        <f t="shared" si="712"/>
        <v>2.6735817251187662E-4</v>
      </c>
      <c r="BB467" s="13">
        <f t="shared" si="713"/>
        <v>1.0290245426293701E-4</v>
      </c>
      <c r="BC467" s="13">
        <f t="shared" si="714"/>
        <v>3.1684582502494336E-5</v>
      </c>
      <c r="BD467" s="13">
        <f t="shared" si="715"/>
        <v>1.0466239906338781E-3</v>
      </c>
      <c r="BE467" s="13">
        <f t="shared" si="716"/>
        <v>1.3944271188943912E-3</v>
      </c>
      <c r="BF467" s="13">
        <f t="shared" si="717"/>
        <v>9.2890427092660497E-4</v>
      </c>
      <c r="BG467" s="13">
        <f t="shared" si="718"/>
        <v>4.1252933808393484E-4</v>
      </c>
      <c r="BH467" s="13">
        <f t="shared" si="719"/>
        <v>1.3740419231538003E-4</v>
      </c>
      <c r="BI467" s="13">
        <f t="shared" si="720"/>
        <v>3.6612983025222924E-5</v>
      </c>
      <c r="BJ467" s="14">
        <f t="shared" si="721"/>
        <v>0.32931500577194112</v>
      </c>
      <c r="BK467" s="14">
        <f t="shared" si="722"/>
        <v>0.24832702987325778</v>
      </c>
      <c r="BL467" s="14">
        <f t="shared" si="723"/>
        <v>0.38706812809529173</v>
      </c>
      <c r="BM467" s="14">
        <f t="shared" si="724"/>
        <v>0.54595653618701778</v>
      </c>
      <c r="BN467" s="14">
        <f t="shared" si="725"/>
        <v>0.45250371226165392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1.4215</v>
      </c>
      <c r="F468" s="10">
        <f>VLOOKUP(B468,home!$B$2:$E$405,3,FALSE)</f>
        <v>1.407</v>
      </c>
      <c r="G468" s="10">
        <f>VLOOKUP(C468,away!$B$2:$E$405,4,FALSE)</f>
        <v>0.99660000000000004</v>
      </c>
      <c r="H468" s="10">
        <f>VLOOKUP(A468,away!$A$2:$E$405,3,FALSE)</f>
        <v>1.0277000000000001</v>
      </c>
      <c r="I468" s="10">
        <f>VLOOKUP(C468,away!$B$2:$E$405,3,FALSE)</f>
        <v>0.56759999999999999</v>
      </c>
      <c r="J468" s="10">
        <f>VLOOKUP(B468,home!$B$2:$E$405,4,FALSE)</f>
        <v>0.89200000000000002</v>
      </c>
      <c r="K468" s="12">
        <f t="shared" si="670"/>
        <v>1.9932503283</v>
      </c>
      <c r="L468" s="12">
        <f t="shared" si="671"/>
        <v>0.52032368784000005</v>
      </c>
      <c r="M468" s="13">
        <f t="shared" si="672"/>
        <v>8.0978303668010357E-2</v>
      </c>
      <c r="N468" s="13">
        <f t="shared" si="673"/>
        <v>0.1614100303714387</v>
      </c>
      <c r="O468" s="13">
        <f t="shared" si="674"/>
        <v>4.2134929599566551E-2</v>
      </c>
      <c r="P468" s="13">
        <f t="shared" si="675"/>
        <v>8.3985462257233384E-2</v>
      </c>
      <c r="Q468" s="13">
        <f t="shared" si="676"/>
        <v>0.16086529801439164</v>
      </c>
      <c r="R468" s="13">
        <f t="shared" si="677"/>
        <v>1.0961900978062621E-2</v>
      </c>
      <c r="S468" s="13">
        <f t="shared" si="678"/>
        <v>2.1776073192020982E-2</v>
      </c>
      <c r="T468" s="13">
        <f t="shared" si="679"/>
        <v>8.3702025108328887E-2</v>
      </c>
      <c r="U468" s="13">
        <f t="shared" si="680"/>
        <v>2.1849812723315404E-2</v>
      </c>
      <c r="V468" s="13">
        <f t="shared" si="681"/>
        <v>2.509415060493144E-3</v>
      </c>
      <c r="W468" s="13">
        <f t="shared" si="682"/>
        <v>0.10688160269308786</v>
      </c>
      <c r="X468" s="13">
        <f t="shared" si="683"/>
        <v>5.5613029675517144E-2</v>
      </c>
      <c r="Y468" s="13">
        <f t="shared" si="684"/>
        <v>1.446838834636022E-2</v>
      </c>
      <c r="Z468" s="13">
        <f t="shared" si="685"/>
        <v>1.9012455808808159E-3</v>
      </c>
      <c r="AA468" s="13">
        <f t="shared" si="686"/>
        <v>3.7896583782696096E-3</v>
      </c>
      <c r="AB468" s="13">
        <f t="shared" si="687"/>
        <v>3.776868903315374E-3</v>
      </c>
      <c r="AC468" s="13">
        <f t="shared" si="688"/>
        <v>1.6266269351203106E-4</v>
      </c>
      <c r="AD468" s="13">
        <f t="shared" si="689"/>
        <v>5.3260447414306876E-2</v>
      </c>
      <c r="AE468" s="13">
        <f t="shared" si="690"/>
        <v>2.7712672414620543E-2</v>
      </c>
      <c r="AF468" s="13">
        <f t="shared" si="691"/>
        <v>7.2097799553386003E-3</v>
      </c>
      <c r="AG468" s="13">
        <f t="shared" si="692"/>
        <v>1.2504730982922307E-3</v>
      </c>
      <c r="AH468" s="13">
        <f t="shared" si="693"/>
        <v>2.4731577803335228E-4</v>
      </c>
      <c r="AI468" s="13">
        <f t="shared" si="694"/>
        <v>4.9296225575874925E-4</v>
      </c>
      <c r="AJ468" s="13">
        <f t="shared" si="695"/>
        <v>4.9129858906531794E-4</v>
      </c>
      <c r="AK468" s="13">
        <f t="shared" si="696"/>
        <v>3.2642702464925731E-4</v>
      </c>
      <c r="AL468" s="13">
        <f t="shared" si="697"/>
        <v>6.7481292582380288E-6</v>
      </c>
      <c r="AM468" s="13">
        <f t="shared" si="698"/>
        <v>2.1232280858794413E-2</v>
      </c>
      <c r="AN468" s="13">
        <f t="shared" si="699"/>
        <v>1.104765867770255E-2</v>
      </c>
      <c r="AO468" s="13">
        <f t="shared" si="700"/>
        <v>2.8741792525898849E-3</v>
      </c>
      <c r="AP468" s="13">
        <f t="shared" si="701"/>
        <v>4.9850118274026144E-4</v>
      </c>
      <c r="AQ468" s="13">
        <f t="shared" si="702"/>
        <v>6.4845493449003643E-5</v>
      </c>
      <c r="AR468" s="13">
        <f t="shared" si="703"/>
        <v>2.5736851537466549E-5</v>
      </c>
      <c r="AS468" s="13">
        <f t="shared" si="704"/>
        <v>5.1299987776463547E-5</v>
      </c>
      <c r="AT468" s="13">
        <f t="shared" si="705"/>
        <v>5.1126858738611001E-5</v>
      </c>
      <c r="AU468" s="13">
        <f t="shared" si="706"/>
        <v>3.3969542655228037E-5</v>
      </c>
      <c r="AV468" s="13">
        <f t="shared" si="707"/>
        <v>1.6927450512433534E-5</v>
      </c>
      <c r="AW468" s="13">
        <f t="shared" si="708"/>
        <v>1.9440898551192538E-7</v>
      </c>
      <c r="AX468" s="13">
        <f t="shared" si="709"/>
        <v>7.0535417987249655E-3</v>
      </c>
      <c r="AY468" s="13">
        <f t="shared" si="710"/>
        <v>3.6701248810461608E-3</v>
      </c>
      <c r="AZ468" s="13">
        <f t="shared" si="711"/>
        <v>9.5482645646963985E-4</v>
      </c>
      <c r="BA468" s="13">
        <f t="shared" si="712"/>
        <v>1.656062743591608E-4</v>
      </c>
      <c r="BB468" s="13">
        <f t="shared" si="713"/>
        <v>2.1542216851000343E-5</v>
      </c>
      <c r="BC468" s="13">
        <f t="shared" si="714"/>
        <v>2.2417851432322986E-6</v>
      </c>
      <c r="BD468" s="13">
        <f t="shared" si="715"/>
        <v>2.2319155842275283E-6</v>
      </c>
      <c r="BE468" s="13">
        <f t="shared" si="716"/>
        <v>4.4487664709994059E-6</v>
      </c>
      <c r="BF468" s="13">
        <f t="shared" si="717"/>
        <v>4.4337526144248006E-6</v>
      </c>
      <c r="BG468" s="13">
        <f t="shared" si="718"/>
        <v>2.9458596181010729E-6</v>
      </c>
      <c r="BH468" s="13">
        <f t="shared" si="719"/>
        <v>1.4679589127264188E-6</v>
      </c>
      <c r="BI468" s="13">
        <f t="shared" si="720"/>
        <v>5.852019169445691E-7</v>
      </c>
      <c r="BJ468" s="14">
        <f t="shared" si="721"/>
        <v>0.71995909596955276</v>
      </c>
      <c r="BK468" s="14">
        <f t="shared" si="722"/>
        <v>0.19308878988157432</v>
      </c>
      <c r="BL468" s="14">
        <f t="shared" si="723"/>
        <v>8.4266348376373854E-2</v>
      </c>
      <c r="BM468" s="14">
        <f t="shared" si="724"/>
        <v>0.45520962444761803</v>
      </c>
      <c r="BN468" s="14">
        <f t="shared" si="725"/>
        <v>0.54033592488870319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1.4215</v>
      </c>
      <c r="F469" s="10">
        <f>VLOOKUP(B469,home!$B$2:$E$405,3,FALSE)</f>
        <v>1.2987</v>
      </c>
      <c r="G469" s="10">
        <f>VLOOKUP(C469,away!$B$2:$E$405,4,FALSE)</f>
        <v>0.87939999999999996</v>
      </c>
      <c r="H469" s="10">
        <f>VLOOKUP(A469,away!$A$2:$E$405,3,FALSE)</f>
        <v>1.0277000000000001</v>
      </c>
      <c r="I469" s="10">
        <f>VLOOKUP(C469,away!$B$2:$E$405,3,FALSE)</f>
        <v>1.2974000000000001</v>
      </c>
      <c r="J469" s="10">
        <f>VLOOKUP(B469,home!$B$2:$E$405,4,FALSE)</f>
        <v>1.5718000000000001</v>
      </c>
      <c r="K469" s="12">
        <f t="shared" si="670"/>
        <v>1.6234621427699998</v>
      </c>
      <c r="L469" s="12">
        <f t="shared" si="671"/>
        <v>2.0957406369640004</v>
      </c>
      <c r="M469" s="13">
        <f t="shared" si="672"/>
        <v>2.4253295359102332E-2</v>
      </c>
      <c r="N469" s="13">
        <f t="shared" si="673"/>
        <v>3.937430685292196E-2</v>
      </c>
      <c r="O469" s="13">
        <f t="shared" si="674"/>
        <v>5.082861666436115E-2</v>
      </c>
      <c r="P469" s="13">
        <f t="shared" si="675"/>
        <v>8.2518334923958658E-2</v>
      </c>
      <c r="Q469" s="13">
        <f t="shared" si="676"/>
        <v>3.1961348286764099E-2</v>
      </c>
      <c r="R469" s="13">
        <f t="shared" si="677"/>
        <v>5.3261798732083643E-2</v>
      </c>
      <c r="S469" s="13">
        <f t="shared" si="678"/>
        <v>7.0189179426983328E-2</v>
      </c>
      <c r="T469" s="13">
        <f t="shared" si="679"/>
        <v>6.6982696416731241E-2</v>
      </c>
      <c r="U469" s="13">
        <f t="shared" si="680"/>
        <v>8.6468513897372951E-2</v>
      </c>
      <c r="V469" s="13">
        <f t="shared" si="681"/>
        <v>2.653428296025543E-2</v>
      </c>
      <c r="W469" s="13">
        <f t="shared" si="682"/>
        <v>1.7296012991816101E-2</v>
      </c>
      <c r="X469" s="13">
        <f t="shared" si="683"/>
        <v>3.6247957284406294E-2</v>
      </c>
      <c r="Y469" s="13">
        <f t="shared" si="684"/>
        <v>3.7983158543932777E-2</v>
      </c>
      <c r="Z469" s="13">
        <f t="shared" si="685"/>
        <v>3.7207638666875119E-2</v>
      </c>
      <c r="AA469" s="13">
        <f t="shared" si="686"/>
        <v>6.040519279753697E-2</v>
      </c>
      <c r="AB469" s="13">
        <f t="shared" si="687"/>
        <v>4.9032771866762186E-2</v>
      </c>
      <c r="AC469" s="13">
        <f t="shared" si="688"/>
        <v>5.6424416142786607E-3</v>
      </c>
      <c r="AD469" s="13">
        <f t="shared" si="689"/>
        <v>7.0198555782678826E-3</v>
      </c>
      <c r="AE469" s="13">
        <f t="shared" si="690"/>
        <v>1.4711796600994422E-2</v>
      </c>
      <c r="AF469" s="13">
        <f t="shared" si="691"/>
        <v>1.5416054989726436E-2</v>
      </c>
      <c r="AG469" s="13">
        <f t="shared" si="692"/>
        <v>1.0769350967880448E-2</v>
      </c>
      <c r="AH469" s="13">
        <f t="shared" si="693"/>
        <v>1.9494390089910808E-2</v>
      </c>
      <c r="AI469" s="13">
        <f t="shared" si="694"/>
        <v>3.1648404307360843E-2</v>
      </c>
      <c r="AJ469" s="13">
        <f t="shared" si="695"/>
        <v>2.5689993136039674E-2</v>
      </c>
      <c r="AK469" s="13">
        <f t="shared" si="696"/>
        <v>1.3902243768127185E-2</v>
      </c>
      <c r="AL469" s="13">
        <f t="shared" si="697"/>
        <v>7.6790370961475997E-4</v>
      </c>
      <c r="AM469" s="13">
        <f t="shared" si="698"/>
        <v>2.2792939558061403E-3</v>
      </c>
      <c r="AN469" s="13">
        <f t="shared" si="699"/>
        <v>4.776808966769356E-3</v>
      </c>
      <c r="AO469" s="13">
        <f t="shared" si="700"/>
        <v>5.0054763333362805E-3</v>
      </c>
      <c r="AP469" s="13">
        <f t="shared" si="701"/>
        <v>3.4967267197114692E-3</v>
      </c>
      <c r="AQ469" s="13">
        <f t="shared" si="702"/>
        <v>1.8320580707142885E-3</v>
      </c>
      <c r="AR469" s="13">
        <f t="shared" si="703"/>
        <v>8.1710371008508736E-3</v>
      </c>
      <c r="AS469" s="13">
        <f t="shared" si="704"/>
        <v>1.3265369400400524E-2</v>
      </c>
      <c r="AT469" s="13">
        <f t="shared" si="705"/>
        <v>1.0767912515704916E-2</v>
      </c>
      <c r="AU469" s="13">
        <f t="shared" si="706"/>
        <v>5.827099441968733E-3</v>
      </c>
      <c r="AV469" s="13">
        <f t="shared" si="707"/>
        <v>2.3650188365481081E-3</v>
      </c>
      <c r="AW469" s="13">
        <f t="shared" si="708"/>
        <v>7.257448542458196E-5</v>
      </c>
      <c r="AX469" s="13">
        <f t="shared" si="709"/>
        <v>6.1672457491595742E-4</v>
      </c>
      <c r="AY469" s="13">
        <f t="shared" si="710"/>
        <v>1.292494753465721E-3</v>
      </c>
      <c r="AZ469" s="13">
        <f t="shared" si="711"/>
        <v>1.3543668889504396E-3</v>
      </c>
      <c r="BA469" s="13">
        <f t="shared" si="712"/>
        <v>9.461339088439821E-4</v>
      </c>
      <c r="BB469" s="13">
        <f t="shared" si="713"/>
        <v>4.9571282019348164E-4</v>
      </c>
      <c r="BC469" s="13">
        <f t="shared" si="714"/>
        <v>2.0777710030870158E-4</v>
      </c>
      <c r="BD469" s="13">
        <f t="shared" si="715"/>
        <v>2.854062416398951E-3</v>
      </c>
      <c r="BE469" s="13">
        <f t="shared" si="716"/>
        <v>4.6334622861263636E-3</v>
      </c>
      <c r="BF469" s="13">
        <f t="shared" si="717"/>
        <v>3.7611253057393459E-3</v>
      </c>
      <c r="BG469" s="13">
        <f t="shared" si="718"/>
        <v>2.0353481826940229E-3</v>
      </c>
      <c r="BH469" s="13">
        <f t="shared" si="719"/>
        <v>8.260776804898661E-4</v>
      </c>
      <c r="BI469" s="13">
        <f t="shared" si="720"/>
        <v>2.682211682525096E-4</v>
      </c>
      <c r="BJ469" s="14">
        <f t="shared" si="721"/>
        <v>0.30006611260645749</v>
      </c>
      <c r="BK469" s="14">
        <f t="shared" si="722"/>
        <v>0.21119793274765888</v>
      </c>
      <c r="BL469" s="14">
        <f t="shared" si="723"/>
        <v>0.44550665959472974</v>
      </c>
      <c r="BM469" s="14">
        <f t="shared" si="724"/>
        <v>0.71056072252848823</v>
      </c>
      <c r="BN469" s="14">
        <f t="shared" si="725"/>
        <v>0.28219770081919182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1.6292</v>
      </c>
      <c r="F476" s="10">
        <f>VLOOKUP(B476,home!$B$2:$E$405,3,FALSE)</f>
        <v>1.0470999999999999</v>
      </c>
      <c r="G476" s="10">
        <f>VLOOKUP(C476,away!$B$2:$E$405,4,FALSE)</f>
        <v>0.75819999999999999</v>
      </c>
      <c r="H476" s="10">
        <f>VLOOKUP(A476,away!$A$2:$E$405,3,FALSE)</f>
        <v>1.1462000000000001</v>
      </c>
      <c r="I476" s="10">
        <f>VLOOKUP(C476,away!$B$2:$E$405,3,FALSE)</f>
        <v>1.0264</v>
      </c>
      <c r="J476" s="10">
        <f>VLOOKUP(B476,home!$B$2:$E$405,4,FALSE)</f>
        <v>1.1291</v>
      </c>
      <c r="K476" s="12">
        <f t="shared" si="726"/>
        <v>1.2934401596239999</v>
      </c>
      <c r="L476" s="12">
        <f t="shared" si="727"/>
        <v>1.3283406246880001</v>
      </c>
      <c r="M476" s="13">
        <f t="shared" si="728"/>
        <v>7.2673331998908089E-2</v>
      </c>
      <c r="N476" s="13">
        <f t="shared" si="729"/>
        <v>9.3998606141075608E-2</v>
      </c>
      <c r="O476" s="13">
        <f t="shared" si="730"/>
        <v>9.6534939225588007E-2</v>
      </c>
      <c r="P476" s="13">
        <f t="shared" si="731"/>
        <v>0.12486216720123768</v>
      </c>
      <c r="Q476" s="13">
        <f t="shared" si="732"/>
        <v>6.0790786065773185E-2</v>
      </c>
      <c r="R476" s="13">
        <f t="shared" si="733"/>
        <v>6.4115640737567856E-2</v>
      </c>
      <c r="S476" s="13">
        <f t="shared" si="734"/>
        <v>5.3632331040030221E-2</v>
      </c>
      <c r="T476" s="13">
        <f t="shared" si="735"/>
        <v>8.0750870737883729E-2</v>
      </c>
      <c r="U476" s="13">
        <f t="shared" si="736"/>
        <v>8.2929744589994789E-2</v>
      </c>
      <c r="V476" s="13">
        <f t="shared" si="737"/>
        <v>1.0238585464140939E-2</v>
      </c>
      <c r="W476" s="13">
        <f t="shared" si="738"/>
        <v>2.6209748010860696E-2</v>
      </c>
      <c r="X476" s="13">
        <f t="shared" si="739"/>
        <v>3.4815473045661766E-2</v>
      </c>
      <c r="Y476" s="13">
        <f t="shared" si="740"/>
        <v>2.3123403607141293E-2</v>
      </c>
      <c r="Z476" s="13">
        <f t="shared" si="741"/>
        <v>2.8389136756537422E-2</v>
      </c>
      <c r="AA476" s="13">
        <f t="shared" si="742"/>
        <v>3.6719649577963323E-2</v>
      </c>
      <c r="AB476" s="13">
        <f t="shared" si="743"/>
        <v>2.3747334705729116E-2</v>
      </c>
      <c r="AC476" s="13">
        <f t="shared" si="744"/>
        <v>1.0994507329619007E-3</v>
      </c>
      <c r="AD476" s="13">
        <f t="shared" si="745"/>
        <v>8.4751851627181216E-3</v>
      </c>
      <c r="AE476" s="13">
        <f t="shared" si="746"/>
        <v>1.1257932753391459E-2</v>
      </c>
      <c r="AF476" s="13">
        <f t="shared" si="747"/>
        <v>7.4771847131677553E-3</v>
      </c>
      <c r="AG476" s="13">
        <f t="shared" si="748"/>
        <v>3.3107494042656067E-3</v>
      </c>
      <c r="AH476" s="13">
        <f t="shared" si="749"/>
        <v>9.4276109133830024E-3</v>
      </c>
      <c r="AI476" s="13">
        <f t="shared" si="750"/>
        <v>1.2194050564679072E-2</v>
      </c>
      <c r="AJ476" s="13">
        <f t="shared" si="751"/>
        <v>7.8861373544208153E-3</v>
      </c>
      <c r="AK476" s="13">
        <f t="shared" si="752"/>
        <v>3.4000822528396151E-3</v>
      </c>
      <c r="AL476" s="13">
        <f t="shared" si="753"/>
        <v>7.5559932356300766E-5</v>
      </c>
      <c r="AM476" s="13">
        <f t="shared" si="754"/>
        <v>2.1924289699418158E-3</v>
      </c>
      <c r="AN476" s="13">
        <f t="shared" si="755"/>
        <v>2.9122924675165809E-3</v>
      </c>
      <c r="AO476" s="13">
        <f t="shared" si="756"/>
        <v>1.9342581977875664E-3</v>
      </c>
      <c r="AP476" s="13">
        <f t="shared" si="757"/>
        <v>8.5645124758567358E-4</v>
      </c>
      <c r="AQ476" s="13">
        <f t="shared" si="758"/>
        <v>2.8441474630819285E-4</v>
      </c>
      <c r="AR476" s="13">
        <f t="shared" si="759"/>
        <v>2.5046157139997157E-3</v>
      </c>
      <c r="AS476" s="13">
        <f t="shared" si="760"/>
        <v>3.2395705489125706E-3</v>
      </c>
      <c r="AT476" s="13">
        <f t="shared" si="761"/>
        <v>2.0950953239493426E-3</v>
      </c>
      <c r="AU476" s="13">
        <f t="shared" si="762"/>
        <v>9.0329347674551102E-4</v>
      </c>
      <c r="AV476" s="13">
        <f t="shared" si="763"/>
        <v>2.9208901468725802E-4</v>
      </c>
      <c r="AW476" s="13">
        <f t="shared" si="764"/>
        <v>3.6061588695318444E-6</v>
      </c>
      <c r="AX476" s="13">
        <f t="shared" si="765"/>
        <v>4.7262927947430347E-4</v>
      </c>
      <c r="AY476" s="13">
        <f t="shared" si="766"/>
        <v>6.2781267234273568E-4</v>
      </c>
      <c r="AZ476" s="13">
        <f t="shared" si="767"/>
        <v>4.169745386833962E-4</v>
      </c>
      <c r="BA476" s="13">
        <f t="shared" si="768"/>
        <v>1.8462807306456438E-4</v>
      </c>
      <c r="BB476" s="13">
        <f t="shared" si="769"/>
        <v>6.1312242477381325E-5</v>
      </c>
      <c r="BC476" s="13">
        <f t="shared" si="770"/>
        <v>1.6288708494685362E-5</v>
      </c>
      <c r="BD476" s="13">
        <f t="shared" si="771"/>
        <v>5.5449713368962679E-4</v>
      </c>
      <c r="BE476" s="13">
        <f t="shared" si="772"/>
        <v>7.1720886111056122E-4</v>
      </c>
      <c r="BF476" s="13">
        <f t="shared" si="773"/>
        <v>4.6383337189929584E-4</v>
      </c>
      <c r="BG476" s="13">
        <f t="shared" si="774"/>
        <v>1.9998023686278776E-4</v>
      </c>
      <c r="BH476" s="13">
        <f t="shared" si="775"/>
        <v>6.4665617372362398E-5</v>
      </c>
      <c r="BI476" s="13">
        <f t="shared" si="776"/>
        <v>1.6728221291258582E-5</v>
      </c>
      <c r="BJ476" s="14">
        <f t="shared" si="777"/>
        <v>0.36016943078561603</v>
      </c>
      <c r="BK476" s="14">
        <f t="shared" si="778"/>
        <v>0.26320923904197785</v>
      </c>
      <c r="BL476" s="14">
        <f t="shared" si="779"/>
        <v>0.34800676744268588</v>
      </c>
      <c r="BM476" s="14">
        <f t="shared" si="780"/>
        <v>0.48617489614319376</v>
      </c>
      <c r="BN476" s="14">
        <f t="shared" si="781"/>
        <v>0.51297547137015043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1.6292</v>
      </c>
      <c r="F477" s="10">
        <f>VLOOKUP(B477,home!$B$2:$E$405,3,FALSE)</f>
        <v>0.90259999999999996</v>
      </c>
      <c r="G477" s="10">
        <f>VLOOKUP(C477,away!$B$2:$E$405,4,FALSE)</f>
        <v>1.1253</v>
      </c>
      <c r="H477" s="10">
        <f>VLOOKUP(A477,away!$A$2:$E$405,3,FALSE)</f>
        <v>1.1462000000000001</v>
      </c>
      <c r="I477" s="10">
        <f>VLOOKUP(C477,away!$B$2:$E$405,3,FALSE)</f>
        <v>0.92090000000000005</v>
      </c>
      <c r="J477" s="10">
        <f>VLOOKUP(B477,home!$B$2:$E$405,4,FALSE)</f>
        <v>1.2317</v>
      </c>
      <c r="K477" s="12">
        <f t="shared" si="726"/>
        <v>1.654771564776</v>
      </c>
      <c r="L477" s="12">
        <f t="shared" si="727"/>
        <v>1.3001031738860003</v>
      </c>
      <c r="M477" s="13">
        <f t="shared" si="728"/>
        <v>5.2085184427255314E-2</v>
      </c>
      <c r="N477" s="13">
        <f t="shared" si="729"/>
        <v>8.6189082136335818E-2</v>
      </c>
      <c r="O477" s="13">
        <f t="shared" si="730"/>
        <v>6.7716113586312326E-2</v>
      </c>
      <c r="P477" s="13">
        <f t="shared" si="731"/>
        <v>0.11205469923977139</v>
      </c>
      <c r="Q477" s="13">
        <f t="shared" si="732"/>
        <v>7.1311621156675817E-2</v>
      </c>
      <c r="R477" s="13">
        <f t="shared" si="733"/>
        <v>4.4018967098394778E-2</v>
      </c>
      <c r="S477" s="13">
        <f t="shared" si="734"/>
        <v>6.0267885003135083E-2</v>
      </c>
      <c r="T477" s="13">
        <f t="shared" si="735"/>
        <v>9.2712465000750297E-2</v>
      </c>
      <c r="U477" s="13">
        <f t="shared" si="736"/>
        <v>7.2841335065233978E-2</v>
      </c>
      <c r="V477" s="13">
        <f t="shared" si="737"/>
        <v>1.4406527396961537E-2</v>
      </c>
      <c r="W477" s="13">
        <f t="shared" si="738"/>
        <v>3.9334814309381919E-2</v>
      </c>
      <c r="X477" s="13">
        <f t="shared" si="739"/>
        <v>5.1139316927843903E-2</v>
      </c>
      <c r="Y477" s="13">
        <f t="shared" si="740"/>
        <v>3.3243194124125956E-2</v>
      </c>
      <c r="Z477" s="13">
        <f t="shared" si="741"/>
        <v>1.90763996119355E-2</v>
      </c>
      <c r="AA477" s="13">
        <f t="shared" si="742"/>
        <v>3.156708363613478E-2</v>
      </c>
      <c r="AB477" s="13">
        <f t="shared" si="743"/>
        <v>2.6118156191990812E-2</v>
      </c>
      <c r="AC477" s="13">
        <f t="shared" si="744"/>
        <v>1.9371140664898264E-3</v>
      </c>
      <c r="AD477" s="13">
        <f t="shared" si="745"/>
        <v>1.6272533056227327E-2</v>
      </c>
      <c r="AE477" s="13">
        <f t="shared" si="746"/>
        <v>2.1155971873566007E-2</v>
      </c>
      <c r="AF477" s="13">
        <f t="shared" si="747"/>
        <v>1.3752473089733057E-2</v>
      </c>
      <c r="AG477" s="13">
        <f t="shared" si="748"/>
        <v>5.9598779709145889E-3</v>
      </c>
      <c r="AH477" s="13">
        <f t="shared" si="749"/>
        <v>6.2003219204487467E-3</v>
      </c>
      <c r="AI477" s="13">
        <f t="shared" si="750"/>
        <v>1.0260116406415906E-2</v>
      </c>
      <c r="AJ477" s="13">
        <f t="shared" si="751"/>
        <v>8.4890744403143797E-3</v>
      </c>
      <c r="AK477" s="13">
        <f t="shared" si="752"/>
        <v>4.6824929983663244E-3</v>
      </c>
      <c r="AL477" s="13">
        <f t="shared" si="753"/>
        <v>1.6669825517604396E-4</v>
      </c>
      <c r="AM477" s="13">
        <f t="shared" si="754"/>
        <v>5.3854649976644966E-3</v>
      </c>
      <c r="AN477" s="13">
        <f t="shared" si="755"/>
        <v>7.0016601363155741E-3</v>
      </c>
      <c r="AO477" s="13">
        <f t="shared" si="756"/>
        <v>4.551440282847481E-3</v>
      </c>
      <c r="AP477" s="13">
        <f t="shared" si="757"/>
        <v>1.9724473191608692E-3</v>
      </c>
      <c r="AQ477" s="13">
        <f t="shared" si="758"/>
        <v>6.4109625499099421E-4</v>
      </c>
      <c r="AR477" s="13">
        <f t="shared" si="759"/>
        <v>1.6122116415780707E-3</v>
      </c>
      <c r="AS477" s="13">
        <f t="shared" si="760"/>
        <v>2.6678419808842274E-3</v>
      </c>
      <c r="AT477" s="13">
        <f t="shared" si="761"/>
        <v>2.2073345246414484E-3</v>
      </c>
      <c r="AU477" s="13">
        <f t="shared" si="762"/>
        <v>1.2175448017750061E-3</v>
      </c>
      <c r="AV477" s="13">
        <f t="shared" si="763"/>
        <v>5.0368962920452776E-4</v>
      </c>
      <c r="AW477" s="13">
        <f t="shared" si="764"/>
        <v>9.9619514609415722E-6</v>
      </c>
      <c r="AX477" s="13">
        <f t="shared" si="765"/>
        <v>1.4852857235386088E-3</v>
      </c>
      <c r="AY477" s="13">
        <f t="shared" si="766"/>
        <v>1.9310246833001102E-3</v>
      </c>
      <c r="AZ477" s="13">
        <f t="shared" si="767"/>
        <v>1.2552656598053408E-3</v>
      </c>
      <c r="BA477" s="13">
        <f t="shared" si="768"/>
        <v>5.4399162279434286E-4</v>
      </c>
      <c r="BB477" s="13">
        <f t="shared" si="769"/>
        <v>1.7681130884058012E-4</v>
      </c>
      <c r="BC477" s="13">
        <f t="shared" si="770"/>
        <v>4.5974588760515192E-5</v>
      </c>
      <c r="BD477" s="13">
        <f t="shared" si="771"/>
        <v>3.4934024536526805E-4</v>
      </c>
      <c r="BE477" s="13">
        <f t="shared" si="772"/>
        <v>5.7807830446231635E-4</v>
      </c>
      <c r="BF477" s="13">
        <f t="shared" si="773"/>
        <v>4.7829377021908217E-4</v>
      </c>
      <c r="BG477" s="13">
        <f t="shared" si="774"/>
        <v>2.6382231018934771E-4</v>
      </c>
      <c r="BH477" s="13">
        <f t="shared" si="775"/>
        <v>1.0914141426371153E-4</v>
      </c>
      <c r="BI477" s="13">
        <f t="shared" si="776"/>
        <v>3.6120821772605523E-5</v>
      </c>
      <c r="BJ477" s="14">
        <f t="shared" si="777"/>
        <v>0.4560618122235735</v>
      </c>
      <c r="BK477" s="14">
        <f t="shared" si="778"/>
        <v>0.2428491330720893</v>
      </c>
      <c r="BL477" s="14">
        <f t="shared" si="779"/>
        <v>0.28191708078796768</v>
      </c>
      <c r="BM477" s="14">
        <f t="shared" si="780"/>
        <v>0.56460769531898158</v>
      </c>
      <c r="BN477" s="14">
        <f t="shared" si="781"/>
        <v>0.43337566764474544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1.6292</v>
      </c>
      <c r="F482" s="10">
        <f>VLOOKUP(B482,home!$B$2:$E$405,3,FALSE)</f>
        <v>0.90259999999999996</v>
      </c>
      <c r="G482" s="10">
        <f>VLOOKUP(C482,away!$B$2:$E$405,4,FALSE)</f>
        <v>1.4080999999999999</v>
      </c>
      <c r="H482" s="10">
        <f>VLOOKUP(A482,away!$A$2:$E$405,3,FALSE)</f>
        <v>1.1462000000000001</v>
      </c>
      <c r="I482" s="10">
        <f>VLOOKUP(C482,away!$B$2:$E$405,3,FALSE)</f>
        <v>0.76980000000000004</v>
      </c>
      <c r="J482" s="10">
        <f>VLOOKUP(B482,home!$B$2:$E$405,4,FALSE)</f>
        <v>0.71850000000000003</v>
      </c>
      <c r="K482" s="12">
        <f t="shared" si="726"/>
        <v>2.0706334669519997</v>
      </c>
      <c r="L482" s="12">
        <f t="shared" si="727"/>
        <v>0.6339647100600001</v>
      </c>
      <c r="M482" s="13">
        <f t="shared" si="728"/>
        <v>6.6897199279152081E-2</v>
      </c>
      <c r="N482" s="13">
        <f t="shared" si="729"/>
        <v>0.13851957967276948</v>
      </c>
      <c r="O482" s="13">
        <f t="shared" si="730"/>
        <v>4.2410463544833694E-2</v>
      </c>
      <c r="P482" s="13">
        <f t="shared" si="731"/>
        <v>8.7816525164880394E-2</v>
      </c>
      <c r="Q482" s="13">
        <f t="shared" si="732"/>
        <v>0.14341163874928023</v>
      </c>
      <c r="R482" s="13">
        <f t="shared" si="733"/>
        <v>1.3443368612355349E-2</v>
      </c>
      <c r="S482" s="13">
        <f t="shared" si="734"/>
        <v>2.8819375755381467E-2</v>
      </c>
      <c r="T482" s="13">
        <f t="shared" si="735"/>
        <v>9.0917917978916921E-2</v>
      </c>
      <c r="U482" s="13">
        <f t="shared" si="736"/>
        <v>2.7836288957315047E-2</v>
      </c>
      <c r="V482" s="13">
        <f t="shared" si="737"/>
        <v>4.2034934256164119E-3</v>
      </c>
      <c r="W482" s="13">
        <f t="shared" si="738"/>
        <v>9.8984312914896636E-2</v>
      </c>
      <c r="X482" s="13">
        <f t="shared" si="739"/>
        <v>6.2752561237580773E-2</v>
      </c>
      <c r="Y482" s="13">
        <f t="shared" si="740"/>
        <v>1.9891454645252646E-2</v>
      </c>
      <c r="Z482" s="13">
        <f t="shared" si="741"/>
        <v>2.8408737615205218E-3</v>
      </c>
      <c r="AA482" s="13">
        <f t="shared" si="742"/>
        <v>5.8824082859902059E-3</v>
      </c>
      <c r="AB482" s="13">
        <f t="shared" si="743"/>
        <v>6.0901557316235359E-3</v>
      </c>
      <c r="AC482" s="13">
        <f t="shared" si="744"/>
        <v>3.4487260880188556E-4</v>
      </c>
      <c r="AD482" s="13">
        <f t="shared" si="745"/>
        <v>5.124005775620849E-2</v>
      </c>
      <c r="AE482" s="13">
        <f t="shared" si="746"/>
        <v>3.2484388358872372E-2</v>
      </c>
      <c r="AF482" s="13">
        <f t="shared" si="747"/>
        <v>1.0296977923704483E-2</v>
      </c>
      <c r="AG482" s="13">
        <f t="shared" si="748"/>
        <v>2.1759735412985115E-3</v>
      </c>
      <c r="AH482" s="13">
        <f t="shared" si="749"/>
        <v>4.5025342763485473E-4</v>
      </c>
      <c r="AI482" s="13">
        <f t="shared" si="750"/>
        <v>9.3230981587058049E-4</v>
      </c>
      <c r="AJ482" s="13">
        <f t="shared" si="751"/>
        <v>9.6523595315474052E-4</v>
      </c>
      <c r="AK482" s="13">
        <f t="shared" si="752"/>
        <v>6.6621662270250617E-4</v>
      </c>
      <c r="AL482" s="13">
        <f t="shared" si="753"/>
        <v>1.8108688827555725E-5</v>
      </c>
      <c r="AM482" s="13">
        <f t="shared" si="754"/>
        <v>2.1219875687711751E-2</v>
      </c>
      <c r="AN482" s="13">
        <f t="shared" si="755"/>
        <v>1.3452652337869424E-2</v>
      </c>
      <c r="AO482" s="13">
        <f t="shared" si="756"/>
        <v>4.2642534194576864E-3</v>
      </c>
      <c r="AP482" s="13">
        <f t="shared" si="757"/>
        <v>9.0112872756295201E-4</v>
      </c>
      <c r="AQ482" s="13">
        <f t="shared" si="758"/>
        <v>1.4282095312404591E-4</v>
      </c>
      <c r="AR482" s="13">
        <f t="shared" si="759"/>
        <v>5.7088956740810389E-5</v>
      </c>
      <c r="AS482" s="13">
        <f t="shared" si="760"/>
        <v>1.1821030442089695E-4</v>
      </c>
      <c r="AT482" s="13">
        <f t="shared" si="761"/>
        <v>1.2238510623624661E-4</v>
      </c>
      <c r="AU482" s="13">
        <f t="shared" si="762"/>
        <v>8.447156560974937E-5</v>
      </c>
      <c r="AV482" s="13">
        <f t="shared" si="763"/>
        <v>4.3727412689344649E-5</v>
      </c>
      <c r="AW482" s="13">
        <f t="shared" si="764"/>
        <v>6.6031751588989468E-7</v>
      </c>
      <c r="AX482" s="13">
        <f t="shared" si="765"/>
        <v>7.3230974605894986E-3</v>
      </c>
      <c r="AY482" s="13">
        <f t="shared" si="766"/>
        <v>4.6425853583437447E-3</v>
      </c>
      <c r="AZ482" s="13">
        <f t="shared" si="767"/>
        <v>1.4716176403155967E-3</v>
      </c>
      <c r="BA482" s="13">
        <f t="shared" si="768"/>
        <v>3.109845502206196E-4</v>
      </c>
      <c r="BB482" s="13">
        <f t="shared" si="769"/>
        <v>4.9288307553438656E-5</v>
      </c>
      <c r="BC482" s="13">
        <f t="shared" si="770"/>
        <v>6.2494095214927707E-6</v>
      </c>
      <c r="BD482" s="13">
        <f t="shared" si="771"/>
        <v>6.0320639846359574E-6</v>
      </c>
      <c r="BE482" s="13">
        <f t="shared" si="772"/>
        <v>1.2490193561383046E-5</v>
      </c>
      <c r="BF482" s="13">
        <f t="shared" si="773"/>
        <v>1.2931306398454064E-5</v>
      </c>
      <c r="BG482" s="13">
        <f t="shared" si="774"/>
        <v>8.9253319333498386E-6</v>
      </c>
      <c r="BH482" s="13">
        <f t="shared" si="775"/>
        <v>4.6202727512123914E-6</v>
      </c>
      <c r="BI482" s="13">
        <f t="shared" si="776"/>
        <v>1.9133782770213546E-6</v>
      </c>
      <c r="BJ482" s="14">
        <f t="shared" si="777"/>
        <v>0.70445941663105072</v>
      </c>
      <c r="BK482" s="14">
        <f t="shared" si="778"/>
        <v>0.19274216028100355</v>
      </c>
      <c r="BL482" s="14">
        <f t="shared" si="779"/>
        <v>9.9149496844083654E-2</v>
      </c>
      <c r="BM482" s="14">
        <f t="shared" si="780"/>
        <v>0.50205124745355934</v>
      </c>
      <c r="BN482" s="14">
        <f t="shared" si="781"/>
        <v>0.49249877502327116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1.6292</v>
      </c>
      <c r="F483" s="10">
        <f>VLOOKUP(B483,home!$B$2:$E$405,3,FALSE)</f>
        <v>1.0911999999999999</v>
      </c>
      <c r="G483" s="10">
        <f>VLOOKUP(C483,away!$B$2:$E$405,4,FALSE)</f>
        <v>1.3359000000000001</v>
      </c>
      <c r="H483" s="10">
        <f>VLOOKUP(A483,away!$A$2:$E$405,3,FALSE)</f>
        <v>1.1462000000000001</v>
      </c>
      <c r="I483" s="10">
        <f>VLOOKUP(C483,away!$B$2:$E$405,3,FALSE)</f>
        <v>1.2317</v>
      </c>
      <c r="J483" s="10">
        <f>VLOOKUP(B483,home!$B$2:$E$405,4,FALSE)</f>
        <v>0.92090000000000005</v>
      </c>
      <c r="K483" s="12">
        <f t="shared" si="726"/>
        <v>2.374940363136</v>
      </c>
      <c r="L483" s="12">
        <f t="shared" si="727"/>
        <v>1.3001031738860003</v>
      </c>
      <c r="M483" s="13">
        <f t="shared" si="728"/>
        <v>2.53483019091232E-2</v>
      </c>
      <c r="N483" s="13">
        <f t="shared" si="729"/>
        <v>6.0200705340934017E-2</v>
      </c>
      <c r="O483" s="13">
        <f t="shared" si="730"/>
        <v>3.2955407764671638E-2</v>
      </c>
      <c r="P483" s="13">
        <f t="shared" si="731"/>
        <v>7.826712808392422E-2</v>
      </c>
      <c r="Q483" s="13">
        <f t="shared" si="732"/>
        <v>7.1486542501720596E-2</v>
      </c>
      <c r="R483" s="13">
        <f t="shared" si="733"/>
        <v>2.1422715115778469E-2</v>
      </c>
      <c r="S483" s="13">
        <f t="shared" si="734"/>
        <v>6.0415717002138318E-2</v>
      </c>
      <c r="T483" s="13">
        <f t="shared" si="735"/>
        <v>9.2939880796623422E-2</v>
      </c>
      <c r="U483" s="13">
        <f t="shared" si="736"/>
        <v>5.0877670816425989E-2</v>
      </c>
      <c r="V483" s="13">
        <f t="shared" si="737"/>
        <v>2.0727071790278623E-2</v>
      </c>
      <c r="W483" s="13">
        <f t="shared" si="738"/>
        <v>5.6592091736124471E-2</v>
      </c>
      <c r="X483" s="13">
        <f t="shared" si="739"/>
        <v>7.3575558082983133E-2</v>
      </c>
      <c r="Y483" s="13">
        <f t="shared" si="740"/>
        <v>4.7827908292060059E-2</v>
      </c>
      <c r="Z483" s="13">
        <f t="shared" si="741"/>
        <v>9.2839133050930649E-3</v>
      </c>
      <c r="AA483" s="13">
        <f t="shared" si="742"/>
        <v>2.2048740436120862E-2</v>
      </c>
      <c r="AB483" s="13">
        <f t="shared" si="743"/>
        <v>2.6182221809026154E-2</v>
      </c>
      <c r="AC483" s="13">
        <f t="shared" si="744"/>
        <v>3.999894126119348E-3</v>
      </c>
      <c r="AD483" s="13">
        <f t="shared" si="745"/>
        <v>3.360071072460432E-2</v>
      </c>
      <c r="AE483" s="13">
        <f t="shared" si="746"/>
        <v>4.3684390657883453E-2</v>
      </c>
      <c r="AF483" s="13">
        <f t="shared" si="747"/>
        <v>2.8397107471795104E-2</v>
      </c>
      <c r="AG483" s="13">
        <f t="shared" si="748"/>
        <v>1.2306389851087562E-2</v>
      </c>
      <c r="AH483" s="13">
        <f t="shared" si="749"/>
        <v>3.0175112885084876E-3</v>
      </c>
      <c r="AI483" s="13">
        <f t="shared" si="750"/>
        <v>7.1664093552973266E-3</v>
      </c>
      <c r="AJ483" s="13">
        <f t="shared" si="751"/>
        <v>8.5098974183255328E-3</v>
      </c>
      <c r="AK483" s="13">
        <f t="shared" si="752"/>
        <v>6.7368329549760495E-3</v>
      </c>
      <c r="AL483" s="13">
        <f t="shared" si="753"/>
        <v>4.9401372449086114E-4</v>
      </c>
      <c r="AM483" s="13">
        <f t="shared" si="754"/>
        <v>1.5959936825983893E-2</v>
      </c>
      <c r="AN483" s="13">
        <f t="shared" si="755"/>
        <v>2.0749564522481723E-2</v>
      </c>
      <c r="AO483" s="13">
        <f t="shared" si="756"/>
        <v>1.3488287346215417E-2</v>
      </c>
      <c r="AP483" s="13">
        <f t="shared" si="757"/>
        <v>5.8453883963670164E-3</v>
      </c>
      <c r="AQ483" s="13">
        <f t="shared" si="758"/>
        <v>1.8999020016782875E-3</v>
      </c>
      <c r="AR483" s="13">
        <f t="shared" si="759"/>
        <v>7.8461520068534346E-4</v>
      </c>
      <c r="AS483" s="13">
        <f t="shared" si="760"/>
        <v>1.8634143096376752E-3</v>
      </c>
      <c r="AT483" s="13">
        <f t="shared" si="761"/>
        <v>2.21274892860186E-3</v>
      </c>
      <c r="AU483" s="13">
        <f t="shared" si="762"/>
        <v>1.7517155813408321E-3</v>
      </c>
      <c r="AV483" s="13">
        <f t="shared" si="763"/>
        <v>1.0400550097151462E-3</v>
      </c>
      <c r="AW483" s="13">
        <f t="shared" si="764"/>
        <v>4.2370836766460059E-5</v>
      </c>
      <c r="AX483" s="13">
        <f t="shared" si="765"/>
        <v>6.3173163601882984E-3</v>
      </c>
      <c r="AY483" s="13">
        <f t="shared" si="766"/>
        <v>8.2131630503227641E-3</v>
      </c>
      <c r="AZ483" s="13">
        <f t="shared" si="767"/>
        <v>5.338979674683924E-3</v>
      </c>
      <c r="BA483" s="13">
        <f t="shared" si="768"/>
        <v>2.3137414734564726E-3</v>
      </c>
      <c r="BB483" s="13">
        <f t="shared" si="769"/>
        <v>7.5202565829810713E-4</v>
      </c>
      <c r="BC483" s="13">
        <f t="shared" si="770"/>
        <v>1.9554218903941549E-4</v>
      </c>
      <c r="BD483" s="13">
        <f t="shared" si="771"/>
        <v>1.7001345211503603E-4</v>
      </c>
      <c r="BE483" s="13">
        <f t="shared" si="772"/>
        <v>4.0377180970408859E-4</v>
      </c>
      <c r="BF483" s="13">
        <f t="shared" si="773"/>
        <v>4.7946698418135415E-4</v>
      </c>
      <c r="BG483" s="13">
        <f t="shared" si="774"/>
        <v>3.7956849784112932E-4</v>
      </c>
      <c r="BH483" s="13">
        <f t="shared" si="775"/>
        <v>2.253631365244494E-4</v>
      </c>
      <c r="BI483" s="13">
        <f t="shared" si="776"/>
        <v>1.0704480185896876E-4</v>
      </c>
      <c r="BJ483" s="14">
        <f t="shared" si="777"/>
        <v>0.60168513295453119</v>
      </c>
      <c r="BK483" s="14">
        <f t="shared" si="778"/>
        <v>0.19746528968639734</v>
      </c>
      <c r="BL483" s="14">
        <f t="shared" si="779"/>
        <v>0.18833518467133639</v>
      </c>
      <c r="BM483" s="14">
        <f t="shared" si="780"/>
        <v>0.6989179276876496</v>
      </c>
      <c r="BN483" s="14">
        <f t="shared" si="781"/>
        <v>0.28968080071615215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1.6292</v>
      </c>
      <c r="F484" s="10">
        <f>VLOOKUP(B484,home!$B$2:$E$405,3,FALSE)</f>
        <v>0.61380000000000001</v>
      </c>
      <c r="G484" s="10">
        <f>VLOOKUP(C484,away!$B$2:$E$405,4,FALSE)</f>
        <v>0.75819999999999999</v>
      </c>
      <c r="H484" s="10">
        <f>VLOOKUP(A484,away!$A$2:$E$405,3,FALSE)</f>
        <v>1.1462000000000001</v>
      </c>
      <c r="I484" s="10">
        <f>VLOOKUP(C484,away!$B$2:$E$405,3,FALSE)</f>
        <v>0.87239999999999995</v>
      </c>
      <c r="J484" s="10">
        <f>VLOOKUP(B484,home!$B$2:$E$405,4,FALSE)</f>
        <v>1.4883</v>
      </c>
      <c r="K484" s="12">
        <f t="shared" si="726"/>
        <v>0.758202244272</v>
      </c>
      <c r="L484" s="12">
        <f t="shared" si="727"/>
        <v>1.4882179649039999</v>
      </c>
      <c r="M484" s="13">
        <f t="shared" si="728"/>
        <v>0.10577720788577337</v>
      </c>
      <c r="N484" s="13">
        <f t="shared" si="729"/>
        <v>8.0200516411819273E-2</v>
      </c>
      <c r="O484" s="13">
        <f t="shared" si="730"/>
        <v>0.15741954105299297</v>
      </c>
      <c r="P484" s="13">
        <f t="shared" si="731"/>
        <v>0.11935584931864751</v>
      </c>
      <c r="Q484" s="13">
        <f t="shared" si="732"/>
        <v>3.0404105767607367E-2</v>
      </c>
      <c r="R484" s="13">
        <f t="shared" si="733"/>
        <v>0.11713729451100348</v>
      </c>
      <c r="S484" s="13">
        <f t="shared" si="734"/>
        <v>3.3669395920242713E-2</v>
      </c>
      <c r="T484" s="13">
        <f t="shared" si="735"/>
        <v>4.5247936410194603E-2</v>
      </c>
      <c r="U484" s="13">
        <f t="shared" si="736"/>
        <v>8.8813759586193058E-2</v>
      </c>
      <c r="V484" s="13">
        <f t="shared" si="737"/>
        <v>4.2212825600661643E-3</v>
      </c>
      <c r="W484" s="13">
        <f t="shared" si="738"/>
        <v>7.6841537426943878E-3</v>
      </c>
      <c r="X484" s="13">
        <f t="shared" si="739"/>
        <v>1.1435695644962097E-2</v>
      </c>
      <c r="Y484" s="13">
        <f t="shared" si="740"/>
        <v>8.5094038500035159E-3</v>
      </c>
      <c r="Z484" s="13">
        <f t="shared" si="741"/>
        <v>5.8108608683842024E-2</v>
      </c>
      <c r="AA484" s="13">
        <f t="shared" si="742"/>
        <v>4.405807751561245E-2</v>
      </c>
      <c r="AB484" s="13">
        <f t="shared" si="743"/>
        <v>1.6702466625323553E-2</v>
      </c>
      <c r="AC484" s="13">
        <f t="shared" si="744"/>
        <v>2.9769809066215172E-4</v>
      </c>
      <c r="AD484" s="13">
        <f t="shared" si="745"/>
        <v>1.4565356532604933E-3</v>
      </c>
      <c r="AE484" s="13">
        <f t="shared" si="746"/>
        <v>2.1676425257054492E-3</v>
      </c>
      <c r="AF484" s="13">
        <f t="shared" si="747"/>
        <v>1.6129622741223656E-3</v>
      </c>
      <c r="AG484" s="13">
        <f t="shared" si="748"/>
        <v>8.0014647768710488E-4</v>
      </c>
      <c r="AH484" s="13">
        <f t="shared" si="749"/>
        <v>2.1619568839717569E-2</v>
      </c>
      <c r="AI484" s="13">
        <f t="shared" si="750"/>
        <v>1.6392005614466857E-2</v>
      </c>
      <c r="AJ484" s="13">
        <f t="shared" si="751"/>
        <v>6.2142277225039977E-3</v>
      </c>
      <c r="AK484" s="13">
        <f t="shared" si="752"/>
        <v>1.5705471352066033E-3</v>
      </c>
      <c r="AL484" s="13">
        <f t="shared" si="753"/>
        <v>1.3436546175388219E-5</v>
      </c>
      <c r="AM484" s="13">
        <f t="shared" si="754"/>
        <v>2.2086972023285798E-4</v>
      </c>
      <c r="AN484" s="13">
        <f t="shared" si="755"/>
        <v>3.2870228555385969E-4</v>
      </c>
      <c r="AO484" s="13">
        <f t="shared" si="756"/>
        <v>2.4459032323312932E-4</v>
      </c>
      <c r="AP484" s="13">
        <f t="shared" si="757"/>
        <v>1.2133457102573977E-4</v>
      </c>
      <c r="AQ484" s="13">
        <f t="shared" si="758"/>
        <v>4.514307209110656E-5</v>
      </c>
      <c r="AR484" s="13">
        <f t="shared" si="759"/>
        <v>6.4349261481492746E-3</v>
      </c>
      <c r="AS484" s="13">
        <f t="shared" si="760"/>
        <v>4.8789754472513564E-3</v>
      </c>
      <c r="AT484" s="13">
        <f t="shared" si="761"/>
        <v>1.8496250669269817E-3</v>
      </c>
      <c r="AU484" s="13">
        <f t="shared" si="762"/>
        <v>4.6746329226859522E-4</v>
      </c>
      <c r="AV484" s="13">
        <f t="shared" si="763"/>
        <v>8.8607929328206688E-5</v>
      </c>
      <c r="AW484" s="13">
        <f t="shared" si="764"/>
        <v>4.2114995300219522E-7</v>
      </c>
      <c r="AX484" s="13">
        <f t="shared" si="765"/>
        <v>2.7910652928713611E-5</v>
      </c>
      <c r="AY484" s="13">
        <f t="shared" si="766"/>
        <v>4.1537135100712029E-5</v>
      </c>
      <c r="AZ484" s="13">
        <f t="shared" si="767"/>
        <v>3.0908155333762091E-5</v>
      </c>
      <c r="BA484" s="13">
        <f t="shared" si="768"/>
        <v>1.5332690676582711E-5</v>
      </c>
      <c r="BB484" s="13">
        <f t="shared" si="769"/>
        <v>5.7045964288016131E-6</v>
      </c>
      <c r="BC484" s="13">
        <f t="shared" si="770"/>
        <v>1.6979365775739507E-6</v>
      </c>
      <c r="BD484" s="13">
        <f t="shared" si="771"/>
        <v>1.5960954494177108E-3</v>
      </c>
      <c r="BE484" s="13">
        <f t="shared" si="772"/>
        <v>1.2101631518208348E-3</v>
      </c>
      <c r="BF484" s="13">
        <f t="shared" si="773"/>
        <v>4.5877420882291698E-4</v>
      </c>
      <c r="BG484" s="13">
        <f t="shared" si="774"/>
        <v>1.1594787824788226E-4</v>
      </c>
      <c r="BH484" s="13">
        <f t="shared" si="775"/>
        <v>2.1977985376530236E-5</v>
      </c>
      <c r="BI484" s="13">
        <f t="shared" si="776"/>
        <v>3.332751567412485E-6</v>
      </c>
      <c r="BJ484" s="14">
        <f t="shared" si="777"/>
        <v>0.19060282989723945</v>
      </c>
      <c r="BK484" s="14">
        <f t="shared" si="778"/>
        <v>0.26337640745666796</v>
      </c>
      <c r="BL484" s="14">
        <f t="shared" si="779"/>
        <v>0.48705337791219816</v>
      </c>
      <c r="BM484" s="14">
        <f t="shared" si="780"/>
        <v>0.38880559301695594</v>
      </c>
      <c r="BN484" s="14">
        <f t="shared" si="781"/>
        <v>0.61029451494784392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1.6292</v>
      </c>
      <c r="F485" s="10">
        <f>VLOOKUP(B485,home!$B$2:$E$405,3,FALSE)</f>
        <v>0.93879999999999997</v>
      </c>
      <c r="G485" s="10">
        <f>VLOOKUP(C485,away!$B$2:$E$405,4,FALSE)</f>
        <v>1.2998000000000001</v>
      </c>
      <c r="H485" s="10">
        <f>VLOOKUP(A485,away!$A$2:$E$405,3,FALSE)</f>
        <v>1.1462000000000001</v>
      </c>
      <c r="I485" s="10">
        <f>VLOOKUP(C485,away!$B$2:$E$405,3,FALSE)</f>
        <v>0.66720000000000002</v>
      </c>
      <c r="J485" s="10">
        <f>VLOOKUP(B485,home!$B$2:$E$405,4,FALSE)</f>
        <v>1.7962</v>
      </c>
      <c r="K485" s="12">
        <f t="shared" si="726"/>
        <v>1.9880349494080001</v>
      </c>
      <c r="L485" s="12">
        <f t="shared" si="727"/>
        <v>1.3736343223680001</v>
      </c>
      <c r="M485" s="13">
        <f t="shared" si="728"/>
        <v>3.4677324724781827E-2</v>
      </c>
      <c r="N485" s="13">
        <f t="shared" si="729"/>
        <v>6.8939733504836426E-2</v>
      </c>
      <c r="O485" s="13">
        <f t="shared" si="730"/>
        <v>4.7633963449860782E-2</v>
      </c>
      <c r="P485" s="13">
        <f t="shared" si="731"/>
        <v>9.4697984117146486E-2</v>
      </c>
      <c r="Q485" s="13">
        <f t="shared" si="732"/>
        <v>6.852729980524426E-2</v>
      </c>
      <c r="R485" s="13">
        <f t="shared" si="733"/>
        <v>3.2715823552575803E-2</v>
      </c>
      <c r="S485" s="13">
        <f t="shared" si="734"/>
        <v>6.4651095975712933E-2</v>
      </c>
      <c r="T485" s="13">
        <f t="shared" si="735"/>
        <v>9.4131451031685465E-2</v>
      </c>
      <c r="U485" s="13">
        <f t="shared" si="736"/>
        <v>6.5040200621186095E-2</v>
      </c>
      <c r="V485" s="13">
        <f t="shared" si="737"/>
        <v>1.9616816555532789E-2</v>
      </c>
      <c r="W485" s="13">
        <f t="shared" si="738"/>
        <v>4.5411555667128539E-2</v>
      </c>
      <c r="X485" s="13">
        <f t="shared" si="739"/>
        <v>6.2378871496492821E-2</v>
      </c>
      <c r="Y485" s="13">
        <f t="shared" si="740"/>
        <v>4.2842879439082743E-2</v>
      </c>
      <c r="Z485" s="13">
        <f t="shared" si="741"/>
        <v>1.4979859372117845E-2</v>
      </c>
      <c r="AA485" s="13">
        <f t="shared" si="742"/>
        <v>2.9780483968987252E-2</v>
      </c>
      <c r="AB485" s="13">
        <f t="shared" si="743"/>
        <v>2.9602321470315669E-2</v>
      </c>
      <c r="AC485" s="13">
        <f t="shared" si="744"/>
        <v>3.3481406750454495E-3</v>
      </c>
      <c r="AD485" s="13">
        <f t="shared" si="745"/>
        <v>2.2569939943309615E-2</v>
      </c>
      <c r="AE485" s="13">
        <f t="shared" si="746"/>
        <v>3.1002844159914559E-2</v>
      </c>
      <c r="AF485" s="13">
        <f t="shared" si="747"/>
        <v>2.1293285414542475E-2</v>
      </c>
      <c r="AG485" s="13">
        <f t="shared" si="748"/>
        <v>9.7497292271311597E-3</v>
      </c>
      <c r="AH485" s="13">
        <f t="shared" si="749"/>
        <v>5.1442122444467584E-3</v>
      </c>
      <c r="AI485" s="13">
        <f t="shared" si="750"/>
        <v>1.0226873729132726E-2</v>
      </c>
      <c r="AJ485" s="13">
        <f t="shared" si="751"/>
        <v>1.0165691198349192E-2</v>
      </c>
      <c r="AK485" s="13">
        <f t="shared" si="752"/>
        <v>6.7365831290691625E-3</v>
      </c>
      <c r="AL485" s="13">
        <f t="shared" si="753"/>
        <v>3.6572852719614812E-4</v>
      </c>
      <c r="AM485" s="13">
        <f t="shared" si="754"/>
        <v>8.9739658826678195E-3</v>
      </c>
      <c r="AN485" s="13">
        <f t="shared" si="755"/>
        <v>1.232694754419196E-2</v>
      </c>
      <c r="AO485" s="13">
        <f t="shared" si="756"/>
        <v>8.4663591183660042E-3</v>
      </c>
      <c r="AP485" s="13">
        <f t="shared" si="757"/>
        <v>3.8765604901602759E-3</v>
      </c>
      <c r="AQ485" s="13">
        <f t="shared" si="758"/>
        <v>1.3312441355049684E-3</v>
      </c>
      <c r="AR485" s="13">
        <f t="shared" si="759"/>
        <v>1.4132533001035578E-3</v>
      </c>
      <c r="AS485" s="13">
        <f t="shared" si="760"/>
        <v>2.8095969529720656E-3</v>
      </c>
      <c r="AT485" s="13">
        <f t="shared" si="761"/>
        <v>2.7927884681293457E-3</v>
      </c>
      <c r="AU485" s="13">
        <f t="shared" si="762"/>
        <v>1.8507203603149234E-3</v>
      </c>
      <c r="AV485" s="13">
        <f t="shared" si="763"/>
        <v>9.1982418947175856E-4</v>
      </c>
      <c r="AW485" s="13">
        <f t="shared" si="764"/>
        <v>2.7742876276324817E-5</v>
      </c>
      <c r="AX485" s="13">
        <f t="shared" si="765"/>
        <v>2.9734263015897761E-3</v>
      </c>
      <c r="AY485" s="13">
        <f t="shared" si="766"/>
        <v>4.0844004228954602E-3</v>
      </c>
      <c r="AZ485" s="13">
        <f t="shared" si="767"/>
        <v>2.8052363035917897E-3</v>
      </c>
      <c r="BA485" s="13">
        <f t="shared" si="768"/>
        <v>1.2844562896554741E-3</v>
      </c>
      <c r="BB485" s="13">
        <f t="shared" si="769"/>
        <v>4.410933112630533E-4</v>
      </c>
      <c r="BC485" s="13">
        <f t="shared" si="770"/>
        <v>1.2118018234357626E-4</v>
      </c>
      <c r="BD485" s="13">
        <f t="shared" si="771"/>
        <v>3.235488732036814E-4</v>
      </c>
      <c r="BE485" s="13">
        <f t="shared" si="772"/>
        <v>6.4322646777049616E-4</v>
      </c>
      <c r="BF485" s="13">
        <f t="shared" si="773"/>
        <v>6.3937834915600252E-4</v>
      </c>
      <c r="BG485" s="13">
        <f t="shared" si="774"/>
        <v>4.2370216800564133E-4</v>
      </c>
      <c r="BH485" s="13">
        <f t="shared" si="775"/>
        <v>2.1058367953378878E-4</v>
      </c>
      <c r="BI485" s="13">
        <f t="shared" si="776"/>
        <v>8.3729542937621183E-5</v>
      </c>
      <c r="BJ485" s="14">
        <f t="shared" si="777"/>
        <v>0.51353245967159822</v>
      </c>
      <c r="BK485" s="14">
        <f t="shared" si="778"/>
        <v>0.22144149099831112</v>
      </c>
      <c r="BL485" s="14">
        <f t="shared" si="779"/>
        <v>0.24915650571552228</v>
      </c>
      <c r="BM485" s="14">
        <f t="shared" si="780"/>
        <v>0.64786152905648486</v>
      </c>
      <c r="BN485" s="14">
        <f t="shared" si="781"/>
        <v>0.34719212915444558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1.6292</v>
      </c>
      <c r="F486" s="10">
        <f>VLOOKUP(B486,home!$B$2:$E$405,3,FALSE)</f>
        <v>0.8286</v>
      </c>
      <c r="G486" s="10">
        <f>VLOOKUP(C486,away!$B$2:$E$405,4,FALSE)</f>
        <v>0.79790000000000005</v>
      </c>
      <c r="H486" s="10">
        <f>VLOOKUP(A486,away!$A$2:$E$405,3,FALSE)</f>
        <v>1.1462000000000001</v>
      </c>
      <c r="I486" s="10">
        <f>VLOOKUP(C486,away!$B$2:$E$405,3,FALSE)</f>
        <v>1.0033000000000001</v>
      </c>
      <c r="J486" s="10">
        <f>VLOOKUP(B486,home!$B$2:$E$405,4,FALSE)</f>
        <v>0.56710000000000005</v>
      </c>
      <c r="K486" s="12">
        <f t="shared" si="726"/>
        <v>1.077129190248</v>
      </c>
      <c r="L486" s="12">
        <f t="shared" si="727"/>
        <v>0.65215505306600019</v>
      </c>
      <c r="M486" s="13">
        <f t="shared" si="728"/>
        <v>0.17741134789455215</v>
      </c>
      <c r="N486" s="13">
        <f t="shared" si="729"/>
        <v>0.19109494149846518</v>
      </c>
      <c r="O486" s="13">
        <f t="shared" si="730"/>
        <v>0.11569970700068227</v>
      </c>
      <c r="P486" s="13">
        <f t="shared" si="731"/>
        <v>0.12462353171357576</v>
      </c>
      <c r="Q486" s="13">
        <f t="shared" si="732"/>
        <v>0.10291696979836536</v>
      </c>
      <c r="R486" s="13">
        <f t="shared" si="733"/>
        <v>3.7727074279375314E-2</v>
      </c>
      <c r="S486" s="13">
        <f t="shared" si="734"/>
        <v>2.1885613351514281E-2</v>
      </c>
      <c r="T486" s="13">
        <f t="shared" si="735"/>
        <v>6.7117821900244901E-2</v>
      </c>
      <c r="U486" s="13">
        <f t="shared" si="736"/>
        <v>4.0636932968969676E-2</v>
      </c>
      <c r="V486" s="13">
        <f t="shared" si="737"/>
        <v>1.7081848746505069E-3</v>
      </c>
      <c r="W486" s="13">
        <f t="shared" si="738"/>
        <v>3.6951624113897061E-2</v>
      </c>
      <c r="X486" s="13">
        <f t="shared" si="739"/>
        <v>2.4098188384873428E-2</v>
      </c>
      <c r="Y486" s="13">
        <f t="shared" si="740"/>
        <v>7.8578776624658002E-3</v>
      </c>
      <c r="Z486" s="13">
        <f t="shared" si="741"/>
        <v>8.2013007095636456E-3</v>
      </c>
      <c r="AA486" s="13">
        <f t="shared" si="742"/>
        <v>8.8338603922726369E-3</v>
      </c>
      <c r="AB486" s="13">
        <f t="shared" si="743"/>
        <v>4.7576044455462521E-3</v>
      </c>
      <c r="AC486" s="13">
        <f t="shared" si="744"/>
        <v>7.4995213956517579E-5</v>
      </c>
      <c r="AD486" s="13">
        <f t="shared" si="745"/>
        <v>9.9504182400376E-3</v>
      </c>
      <c r="AE486" s="13">
        <f t="shared" si="746"/>
        <v>6.4892155353606174E-3</v>
      </c>
      <c r="AF486" s="13">
        <f t="shared" si="747"/>
        <v>2.1159873509099081E-3</v>
      </c>
      <c r="AG486" s="13">
        <f t="shared" si="748"/>
        <v>4.5998394770654542E-4</v>
      </c>
      <c r="AH486" s="13">
        <f t="shared" si="749"/>
        <v>1.3371299248639259E-3</v>
      </c>
      <c r="AI486" s="13">
        <f t="shared" si="750"/>
        <v>1.4402616732250497E-3</v>
      </c>
      <c r="AJ486" s="13">
        <f t="shared" si="751"/>
        <v>7.7567394491306354E-4</v>
      </c>
      <c r="AK486" s="13">
        <f t="shared" si="752"/>
        <v>2.7850034939356003E-4</v>
      </c>
      <c r="AL486" s="13">
        <f t="shared" si="753"/>
        <v>2.1072312534216353E-6</v>
      </c>
      <c r="AM486" s="13">
        <f t="shared" si="754"/>
        <v>2.1435771883041264E-3</v>
      </c>
      <c r="AN486" s="13">
        <f t="shared" si="755"/>
        <v>1.397944694989545E-3</v>
      </c>
      <c r="AO486" s="13">
        <f t="shared" si="756"/>
        <v>4.5583834837212013E-4</v>
      </c>
      <c r="AP486" s="13">
        <f t="shared" si="757"/>
        <v>9.9092427424045951E-5</v>
      </c>
      <c r="AQ486" s="13">
        <f t="shared" si="758"/>
        <v>1.6155906816291864E-5</v>
      </c>
      <c r="AR486" s="13">
        <f t="shared" si="759"/>
        <v>1.7440320742115412E-4</v>
      </c>
      <c r="AS486" s="13">
        <f t="shared" si="760"/>
        <v>1.8785478558620172E-4</v>
      </c>
      <c r="AT486" s="13">
        <f t="shared" si="761"/>
        <v>1.0117193654133855E-4</v>
      </c>
      <c r="AU486" s="13">
        <f t="shared" si="762"/>
        <v>3.6325082027531355E-5</v>
      </c>
      <c r="AV486" s="13">
        <f t="shared" si="763"/>
        <v>9.781701547501754E-6</v>
      </c>
      <c r="AW486" s="13">
        <f t="shared" si="764"/>
        <v>4.1117656798919571E-8</v>
      </c>
      <c r="AX486" s="13">
        <f t="shared" si="765"/>
        <v>3.8481826017868463E-4</v>
      </c>
      <c r="AY486" s="13">
        <f t="shared" si="766"/>
        <v>2.5096117288759596E-4</v>
      </c>
      <c r="AZ486" s="13">
        <f t="shared" si="767"/>
        <v>8.1832798511007884E-5</v>
      </c>
      <c r="BA486" s="13">
        <f t="shared" si="768"/>
        <v>1.778922435182855E-5</v>
      </c>
      <c r="BB486" s="13">
        <f t="shared" si="769"/>
        <v>2.9003331377924322E-6</v>
      </c>
      <c r="BC486" s="13">
        <f t="shared" si="770"/>
        <v>3.7829338227722056E-7</v>
      </c>
      <c r="BD486" s="13">
        <f t="shared" si="771"/>
        <v>1.8956322165103896E-5</v>
      </c>
      <c r="BE486" s="13">
        <f t="shared" si="772"/>
        <v>2.0418407943778574E-5</v>
      </c>
      <c r="BF486" s="13">
        <f t="shared" si="773"/>
        <v>1.0996631607317772E-5</v>
      </c>
      <c r="BG486" s="13">
        <f t="shared" si="774"/>
        <v>3.9482642995485853E-6</v>
      </c>
      <c r="BH486" s="13">
        <f t="shared" si="775"/>
        <v>1.0631976819644635E-6</v>
      </c>
      <c r="BI486" s="13">
        <f t="shared" si="776"/>
        <v>2.2904025164958671E-7</v>
      </c>
      <c r="BJ486" s="14">
        <f t="shared" si="777"/>
        <v>0.45390431708068163</v>
      </c>
      <c r="BK486" s="14">
        <f t="shared" si="778"/>
        <v>0.32595674145239029</v>
      </c>
      <c r="BL486" s="14">
        <f t="shared" si="779"/>
        <v>0.21205189355631487</v>
      </c>
      <c r="BM486" s="14">
        <f t="shared" si="780"/>
        <v>0.25038976055870349</v>
      </c>
      <c r="BN486" s="14">
        <f t="shared" si="781"/>
        <v>0.74947357218501598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1.6292</v>
      </c>
      <c r="F487" s="10">
        <f>VLOOKUP(B487,home!$B$2:$E$405,3,FALSE)</f>
        <v>0.68600000000000005</v>
      </c>
      <c r="G487" s="10">
        <f>VLOOKUP(C487,away!$B$2:$E$405,4,FALSE)</f>
        <v>0.83040000000000003</v>
      </c>
      <c r="H487" s="10">
        <f>VLOOKUP(A487,away!$A$2:$E$405,3,FALSE)</f>
        <v>1.1462000000000001</v>
      </c>
      <c r="I487" s="10">
        <f>VLOOKUP(C487,away!$B$2:$E$405,3,FALSE)</f>
        <v>0.66720000000000002</v>
      </c>
      <c r="J487" s="10">
        <f>VLOOKUP(B487,home!$B$2:$E$405,4,FALSE)</f>
        <v>0.5645</v>
      </c>
      <c r="K487" s="12">
        <f t="shared" si="726"/>
        <v>0.92808094848000011</v>
      </c>
      <c r="L487" s="12">
        <f t="shared" si="727"/>
        <v>0.43169834928000006</v>
      </c>
      <c r="M487" s="13">
        <f t="shared" si="728"/>
        <v>0.25671742881331583</v>
      </c>
      <c r="N487" s="13">
        <f t="shared" si="729"/>
        <v>0.2382545548244091</v>
      </c>
      <c r="O487" s="13">
        <f t="shared" si="730"/>
        <v>0.11082449025011437</v>
      </c>
      <c r="P487" s="13">
        <f t="shared" si="731"/>
        <v>0.10285409802613868</v>
      </c>
      <c r="Q487" s="13">
        <f t="shared" si="732"/>
        <v>0.11055975661055889</v>
      </c>
      <c r="R487" s="13">
        <f t="shared" si="733"/>
        <v>2.3921374750385915E-2</v>
      </c>
      <c r="S487" s="13">
        <f t="shared" si="734"/>
        <v>1.0302149653095363E-2</v>
      </c>
      <c r="T487" s="13">
        <f t="shared" si="735"/>
        <v>4.7728464425576843E-2</v>
      </c>
      <c r="U487" s="13">
        <f t="shared" si="736"/>
        <v>2.2200972167283686E-2</v>
      </c>
      <c r="V487" s="13">
        <f t="shared" si="737"/>
        <v>4.5861852214429757E-4</v>
      </c>
      <c r="W487" s="13">
        <f t="shared" si="738"/>
        <v>3.4202801259615154E-2</v>
      </c>
      <c r="X487" s="13">
        <f t="shared" si="739"/>
        <v>1.4765292844527768E-2</v>
      </c>
      <c r="Y487" s="13">
        <f t="shared" si="740"/>
        <v>3.1870762738092167E-3</v>
      </c>
      <c r="Z487" s="13">
        <f t="shared" si="741"/>
        <v>3.442272664083292E-3</v>
      </c>
      <c r="AA487" s="13">
        <f t="shared" si="742"/>
        <v>3.1947076790091984E-3</v>
      </c>
      <c r="AB487" s="13">
        <f t="shared" si="743"/>
        <v>1.4824736664255983E-3</v>
      </c>
      <c r="AC487" s="13">
        <f t="shared" si="744"/>
        <v>1.1484123480454962E-5</v>
      </c>
      <c r="AD487" s="13">
        <f t="shared" si="745"/>
        <v>7.9357420584241414E-3</v>
      </c>
      <c r="AE487" s="13">
        <f t="shared" si="746"/>
        <v>3.4258467469335716E-3</v>
      </c>
      <c r="AF487" s="13">
        <f t="shared" si="747"/>
        <v>7.3946619276874035E-4</v>
      </c>
      <c r="AG487" s="13">
        <f t="shared" si="748"/>
        <v>1.0640877825554387E-4</v>
      </c>
      <c r="AH487" s="13">
        <f t="shared" si="749"/>
        <v>3.7150585671410623E-4</v>
      </c>
      <c r="AI487" s="13">
        <f t="shared" si="750"/>
        <v>3.4478750786510277E-4</v>
      </c>
      <c r="AJ487" s="13">
        <f t="shared" si="751"/>
        <v>1.5999535866175003E-4</v>
      </c>
      <c r="AK487" s="13">
        <f t="shared" si="752"/>
        <v>4.9496214739731593E-5</v>
      </c>
      <c r="AL487" s="13">
        <f t="shared" si="753"/>
        <v>1.8404502844439965E-7</v>
      </c>
      <c r="AM487" s="13">
        <f t="shared" si="754"/>
        <v>1.4730022032949817E-3</v>
      </c>
      <c r="AN487" s="13">
        <f t="shared" si="755"/>
        <v>6.3589261964824666E-4</v>
      </c>
      <c r="AO487" s="13">
        <f t="shared" si="756"/>
        <v>1.3725689711074148E-4</v>
      </c>
      <c r="AP487" s="13">
        <f t="shared" si="757"/>
        <v>1.9751191970000641E-5</v>
      </c>
      <c r="AQ487" s="13">
        <f t="shared" si="758"/>
        <v>2.1316392424404168E-6</v>
      </c>
      <c r="AR487" s="13">
        <f t="shared" si="759"/>
        <v>3.2075693018266397E-5</v>
      </c>
      <c r="AS487" s="13">
        <f t="shared" si="760"/>
        <v>2.9768839599545995E-5</v>
      </c>
      <c r="AT487" s="13">
        <f t="shared" si="761"/>
        <v>1.3813946445347815E-5</v>
      </c>
      <c r="AU487" s="13">
        <f t="shared" si="762"/>
        <v>4.2734868397501096E-6</v>
      </c>
      <c r="AV487" s="13">
        <f t="shared" si="763"/>
        <v>9.9153542988801964E-7</v>
      </c>
      <c r="AW487" s="13">
        <f t="shared" si="764"/>
        <v>2.0482729768882537E-9</v>
      </c>
      <c r="AX487" s="13">
        <f t="shared" si="765"/>
        <v>2.2784421365785602E-4</v>
      </c>
      <c r="AY487" s="13">
        <f t="shared" si="766"/>
        <v>9.8359970929096086E-5</v>
      </c>
      <c r="AZ487" s="13">
        <f t="shared" si="767"/>
        <v>2.1230918542659785E-5</v>
      </c>
      <c r="BA487" s="13">
        <f t="shared" si="768"/>
        <v>3.0551174961881253E-6</v>
      </c>
      <c r="BB487" s="13">
        <f t="shared" si="769"/>
        <v>3.2972229499021505E-7</v>
      </c>
      <c r="BC487" s="13">
        <f t="shared" si="770"/>
        <v>2.8468114093617831E-8</v>
      </c>
      <c r="BD487" s="13">
        <f t="shared" si="771"/>
        <v>2.3078372879996039E-6</v>
      </c>
      <c r="BE487" s="13">
        <f t="shared" si="772"/>
        <v>2.1418598191841837E-6</v>
      </c>
      <c r="BF487" s="13">
        <f t="shared" si="773"/>
        <v>9.9390964624982937E-7</v>
      </c>
      <c r="BG487" s="13">
        <f t="shared" si="774"/>
        <v>3.0747620239832104E-7</v>
      </c>
      <c r="BH487" s="13">
        <f t="shared" si="775"/>
        <v>7.1340701389215548E-8</v>
      </c>
      <c r="BI487" s="13">
        <f t="shared" si="776"/>
        <v>1.324198916210633E-8</v>
      </c>
      <c r="BJ487" s="14">
        <f t="shared" si="777"/>
        <v>0.46352429297718029</v>
      </c>
      <c r="BK487" s="14">
        <f t="shared" si="778"/>
        <v>0.37044232315413211</v>
      </c>
      <c r="BL487" s="14">
        <f t="shared" si="779"/>
        <v>0.16263656261817866</v>
      </c>
      <c r="BM487" s="14">
        <f t="shared" si="780"/>
        <v>0.15681539021599553</v>
      </c>
      <c r="BN487" s="14">
        <f t="shared" si="781"/>
        <v>0.84313170327492282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1.6292</v>
      </c>
      <c r="F488" s="10">
        <f>VLOOKUP(B488,home!$B$2:$E$405,3,FALSE)</f>
        <v>0.90259999999999996</v>
      </c>
      <c r="G488" s="10">
        <f>VLOOKUP(C488,away!$B$2:$E$405,4,FALSE)</f>
        <v>0.64990000000000003</v>
      </c>
      <c r="H488" s="10">
        <f>VLOOKUP(A488,away!$A$2:$E$405,3,FALSE)</f>
        <v>1.1462000000000001</v>
      </c>
      <c r="I488" s="10">
        <f>VLOOKUP(C488,away!$B$2:$E$405,3,FALSE)</f>
        <v>1.2829999999999999</v>
      </c>
      <c r="J488" s="10">
        <f>VLOOKUP(B488,home!$B$2:$E$405,4,FALSE)</f>
        <v>1.0777000000000001</v>
      </c>
      <c r="K488" s="12">
        <f t="shared" si="726"/>
        <v>0.95568829640800002</v>
      </c>
      <c r="L488" s="12">
        <f t="shared" si="727"/>
        <v>1.5848382464200002</v>
      </c>
      <c r="M488" s="13">
        <f t="shared" si="728"/>
        <v>7.8824884184326538E-2</v>
      </c>
      <c r="N488" s="13">
        <f t="shared" si="729"/>
        <v>7.5332019280676926E-2</v>
      </c>
      <c r="O488" s="13">
        <f t="shared" si="730"/>
        <v>0.12492469122494765</v>
      </c>
      <c r="P488" s="13">
        <f t="shared" si="731"/>
        <v>0.11938906533606564</v>
      </c>
      <c r="Q488" s="13">
        <f t="shared" si="732"/>
        <v>3.5996964585662365E-2</v>
      </c>
      <c r="R488" s="13">
        <f t="shared" si="733"/>
        <v>9.8992714287753025E-2</v>
      </c>
      <c r="S488" s="13">
        <f t="shared" si="734"/>
        <v>4.5207008767967079E-2</v>
      </c>
      <c r="T488" s="13">
        <f t="shared" si="735"/>
        <v>5.7049366230383987E-2</v>
      </c>
      <c r="U488" s="13">
        <f t="shared" si="736"/>
        <v>9.4606178474466576E-2</v>
      </c>
      <c r="V488" s="13">
        <f t="shared" si="737"/>
        <v>7.6078943559468488E-3</v>
      </c>
      <c r="W488" s="13">
        <f t="shared" si="738"/>
        <v>1.146729258691026E-2</v>
      </c>
      <c r="X488" s="13">
        <f t="shared" si="739"/>
        <v>1.8173803874623921E-2</v>
      </c>
      <c r="Y488" s="13">
        <f t="shared" si="740"/>
        <v>1.4401269731719995E-2</v>
      </c>
      <c r="Z488" s="13">
        <f t="shared" si="741"/>
        <v>5.2295813240052884E-2</v>
      </c>
      <c r="AA488" s="13">
        <f t="shared" si="742"/>
        <v>4.997849666465707E-2</v>
      </c>
      <c r="AB488" s="13">
        <f t="shared" si="743"/>
        <v>2.3881932167239512E-2</v>
      </c>
      <c r="AC488" s="13">
        <f t="shared" si="744"/>
        <v>7.2018770288328939E-4</v>
      </c>
      <c r="AD488" s="13">
        <f t="shared" si="745"/>
        <v>2.739789329199088E-3</v>
      </c>
      <c r="AE488" s="13">
        <f t="shared" si="746"/>
        <v>4.342122916048111E-3</v>
      </c>
      <c r="AF488" s="13">
        <f t="shared" si="747"/>
        <v>3.4407812340048935E-3</v>
      </c>
      <c r="AG488" s="13">
        <f t="shared" si="748"/>
        <v>1.8176938990717203E-3</v>
      </c>
      <c r="AH488" s="13">
        <f t="shared" si="749"/>
        <v>2.0720101237618305E-2</v>
      </c>
      <c r="AI488" s="13">
        <f t="shared" si="750"/>
        <v>1.9801958253180731E-2</v>
      </c>
      <c r="AJ488" s="13">
        <f t="shared" si="751"/>
        <v>9.4622498742623126E-3</v>
      </c>
      <c r="AK488" s="13">
        <f t="shared" si="752"/>
        <v>3.0143204875068548E-3</v>
      </c>
      <c r="AL488" s="13">
        <f t="shared" si="753"/>
        <v>4.3632179154339047E-5</v>
      </c>
      <c r="AM488" s="13">
        <f t="shared" si="754"/>
        <v>5.2367691930781883E-4</v>
      </c>
      <c r="AN488" s="13">
        <f t="shared" si="755"/>
        <v>8.2994321048643143E-4</v>
      </c>
      <c r="AO488" s="13">
        <f t="shared" si="756"/>
        <v>6.5766287116775072E-4</v>
      </c>
      <c r="AP488" s="13">
        <f t="shared" si="757"/>
        <v>3.4742975715901361E-4</v>
      </c>
      <c r="AQ488" s="13">
        <f t="shared" si="758"/>
        <v>1.3765499177250437E-4</v>
      </c>
      <c r="AR488" s="13">
        <f t="shared" si="759"/>
        <v>6.5676017822143698E-3</v>
      </c>
      <c r="AS488" s="13">
        <f t="shared" si="760"/>
        <v>6.2765801587305959E-3</v>
      </c>
      <c r="AT488" s="13">
        <f t="shared" si="761"/>
        <v>2.9992270995827484E-3</v>
      </c>
      <c r="AU488" s="13">
        <f t="shared" si="762"/>
        <v>9.5544207911364817E-4</v>
      </c>
      <c r="AV488" s="13">
        <f t="shared" si="763"/>
        <v>2.2827620322615993E-4</v>
      </c>
      <c r="AW488" s="13">
        <f t="shared" si="764"/>
        <v>1.8357165104074034E-6</v>
      </c>
      <c r="AX488" s="13">
        <f t="shared" si="765"/>
        <v>8.3411983813579815E-5</v>
      </c>
      <c r="AY488" s="13">
        <f t="shared" si="766"/>
        <v>1.3219450215752726E-4</v>
      </c>
      <c r="AZ488" s="13">
        <f t="shared" si="767"/>
        <v>1.0475345149285023E-4</v>
      </c>
      <c r="BA488" s="13">
        <f t="shared" si="768"/>
        <v>5.5339092123457117E-5</v>
      </c>
      <c r="BB488" s="13">
        <f t="shared" si="769"/>
        <v>2.1925877429853652E-5</v>
      </c>
      <c r="BC488" s="13">
        <f t="shared" si="770"/>
        <v>6.9497938274298198E-6</v>
      </c>
      <c r="BD488" s="13">
        <f t="shared" si="771"/>
        <v>1.7347644152849156E-3</v>
      </c>
      <c r="BE488" s="13">
        <f t="shared" si="772"/>
        <v>1.6578940487128613E-3</v>
      </c>
      <c r="BF488" s="13">
        <f t="shared" si="773"/>
        <v>7.9221496951967793E-4</v>
      </c>
      <c r="BG488" s="13">
        <f t="shared" si="774"/>
        <v>2.5237019153639229E-4</v>
      </c>
      <c r="BH488" s="13">
        <f t="shared" si="775"/>
        <v>6.029680960339384E-5</v>
      </c>
      <c r="BI488" s="13">
        <f t="shared" si="776"/>
        <v>1.1524991049741001E-5</v>
      </c>
      <c r="BJ488" s="14">
        <f t="shared" si="777"/>
        <v>0.22766204611903951</v>
      </c>
      <c r="BK488" s="14">
        <f t="shared" si="778"/>
        <v>0.2519248670285012</v>
      </c>
      <c r="BL488" s="14">
        <f t="shared" si="779"/>
        <v>0.46691883542020651</v>
      </c>
      <c r="BM488" s="14">
        <f t="shared" si="780"/>
        <v>0.46521086412272078</v>
      </c>
      <c r="BN488" s="14">
        <f t="shared" si="781"/>
        <v>0.53346033889943212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1.6292</v>
      </c>
      <c r="F489" s="10">
        <f>VLOOKUP(B489,home!$B$2:$E$405,3,FALSE)</f>
        <v>1.2958000000000001</v>
      </c>
      <c r="G489" s="10">
        <f>VLOOKUP(C489,away!$B$2:$E$405,4,FALSE)</f>
        <v>1.1253</v>
      </c>
      <c r="H489" s="10">
        <f>VLOOKUP(A489,away!$A$2:$E$405,3,FALSE)</f>
        <v>1.1462000000000001</v>
      </c>
      <c r="I489" s="10">
        <f>VLOOKUP(C489,away!$B$2:$E$405,3,FALSE)</f>
        <v>1.0663</v>
      </c>
      <c r="J489" s="10">
        <f>VLOOKUP(B489,home!$B$2:$E$405,4,FALSE)</f>
        <v>0.92090000000000005</v>
      </c>
      <c r="K489" s="12">
        <f t="shared" si="726"/>
        <v>2.375640365208</v>
      </c>
      <c r="L489" s="12">
        <f t="shared" si="727"/>
        <v>1.1255175889540001</v>
      </c>
      <c r="M489" s="13">
        <f t="shared" si="728"/>
        <v>3.0162436473890213E-2</v>
      </c>
      <c r="N489" s="13">
        <f t="shared" si="729"/>
        <v>7.1655101600395635E-2</v>
      </c>
      <c r="O489" s="13">
        <f t="shared" si="730"/>
        <v>3.3948352777071103E-2</v>
      </c>
      <c r="P489" s="13">
        <f t="shared" si="731"/>
        <v>8.0649077189531196E-2</v>
      </c>
      <c r="Q489" s="13">
        <f t="shared" si="732"/>
        <v>8.511337586749014E-2</v>
      </c>
      <c r="R489" s="13">
        <f t="shared" si="733"/>
        <v>1.9104734083304455E-2</v>
      </c>
      <c r="S489" s="13">
        <f t="shared" si="734"/>
        <v>5.3910380028096547E-2</v>
      </c>
      <c r="T489" s="13">
        <f t="shared" si="735"/>
        <v>9.5796601594113073E-2</v>
      </c>
      <c r="U489" s="13">
        <f t="shared" si="736"/>
        <v>4.5385977454863106E-2</v>
      </c>
      <c r="V489" s="13">
        <f t="shared" si="737"/>
        <v>1.60163247494448E-2</v>
      </c>
      <c r="W489" s="13">
        <f t="shared" si="738"/>
        <v>6.7399590443310009E-2</v>
      </c>
      <c r="X489" s="13">
        <f t="shared" si="739"/>
        <v>7.5859424532241343E-2</v>
      </c>
      <c r="Y489" s="13">
        <f t="shared" si="740"/>
        <v>4.2690558299483108E-2</v>
      </c>
      <c r="Z489" s="13">
        <f t="shared" si="741"/>
        <v>7.1675714143493788E-3</v>
      </c>
      <c r="AA489" s="13">
        <f t="shared" si="742"/>
        <v>1.7027571972439374E-2</v>
      </c>
      <c r="AB489" s="13">
        <f t="shared" si="743"/>
        <v>2.0225693649605699E-2</v>
      </c>
      <c r="AC489" s="13">
        <f t="shared" si="744"/>
        <v>2.6765531112861213E-3</v>
      </c>
      <c r="AD489" s="13">
        <f t="shared" si="745"/>
        <v>4.002929691390366E-2</v>
      </c>
      <c r="AE489" s="13">
        <f t="shared" si="746"/>
        <v>4.5053677750060632E-2</v>
      </c>
      <c r="AF489" s="13">
        <f t="shared" si="747"/>
        <v>2.535435337737937E-2</v>
      </c>
      <c r="AG489" s="13">
        <f t="shared" si="748"/>
        <v>9.5122568942652436E-3</v>
      </c>
      <c r="AH489" s="13">
        <f t="shared" si="749"/>
        <v>2.0168069242335316E-3</v>
      </c>
      <c r="AI489" s="13">
        <f t="shared" si="750"/>
        <v>4.7912079380401694E-3</v>
      </c>
      <c r="AJ489" s="13">
        <f t="shared" si="751"/>
        <v>5.6910934878566105E-3</v>
      </c>
      <c r="AK489" s="13">
        <f t="shared" si="752"/>
        <v>4.5066638039748495E-3</v>
      </c>
      <c r="AL489" s="13">
        <f t="shared" si="753"/>
        <v>2.8626538663194885E-4</v>
      </c>
      <c r="AM489" s="13">
        <f t="shared" si="754"/>
        <v>1.9019042707913117E-2</v>
      </c>
      <c r="AN489" s="13">
        <f t="shared" si="755"/>
        <v>2.1406267092823523E-2</v>
      </c>
      <c r="AO489" s="13">
        <f t="shared" si="756"/>
        <v>1.2046565063410045E-2</v>
      </c>
      <c r="AP489" s="13">
        <f t="shared" si="757"/>
        <v>4.5195402884489217E-3</v>
      </c>
      <c r="AQ489" s="13">
        <f t="shared" si="758"/>
        <v>1.2717055221588744E-3</v>
      </c>
      <c r="AR489" s="13">
        <f t="shared" si="759"/>
        <v>4.5399033334981155E-4</v>
      </c>
      <c r="AS489" s="13">
        <f t="shared" si="760"/>
        <v>1.0785177613200478E-3</v>
      </c>
      <c r="AT489" s="13">
        <f t="shared" si="761"/>
        <v>1.281085164192837E-3</v>
      </c>
      <c r="AU489" s="13">
        <f t="shared" si="762"/>
        <v>1.0144658757752071E-3</v>
      </c>
      <c r="AV489" s="13">
        <f t="shared" si="763"/>
        <v>6.0250152090441668E-4</v>
      </c>
      <c r="AW489" s="13">
        <f t="shared" si="764"/>
        <v>2.1261765333657131E-5</v>
      </c>
      <c r="AX489" s="13">
        <f t="shared" si="765"/>
        <v>7.5304009274222098E-3</v>
      </c>
      <c r="AY489" s="13">
        <f t="shared" si="766"/>
        <v>8.4755986956892102E-3</v>
      </c>
      <c r="AZ489" s="13">
        <f t="shared" si="767"/>
        <v>4.7697177044568953E-3</v>
      </c>
      <c r="BA489" s="13">
        <f t="shared" si="768"/>
        <v>1.7894670569038439E-3</v>
      </c>
      <c r="BB489" s="13">
        <f t="shared" si="769"/>
        <v>5.0351916184975638E-4</v>
      </c>
      <c r="BC489" s="13">
        <f t="shared" si="770"/>
        <v>1.1334393460745537E-4</v>
      </c>
      <c r="BD489" s="13">
        <f t="shared" si="771"/>
        <v>8.5162350900050291E-5</v>
      </c>
      <c r="BE489" s="13">
        <f t="shared" si="772"/>
        <v>2.0231511839416728E-4</v>
      </c>
      <c r="BF489" s="13">
        <f t="shared" si="773"/>
        <v>2.4031398087450974E-4</v>
      </c>
      <c r="BG489" s="13">
        <f t="shared" si="774"/>
        <v>1.9029986442976955E-4</v>
      </c>
      <c r="BH489" s="13">
        <f t="shared" si="775"/>
        <v>1.1302100985824265E-4</v>
      </c>
      <c r="BI489" s="13">
        <f t="shared" si="776"/>
        <v>5.3699454627162524E-5</v>
      </c>
      <c r="BJ489" s="14">
        <f t="shared" si="777"/>
        <v>0.63990940542832619</v>
      </c>
      <c r="BK489" s="14">
        <f t="shared" si="778"/>
        <v>0.19217663563457005</v>
      </c>
      <c r="BL489" s="14">
        <f t="shared" si="779"/>
        <v>0.15801347452601511</v>
      </c>
      <c r="BM489" s="14">
        <f t="shared" si="780"/>
        <v>0.66817967208122242</v>
      </c>
      <c r="BN489" s="14">
        <f t="shared" si="781"/>
        <v>0.32063307799168267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1.6292</v>
      </c>
      <c r="F490" s="10">
        <f>VLOOKUP(B490,home!$B$2:$E$405,3,FALSE)</f>
        <v>1.163</v>
      </c>
      <c r="G490" s="10">
        <f>VLOOKUP(C490,away!$B$2:$E$405,4,FALSE)</f>
        <v>1.0229999999999999</v>
      </c>
      <c r="H490" s="10">
        <f>VLOOKUP(A490,away!$A$2:$E$405,3,FALSE)</f>
        <v>1.1462000000000001</v>
      </c>
      <c r="I490" s="10">
        <f>VLOOKUP(C490,away!$B$2:$E$405,3,FALSE)</f>
        <v>1.0663</v>
      </c>
      <c r="J490" s="10">
        <f>VLOOKUP(B490,home!$B$2:$E$405,4,FALSE)</f>
        <v>0.91839999999999999</v>
      </c>
      <c r="K490" s="12">
        <f t="shared" si="726"/>
        <v>1.9383390707999999</v>
      </c>
      <c r="L490" s="12">
        <f t="shared" si="727"/>
        <v>1.1224621063040001</v>
      </c>
      <c r="M490" s="13">
        <f t="shared" si="728"/>
        <v>4.685014491634925E-2</v>
      </c>
      <c r="N490" s="13">
        <f t="shared" si="729"/>
        <v>9.0811466364001725E-2</v>
      </c>
      <c r="O490" s="13">
        <f t="shared" si="730"/>
        <v>5.2587512343453019E-2</v>
      </c>
      <c r="P490" s="13">
        <f t="shared" si="731"/>
        <v>0.10193242981149224</v>
      </c>
      <c r="Q490" s="13">
        <f t="shared" si="732"/>
        <v>8.8011706664992292E-2</v>
      </c>
      <c r="R490" s="13">
        <f t="shared" si="733"/>
        <v>2.9513744935159947E-2</v>
      </c>
      <c r="S490" s="13">
        <f t="shared" si="734"/>
        <v>5.5443906661476153E-2</v>
      </c>
      <c r="T490" s="13">
        <f t="shared" si="735"/>
        <v>9.8789805642597053E-2</v>
      </c>
      <c r="U490" s="13">
        <f t="shared" si="736"/>
        <v>5.7207644933446128E-2</v>
      </c>
      <c r="V490" s="13">
        <f t="shared" si="737"/>
        <v>1.3403331300816525E-2</v>
      </c>
      <c r="W490" s="13">
        <f t="shared" si="738"/>
        <v>5.686550990551445E-2</v>
      </c>
      <c r="X490" s="13">
        <f t="shared" si="739"/>
        <v>6.3829380024594734E-2</v>
      </c>
      <c r="Y490" s="13">
        <f t="shared" si="740"/>
        <v>3.5823030173242544E-2</v>
      </c>
      <c r="Z490" s="13">
        <f t="shared" si="741"/>
        <v>1.1042686768279549E-2</v>
      </c>
      <c r="AA490" s="13">
        <f t="shared" si="742"/>
        <v>2.1404471209562431E-2</v>
      </c>
      <c r="AB490" s="13">
        <f t="shared" si="743"/>
        <v>2.0744561417654302E-2</v>
      </c>
      <c r="AC490" s="13">
        <f t="shared" si="744"/>
        <v>1.8226119277486553E-3</v>
      </c>
      <c r="AD490" s="13">
        <f t="shared" si="745"/>
        <v>2.7556159907705775E-2</v>
      </c>
      <c r="AE490" s="13">
        <f t="shared" si="746"/>
        <v>3.0930745291653267E-2</v>
      </c>
      <c r="AF490" s="13">
        <f t="shared" si="747"/>
        <v>1.7359294754810833E-2</v>
      </c>
      <c r="AG490" s="13">
        <f t="shared" si="748"/>
        <v>6.4950501848123161E-3</v>
      </c>
      <c r="AH490" s="13">
        <f t="shared" si="749"/>
        <v>3.0987493622945954E-3</v>
      </c>
      <c r="AI490" s="13">
        <f t="shared" si="750"/>
        <v>6.0064269595521969E-3</v>
      </c>
      <c r="AJ490" s="13">
        <f t="shared" si="751"/>
        <v>5.8212460258032384E-3</v>
      </c>
      <c r="AK490" s="13">
        <f t="shared" si="752"/>
        <v>3.7611828708512146E-3</v>
      </c>
      <c r="AL490" s="13">
        <f t="shared" si="753"/>
        <v>1.5861915708525022E-4</v>
      </c>
      <c r="AM490" s="13">
        <f t="shared" si="754"/>
        <v>1.0682636278063727E-2</v>
      </c>
      <c r="AN490" s="13">
        <f t="shared" si="755"/>
        <v>1.1990854417554936E-2</v>
      </c>
      <c r="AO490" s="13">
        <f t="shared" si="756"/>
        <v>6.7296398529566696E-3</v>
      </c>
      <c r="AP490" s="13">
        <f t="shared" si="757"/>
        <v>2.5179219080056947E-3</v>
      </c>
      <c r="AQ490" s="13">
        <f t="shared" si="758"/>
        <v>7.0656798209226511E-4</v>
      </c>
      <c r="AR490" s="13">
        <f t="shared" si="759"/>
        <v>6.9564574722187384E-4</v>
      </c>
      <c r="AS490" s="13">
        <f t="shared" si="760"/>
        <v>1.3483973312760184E-3</v>
      </c>
      <c r="AT490" s="13">
        <f t="shared" si="761"/>
        <v>1.3068256150873788E-3</v>
      </c>
      <c r="AU490" s="13">
        <f t="shared" si="762"/>
        <v>8.4435704948203621E-4</v>
      </c>
      <c r="AV490" s="13">
        <f t="shared" si="763"/>
        <v>4.0916256467911003E-4</v>
      </c>
      <c r="AW490" s="13">
        <f t="shared" si="764"/>
        <v>9.5863785629804891E-6</v>
      </c>
      <c r="AX490" s="13">
        <f t="shared" si="765"/>
        <v>3.4510952128194022E-3</v>
      </c>
      <c r="AY490" s="13">
        <f t="shared" si="766"/>
        <v>3.8737236016369177E-3</v>
      </c>
      <c r="AZ490" s="13">
        <f t="shared" si="767"/>
        <v>2.1740539765664466E-3</v>
      </c>
      <c r="BA490" s="13">
        <f t="shared" si="768"/>
        <v>8.1343106858512021E-4</v>
      </c>
      <c r="BB490" s="13">
        <f t="shared" si="769"/>
        <v>2.2826138764429202E-4</v>
      </c>
      <c r="BC490" s="13">
        <f t="shared" si="770"/>
        <v>5.1242951592617192E-5</v>
      </c>
      <c r="BD490" s="13">
        <f t="shared" si="771"/>
        <v>1.3013933177801393E-4</v>
      </c>
      <c r="BE490" s="13">
        <f t="shared" si="772"/>
        <v>2.5225415143312839E-4</v>
      </c>
      <c r="BF490" s="13">
        <f t="shared" si="773"/>
        <v>2.4447703874716628E-4</v>
      </c>
      <c r="BG490" s="13">
        <f t="shared" si="774"/>
        <v>1.5795979870570601E-4</v>
      </c>
      <c r="BH490" s="13">
        <f t="shared" si="775"/>
        <v>7.6544912361743315E-5</v>
      </c>
      <c r="BI490" s="13">
        <f t="shared" si="776"/>
        <v>2.96739988603458E-5</v>
      </c>
      <c r="BJ490" s="14">
        <f t="shared" si="777"/>
        <v>0.55969157755144316</v>
      </c>
      <c r="BK490" s="14">
        <f t="shared" si="778"/>
        <v>0.22348476737660503</v>
      </c>
      <c r="BL490" s="14">
        <f t="shared" si="779"/>
        <v>0.2056409775974096</v>
      </c>
      <c r="BM490" s="14">
        <f t="shared" si="780"/>
        <v>0.5862888670352151</v>
      </c>
      <c r="BN490" s="14">
        <f t="shared" si="781"/>
        <v>0.40970700503544849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1.6292</v>
      </c>
      <c r="F491" s="10">
        <f>VLOOKUP(B491,home!$B$2:$E$405,3,FALSE)</f>
        <v>0.97489999999999999</v>
      </c>
      <c r="G491" s="10">
        <f>VLOOKUP(C491,away!$B$2:$E$405,4,FALSE)</f>
        <v>1.0570999999999999</v>
      </c>
      <c r="H491" s="10">
        <f>VLOOKUP(A491,away!$A$2:$E$405,3,FALSE)</f>
        <v>1.1462000000000001</v>
      </c>
      <c r="I491" s="10">
        <f>VLOOKUP(C491,away!$B$2:$E$405,3,FALSE)</f>
        <v>1.0179</v>
      </c>
      <c r="J491" s="10">
        <f>VLOOKUP(B491,home!$B$2:$E$405,4,FALSE)</f>
        <v>1.2829999999999999</v>
      </c>
      <c r="K491" s="12">
        <f t="shared" si="726"/>
        <v>1.6789994142679998</v>
      </c>
      <c r="L491" s="12">
        <f t="shared" si="727"/>
        <v>1.4968978853400001</v>
      </c>
      <c r="M491" s="13">
        <f t="shared" si="728"/>
        <v>4.1756619071866632E-2</v>
      </c>
      <c r="N491" s="13">
        <f t="shared" si="729"/>
        <v>7.0109338963476056E-2</v>
      </c>
      <c r="O491" s="13">
        <f t="shared" si="730"/>
        <v>6.2505394787625082E-2</v>
      </c>
      <c r="P491" s="13">
        <f t="shared" si="731"/>
        <v>0.10494652123701259</v>
      </c>
      <c r="Q491" s="13">
        <f t="shared" si="732"/>
        <v>5.8856769527196505E-2</v>
      </c>
      <c r="R491" s="13">
        <f t="shared" si="733"/>
        <v>4.6782096639968934E-2</v>
      </c>
      <c r="S491" s="13">
        <f t="shared" si="734"/>
        <v>6.5940278239451811E-2</v>
      </c>
      <c r="T491" s="13">
        <f t="shared" si="735"/>
        <v>8.8102573843204218E-2</v>
      </c>
      <c r="U491" s="13">
        <f t="shared" si="736"/>
        <v>7.8547112856736795E-2</v>
      </c>
      <c r="V491" s="13">
        <f t="shared" si="737"/>
        <v>1.8414120694975337E-2</v>
      </c>
      <c r="W491" s="13">
        <f t="shared" si="738"/>
        <v>3.2940160520623193E-2</v>
      </c>
      <c r="X491" s="13">
        <f t="shared" si="739"/>
        <v>4.9308056626081016E-2</v>
      </c>
      <c r="Y491" s="13">
        <f t="shared" si="740"/>
        <v>3.6904562846902834E-2</v>
      </c>
      <c r="Z491" s="13">
        <f t="shared" si="741"/>
        <v>2.3342673844047014E-2</v>
      </c>
      <c r="AA491" s="13">
        <f t="shared" si="742"/>
        <v>3.9192335711603896E-2</v>
      </c>
      <c r="AB491" s="13">
        <f t="shared" si="743"/>
        <v>3.2901954351788887E-2</v>
      </c>
      <c r="AC491" s="13">
        <f t="shared" si="744"/>
        <v>2.8925023617964486E-3</v>
      </c>
      <c r="AD491" s="13">
        <f t="shared" si="745"/>
        <v>1.3826627555005059E-2</v>
      </c>
      <c r="AE491" s="13">
        <f t="shared" si="746"/>
        <v>2.0697049548470851E-2</v>
      </c>
      <c r="AF491" s="13">
        <f t="shared" si="747"/>
        <v>1.5490684850941613E-2</v>
      </c>
      <c r="AG491" s="13">
        <f t="shared" si="748"/>
        <v>7.7293244652809606E-3</v>
      </c>
      <c r="AH491" s="13">
        <f t="shared" si="749"/>
        <v>8.7353997788338252E-3</v>
      </c>
      <c r="AI491" s="13">
        <f t="shared" si="750"/>
        <v>1.4666731112058806E-2</v>
      </c>
      <c r="AJ491" s="13">
        <f t="shared" si="751"/>
        <v>1.2312716473186497E-2</v>
      </c>
      <c r="AK491" s="13">
        <f t="shared" si="752"/>
        <v>6.8910145821760261E-3</v>
      </c>
      <c r="AL491" s="13">
        <f t="shared" si="753"/>
        <v>2.9078796826719253E-4</v>
      </c>
      <c r="AM491" s="13">
        <f t="shared" si="754"/>
        <v>4.6429799132310552E-3</v>
      </c>
      <c r="AN491" s="13">
        <f t="shared" si="755"/>
        <v>6.9500668137916638E-3</v>
      </c>
      <c r="AO491" s="13">
        <f t="shared" si="756"/>
        <v>5.201770158268228E-3</v>
      </c>
      <c r="AP491" s="13">
        <f t="shared" si="757"/>
        <v>2.5955062499788102E-3</v>
      </c>
      <c r="AQ491" s="13">
        <f t="shared" si="758"/>
        <v>9.7130195424500836E-4</v>
      </c>
      <c r="AR491" s="13">
        <f t="shared" si="759"/>
        <v>2.6152002913071718E-3</v>
      </c>
      <c r="AS491" s="13">
        <f t="shared" si="760"/>
        <v>4.3909197572982433E-3</v>
      </c>
      <c r="AT491" s="13">
        <f t="shared" si="761"/>
        <v>3.6861758503007706E-3</v>
      </c>
      <c r="AU491" s="13">
        <f t="shared" si="762"/>
        <v>2.0630290311812799E-3</v>
      </c>
      <c r="AV491" s="13">
        <f t="shared" si="763"/>
        <v>8.6595613374281205E-4</v>
      </c>
      <c r="AW491" s="13">
        <f t="shared" si="764"/>
        <v>2.0300963566131546E-5</v>
      </c>
      <c r="AX491" s="13">
        <f t="shared" si="765"/>
        <v>1.2992600924621731E-3</v>
      </c>
      <c r="AY491" s="13">
        <f t="shared" si="766"/>
        <v>1.9448596849132801E-3</v>
      </c>
      <c r="AZ491" s="13">
        <f t="shared" si="767"/>
        <v>1.4556281748148543E-3</v>
      </c>
      <c r="BA491" s="13">
        <f t="shared" si="768"/>
        <v>7.2630891224056005E-4</v>
      </c>
      <c r="BB491" s="13">
        <f t="shared" si="769"/>
        <v>2.7180256870912241E-4</v>
      </c>
      <c r="BC491" s="13">
        <f t="shared" si="770"/>
        <v>8.1372138066133104E-5</v>
      </c>
      <c r="BD491" s="13">
        <f t="shared" si="771"/>
        <v>6.5244796429971019E-4</v>
      </c>
      <c r="BE491" s="13">
        <f t="shared" si="772"/>
        <v>1.0954597498995622E-3</v>
      </c>
      <c r="BF491" s="13">
        <f t="shared" si="773"/>
        <v>9.196381392177676E-4</v>
      </c>
      <c r="BG491" s="13">
        <f t="shared" si="774"/>
        <v>5.1469063236171491E-4</v>
      </c>
      <c r="BH491" s="13">
        <f t="shared" si="775"/>
        <v>2.1604131756613646E-4</v>
      </c>
      <c r="BI491" s="13">
        <f t="shared" si="776"/>
        <v>7.2546649130245995E-5</v>
      </c>
      <c r="BJ491" s="14">
        <f t="shared" si="777"/>
        <v>0.42010600540790322</v>
      </c>
      <c r="BK491" s="14">
        <f t="shared" si="778"/>
        <v>0.23618568925828329</v>
      </c>
      <c r="BL491" s="14">
        <f t="shared" si="779"/>
        <v>0.31962686181028405</v>
      </c>
      <c r="BM491" s="14">
        <f t="shared" si="780"/>
        <v>0.61237993137202495</v>
      </c>
      <c r="BN491" s="14">
        <f t="shared" si="781"/>
        <v>0.38495674022714577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1.6292</v>
      </c>
      <c r="F492" s="15">
        <f>VLOOKUP(B492,home!$B$2:$E$405,3,FALSE)</f>
        <v>1.0831999999999999</v>
      </c>
      <c r="G492" s="15">
        <f>VLOOKUP(C492,away!$B$2:$E$405,4,FALSE)</f>
        <v>1.1554</v>
      </c>
      <c r="H492" s="15">
        <f>VLOOKUP(A492,away!$A$2:$E$405,3,FALSE)</f>
        <v>1.1462000000000001</v>
      </c>
      <c r="I492" s="15">
        <f>VLOOKUP(C492,away!$B$2:$E$405,3,FALSE)</f>
        <v>0.76980000000000004</v>
      </c>
      <c r="J492" s="15">
        <f>VLOOKUP(B492,home!$B$2:$E$405,4,FALSE)</f>
        <v>1.0777000000000001</v>
      </c>
      <c r="K492" s="16">
        <f t="shared" si="726"/>
        <v>2.0389915029759997</v>
      </c>
      <c r="L492" s="16">
        <f t="shared" si="727"/>
        <v>0.95090294785200025</v>
      </c>
      <c r="M492" s="17">
        <f t="shared" si="728"/>
        <v>5.0292744801026711E-2</v>
      </c>
      <c r="N492" s="17">
        <f t="shared" si="729"/>
        <v>0.10254647931063383</v>
      </c>
      <c r="O492" s="17">
        <f t="shared" si="730"/>
        <v>4.7823519286864659E-2</v>
      </c>
      <c r="P492" s="17">
        <f t="shared" si="731"/>
        <v>9.7511749468325873E-2</v>
      </c>
      <c r="Q492" s="17">
        <f t="shared" si="732"/>
        <v>0.10454569998724331</v>
      </c>
      <c r="R492" s="17">
        <f t="shared" si="733"/>
        <v>2.2737762733268295E-2</v>
      </c>
      <c r="S492" s="17">
        <f t="shared" si="734"/>
        <v>4.7265969087550375E-2</v>
      </c>
      <c r="T492" s="17">
        <f t="shared" si="735"/>
        <v>9.9412814303120489E-2</v>
      </c>
      <c r="U492" s="17">
        <f t="shared" si="736"/>
        <v>4.636210500981839E-2</v>
      </c>
      <c r="V492" s="17">
        <f t="shared" si="737"/>
        <v>1.0182576155483689E-2</v>
      </c>
      <c r="W492" s="17">
        <f t="shared" si="738"/>
        <v>7.1055931315555709E-2</v>
      </c>
      <c r="X492" s="17">
        <f t="shared" si="739"/>
        <v>6.7567294550331183E-2</v>
      </c>
      <c r="Y492" s="17">
        <f t="shared" si="740"/>
        <v>3.2124969783147155E-2</v>
      </c>
      <c r="Z492" s="17">
        <f t="shared" si="741"/>
        <v>7.2071352035413929E-3</v>
      </c>
      <c r="AA492" s="17">
        <f t="shared" si="742"/>
        <v>1.46952874408201E-2</v>
      </c>
      <c r="AB492" s="17">
        <f t="shared" si="743"/>
        <v>1.4981783112811059E-2</v>
      </c>
      <c r="AC492" s="17">
        <f t="shared" si="744"/>
        <v>1.23392650737195E-3</v>
      </c>
      <c r="AD492" s="17">
        <f t="shared" si="745"/>
        <v>3.622061004711611E-2</v>
      </c>
      <c r="AE492" s="17">
        <f t="shared" si="746"/>
        <v>3.4442284866800489E-2</v>
      </c>
      <c r="AF492" s="17">
        <f t="shared" si="747"/>
        <v>1.637563510529946E-2</v>
      </c>
      <c r="AG492" s="17">
        <f t="shared" si="748"/>
        <v>5.1905465648593189E-3</v>
      </c>
      <c r="AH492" s="17">
        <f t="shared" si="749"/>
        <v>1.713321527653859E-3</v>
      </c>
      <c r="AI492" s="17">
        <f t="shared" si="750"/>
        <v>3.4934480367520776E-3</v>
      </c>
      <c r="AJ492" s="17">
        <f t="shared" si="751"/>
        <v>3.5615554315128377E-3</v>
      </c>
      <c r="AK492" s="17">
        <f t="shared" si="752"/>
        <v>2.4206604207442318E-3</v>
      </c>
      <c r="AL492" s="17">
        <f t="shared" si="753"/>
        <v>9.5697566657148276E-5</v>
      </c>
      <c r="AM492" s="17">
        <f t="shared" si="754"/>
        <v>1.4770703223735379E-2</v>
      </c>
      <c r="AN492" s="17">
        <f t="shared" si="755"/>
        <v>1.4045505237297015E-2</v>
      </c>
      <c r="AO492" s="17">
        <f t="shared" si="756"/>
        <v>6.6779561671082193E-3</v>
      </c>
      <c r="AP492" s="17">
        <f t="shared" si="757"/>
        <v>2.1166960683098837E-3</v>
      </c>
      <c r="AQ492" s="17">
        <f t="shared" si="758"/>
        <v>5.0319313276565186E-4</v>
      </c>
      <c r="AR492" s="17">
        <f t="shared" si="759"/>
        <v>3.2584049825286945E-4</v>
      </c>
      <c r="AS492" s="17">
        <f t="shared" si="760"/>
        <v>6.6438600726306677E-4</v>
      </c>
      <c r="AT492" s="17">
        <f t="shared" si="761"/>
        <v>6.7733871175277216E-4</v>
      </c>
      <c r="AU492" s="17">
        <f t="shared" si="762"/>
        <v>4.603626259668707E-4</v>
      </c>
      <c r="AV492" s="17">
        <f t="shared" si="763"/>
        <v>2.3466887065854209E-4</v>
      </c>
      <c r="AW492" s="17">
        <f t="shared" si="764"/>
        <v>5.1540663356331807E-6</v>
      </c>
      <c r="AX492" s="17">
        <f t="shared" si="765"/>
        <v>5.0195563943627704E-3</v>
      </c>
      <c r="AY492" s="17">
        <f t="shared" si="766"/>
        <v>4.7731109723089162E-3</v>
      </c>
      <c r="AZ492" s="17">
        <f t="shared" si="767"/>
        <v>2.2693826469966376E-3</v>
      </c>
      <c r="BA492" s="17">
        <f t="shared" si="768"/>
        <v>7.1932088294442609E-4</v>
      </c>
      <c r="BB492" s="17">
        <f t="shared" si="769"/>
        <v>1.7100108701083959E-4</v>
      </c>
      <c r="BC492" s="17">
        <f t="shared" si="770"/>
        <v>3.2521087544900754E-5</v>
      </c>
      <c r="BD492" s="17">
        <f t="shared" si="771"/>
        <v>5.164044838636966E-5</v>
      </c>
      <c r="BE492" s="17">
        <f t="shared" si="772"/>
        <v>1.0529443546967841E-4</v>
      </c>
      <c r="BF492" s="17">
        <f t="shared" si="773"/>
        <v>1.0734722961666452E-4</v>
      </c>
      <c r="BG492" s="17">
        <f t="shared" si="774"/>
        <v>7.2960029685464162E-5</v>
      </c>
      <c r="BH492" s="17">
        <f t="shared" si="775"/>
        <v>3.7191220146384558E-5</v>
      </c>
      <c r="BI492" s="17">
        <f t="shared" si="776"/>
        <v>1.5166516372757591E-5</v>
      </c>
      <c r="BJ492" s="18">
        <f t="shared" si="777"/>
        <v>0.62058121273449174</v>
      </c>
      <c r="BK492" s="18">
        <f t="shared" si="778"/>
        <v>0.21135577455872465</v>
      </c>
      <c r="BL492" s="18">
        <f t="shared" si="779"/>
        <v>0.16054163959381698</v>
      </c>
      <c r="BM492" s="18">
        <f t="shared" si="780"/>
        <v>0.56945984959723894</v>
      </c>
      <c r="BN492" s="18">
        <f t="shared" si="781"/>
        <v>0.4254579555873626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1.4215</v>
      </c>
      <c r="F493" s="10">
        <f>VLOOKUP(B493,home!$B$2:$E$405,3,FALSE)</f>
        <v>0.91990000000000005</v>
      </c>
      <c r="G493" s="10">
        <f>VLOOKUP(C493,away!$B$2:$E$405,4,FALSE)</f>
        <v>1.0823</v>
      </c>
      <c r="H493" s="10">
        <f>VLOOKUP(A493,away!$A$2:$E$405,3,FALSE)</f>
        <v>1.0277000000000001</v>
      </c>
      <c r="I493" s="10">
        <f>VLOOKUP(C493,away!$B$2:$E$405,3,FALSE)</f>
        <v>0.74850000000000005</v>
      </c>
      <c r="J493" s="10">
        <f>VLOOKUP(B493,home!$B$2:$E$405,4,FALSE)</f>
        <v>1.6467000000000001</v>
      </c>
      <c r="K493" s="12">
        <f t="shared" ref="K493:K556" si="782">E493*F493*G493</f>
        <v>1.4152564450550003</v>
      </c>
      <c r="L493" s="12">
        <f t="shared" ref="L493:L556" si="783">H493*I493*J493</f>
        <v>1.2666967221150003</v>
      </c>
      <c r="M493" s="13">
        <f t="shared" ref="M493:M556" si="784">_xlfn.POISSON.DIST(0,K493,FALSE) * _xlfn.POISSON.DIST(0,L493,FALSE)</f>
        <v>6.8429369546894409E-2</v>
      </c>
      <c r="N493" s="13">
        <f t="shared" ref="N493:N556" si="785">_xlfn.POISSON.DIST(1,K493,FALSE) * _xlfn.POISSON.DIST(0,L493,FALSE)</f>
        <v>9.6845106282292676E-2</v>
      </c>
      <c r="O493" s="13">
        <f t="shared" ref="O493:O556" si="786">_xlfn.POISSON.DIST(0,K493,FALSE) * _xlfn.POISSON.DIST(1,L493,FALSE)</f>
        <v>8.6679258101447165E-2</v>
      </c>
      <c r="P493" s="13">
        <f t="shared" ref="P493:P556" si="787">_xlfn.POISSON.DIST(1,K493,FALSE) * _xlfn.POISSON.DIST(1,L493,FALSE)</f>
        <v>0.12267337868065895</v>
      </c>
      <c r="Q493" s="13">
        <f t="shared" ref="Q493:Q556" si="788">_xlfn.POISSON.DIST(2,K493,FALSE) * _xlfn.POISSON.DIST(0,L493,FALSE)</f>
        <v>6.853033041902562E-2</v>
      </c>
      <c r="R493" s="13">
        <f t="shared" ref="R493:R556" si="789">_xlfn.POISSON.DIST(0,K493,FALSE) * _xlfn.POISSON.DIST(2,L493,FALSE)</f>
        <v>5.4898166056231608E-2</v>
      </c>
      <c r="S493" s="13">
        <f t="shared" ref="S493:S556" si="790">_xlfn.POISSON.DIST(2,K493,FALSE) * _xlfn.POISSON.DIST(2,L493,FALSE)</f>
        <v>5.4979162955079888E-2</v>
      </c>
      <c r="T493" s="13">
        <f t="shared" ref="T493:T556" si="791">_xlfn.POISSON.DIST(2,K493,FALSE) * _xlfn.POISSON.DIST(1,L493,FALSE)</f>
        <v>8.6807144907237649E-2</v>
      </c>
      <c r="U493" s="13">
        <f t="shared" ref="U493:U556" si="792">_xlfn.POISSON.DIST(1,K493,FALSE) * _xlfn.POISSON.DIST(2,L493,FALSE)</f>
        <v>7.7694983332781423E-2</v>
      </c>
      <c r="V493" s="13">
        <f t="shared" ref="V493:V556" si="793">_xlfn.POISSON.DIST(3,K493,FALSE) * _xlfn.POISSON.DIST(3,L493,FALSE)</f>
        <v>1.09512426566299E-2</v>
      </c>
      <c r="W493" s="13">
        <f t="shared" ref="W493:W556" si="794">_xlfn.POISSON.DIST(3,K493,FALSE) * _xlfn.POISSON.DIST(0,L493,FALSE)</f>
        <v>3.2329330602424912E-2</v>
      </c>
      <c r="X493" s="13">
        <f t="shared" ref="X493:X556" si="795">_xlfn.POISSON.DIST(3,K493,FALSE) * _xlfn.POISSON.DIST(1,L493,FALSE)</f>
        <v>4.0951457102263805E-2</v>
      </c>
      <c r="Y493" s="13">
        <f t="shared" ref="Y493:Y556" si="796">_xlfn.POISSON.DIST(3,K493,FALSE) * _xlfn.POISSON.DIST(2,L493,FALSE)</f>
        <v>2.5936538238635305E-2</v>
      </c>
      <c r="Z493" s="13">
        <f t="shared" ref="Z493:Z556" si="797">_xlfn.POISSON.DIST(0,K493,FALSE) * _xlfn.POISSON.DIST(3,L493,FALSE)</f>
        <v>2.3179775664517847E-2</v>
      </c>
      <c r="AA493" s="13">
        <f t="shared" ref="AA493:AA556" si="798">_xlfn.POISSON.DIST(1,K493,FALSE) * _xlfn.POISSON.DIST(3,L493,FALSE)</f>
        <v>3.2805326904137934E-2</v>
      </c>
      <c r="AB493" s="13">
        <f t="shared" ref="AB493:AB556" si="799">_xlfn.POISSON.DIST(2,K493,FALSE) * _xlfn.POISSON.DIST(3,L493,FALSE)</f>
        <v>2.3213975166608711E-2</v>
      </c>
      <c r="AC493" s="13">
        <f t="shared" ref="AC493:AC556" si="800">_xlfn.POISSON.DIST(4,K493,FALSE) * _xlfn.POISSON.DIST(4,L493,FALSE)</f>
        <v>1.2270187734594541E-3</v>
      </c>
      <c r="AD493" s="13">
        <f t="shared" ref="AD493:AD556" si="801">_xlfn.POISSON.DIST(4,K493,FALSE) * _xlfn.POISSON.DIST(0,L493,FALSE)</f>
        <v>1.143857337484893E-2</v>
      </c>
      <c r="AE493" s="13">
        <f t="shared" ref="AE493:AE556" si="802">_xlfn.POISSON.DIST(4,K493,FALSE) * _xlfn.POISSON.DIST(1,L493,FALSE)</f>
        <v>1.4489203399593056E-2</v>
      </c>
      <c r="AF493" s="13">
        <f t="shared" ref="AF493:AF556" si="803">_xlfn.POISSON.DIST(4,K493,FALSE) * _xlfn.POISSON.DIST(2,L493,FALSE)</f>
        <v>9.1767132261610217E-3</v>
      </c>
      <c r="AG493" s="13">
        <f t="shared" ref="AG493:AG556" si="804">_xlfn.POISSON.DIST(4,K493,FALSE) * _xlfn.POISSON.DIST(3,L493,FALSE)</f>
        <v>3.8747041877891775E-3</v>
      </c>
      <c r="AH493" s="13">
        <f t="shared" ref="AH493:AH556" si="805">_xlfn.POISSON.DIST(0,K493,FALSE) * _xlfn.POISSON.DIST(4,L493,FALSE)</f>
        <v>7.3404364634014532E-3</v>
      </c>
      <c r="AI493" s="13">
        <f t="shared" ref="AI493:AI556" si="806">_xlfn.POISSON.DIST(1,K493,FALSE) * _xlfn.POISSON.DIST(4,L493,FALSE)</f>
        <v>1.0388600014345639E-2</v>
      </c>
      <c r="AJ493" s="13">
        <f t="shared" ref="AJ493:AJ556" si="807">_xlfn.POISSON.DIST(2,K493,FALSE) * _xlfn.POISSON.DIST(4,L493,FALSE)</f>
        <v>7.3512665627005697E-3</v>
      </c>
      <c r="AK493" s="13">
        <f t="shared" ref="AK493:AK556" si="808">_xlfn.POISSON.DIST(3,K493,FALSE) * _xlfn.POISSON.DIST(4,L493,FALSE)</f>
        <v>3.4679757940597662E-3</v>
      </c>
      <c r="AL493" s="13">
        <f t="shared" ref="AL493:AL556" si="809">_xlfn.POISSON.DIST(5,K493,FALSE) * _xlfn.POISSON.DIST(5,L493,FALSE)</f>
        <v>8.7987096559009902E-5</v>
      </c>
      <c r="AM493" s="13">
        <f t="shared" ref="AM493:AM556" si="810">_xlfn.POISSON.DIST(5,K493,FALSE) * _xlfn.POISSON.DIST(0,L493,FALSE)</f>
        <v>3.2377029381978942E-3</v>
      </c>
      <c r="AN493" s="13">
        <f t="shared" ref="AN493:AN556" si="811">_xlfn.POISSON.DIST(5,K493,FALSE) * _xlfn.POISSON.DIST(1,L493,FALSE)</f>
        <v>4.1011876989973774E-3</v>
      </c>
      <c r="AO493" s="13">
        <f t="shared" ref="AO493:AO556" si="812">_xlfn.POISSON.DIST(5,K493,FALSE) * _xlfn.POISSON.DIST(2,L493,FALSE)</f>
        <v>2.5974805075491695E-3</v>
      </c>
      <c r="AP493" s="13">
        <f t="shared" ref="AP493:AP556" si="813">_xlfn.POISSON.DIST(5,K493,FALSE) * _xlfn.POISSON.DIST(3,L493,FALSE)</f>
        <v>1.0967400148900466E-3</v>
      </c>
      <c r="AQ493" s="13">
        <f t="shared" ref="AQ493:AQ556" si="814">_xlfn.POISSON.DIST(5,K493,FALSE) * _xlfn.POISSON.DIST(4,L493,FALSE)</f>
        <v>3.4730924546839471E-4</v>
      </c>
      <c r="AR493" s="13">
        <f t="shared" ref="AR493:AR556" si="815">_xlfn.POISSON.DIST(0,K493,FALSE) * _xlfn.POISSON.DIST(5,L493,FALSE)</f>
        <v>1.8596213614168087E-3</v>
      </c>
      <c r="AS493" s="13">
        <f t="shared" ref="AS493:AS556" si="816">_xlfn.POISSON.DIST(1,K493,FALSE) * _xlfn.POISSON.DIST(5,L493,FALSE)</f>
        <v>2.6318411171070925E-3</v>
      </c>
      <c r="AT493" s="13">
        <f t="shared" ref="AT493:AT556" si="817">_xlfn.POISSON.DIST(2,K493,FALSE) * _xlfn.POISSON.DIST(5,L493,FALSE)</f>
        <v>1.8623650516732828E-3</v>
      </c>
      <c r="AU493" s="13">
        <f t="shared" ref="AU493:AU556" si="818">_xlfn.POISSON.DIST(3,K493,FALSE) * _xlfn.POISSON.DIST(5,L493,FALSE)</f>
        <v>8.7857471414193387E-4</v>
      </c>
      <c r="AV493" s="13">
        <f t="shared" ref="AV493:AV556" si="819">_xlfn.POISSON.DIST(4,K493,FALSE) * _xlfn.POISSON.DIST(5,L493,FALSE)</f>
        <v>3.1085213166293167E-4</v>
      </c>
      <c r="AW493" s="13">
        <f t="shared" ref="AW493:AW556" si="820">_xlfn.POISSON.DIST(6,K493,FALSE) * _xlfn.POISSON.DIST(6,L493,FALSE)</f>
        <v>4.381514710661003E-6</v>
      </c>
      <c r="AX493" s="13">
        <f t="shared" ref="AX493:AX556" si="821">_xlfn.POISSON.DIST(6,K493,FALSE) * _xlfn.POISSON.DIST(0,L493,FALSE)</f>
        <v>7.636966584096802E-4</v>
      </c>
      <c r="AY493" s="13">
        <f t="shared" ref="AY493:AY556" si="822">_xlfn.POISSON.DIST(6,K493,FALSE) * _xlfn.POISSON.DIST(1,L493,FALSE)</f>
        <v>9.673720538977209E-4</v>
      </c>
      <c r="AZ493" s="13">
        <f t="shared" ref="AZ493:AZ556" si="823">_xlfn.POISSON.DIST(6,K493,FALSE) * _xlfn.POISSON.DIST(2,L493,FALSE)</f>
        <v>6.1268350486894921E-4</v>
      </c>
      <c r="BA493" s="13">
        <f t="shared" ref="BA493:BA556" si="824">_xlfn.POISSON.DIST(6,K493,FALSE) * _xlfn.POISSON.DIST(3,L493,FALSE)</f>
        <v>2.5869472910380924E-4</v>
      </c>
      <c r="BB493" s="13">
        <f t="shared" ref="BB493:BB556" si="825">_xlfn.POISSON.DIST(6,K493,FALSE) * _xlfn.POISSON.DIST(4,L493,FALSE)</f>
        <v>8.1921941346055796E-5</v>
      </c>
      <c r="BC493" s="13">
        <f t="shared" ref="BC493:BC556" si="826">_xlfn.POISSON.DIST(6,K493,FALSE) * _xlfn.POISSON.DIST(5,L493,FALSE)</f>
        <v>2.075405091446923E-5</v>
      </c>
      <c r="BD493" s="13">
        <f t="shared" ref="BD493:BD556" si="827">_xlfn.POISSON.DIST(0,K493,FALSE) * _xlfn.POISSON.DIST(6,L493,FALSE)</f>
        <v>3.9259604714695127E-4</v>
      </c>
      <c r="BE493" s="13">
        <f t="shared" ref="BE493:BE556" si="828">_xlfn.POISSON.DIST(1,K493,FALSE) * _xlfn.POISSON.DIST(6,L493,FALSE)</f>
        <v>5.5562408602783948E-4</v>
      </c>
      <c r="BF493" s="13">
        <f t="shared" ref="BF493:BF556" si="829">_xlfn.POISSON.DIST(2,K493,FALSE) * _xlfn.POISSON.DIST(6,L493,FALSE)</f>
        <v>3.9317528438934703E-4</v>
      </c>
      <c r="BG493" s="13">
        <f t="shared" ref="BG493:BG556" si="830">_xlfn.POISSON.DIST(3,K493,FALSE) * _xlfn.POISSON.DIST(6,L493,FALSE)</f>
        <v>1.8548128508945197E-4</v>
      </c>
      <c r="BH493" s="13">
        <f t="shared" ref="BH493:BH556" si="831">_xlfn.POISSON.DIST(4,K493,FALSE) * _xlfn.POISSON.DIST(6,L493,FALSE)</f>
        <v>6.5625896039982713E-5</v>
      </c>
      <c r="BI493" s="13">
        <f t="shared" ref="BI493:BI556" si="832">_xlfn.POISSON.DIST(5,K493,FALSE) * _xlfn.POISSON.DIST(6,L493,FALSE)</f>
        <v>1.8575494466618991E-5</v>
      </c>
      <c r="BJ493" s="14">
        <f t="shared" ref="BJ493:BJ556" si="833">SUM(N493,Q493,T493,W493,X493,Y493,AD493,AE493,AF493,AG493,AM493,AN493,AO493,AP493,AQ493,AX493,AY493,AZ493,BA493,BB493,BC493)</f>
        <v>0.40446464508391577</v>
      </c>
      <c r="BK493" s="14">
        <f t="shared" ref="BK493:BK556" si="834">SUM(M493,P493,S493,V493,AC493,AL493,AY493)</f>
        <v>0.25931553176317929</v>
      </c>
      <c r="BL493" s="14">
        <f t="shared" ref="BL493:BL556" si="835">SUM(O493,R493,U493,AA493,AB493,AH493,AI493,AJ493,AK493,AR493,AS493,AT493,AU493,AV493,BD493,BE493,BF493,BG493,BH493,BI493)</f>
        <v>0.31299432086487655</v>
      </c>
      <c r="BM493" s="14">
        <f t="shared" ref="BM493:BM556" si="836">SUM(S493:BI493)</f>
        <v>0.50093567375075199</v>
      </c>
      <c r="BN493" s="14">
        <f t="shared" ref="BN493:BN556" si="837">SUM(M493:R493)</f>
        <v>0.49805560908655044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1.4215</v>
      </c>
      <c r="F494" s="10">
        <f>VLOOKUP(B494,home!$B$2:$E$405,3,FALSE)</f>
        <v>0.7621</v>
      </c>
      <c r="G494" s="10">
        <f>VLOOKUP(C494,away!$B$2:$E$405,4,FALSE)</f>
        <v>1.0823</v>
      </c>
      <c r="H494" s="10">
        <f>VLOOKUP(A494,away!$A$2:$E$405,3,FALSE)</f>
        <v>1.0277000000000001</v>
      </c>
      <c r="I494" s="10">
        <f>VLOOKUP(C494,away!$B$2:$E$405,3,FALSE)</f>
        <v>1.7215</v>
      </c>
      <c r="J494" s="10">
        <f>VLOOKUP(B494,home!$B$2:$E$405,4,FALSE)</f>
        <v>1.3785000000000001</v>
      </c>
      <c r="K494" s="12">
        <f t="shared" si="782"/>
        <v>1.1724828098450002</v>
      </c>
      <c r="L494" s="12">
        <f t="shared" si="783"/>
        <v>2.4388222806750006</v>
      </c>
      <c r="M494" s="13">
        <f t="shared" si="784"/>
        <v>2.7016564785619049E-2</v>
      </c>
      <c r="N494" s="13">
        <f t="shared" si="785"/>
        <v>3.1676457792202108E-2</v>
      </c>
      <c r="O494" s="13">
        <f t="shared" si="786"/>
        <v>6.5888600146467358E-2</v>
      </c>
      <c r="P494" s="13">
        <f t="shared" si="787"/>
        <v>7.7253251036483742E-2</v>
      </c>
      <c r="Q494" s="13">
        <f t="shared" si="788"/>
        <v>1.8570051119068842E-2</v>
      </c>
      <c r="R494" s="13">
        <f t="shared" si="789"/>
        <v>8.0345293039845375E-2</v>
      </c>
      <c r="S494" s="13">
        <f t="shared" si="790"/>
        <v>5.5225977498097628E-2</v>
      </c>
      <c r="T494" s="13">
        <f t="shared" si="791"/>
        <v>4.5289054422458813E-2</v>
      </c>
      <c r="U494" s="13">
        <f t="shared" si="792"/>
        <v>9.4203474941177839E-2</v>
      </c>
      <c r="V494" s="13">
        <f t="shared" si="793"/>
        <v>1.7546380391479675E-2</v>
      </c>
      <c r="W494" s="13">
        <f t="shared" si="794"/>
        <v>7.2576885716837073E-3</v>
      </c>
      <c r="X494" s="13">
        <f t="shared" si="795"/>
        <v>1.7700212594822545E-2</v>
      </c>
      <c r="Y494" s="13">
        <f t="shared" si="796"/>
        <v>2.158383642446875E-2</v>
      </c>
      <c r="Z494" s="13">
        <f t="shared" si="797"/>
        <v>6.5315963604312299E-2</v>
      </c>
      <c r="AA494" s="13">
        <f t="shared" si="798"/>
        <v>7.6581844534517857E-2</v>
      </c>
      <c r="AB494" s="13">
        <f t="shared" si="799"/>
        <v>4.4895448131472233E-2</v>
      </c>
      <c r="AC494" s="13">
        <f t="shared" si="800"/>
        <v>3.1358421673907582E-3</v>
      </c>
      <c r="AD494" s="13">
        <f t="shared" si="801"/>
        <v>2.127378772376916E-3</v>
      </c>
      <c r="AE494" s="13">
        <f t="shared" si="802"/>
        <v>5.1882987495078525E-3</v>
      </c>
      <c r="AF494" s="13">
        <f t="shared" si="803"/>
        <v>6.3266692945489989E-3</v>
      </c>
      <c r="AG494" s="13">
        <f t="shared" si="804"/>
        <v>5.1432073460028283E-3</v>
      </c>
      <c r="AH494" s="13">
        <f t="shared" si="805"/>
        <v>3.9823506830488561E-2</v>
      </c>
      <c r="AI494" s="13">
        <f t="shared" si="806"/>
        <v>4.6692377186492787E-2</v>
      </c>
      <c r="AJ494" s="13">
        <f t="shared" si="807"/>
        <v>2.7373004800980826E-2</v>
      </c>
      <c r="AK494" s="13">
        <f t="shared" si="808"/>
        <v>1.069812586098489E-2</v>
      </c>
      <c r="AL494" s="13">
        <f t="shared" si="809"/>
        <v>3.5867476726305584E-4</v>
      </c>
      <c r="AM494" s="13">
        <f t="shared" si="810"/>
        <v>4.9886300812821826E-4</v>
      </c>
      <c r="AN494" s="13">
        <f t="shared" si="811"/>
        <v>1.2166382192276524E-3</v>
      </c>
      <c r="AO494" s="13">
        <f t="shared" si="812"/>
        <v>1.4835821982865777E-3</v>
      </c>
      <c r="AP494" s="13">
        <f t="shared" si="813"/>
        <v>1.2060644401313673E-3</v>
      </c>
      <c r="AQ494" s="13">
        <f t="shared" si="814"/>
        <v>7.3534420713054966E-4</v>
      </c>
      <c r="AR494" s="13">
        <f t="shared" si="815"/>
        <v>1.9424491150561735E-2</v>
      </c>
      <c r="AS494" s="13">
        <f t="shared" si="816"/>
        <v>2.2774881964019965E-2</v>
      </c>
      <c r="AT494" s="13">
        <f t="shared" si="817"/>
        <v>1.3351578799531173E-2</v>
      </c>
      <c r="AU494" s="13">
        <f t="shared" si="818"/>
        <v>5.2181655422470809E-3</v>
      </c>
      <c r="AV494" s="13">
        <f t="shared" si="819"/>
        <v>1.5295523493025548E-3</v>
      </c>
      <c r="AW494" s="13">
        <f t="shared" si="820"/>
        <v>2.848950887034917E-5</v>
      </c>
      <c r="AX494" s="13">
        <f t="shared" si="821"/>
        <v>9.7484716916317155E-5</v>
      </c>
      <c r="AY494" s="13">
        <f t="shared" si="822"/>
        <v>2.377478996408094E-4</v>
      </c>
      <c r="AZ494" s="13">
        <f t="shared" si="823"/>
        <v>2.8991243741384502E-4</v>
      </c>
      <c r="BA494" s="13">
        <f t="shared" si="824"/>
        <v>2.3568163726989395E-4</v>
      </c>
      <c r="BB494" s="13">
        <f t="shared" si="825"/>
        <v>1.4369640702994525E-4</v>
      </c>
      <c r="BC494" s="13">
        <f t="shared" si="826"/>
        <v>7.0089999823514914E-5</v>
      </c>
      <c r="BD494" s="13">
        <f t="shared" si="827"/>
        <v>7.8954803014607226E-3</v>
      </c>
      <c r="BE494" s="13">
        <f t="shared" si="828"/>
        <v>9.2573149289325168E-3</v>
      </c>
      <c r="BF494" s="13">
        <f t="shared" si="829"/>
        <v>5.4270213097474323E-3</v>
      </c>
      <c r="BG494" s="13">
        <f t="shared" si="830"/>
        <v>2.1210297314471207E-3</v>
      </c>
      <c r="BH494" s="13">
        <f t="shared" si="831"/>
        <v>6.2171772482297685E-4</v>
      </c>
      <c r="BI494" s="13">
        <f t="shared" si="832"/>
        <v>1.4579066898617678E-4</v>
      </c>
      <c r="BJ494" s="14">
        <f t="shared" si="833"/>
        <v>0.16707796025814006</v>
      </c>
      <c r="BK494" s="14">
        <f t="shared" si="834"/>
        <v>0.18077443854597475</v>
      </c>
      <c r="BL494" s="14">
        <f t="shared" si="835"/>
        <v>0.57426869994348728</v>
      </c>
      <c r="BM494" s="14">
        <f t="shared" si="836"/>
        <v>0.68647758604145737</v>
      </c>
      <c r="BN494" s="14">
        <f t="shared" si="837"/>
        <v>0.30075021791968648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1.4215</v>
      </c>
      <c r="F495" s="10">
        <f>VLOOKUP(B495,home!$B$2:$E$405,3,FALSE)</f>
        <v>0.86580000000000001</v>
      </c>
      <c r="G495" s="10">
        <f>VLOOKUP(C495,away!$B$2:$E$405,4,FALSE)</f>
        <v>1.6234</v>
      </c>
      <c r="H495" s="10">
        <f>VLOOKUP(A495,away!$A$2:$E$405,3,FALSE)</f>
        <v>1.0277000000000001</v>
      </c>
      <c r="I495" s="10">
        <f>VLOOKUP(C495,away!$B$2:$E$405,3,FALSE)</f>
        <v>0.67359999999999998</v>
      </c>
      <c r="J495" s="10">
        <f>VLOOKUP(B495,home!$B$2:$E$405,4,FALSE)</f>
        <v>1.1976</v>
      </c>
      <c r="K495" s="12">
        <f t="shared" si="782"/>
        <v>1.99797471198</v>
      </c>
      <c r="L495" s="12">
        <f t="shared" si="783"/>
        <v>0.829049043072</v>
      </c>
      <c r="M495" s="13">
        <f t="shared" si="784"/>
        <v>5.9188752005472814E-2</v>
      </c>
      <c r="N495" s="13">
        <f t="shared" si="785"/>
        <v>0.11825762974059019</v>
      </c>
      <c r="O495" s="13">
        <f t="shared" si="786"/>
        <v>4.9070378210763155E-2</v>
      </c>
      <c r="P495" s="13">
        <f t="shared" si="787"/>
        <v>9.8041374772399173E-2</v>
      </c>
      <c r="Q495" s="13">
        <f t="shared" si="788"/>
        <v>0.11813787686019658</v>
      </c>
      <c r="R495" s="13">
        <f t="shared" si="789"/>
        <v>2.0340875049407153E-2</v>
      </c>
      <c r="S495" s="13">
        <f t="shared" si="790"/>
        <v>4.0599399554721388E-2</v>
      </c>
      <c r="T495" s="13">
        <f t="shared" si="791"/>
        <v>9.7942093761503757E-2</v>
      </c>
      <c r="U495" s="13">
        <f t="shared" si="792"/>
        <v>4.0640553968260426E-2</v>
      </c>
      <c r="V495" s="13">
        <f t="shared" si="793"/>
        <v>7.472179749645624E-3</v>
      </c>
      <c r="W495" s="13">
        <f t="shared" si="794"/>
        <v>7.8678830164559982E-2</v>
      </c>
      <c r="X495" s="13">
        <f t="shared" si="795"/>
        <v>6.5228608857952869E-2</v>
      </c>
      <c r="Y495" s="13">
        <f t="shared" si="796"/>
        <v>2.70388578773018E-2</v>
      </c>
      <c r="Z495" s="13">
        <f t="shared" si="797"/>
        <v>5.6211943316527091E-3</v>
      </c>
      <c r="AA495" s="13">
        <f t="shared" si="798"/>
        <v>1.1231004125767429E-2</v>
      </c>
      <c r="AB495" s="13">
        <f t="shared" si="799"/>
        <v>1.1219631116713187E-2</v>
      </c>
      <c r="AC495" s="13">
        <f t="shared" si="800"/>
        <v>7.7356629255969235E-4</v>
      </c>
      <c r="AD495" s="13">
        <f t="shared" si="801"/>
        <v>3.9299578259240027E-2</v>
      </c>
      <c r="AE495" s="13">
        <f t="shared" si="802"/>
        <v>3.2581277748956118E-2</v>
      </c>
      <c r="AF495" s="13">
        <f t="shared" si="803"/>
        <v>1.3505738569917556E-2</v>
      </c>
      <c r="AG495" s="13">
        <f t="shared" si="804"/>
        <v>3.7323065457902519E-3</v>
      </c>
      <c r="AH495" s="13">
        <f t="shared" si="805"/>
        <v>1.1650614453946071E-3</v>
      </c>
      <c r="AI495" s="13">
        <f t="shared" si="806"/>
        <v>2.3277633058012923E-3</v>
      </c>
      <c r="AJ495" s="13">
        <f t="shared" si="807"/>
        <v>2.325406110232975E-3</v>
      </c>
      <c r="AK495" s="13">
        <f t="shared" si="808"/>
        <v>1.54870086777642E-3</v>
      </c>
      <c r="AL495" s="13">
        <f t="shared" si="809"/>
        <v>5.125399690341681E-5</v>
      </c>
      <c r="AM495" s="13">
        <f t="shared" si="810"/>
        <v>1.5703912710688113E-2</v>
      </c>
      <c r="AN495" s="13">
        <f t="shared" si="811"/>
        <v>1.3019313805282198E-2</v>
      </c>
      <c r="AO495" s="13">
        <f t="shared" si="812"/>
        <v>5.3968248258616418E-3</v>
      </c>
      <c r="AP495" s="13">
        <f t="shared" si="813"/>
        <v>1.4914108191692694E-3</v>
      </c>
      <c r="AQ495" s="13">
        <f t="shared" si="814"/>
        <v>3.0911317811487758E-4</v>
      </c>
      <c r="AR495" s="13">
        <f t="shared" si="815"/>
        <v>1.931786152848961E-4</v>
      </c>
      <c r="AS495" s="13">
        <f t="shared" si="816"/>
        <v>3.8596598823453549E-4</v>
      </c>
      <c r="AT495" s="13">
        <f t="shared" si="817"/>
        <v>3.8557514208848609E-4</v>
      </c>
      <c r="AU495" s="13">
        <f t="shared" si="818"/>
        <v>2.5678979448696352E-4</v>
      </c>
      <c r="AV495" s="13">
        <f t="shared" si="819"/>
        <v>1.282648789198736E-4</v>
      </c>
      <c r="AW495" s="13">
        <f t="shared" si="820"/>
        <v>2.3582804299477197E-6</v>
      </c>
      <c r="AX495" s="13">
        <f t="shared" si="821"/>
        <v>5.2293367458493599E-3</v>
      </c>
      <c r="AY495" s="13">
        <f t="shared" si="822"/>
        <v>4.3353766250476588E-3</v>
      </c>
      <c r="AZ495" s="13">
        <f t="shared" si="823"/>
        <v>1.7971199211762388E-3</v>
      </c>
      <c r="BA495" s="13">
        <f t="shared" si="824"/>
        <v>4.9663351697892973E-4</v>
      </c>
      <c r="BB495" s="13">
        <f t="shared" si="825"/>
        <v>1.0293338550221588E-4</v>
      </c>
      <c r="BC495" s="13">
        <f t="shared" si="826"/>
        <v>1.7067364950154675E-5</v>
      </c>
      <c r="BD495" s="13">
        <f t="shared" si="827"/>
        <v>2.6692424357319508E-5</v>
      </c>
      <c r="BE495" s="13">
        <f t="shared" si="828"/>
        <v>5.3330788867363379E-5</v>
      </c>
      <c r="BF495" s="13">
        <f t="shared" si="829"/>
        <v>5.3276783763468273E-5</v>
      </c>
      <c r="BG495" s="13">
        <f t="shared" si="830"/>
        <v>3.5481888898345421E-5</v>
      </c>
      <c r="BH495" s="13">
        <f t="shared" si="831"/>
        <v>1.7722979188044515E-5</v>
      </c>
      <c r="BI495" s="13">
        <f t="shared" si="832"/>
        <v>7.0820128477321548E-6</v>
      </c>
      <c r="BJ495" s="14">
        <f t="shared" si="833"/>
        <v>0.64230184128462997</v>
      </c>
      <c r="BK495" s="14">
        <f t="shared" si="834"/>
        <v>0.21046190299674977</v>
      </c>
      <c r="BL495" s="14">
        <f t="shared" si="835"/>
        <v>0.1414127354970536</v>
      </c>
      <c r="BM495" s="14">
        <f t="shared" si="836"/>
        <v>0.53242776912663914</v>
      </c>
      <c r="BN495" s="14">
        <f t="shared" si="837"/>
        <v>0.46303688663882914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1.5866</v>
      </c>
      <c r="F501" s="10">
        <f>VLOOKUP(B501,home!$B$2:$E$405,3,FALSE)</f>
        <v>1.0714999999999999</v>
      </c>
      <c r="G501" s="10">
        <f>VLOOKUP(C501,away!$B$2:$E$405,4,FALSE)</f>
        <v>1.4496</v>
      </c>
      <c r="H501" s="10">
        <f>VLOOKUP(A501,away!$A$2:$E$405,3,FALSE)</f>
        <v>1.1788000000000001</v>
      </c>
      <c r="I501" s="10">
        <f>VLOOKUP(C501,away!$B$2:$E$405,3,FALSE)</f>
        <v>0.59379999999999999</v>
      </c>
      <c r="J501" s="10">
        <f>VLOOKUP(B501,home!$B$2:$E$405,4,FALSE)</f>
        <v>0.2545</v>
      </c>
      <c r="K501" s="12">
        <f t="shared" si="782"/>
        <v>2.4643807382399996</v>
      </c>
      <c r="L501" s="12">
        <f t="shared" si="783"/>
        <v>0.17814273148000001</v>
      </c>
      <c r="M501" s="13">
        <f t="shared" si="784"/>
        <v>7.1181418573174324E-2</v>
      </c>
      <c r="N501" s="13">
        <f t="shared" si="785"/>
        <v>0.17541811685232972</v>
      </c>
      <c r="O501" s="13">
        <f t="shared" si="786"/>
        <v>1.2680452335246476E-2</v>
      </c>
      <c r="P501" s="13">
        <f t="shared" si="787"/>
        <v>3.1249462487151831E-2</v>
      </c>
      <c r="Q501" s="13">
        <f t="shared" si="788"/>
        <v>0.21614851415460748</v>
      </c>
      <c r="R501" s="13">
        <f t="shared" si="789"/>
        <v>1.1294652077013759E-3</v>
      </c>
      <c r="S501" s="13">
        <f t="shared" si="790"/>
        <v>3.4297184760796835E-3</v>
      </c>
      <c r="T501" s="13">
        <f t="shared" si="791"/>
        <v>3.8505286716845215E-2</v>
      </c>
      <c r="U501" s="13">
        <f t="shared" si="792"/>
        <v>2.7834323023715108E-3</v>
      </c>
      <c r="V501" s="13">
        <f t="shared" si="793"/>
        <v>1.6729843422638309E-4</v>
      </c>
      <c r="W501" s="13">
        <f t="shared" si="794"/>
        <v>0.17755741162727018</v>
      </c>
      <c r="X501" s="13">
        <f t="shared" si="795"/>
        <v>3.163056230180062E-2</v>
      </c>
      <c r="Y501" s="13">
        <f t="shared" si="796"/>
        <v>2.8173773833455387E-3</v>
      </c>
      <c r="Z501" s="13">
        <f t="shared" si="797"/>
        <v>6.7068672403849535E-5</v>
      </c>
      <c r="AA501" s="13">
        <f t="shared" si="798"/>
        <v>1.6528274441137536E-4</v>
      </c>
      <c r="AB501" s="13">
        <f t="shared" si="799"/>
        <v>2.0365980584541925E-4</v>
      </c>
      <c r="AC501" s="13">
        <f t="shared" si="800"/>
        <v>4.5903712033554133E-6</v>
      </c>
      <c r="AD501" s="13">
        <f t="shared" si="801"/>
        <v>0.10939226628649895</v>
      </c>
      <c r="AE501" s="13">
        <f t="shared" si="802"/>
        <v>1.9487437119064435E-2</v>
      </c>
      <c r="AF501" s="13">
        <f t="shared" si="803"/>
        <v>1.7357726389674402E-3</v>
      </c>
      <c r="AG501" s="13">
        <f t="shared" si="804"/>
        <v>1.0307175971130254E-4</v>
      </c>
      <c r="AH501" s="13">
        <f t="shared" si="805"/>
        <v>2.986949124689764E-6</v>
      </c>
      <c r="AI501" s="13">
        <f t="shared" si="806"/>
        <v>7.3609798889882793E-6</v>
      </c>
      <c r="AJ501" s="13">
        <f t="shared" si="807"/>
        <v>9.0701285264973652E-6</v>
      </c>
      <c r="AK501" s="13">
        <f t="shared" si="808"/>
        <v>7.4507500113537522E-6</v>
      </c>
      <c r="AL501" s="13">
        <f t="shared" si="809"/>
        <v>8.0609032860953366E-8</v>
      </c>
      <c r="AM501" s="13">
        <f t="shared" si="810"/>
        <v>5.3916838789773769E-2</v>
      </c>
      <c r="AN501" s="13">
        <f t="shared" si="811"/>
        <v>9.6048929347771154E-3</v>
      </c>
      <c r="AO501" s="13">
        <f t="shared" si="812"/>
        <v>8.5552093148707434E-4</v>
      </c>
      <c r="AP501" s="13">
        <f t="shared" si="813"/>
        <v>5.0801611857807106E-5</v>
      </c>
      <c r="AQ501" s="13">
        <f t="shared" si="814"/>
        <v>2.2624844749841292E-6</v>
      </c>
      <c r="AR501" s="13">
        <f t="shared" si="815"/>
        <v>1.0642065517280601E-7</v>
      </c>
      <c r="AS501" s="13">
        <f t="shared" si="816"/>
        <v>2.6226101275874404E-7</v>
      </c>
      <c r="AT501" s="13">
        <f t="shared" si="817"/>
        <v>3.2315549411698192E-7</v>
      </c>
      <c r="AU501" s="13">
        <f t="shared" si="818"/>
        <v>2.6545939171943988E-7</v>
      </c>
      <c r="AV501" s="13">
        <f t="shared" si="819"/>
        <v>1.6354825293457371E-7</v>
      </c>
      <c r="AW501" s="13">
        <f t="shared" si="820"/>
        <v>9.8300815913871677E-10</v>
      </c>
      <c r="AX501" s="13">
        <f t="shared" si="821"/>
        <v>2.214526983005162E-2</v>
      </c>
      <c r="AY501" s="13">
        <f t="shared" si="822"/>
        <v>3.9450188568870299E-3</v>
      </c>
      <c r="AZ501" s="13">
        <f t="shared" si="823"/>
        <v>3.5138821745298135E-4</v>
      </c>
      <c r="BA501" s="13">
        <f t="shared" si="824"/>
        <v>2.0865752288987433E-5</v>
      </c>
      <c r="BB501" s="13">
        <f t="shared" si="825"/>
        <v>9.2927052678632108E-7</v>
      </c>
      <c r="BC501" s="13">
        <f t="shared" si="826"/>
        <v>3.3108557985114773E-8</v>
      </c>
      <c r="BD501" s="13">
        <f t="shared" si="827"/>
        <v>3.1596776997291369E-9</v>
      </c>
      <c r="BE501" s="13">
        <f t="shared" si="828"/>
        <v>7.7866488622589526E-9</v>
      </c>
      <c r="BF501" s="13">
        <f t="shared" si="829"/>
        <v>9.5946337357946875E-9</v>
      </c>
      <c r="BG501" s="13">
        <f t="shared" si="830"/>
        <v>7.8816101896533723E-9</v>
      </c>
      <c r="BH501" s="13">
        <f t="shared" si="831"/>
        <v>4.8558220844244721E-9</v>
      </c>
      <c r="BI501" s="13">
        <f t="shared" si="832"/>
        <v>2.3933188826352144E-9</v>
      </c>
      <c r="BJ501" s="14">
        <f t="shared" si="833"/>
        <v>0.86368963862857673</v>
      </c>
      <c r="BK501" s="14">
        <f t="shared" si="834"/>
        <v>0.10997758780775549</v>
      </c>
      <c r="BL501" s="14">
        <f t="shared" si="835"/>
        <v>1.6990317719645848E-2</v>
      </c>
      <c r="BM501" s="14">
        <f t="shared" si="836"/>
        <v>0.47897216534429227</v>
      </c>
      <c r="BN501" s="14">
        <f t="shared" si="837"/>
        <v>0.50780742961021119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1.5866</v>
      </c>
      <c r="F502" s="10">
        <f>VLOOKUP(B502,home!$B$2:$E$405,3,FALSE)</f>
        <v>1.0084</v>
      </c>
      <c r="G502" s="10">
        <f>VLOOKUP(C502,away!$B$2:$E$405,4,FALSE)</f>
        <v>0.84040000000000004</v>
      </c>
      <c r="H502" s="10">
        <f>VLOOKUP(A502,away!$A$2:$E$405,3,FALSE)</f>
        <v>1.1788000000000001</v>
      </c>
      <c r="I502" s="10">
        <f>VLOOKUP(C502,away!$B$2:$E$405,3,FALSE)</f>
        <v>0.75409999999999999</v>
      </c>
      <c r="J502" s="10">
        <f>VLOOKUP(B502,home!$B$2:$E$405,4,FALSE)</f>
        <v>0.76349999999999996</v>
      </c>
      <c r="K502" s="12">
        <f t="shared" si="782"/>
        <v>1.344579020576</v>
      </c>
      <c r="L502" s="12">
        <f t="shared" si="783"/>
        <v>0.67870040657999997</v>
      </c>
      <c r="M502" s="13">
        <f t="shared" si="784"/>
        <v>0.13222114369746205</v>
      </c>
      <c r="N502" s="13">
        <f t="shared" si="785"/>
        <v>0.17778177589217209</v>
      </c>
      <c r="O502" s="13">
        <f t="shared" si="786"/>
        <v>8.9738543985940097E-2</v>
      </c>
      <c r="P502" s="13">
        <f t="shared" si="787"/>
        <v>0.12066056358053164</v>
      </c>
      <c r="Q502" s="13">
        <f t="shared" si="788"/>
        <v>0.11952082305267936</v>
      </c>
      <c r="R502" s="13">
        <f t="shared" si="789"/>
        <v>3.0452793144577373E-2</v>
      </c>
      <c r="S502" s="13">
        <f t="shared" si="790"/>
        <v>2.7527691858580883E-2</v>
      </c>
      <c r="T502" s="13">
        <f t="shared" si="791"/>
        <v>8.111883120062971E-2</v>
      </c>
      <c r="U502" s="13">
        <f t="shared" si="792"/>
        <v>4.0946186780139372E-2</v>
      </c>
      <c r="V502" s="13">
        <f t="shared" si="793"/>
        <v>2.7912049640172777E-3</v>
      </c>
      <c r="W502" s="13">
        <f t="shared" si="794"/>
        <v>5.3568397066202984E-2</v>
      </c>
      <c r="X502" s="13">
        <f t="shared" si="795"/>
        <v>3.6356892868670845E-2</v>
      </c>
      <c r="Y502" s="13">
        <f t="shared" si="796"/>
        <v>1.2337718985976201E-2</v>
      </c>
      <c r="Z502" s="13">
        <f t="shared" si="797"/>
        <v>6.8894410295737667E-3</v>
      </c>
      <c r="AA502" s="13">
        <f t="shared" si="798"/>
        <v>9.2633978718604047E-3</v>
      </c>
      <c r="AB502" s="13">
        <f t="shared" si="799"/>
        <v>6.227685218875934E-3</v>
      </c>
      <c r="AC502" s="13">
        <f t="shared" si="800"/>
        <v>1.5919747903449686E-4</v>
      </c>
      <c r="AD502" s="13">
        <f t="shared" si="801"/>
        <v>1.800673571527539E-2</v>
      </c>
      <c r="AE502" s="13">
        <f t="shared" si="802"/>
        <v>1.2221178851136015E-2</v>
      </c>
      <c r="AF502" s="13">
        <f t="shared" si="803"/>
        <v>4.1472595275764542E-3</v>
      </c>
      <c r="AG502" s="13">
        <f t="shared" si="804"/>
        <v>9.3824890918630614E-4</v>
      </c>
      <c r="AH502" s="13">
        <f t="shared" si="805"/>
        <v>1.1689666069701623E-3</v>
      </c>
      <c r="AI502" s="13">
        <f t="shared" si="806"/>
        <v>1.5717679754859908E-3</v>
      </c>
      <c r="AJ502" s="13">
        <f t="shared" si="807"/>
        <v>1.0566831225258381E-3</v>
      </c>
      <c r="AK502" s="13">
        <f t="shared" si="808"/>
        <v>4.7359798598166011E-4</v>
      </c>
      <c r="AL502" s="13">
        <f t="shared" si="809"/>
        <v>5.8111303544172738E-6</v>
      </c>
      <c r="AM502" s="13">
        <f t="shared" si="810"/>
        <v>4.8422958143631688E-3</v>
      </c>
      <c r="AN502" s="13">
        <f t="shared" si="811"/>
        <v>3.2864681379889144E-3</v>
      </c>
      <c r="AO502" s="13">
        <f t="shared" si="812"/>
        <v>1.1152636307326458E-3</v>
      </c>
      <c r="AP502" s="13">
        <f t="shared" si="813"/>
        <v>2.5230995987404455E-4</v>
      </c>
      <c r="AQ502" s="13">
        <f t="shared" si="814"/>
        <v>4.2810718087674377E-5</v>
      </c>
      <c r="AR502" s="13">
        <f t="shared" si="815"/>
        <v>1.5867562228581849E-4</v>
      </c>
      <c r="AS502" s="13">
        <f t="shared" si="816"/>
        <v>2.1335191280235315E-4</v>
      </c>
      <c r="AT502" s="13">
        <f t="shared" si="817"/>
        <v>1.434342529769021E-4</v>
      </c>
      <c r="AU502" s="13">
        <f t="shared" si="818"/>
        <v>6.4286229128244387E-5</v>
      </c>
      <c r="AV502" s="13">
        <f t="shared" si="819"/>
        <v>2.1609478749444815E-5</v>
      </c>
      <c r="AW502" s="13">
        <f t="shared" si="820"/>
        <v>1.4730671913149223E-7</v>
      </c>
      <c r="AX502" s="13">
        <f t="shared" si="821"/>
        <v>1.0851415605692813E-3</v>
      </c>
      <c r="AY502" s="13">
        <f t="shared" si="822"/>
        <v>7.3648601835522691E-4</v>
      </c>
      <c r="AZ502" s="13">
        <f t="shared" si="823"/>
        <v>2.4992668004908891E-4</v>
      </c>
      <c r="BA502" s="13">
        <f t="shared" si="824"/>
        <v>5.6541779788168735E-5</v>
      </c>
      <c r="BB502" s="13">
        <f t="shared" si="825"/>
        <v>9.593732232746736E-6</v>
      </c>
      <c r="BC502" s="13">
        <f t="shared" si="826"/>
        <v>1.3022539933969727E-6</v>
      </c>
      <c r="BD502" s="13">
        <f t="shared" si="827"/>
        <v>1.7948868226619907E-5</v>
      </c>
      <c r="BE502" s="13">
        <f t="shared" si="828"/>
        <v>2.4133671660596282E-5</v>
      </c>
      <c r="BF502" s="13">
        <f t="shared" si="829"/>
        <v>1.622481430215366E-5</v>
      </c>
      <c r="BG502" s="13">
        <f t="shared" si="830"/>
        <v>7.2718483078057464E-6</v>
      </c>
      <c r="BH502" s="13">
        <f t="shared" si="831"/>
        <v>2.4443936688716763E-6</v>
      </c>
      <c r="BI502" s="13">
        <f t="shared" si="832"/>
        <v>6.5733608903873014E-7</v>
      </c>
      <c r="BJ502" s="14">
        <f t="shared" si="833"/>
        <v>0.52767600235553958</v>
      </c>
      <c r="BK502" s="14">
        <f t="shared" si="834"/>
        <v>0.28410209872833603</v>
      </c>
      <c r="BL502" s="14">
        <f t="shared" si="835"/>
        <v>0.18156966112055467</v>
      </c>
      <c r="BM502" s="14">
        <f t="shared" si="836"/>
        <v>0.32912522116900556</v>
      </c>
      <c r="BN502" s="14">
        <f t="shared" si="837"/>
        <v>0.67037564335336264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1.1809000000000001</v>
      </c>
      <c r="F503" s="10">
        <f>VLOOKUP(B503,home!$B$2:$E$405,3,FALSE)</f>
        <v>0.58630000000000004</v>
      </c>
      <c r="G503" s="10">
        <f>VLOOKUP(C503,away!$B$2:$E$405,4,FALSE)</f>
        <v>2.0465</v>
      </c>
      <c r="H503" s="10">
        <f>VLOOKUP(A503,away!$A$2:$E$405,3,FALSE)</f>
        <v>0.92459999999999998</v>
      </c>
      <c r="I503" s="10">
        <f>VLOOKUP(C503,away!$B$2:$E$405,3,FALSE)</f>
        <v>0.81120000000000003</v>
      </c>
      <c r="J503" s="10">
        <f>VLOOKUP(B503,home!$B$2:$E$405,4,FALSE)</f>
        <v>1.0814999999999999</v>
      </c>
      <c r="K503" s="12">
        <f t="shared" si="782"/>
        <v>1.4169181576550001</v>
      </c>
      <c r="L503" s="12">
        <f t="shared" si="783"/>
        <v>0.81116341487999999</v>
      </c>
      <c r="M503" s="13">
        <f t="shared" si="784"/>
        <v>0.10773491362790909</v>
      </c>
      <c r="N503" s="13">
        <f t="shared" si="785"/>
        <v>0.15265155533277752</v>
      </c>
      <c r="O503" s="13">
        <f t="shared" si="786"/>
        <v>8.7390620440216574E-2</v>
      </c>
      <c r="P503" s="13">
        <f t="shared" si="787"/>
        <v>0.12382535691047906</v>
      </c>
      <c r="Q503" s="13">
        <f t="shared" si="788"/>
        <v>0.10814738027264473</v>
      </c>
      <c r="R503" s="13">
        <f t="shared" si="789"/>
        <v>3.5444037052384005E-2</v>
      </c>
      <c r="S503" s="13">
        <f t="shared" si="790"/>
        <v>3.5579735708897289E-2</v>
      </c>
      <c r="T503" s="13">
        <f t="shared" si="791"/>
        <v>8.7725198292284423E-2</v>
      </c>
      <c r="U503" s="13">
        <f t="shared" si="792"/>
        <v>5.0221299680119506E-2</v>
      </c>
      <c r="V503" s="13">
        <f t="shared" si="793"/>
        <v>4.5437384993058886E-3</v>
      </c>
      <c r="W503" s="13">
        <f t="shared" si="794"/>
        <v>5.1078662270376836E-2</v>
      </c>
      <c r="X503" s="13">
        <f t="shared" si="795"/>
        <v>4.1433142114741077E-2</v>
      </c>
      <c r="Y503" s="13">
        <f t="shared" si="796"/>
        <v>1.6804524523500858E-2</v>
      </c>
      <c r="Z503" s="13">
        <f t="shared" si="797"/>
        <v>9.5836353775150211E-3</v>
      </c>
      <c r="AA503" s="13">
        <f t="shared" si="798"/>
        <v>1.3579226982745865E-2</v>
      </c>
      <c r="AB503" s="13">
        <f t="shared" si="799"/>
        <v>9.6203266393856696E-3</v>
      </c>
      <c r="AC503" s="13">
        <f t="shared" si="800"/>
        <v>3.2639723189435785E-4</v>
      </c>
      <c r="AD503" s="13">
        <f t="shared" si="801"/>
        <v>1.8093571009906079E-2</v>
      </c>
      <c r="AE503" s="13">
        <f t="shared" si="802"/>
        <v>1.4676842847769184E-2</v>
      </c>
      <c r="AF503" s="13">
        <f t="shared" si="803"/>
        <v>5.9526589820267772E-3</v>
      </c>
      <c r="AG503" s="13">
        <f t="shared" si="804"/>
        <v>1.6095263958256487E-3</v>
      </c>
      <c r="AH503" s="13">
        <f t="shared" si="805"/>
        <v>1.9434735999474648E-3</v>
      </c>
      <c r="AI503" s="13">
        <f t="shared" si="806"/>
        <v>2.7537430326886928E-3</v>
      </c>
      <c r="AJ503" s="13">
        <f t="shared" si="807"/>
        <v>1.9509142522662777E-3</v>
      </c>
      <c r="AK503" s="13">
        <f t="shared" si="808"/>
        <v>9.2142860935467237E-4</v>
      </c>
      <c r="AL503" s="13">
        <f t="shared" si="809"/>
        <v>1.500581468826324E-5</v>
      </c>
      <c r="AM503" s="13">
        <f t="shared" si="810"/>
        <v>5.1274218601512038E-3</v>
      </c>
      <c r="AN503" s="13">
        <f t="shared" si="811"/>
        <v>4.1591770256106117E-3</v>
      </c>
      <c r="AO503" s="13">
        <f t="shared" si="812"/>
        <v>1.6868861195923723E-3</v>
      </c>
      <c r="AP503" s="13">
        <f t="shared" si="813"/>
        <v>4.5611343509407369E-4</v>
      </c>
      <c r="AQ503" s="13">
        <f t="shared" si="814"/>
        <v>9.2495632895888978E-5</v>
      </c>
      <c r="AR503" s="13">
        <f t="shared" si="815"/>
        <v>3.1529493641250264E-4</v>
      </c>
      <c r="AS503" s="13">
        <f t="shared" si="816"/>
        <v>4.4674712041955367E-4</v>
      </c>
      <c r="AT503" s="13">
        <f t="shared" si="817"/>
        <v>3.1650205340127529E-4</v>
      </c>
      <c r="AU503" s="13">
        <f t="shared" si="818"/>
        <v>1.4948583546645316E-4</v>
      </c>
      <c r="AV503" s="13">
        <f t="shared" si="819"/>
        <v>5.2952298646161333E-5</v>
      </c>
      <c r="AW503" s="13">
        <f t="shared" si="820"/>
        <v>4.7908238041985594E-7</v>
      </c>
      <c r="AX503" s="13">
        <f t="shared" si="821"/>
        <v>1.2108561892675705E-3</v>
      </c>
      <c r="AY503" s="13">
        <f t="shared" si="822"/>
        <v>9.8220224141486591E-4</v>
      </c>
      <c r="AZ503" s="13">
        <f t="shared" si="823"/>
        <v>3.9836326212443641E-4</v>
      </c>
      <c r="BA503" s="13">
        <f t="shared" si="824"/>
        <v>1.0771256802253149E-4</v>
      </c>
      <c r="BB503" s="13">
        <f t="shared" si="825"/>
        <v>2.1843123625662723E-5</v>
      </c>
      <c r="BC503" s="13">
        <f t="shared" si="826"/>
        <v>3.5436685503677179E-6</v>
      </c>
      <c r="BD503" s="13">
        <f t="shared" si="827"/>
        <v>4.2625952885789662E-5</v>
      </c>
      <c r="BE503" s="13">
        <f t="shared" si="828"/>
        <v>6.0397486631221923E-5</v>
      </c>
      <c r="BF503" s="13">
        <f t="shared" si="829"/>
        <v>4.2789147742251735E-5</v>
      </c>
      <c r="BG503" s="13">
        <f t="shared" si="830"/>
        <v>2.0209573462192984E-5</v>
      </c>
      <c r="BH503" s="13">
        <f t="shared" si="831"/>
        <v>7.1588278992609671E-6</v>
      </c>
      <c r="BI503" s="13">
        <f t="shared" si="832"/>
        <v>2.0286946475980111E-6</v>
      </c>
      <c r="BJ503" s="14">
        <f t="shared" si="833"/>
        <v>0.51241967716820258</v>
      </c>
      <c r="BK503" s="14">
        <f t="shared" si="834"/>
        <v>0.27300735003458887</v>
      </c>
      <c r="BL503" s="14">
        <f t="shared" si="835"/>
        <v>0.20528126221672299</v>
      </c>
      <c r="BM503" s="14">
        <f t="shared" si="836"/>
        <v>0.38411633800158429</v>
      </c>
      <c r="BN503" s="14">
        <f t="shared" si="837"/>
        <v>0.61519386363641093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1.1809000000000001</v>
      </c>
      <c r="F504" s="10">
        <f>VLOOKUP(B504,home!$B$2:$E$405,3,FALSE)</f>
        <v>1.3408</v>
      </c>
      <c r="G504" s="10">
        <f>VLOOKUP(C504,away!$B$2:$E$405,4,FALSE)</f>
        <v>2.3287</v>
      </c>
      <c r="H504" s="10">
        <f>VLOOKUP(A504,away!$A$2:$E$405,3,FALSE)</f>
        <v>0.92459999999999998</v>
      </c>
      <c r="I504" s="10">
        <f>VLOOKUP(C504,away!$B$2:$E$405,3,FALSE)</f>
        <v>0.4506</v>
      </c>
      <c r="J504" s="10">
        <f>VLOOKUP(B504,home!$B$2:$E$405,4,FALSE)</f>
        <v>0.63090000000000002</v>
      </c>
      <c r="K504" s="12">
        <f t="shared" si="782"/>
        <v>3.687148821664</v>
      </c>
      <c r="L504" s="12">
        <f t="shared" si="783"/>
        <v>0.26284856108400001</v>
      </c>
      <c r="M504" s="13">
        <f t="shared" si="784"/>
        <v>1.9254752169859606E-2</v>
      </c>
      <c r="N504" s="13">
        <f t="shared" si="785"/>
        <v>7.099513677453019E-2</v>
      </c>
      <c r="O504" s="13">
        <f t="shared" si="786"/>
        <v>5.0610839018766238E-3</v>
      </c>
      <c r="P504" s="13">
        <f t="shared" si="787"/>
        <v>1.8660969545147035E-2</v>
      </c>
      <c r="Q504" s="13">
        <f t="shared" si="788"/>
        <v>0.13088481745104175</v>
      </c>
      <c r="R504" s="13">
        <f t="shared" si="789"/>
        <v>6.651493105668334E-4</v>
      </c>
      <c r="S504" s="13">
        <f t="shared" si="790"/>
        <v>4.521374532542791E-3</v>
      </c>
      <c r="T504" s="13">
        <f t="shared" si="791"/>
        <v>3.4402885934748335E-2</v>
      </c>
      <c r="U504" s="13">
        <f t="shared" si="792"/>
        <v>2.4525044966871219E-3</v>
      </c>
      <c r="V504" s="13">
        <f t="shared" si="793"/>
        <v>4.8688258998592096E-4</v>
      </c>
      <c r="W504" s="13">
        <f t="shared" si="794"/>
        <v>0.16086393347943878</v>
      </c>
      <c r="X504" s="13">
        <f t="shared" si="795"/>
        <v>4.2282853445382775E-2</v>
      </c>
      <c r="Y504" s="13">
        <f t="shared" si="796"/>
        <v>5.5569935933222573E-3</v>
      </c>
      <c r="Z504" s="13">
        <f t="shared" si="797"/>
        <v>5.827784639616897E-5</v>
      </c>
      <c r="AA504" s="13">
        <f t="shared" si="798"/>
        <v>2.1487909266875002E-4</v>
      </c>
      <c r="AB504" s="13">
        <f t="shared" si="799"/>
        <v>3.9614559666690548E-4</v>
      </c>
      <c r="AC504" s="13">
        <f t="shared" si="800"/>
        <v>2.9491749308295E-5</v>
      </c>
      <c r="AD504" s="13">
        <f t="shared" si="801"/>
        <v>0.14828231569423722</v>
      </c>
      <c r="AE504" s="13">
        <f t="shared" si="802"/>
        <v>3.8975793314433682E-2</v>
      </c>
      <c r="AF504" s="13">
        <f t="shared" si="803"/>
        <v>5.12236559490314E-3</v>
      </c>
      <c r="AG504" s="13">
        <f t="shared" si="804"/>
        <v>4.4880214198882629E-4</v>
      </c>
      <c r="AH504" s="13">
        <f t="shared" si="805"/>
        <v>3.8295620170768457E-6</v>
      </c>
      <c r="AI504" s="13">
        <f t="shared" si="806"/>
        <v>1.4120165078754103E-5</v>
      </c>
      <c r="AJ504" s="13">
        <f t="shared" si="807"/>
        <v>2.6031575015914673E-5</v>
      </c>
      <c r="AK504" s="13">
        <f t="shared" si="808"/>
        <v>3.1994097048662603E-5</v>
      </c>
      <c r="AL504" s="13">
        <f t="shared" si="809"/>
        <v>1.1432910292902868E-6</v>
      </c>
      <c r="AM504" s="13">
        <f t="shared" si="810"/>
        <v>0.10934779311712321</v>
      </c>
      <c r="AN504" s="13">
        <f t="shared" si="811"/>
        <v>2.8741910078546755E-2</v>
      </c>
      <c r="AO504" s="13">
        <f t="shared" si="812"/>
        <v>3.7773848534758659E-3</v>
      </c>
      <c r="AP504" s="13">
        <f t="shared" si="813"/>
        <v>3.3096005779887608E-4</v>
      </c>
      <c r="AQ504" s="13">
        <f t="shared" si="814"/>
        <v>2.1748093742178E-5</v>
      </c>
      <c r="AR504" s="13">
        <f t="shared" si="815"/>
        <v>2.0131897315411792E-7</v>
      </c>
      <c r="AS504" s="13">
        <f t="shared" si="816"/>
        <v>7.4229301464381242E-7</v>
      </c>
      <c r="AT504" s="13">
        <f t="shared" si="817"/>
        <v>1.3684724071366756E-6</v>
      </c>
      <c r="AU504" s="13">
        <f t="shared" si="818"/>
        <v>1.6819204744845637E-6</v>
      </c>
      <c r="AV504" s="13">
        <f t="shared" si="819"/>
        <v>1.5503727739070789E-6</v>
      </c>
      <c r="AW504" s="13">
        <f t="shared" si="820"/>
        <v>3.0778720798400032E-8</v>
      </c>
      <c r="AX504" s="13">
        <f t="shared" si="821"/>
        <v>6.7196931090559936E-2</v>
      </c>
      <c r="AY504" s="13">
        <f t="shared" si="822"/>
        <v>1.7662616646414383E-2</v>
      </c>
      <c r="AZ504" s="13">
        <f t="shared" si="823"/>
        <v>2.3212966852441631E-3</v>
      </c>
      <c r="BA504" s="13">
        <f t="shared" si="824"/>
        <v>2.0338316452182914E-4</v>
      </c>
      <c r="BB504" s="13">
        <f t="shared" si="825"/>
        <v>1.3364743035818301E-5</v>
      </c>
      <c r="BC504" s="13">
        <f t="shared" si="826"/>
        <v>7.0258069524445023E-7</v>
      </c>
      <c r="BD504" s="13">
        <f t="shared" si="827"/>
        <v>8.8194004020780594E-9</v>
      </c>
      <c r="BE504" s="13">
        <f t="shared" si="828"/>
        <v>3.2518441800305123E-8</v>
      </c>
      <c r="BF504" s="13">
        <f t="shared" si="829"/>
        <v>5.9950167183172199E-8</v>
      </c>
      <c r="BG504" s="13">
        <f t="shared" si="830"/>
        <v>7.3681729429331058E-8</v>
      </c>
      <c r="BH504" s="13">
        <f t="shared" si="831"/>
        <v>6.7918875460880934E-8</v>
      </c>
      <c r="BI504" s="13">
        <f t="shared" si="832"/>
        <v>5.0085400324866222E-8</v>
      </c>
      <c r="BJ504" s="14">
        <f t="shared" si="833"/>
        <v>0.86743398853518516</v>
      </c>
      <c r="BK504" s="14">
        <f t="shared" si="834"/>
        <v>6.0617230524287316E-2</v>
      </c>
      <c r="BL504" s="14">
        <f t="shared" si="835"/>
        <v>8.8715751492845704E-3</v>
      </c>
      <c r="BM504" s="14">
        <f t="shared" si="836"/>
        <v>0.67379657703443752</v>
      </c>
      <c r="BN504" s="14">
        <f t="shared" si="837"/>
        <v>0.24552190915302202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1.4215</v>
      </c>
      <c r="F505" s="10">
        <f>VLOOKUP(B505,home!$B$2:$E$405,3,FALSE)</f>
        <v>0.81169999999999998</v>
      </c>
      <c r="G505" s="10">
        <f>VLOOKUP(C505,away!$B$2:$E$405,4,FALSE)</f>
        <v>0.70350000000000001</v>
      </c>
      <c r="H505" s="10">
        <f>VLOOKUP(A505,away!$A$2:$E$405,3,FALSE)</f>
        <v>1.0277000000000001</v>
      </c>
      <c r="I505" s="10">
        <f>VLOOKUP(C505,away!$B$2:$E$405,3,FALSE)</f>
        <v>1.4220999999999999</v>
      </c>
      <c r="J505" s="10">
        <f>VLOOKUP(B505,home!$B$2:$E$405,4,FALSE)</f>
        <v>0.5988</v>
      </c>
      <c r="K505" s="12">
        <f t="shared" si="782"/>
        <v>0.81172049542500002</v>
      </c>
      <c r="L505" s="12">
        <f t="shared" si="783"/>
        <v>0.87514151139600005</v>
      </c>
      <c r="M505" s="13">
        <f t="shared" si="784"/>
        <v>0.18509945443367393</v>
      </c>
      <c r="N505" s="13">
        <f t="shared" si="785"/>
        <v>0.15024902085579903</v>
      </c>
      <c r="O505" s="13">
        <f t="shared" si="786"/>
        <v>0.16198821631166047</v>
      </c>
      <c r="P505" s="13">
        <f t="shared" si="787"/>
        <v>0.13148915519751311</v>
      </c>
      <c r="Q505" s="13">
        <f t="shared" si="788"/>
        <v>6.0980104823095176E-2</v>
      </c>
      <c r="R505" s="13">
        <f t="shared" si="789"/>
        <v>7.0881306225664353E-2</v>
      </c>
      <c r="S505" s="13">
        <f t="shared" si="790"/>
        <v>2.3351497695460435E-2</v>
      </c>
      <c r="T505" s="13">
        <f t="shared" si="791"/>
        <v>5.3366221099970024E-2</v>
      </c>
      <c r="U505" s="13">
        <f t="shared" si="792"/>
        <v>5.7535809005867411E-2</v>
      </c>
      <c r="V505" s="13">
        <f t="shared" si="793"/>
        <v>1.8431344945925919E-3</v>
      </c>
      <c r="W505" s="13">
        <f t="shared" si="794"/>
        <v>1.6499600299357084E-2</v>
      </c>
      <c r="X505" s="13">
        <f t="shared" si="795"/>
        <v>1.4439485143409253E-2</v>
      </c>
      <c r="Y505" s="13">
        <f t="shared" si="796"/>
        <v>6.31829642609163E-3</v>
      </c>
      <c r="Z505" s="13">
        <f t="shared" si="797"/>
        <v>2.0677057820016873E-2</v>
      </c>
      <c r="AA505" s="13">
        <f t="shared" si="798"/>
        <v>1.6783991617595466E-2</v>
      </c>
      <c r="AB505" s="13">
        <f t="shared" si="799"/>
        <v>6.8119549955218198E-3</v>
      </c>
      <c r="AC505" s="13">
        <f t="shared" si="800"/>
        <v>8.1831750379434637E-5</v>
      </c>
      <c r="AD505" s="13">
        <f t="shared" si="801"/>
        <v>3.3482659323271521E-3</v>
      </c>
      <c r="AE505" s="13">
        <f t="shared" si="802"/>
        <v>2.9302065085725212E-3</v>
      </c>
      <c r="AF505" s="13">
        <f t="shared" si="803"/>
        <v>1.2821726763072761E-3</v>
      </c>
      <c r="AG505" s="13">
        <f t="shared" si="804"/>
        <v>3.7402751127140133E-4</v>
      </c>
      <c r="AH505" s="13">
        <f t="shared" si="805"/>
        <v>4.523837907958011E-3</v>
      </c>
      <c r="AI505" s="13">
        <f t="shared" si="806"/>
        <v>3.6720919478700725E-3</v>
      </c>
      <c r="AJ505" s="13">
        <f t="shared" si="807"/>
        <v>1.4903561475856242E-3</v>
      </c>
      <c r="AK505" s="13">
        <f t="shared" si="808"/>
        <v>4.032508768259658E-4</v>
      </c>
      <c r="AL505" s="13">
        <f t="shared" si="809"/>
        <v>2.3252338065817971E-6</v>
      </c>
      <c r="AM505" s="13">
        <f t="shared" si="810"/>
        <v>5.4357121628064928E-4</v>
      </c>
      <c r="AN505" s="13">
        <f t="shared" si="811"/>
        <v>4.757017357672094E-4</v>
      </c>
      <c r="AO505" s="13">
        <f t="shared" si="812"/>
        <v>2.0815316800650813E-4</v>
      </c>
      <c r="AP505" s="13">
        <f t="shared" si="813"/>
        <v>6.0721159350360357E-5</v>
      </c>
      <c r="AQ505" s="13">
        <f t="shared" si="814"/>
        <v>1.3284901791897928E-5</v>
      </c>
      <c r="AR505" s="13">
        <f t="shared" si="815"/>
        <v>7.917996688161788E-4</v>
      </c>
      <c r="AS505" s="13">
        <f t="shared" si="816"/>
        <v>6.4272001944881967E-4</v>
      </c>
      <c r="AT505" s="13">
        <f t="shared" si="817"/>
        <v>2.6085450630328075E-4</v>
      </c>
      <c r="AU505" s="13">
        <f t="shared" si="818"/>
        <v>7.058031636344761E-5</v>
      </c>
      <c r="AV505" s="13">
        <f t="shared" si="819"/>
        <v>1.4322872341447731E-5</v>
      </c>
      <c r="AW505" s="13">
        <f t="shared" si="820"/>
        <v>4.5882695542659943E-8</v>
      </c>
      <c r="AX505" s="13">
        <f t="shared" si="821"/>
        <v>7.3537982829683046E-5</v>
      </c>
      <c r="AY505" s="13">
        <f t="shared" si="822"/>
        <v>6.4356141438581935E-5</v>
      </c>
      <c r="AZ505" s="13">
        <f t="shared" si="823"/>
        <v>2.8160365443087668E-5</v>
      </c>
      <c r="BA505" s="13">
        <f t="shared" si="824"/>
        <v>8.2147682584424785E-6</v>
      </c>
      <c r="BB505" s="13">
        <f t="shared" si="825"/>
        <v>1.7972711773653089E-6</v>
      </c>
      <c r="BC505" s="13">
        <f t="shared" si="826"/>
        <v>3.1457332290958911E-7</v>
      </c>
      <c r="BD505" s="13">
        <f t="shared" si="827"/>
        <v>1.1548945981510712E-4</v>
      </c>
      <c r="BE505" s="13">
        <f t="shared" si="828"/>
        <v>9.3745161537484389E-5</v>
      </c>
      <c r="BF505" s="13">
        <f t="shared" si="829"/>
        <v>3.8047434483451743E-5</v>
      </c>
      <c r="BG505" s="13">
        <f t="shared" si="830"/>
        <v>1.0294627456185893E-5</v>
      </c>
      <c r="BH505" s="13">
        <f t="shared" si="831"/>
        <v>2.089090024737755E-6</v>
      </c>
      <c r="BI505" s="13">
        <f t="shared" si="832"/>
        <v>3.3915143797351126E-7</v>
      </c>
      <c r="BJ505" s="14">
        <f t="shared" si="833"/>
        <v>0.31126521455986716</v>
      </c>
      <c r="BK505" s="14">
        <f t="shared" si="834"/>
        <v>0.34193175494686467</v>
      </c>
      <c r="BL505" s="14">
        <f t="shared" si="835"/>
        <v>0.32613109734457724</v>
      </c>
      <c r="BM505" s="14">
        <f t="shared" si="836"/>
        <v>0.23925355656517702</v>
      </c>
      <c r="BN505" s="14">
        <f t="shared" si="837"/>
        <v>0.7606872578474061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1.4215</v>
      </c>
      <c r="F506" s="10">
        <f>VLOOKUP(B506,home!$B$2:$E$405,3,FALSE)</f>
        <v>1.1364000000000001</v>
      </c>
      <c r="G506" s="10">
        <f>VLOOKUP(C506,away!$B$2:$E$405,4,FALSE)</f>
        <v>1.1904999999999999</v>
      </c>
      <c r="H506" s="10">
        <f>VLOOKUP(A506,away!$A$2:$E$405,3,FALSE)</f>
        <v>1.0277000000000001</v>
      </c>
      <c r="I506" s="10">
        <f>VLOOKUP(C506,away!$B$2:$E$405,3,FALSE)</f>
        <v>1.4220999999999999</v>
      </c>
      <c r="J506" s="10">
        <f>VLOOKUP(B506,home!$B$2:$E$405,4,FALSE)</f>
        <v>1.2724</v>
      </c>
      <c r="K506" s="12">
        <f t="shared" si="782"/>
        <v>1.9231248903</v>
      </c>
      <c r="L506" s="12">
        <f t="shared" si="783"/>
        <v>1.8596026371080001</v>
      </c>
      <c r="M506" s="13">
        <f t="shared" si="784"/>
        <v>2.2760526725207113E-2</v>
      </c>
      <c r="N506" s="13">
        <f t="shared" si="785"/>
        <v>4.3771335461584147E-2</v>
      </c>
      <c r="O506" s="13">
        <f t="shared" si="786"/>
        <v>4.2325535520162251E-2</v>
      </c>
      <c r="P506" s="13">
        <f t="shared" si="787"/>
        <v>8.1397290854100787E-2</v>
      </c>
      <c r="Q506" s="13">
        <f t="shared" si="788"/>
        <v>4.2088872353921759E-2</v>
      </c>
      <c r="R506" s="13">
        <f t="shared" si="789"/>
        <v>3.935433873515104E-2</v>
      </c>
      <c r="S506" s="13">
        <f t="shared" si="790"/>
        <v>7.2774227046439252E-2</v>
      </c>
      <c r="T506" s="13">
        <f t="shared" si="791"/>
        <v>7.8268578022254884E-2</v>
      </c>
      <c r="U506" s="13">
        <f t="shared" si="792"/>
        <v>7.5683308362866381E-2</v>
      </c>
      <c r="V506" s="13">
        <f t="shared" si="793"/>
        <v>2.8917632497401331E-2</v>
      </c>
      <c r="W506" s="13">
        <f t="shared" si="794"/>
        <v>2.6980719342828835E-2</v>
      </c>
      <c r="X506" s="13">
        <f t="shared" si="795"/>
        <v>5.017341684099532E-2</v>
      </c>
      <c r="Y506" s="13">
        <f t="shared" si="796"/>
        <v>4.6651309135116933E-2</v>
      </c>
      <c r="Z506" s="13">
        <f t="shared" si="797"/>
        <v>2.4394477364509465E-2</v>
      </c>
      <c r="AA506" s="13">
        <f t="shared" si="798"/>
        <v>4.6913626605548098E-2</v>
      </c>
      <c r="AB506" s="13">
        <f t="shared" si="799"/>
        <v>4.5110381509684931E-2</v>
      </c>
      <c r="AC506" s="13">
        <f t="shared" si="800"/>
        <v>6.4635392988185419E-3</v>
      </c>
      <c r="AD506" s="13">
        <f t="shared" si="801"/>
        <v>1.2971823231598198E-2</v>
      </c>
      <c r="AE506" s="13">
        <f t="shared" si="802"/>
        <v>2.4122436689578825E-2</v>
      </c>
      <c r="AF506" s="13">
        <f t="shared" si="803"/>
        <v>2.2429073440705789E-2</v>
      </c>
      <c r="AG506" s="13">
        <f t="shared" si="804"/>
        <v>1.3903054706075163E-2</v>
      </c>
      <c r="AH506" s="13">
        <f t="shared" si="805"/>
        <v>1.1341008609478306E-2</v>
      </c>
      <c r="AI506" s="13">
        <f t="shared" si="806"/>
        <v>2.1810175937994322E-2</v>
      </c>
      <c r="AJ506" s="13">
        <f t="shared" si="807"/>
        <v>2.0971846104089517E-2</v>
      </c>
      <c r="AK506" s="13">
        <f t="shared" si="808"/>
        <v>1.3443826412771882E-2</v>
      </c>
      <c r="AL506" s="13">
        <f t="shared" si="809"/>
        <v>9.2460880998887474E-4</v>
      </c>
      <c r="AM506" s="13">
        <f t="shared" si="810"/>
        <v>4.9892872258516527E-3</v>
      </c>
      <c r="AN506" s="13">
        <f t="shared" si="811"/>
        <v>9.2780916824829907E-3</v>
      </c>
      <c r="AO506" s="13">
        <f t="shared" si="812"/>
        <v>8.626781880037588E-3</v>
      </c>
      <c r="AP506" s="13">
        <f t="shared" si="813"/>
        <v>5.3474621112911368E-3</v>
      </c>
      <c r="AQ506" s="13">
        <f t="shared" si="814"/>
        <v>2.4860386609980283E-3</v>
      </c>
      <c r="AR506" s="13">
        <f t="shared" si="815"/>
        <v>4.2179539035300771E-3</v>
      </c>
      <c r="AS506" s="13">
        <f t="shared" si="816"/>
        <v>8.1116521380167356E-3</v>
      </c>
      <c r="AT506" s="13">
        <f t="shared" si="817"/>
        <v>7.7998600640375995E-3</v>
      </c>
      <c r="AU506" s="13">
        <f t="shared" si="818"/>
        <v>5.0000350100025542E-3</v>
      </c>
      <c r="AV506" s="13">
        <f t="shared" si="819"/>
        <v>2.4039229450268304E-3</v>
      </c>
      <c r="AW506" s="13">
        <f t="shared" si="820"/>
        <v>9.1850847670480666E-5</v>
      </c>
      <c r="AX506" s="13">
        <f t="shared" si="821"/>
        <v>1.5991704081485261E-3</v>
      </c>
      <c r="AY506" s="13">
        <f t="shared" si="822"/>
        <v>2.9738215081780753E-3</v>
      </c>
      <c r="AZ506" s="13">
        <f t="shared" si="823"/>
        <v>2.7650631594482206E-3</v>
      </c>
      <c r="BA506" s="13">
        <f t="shared" si="824"/>
        <v>1.7139729143600298E-3</v>
      </c>
      <c r="BB506" s="13">
        <f t="shared" si="825"/>
        <v>7.9682713786889908E-4</v>
      </c>
      <c r="BC506" s="13">
        <f t="shared" si="826"/>
        <v>2.9635636938004484E-4</v>
      </c>
      <c r="BD506" s="13">
        <f t="shared" si="827"/>
        <v>1.3072863670340858E-3</v>
      </c>
      <c r="BE506" s="13">
        <f t="shared" si="828"/>
        <v>2.5140749511931115E-3</v>
      </c>
      <c r="BF506" s="13">
        <f t="shared" si="829"/>
        <v>2.4174400573596156E-3</v>
      </c>
      <c r="BG506" s="13">
        <f t="shared" si="830"/>
        <v>1.5496797150388458E-3</v>
      </c>
      <c r="BH506" s="13">
        <f t="shared" si="831"/>
        <v>7.450569079960539E-4</v>
      </c>
      <c r="BI506" s="13">
        <f t="shared" si="832"/>
        <v>2.8656749689143354E-4</v>
      </c>
      <c r="BJ506" s="14">
        <f t="shared" si="833"/>
        <v>0.40223349228270505</v>
      </c>
      <c r="BK506" s="14">
        <f t="shared" si="834"/>
        <v>0.21621164674013396</v>
      </c>
      <c r="BL506" s="14">
        <f t="shared" si="835"/>
        <v>0.35330757735387364</v>
      </c>
      <c r="BM506" s="14">
        <f t="shared" si="836"/>
        <v>0.72156732343058738</v>
      </c>
      <c r="BN506" s="14">
        <f t="shared" si="837"/>
        <v>0.27169789965012714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1.4215</v>
      </c>
      <c r="F507" s="10">
        <f>VLOOKUP(B507,home!$B$2:$E$405,3,FALSE)</f>
        <v>1.0282</v>
      </c>
      <c r="G507" s="10">
        <f>VLOOKUP(C507,away!$B$2:$E$405,4,FALSE)</f>
        <v>0.87939999999999996</v>
      </c>
      <c r="H507" s="10">
        <f>VLOOKUP(A507,away!$A$2:$E$405,3,FALSE)</f>
        <v>1.0277000000000001</v>
      </c>
      <c r="I507" s="10">
        <f>VLOOKUP(C507,away!$B$2:$E$405,3,FALSE)</f>
        <v>1.2974000000000001</v>
      </c>
      <c r="J507" s="10">
        <f>VLOOKUP(B507,home!$B$2:$E$405,4,FALSE)</f>
        <v>1.3472999999999999</v>
      </c>
      <c r="K507" s="12">
        <f t="shared" si="782"/>
        <v>1.2853189922199999</v>
      </c>
      <c r="L507" s="12">
        <f t="shared" si="783"/>
        <v>1.7964062604540003</v>
      </c>
      <c r="M507" s="13">
        <f t="shared" si="784"/>
        <v>4.5880033678087205E-2</v>
      </c>
      <c r="N507" s="13">
        <f t="shared" si="785"/>
        <v>5.8970478650138686E-2</v>
      </c>
      <c r="O507" s="13">
        <f t="shared" si="786"/>
        <v>8.2419179729156231E-2</v>
      </c>
      <c r="P507" s="13">
        <f t="shared" si="787"/>
        <v>0.10593493702907811</v>
      </c>
      <c r="Q507" s="13">
        <f t="shared" si="788"/>
        <v>3.7897938094663644E-2</v>
      </c>
      <c r="R507" s="13">
        <f t="shared" si="789"/>
        <v>7.4029165223469862E-2</v>
      </c>
      <c r="S507" s="13">
        <f t="shared" si="790"/>
        <v>6.1149752864690016E-2</v>
      </c>
      <c r="T507" s="13">
        <f t="shared" si="791"/>
        <v>6.8080093251551926E-2</v>
      </c>
      <c r="U507" s="13">
        <f t="shared" si="792"/>
        <v>9.5151092039918131E-2</v>
      </c>
      <c r="V507" s="13">
        <f t="shared" si="793"/>
        <v>1.5688003642320637E-2</v>
      </c>
      <c r="W507" s="13">
        <f t="shared" si="794"/>
        <v>1.6236979866349678E-2</v>
      </c>
      <c r="X507" s="13">
        <f t="shared" si="795"/>
        <v>2.9168212282776121E-2</v>
      </c>
      <c r="Y507" s="13">
        <f t="shared" si="796"/>
        <v>2.619897957551515E-2</v>
      </c>
      <c r="Z507" s="13">
        <f t="shared" si="797"/>
        <v>4.4328818621208271E-2</v>
      </c>
      <c r="AA507" s="13">
        <f t="shared" si="798"/>
        <v>5.6976672476514577E-2</v>
      </c>
      <c r="AB507" s="13">
        <f t="shared" si="799"/>
        <v>3.6616599623781367E-2</v>
      </c>
      <c r="AC507" s="13">
        <f t="shared" si="800"/>
        <v>2.2639309857826685E-3</v>
      </c>
      <c r="AD507" s="13">
        <f t="shared" si="801"/>
        <v>5.2174246496282479E-3</v>
      </c>
      <c r="AE507" s="13">
        <f t="shared" si="802"/>
        <v>9.3726143040392031E-3</v>
      </c>
      <c r="AF507" s="13">
        <f t="shared" si="803"/>
        <v>8.4185115062983713E-3</v>
      </c>
      <c r="AG507" s="13">
        <f t="shared" si="804"/>
        <v>5.0410222578728099E-3</v>
      </c>
      <c r="AH507" s="13">
        <f t="shared" si="805"/>
        <v>1.99081418224171E-2</v>
      </c>
      <c r="AI507" s="13">
        <f t="shared" si="806"/>
        <v>2.5588312784161973E-2</v>
      </c>
      <c r="AJ507" s="13">
        <f t="shared" si="807"/>
        <v>1.6444572200174607E-2</v>
      </c>
      <c r="AK507" s="13">
        <f t="shared" si="808"/>
        <v>7.045506989272486E-3</v>
      </c>
      <c r="AL507" s="13">
        <f t="shared" si="809"/>
        <v>2.0909259840548971E-4</v>
      </c>
      <c r="AM507" s="13">
        <f t="shared" si="810"/>
        <v>1.3412109985287933E-3</v>
      </c>
      <c r="AN507" s="13">
        <f t="shared" si="811"/>
        <v>2.4093598343468857E-3</v>
      </c>
      <c r="AO507" s="13">
        <f t="shared" si="812"/>
        <v>2.1640945450535796E-3</v>
      </c>
      <c r="AP507" s="13">
        <f t="shared" si="813"/>
        <v>1.2958643296495341E-3</v>
      </c>
      <c r="AQ507" s="13">
        <f t="shared" si="814"/>
        <v>5.8197469862036227E-4</v>
      </c>
      <c r="AR507" s="13">
        <f t="shared" si="815"/>
        <v>7.152622120759235E-3</v>
      </c>
      <c r="AS507" s="13">
        <f t="shared" si="816"/>
        <v>9.193401055984738E-3</v>
      </c>
      <c r="AT507" s="13">
        <f t="shared" si="817"/>
        <v>5.9082264901762936E-3</v>
      </c>
      <c r="AU507" s="13">
        <f t="shared" si="818"/>
        <v>2.5313185727203012E-3</v>
      </c>
      <c r="AV507" s="13">
        <f t="shared" si="819"/>
        <v>8.133879592191562E-4</v>
      </c>
      <c r="AW507" s="13">
        <f t="shared" si="820"/>
        <v>1.3410706060521681E-5</v>
      </c>
      <c r="AX507" s="13">
        <f t="shared" si="821"/>
        <v>2.8731399483056822E-4</v>
      </c>
      <c r="AY507" s="13">
        <f t="shared" si="822"/>
        <v>5.1613265902968107E-4</v>
      </c>
      <c r="AZ507" s="13">
        <f t="shared" si="823"/>
        <v>4.6359196995284456E-4</v>
      </c>
      <c r="BA507" s="13">
        <f t="shared" si="824"/>
        <v>2.7759983903983095E-4</v>
      </c>
      <c r="BB507" s="13">
        <f t="shared" si="825"/>
        <v>1.2467052218804374E-4</v>
      </c>
      <c r="BC507" s="13">
        <f t="shared" si="826"/>
        <v>4.479178131053422E-5</v>
      </c>
      <c r="BD507" s="13">
        <f t="shared" si="827"/>
        <v>2.1415025260656082E-3</v>
      </c>
      <c r="BE507" s="13">
        <f t="shared" si="828"/>
        <v>2.7525138686392311E-3</v>
      </c>
      <c r="BF507" s="13">
        <f t="shared" si="829"/>
        <v>1.768929175855475E-3</v>
      </c>
      <c r="BG507" s="13">
        <f t="shared" si="830"/>
        <v>7.5787942187303839E-4</v>
      </c>
      <c r="BH507" s="13">
        <f t="shared" si="831"/>
        <v>2.4352920368653235E-4</v>
      </c>
      <c r="BI507" s="13">
        <f t="shared" si="832"/>
        <v>6.2602542131702589E-5</v>
      </c>
      <c r="BJ507" s="14">
        <f t="shared" si="833"/>
        <v>0.27410885961138443</v>
      </c>
      <c r="BK507" s="14">
        <f t="shared" si="834"/>
        <v>0.23164188345739384</v>
      </c>
      <c r="BL507" s="14">
        <f t="shared" si="835"/>
        <v>0.44750515582597766</v>
      </c>
      <c r="BM507" s="14">
        <f t="shared" si="836"/>
        <v>0.5919502631584016</v>
      </c>
      <c r="BN507" s="14">
        <f t="shared" si="837"/>
        <v>0.40513173240459377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1.4215</v>
      </c>
      <c r="F508" s="10">
        <f>VLOOKUP(B508,home!$B$2:$E$405,3,FALSE)</f>
        <v>1.2987</v>
      </c>
      <c r="G508" s="10">
        <f>VLOOKUP(C508,away!$B$2:$E$405,4,FALSE)</f>
        <v>1.2897000000000001</v>
      </c>
      <c r="H508" s="10">
        <f>VLOOKUP(A508,away!$A$2:$E$405,3,FALSE)</f>
        <v>1.0277000000000001</v>
      </c>
      <c r="I508" s="10">
        <f>VLOOKUP(C508,away!$B$2:$E$405,3,FALSE)</f>
        <v>1.6216999999999999</v>
      </c>
      <c r="J508" s="10">
        <f>VLOOKUP(B508,home!$B$2:$E$405,4,FALSE)</f>
        <v>0.5988</v>
      </c>
      <c r="K508" s="12">
        <f t="shared" si="782"/>
        <v>2.380917813885</v>
      </c>
      <c r="L508" s="12">
        <f t="shared" si="783"/>
        <v>0.99797270869200005</v>
      </c>
      <c r="M508" s="13">
        <f t="shared" si="784"/>
        <v>3.4085250579879461E-2</v>
      </c>
      <c r="N508" s="13">
        <f t="shared" si="785"/>
        <v>8.1154180296369047E-2</v>
      </c>
      <c r="O508" s="13">
        <f t="shared" si="786"/>
        <v>3.4016149847647878E-2</v>
      </c>
      <c r="P508" s="13">
        <f t="shared" si="787"/>
        <v>8.0989657132046353E-2</v>
      </c>
      <c r="Q508" s="13">
        <f t="shared" si="788"/>
        <v>9.6610716769430088E-2</v>
      </c>
      <c r="R508" s="13">
        <f t="shared" si="789"/>
        <v>1.6973594601365057E-2</v>
      </c>
      <c r="S508" s="13">
        <f t="shared" si="790"/>
        <v>4.8109698849026501E-2</v>
      </c>
      <c r="T508" s="13">
        <f t="shared" si="791"/>
        <v>9.641485870306378E-2</v>
      </c>
      <c r="U508" s="13">
        <f t="shared" si="792"/>
        <v>4.0412733752052329E-2</v>
      </c>
      <c r="V508" s="13">
        <f t="shared" si="793"/>
        <v>1.270144693809684E-2</v>
      </c>
      <c r="W508" s="13">
        <f t="shared" si="794"/>
        <v>7.6674058856178132E-2</v>
      </c>
      <c r="X508" s="13">
        <f t="shared" si="795"/>
        <v>7.6518618203109914E-2</v>
      </c>
      <c r="Y508" s="13">
        <f t="shared" si="796"/>
        <v>3.8181746336763293E-2</v>
      </c>
      <c r="Z508" s="13">
        <f t="shared" si="797"/>
        <v>5.6463947268547317E-3</v>
      </c>
      <c r="AA508" s="13">
        <f t="shared" si="798"/>
        <v>1.3443601789394761E-2</v>
      </c>
      <c r="AB508" s="13">
        <f t="shared" si="799"/>
        <v>1.6004055491573129E-2</v>
      </c>
      <c r="AC508" s="13">
        <f t="shared" si="800"/>
        <v>1.8862371097041614E-3</v>
      </c>
      <c r="AD508" s="13">
        <f t="shared" si="801"/>
        <v>4.5638658148385358E-2</v>
      </c>
      <c r="AE508" s="13">
        <f t="shared" si="802"/>
        <v>4.5546135293412358E-2</v>
      </c>
      <c r="AF508" s="13">
        <f t="shared" si="803"/>
        <v>2.2726900004609515E-2</v>
      </c>
      <c r="AG508" s="13">
        <f t="shared" si="804"/>
        <v>7.5602753192574633E-3</v>
      </c>
      <c r="AH508" s="13">
        <f t="shared" si="805"/>
        <v>1.4087369599758606E-3</v>
      </c>
      <c r="AI508" s="13">
        <f t="shared" si="806"/>
        <v>3.3540869230847268E-3</v>
      </c>
      <c r="AJ508" s="13">
        <f t="shared" si="807"/>
        <v>3.9929026522455774E-3</v>
      </c>
      <c r="AK508" s="13">
        <f t="shared" si="808"/>
        <v>3.1689243512800528E-3</v>
      </c>
      <c r="AL508" s="13">
        <f t="shared" si="809"/>
        <v>1.7927484080150458E-4</v>
      </c>
      <c r="AM508" s="13">
        <f t="shared" si="810"/>
        <v>2.1732378837459692E-2</v>
      </c>
      <c r="AN508" s="13">
        <f t="shared" si="811"/>
        <v>2.1688320974740348E-2</v>
      </c>
      <c r="AO508" s="13">
        <f t="shared" si="812"/>
        <v>1.0822176215071571E-2</v>
      </c>
      <c r="AP508" s="13">
        <f t="shared" si="813"/>
        <v>3.6000788370990377E-3</v>
      </c>
      <c r="AQ508" s="13">
        <f t="shared" si="814"/>
        <v>8.981951071411181E-4</v>
      </c>
      <c r="AR508" s="13">
        <f t="shared" si="815"/>
        <v>2.811762079563287E-4</v>
      </c>
      <c r="AS508" s="13">
        <f t="shared" si="816"/>
        <v>6.694574423638563E-4</v>
      </c>
      <c r="AT508" s="13">
        <f t="shared" si="817"/>
        <v>7.9696157508099823E-4</v>
      </c>
      <c r="AU508" s="13">
        <f t="shared" si="818"/>
        <v>6.3250000369739887E-4</v>
      </c>
      <c r="AV508" s="13">
        <f t="shared" si="819"/>
        <v>3.7648263152136632E-4</v>
      </c>
      <c r="AW508" s="13">
        <f t="shared" si="820"/>
        <v>1.1832592659339336E-5</v>
      </c>
      <c r="AX508" s="13">
        <f t="shared" si="821"/>
        <v>8.6238346520341961E-3</v>
      </c>
      <c r="AY508" s="13">
        <f t="shared" si="822"/>
        <v>8.6063516270024985E-3</v>
      </c>
      <c r="AZ508" s="13">
        <f t="shared" si="823"/>
        <v>4.2944520225777424E-3</v>
      </c>
      <c r="BA508" s="13">
        <f t="shared" si="824"/>
        <v>1.4285819724399161E-3</v>
      </c>
      <c r="BB508" s="13">
        <f t="shared" si="825"/>
        <v>3.5642145515610578E-4</v>
      </c>
      <c r="BC508" s="13">
        <f t="shared" si="826"/>
        <v>7.1139777007616639E-5</v>
      </c>
      <c r="BD508" s="13">
        <f t="shared" si="827"/>
        <v>4.6767696978987059E-5</v>
      </c>
      <c r="BE508" s="13">
        <f t="shared" si="828"/>
        <v>1.1135004285164599E-4</v>
      </c>
      <c r="BF508" s="13">
        <f t="shared" si="829"/>
        <v>1.3255765030117106E-4</v>
      </c>
      <c r="BG508" s="13">
        <f t="shared" si="830"/>
        <v>1.0520295698959883E-4</v>
      </c>
      <c r="BH508" s="13">
        <f t="shared" si="831"/>
        <v>6.2619898592478331E-5</v>
      </c>
      <c r="BI508" s="13">
        <f t="shared" si="832"/>
        <v>2.9818566412500762E-5</v>
      </c>
      <c r="BJ508" s="14">
        <f t="shared" si="833"/>
        <v>0.66914807940830867</v>
      </c>
      <c r="BK508" s="14">
        <f t="shared" si="834"/>
        <v>0.18655791707655731</v>
      </c>
      <c r="BL508" s="14">
        <f t="shared" si="835"/>
        <v>0.13601968104136572</v>
      </c>
      <c r="BM508" s="14">
        <f t="shared" si="836"/>
        <v>0.64494800399200547</v>
      </c>
      <c r="BN508" s="14">
        <f t="shared" si="837"/>
        <v>0.34382954922673792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1.4215</v>
      </c>
      <c r="F509" s="10">
        <f>VLOOKUP(B509,home!$B$2:$E$405,3,FALSE)</f>
        <v>0.54110000000000003</v>
      </c>
      <c r="G509" s="10">
        <f>VLOOKUP(C509,away!$B$2:$E$405,4,FALSE)</f>
        <v>0.70350000000000001</v>
      </c>
      <c r="H509" s="10">
        <f>VLOOKUP(A509,away!$A$2:$E$405,3,FALSE)</f>
        <v>1.0277000000000001</v>
      </c>
      <c r="I509" s="10">
        <f>VLOOKUP(C509,away!$B$2:$E$405,3,FALSE)</f>
        <v>0.8982</v>
      </c>
      <c r="J509" s="10">
        <f>VLOOKUP(B509,home!$B$2:$E$405,4,FALSE)</f>
        <v>0.74850000000000005</v>
      </c>
      <c r="K509" s="12">
        <f t="shared" si="782"/>
        <v>0.54111366277500006</v>
      </c>
      <c r="L509" s="12">
        <f t="shared" si="783"/>
        <v>0.69092548479000004</v>
      </c>
      <c r="M509" s="13">
        <f t="shared" si="784"/>
        <v>0.29169715726417955</v>
      </c>
      <c r="N509" s="13">
        <f t="shared" si="785"/>
        <v>0.1578413171882754</v>
      </c>
      <c r="O509" s="13">
        <f t="shared" si="786"/>
        <v>0.20154099979461815</v>
      </c>
      <c r="P509" s="13">
        <f t="shared" si="787"/>
        <v>0.10905658859820135</v>
      </c>
      <c r="Q509" s="13">
        <f t="shared" si="788"/>
        <v>4.270504664048913E-2</v>
      </c>
      <c r="R509" s="13">
        <f t="shared" si="789"/>
        <v>6.9624906494078903E-2</v>
      </c>
      <c r="S509" s="13">
        <f t="shared" si="790"/>
        <v>1.0193225422750666E-2</v>
      </c>
      <c r="T509" s="13">
        <f t="shared" si="791"/>
        <v>2.9506005053059517E-2</v>
      </c>
      <c r="U509" s="13">
        <f t="shared" si="792"/>
        <v>3.7674988173377923E-2</v>
      </c>
      <c r="V509" s="13">
        <f t="shared" si="793"/>
        <v>4.2343702620426839E-4</v>
      </c>
      <c r="W509" s="13">
        <f t="shared" si="794"/>
        <v>7.7027614022040971E-3</v>
      </c>
      <c r="X509" s="13">
        <f t="shared" si="795"/>
        <v>5.3220341560395665E-3</v>
      </c>
      <c r="Y509" s="13">
        <f t="shared" si="796"/>
        <v>1.8385645146652878E-3</v>
      </c>
      <c r="Z509" s="13">
        <f t="shared" si="797"/>
        <v>1.6035207424293298E-2</v>
      </c>
      <c r="AA509" s="13">
        <f t="shared" si="798"/>
        <v>8.6768698227162201E-3</v>
      </c>
      <c r="AB509" s="13">
        <f t="shared" si="799"/>
        <v>2.3475864055959193E-3</v>
      </c>
      <c r="AC509" s="13">
        <f t="shared" si="800"/>
        <v>9.8943794132912974E-6</v>
      </c>
      <c r="AD509" s="13">
        <f t="shared" si="801"/>
        <v>1.0420173589571382E-3</v>
      </c>
      <c r="AE509" s="13">
        <f t="shared" si="802"/>
        <v>7.1995634889705621E-4</v>
      </c>
      <c r="AF509" s="13">
        <f t="shared" si="803"/>
        <v>2.4871809469466843E-4</v>
      </c>
      <c r="AG509" s="13">
        <f t="shared" si="804"/>
        <v>5.7281890050986319E-5</v>
      </c>
      <c r="AH509" s="13">
        <f t="shared" si="805"/>
        <v>2.7697833658345129E-3</v>
      </c>
      <c r="AI509" s="13">
        <f t="shared" si="806"/>
        <v>1.4987676221799812E-3</v>
      </c>
      <c r="AJ509" s="13">
        <f t="shared" si="807"/>
        <v>4.0550181884319345E-4</v>
      </c>
      <c r="AK509" s="13">
        <f t="shared" si="808"/>
        <v>7.3140858152054999E-5</v>
      </c>
      <c r="AL509" s="13">
        <f t="shared" si="809"/>
        <v>1.4796815645790731E-7</v>
      </c>
      <c r="AM509" s="13">
        <f t="shared" si="810"/>
        <v>1.1276996595608586E-4</v>
      </c>
      <c r="AN509" s="13">
        <f t="shared" si="811"/>
        <v>7.7915643397960427E-5</v>
      </c>
      <c r="AO509" s="13">
        <f t="shared" si="812"/>
        <v>2.6916951843730284E-5</v>
      </c>
      <c r="AP509" s="13">
        <f t="shared" si="813"/>
        <v>6.1992026672328107E-6</v>
      </c>
      <c r="AQ509" s="13">
        <f t="shared" si="814"/>
        <v>1.0707967770423225E-6</v>
      </c>
      <c r="AR509" s="13">
        <f t="shared" si="815"/>
        <v>3.8274278296049791E-4</v>
      </c>
      <c r="AS509" s="13">
        <f t="shared" si="816"/>
        <v>2.0710734918845188E-4</v>
      </c>
      <c r="AT509" s="13">
        <f t="shared" si="817"/>
        <v>5.6034308153492062E-5</v>
      </c>
      <c r="AU509" s="13">
        <f t="shared" si="818"/>
        <v>1.0106976575333049E-5</v>
      </c>
      <c r="AV509" s="13">
        <f t="shared" si="819"/>
        <v>1.3672557785648976E-6</v>
      </c>
      <c r="AW509" s="13">
        <f t="shared" si="820"/>
        <v>1.5366872001972383E-9</v>
      </c>
      <c r="AX509" s="13">
        <f t="shared" si="821"/>
        <v>1.0170228221584945E-5</v>
      </c>
      <c r="AY509" s="13">
        <f t="shared" si="822"/>
        <v>7.0268698644235177E-6</v>
      </c>
      <c r="AZ509" s="13">
        <f t="shared" si="823"/>
        <v>2.42752173381653E-6</v>
      </c>
      <c r="BA509" s="13">
        <f t="shared" si="824"/>
        <v>5.5907887692514918E-7</v>
      </c>
      <c r="BB509" s="13">
        <f t="shared" si="825"/>
        <v>9.6570461018839351E-8</v>
      </c>
      <c r="BC509" s="13">
        <f t="shared" si="826"/>
        <v>1.3344598519167079E-8</v>
      </c>
      <c r="BD509" s="13">
        <f t="shared" si="827"/>
        <v>4.4074457144475952E-5</v>
      </c>
      <c r="BE509" s="13">
        <f t="shared" si="828"/>
        <v>2.3849290940267149E-5</v>
      </c>
      <c r="BF509" s="13">
        <f t="shared" si="829"/>
        <v>6.4525885876372907E-6</v>
      </c>
      <c r="BG509" s="13">
        <f t="shared" si="830"/>
        <v>1.1638612816788599E-6</v>
      </c>
      <c r="BH509" s="13">
        <f t="shared" si="831"/>
        <v>1.5744531027281343E-7</v>
      </c>
      <c r="BI509" s="13">
        <f t="shared" si="832"/>
        <v>1.7039161705693691E-8</v>
      </c>
      <c r="BJ509" s="14">
        <f t="shared" si="833"/>
        <v>0.24722886882173123</v>
      </c>
      <c r="BK509" s="14">
        <f t="shared" si="834"/>
        <v>0.41138747752876997</v>
      </c>
      <c r="BL509" s="14">
        <f t="shared" si="835"/>
        <v>0.32534561771047926</v>
      </c>
      <c r="BM509" s="14">
        <f t="shared" si="836"/>
        <v>0.12752413017225392</v>
      </c>
      <c r="BN509" s="14">
        <f t="shared" si="837"/>
        <v>0.87246601597984252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1.6204000000000001</v>
      </c>
      <c r="F510" s="10">
        <f>VLOOKUP(B510,home!$B$2:$E$405,3,FALSE)</f>
        <v>1.8513999999999999</v>
      </c>
      <c r="G510" s="10">
        <f>VLOOKUP(C510,away!$B$2:$E$405,4,FALSE)</f>
        <v>0.89139999999999997</v>
      </c>
      <c r="H510" s="10">
        <f>VLOOKUP(A510,away!$A$2:$E$405,3,FALSE)</f>
        <v>1.3241000000000001</v>
      </c>
      <c r="I510" s="10">
        <f>VLOOKUP(C510,away!$B$2:$E$405,3,FALSE)</f>
        <v>1.0069999999999999</v>
      </c>
      <c r="J510" s="10">
        <f>VLOOKUP(B510,home!$B$2:$E$405,4,FALSE)</f>
        <v>0.41959999999999997</v>
      </c>
      <c r="K510" s="12">
        <f t="shared" si="782"/>
        <v>2.6742076303839997</v>
      </c>
      <c r="L510" s="12">
        <f t="shared" si="783"/>
        <v>0.55948150651999995</v>
      </c>
      <c r="M510" s="13">
        <f t="shared" si="784"/>
        <v>3.9411834612536056E-2</v>
      </c>
      <c r="N510" s="13">
        <f t="shared" si="785"/>
        <v>0.10539542884827614</v>
      </c>
      <c r="O510" s="13">
        <f t="shared" si="786"/>
        <v>2.2050192603738746E-2</v>
      </c>
      <c r="P510" s="13">
        <f t="shared" si="787"/>
        <v>5.8966793312354986E-2</v>
      </c>
      <c r="Q510" s="13">
        <f t="shared" si="788"/>
        <v>0.14092463001682703</v>
      </c>
      <c r="R510" s="13">
        <f t="shared" si="789"/>
        <v>6.1683374884979559E-3</v>
      </c>
      <c r="S510" s="13">
        <f t="shared" si="790"/>
        <v>2.2056082568381687E-2</v>
      </c>
      <c r="T510" s="13">
        <f t="shared" si="791"/>
        <v>7.8844724307587974E-2</v>
      </c>
      <c r="U510" s="13">
        <f t="shared" si="792"/>
        <v>1.649541517852491E-2</v>
      </c>
      <c r="V510" s="13">
        <f t="shared" si="793"/>
        <v>3.6666269715293245E-3</v>
      </c>
      <c r="W510" s="13">
        <f t="shared" si="794"/>
        <v>0.12562057363334694</v>
      </c>
      <c r="X510" s="13">
        <f t="shared" si="795"/>
        <v>7.028238778629152E-2</v>
      </c>
      <c r="Y510" s="13">
        <f t="shared" si="796"/>
        <v>1.966084810024861E-2</v>
      </c>
      <c r="Z510" s="13">
        <f t="shared" si="797"/>
        <v>1.1503569169295433E-3</v>
      </c>
      <c r="AA510" s="13">
        <f t="shared" si="798"/>
        <v>3.0762932449179977E-3</v>
      </c>
      <c r="AB510" s="13">
        <f t="shared" si="799"/>
        <v>4.1133234344292325E-3</v>
      </c>
      <c r="AC510" s="13">
        <f t="shared" si="800"/>
        <v>3.4286851416151834E-4</v>
      </c>
      <c r="AD510" s="13">
        <f t="shared" si="801"/>
        <v>8.3983874135877878E-2</v>
      </c>
      <c r="AE510" s="13">
        <f t="shared" si="802"/>
        <v>4.6987424424927003E-2</v>
      </c>
      <c r="AF510" s="13">
        <f t="shared" si="803"/>
        <v>1.31442975023764E-2</v>
      </c>
      <c r="AG510" s="13">
        <f t="shared" si="804"/>
        <v>2.4513304562588743E-3</v>
      </c>
      <c r="AH510" s="13">
        <f t="shared" si="805"/>
        <v>1.6090085522986079E-4</v>
      </c>
      <c r="AI510" s="13">
        <f t="shared" si="806"/>
        <v>4.3028229479100501E-4</v>
      </c>
      <c r="AJ510" s="13">
        <f t="shared" si="807"/>
        <v>5.753320979746217E-4</v>
      </c>
      <c r="AK510" s="13">
        <f t="shared" si="808"/>
        <v>5.1285249546952278E-4</v>
      </c>
      <c r="AL510" s="13">
        <f t="shared" si="809"/>
        <v>2.0519579468087644E-5</v>
      </c>
      <c r="AM510" s="13">
        <f t="shared" si="810"/>
        <v>4.491806340867481E-2</v>
      </c>
      <c r="AN510" s="13">
        <f t="shared" si="811"/>
        <v>2.5130825785846262E-2</v>
      </c>
      <c r="AO510" s="13">
        <f t="shared" si="812"/>
        <v>7.030116135378464E-3</v>
      </c>
      <c r="AP510" s="13">
        <f t="shared" si="813"/>
        <v>1.3110733221440346E-3</v>
      </c>
      <c r="AQ510" s="13">
        <f t="shared" si="814"/>
        <v>1.8338031935783138E-4</v>
      </c>
      <c r="AR510" s="13">
        <f t="shared" si="815"/>
        <v>1.8004210576871789E-5</v>
      </c>
      <c r="AS510" s="13">
        <f t="shared" si="816"/>
        <v>4.814699730371085E-5</v>
      </c>
      <c r="AT510" s="13">
        <f t="shared" si="817"/>
        <v>6.4377533784830732E-5</v>
      </c>
      <c r="AU510" s="13">
        <f t="shared" si="818"/>
        <v>5.7386297357566016E-5</v>
      </c>
      <c r="AV510" s="13">
        <f t="shared" si="819"/>
        <v>3.8365718568272053E-5</v>
      </c>
      <c r="AW510" s="13">
        <f t="shared" si="820"/>
        <v>8.5279925944312759E-7</v>
      </c>
      <c r="AX510" s="13">
        <f t="shared" si="821"/>
        <v>2.0020037984925097E-2</v>
      </c>
      <c r="AY510" s="13">
        <f t="shared" si="822"/>
        <v>1.1200841012393516E-2</v>
      </c>
      <c r="AZ510" s="13">
        <f t="shared" si="823"/>
        <v>3.1333317019524624E-3</v>
      </c>
      <c r="BA510" s="13">
        <f t="shared" si="824"/>
        <v>5.8434704701174653E-4</v>
      </c>
      <c r="BB510" s="13">
        <f t="shared" si="825"/>
        <v>8.1732841548161272E-5</v>
      </c>
      <c r="BC510" s="13">
        <f t="shared" si="826"/>
        <v>9.145602664305145E-6</v>
      </c>
      <c r="BD510" s="13">
        <f t="shared" si="827"/>
        <v>1.6788371428752569E-6</v>
      </c>
      <c r="BE510" s="13">
        <f t="shared" si="828"/>
        <v>4.4895590976490851E-6</v>
      </c>
      <c r="BF510" s="13">
        <f t="shared" si="829"/>
        <v>6.0030065979965453E-6</v>
      </c>
      <c r="BG510" s="13">
        <f t="shared" si="830"/>
        <v>5.3510953498692856E-6</v>
      </c>
      <c r="BH510" s="13">
        <f t="shared" si="831"/>
        <v>3.5774850038831957E-6</v>
      </c>
      <c r="BI510" s="13">
        <f t="shared" si="832"/>
        <v>1.9133875389937548E-6</v>
      </c>
      <c r="BJ510" s="14">
        <f t="shared" si="833"/>
        <v>0.80089841437391507</v>
      </c>
      <c r="BK510" s="14">
        <f t="shared" si="834"/>
        <v>0.13566556657082515</v>
      </c>
      <c r="BL510" s="14">
        <f t="shared" si="835"/>
        <v>5.3832223821896362E-2</v>
      </c>
      <c r="BM510" s="14">
        <f t="shared" si="836"/>
        <v>0.60742935658820107</v>
      </c>
      <c r="BN510" s="14">
        <f t="shared" si="837"/>
        <v>0.3729172168822309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1.6204000000000001</v>
      </c>
      <c r="F511" s="10">
        <f>VLOOKUP(B511,home!$B$2:$E$405,3,FALSE)</f>
        <v>1.0286</v>
      </c>
      <c r="G511" s="10">
        <f>VLOOKUP(C511,away!$B$2:$E$405,4,FALSE)</f>
        <v>0.82279999999999998</v>
      </c>
      <c r="H511" s="10">
        <f>VLOOKUP(A511,away!$A$2:$E$405,3,FALSE)</f>
        <v>1.3241000000000001</v>
      </c>
      <c r="I511" s="10">
        <f>VLOOKUP(C511,away!$B$2:$E$405,3,FALSE)</f>
        <v>0.41959999999999997</v>
      </c>
      <c r="J511" s="10">
        <f>VLOOKUP(B511,home!$B$2:$E$405,4,FALSE)</f>
        <v>1.0069999999999999</v>
      </c>
      <c r="K511" s="12">
        <f t="shared" si="782"/>
        <v>1.3713965024320001</v>
      </c>
      <c r="L511" s="12">
        <f t="shared" si="783"/>
        <v>0.55948150651999995</v>
      </c>
      <c r="M511" s="13">
        <f t="shared" si="784"/>
        <v>0.1450208129969707</v>
      </c>
      <c r="N511" s="13">
        <f t="shared" si="785"/>
        <v>0.19888103572389074</v>
      </c>
      <c r="O511" s="13">
        <f t="shared" si="786"/>
        <v>8.1136462932300341E-2</v>
      </c>
      <c r="P511" s="13">
        <f t="shared" si="787"/>
        <v>0.11127026148506029</v>
      </c>
      <c r="Q511" s="13">
        <f t="shared" si="788"/>
        <v>0.13637237839589875</v>
      </c>
      <c r="R511" s="13">
        <f t="shared" si="789"/>
        <v>2.2697175257533762E-2</v>
      </c>
      <c r="S511" s="13">
        <f t="shared" si="790"/>
        <v>2.134361067747621E-2</v>
      </c>
      <c r="T511" s="13">
        <f t="shared" si="791"/>
        <v>7.629782371265291E-2</v>
      </c>
      <c r="U511" s="13">
        <f t="shared" si="792"/>
        <v>3.1126826763267924E-2</v>
      </c>
      <c r="V511" s="13">
        <f t="shared" si="793"/>
        <v>1.8195925674687754E-3</v>
      </c>
      <c r="W511" s="13">
        <f t="shared" si="794"/>
        <v>6.2340200920156248E-2</v>
      </c>
      <c r="X511" s="13">
        <f t="shared" si="795"/>
        <v>3.48781895275685E-2</v>
      </c>
      <c r="Y511" s="13">
        <f t="shared" si="796"/>
        <v>9.756851010787054E-3</v>
      </c>
      <c r="Z511" s="13">
        <f t="shared" si="797"/>
        <v>4.2328832689444863E-3</v>
      </c>
      <c r="AA511" s="13">
        <f t="shared" si="798"/>
        <v>5.8049613102333988E-3</v>
      </c>
      <c r="AB511" s="13">
        <f t="shared" si="799"/>
        <v>3.9804518188035825E-3</v>
      </c>
      <c r="AC511" s="13">
        <f t="shared" si="800"/>
        <v>8.7257535916048228E-5</v>
      </c>
      <c r="AD511" s="13">
        <f t="shared" si="801"/>
        <v>2.1373283375702618E-2</v>
      </c>
      <c r="AE511" s="13">
        <f t="shared" si="802"/>
        <v>1.1957956782316967E-2</v>
      </c>
      <c r="AF511" s="13">
        <f t="shared" si="803"/>
        <v>3.3451278377358735E-3</v>
      </c>
      <c r="AG511" s="13">
        <f t="shared" si="804"/>
        <v>6.2384572071948565E-4</v>
      </c>
      <c r="AH511" s="13">
        <f t="shared" si="805"/>
        <v>5.9205497705809064E-4</v>
      </c>
      <c r="AI511" s="13">
        <f t="shared" si="806"/>
        <v>8.1194212478492356E-4</v>
      </c>
      <c r="AJ511" s="13">
        <f t="shared" si="807"/>
        <v>5.5674729505362543E-4</v>
      </c>
      <c r="AK511" s="13">
        <f t="shared" si="808"/>
        <v>2.5450709772500621E-4</v>
      </c>
      <c r="AL511" s="13">
        <f t="shared" si="809"/>
        <v>2.6780070080350575E-6</v>
      </c>
      <c r="AM511" s="13">
        <f t="shared" si="810"/>
        <v>5.8622492133853137E-3</v>
      </c>
      <c r="AN511" s="13">
        <f t="shared" si="811"/>
        <v>3.279820021500499E-3</v>
      </c>
      <c r="AO511" s="13">
        <f t="shared" si="812"/>
        <v>9.174993233717788E-4</v>
      </c>
      <c r="AP511" s="13">
        <f t="shared" si="813"/>
        <v>1.7110796789037452E-4</v>
      </c>
      <c r="AQ511" s="13">
        <f t="shared" si="814"/>
        <v>2.3932935913220622E-5</v>
      </c>
      <c r="AR511" s="13">
        <f t="shared" si="815"/>
        <v>6.6248762101424929E-5</v>
      </c>
      <c r="AS511" s="13">
        <f t="shared" si="816"/>
        <v>9.0853320636343776E-5</v>
      </c>
      <c r="AT511" s="13">
        <f t="shared" si="817"/>
        <v>6.2297963077507476E-5</v>
      </c>
      <c r="AU511" s="13">
        <f t="shared" si="818"/>
        <v>2.8478402891043872E-5</v>
      </c>
      <c r="AV511" s="13">
        <f t="shared" si="819"/>
        <v>9.763795529906735E-6</v>
      </c>
      <c r="AW511" s="13">
        <f t="shared" si="820"/>
        <v>5.7076585132245208E-8</v>
      </c>
      <c r="AX511" s="13">
        <f t="shared" si="821"/>
        <v>1.3399113446035586E-3</v>
      </c>
      <c r="AY511" s="13">
        <f t="shared" si="822"/>
        <v>7.4965561768203768E-4</v>
      </c>
      <c r="AZ511" s="13">
        <f t="shared" si="823"/>
        <v>2.0970922717596376E-4</v>
      </c>
      <c r="BA511" s="13">
        <f t="shared" si="824"/>
        <v>3.9109478117184381E-5</v>
      </c>
      <c r="BB511" s="13">
        <f t="shared" si="825"/>
        <v>5.4702574340533211E-6</v>
      </c>
      <c r="BC511" s="13">
        <f t="shared" si="826"/>
        <v>6.1210157405127633E-7</v>
      </c>
      <c r="BD511" s="13">
        <f t="shared" si="827"/>
        <v>6.1774928709317137E-6</v>
      </c>
      <c r="BE511" s="13">
        <f t="shared" si="828"/>
        <v>8.4717921169943664E-6</v>
      </c>
      <c r="BF511" s="13">
        <f t="shared" si="829"/>
        <v>5.8090930392885331E-6</v>
      </c>
      <c r="BG511" s="13">
        <f t="shared" si="830"/>
        <v>2.6555232921274565E-6</v>
      </c>
      <c r="BH511" s="13">
        <f t="shared" si="831"/>
        <v>9.1044383873757648E-7</v>
      </c>
      <c r="BI511" s="13">
        <f t="shared" si="832"/>
        <v>2.4971589922109512E-7</v>
      </c>
      <c r="BJ511" s="14">
        <f t="shared" si="833"/>
        <v>0.56842577049607712</v>
      </c>
      <c r="BK511" s="14">
        <f t="shared" si="834"/>
        <v>0.28029386888758206</v>
      </c>
      <c r="BL511" s="14">
        <f t="shared" si="835"/>
        <v>0.14724304588205414</v>
      </c>
      <c r="BM511" s="14">
        <f t="shared" si="836"/>
        <v>0.30406784320190644</v>
      </c>
      <c r="BN511" s="14">
        <f t="shared" si="837"/>
        <v>0.69537812679165456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1.6204000000000001</v>
      </c>
      <c r="F512" s="10">
        <f>VLOOKUP(B512,home!$B$2:$E$405,3,FALSE)</f>
        <v>0.88160000000000005</v>
      </c>
      <c r="G512" s="10">
        <f>VLOOKUP(C512,away!$B$2:$E$405,4,FALSE)</f>
        <v>1.0971</v>
      </c>
      <c r="H512" s="10">
        <f>VLOOKUP(A512,away!$A$2:$E$405,3,FALSE)</f>
        <v>1.3241000000000001</v>
      </c>
      <c r="I512" s="10">
        <f>VLOOKUP(C512,away!$B$2:$E$405,3,FALSE)</f>
        <v>0.92310000000000003</v>
      </c>
      <c r="J512" s="10">
        <f>VLOOKUP(B512,home!$B$2:$E$405,4,FALSE)</f>
        <v>1.2947</v>
      </c>
      <c r="K512" s="12">
        <f t="shared" si="782"/>
        <v>1.5672563245440001</v>
      </c>
      <c r="L512" s="12">
        <f t="shared" si="783"/>
        <v>1.5824816564370001</v>
      </c>
      <c r="M512" s="13">
        <f t="shared" si="784"/>
        <v>4.2863356410396659E-2</v>
      </c>
      <c r="N512" s="13">
        <f t="shared" si="785"/>
        <v>6.7177866425377777E-2</v>
      </c>
      <c r="O512" s="13">
        <f t="shared" si="786"/>
        <v>6.7830475252773997E-2</v>
      </c>
      <c r="P512" s="13">
        <f t="shared" si="787"/>
        <v>0.10630774133673533</v>
      </c>
      <c r="Q512" s="13">
        <f t="shared" si="788"/>
        <v>5.2642468012272681E-2</v>
      </c>
      <c r="R512" s="13">
        <f t="shared" si="789"/>
        <v>5.3670241417459394E-2</v>
      </c>
      <c r="S512" s="13">
        <f t="shared" si="790"/>
        <v>6.5914902696333516E-2</v>
      </c>
      <c r="T512" s="13">
        <f t="shared" si="791"/>
        <v>8.3305739978993057E-2</v>
      </c>
      <c r="U512" s="13">
        <f t="shared" si="792"/>
        <v>8.4115025301316579E-2</v>
      </c>
      <c r="V512" s="13">
        <f t="shared" si="793"/>
        <v>1.8164348325322228E-2</v>
      </c>
      <c r="W512" s="13">
        <f t="shared" si="794"/>
        <v>2.7501413643946537E-2</v>
      </c>
      <c r="X512" s="13">
        <f t="shared" si="795"/>
        <v>4.3520482617631626E-2</v>
      </c>
      <c r="Y512" s="13">
        <f t="shared" si="796"/>
        <v>3.4435182710843698E-2</v>
      </c>
      <c r="Z512" s="13">
        <f t="shared" si="797"/>
        <v>2.8310724179891607E-2</v>
      </c>
      <c r="AA512" s="13">
        <f t="shared" si="798"/>
        <v>4.4370161523355878E-2</v>
      </c>
      <c r="AB512" s="13">
        <f t="shared" si="799"/>
        <v>3.4769708134259177E-2</v>
      </c>
      <c r="AC512" s="13">
        <f t="shared" si="800"/>
        <v>2.8156492588188088E-3</v>
      </c>
      <c r="AD512" s="13">
        <f t="shared" si="801"/>
        <v>1.0775441116843967E-2</v>
      </c>
      <c r="AE512" s="13">
        <f t="shared" si="802"/>
        <v>1.7051937907422595E-2</v>
      </c>
      <c r="AF512" s="13">
        <f t="shared" si="803"/>
        <v>1.3492189472599498E-2</v>
      </c>
      <c r="AG512" s="13">
        <f t="shared" si="804"/>
        <v>7.1170474485203689E-3</v>
      </c>
      <c r="AH512" s="13">
        <f t="shared" si="805"/>
        <v>1.1200300423781472E-2</v>
      </c>
      <c r="AI512" s="13">
        <f t="shared" si="806"/>
        <v>1.7553741675964359E-2</v>
      </c>
      <c r="AJ512" s="13">
        <f t="shared" si="807"/>
        <v>1.375560633053337E-2</v>
      </c>
      <c r="AK512" s="13">
        <f t="shared" si="808"/>
        <v>7.1861870064886387E-3</v>
      </c>
      <c r="AL512" s="13">
        <f t="shared" si="809"/>
        <v>2.7932979418184586E-4</v>
      </c>
      <c r="AM512" s="13">
        <f t="shared" si="810"/>
        <v>3.3775756480250306E-3</v>
      </c>
      <c r="AN512" s="13">
        <f t="shared" si="811"/>
        <v>5.3449515062279239E-3</v>
      </c>
      <c r="AO512" s="13">
        <f t="shared" si="812"/>
        <v>4.2291438565755035E-3</v>
      </c>
      <c r="AP512" s="13">
        <f t="shared" si="813"/>
        <v>2.2308475251546552E-3</v>
      </c>
      <c r="AQ512" s="13">
        <f t="shared" si="814"/>
        <v>8.825688217162799E-4</v>
      </c>
      <c r="AR512" s="13">
        <f t="shared" si="815"/>
        <v>3.5448539934435455E-3</v>
      </c>
      <c r="AS512" s="13">
        <f t="shared" si="816"/>
        <v>5.5556948408094524E-3</v>
      </c>
      <c r="AT512" s="13">
        <f t="shared" si="817"/>
        <v>4.3535989382475432E-3</v>
      </c>
      <c r="AU512" s="13">
        <f t="shared" si="818"/>
        <v>2.2744018234988361E-3</v>
      </c>
      <c r="AV512" s="13">
        <f t="shared" si="819"/>
        <v>8.9114266060823948E-4</v>
      </c>
      <c r="AW512" s="13">
        <f t="shared" si="820"/>
        <v>1.9243917049132841E-5</v>
      </c>
      <c r="AX512" s="13">
        <f t="shared" si="821"/>
        <v>8.8225446599883941E-4</v>
      </c>
      <c r="AY512" s="13">
        <f t="shared" si="822"/>
        <v>1.3961515087527842E-3</v>
      </c>
      <c r="AZ512" s="13">
        <f t="shared" si="823"/>
        <v>1.1046920761040619E-3</v>
      </c>
      <c r="BA512" s="13">
        <f t="shared" si="824"/>
        <v>5.8271831548199478E-4</v>
      </c>
      <c r="BB512" s="13">
        <f t="shared" si="825"/>
        <v>2.305352612800313E-4</v>
      </c>
      <c r="BC512" s="13">
        <f t="shared" si="826"/>
        <v>7.2963564427512066E-5</v>
      </c>
      <c r="BD512" s="13">
        <f t="shared" si="827"/>
        <v>9.3494440322864259E-4</v>
      </c>
      <c r="BE512" s="13">
        <f t="shared" si="828"/>
        <v>1.465297529057106E-3</v>
      </c>
      <c r="BF512" s="13">
        <f t="shared" si="829"/>
        <v>1.1482484098767228E-3</v>
      </c>
      <c r="BG512" s="13">
        <f t="shared" si="830"/>
        <v>5.9986652750896186E-4</v>
      </c>
      <c r="BH512" s="13">
        <f t="shared" si="831"/>
        <v>2.3503615228016698E-4</v>
      </c>
      <c r="BI512" s="13">
        <f t="shared" si="832"/>
        <v>7.3672379231515611E-5</v>
      </c>
      <c r="BJ512" s="14">
        <f t="shared" si="833"/>
        <v>0.37735417188419651</v>
      </c>
      <c r="BK512" s="14">
        <f t="shared" si="834"/>
        <v>0.23774147933054118</v>
      </c>
      <c r="BL512" s="14">
        <f t="shared" si="835"/>
        <v>0.35552820472372365</v>
      </c>
      <c r="BM512" s="14">
        <f t="shared" si="836"/>
        <v>0.60706552367163324</v>
      </c>
      <c r="BN512" s="14">
        <f t="shared" si="837"/>
        <v>0.39049214885501587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1.8042</v>
      </c>
      <c r="F529" s="10">
        <f>VLOOKUP(B529,home!$B$2:$E$405,3,FALSE)</f>
        <v>0.62819999999999998</v>
      </c>
      <c r="G529" s="10">
        <f>VLOOKUP(C529,away!$B$2:$E$405,4,FALSE)</f>
        <v>1.1085</v>
      </c>
      <c r="H529" s="10">
        <f>VLOOKUP(A529,away!$A$2:$E$405,3,FALSE)</f>
        <v>1.2458</v>
      </c>
      <c r="I529" s="10">
        <f>VLOOKUP(C529,away!$B$2:$E$405,3,FALSE)</f>
        <v>0.74919999999999998</v>
      </c>
      <c r="J529" s="10">
        <f>VLOOKUP(B529,home!$B$2:$E$405,4,FALSE)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1.8042</v>
      </c>
      <c r="F530" s="10">
        <f>VLOOKUP(B530,home!$B$2:$E$405,3,FALSE)</f>
        <v>1.2194</v>
      </c>
      <c r="G530" s="10">
        <f>VLOOKUP(C530,away!$B$2:$E$405,4,FALSE)</f>
        <v>1.1455</v>
      </c>
      <c r="H530" s="10">
        <f>VLOOKUP(A530,away!$A$2:$E$405,3,FALSE)</f>
        <v>1.2458</v>
      </c>
      <c r="I530" s="10">
        <f>VLOOKUP(C530,away!$B$2:$E$405,3,FALSE)</f>
        <v>0.96319999999999995</v>
      </c>
      <c r="J530" s="10">
        <f>VLOOKUP(B530,home!$B$2:$E$405,4,FALSE)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1.5866</v>
      </c>
      <c r="F531" s="10">
        <f>VLOOKUP(B531,home!$B$2:$E$405,3,FALSE)</f>
        <v>1.6807000000000001</v>
      </c>
      <c r="G531" s="10">
        <f>VLOOKUP(C531,away!$B$2:$E$405,4,FALSE)</f>
        <v>0.98040000000000005</v>
      </c>
      <c r="H531" s="10">
        <f>VLOOKUP(A531,away!$A$2:$E$405,3,FALSE)</f>
        <v>1.1788000000000001</v>
      </c>
      <c r="I531" s="10">
        <f>VLOOKUP(C531,away!$B$2:$E$405,3,FALSE)</f>
        <v>1.0367999999999999</v>
      </c>
      <c r="J531" s="10">
        <f>VLOOKUP(B531,home!$B$2:$E$405,4,FALSE)</f>
        <v>0.65980000000000005</v>
      </c>
      <c r="K531" s="12">
        <f t="shared" si="782"/>
        <v>2.6143332870480003</v>
      </c>
      <c r="L531" s="12">
        <f t="shared" si="783"/>
        <v>0.80639425843199997</v>
      </c>
      <c r="M531" s="13">
        <f t="shared" si="784"/>
        <v>3.268864381045359E-2</v>
      </c>
      <c r="N531" s="13">
        <f t="shared" si="785"/>
        <v>8.5459009622124396E-2</v>
      </c>
      <c r="O531" s="13">
        <f t="shared" si="786"/>
        <v>2.6359934684678506E-2</v>
      </c>
      <c r="P531" s="13">
        <f t="shared" si="787"/>
        <v>6.8913654690566151E-2</v>
      </c>
      <c r="Q531" s="13">
        <f t="shared" si="788"/>
        <v>0.11170916676663759</v>
      </c>
      <c r="R531" s="13">
        <f t="shared" si="789"/>
        <v>1.0628249991183638E-2</v>
      </c>
      <c r="S531" s="13">
        <f t="shared" si="790"/>
        <v>3.6320654891255119E-2</v>
      </c>
      <c r="T531" s="13">
        <f t="shared" si="791"/>
        <v>9.0081630694839335E-2</v>
      </c>
      <c r="U531" s="13">
        <f t="shared" si="792"/>
        <v>2.7785787735018996E-2</v>
      </c>
      <c r="V531" s="13">
        <f t="shared" si="793"/>
        <v>8.5078444429436181E-3</v>
      </c>
      <c r="W531" s="13">
        <f t="shared" si="794"/>
        <v>9.7348331048805622E-2</v>
      </c>
      <c r="X531" s="13">
        <f t="shared" si="795"/>
        <v>7.8501135225694449E-2</v>
      </c>
      <c r="Y531" s="13">
        <f t="shared" si="796"/>
        <v>3.1651432363197007E-2</v>
      </c>
      <c r="Z531" s="13">
        <f t="shared" si="797"/>
        <v>2.8568532566901465E-3</v>
      </c>
      <c r="AA531" s="13">
        <f t="shared" si="798"/>
        <v>7.4687665651765349E-3</v>
      </c>
      <c r="AB531" s="13">
        <f t="shared" si="799"/>
        <v>9.7629225222660883E-3</v>
      </c>
      <c r="AC531" s="13">
        <f t="shared" si="800"/>
        <v>1.1210060011624208E-3</v>
      </c>
      <c r="AD531" s="13">
        <f t="shared" si="801"/>
        <v>6.3625245574865236E-2</v>
      </c>
      <c r="AE531" s="13">
        <f t="shared" si="802"/>
        <v>5.1307032722897342E-2</v>
      </c>
      <c r="AF531" s="13">
        <f t="shared" si="803"/>
        <v>2.0686848302463576E-2</v>
      </c>
      <c r="AG531" s="13">
        <f t="shared" si="804"/>
        <v>5.560585232053464E-3</v>
      </c>
      <c r="AH531" s="13">
        <f t="shared" si="805"/>
        <v>5.7593751584442371E-4</v>
      </c>
      <c r="AI531" s="13">
        <f t="shared" si="806"/>
        <v>1.5056926189318117E-3</v>
      </c>
      <c r="AJ531" s="13">
        <f t="shared" si="807"/>
        <v>1.968191166867958E-3</v>
      </c>
      <c r="AK531" s="13">
        <f t="shared" si="808"/>
        <v>1.7151692276055825E-3</v>
      </c>
      <c r="AL531" s="13">
        <f t="shared" si="809"/>
        <v>9.4531447579302322E-5</v>
      </c>
      <c r="AM531" s="13">
        <f t="shared" si="810"/>
        <v>3.3267519480594726E-2</v>
      </c>
      <c r="AN531" s="13">
        <f t="shared" si="811"/>
        <v>2.6826736701426292E-2</v>
      </c>
      <c r="AO531" s="13">
        <f t="shared" si="812"/>
        <v>1.0816463224248585E-2</v>
      </c>
      <c r="AP531" s="13">
        <f t="shared" si="813"/>
        <v>2.907444613524979E-3</v>
      </c>
      <c r="AQ531" s="13">
        <f t="shared" si="814"/>
        <v>5.8613666076389706E-4</v>
      </c>
      <c r="AR531" s="13">
        <f t="shared" si="815"/>
        <v>9.2886541198506479E-5</v>
      </c>
      <c r="AS531" s="13">
        <f t="shared" si="816"/>
        <v>2.4283637657401095E-4</v>
      </c>
      <c r="AT531" s="13">
        <f t="shared" si="817"/>
        <v>3.1742761129178006E-4</v>
      </c>
      <c r="AU531" s="13">
        <f t="shared" si="818"/>
        <v>2.7662052347607807E-4</v>
      </c>
      <c r="AV531" s="13">
        <f t="shared" si="819"/>
        <v>1.8079456060103848E-4</v>
      </c>
      <c r="AW531" s="13">
        <f t="shared" si="820"/>
        <v>5.5358228904390081E-6</v>
      </c>
      <c r="AX531" s="13">
        <f t="shared" si="821"/>
        <v>1.4495397259272758E-2</v>
      </c>
      <c r="AY531" s="13">
        <f t="shared" si="822"/>
        <v>1.16890051235685E-2</v>
      </c>
      <c r="AZ531" s="13">
        <f t="shared" si="823"/>
        <v>4.7129733092139336E-3</v>
      </c>
      <c r="BA531" s="13">
        <f t="shared" si="824"/>
        <v>1.2668382055644597E-3</v>
      </c>
      <c r="BB531" s="13">
        <f t="shared" si="825"/>
        <v>2.5539276383236949E-4</v>
      </c>
      <c r="BC531" s="13">
        <f t="shared" si="826"/>
        <v>4.1189451679900514E-5</v>
      </c>
      <c r="BD531" s="13">
        <f t="shared" si="827"/>
        <v>1.2483862251347168E-5</v>
      </c>
      <c r="BE531" s="13">
        <f t="shared" si="828"/>
        <v>3.2636976634618891E-5</v>
      </c>
      <c r="BF531" s="13">
        <f t="shared" si="829"/>
        <v>4.2661967202245998E-5</v>
      </c>
      <c r="BG531" s="13">
        <f t="shared" si="830"/>
        <v>3.7177533649260584E-5</v>
      </c>
      <c r="BH531" s="13">
        <f t="shared" si="831"/>
        <v>2.4298615937402268E-5</v>
      </c>
      <c r="BI531" s="13">
        <f t="shared" si="832"/>
        <v>1.2704936094869155E-5</v>
      </c>
      <c r="BJ531" s="14">
        <f t="shared" si="833"/>
        <v>0.74279551434726854</v>
      </c>
      <c r="BK531" s="14">
        <f t="shared" si="834"/>
        <v>0.15933534040752867</v>
      </c>
      <c r="BL531" s="14">
        <f t="shared" si="835"/>
        <v>8.904318153248468E-2</v>
      </c>
      <c r="BM531" s="14">
        <f t="shared" si="836"/>
        <v>0.64658876067765036</v>
      </c>
      <c r="BN531" s="14">
        <f t="shared" si="837"/>
        <v>0.33575865956564388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1.5866</v>
      </c>
      <c r="F532" s="10">
        <f>VLOOKUP(B532,home!$B$2:$E$405,3,FALSE)</f>
        <v>1.0084</v>
      </c>
      <c r="G532" s="10">
        <f>VLOOKUP(C532,away!$B$2:$E$405,4,FALSE)</f>
        <v>1.3236000000000001</v>
      </c>
      <c r="H532" s="10">
        <f>VLOOKUP(A532,away!$A$2:$E$405,3,FALSE)</f>
        <v>1.1788000000000001</v>
      </c>
      <c r="I532" s="10">
        <f>VLOOKUP(C532,away!$B$2:$E$405,3,FALSE)</f>
        <v>0.76349999999999996</v>
      </c>
      <c r="J532" s="10">
        <f>VLOOKUP(B532,home!$B$2:$E$405,4,FALSE)</f>
        <v>1.2725</v>
      </c>
      <c r="K532" s="12">
        <f t="shared" si="782"/>
        <v>2.1176639595840001</v>
      </c>
      <c r="L532" s="12">
        <f t="shared" si="783"/>
        <v>1.1452675605</v>
      </c>
      <c r="M532" s="13">
        <f t="shared" si="784"/>
        <v>3.8276026448002501E-2</v>
      </c>
      <c r="N532" s="13">
        <f t="shared" si="785"/>
        <v>8.1055761725018882E-2</v>
      </c>
      <c r="O532" s="13">
        <f t="shared" si="786"/>
        <v>4.3836291435737307E-2</v>
      </c>
      <c r="P532" s="13">
        <f t="shared" si="787"/>
        <v>9.2830534495281641E-2</v>
      </c>
      <c r="Q532" s="13">
        <f t="shared" si="788"/>
        <v>8.5824432660850394E-2</v>
      </c>
      <c r="R532" s="13">
        <f t="shared" si="789"/>
        <v>2.5102141276986966E-2</v>
      </c>
      <c r="S532" s="13">
        <f t="shared" si="790"/>
        <v>5.6285284382813737E-2</v>
      </c>
      <c r="T532" s="13">
        <f t="shared" si="791"/>
        <v>9.8291938624788647E-2</v>
      </c>
      <c r="U532" s="13">
        <f t="shared" si="792"/>
        <v>5.3157899890661178E-2</v>
      </c>
      <c r="V532" s="13">
        <f t="shared" si="793"/>
        <v>1.5167582306014881E-2</v>
      </c>
      <c r="W532" s="13">
        <f t="shared" si="794"/>
        <v>6.0582435965875592E-2</v>
      </c>
      <c r="X532" s="13">
        <f t="shared" si="795"/>
        <v>6.9383098647785801E-2</v>
      </c>
      <c r="Y532" s="13">
        <f t="shared" si="796"/>
        <v>3.9731106064140265E-2</v>
      </c>
      <c r="Z532" s="13">
        <f t="shared" si="797"/>
        <v>9.5828893678737322E-3</v>
      </c>
      <c r="AA532" s="13">
        <f t="shared" si="798"/>
        <v>2.02933394430269E-2</v>
      </c>
      <c r="AB532" s="13">
        <f t="shared" si="799"/>
        <v>2.1487236779051264E-2</v>
      </c>
      <c r="AC532" s="13">
        <f t="shared" si="800"/>
        <v>2.2991133470667839E-3</v>
      </c>
      <c r="AD532" s="13">
        <f t="shared" si="801"/>
        <v>3.207331030718507E-2</v>
      </c>
      <c r="AE532" s="13">
        <f t="shared" si="802"/>
        <v>3.6732521852669349E-2</v>
      </c>
      <c r="AF532" s="13">
        <f t="shared" si="803"/>
        <v>2.1034282846609794E-2</v>
      </c>
      <c r="AG532" s="13">
        <f t="shared" si="804"/>
        <v>8.0299606008679258E-3</v>
      </c>
      <c r="AH532" s="13">
        <f t="shared" si="805"/>
        <v>2.7437430822215376E-3</v>
      </c>
      <c r="AI532" s="13">
        <f t="shared" si="806"/>
        <v>5.81032583957847E-3</v>
      </c>
      <c r="AJ532" s="13">
        <f t="shared" si="807"/>
        <v>6.1521588119574878E-3</v>
      </c>
      <c r="AK532" s="13">
        <f t="shared" si="808"/>
        <v>4.3427349965731625E-3</v>
      </c>
      <c r="AL532" s="13">
        <f t="shared" si="809"/>
        <v>2.2304083331469576E-4</v>
      </c>
      <c r="AM532" s="13">
        <f t="shared" si="810"/>
        <v>1.3584098660415971E-2</v>
      </c>
      <c r="AN532" s="13">
        <f t="shared" si="811"/>
        <v>1.5557427534405916E-2</v>
      </c>
      <c r="AO532" s="13">
        <f t="shared" si="812"/>
        <v>8.9087085399923004E-3</v>
      </c>
      <c r="AP532" s="13">
        <f t="shared" si="813"/>
        <v>3.4009516322674972E-3</v>
      </c>
      <c r="AQ532" s="13">
        <f t="shared" si="814"/>
        <v>9.7374989481637377E-4</v>
      </c>
      <c r="AR532" s="13">
        <f t="shared" si="815"/>
        <v>6.2846398928292164E-4</v>
      </c>
      <c r="AS532" s="13">
        <f t="shared" si="816"/>
        <v>1.3308755400008284E-3</v>
      </c>
      <c r="AT532" s="13">
        <f t="shared" si="817"/>
        <v>1.4091735828758248E-3</v>
      </c>
      <c r="AU532" s="13">
        <f t="shared" si="818"/>
        <v>9.9471870308466353E-4</v>
      </c>
      <c r="AV532" s="13">
        <f t="shared" si="819"/>
        <v>5.2661998686163254E-4</v>
      </c>
      <c r="AW532" s="13">
        <f t="shared" si="820"/>
        <v>1.5026086454027774E-5</v>
      </c>
      <c r="AX532" s="13">
        <f t="shared" si="821"/>
        <v>4.7944260260993658E-3</v>
      </c>
      <c r="AY532" s="13">
        <f t="shared" si="822"/>
        <v>5.4909005989085295E-3</v>
      </c>
      <c r="AZ532" s="13">
        <f t="shared" si="823"/>
        <v>3.1442751669299818E-3</v>
      </c>
      <c r="BA532" s="13">
        <f t="shared" si="824"/>
        <v>1.2003454499902094E-3</v>
      </c>
      <c r="BB532" s="13">
        <f t="shared" si="825"/>
        <v>3.4367917631689088E-4</v>
      </c>
      <c r="BC532" s="13">
        <f t="shared" si="826"/>
        <v>7.8720922371018924E-5</v>
      </c>
      <c r="BD532" s="13">
        <f t="shared" si="827"/>
        <v>1.199599033113582E-4</v>
      </c>
      <c r="BE532" s="13">
        <f t="shared" si="828"/>
        <v>2.540347638376446E-4</v>
      </c>
      <c r="BF532" s="13">
        <f t="shared" si="829"/>
        <v>2.689801319302065E-4</v>
      </c>
      <c r="BG532" s="13">
        <f t="shared" si="830"/>
        <v>1.8986984374424923E-4</v>
      </c>
      <c r="BH532" s="13">
        <f t="shared" si="831"/>
        <v>1.0052013127726058E-4</v>
      </c>
      <c r="BI532" s="13">
        <f t="shared" si="832"/>
        <v>4.257357184370142E-5</v>
      </c>
      <c r="BJ532" s="14">
        <f t="shared" si="833"/>
        <v>0.59021613289830577</v>
      </c>
      <c r="BK532" s="14">
        <f t="shared" si="834"/>
        <v>0.21057248241140281</v>
      </c>
      <c r="BL532" s="14">
        <f t="shared" si="835"/>
        <v>0.18879166170384454</v>
      </c>
      <c r="BM532" s="14">
        <f t="shared" si="836"/>
        <v>0.62676210382709474</v>
      </c>
      <c r="BN532" s="14">
        <f t="shared" si="837"/>
        <v>0.36692518804187768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1.5866</v>
      </c>
      <c r="F533" s="10">
        <f>VLOOKUP(B533,home!$B$2:$E$405,3,FALSE)</f>
        <v>0.63029999999999997</v>
      </c>
      <c r="G533" s="10">
        <f>VLOOKUP(C533,away!$B$2:$E$405,4,FALSE)</f>
        <v>1.2033</v>
      </c>
      <c r="H533" s="10">
        <f>VLOOKUP(A533,away!$A$2:$E$405,3,FALSE)</f>
        <v>1.1788000000000001</v>
      </c>
      <c r="I533" s="10">
        <f>VLOOKUP(C533,away!$B$2:$E$405,3,FALSE)</f>
        <v>0.7712</v>
      </c>
      <c r="J533" s="10">
        <f>VLOOKUP(B533,home!$B$2:$E$405,4,FALSE)</f>
        <v>1.6117999999999999</v>
      </c>
      <c r="K533" s="12">
        <f t="shared" si="782"/>
        <v>1.203340888134</v>
      </c>
      <c r="L533" s="12">
        <f t="shared" si="783"/>
        <v>1.465272164608</v>
      </c>
      <c r="M533" s="13">
        <f t="shared" si="784"/>
        <v>6.9348341131729788E-2</v>
      </c>
      <c r="N533" s="13">
        <f t="shared" si="785"/>
        <v>8.3449694408075328E-2</v>
      </c>
      <c r="O533" s="13">
        <f t="shared" si="786"/>
        <v>0.10161419392206368</v>
      </c>
      <c r="P533" s="13">
        <f t="shared" si="787"/>
        <v>0.12227651436119662</v>
      </c>
      <c r="Q533" s="13">
        <f t="shared" si="788"/>
        <v>5.0209214691762143E-2</v>
      </c>
      <c r="R533" s="13">
        <f t="shared" si="789"/>
        <v>7.4446224941539699E-2</v>
      </c>
      <c r="S533" s="13">
        <f t="shared" si="790"/>
        <v>5.3900157236360248E-2</v>
      </c>
      <c r="T533" s="13">
        <f t="shared" si="791"/>
        <v>7.3570164694666096E-2</v>
      </c>
      <c r="U533" s="13">
        <f t="shared" si="792"/>
        <v>8.9584186439375921E-2</v>
      </c>
      <c r="V533" s="13">
        <f t="shared" si="793"/>
        <v>1.0559770897704891E-2</v>
      </c>
      <c r="W533" s="13">
        <f t="shared" si="794"/>
        <v>2.0139600333231904E-2</v>
      </c>
      <c r="X533" s="13">
        <f t="shared" si="795"/>
        <v>2.9509995774614706E-2</v>
      </c>
      <c r="Y533" s="13">
        <f t="shared" si="796"/>
        <v>2.162008769312132E-2</v>
      </c>
      <c r="Z533" s="13">
        <f t="shared" si="797"/>
        <v>3.6361327055661329E-2</v>
      </c>
      <c r="AA533" s="13">
        <f t="shared" si="798"/>
        <v>4.3755071592890347E-2</v>
      </c>
      <c r="AB533" s="13">
        <f t="shared" si="799"/>
        <v>2.6326133355477722E-2</v>
      </c>
      <c r="AC533" s="13">
        <f t="shared" si="800"/>
        <v>1.1637012118388785E-3</v>
      </c>
      <c r="AD533" s="13">
        <f t="shared" si="801"/>
        <v>6.0587011379137721E-3</v>
      </c>
      <c r="AE533" s="13">
        <f t="shared" si="802"/>
        <v>8.8776461310638641E-3</v>
      </c>
      <c r="AF533" s="13">
        <f t="shared" si="803"/>
        <v>6.5040838815438951E-3</v>
      </c>
      <c r="AG533" s="13">
        <f t="shared" si="804"/>
        <v>3.1767510226339431E-3</v>
      </c>
      <c r="AH533" s="13">
        <f t="shared" si="805"/>
        <v>1.3319810100717075E-2</v>
      </c>
      <c r="AI533" s="13">
        <f t="shared" si="806"/>
        <v>1.6028272116373109E-2</v>
      </c>
      <c r="AJ533" s="13">
        <f t="shared" si="807"/>
        <v>9.643737601884925E-3</v>
      </c>
      <c r="AK533" s="13">
        <f t="shared" si="808"/>
        <v>3.8682345902611506E-3</v>
      </c>
      <c r="AL533" s="13">
        <f t="shared" si="809"/>
        <v>8.2074538839374406E-5</v>
      </c>
      <c r="AM533" s="13">
        <f t="shared" si="810"/>
        <v>1.4581365616471271E-3</v>
      </c>
      <c r="AN533" s="13">
        <f t="shared" si="811"/>
        <v>2.1365669159787519E-3</v>
      </c>
      <c r="AO533" s="13">
        <f t="shared" si="812"/>
        <v>1.565326014903013E-3</v>
      </c>
      <c r="AP533" s="13">
        <f t="shared" si="813"/>
        <v>7.6454287939138447E-4</v>
      </c>
      <c r="AQ533" s="13">
        <f t="shared" si="814"/>
        <v>2.8006584995536165E-4</v>
      </c>
      <c r="AR533" s="13">
        <f t="shared" si="815"/>
        <v>3.9034293956890414E-3</v>
      </c>
      <c r="AS533" s="13">
        <f t="shared" si="816"/>
        <v>4.6971561957768141E-3</v>
      </c>
      <c r="AT533" s="13">
        <f t="shared" si="817"/>
        <v>2.8261400541650969E-3</v>
      </c>
      <c r="AU533" s="13">
        <f t="shared" si="818"/>
        <v>1.133603294256699E-3</v>
      </c>
      <c r="AV533" s="13">
        <f t="shared" si="819"/>
        <v>3.4102779872562122E-4</v>
      </c>
      <c r="AW533" s="13">
        <f t="shared" si="820"/>
        <v>4.0198784712167784E-6</v>
      </c>
      <c r="AX533" s="13">
        <f t="shared" si="821"/>
        <v>2.9243922418551832E-4</v>
      </c>
      <c r="AY533" s="13">
        <f t="shared" si="822"/>
        <v>4.2850305503859852E-4</v>
      </c>
      <c r="AZ533" s="13">
        <f t="shared" si="823"/>
        <v>3.1393679949877422E-4</v>
      </c>
      <c r="BA533" s="13">
        <f t="shared" si="824"/>
        <v>1.5333428458389226E-4</v>
      </c>
      <c r="BB533" s="13">
        <f t="shared" si="825"/>
        <v>5.6169114770214705E-5</v>
      </c>
      <c r="BC533" s="13">
        <f t="shared" si="826"/>
        <v>1.6460608076693536E-5</v>
      </c>
      <c r="BD533" s="13">
        <f t="shared" si="827"/>
        <v>9.5326440666929676E-4</v>
      </c>
      <c r="BE533" s="13">
        <f t="shared" si="828"/>
        <v>1.1471020377479622E-3</v>
      </c>
      <c r="BF533" s="13">
        <f t="shared" si="829"/>
        <v>6.9017739244197718E-4</v>
      </c>
      <c r="BG533" s="13">
        <f t="shared" si="830"/>
        <v>2.7683955879704561E-4</v>
      </c>
      <c r="BH533" s="13">
        <f t="shared" si="831"/>
        <v>8.3283090138365408E-5</v>
      </c>
      <c r="BI533" s="13">
        <f t="shared" si="832"/>
        <v>2.0043589530728922E-5</v>
      </c>
      <c r="BJ533" s="14">
        <f t="shared" si="833"/>
        <v>0.31058142107665626</v>
      </c>
      <c r="BK533" s="14">
        <f t="shared" si="834"/>
        <v>0.25775906243270841</v>
      </c>
      <c r="BL533" s="14">
        <f t="shared" si="835"/>
        <v>0.39465793147452233</v>
      </c>
      <c r="BM533" s="14">
        <f t="shared" si="836"/>
        <v>0.49759107540661363</v>
      </c>
      <c r="BN533" s="14">
        <f t="shared" si="837"/>
        <v>0.50134418345636733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1.1809000000000001</v>
      </c>
      <c r="F534" s="10">
        <f>VLOOKUP(B534,home!$B$2:$E$405,3,FALSE)</f>
        <v>1.8348</v>
      </c>
      <c r="G534" s="10">
        <f>VLOOKUP(C534,away!$B$2:$E$405,4,FALSE)</f>
        <v>1.2376</v>
      </c>
      <c r="H534" s="10">
        <f>VLOOKUP(A534,away!$A$2:$E$405,3,FALSE)</f>
        <v>0.92459999999999998</v>
      </c>
      <c r="I534" s="10">
        <f>VLOOKUP(C534,away!$B$2:$E$405,3,FALSE)</f>
        <v>0.83199999999999996</v>
      </c>
      <c r="J534" s="10">
        <f>VLOOKUP(B534,home!$B$2:$E$405,4,FALSE)</f>
        <v>0.81120000000000003</v>
      </c>
      <c r="K534" s="12">
        <f t="shared" si="782"/>
        <v>2.6815268800320005</v>
      </c>
      <c r="L534" s="12">
        <f t="shared" si="783"/>
        <v>0.62402955263999993</v>
      </c>
      <c r="M534" s="13">
        <f t="shared" si="784"/>
        <v>3.6678796876186276E-2</v>
      </c>
      <c r="N534" s="13">
        <f t="shared" si="785"/>
        <v>9.8355179750727259E-2</v>
      </c>
      <c r="O534" s="13">
        <f t="shared" si="786"/>
        <v>2.2888653206019946E-2</v>
      </c>
      <c r="P534" s="13">
        <f t="shared" si="787"/>
        <v>6.1376538819673102E-2</v>
      </c>
      <c r="Q534" s="13">
        <f t="shared" si="788"/>
        <v>0.13187102914597718</v>
      </c>
      <c r="R534" s="13">
        <f t="shared" si="789"/>
        <v>7.1415980103423623E-3</v>
      </c>
      <c r="S534" s="13">
        <f t="shared" si="790"/>
        <v>2.5676138793477021E-2</v>
      </c>
      <c r="T534" s="13">
        <f t="shared" si="791"/>
        <v>8.2291419324140511E-2</v>
      </c>
      <c r="U534" s="13">
        <f t="shared" si="792"/>
        <v>1.9150387031116094E-2</v>
      </c>
      <c r="V534" s="13">
        <f t="shared" si="793"/>
        <v>4.7739131887644991E-3</v>
      </c>
      <c r="W534" s="13">
        <f t="shared" si="794"/>
        <v>0.11787190311747371</v>
      </c>
      <c r="X534" s="13">
        <f t="shared" si="795"/>
        <v>7.355555097122253E-2</v>
      </c>
      <c r="Y534" s="13">
        <f t="shared" si="796"/>
        <v>2.295041878338035E-2</v>
      </c>
      <c r="Z534" s="13">
        <f t="shared" si="797"/>
        <v>1.4855227371762198E-3</v>
      </c>
      <c r="AA534" s="13">
        <f t="shared" si="798"/>
        <v>3.983469150636746E-3</v>
      </c>
      <c r="AB534" s="13">
        <f t="shared" si="799"/>
        <v>5.34088980160534E-3</v>
      </c>
      <c r="AC534" s="13">
        <f t="shared" si="800"/>
        <v>4.9927732966036184E-4</v>
      </c>
      <c r="AD534" s="13">
        <f t="shared" si="801"/>
        <v>7.9019169152508395E-2</v>
      </c>
      <c r="AE534" s="13">
        <f t="shared" si="802"/>
        <v>4.931029677622429E-2</v>
      </c>
      <c r="AF534" s="13">
        <f t="shared" si="803"/>
        <v>1.5385541218906434E-2</v>
      </c>
      <c r="AG534" s="13">
        <f t="shared" si="804"/>
        <v>3.2003441346528218E-3</v>
      </c>
      <c r="AH534" s="13">
        <f t="shared" si="805"/>
        <v>2.3175252227915609E-4</v>
      </c>
      <c r="AI534" s="13">
        <f t="shared" si="806"/>
        <v>6.2145061800677212E-4</v>
      </c>
      <c r="AJ534" s="13">
        <f t="shared" si="807"/>
        <v>8.3321826839882925E-4</v>
      </c>
      <c r="AK534" s="13">
        <f t="shared" si="808"/>
        <v>7.4476572788172624E-4</v>
      </c>
      <c r="AL534" s="13">
        <f t="shared" si="809"/>
        <v>3.3418669111884102E-5</v>
      </c>
      <c r="AM534" s="13">
        <f t="shared" si="810"/>
        <v>4.2378405224049343E-2</v>
      </c>
      <c r="AN534" s="13">
        <f t="shared" si="811"/>
        <v>2.6445377253560148E-2</v>
      </c>
      <c r="AO534" s="13">
        <f t="shared" si="812"/>
        <v>8.2513484684675828E-3</v>
      </c>
      <c r="AP534" s="13">
        <f t="shared" si="813"/>
        <v>1.7163617644848587E-3</v>
      </c>
      <c r="AQ534" s="13">
        <f t="shared" si="814"/>
        <v>2.6776511601497177E-4</v>
      </c>
      <c r="AR534" s="13">
        <f t="shared" si="815"/>
        <v>2.8924084560210677E-5</v>
      </c>
      <c r="AS534" s="13">
        <f t="shared" si="816"/>
        <v>7.756071022852349E-5</v>
      </c>
      <c r="AT534" s="13">
        <f t="shared" si="817"/>
        <v>1.0399056465607937E-4</v>
      </c>
      <c r="AU534" s="13">
        <f t="shared" si="818"/>
        <v>9.2951164798327503E-5</v>
      </c>
      <c r="AV534" s="13">
        <f t="shared" si="819"/>
        <v>6.2312761734249878E-5</v>
      </c>
      <c r="AW534" s="13">
        <f t="shared" si="820"/>
        <v>1.5533665956104591E-6</v>
      </c>
      <c r="AX534" s="13">
        <f t="shared" si="821"/>
        <v>1.8939805456862805E-2</v>
      </c>
      <c r="AY534" s="13">
        <f t="shared" si="822"/>
        <v>1.1818998326334724E-2</v>
      </c>
      <c r="AZ534" s="13">
        <f t="shared" si="823"/>
        <v>3.6877021191177822E-3</v>
      </c>
      <c r="BA534" s="13">
        <f t="shared" si="824"/>
        <v>7.670783678875501E-4</v>
      </c>
      <c r="BB534" s="13">
        <f t="shared" si="825"/>
        <v>1.1966989268817227E-4</v>
      </c>
      <c r="BC534" s="13">
        <f t="shared" si="826"/>
        <v>1.4935509919735387E-5</v>
      </c>
      <c r="BD534" s="13">
        <f t="shared" si="827"/>
        <v>3.0082472581049664E-6</v>
      </c>
      <c r="BE534" s="13">
        <f t="shared" si="828"/>
        <v>8.0666958843910303E-6</v>
      </c>
      <c r="BF534" s="13">
        <f t="shared" si="829"/>
        <v>1.0815530923519034E-5</v>
      </c>
      <c r="BG534" s="13">
        <f t="shared" si="830"/>
        <v>9.6673789644112052E-6</v>
      </c>
      <c r="BH534" s="13">
        <f t="shared" si="831"/>
        <v>6.4808341381311425E-6</v>
      </c>
      <c r="BI534" s="13">
        <f t="shared" si="832"/>
        <v>3.4757061892855364E-6</v>
      </c>
      <c r="BJ534" s="14">
        <f t="shared" si="833"/>
        <v>0.78821829987460112</v>
      </c>
      <c r="BK534" s="14">
        <f t="shared" si="834"/>
        <v>0.1408570820032079</v>
      </c>
      <c r="BL534" s="14">
        <f t="shared" si="835"/>
        <v>6.1343438015622198E-2</v>
      </c>
      <c r="BM534" s="14">
        <f t="shared" si="836"/>
        <v>0.62177510186194229</v>
      </c>
      <c r="BN534" s="14">
        <f t="shared" si="837"/>
        <v>0.35831179580892608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1.1809000000000001</v>
      </c>
      <c r="F535" s="10">
        <f>VLOOKUP(B535,home!$B$2:$E$405,3,FALSE)</f>
        <v>0.7762</v>
      </c>
      <c r="G535" s="10">
        <f>VLOOKUP(C535,away!$B$2:$E$405,4,FALSE)</f>
        <v>0.5645</v>
      </c>
      <c r="H535" s="10">
        <f>VLOOKUP(A535,away!$A$2:$E$405,3,FALSE)</f>
        <v>0.92459999999999998</v>
      </c>
      <c r="I535" s="10">
        <f>VLOOKUP(C535,away!$B$2:$E$405,3,FALSE)</f>
        <v>1.5322</v>
      </c>
      <c r="J535" s="10">
        <f>VLOOKUP(B535,home!$B$2:$E$405,4,FALSE)</f>
        <v>0.99139999999999995</v>
      </c>
      <c r="K535" s="12">
        <f t="shared" si="782"/>
        <v>0.51742893041000004</v>
      </c>
      <c r="L535" s="12">
        <f t="shared" si="783"/>
        <v>1.4044887397679997</v>
      </c>
      <c r="M535" s="13">
        <f t="shared" si="784"/>
        <v>0.1463260877294921</v>
      </c>
      <c r="N535" s="13">
        <f t="shared" si="785"/>
        <v>7.5713351064950918E-2</v>
      </c>
      <c r="O535" s="13">
        <f t="shared" si="786"/>
        <v>0.20551334255037615</v>
      </c>
      <c r="P535" s="13">
        <f t="shared" si="787"/>
        <v>0.10633854902082507</v>
      </c>
      <c r="Q535" s="13">
        <f t="shared" si="788"/>
        <v>1.9588139129647193E-2</v>
      </c>
      <c r="R535" s="13">
        <f t="shared" si="789"/>
        <v>0.14432058774204351</v>
      </c>
      <c r="S535" s="13">
        <f t="shared" si="790"/>
        <v>1.93196701683826E-2</v>
      </c>
      <c r="T535" s="13">
        <f t="shared" si="791"/>
        <v>2.7511320840598433E-2</v>
      </c>
      <c r="U535" s="13">
        <f t="shared" si="792"/>
        <v>7.4675647351508126E-2</v>
      </c>
      <c r="V535" s="13">
        <f t="shared" si="793"/>
        <v>1.5600056354686004E-3</v>
      </c>
      <c r="W535" s="13">
        <f t="shared" si="794"/>
        <v>3.378489959525206E-3</v>
      </c>
      <c r="X535" s="13">
        <f t="shared" si="795"/>
        <v>4.7450511055723982E-3</v>
      </c>
      <c r="Y535" s="13">
        <f t="shared" si="796"/>
        <v>3.3321854237000651E-3</v>
      </c>
      <c r="Z535" s="13">
        <f t="shared" si="797"/>
        <v>6.7565546800133228E-2</v>
      </c>
      <c r="AA535" s="13">
        <f t="shared" si="798"/>
        <v>3.496036861335973E-2</v>
      </c>
      <c r="AB535" s="13">
        <f t="shared" si="799"/>
        <v>9.0447530691750294E-3</v>
      </c>
      <c r="AC535" s="13">
        <f t="shared" si="800"/>
        <v>7.0855758837204904E-5</v>
      </c>
      <c r="AD535" s="13">
        <f t="shared" si="801"/>
        <v>4.3703211153951283E-4</v>
      </c>
      <c r="AE535" s="13">
        <f t="shared" si="802"/>
        <v>6.1380667957427841E-4</v>
      </c>
      <c r="AF535" s="13">
        <f t="shared" si="803"/>
        <v>4.3104228492822931E-4</v>
      </c>
      <c r="AG535" s="13">
        <f t="shared" si="804"/>
        <v>2.0179801184852254E-4</v>
      </c>
      <c r="AH535" s="13">
        <f t="shared" si="805"/>
        <v>2.3723762419263755E-2</v>
      </c>
      <c r="AI535" s="13">
        <f t="shared" si="806"/>
        <v>1.2275361013900598E-2</v>
      </c>
      <c r="AJ535" s="13">
        <f t="shared" si="807"/>
        <v>3.1758134599095995E-3</v>
      </c>
      <c r="AK535" s="13">
        <f t="shared" si="808"/>
        <v>5.477525872475687E-4</v>
      </c>
      <c r="AL535" s="13">
        <f t="shared" si="809"/>
        <v>2.0597006867147307E-6</v>
      </c>
      <c r="AM535" s="13">
        <f t="shared" si="810"/>
        <v>4.5226611605742807E-5</v>
      </c>
      <c r="AN535" s="13">
        <f t="shared" si="811"/>
        <v>6.3520266738126515E-5</v>
      </c>
      <c r="AO535" s="13">
        <f t="shared" si="812"/>
        <v>4.4606749690379247E-5</v>
      </c>
      <c r="AP535" s="13">
        <f t="shared" si="813"/>
        <v>2.0883225885929112E-5</v>
      </c>
      <c r="AQ535" s="13">
        <f t="shared" si="814"/>
        <v>7.3325639017047705E-6</v>
      </c>
      <c r="AR535" s="13">
        <f t="shared" si="815"/>
        <v>6.6639514365574321E-3</v>
      </c>
      <c r="AS535" s="13">
        <f t="shared" si="816"/>
        <v>3.4481212641220946E-3</v>
      </c>
      <c r="AT535" s="13">
        <f t="shared" si="817"/>
        <v>8.9207884880933622E-4</v>
      </c>
      <c r="AU535" s="13">
        <f t="shared" si="818"/>
        <v>1.5386246819359969E-4</v>
      </c>
      <c r="AV535" s="13">
        <f t="shared" si="819"/>
        <v>1.9903223086914233E-5</v>
      </c>
      <c r="AW535" s="13">
        <f t="shared" si="820"/>
        <v>4.1578668924585972E-8</v>
      </c>
      <c r="AX535" s="13">
        <f t="shared" si="821"/>
        <v>3.9002595448713313E-6</v>
      </c>
      <c r="AY535" s="13">
        <f t="shared" si="822"/>
        <v>5.4778706129444496E-6</v>
      </c>
      <c r="AZ535" s="13">
        <f t="shared" si="823"/>
        <v>3.8468037968932546E-6</v>
      </c>
      <c r="BA535" s="13">
        <f t="shared" si="824"/>
        <v>1.8009308722777874E-6</v>
      </c>
      <c r="BB535" s="13">
        <f t="shared" si="825"/>
        <v>6.323467828036792E-7</v>
      </c>
      <c r="BC535" s="13">
        <f t="shared" si="826"/>
        <v>1.7762478721525757E-7</v>
      </c>
      <c r="BD535" s="13">
        <f t="shared" si="827"/>
        <v>1.559907459167614E-3</v>
      </c>
      <c r="BE535" s="13">
        <f t="shared" si="828"/>
        <v>8.0714124813567926E-4</v>
      </c>
      <c r="BF535" s="13">
        <f t="shared" si="829"/>
        <v>2.0881911635631844E-4</v>
      </c>
      <c r="BG535" s="13">
        <f t="shared" si="830"/>
        <v>3.6016350675137077E-5</v>
      </c>
      <c r="BH535" s="13">
        <f t="shared" si="831"/>
        <v>4.6589754517769136E-6</v>
      </c>
      <c r="BI535" s="13">
        <f t="shared" si="832"/>
        <v>4.8213773696387521E-7</v>
      </c>
      <c r="BJ535" s="14">
        <f t="shared" si="833"/>
        <v>0.13614962186610358</v>
      </c>
      <c r="BK535" s="14">
        <f t="shared" si="834"/>
        <v>0.27362270588430521</v>
      </c>
      <c r="BL535" s="14">
        <f t="shared" si="835"/>
        <v>0.52203233133507676</v>
      </c>
      <c r="BM535" s="14">
        <f t="shared" si="836"/>
        <v>0.30156471235634008</v>
      </c>
      <c r="BN535" s="14">
        <f t="shared" si="837"/>
        <v>0.69780005723733496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0.79279999999999995</v>
      </c>
      <c r="G536" s="10">
        <f>VLOOKUP(C536,away!$B$2:$E$405,4,FALSE)</f>
        <v>1.1531</v>
      </c>
      <c r="H536" s="10">
        <f>VLOOKUP(A536,away!$A$2:$E$405,3,FALSE)</f>
        <v>1.125</v>
      </c>
      <c r="I536" s="10">
        <f>VLOOKUP(C536,away!$B$2:$E$405,3,FALSE)</f>
        <v>0.59260000000000002</v>
      </c>
      <c r="J536" s="10">
        <f>VLOOKUP(B536,home!$B$2:$E$405,4,FALSE)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0.72070000000000001</v>
      </c>
      <c r="G537" s="10">
        <f>VLOOKUP(C537,away!$B$2:$E$405,4,FALSE)</f>
        <v>1.0810999999999999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0.79279999999999995</v>
      </c>
      <c r="G538" s="10">
        <f>VLOOKUP(C538,away!$B$2:$E$405,4,FALSE)</f>
        <v>0.64859999999999995</v>
      </c>
      <c r="H538" s="10">
        <f>VLOOKUP(A538,away!$A$2:$E$405,3,FALSE)</f>
        <v>1.125</v>
      </c>
      <c r="I538" s="10">
        <f>VLOOKUP(C538,away!$B$2:$E$405,3,FALSE)</f>
        <v>1.5802</v>
      </c>
      <c r="J538" s="10">
        <f>VLOOKUP(B538,home!$B$2:$E$405,4,FALSE)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0.3604</v>
      </c>
      <c r="G539" s="10">
        <f>VLOOKUP(C539,away!$B$2:$E$405,4,FALSE)</f>
        <v>0.97299999999999998</v>
      </c>
      <c r="H539" s="10">
        <f>VLOOKUP(A539,away!$A$2:$E$405,3,FALSE)</f>
        <v>1.125</v>
      </c>
      <c r="I539" s="10">
        <f>VLOOKUP(C539,away!$B$2:$E$405,3,FALSE)</f>
        <v>1.5556000000000001</v>
      </c>
      <c r="J539" s="10">
        <f>VLOOKUP(B539,home!$B$2:$E$405,4,FALSE)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1.0089999999999999</v>
      </c>
      <c r="G540" s="10">
        <f>VLOOKUP(C540,away!$B$2:$E$405,4,FALSE)</f>
        <v>0.86480000000000001</v>
      </c>
      <c r="H540" s="10">
        <f>VLOOKUP(A540,away!$A$2:$E$405,3,FALSE)</f>
        <v>1.125</v>
      </c>
      <c r="I540" s="10">
        <f>VLOOKUP(C540,away!$B$2:$E$405,3,FALSE)</f>
        <v>0.98770000000000002</v>
      </c>
      <c r="J540" s="10">
        <f>VLOOKUP(B540,home!$B$2:$E$405,4,FALSE)</f>
        <v>0.69140000000000001</v>
      </c>
      <c r="K540" s="12">
        <f t="shared" si="782"/>
        <v>1.3452615194399999</v>
      </c>
      <c r="L540" s="12">
        <f t="shared" si="783"/>
        <v>0.76825775250000006</v>
      </c>
      <c r="M540" s="13">
        <f t="shared" si="784"/>
        <v>0.12081204696286471</v>
      </c>
      <c r="N540" s="13">
        <f t="shared" si="785"/>
        <v>0.16252379786391999</v>
      </c>
      <c r="O540" s="13">
        <f t="shared" si="786"/>
        <v>9.2814791674614899E-2</v>
      </c>
      <c r="P540" s="13">
        <f t="shared" si="787"/>
        <v>0.12486016767469948</v>
      </c>
      <c r="Q540" s="13">
        <f t="shared" si="788"/>
        <v>0.10931850562978826</v>
      </c>
      <c r="R540" s="13">
        <f t="shared" si="789"/>
        <v>3.5652841625347674E-2</v>
      </c>
      <c r="S540" s="13">
        <f t="shared" si="790"/>
        <v>3.2260982790371394E-2</v>
      </c>
      <c r="T540" s="13">
        <f t="shared" si="791"/>
        <v>8.3984789441799726E-2</v>
      </c>
      <c r="U540" s="13">
        <f t="shared" si="792"/>
        <v>4.7962395897268889E-2</v>
      </c>
      <c r="V540" s="13">
        <f t="shared" si="793"/>
        <v>3.7046634023863629E-3</v>
      </c>
      <c r="W540" s="13">
        <f t="shared" si="794"/>
        <v>4.9020659662146374E-2</v>
      </c>
      <c r="X540" s="13">
        <f t="shared" si="795"/>
        <v>3.7660501818107983E-2</v>
      </c>
      <c r="Y540" s="13">
        <f t="shared" si="796"/>
        <v>1.4466486242400902E-2</v>
      </c>
      <c r="Z540" s="13">
        <f t="shared" si="797"/>
        <v>9.130190659109352E-3</v>
      </c>
      <c r="AA540" s="13">
        <f t="shared" si="798"/>
        <v>1.2282494158850341E-2</v>
      </c>
      <c r="AB540" s="13">
        <f t="shared" si="799"/>
        <v>8.2615833773239701E-3</v>
      </c>
      <c r="AC540" s="13">
        <f t="shared" si="800"/>
        <v>2.3929985938326331E-4</v>
      </c>
      <c r="AD540" s="13">
        <f t="shared" si="801"/>
        <v>1.6486401775262529E-2</v>
      </c>
      <c r="AE540" s="13">
        <f t="shared" si="802"/>
        <v>1.26658059746752E-2</v>
      </c>
      <c r="AF540" s="13">
        <f t="shared" si="803"/>
        <v>4.8653018158525208E-3</v>
      </c>
      <c r="AG540" s="13">
        <f t="shared" si="804"/>
        <v>1.245935279427009E-3</v>
      </c>
      <c r="AH540" s="13">
        <f t="shared" si="805"/>
        <v>1.7535849389159609E-3</v>
      </c>
      <c r="AI540" s="13">
        <f t="shared" si="806"/>
        <v>2.3590303393931848E-3</v>
      </c>
      <c r="AJ540" s="13">
        <f t="shared" si="807"/>
        <v>1.5867563693885678E-3</v>
      </c>
      <c r="AK540" s="13">
        <f t="shared" si="808"/>
        <v>7.1153409482158753E-4</v>
      </c>
      <c r="AL540" s="13">
        <f t="shared" si="809"/>
        <v>9.8927288522180282E-6</v>
      </c>
      <c r="AM540" s="13">
        <f t="shared" si="810"/>
        <v>4.4357043804575964E-3</v>
      </c>
      <c r="AN540" s="13">
        <f t="shared" si="811"/>
        <v>3.4077642780847577E-3</v>
      </c>
      <c r="AO540" s="13">
        <f t="shared" si="812"/>
        <v>1.3090206626655905E-3</v>
      </c>
      <c r="AP540" s="13">
        <f t="shared" si="813"/>
        <v>3.3522175742517577E-4</v>
      </c>
      <c r="AQ540" s="13">
        <f t="shared" si="814"/>
        <v>6.4384178487141434E-5</v>
      </c>
      <c r="AR540" s="13">
        <f t="shared" si="815"/>
        <v>2.6944104479788527E-4</v>
      </c>
      <c r="AS540" s="13">
        <f t="shared" si="816"/>
        <v>3.6246866932430422E-4</v>
      </c>
      <c r="AT540" s="13">
        <f t="shared" si="817"/>
        <v>2.438075764223043E-4</v>
      </c>
      <c r="AU540" s="13">
        <f t="shared" si="818"/>
        <v>1.0932831690295098E-4</v>
      </c>
      <c r="AV540" s="13">
        <f t="shared" si="819"/>
        <v>3.6768794428670401E-5</v>
      </c>
      <c r="AW540" s="13">
        <f t="shared" si="820"/>
        <v>2.8400584358113593E-7</v>
      </c>
      <c r="AX540" s="13">
        <f t="shared" si="821"/>
        <v>9.9453040244017405E-4</v>
      </c>
      <c r="AY540" s="13">
        <f t="shared" si="822"/>
        <v>7.6405569177160867E-4</v>
      </c>
      <c r="AZ540" s="13">
        <f t="shared" si="823"/>
        <v>2.9349585427264444E-4</v>
      </c>
      <c r="BA540" s="13">
        <f t="shared" si="824"/>
        <v>7.5160155123856447E-5</v>
      </c>
      <c r="BB540" s="13">
        <f t="shared" si="825"/>
        <v>1.4435592963251329E-5</v>
      </c>
      <c r="BC540" s="13">
        <f t="shared" si="826"/>
        <v>2.2180512411904571E-6</v>
      </c>
      <c r="BD540" s="13">
        <f t="shared" si="827"/>
        <v>3.450002858461252E-5</v>
      </c>
      <c r="BE540" s="13">
        <f t="shared" si="828"/>
        <v>4.641156087445927E-5</v>
      </c>
      <c r="BF540" s="13">
        <f t="shared" si="829"/>
        <v>3.1217843450778577E-5</v>
      </c>
      <c r="BG540" s="13">
        <f t="shared" si="830"/>
        <v>1.3998721171411477E-5</v>
      </c>
      <c r="BH540" s="13">
        <f t="shared" si="831"/>
        <v>4.7079852283174729E-6</v>
      </c>
      <c r="BI540" s="13">
        <f t="shared" si="832"/>
        <v>1.2666942723494875E-6</v>
      </c>
      <c r="BJ540" s="14">
        <f t="shared" si="833"/>
        <v>0.5039341765083134</v>
      </c>
      <c r="BK540" s="14">
        <f t="shared" si="834"/>
        <v>0.28265110911032904</v>
      </c>
      <c r="BL540" s="14">
        <f t="shared" si="835"/>
        <v>0.2045389297113831</v>
      </c>
      <c r="BM540" s="14">
        <f t="shared" si="836"/>
        <v>0.35350848287197201</v>
      </c>
      <c r="BN540" s="14">
        <f t="shared" si="837"/>
        <v>0.64598215143123494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1.5124</v>
      </c>
      <c r="F541" s="10">
        <f>VLOOKUP(B541,home!$B$2:$E$405,3,FALSE)</f>
        <v>1.3665</v>
      </c>
      <c r="G541" s="10">
        <f>VLOOKUP(C541,away!$B$2:$E$405,4,FALSE)</f>
        <v>1.2783</v>
      </c>
      <c r="H541" s="10">
        <f>VLOOKUP(A541,away!$A$2:$E$405,3,FALSE)</f>
        <v>1.1446000000000001</v>
      </c>
      <c r="I541" s="10">
        <f>VLOOKUP(C541,away!$B$2:$E$405,3,FALSE)</f>
        <v>0.64070000000000005</v>
      </c>
      <c r="J541" s="10">
        <f>VLOOKUP(B541,home!$B$2:$E$405,4,FALSE)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1.72</v>
      </c>
      <c r="F542" s="10">
        <f>VLOOKUP(B542,home!$B$2:$E$405,3,FALSE)</f>
        <v>1.5116000000000001</v>
      </c>
      <c r="G542" s="10">
        <f>VLOOKUP(C542,away!$B$2:$E$405,4,FALSE)</f>
        <v>0.87209999999999999</v>
      </c>
      <c r="H542" s="10">
        <f>VLOOKUP(A542,away!$A$2:$E$405,3,FALSE)</f>
        <v>1.58</v>
      </c>
      <c r="I542" s="10">
        <f>VLOOKUP(C542,away!$B$2:$E$405,3,FALSE)</f>
        <v>0.94940000000000002</v>
      </c>
      <c r="J542" s="10">
        <f>VLOOKUP(B542,home!$B$2:$E$405,4,FALSE)</f>
        <v>0.63290000000000002</v>
      </c>
      <c r="K542" s="12">
        <f t="shared" si="782"/>
        <v>2.2674181392000001</v>
      </c>
      <c r="L542" s="12">
        <f t="shared" si="783"/>
        <v>0.94938291080000015</v>
      </c>
      <c r="M542" s="13">
        <f t="shared" si="784"/>
        <v>4.0083077148115751E-2</v>
      </c>
      <c r="N542" s="13">
        <f t="shared" si="785"/>
        <v>9.0885096200590654E-2</v>
      </c>
      <c r="O542" s="13">
        <f t="shared" si="786"/>
        <v>3.8054188456699105E-2</v>
      </c>
      <c r="P542" s="13">
        <f t="shared" si="787"/>
        <v>8.6284757179254795E-2</v>
      </c>
      <c r="Q542" s="13">
        <f t="shared" si="788"/>
        <v>0.10303725785407816</v>
      </c>
      <c r="R542" s="13">
        <f t="shared" si="789"/>
        <v>1.8063998102576379E-2</v>
      </c>
      <c r="S542" s="13">
        <f t="shared" si="790"/>
        <v>4.6435178204830924E-2</v>
      </c>
      <c r="T542" s="13">
        <f t="shared" si="791"/>
        <v>9.7821811782354912E-2</v>
      </c>
      <c r="U542" s="13">
        <f t="shared" si="792"/>
        <v>4.0958636964256064E-2</v>
      </c>
      <c r="V542" s="13">
        <f t="shared" si="793"/>
        <v>1.1106510558263829E-2</v>
      </c>
      <c r="W542" s="13">
        <f t="shared" si="794"/>
        <v>7.7876182490588156E-2</v>
      </c>
      <c r="X542" s="13">
        <f t="shared" si="795"/>
        <v>7.39343168149066E-2</v>
      </c>
      <c r="Y542" s="13">
        <f t="shared" si="796"/>
        <v>3.5095988452872706E-2</v>
      </c>
      <c r="Z542" s="13">
        <f t="shared" si="797"/>
        <v>5.7165503664365477E-3</v>
      </c>
      <c r="AA542" s="13">
        <f t="shared" si="798"/>
        <v>1.2961809994508635E-2</v>
      </c>
      <c r="AB542" s="13">
        <f t="shared" si="799"/>
        <v>1.4694921549206369E-2</v>
      </c>
      <c r="AC542" s="13">
        <f t="shared" si="800"/>
        <v>1.4942755066673966E-3</v>
      </c>
      <c r="AD542" s="13">
        <f t="shared" si="801"/>
        <v>4.4144467197702264E-2</v>
      </c>
      <c r="AE542" s="13">
        <f t="shared" si="802"/>
        <v>4.1910002763869705E-2</v>
      </c>
      <c r="AF542" s="13">
        <f t="shared" si="803"/>
        <v>1.9894320207799333E-2</v>
      </c>
      <c r="AG542" s="13">
        <f t="shared" si="804"/>
        <v>6.2957758757559313E-3</v>
      </c>
      <c r="AH542" s="13">
        <f t="shared" si="805"/>
        <v>1.3567988066555843E-3</v>
      </c>
      <c r="AI542" s="13">
        <f t="shared" si="806"/>
        <v>3.0764302254557853E-3</v>
      </c>
      <c r="AJ542" s="13">
        <f t="shared" si="807"/>
        <v>3.487776848590798E-3</v>
      </c>
      <c r="AK542" s="13">
        <f t="shared" si="808"/>
        <v>2.6360828306588621E-3</v>
      </c>
      <c r="AL542" s="13">
        <f t="shared" si="809"/>
        <v>1.2866596920717223E-4</v>
      </c>
      <c r="AM542" s="13">
        <f t="shared" si="810"/>
        <v>2.0018793133877895E-2</v>
      </c>
      <c r="AN542" s="13">
        <f t="shared" si="811"/>
        <v>1.9005500096144053E-2</v>
      </c>
      <c r="AO542" s="13">
        <f t="shared" si="812"/>
        <v>9.0217485012434612E-3</v>
      </c>
      <c r="AP542" s="13">
        <f t="shared" si="813"/>
        <v>2.855031284205352E-3</v>
      </c>
      <c r="AQ542" s="13">
        <f t="shared" si="814"/>
        <v>6.7762947775598496E-4</v>
      </c>
      <c r="AR542" s="13">
        <f t="shared" si="815"/>
        <v>2.5762432008652909E-4</v>
      </c>
      <c r="AS542" s="13">
        <f t="shared" si="816"/>
        <v>5.8414205646326294E-4</v>
      </c>
      <c r="AT542" s="13">
        <f t="shared" si="817"/>
        <v>6.6224714734719676E-4</v>
      </c>
      <c r="AU542" s="13">
        <f t="shared" si="818"/>
        <v>5.0053039817616295E-4</v>
      </c>
      <c r="AV542" s="13">
        <f t="shared" si="819"/>
        <v>2.8372792601140769E-4</v>
      </c>
      <c r="AW542" s="13">
        <f t="shared" si="820"/>
        <v>7.6936818201983068E-6</v>
      </c>
      <c r="AX542" s="13">
        <f t="shared" si="821"/>
        <v>7.5651624461078549E-3</v>
      </c>
      <c r="AY542" s="13">
        <f t="shared" si="822"/>
        <v>7.1822359437607253E-3</v>
      </c>
      <c r="AZ542" s="13">
        <f t="shared" si="823"/>
        <v>3.4093460331699713E-3</v>
      </c>
      <c r="BA542" s="13">
        <f t="shared" si="824"/>
        <v>1.0789249536317803E-3</v>
      </c>
      <c r="BB542" s="13">
        <f t="shared" si="825"/>
        <v>2.5607822825342373E-4</v>
      </c>
      <c r="BC542" s="13">
        <f t="shared" si="826"/>
        <v>4.8623258746348463E-5</v>
      </c>
      <c r="BD542" s="13">
        <f t="shared" si="827"/>
        <v>4.0764021149436638E-5</v>
      </c>
      <c r="BE542" s="13">
        <f t="shared" si="828"/>
        <v>9.2429080980965063E-5</v>
      </c>
      <c r="BF542" s="13">
        <f t="shared" si="829"/>
        <v>1.0478768740291299E-4</v>
      </c>
      <c r="BG542" s="13">
        <f t="shared" si="830"/>
        <v>7.9199167727394743E-5</v>
      </c>
      <c r="BH542" s="13">
        <f t="shared" si="831"/>
        <v>4.4894407378659527E-5</v>
      </c>
      <c r="BI542" s="13">
        <f t="shared" si="832"/>
        <v>2.035887872780138E-5</v>
      </c>
      <c r="BJ542" s="14">
        <f t="shared" si="833"/>
        <v>0.66201429299741543</v>
      </c>
      <c r="BK542" s="14">
        <f t="shared" si="834"/>
        <v>0.19271470051010056</v>
      </c>
      <c r="BL542" s="14">
        <f t="shared" si="835"/>
        <v>0.13796134887005934</v>
      </c>
      <c r="BM542" s="14">
        <f t="shared" si="836"/>
        <v>0.61482397554075652</v>
      </c>
      <c r="BN542" s="14">
        <f t="shared" si="837"/>
        <v>0.37640837494131479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1.72</v>
      </c>
      <c r="F543" s="10">
        <f>VLOOKUP(B543,home!$B$2:$E$405,3,FALSE)</f>
        <v>0.87209999999999999</v>
      </c>
      <c r="G543" s="10">
        <f>VLOOKUP(C543,away!$B$2:$E$405,4,FALSE)</f>
        <v>1.5698000000000001</v>
      </c>
      <c r="H543" s="10">
        <f>VLOOKUP(A543,away!$A$2:$E$405,3,FALSE)</f>
        <v>1.58</v>
      </c>
      <c r="I543" s="10">
        <f>VLOOKUP(C543,away!$B$2:$E$405,3,FALSE)</f>
        <v>0.94940000000000002</v>
      </c>
      <c r="J543" s="10">
        <f>VLOOKUP(B543,home!$B$2:$E$405,4,FALSE)</f>
        <v>1.2024999999999999</v>
      </c>
      <c r="K543" s="12">
        <f t="shared" si="782"/>
        <v>2.3547188376000001</v>
      </c>
      <c r="L543" s="12">
        <f t="shared" si="783"/>
        <v>1.8038125300000001</v>
      </c>
      <c r="M543" s="13">
        <f t="shared" si="784"/>
        <v>1.5630496525295492E-2</v>
      </c>
      <c r="N543" s="13">
        <f t="shared" si="785"/>
        <v>3.680542460915464E-2</v>
      </c>
      <c r="O543" s="13">
        <f t="shared" si="786"/>
        <v>2.8194485482449471E-2</v>
      </c>
      <c r="P543" s="13">
        <f t="shared" si="787"/>
        <v>6.6390086081963492E-2</v>
      </c>
      <c r="Q543" s="13">
        <f t="shared" si="788"/>
        <v>4.3333213326521541E-2</v>
      </c>
      <c r="R543" s="13">
        <f t="shared" si="789"/>
        <v>2.5428783095072731E-2</v>
      </c>
      <c r="S543" s="13">
        <f t="shared" si="790"/>
        <v>7.0497497037881204E-2</v>
      </c>
      <c r="T543" s="13">
        <f t="shared" si="791"/>
        <v>7.8164993163542543E-2</v>
      </c>
      <c r="U543" s="13">
        <f t="shared" si="792"/>
        <v>5.9877634571212188E-2</v>
      </c>
      <c r="V543" s="13">
        <f t="shared" si="793"/>
        <v>3.3270677609373835E-2</v>
      </c>
      <c r="W543" s="13">
        <f t="shared" si="794"/>
        <v>3.4012511237899876E-2</v>
      </c>
      <c r="X543" s="13">
        <f t="shared" si="795"/>
        <v>6.1352193947689607E-2</v>
      </c>
      <c r="Y543" s="13">
        <f t="shared" si="796"/>
        <v>5.5333928092916353E-2</v>
      </c>
      <c r="Z543" s="13">
        <f t="shared" si="797"/>
        <v>1.5289585856514789E-2</v>
      </c>
      <c r="AA543" s="13">
        <f t="shared" si="798"/>
        <v>3.6002675835437904E-2</v>
      </c>
      <c r="AB543" s="13">
        <f t="shared" si="799"/>
        <v>4.2388089496855991E-2</v>
      </c>
      <c r="AC543" s="13">
        <f t="shared" si="800"/>
        <v>8.832265608600955E-3</v>
      </c>
      <c r="AD543" s="13">
        <f t="shared" si="801"/>
        <v>2.0022475231491137E-2</v>
      </c>
      <c r="AE543" s="13">
        <f t="shared" si="802"/>
        <v>3.6116791704178364E-2</v>
      </c>
      <c r="AF543" s="13">
        <f t="shared" si="803"/>
        <v>3.25739607096985E-2</v>
      </c>
      <c r="AG543" s="13">
        <f t="shared" si="804"/>
        <v>1.9585772826627282E-2</v>
      </c>
      <c r="AH543" s="13">
        <f t="shared" si="805"/>
        <v>6.8948866366230419E-3</v>
      </c>
      <c r="AI543" s="13">
        <f t="shared" si="806"/>
        <v>1.6235519446372783E-2</v>
      </c>
      <c r="AJ543" s="13">
        <f t="shared" si="807"/>
        <v>1.9115041739297567E-2</v>
      </c>
      <c r="AK543" s="13">
        <f t="shared" si="808"/>
        <v>1.5003516288344747E-2</v>
      </c>
      <c r="AL543" s="13">
        <f t="shared" si="809"/>
        <v>1.5005918029662776E-3</v>
      </c>
      <c r="AM543" s="13">
        <f t="shared" si="810"/>
        <v>9.429459920594312E-3</v>
      </c>
      <c r="AN543" s="13">
        <f t="shared" si="811"/>
        <v>1.7008977955900825E-2</v>
      </c>
      <c r="AO543" s="13">
        <f t="shared" si="812"/>
        <v>1.5340503779673852E-2</v>
      </c>
      <c r="AP543" s="13">
        <f t="shared" si="813"/>
        <v>9.2237976447626831E-3</v>
      </c>
      <c r="AQ543" s="13">
        <f t="shared" si="814"/>
        <v>4.1595004414518551E-3</v>
      </c>
      <c r="AR543" s="13">
        <f t="shared" si="815"/>
        <v>2.48741658161404E-3</v>
      </c>
      <c r="AS543" s="13">
        <f t="shared" si="816"/>
        <v>5.8571666816851775E-3</v>
      </c>
      <c r="AT543" s="13">
        <f t="shared" si="817"/>
        <v>6.8959903601635885E-3</v>
      </c>
      <c r="AU543" s="13">
        <f t="shared" si="818"/>
        <v>5.4127061349950696E-3</v>
      </c>
      <c r="AV543" s="13">
        <f t="shared" si="819"/>
        <v>3.1863502746164955E-3</v>
      </c>
      <c r="AW543" s="13">
        <f t="shared" si="820"/>
        <v>1.7704779672153806E-4</v>
      </c>
      <c r="AX543" s="13">
        <f t="shared" si="821"/>
        <v>3.7006211505696061E-3</v>
      </c>
      <c r="AY543" s="13">
        <f t="shared" si="822"/>
        <v>6.6752268001804725E-3</v>
      </c>
      <c r="AZ543" s="13">
        <f t="shared" si="823"/>
        <v>6.0204288713786719E-3</v>
      </c>
      <c r="BA543" s="13">
        <f t="shared" si="824"/>
        <v>3.619908344722202E-3</v>
      </c>
      <c r="BB543" s="13">
        <f t="shared" si="825"/>
        <v>1.6324090074153674E-3</v>
      </c>
      <c r="BC543" s="13">
        <f t="shared" si="826"/>
        <v>5.8891196433214052E-4</v>
      </c>
      <c r="BD543" s="13">
        <f t="shared" si="827"/>
        <v>7.4780553287419555E-4</v>
      </c>
      <c r="BE543" s="13">
        <f t="shared" si="828"/>
        <v>1.7608717751203744E-3</v>
      </c>
      <c r="BF543" s="13">
        <f t="shared" si="829"/>
        <v>2.0731789697370491E-3</v>
      </c>
      <c r="BG543" s="13">
        <f t="shared" si="830"/>
        <v>1.6272511912519966E-3</v>
      </c>
      <c r="BH543" s="13">
        <f t="shared" si="831"/>
        <v>9.5792975838702944E-4</v>
      </c>
      <c r="BI543" s="13">
        <f t="shared" si="832"/>
        <v>4.511310494343105E-4</v>
      </c>
      <c r="BJ543" s="14">
        <f t="shared" si="833"/>
        <v>0.49470101073070177</v>
      </c>
      <c r="BK543" s="14">
        <f t="shared" si="834"/>
        <v>0.20279684146626173</v>
      </c>
      <c r="BL543" s="14">
        <f t="shared" si="835"/>
        <v>0.28059843090154568</v>
      </c>
      <c r="BM543" s="14">
        <f t="shared" si="836"/>
        <v>0.77110520083110812</v>
      </c>
      <c r="BN543" s="14">
        <f t="shared" si="837"/>
        <v>0.21578248912045736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1.6292</v>
      </c>
      <c r="F544" s="10">
        <f>VLOOKUP(B544,home!$B$2:$E$405,3,FALSE)</f>
        <v>1.0470999999999999</v>
      </c>
      <c r="G544" s="10">
        <f>VLOOKUP(C544,away!$B$2:$E$405,4,FALSE)</f>
        <v>1.0831999999999999</v>
      </c>
      <c r="H544" s="10">
        <f>VLOOKUP(A544,away!$A$2:$E$405,3,FALSE)</f>
        <v>1.1462000000000001</v>
      </c>
      <c r="I544" s="10">
        <f>VLOOKUP(C544,away!$B$2:$E$405,3,FALSE)</f>
        <v>1.0777000000000001</v>
      </c>
      <c r="J544" s="10">
        <f>VLOOKUP(B544,home!$B$2:$E$405,4,FALSE)</f>
        <v>1.1291</v>
      </c>
      <c r="K544" s="12">
        <f t="shared" si="782"/>
        <v>1.8478691386239996</v>
      </c>
      <c r="L544" s="12">
        <f t="shared" si="783"/>
        <v>1.3947317724340003</v>
      </c>
      <c r="M544" s="13">
        <f t="shared" si="784"/>
        <v>3.9062165643130857E-2</v>
      </c>
      <c r="N544" s="13">
        <f t="shared" si="785"/>
        <v>7.2181770379760216E-2</v>
      </c>
      <c r="O544" s="13">
        <f t="shared" si="786"/>
        <v>5.4481243522554408E-2</v>
      </c>
      <c r="P544" s="13">
        <f t="shared" si="787"/>
        <v>0.10067420853918699</v>
      </c>
      <c r="Q544" s="13">
        <f t="shared" si="788"/>
        <v>6.6691232928001429E-2</v>
      </c>
      <c r="R544" s="13">
        <f t="shared" si="789"/>
        <v>3.7993360671310358E-2</v>
      </c>
      <c r="S544" s="13">
        <f t="shared" si="790"/>
        <v>6.4866451322662513E-2</v>
      </c>
      <c r="T544" s="13">
        <f t="shared" si="791"/>
        <v>9.3016381507480192E-2</v>
      </c>
      <c r="U544" s="13">
        <f t="shared" si="792"/>
        <v>7.0206758657125223E-2</v>
      </c>
      <c r="V544" s="13">
        <f t="shared" si="793"/>
        <v>1.8575458261741101E-2</v>
      </c>
      <c r="W544" s="13">
        <f t="shared" si="794"/>
        <v>4.1078890381479501E-2</v>
      </c>
      <c r="X544" s="13">
        <f t="shared" si="795"/>
        <v>5.7294033591382909E-2</v>
      </c>
      <c r="Y544" s="13">
        <f t="shared" si="796"/>
        <v>3.9954904510401325E-2</v>
      </c>
      <c r="Z544" s="13">
        <f t="shared" si="797"/>
        <v>1.766351575660699E-2</v>
      </c>
      <c r="AA544" s="13">
        <f t="shared" si="798"/>
        <v>3.2639865646232807E-2</v>
      </c>
      <c r="AB544" s="13">
        <f t="shared" si="799"/>
        <v>3.0157100208253646E-2</v>
      </c>
      <c r="AC544" s="13">
        <f t="shared" si="800"/>
        <v>2.9921369053086855E-3</v>
      </c>
      <c r="AD544" s="13">
        <f t="shared" si="801"/>
        <v>1.8977103446213565E-2</v>
      </c>
      <c r="AE544" s="13">
        <f t="shared" si="802"/>
        <v>2.6467969125200819E-2</v>
      </c>
      <c r="AF544" s="13">
        <f t="shared" si="803"/>
        <v>1.8457858745359868E-2</v>
      </c>
      <c r="AG544" s="13">
        <f t="shared" si="804"/>
        <v>8.5812540144173995E-3</v>
      </c>
      <c r="AH544" s="13">
        <f t="shared" si="805"/>
        <v>6.1589666596570808E-3</v>
      </c>
      <c r="AI544" s="13">
        <f t="shared" si="806"/>
        <v>1.1380964416194463E-2</v>
      </c>
      <c r="AJ544" s="13">
        <f t="shared" si="807"/>
        <v>1.0515266456231827E-2</v>
      </c>
      <c r="AK544" s="13">
        <f t="shared" si="808"/>
        <v>6.4769454562929804E-3</v>
      </c>
      <c r="AL544" s="13">
        <f t="shared" si="809"/>
        <v>3.0846319943944616E-4</v>
      </c>
      <c r="AM544" s="13">
        <f t="shared" si="810"/>
        <v>7.0134407597466338E-3</v>
      </c>
      <c r="AN544" s="13">
        <f t="shared" si="811"/>
        <v>9.7818686617022841E-3</v>
      </c>
      <c r="AO544" s="13">
        <f t="shared" si="812"/>
        <v>6.8215415081263157E-3</v>
      </c>
      <c r="AP544" s="13">
        <f t="shared" si="813"/>
        <v>3.1714068927870417E-3</v>
      </c>
      <c r="AQ544" s="13">
        <f t="shared" si="814"/>
        <v>1.1058154891715674E-3</v>
      </c>
      <c r="AR544" s="13">
        <f t="shared" si="815"/>
        <v>1.7180212971170865E-3</v>
      </c>
      <c r="AS544" s="13">
        <f t="shared" si="816"/>
        <v>3.1746785344414375E-3</v>
      </c>
      <c r="AT544" s="13">
        <f t="shared" si="817"/>
        <v>2.9331952444232004E-3</v>
      </c>
      <c r="AU544" s="13">
        <f t="shared" si="818"/>
        <v>1.8067203232427702E-3</v>
      </c>
      <c r="AV544" s="13">
        <f t="shared" si="819"/>
        <v>8.3464568186127335E-4</v>
      </c>
      <c r="AW544" s="13">
        <f t="shared" si="820"/>
        <v>2.2083238598828343E-5</v>
      </c>
      <c r="AX544" s="13">
        <f t="shared" si="821"/>
        <v>2.159986789250579E-3</v>
      </c>
      <c r="AY544" s="13">
        <f t="shared" si="822"/>
        <v>3.0126022030054858E-3</v>
      </c>
      <c r="AZ544" s="13">
        <f t="shared" si="823"/>
        <v>2.1008860051182077E-3</v>
      </c>
      <c r="BA544" s="13">
        <f t="shared" si="824"/>
        <v>9.7672415386676871E-4</v>
      </c>
      <c r="BB544" s="13">
        <f t="shared" si="825"/>
        <v>3.4056705257542389E-4</v>
      </c>
      <c r="BC544" s="13">
        <f t="shared" si="826"/>
        <v>9.4999937774228839E-5</v>
      </c>
      <c r="BD544" s="13">
        <f t="shared" si="827"/>
        <v>3.9936314813457944E-4</v>
      </c>
      <c r="BE544" s="13">
        <f t="shared" si="828"/>
        <v>7.3797083654161409E-4</v>
      </c>
      <c r="BF544" s="13">
        <f t="shared" si="829"/>
        <v>6.818367670248925E-4</v>
      </c>
      <c r="BG544" s="13">
        <f t="shared" si="830"/>
        <v>4.199817064548202E-4</v>
      </c>
      <c r="BH544" s="13">
        <f t="shared" si="831"/>
        <v>1.9401780853612661E-4</v>
      </c>
      <c r="BI544" s="13">
        <f t="shared" si="832"/>
        <v>7.1703904147473621E-5</v>
      </c>
      <c r="BJ544" s="14">
        <f t="shared" si="833"/>
        <v>0.47928123808282175</v>
      </c>
      <c r="BK544" s="14">
        <f t="shared" si="834"/>
        <v>0.22949148607447509</v>
      </c>
      <c r="BL544" s="14">
        <f t="shared" si="835"/>
        <v>0.27298260694577797</v>
      </c>
      <c r="BM544" s="14">
        <f t="shared" si="836"/>
        <v>0.62534434621133095</v>
      </c>
      <c r="BN544" s="14">
        <f t="shared" si="837"/>
        <v>0.3710839816839443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1.6292</v>
      </c>
      <c r="F545" s="10">
        <f>VLOOKUP(B545,home!$B$2:$E$405,3,FALSE)</f>
        <v>0.86650000000000005</v>
      </c>
      <c r="G545" s="10">
        <f>VLOOKUP(C545,away!$B$2:$E$405,4,FALSE)</f>
        <v>0.83040000000000003</v>
      </c>
      <c r="H545" s="10">
        <f>VLOOKUP(A545,away!$A$2:$E$405,3,FALSE)</f>
        <v>1.1462000000000001</v>
      </c>
      <c r="I545" s="10">
        <f>VLOOKUP(C545,away!$B$2:$E$405,3,FALSE)</f>
        <v>1.3343</v>
      </c>
      <c r="J545" s="10">
        <f>VLOOKUP(B545,home!$B$2:$E$405,4,FALSE)</f>
        <v>0.71850000000000003</v>
      </c>
      <c r="K545" s="12">
        <f t="shared" si="782"/>
        <v>1.17227717472</v>
      </c>
      <c r="L545" s="12">
        <f t="shared" si="783"/>
        <v>1.0988556932100002</v>
      </c>
      <c r="M545" s="13">
        <f t="shared" si="784"/>
        <v>0.10319520729737461</v>
      </c>
      <c r="N545" s="13">
        <f t="shared" si="785"/>
        <v>0.12097338605521102</v>
      </c>
      <c r="O545" s="13">
        <f t="shared" si="786"/>
        <v>0.11339664105070626</v>
      </c>
      <c r="P545" s="13">
        <f t="shared" si="787"/>
        <v>0.13293229399365988</v>
      </c>
      <c r="Q545" s="13">
        <f t="shared" si="788"/>
        <v>7.0907169610557333E-2</v>
      </c>
      <c r="R545" s="13">
        <f t="shared" si="789"/>
        <v>6.2303272304729686E-2</v>
      </c>
      <c r="S545" s="13">
        <f t="shared" si="790"/>
        <v>4.2809630527449891E-2</v>
      </c>
      <c r="T545" s="13">
        <f t="shared" si="791"/>
        <v>7.7916747015968055E-2</v>
      </c>
      <c r="U545" s="13">
        <f t="shared" si="792"/>
        <v>7.3036704033199326E-2</v>
      </c>
      <c r="V545" s="13">
        <f t="shared" si="793"/>
        <v>6.1273112494200366E-3</v>
      </c>
      <c r="W545" s="13">
        <f t="shared" si="794"/>
        <v>2.7707618819485327E-2</v>
      </c>
      <c r="X545" s="13">
        <f t="shared" si="795"/>
        <v>3.0446674685084E-2</v>
      </c>
      <c r="Y545" s="13">
        <f t="shared" si="796"/>
        <v>1.6728250908508668E-2</v>
      </c>
      <c r="Z545" s="13">
        <f t="shared" si="797"/>
        <v>2.2820768492555051E-2</v>
      </c>
      <c r="AA545" s="13">
        <f t="shared" si="798"/>
        <v>2.6752266013391621E-2</v>
      </c>
      <c r="AB545" s="13">
        <f t="shared" si="799"/>
        <v>1.5680535409768312E-2</v>
      </c>
      <c r="AC545" s="13">
        <f t="shared" si="800"/>
        <v>4.933111489200464E-4</v>
      </c>
      <c r="AD545" s="13">
        <f t="shared" si="801"/>
        <v>8.1202522769812414E-3</v>
      </c>
      <c r="AE545" s="13">
        <f t="shared" si="802"/>
        <v>8.9229854448623046E-3</v>
      </c>
      <c r="AF545" s="13">
        <f t="shared" si="803"/>
        <v>4.9025366782584545E-3</v>
      </c>
      <c r="AG545" s="13">
        <f t="shared" si="804"/>
        <v>1.7957267800250486E-3</v>
      </c>
      <c r="AH545" s="13">
        <f t="shared" si="805"/>
        <v>6.2691828453678763E-3</v>
      </c>
      <c r="AI545" s="13">
        <f t="shared" si="806"/>
        <v>7.349219953770943E-3</v>
      </c>
      <c r="AJ545" s="13">
        <f t="shared" si="807"/>
        <v>4.3076614019012275E-3</v>
      </c>
      <c r="AK545" s="13">
        <f t="shared" si="808"/>
        <v>1.6832577126237212E-3</v>
      </c>
      <c r="AL545" s="13">
        <f t="shared" si="809"/>
        <v>2.5418615610555828E-5</v>
      </c>
      <c r="AM545" s="13">
        <f t="shared" si="810"/>
        <v>1.9038372794546433E-3</v>
      </c>
      <c r="AN545" s="13">
        <f t="shared" si="811"/>
        <v>2.0920424334741729E-3</v>
      </c>
      <c r="AO545" s="13">
        <f t="shared" si="812"/>
        <v>1.1494263692299988E-3</v>
      </c>
      <c r="AP545" s="13">
        <f t="shared" si="813"/>
        <v>4.2101790325136139E-4</v>
      </c>
      <c r="AQ545" s="13">
        <f t="shared" si="814"/>
        <v>1.1565947998277385E-4</v>
      </c>
      <c r="AR545" s="13">
        <f t="shared" si="815"/>
        <v>1.3777854522813923E-3</v>
      </c>
      <c r="AS545" s="13">
        <f t="shared" si="816"/>
        <v>1.6151464373707477E-3</v>
      </c>
      <c r="AT545" s="13">
        <f t="shared" si="817"/>
        <v>9.4669965118002717E-4</v>
      </c>
      <c r="AU545" s="13">
        <f t="shared" si="818"/>
        <v>3.6993146413124385E-4</v>
      </c>
      <c r="AV545" s="13">
        <f t="shared" si="819"/>
        <v>1.084155529029519E-4</v>
      </c>
      <c r="AW545" s="13">
        <f t="shared" si="820"/>
        <v>9.0953698651624504E-7</v>
      </c>
      <c r="AX545" s="13">
        <f t="shared" si="821"/>
        <v>3.7197083118095008E-4</v>
      </c>
      <c r="AY545" s="13">
        <f t="shared" si="822"/>
        <v>4.0874226555124291E-4</v>
      </c>
      <c r="AZ545" s="13">
        <f t="shared" si="823"/>
        <v>2.2457438277826848E-4</v>
      </c>
      <c r="BA545" s="13">
        <f t="shared" si="824"/>
        <v>8.2258279688340722E-5</v>
      </c>
      <c r="BB545" s="13">
        <f t="shared" si="825"/>
        <v>2.2597494737298425E-5</v>
      </c>
      <c r="BC545" s="13">
        <f t="shared" si="826"/>
        <v>4.9662771488726802E-6</v>
      </c>
      <c r="BD545" s="13">
        <f t="shared" si="827"/>
        <v>2.5233123137688706E-4</v>
      </c>
      <c r="BE545" s="13">
        <f t="shared" si="828"/>
        <v>2.9580214301211572E-4</v>
      </c>
      <c r="BF545" s="13">
        <f t="shared" si="829"/>
        <v>1.7338105024318229E-4</v>
      </c>
      <c r="BG545" s="13">
        <f t="shared" si="830"/>
        <v>6.7750215909688017E-5</v>
      </c>
      <c r="BH545" s="13">
        <f t="shared" si="831"/>
        <v>1.9855507923319769E-5</v>
      </c>
      <c r="BI545" s="13">
        <f t="shared" si="832"/>
        <v>4.6552317461959743E-6</v>
      </c>
      <c r="BJ545" s="14">
        <f t="shared" si="833"/>
        <v>0.3752184412714194</v>
      </c>
      <c r="BK545" s="14">
        <f t="shared" si="834"/>
        <v>0.28599191509798633</v>
      </c>
      <c r="BL545" s="14">
        <f t="shared" si="835"/>
        <v>0.31601049466353692</v>
      </c>
      <c r="BM545" s="14">
        <f t="shared" si="836"/>
        <v>0.3959258164846941</v>
      </c>
      <c r="BN545" s="14">
        <f t="shared" si="837"/>
        <v>0.60370797031223877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1.6292</v>
      </c>
      <c r="F546" s="10">
        <f>VLOOKUP(B546,home!$B$2:$E$405,3,FALSE)</f>
        <v>1.1915</v>
      </c>
      <c r="G546" s="10">
        <f>VLOOKUP(C546,away!$B$2:$E$405,4,FALSE)</f>
        <v>0.64990000000000003</v>
      </c>
      <c r="H546" s="10">
        <f>VLOOKUP(A546,away!$A$2:$E$405,3,FALSE)</f>
        <v>1.1462000000000001</v>
      </c>
      <c r="I546" s="10">
        <f>VLOOKUP(C546,away!$B$2:$E$405,3,FALSE)</f>
        <v>1.2829999999999999</v>
      </c>
      <c r="J546" s="10">
        <f>VLOOKUP(B546,home!$B$2:$E$405,4,FALSE)</f>
        <v>1.1291</v>
      </c>
      <c r="K546" s="12">
        <f t="shared" si="782"/>
        <v>1.26158055082</v>
      </c>
      <c r="L546" s="12">
        <f t="shared" si="783"/>
        <v>1.66042578086</v>
      </c>
      <c r="M546" s="13">
        <f t="shared" si="784"/>
        <v>5.3825586913783176E-2</v>
      </c>
      <c r="N546" s="13">
        <f t="shared" si="785"/>
        <v>6.7905313586900357E-2</v>
      </c>
      <c r="O546" s="13">
        <f t="shared" si="786"/>
        <v>8.9373392181566216E-2</v>
      </c>
      <c r="P546" s="13">
        <f t="shared" si="787"/>
        <v>0.11275173333707218</v>
      </c>
      <c r="Q546" s="13">
        <f t="shared" si="788"/>
        <v>4.2834011459283297E-2</v>
      </c>
      <c r="R546" s="13">
        <f t="shared" si="789"/>
        <v>7.4198942250592079E-2</v>
      </c>
      <c r="S546" s="13">
        <f t="shared" si="790"/>
        <v>5.9046979788987791E-2</v>
      </c>
      <c r="T546" s="13">
        <f t="shared" si="791"/>
        <v>7.112269692464665E-2</v>
      </c>
      <c r="U546" s="13">
        <f t="shared" si="792"/>
        <v>9.3607942434763322E-2</v>
      </c>
      <c r="V546" s="13">
        <f t="shared" si="793"/>
        <v>1.3743255869475734E-2</v>
      </c>
      <c r="W546" s="13">
        <f t="shared" si="794"/>
        <v>1.8012851923544269E-2</v>
      </c>
      <c r="X546" s="13">
        <f t="shared" si="795"/>
        <v>2.9909003720666547E-2</v>
      </c>
      <c r="Y546" s="13">
        <f t="shared" si="796"/>
        <v>2.4830840428816205E-2</v>
      </c>
      <c r="Z546" s="13">
        <f t="shared" si="797"/>
        <v>4.1067278875141798E-2</v>
      </c>
      <c r="AA546" s="13">
        <f t="shared" si="798"/>
        <v>5.1809680303979935E-2</v>
      </c>
      <c r="AB546" s="13">
        <f t="shared" si="799"/>
        <v>3.268104250785156E-2</v>
      </c>
      <c r="AC546" s="13">
        <f t="shared" si="800"/>
        <v>1.799302164902962E-3</v>
      </c>
      <c r="AD546" s="13">
        <f t="shared" si="801"/>
        <v>5.6811659128860213E-3</v>
      </c>
      <c r="AE546" s="13">
        <f t="shared" si="802"/>
        <v>9.4331543470989859E-3</v>
      </c>
      <c r="AF546" s="13">
        <f t="shared" si="803"/>
        <v>7.8315263363773705E-3</v>
      </c>
      <c r="AG546" s="13">
        <f t="shared" si="804"/>
        <v>4.3345560774683501E-3</v>
      </c>
      <c r="AH546" s="13">
        <f t="shared" si="805"/>
        <v>1.7047292148513183E-2</v>
      </c>
      <c r="AI546" s="13">
        <f t="shared" si="806"/>
        <v>2.1506532218710721E-2</v>
      </c>
      <c r="AJ546" s="13">
        <f t="shared" si="807"/>
        <v>1.3566111381354577E-2</v>
      </c>
      <c r="AK546" s="13">
        <f t="shared" si="808"/>
        <v>5.7049140896582593E-3</v>
      </c>
      <c r="AL546" s="13">
        <f t="shared" si="809"/>
        <v>1.507643108211088E-4</v>
      </c>
      <c r="AM546" s="13">
        <f t="shared" si="810"/>
        <v>1.4334496843357114E-3</v>
      </c>
      <c r="AN546" s="13">
        <f t="shared" si="811"/>
        <v>2.3801368114366437E-3</v>
      </c>
      <c r="AO546" s="13">
        <f t="shared" si="812"/>
        <v>1.9760202618416605E-3</v>
      </c>
      <c r="AP546" s="13">
        <f t="shared" si="813"/>
        <v>1.0936783287545401E-3</v>
      </c>
      <c r="AQ546" s="13">
        <f t="shared" si="814"/>
        <v>4.5399292325797958E-4</v>
      </c>
      <c r="AR546" s="13">
        <f t="shared" si="815"/>
        <v>5.6611526754487039E-3</v>
      </c>
      <c r="AS546" s="13">
        <f t="shared" si="816"/>
        <v>7.1420001105686921E-3</v>
      </c>
      <c r="AT546" s="13">
        <f t="shared" si="817"/>
        <v>4.5051042167238769E-3</v>
      </c>
      <c r="AU546" s="13">
        <f t="shared" si="818"/>
        <v>1.8945172864120042E-3</v>
      </c>
      <c r="AV546" s="13">
        <f t="shared" si="819"/>
        <v>5.9752154043241719E-4</v>
      </c>
      <c r="AW546" s="13">
        <f t="shared" si="820"/>
        <v>8.7726438634296304E-6</v>
      </c>
      <c r="AX546" s="13">
        <f t="shared" si="821"/>
        <v>3.0140204038950005E-4</v>
      </c>
      <c r="AY546" s="13">
        <f t="shared" si="822"/>
        <v>5.0045571826653286E-4</v>
      </c>
      <c r="AZ546" s="13">
        <f t="shared" si="823"/>
        <v>4.1548478839428013E-4</v>
      </c>
      <c r="BA546" s="13">
        <f t="shared" si="824"/>
        <v>2.2996055140167481E-4</v>
      </c>
      <c r="BB546" s="13">
        <f t="shared" si="825"/>
        <v>9.5458107032030557E-5</v>
      </c>
      <c r="BC546" s="13">
        <f t="shared" si="826"/>
        <v>3.1700220381615326E-5</v>
      </c>
      <c r="BD546" s="13">
        <f t="shared" si="827"/>
        <v>1.5666539752832672E-3</v>
      </c>
      <c r="BE546" s="13">
        <f t="shared" si="828"/>
        <v>1.9764601850822067E-3</v>
      </c>
      <c r="BF546" s="13">
        <f t="shared" si="829"/>
        <v>1.2467318644849052E-3</v>
      </c>
      <c r="BG546" s="13">
        <f t="shared" si="830"/>
        <v>5.2428422410723729E-4</v>
      </c>
      <c r="BH546" s="13">
        <f t="shared" si="831"/>
        <v>1.6535669505886126E-4</v>
      </c>
      <c r="BI546" s="13">
        <f t="shared" si="832"/>
        <v>4.17221580868266E-5</v>
      </c>
      <c r="BJ546" s="14">
        <f t="shared" si="833"/>
        <v>0.29080686015318019</v>
      </c>
      <c r="BK546" s="14">
        <f t="shared" si="834"/>
        <v>0.24181807810330949</v>
      </c>
      <c r="BL546" s="14">
        <f t="shared" si="835"/>
        <v>0.42481735444867891</v>
      </c>
      <c r="BM546" s="14">
        <f t="shared" si="836"/>
        <v>0.55712890877670984</v>
      </c>
      <c r="BN546" s="14">
        <f t="shared" si="837"/>
        <v>0.44088897972919727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1.4215</v>
      </c>
      <c r="F547" s="10">
        <f>VLOOKUP(B547,home!$B$2:$E$405,3,FALSE)</f>
        <v>1.1137999999999999</v>
      </c>
      <c r="G547" s="10">
        <f>VLOOKUP(C547,away!$B$2:$E$405,4,FALSE)</f>
        <v>1.1904999999999999</v>
      </c>
      <c r="H547" s="10">
        <f>VLOOKUP(A547,away!$A$2:$E$405,3,FALSE)</f>
        <v>1.0277000000000001</v>
      </c>
      <c r="I547" s="10">
        <f>VLOOKUP(C547,away!$B$2:$E$405,3,FALSE)</f>
        <v>0.67359999999999998</v>
      </c>
      <c r="J547" s="10">
        <f>VLOOKUP(B547,home!$B$2:$E$405,4,FALSE)</f>
        <v>0.64870000000000005</v>
      </c>
      <c r="K547" s="12">
        <f t="shared" si="782"/>
        <v>1.8848790063499996</v>
      </c>
      <c r="L547" s="12">
        <f t="shared" si="783"/>
        <v>0.44906823166400001</v>
      </c>
      <c r="M547" s="13">
        <f t="shared" si="784"/>
        <v>9.6912454589047958E-2</v>
      </c>
      <c r="N547" s="13">
        <f t="shared" si="785"/>
        <v>0.18266825110874416</v>
      </c>
      <c r="O547" s="13">
        <f t="shared" si="786"/>
        <v>4.3520304608521458E-2</v>
      </c>
      <c r="P547" s="13">
        <f t="shared" si="787"/>
        <v>8.2030508506559227E-2</v>
      </c>
      <c r="Q547" s="13">
        <f t="shared" si="788"/>
        <v>0.17215377582077099</v>
      </c>
      <c r="R547" s="13">
        <f t="shared" si="789"/>
        <v>9.7717931160136821E-3</v>
      </c>
      <c r="S547" s="13">
        <f t="shared" si="790"/>
        <v>1.735846118638381E-2</v>
      </c>
      <c r="T547" s="13">
        <f t="shared" si="791"/>
        <v>7.7308791682114283E-2</v>
      </c>
      <c r="U547" s="13">
        <f t="shared" si="792"/>
        <v>1.8418647698769636E-2</v>
      </c>
      <c r="V547" s="13">
        <f t="shared" si="793"/>
        <v>1.6325426031251107E-3</v>
      </c>
      <c r="W547" s="13">
        <f t="shared" si="794"/>
        <v>0.10816301263615181</v>
      </c>
      <c r="X547" s="13">
        <f t="shared" si="795"/>
        <v>4.8572572815967573E-2</v>
      </c>
      <c r="Y547" s="13">
        <f t="shared" si="796"/>
        <v>1.0906199690918718E-2</v>
      </c>
      <c r="Z547" s="13">
        <f t="shared" si="797"/>
        <v>1.4627339515982374E-3</v>
      </c>
      <c r="AA547" s="13">
        <f t="shared" si="798"/>
        <v>2.7570765172428941E-3</v>
      </c>
      <c r="AB547" s="13">
        <f t="shared" si="799"/>
        <v>2.5983778231258524E-3</v>
      </c>
      <c r="AC547" s="13">
        <f t="shared" si="800"/>
        <v>8.6365511830269998E-5</v>
      </c>
      <c r="AD547" s="13">
        <f t="shared" si="801"/>
        <v>5.0968547945363075E-2</v>
      </c>
      <c r="AE547" s="13">
        <f t="shared" si="802"/>
        <v>2.2888355696305995E-2</v>
      </c>
      <c r="AF547" s="13">
        <f t="shared" si="803"/>
        <v>5.1392167091183875E-3</v>
      </c>
      <c r="AG547" s="13">
        <f t="shared" si="804"/>
        <v>7.692863199006253E-4</v>
      </c>
      <c r="AH547" s="13">
        <f t="shared" si="805"/>
        <v>1.6421683725977886E-4</v>
      </c>
      <c r="AI547" s="13">
        <f t="shared" si="806"/>
        <v>3.0952886904015152E-4</v>
      </c>
      <c r="AJ547" s="13">
        <f t="shared" si="807"/>
        <v>2.9171223355652006E-4</v>
      </c>
      <c r="AK547" s="13">
        <f t="shared" si="808"/>
        <v>1.832807549753842E-4</v>
      </c>
      <c r="AL547" s="13">
        <f t="shared" si="809"/>
        <v>2.9241264739019146E-6</v>
      </c>
      <c r="AM547" s="13">
        <f t="shared" si="810"/>
        <v>1.9213909201271646E-2</v>
      </c>
      <c r="AN547" s="13">
        <f t="shared" si="811"/>
        <v>8.6283562283677156E-3</v>
      </c>
      <c r="AO547" s="13">
        <f t="shared" si="812"/>
        <v>1.9373603368200755E-3</v>
      </c>
      <c r="AP547" s="13">
        <f t="shared" si="813"/>
        <v>2.9000232685058759E-4</v>
      </c>
      <c r="AQ547" s="13">
        <f t="shared" si="814"/>
        <v>3.2557708024309673E-5</v>
      </c>
      <c r="AR547" s="13">
        <f t="shared" si="815"/>
        <v>1.4748912943540756E-5</v>
      </c>
      <c r="AS547" s="13">
        <f t="shared" si="816"/>
        <v>2.7799916373763745E-5</v>
      </c>
      <c r="AT547" s="13">
        <f t="shared" si="817"/>
        <v>2.6199739375596451E-5</v>
      </c>
      <c r="AU547" s="13">
        <f t="shared" si="818"/>
        <v>1.6461112906967735E-5</v>
      </c>
      <c r="AV547" s="13">
        <f t="shared" si="819"/>
        <v>7.7568015348751255E-6</v>
      </c>
      <c r="AW547" s="13">
        <f t="shared" si="820"/>
        <v>6.8752653163108177E-8</v>
      </c>
      <c r="AX547" s="13">
        <f t="shared" si="821"/>
        <v>6.0359823472320101E-3</v>
      </c>
      <c r="AY547" s="13">
        <f t="shared" si="822"/>
        <v>2.710567919026598E-3</v>
      </c>
      <c r="AZ547" s="13">
        <f t="shared" si="823"/>
        <v>6.0861497110122151E-4</v>
      </c>
      <c r="BA547" s="13">
        <f t="shared" si="824"/>
        <v>9.1103216278887335E-5</v>
      </c>
      <c r="BB547" s="13">
        <f t="shared" si="825"/>
        <v>1.0227890058315716E-5</v>
      </c>
      <c r="BC547" s="13">
        <f t="shared" si="826"/>
        <v>9.1860410042832924E-7</v>
      </c>
      <c r="BD547" s="13">
        <f t="shared" si="827"/>
        <v>1.103878042420354E-6</v>
      </c>
      <c r="BE547" s="13">
        <f t="shared" si="828"/>
        <v>2.0806765477288596E-6</v>
      </c>
      <c r="BF547" s="13">
        <f t="shared" si="829"/>
        <v>1.9609117719094603E-6</v>
      </c>
      <c r="BG547" s="13">
        <f t="shared" si="830"/>
        <v>1.2320271440589071E-6</v>
      </c>
      <c r="BH547" s="13">
        <f t="shared" si="831"/>
        <v>5.8055552477249523E-7</v>
      </c>
      <c r="BI547" s="13">
        <f t="shared" si="832"/>
        <v>2.188553841328366E-7</v>
      </c>
      <c r="BJ547" s="14">
        <f t="shared" si="833"/>
        <v>0.71909761117448767</v>
      </c>
      <c r="BK547" s="14">
        <f t="shared" si="834"/>
        <v>0.20073382444244692</v>
      </c>
      <c r="BL547" s="14">
        <f t="shared" si="835"/>
        <v>7.8115081846055118E-2</v>
      </c>
      <c r="BM547" s="14">
        <f t="shared" si="836"/>
        <v>0.40964166449855677</v>
      </c>
      <c r="BN547" s="14">
        <f t="shared" si="837"/>
        <v>0.58705708774965759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1.4215</v>
      </c>
      <c r="F548" s="10">
        <f>VLOOKUP(B548,home!$B$2:$E$405,3,FALSE)</f>
        <v>1.1904999999999999</v>
      </c>
      <c r="G548" s="10">
        <f>VLOOKUP(C548,away!$B$2:$E$405,4,FALSE)</f>
        <v>1.1364000000000001</v>
      </c>
      <c r="H548" s="10">
        <f>VLOOKUP(A548,away!$A$2:$E$405,3,FALSE)</f>
        <v>1.0277000000000001</v>
      </c>
      <c r="I548" s="10">
        <f>VLOOKUP(C548,away!$B$2:$E$405,3,FALSE)</f>
        <v>1.4220999999999999</v>
      </c>
      <c r="J548" s="10">
        <f>VLOOKUP(B548,home!$B$2:$E$405,4,FALSE)</f>
        <v>0.97299999999999998</v>
      </c>
      <c r="K548" s="12">
        <f t="shared" si="782"/>
        <v>1.9231248902999998</v>
      </c>
      <c r="L548" s="12">
        <f t="shared" si="783"/>
        <v>1.4220318814100001</v>
      </c>
      <c r="M548" s="13">
        <f t="shared" si="784"/>
        <v>3.5254687786667918E-2</v>
      </c>
      <c r="N548" s="13">
        <f t="shared" si="785"/>
        <v>6.7799167582296482E-2</v>
      </c>
      <c r="O548" s="13">
        <f t="shared" si="786"/>
        <v>5.0133290001797538E-2</v>
      </c>
      <c r="P548" s="13">
        <f t="shared" si="787"/>
        <v>9.6412577835084973E-2</v>
      </c>
      <c r="Q548" s="13">
        <f t="shared" si="788"/>
        <v>6.5193133359567626E-2</v>
      </c>
      <c r="R548" s="13">
        <f t="shared" si="789"/>
        <v>3.5645568351264652E-2</v>
      </c>
      <c r="S548" s="13">
        <f t="shared" si="790"/>
        <v>6.591595152575358E-2</v>
      </c>
      <c r="T548" s="13">
        <f t="shared" si="791"/>
        <v>9.2706714086318989E-2</v>
      </c>
      <c r="U548" s="13">
        <f t="shared" si="792"/>
        <v>6.8550879725206987E-2</v>
      </c>
      <c r="V548" s="13">
        <f t="shared" si="793"/>
        <v>2.0029256961691482E-2</v>
      </c>
      <c r="W548" s="13">
        <f t="shared" si="794"/>
        <v>4.1791512480143927E-2</v>
      </c>
      <c r="X548" s="13">
        <f t="shared" si="795"/>
        <v>5.9428863119108569E-2</v>
      </c>
      <c r="Y548" s="13">
        <f t="shared" si="796"/>
        <v>4.2254869015661667E-2</v>
      </c>
      <c r="Z548" s="13">
        <f t="shared" si="797"/>
        <v>1.6896378208825866E-2</v>
      </c>
      <c r="AA548" s="13">
        <f t="shared" si="798"/>
        <v>3.2493845489315554E-2</v>
      </c>
      <c r="AB548" s="13">
        <f t="shared" si="799"/>
        <v>3.124486152103256E-2</v>
      </c>
      <c r="AC548" s="13">
        <f t="shared" si="800"/>
        <v>3.4234317778589541E-3</v>
      </c>
      <c r="AD548" s="13">
        <f t="shared" si="801"/>
        <v>2.0092574463461958E-2</v>
      </c>
      <c r="AE548" s="13">
        <f t="shared" si="802"/>
        <v>2.8572281466647337E-2</v>
      </c>
      <c r="AF548" s="13">
        <f t="shared" si="803"/>
        <v>2.0315347585096295E-2</v>
      </c>
      <c r="AG548" s="13">
        <f t="shared" si="804"/>
        <v>9.6296906493108566E-3</v>
      </c>
      <c r="AH548" s="13">
        <f t="shared" si="805"/>
        <v>6.0067971233278986E-3</v>
      </c>
      <c r="AI548" s="13">
        <f t="shared" si="806"/>
        <v>1.1551821058854321E-2</v>
      </c>
      <c r="AJ548" s="13">
        <f t="shared" si="807"/>
        <v>1.1107797303287223E-2</v>
      </c>
      <c r="AK548" s="13">
        <f t="shared" si="808"/>
        <v>7.120560490119626E-3</v>
      </c>
      <c r="AL548" s="13">
        <f t="shared" si="809"/>
        <v>3.7448850461327529E-4</v>
      </c>
      <c r="AM548" s="13">
        <f t="shared" si="810"/>
        <v>7.728106012177975E-3</v>
      </c>
      <c r="AN548" s="13">
        <f t="shared" si="811"/>
        <v>1.0989613132233381E-2</v>
      </c>
      <c r="AO548" s="13">
        <f t="shared" si="812"/>
        <v>7.8137901191989399E-3</v>
      </c>
      <c r="AP548" s="13">
        <f t="shared" si="813"/>
        <v>3.7038195547157769E-3</v>
      </c>
      <c r="AQ548" s="13">
        <f t="shared" si="814"/>
        <v>1.3167373724489076E-3</v>
      </c>
      <c r="AR548" s="13">
        <f t="shared" si="815"/>
        <v>1.7083714029068266E-3</v>
      </c>
      <c r="AS548" s="13">
        <f t="shared" si="816"/>
        <v>3.2854115668068482E-3</v>
      </c>
      <c r="AT548" s="13">
        <f t="shared" si="817"/>
        <v>3.159128379502885E-3</v>
      </c>
      <c r="AU548" s="13">
        <f t="shared" si="818"/>
        <v>2.0251328060917014E-3</v>
      </c>
      <c r="AV548" s="13">
        <f t="shared" si="819"/>
        <v>9.7364582638950824E-4</v>
      </c>
      <c r="AW548" s="13">
        <f t="shared" si="820"/>
        <v>2.8448070286781542E-5</v>
      </c>
      <c r="AX548" s="13">
        <f t="shared" si="821"/>
        <v>2.47701883781609E-3</v>
      </c>
      <c r="AY548" s="13">
        <f t="shared" si="822"/>
        <v>3.5223997582276264E-3</v>
      </c>
      <c r="AZ548" s="13">
        <f t="shared" si="823"/>
        <v>2.5044823776352808E-3</v>
      </c>
      <c r="BA548" s="13">
        <f t="shared" si="824"/>
        <v>1.1871512624756289E-3</v>
      </c>
      <c r="BB548" s="13">
        <f t="shared" si="825"/>
        <v>4.2204173582411925E-4</v>
      </c>
      <c r="BC548" s="13">
        <f t="shared" si="826"/>
        <v>1.2003136072550269E-4</v>
      </c>
      <c r="BD548" s="13">
        <f t="shared" si="827"/>
        <v>4.0489310003710661E-4</v>
      </c>
      <c r="BE548" s="13">
        <f t="shared" si="828"/>
        <v>7.7865999859208761E-4</v>
      </c>
      <c r="BF548" s="13">
        <f t="shared" si="829"/>
        <v>7.4873021218670329E-4</v>
      </c>
      <c r="BG548" s="13">
        <f t="shared" si="830"/>
        <v>4.7996723572528324E-4</v>
      </c>
      <c r="BH548" s="13">
        <f t="shared" si="831"/>
        <v>2.3075923438794482E-4</v>
      </c>
      <c r="BI548" s="13">
        <f t="shared" si="832"/>
        <v>8.8755765463605709E-5</v>
      </c>
      <c r="BJ548" s="14">
        <f t="shared" si="833"/>
        <v>0.48956934533109292</v>
      </c>
      <c r="BK548" s="14">
        <f t="shared" si="834"/>
        <v>0.22493279414989781</v>
      </c>
      <c r="BL548" s="14">
        <f t="shared" si="835"/>
        <v>0.26773887659229689</v>
      </c>
      <c r="BM548" s="14">
        <f t="shared" si="836"/>
        <v>0.6452050176774935</v>
      </c>
      <c r="BN548" s="14">
        <f t="shared" si="837"/>
        <v>0.3504384249166792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1.4215</v>
      </c>
      <c r="F549" s="10">
        <f>VLOOKUP(B549,home!$B$2:$E$405,3,FALSE)</f>
        <v>0.81169999999999998</v>
      </c>
      <c r="G549" s="10">
        <f>VLOOKUP(C549,away!$B$2:$E$405,4,FALSE)</f>
        <v>1.2987</v>
      </c>
      <c r="H549" s="10">
        <f>VLOOKUP(A549,away!$A$2:$E$405,3,FALSE)</f>
        <v>1.0277000000000001</v>
      </c>
      <c r="I549" s="10">
        <f>VLOOKUP(C549,away!$B$2:$E$405,3,FALSE)</f>
        <v>1.4220999999999999</v>
      </c>
      <c r="J549" s="10">
        <f>VLOOKUP(B549,home!$B$2:$E$405,4,FALSE)</f>
        <v>1.0479000000000001</v>
      </c>
      <c r="K549" s="12">
        <f t="shared" si="782"/>
        <v>1.4984810339850001</v>
      </c>
      <c r="L549" s="12">
        <f t="shared" si="783"/>
        <v>1.5314976449430002</v>
      </c>
      <c r="M549" s="13">
        <f t="shared" si="784"/>
        <v>4.831666827824891E-2</v>
      </c>
      <c r="N549" s="13">
        <f t="shared" si="785"/>
        <v>7.2401611040300684E-2</v>
      </c>
      <c r="O549" s="13">
        <f t="shared" si="786"/>
        <v>7.3996863679630362E-2</v>
      </c>
      <c r="P549" s="13">
        <f t="shared" si="787"/>
        <v>0.11088289679829962</v>
      </c>
      <c r="Q549" s="13">
        <f t="shared" si="788"/>
        <v>5.4246220486924783E-2</v>
      </c>
      <c r="R549" s="13">
        <f t="shared" si="789"/>
        <v>5.6663011229261075E-2</v>
      </c>
      <c r="S549" s="13">
        <f t="shared" si="790"/>
        <v>6.3616849218457533E-2</v>
      </c>
      <c r="T549" s="13">
        <f t="shared" si="791"/>
        <v>8.3077958922784037E-2</v>
      </c>
      <c r="U549" s="13">
        <f t="shared" si="792"/>
        <v>8.4908447655526811E-2</v>
      </c>
      <c r="V549" s="13">
        <f t="shared" si="793"/>
        <v>1.622173230134372E-2</v>
      </c>
      <c r="W549" s="13">
        <f t="shared" si="794"/>
        <v>2.7095644188341799E-2</v>
      </c>
      <c r="X549" s="13">
        <f t="shared" si="795"/>
        <v>4.1496915262658959E-2</v>
      </c>
      <c r="Y549" s="13">
        <f t="shared" si="796"/>
        <v>3.1776213998580723E-2</v>
      </c>
      <c r="Z549" s="13">
        <f t="shared" si="797"/>
        <v>2.8926422750997369E-2</v>
      </c>
      <c r="AA549" s="13">
        <f t="shared" si="798"/>
        <v>4.3345695873401764E-2</v>
      </c>
      <c r="AB549" s="13">
        <f t="shared" si="799"/>
        <v>3.2476351585587218E-2</v>
      </c>
      <c r="AC549" s="13">
        <f t="shared" si="800"/>
        <v>2.3267237952710809E-3</v>
      </c>
      <c r="AD549" s="13">
        <f t="shared" si="801"/>
        <v>1.0150577229959016E-2</v>
      </c>
      <c r="AE549" s="13">
        <f t="shared" si="802"/>
        <v>1.5545585122494278E-2</v>
      </c>
      <c r="AF549" s="13">
        <f t="shared" si="803"/>
        <v>1.1904013502180465E-2</v>
      </c>
      <c r="AG549" s="13">
        <f t="shared" si="804"/>
        <v>6.0769895479863521E-3</v>
      </c>
      <c r="AH549" s="13">
        <f t="shared" si="805"/>
        <v>1.1075187079944522E-2</v>
      </c>
      <c r="AI549" s="13">
        <f t="shared" si="806"/>
        <v>1.6595957787132579E-2</v>
      </c>
      <c r="AJ549" s="13">
        <f t="shared" si="807"/>
        <v>1.2434363992416922E-2</v>
      </c>
      <c r="AK549" s="13">
        <f t="shared" si="808"/>
        <v>6.2108862041009251E-3</v>
      </c>
      <c r="AL549" s="13">
        <f t="shared" si="809"/>
        <v>2.1358581513397447E-4</v>
      </c>
      <c r="AM549" s="13">
        <f t="shared" si="810"/>
        <v>3.0420894926187136E-3</v>
      </c>
      <c r="AN549" s="13">
        <f t="shared" si="811"/>
        <v>4.6589528936514064E-3</v>
      </c>
      <c r="AO549" s="13">
        <f t="shared" si="812"/>
        <v>3.5675876922637525E-3</v>
      </c>
      <c r="AP549" s="13">
        <f t="shared" si="813"/>
        <v>1.8212507162765233E-3</v>
      </c>
      <c r="AQ549" s="13">
        <f t="shared" si="814"/>
        <v>6.9731029570706184E-4</v>
      </c>
      <c r="AR549" s="13">
        <f t="shared" si="815"/>
        <v>3.3923245860476357E-3</v>
      </c>
      <c r="AS549" s="13">
        <f t="shared" si="816"/>
        <v>5.083334053313399E-3</v>
      </c>
      <c r="AT549" s="13">
        <f t="shared" si="817"/>
        <v>3.8086398341501118E-3</v>
      </c>
      <c r="AU549" s="13">
        <f t="shared" si="818"/>
        <v>1.9023915189179076E-3</v>
      </c>
      <c r="AV549" s="13">
        <f t="shared" si="819"/>
        <v>7.1267440257810003E-4</v>
      </c>
      <c r="AW549" s="13">
        <f t="shared" si="820"/>
        <v>1.3615622115180066E-5</v>
      </c>
      <c r="AX549" s="13">
        <f t="shared" si="821"/>
        <v>7.5975223472903378E-4</v>
      </c>
      <c r="AY549" s="13">
        <f t="shared" si="822"/>
        <v>1.1635587582276969E-3</v>
      </c>
      <c r="AZ549" s="13">
        <f t="shared" si="823"/>
        <v>8.909937489892598E-4</v>
      </c>
      <c r="BA549" s="13">
        <f t="shared" si="824"/>
        <v>4.548516094119953E-4</v>
      </c>
      <c r="BB549" s="13">
        <f t="shared" si="825"/>
        <v>1.7415104215325102E-4</v>
      </c>
      <c r="BC549" s="13">
        <f t="shared" si="826"/>
        <v>5.3342382184414628E-5</v>
      </c>
      <c r="BD549" s="13">
        <f t="shared" si="827"/>
        <v>8.6588951906903147E-4</v>
      </c>
      <c r="BE549" s="13">
        <f t="shared" si="828"/>
        <v>1.2975190218513367E-3</v>
      </c>
      <c r="BF549" s="13">
        <f t="shared" si="829"/>
        <v>9.7215382273949851E-4</v>
      </c>
      <c r="BG549" s="13">
        <f t="shared" si="830"/>
        <v>4.8558468849705175E-4</v>
      </c>
      <c r="BH549" s="13">
        <f t="shared" si="831"/>
        <v>1.8190986152658652E-4</v>
      </c>
      <c r="BI549" s="13">
        <f t="shared" si="832"/>
        <v>5.4517695478485444E-5</v>
      </c>
      <c r="BJ549" s="14">
        <f t="shared" si="833"/>
        <v>0.37105557016842411</v>
      </c>
      <c r="BK549" s="14">
        <f t="shared" si="834"/>
        <v>0.24274201496498252</v>
      </c>
      <c r="BL549" s="14">
        <f t="shared" si="835"/>
        <v>0.3564637040911714</v>
      </c>
      <c r="BM549" s="14">
        <f t="shared" si="836"/>
        <v>0.58153049732679751</v>
      </c>
      <c r="BN549" s="14">
        <f t="shared" si="837"/>
        <v>0.41650727151266542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1.4215</v>
      </c>
      <c r="F550" s="10">
        <f>VLOOKUP(B550,home!$B$2:$E$405,3,FALSE)</f>
        <v>0.87939999999999996</v>
      </c>
      <c r="G550" s="10">
        <f>VLOOKUP(C550,away!$B$2:$E$405,4,FALSE)</f>
        <v>0.91990000000000005</v>
      </c>
      <c r="H550" s="10">
        <f>VLOOKUP(A550,away!$A$2:$E$405,3,FALSE)</f>
        <v>1.0277000000000001</v>
      </c>
      <c r="I550" s="10">
        <f>VLOOKUP(C550,away!$B$2:$E$405,3,FALSE)</f>
        <v>0.74850000000000005</v>
      </c>
      <c r="J550" s="10">
        <f>VLOOKUP(B550,home!$B$2:$E$405,4,FALSE)</f>
        <v>0.97299999999999998</v>
      </c>
      <c r="K550" s="12">
        <f t="shared" si="782"/>
        <v>1.1499367252899999</v>
      </c>
      <c r="L550" s="12">
        <f t="shared" si="783"/>
        <v>0.74846414685000007</v>
      </c>
      <c r="M550" s="13">
        <f t="shared" si="784"/>
        <v>0.14980798990977295</v>
      </c>
      <c r="N550" s="13">
        <f t="shared" si="785"/>
        <v>0.17226970933912164</v>
      </c>
      <c r="O550" s="13">
        <f t="shared" si="786"/>
        <v>0.11212590935913162</v>
      </c>
      <c r="P550" s="13">
        <f t="shared" si="787"/>
        <v>0.12893770102860316</v>
      </c>
      <c r="Q550" s="13">
        <f t="shared" si="788"/>
        <v>9.9049632712044852E-2</v>
      </c>
      <c r="R550" s="13">
        <f t="shared" si="789"/>
        <v>4.1961111544131444E-2</v>
      </c>
      <c r="S550" s="13">
        <f t="shared" si="790"/>
        <v>2.7743731753817672E-2</v>
      </c>
      <c r="T550" s="13">
        <f t="shared" si="791"/>
        <v>7.4135098843626498E-2</v>
      </c>
      <c r="U550" s="13">
        <f t="shared" si="792"/>
        <v>4.8252623198586926E-2</v>
      </c>
      <c r="V550" s="13">
        <f t="shared" si="793"/>
        <v>2.6531836537675899E-3</v>
      </c>
      <c r="W550" s="13">
        <f t="shared" si="794"/>
        <v>3.7966936760688699E-2</v>
      </c>
      <c r="X550" s="13">
        <f t="shared" si="795"/>
        <v>2.8416890931096773E-2</v>
      </c>
      <c r="Y550" s="13">
        <f t="shared" si="796"/>
        <v>1.0634512013436426E-2</v>
      </c>
      <c r="Z550" s="13">
        <f t="shared" si="797"/>
        <v>1.0468795850918675E-2</v>
      </c>
      <c r="AA550" s="13">
        <f t="shared" si="798"/>
        <v>1.203845281853496E-2</v>
      </c>
      <c r="AB550" s="13">
        <f t="shared" si="799"/>
        <v>6.9217295058521325E-3</v>
      </c>
      <c r="AC550" s="13">
        <f t="shared" si="800"/>
        <v>1.4272244463124981E-4</v>
      </c>
      <c r="AD550" s="13">
        <f t="shared" si="801"/>
        <v>1.0914893731969719E-2</v>
      </c>
      <c r="AE550" s="13">
        <f t="shared" si="802"/>
        <v>8.1694066250571282E-3</v>
      </c>
      <c r="AF550" s="13">
        <f t="shared" si="803"/>
        <v>3.0572539799470612E-3</v>
      </c>
      <c r="AG550" s="13">
        <f t="shared" si="804"/>
        <v>7.6274833060161471E-4</v>
      </c>
      <c r="AH550" s="13">
        <f t="shared" si="805"/>
        <v>1.9588795887761665E-3</v>
      </c>
      <c r="AI550" s="13">
        <f t="shared" si="806"/>
        <v>2.2525875795546863E-3</v>
      </c>
      <c r="AJ550" s="13">
        <f t="shared" si="807"/>
        <v>1.2951665923310218E-3</v>
      </c>
      <c r="AK550" s="13">
        <f t="shared" si="808"/>
        <v>4.9645320996338121E-4</v>
      </c>
      <c r="AL550" s="13">
        <f t="shared" si="809"/>
        <v>4.9135707399902752E-6</v>
      </c>
      <c r="AM550" s="13">
        <f t="shared" si="810"/>
        <v>2.510287431005921E-3</v>
      </c>
      <c r="AN550" s="13">
        <f t="shared" si="811"/>
        <v>1.8788601403961248E-3</v>
      </c>
      <c r="AO550" s="13">
        <f t="shared" si="812"/>
        <v>7.0312972601602858E-4</v>
      </c>
      <c r="AP550" s="13">
        <f t="shared" si="813"/>
        <v>1.7542246350248702E-4</v>
      </c>
      <c r="AQ550" s="13">
        <f t="shared" si="814"/>
        <v>3.2824356120928546E-5</v>
      </c>
      <c r="AR550" s="13">
        <f t="shared" si="815"/>
        <v>2.9323022803904659E-4</v>
      </c>
      <c r="AS550" s="13">
        <f t="shared" si="816"/>
        <v>3.3719620818726116E-4</v>
      </c>
      <c r="AT550" s="13">
        <f t="shared" si="817"/>
        <v>1.9387715171153213E-4</v>
      </c>
      <c r="AU550" s="13">
        <f t="shared" si="818"/>
        <v>7.4315485649237252E-5</v>
      </c>
      <c r="AV550" s="13">
        <f t="shared" si="819"/>
        <v>2.1364526551454962E-5</v>
      </c>
      <c r="AW550" s="13">
        <f t="shared" si="820"/>
        <v>1.1747343223914897E-7</v>
      </c>
      <c r="AX550" s="13">
        <f t="shared" si="821"/>
        <v>4.8111195132459879E-4</v>
      </c>
      <c r="AY550" s="13">
        <f t="shared" si="822"/>
        <v>3.6009504618750461E-4</v>
      </c>
      <c r="AZ550" s="13">
        <f t="shared" si="823"/>
        <v>1.3475911576482102E-4</v>
      </c>
      <c r="BA550" s="13">
        <f t="shared" si="824"/>
        <v>3.3620788870392377E-5</v>
      </c>
      <c r="BB550" s="13">
        <f t="shared" si="825"/>
        <v>6.2909887645755512E-6</v>
      </c>
      <c r="BC550" s="13">
        <f t="shared" si="826"/>
        <v>9.4171590770419558E-7</v>
      </c>
      <c r="BD550" s="13">
        <f t="shared" si="827"/>
        <v>3.657871874331265E-5</v>
      </c>
      <c r="BE550" s="13">
        <f t="shared" si="828"/>
        <v>4.2063212046988889E-5</v>
      </c>
      <c r="BF550" s="13">
        <f t="shared" si="829"/>
        <v>2.4185016158246643E-5</v>
      </c>
      <c r="BG550" s="13">
        <f t="shared" si="830"/>
        <v>9.2704127606999591E-6</v>
      </c>
      <c r="BH550" s="13">
        <f t="shared" si="831"/>
        <v>2.6650970230314842E-6</v>
      </c>
      <c r="BI550" s="13">
        <f t="shared" si="832"/>
        <v>6.129385886489905E-7</v>
      </c>
      <c r="BJ550" s="14">
        <f t="shared" si="833"/>
        <v>0.45169442699145151</v>
      </c>
      <c r="BK550" s="14">
        <f t="shared" si="834"/>
        <v>0.30965033740752013</v>
      </c>
      <c r="BL550" s="14">
        <f t="shared" si="835"/>
        <v>0.22833827239232185</v>
      </c>
      <c r="BM550" s="14">
        <f t="shared" si="836"/>
        <v>0.29563980117665128</v>
      </c>
      <c r="BN550" s="14">
        <f t="shared" si="837"/>
        <v>0.70415205389280566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1.6204000000000001</v>
      </c>
      <c r="F551" s="10">
        <f>VLOOKUP(B551,home!$B$2:$E$405,3,FALSE)</f>
        <v>0.68569999999999998</v>
      </c>
      <c r="G551" s="10">
        <f>VLOOKUP(C551,away!$B$2:$E$405,4,FALSE)</f>
        <v>0.82279999999999998</v>
      </c>
      <c r="H551" s="10">
        <f>VLOOKUP(A551,away!$A$2:$E$405,3,FALSE)</f>
        <v>1.3241000000000001</v>
      </c>
      <c r="I551" s="10">
        <f>VLOOKUP(C551,away!$B$2:$E$405,3,FALSE)</f>
        <v>1.2586999999999999</v>
      </c>
      <c r="J551" s="10">
        <f>VLOOKUP(B551,home!$B$2:$E$405,4,FALSE)</f>
        <v>0.83909999999999996</v>
      </c>
      <c r="K551" s="12">
        <f t="shared" si="782"/>
        <v>0.91421989278400007</v>
      </c>
      <c r="L551" s="12">
        <f t="shared" si="783"/>
        <v>1.3984815425969999</v>
      </c>
      <c r="M551" s="13">
        <f t="shared" si="784"/>
        <v>9.8993465568848124E-2</v>
      </c>
      <c r="N551" s="13">
        <f t="shared" si="785"/>
        <v>9.050179547866892E-2</v>
      </c>
      <c r="O551" s="13">
        <f t="shared" si="786"/>
        <v>0.13844053443574569</v>
      </c>
      <c r="P551" s="13">
        <f t="shared" si="787"/>
        <v>0.12656509054880707</v>
      </c>
      <c r="Q551" s="13">
        <f t="shared" si="788"/>
        <v>4.1369270879634101E-2</v>
      </c>
      <c r="R551" s="13">
        <f t="shared" si="789"/>
        <v>9.6803266077827396E-2</v>
      </c>
      <c r="S551" s="13">
        <f t="shared" si="790"/>
        <v>4.0453988688998424E-2</v>
      </c>
      <c r="T551" s="13">
        <f t="shared" si="791"/>
        <v>5.7854161755863838E-2</v>
      </c>
      <c r="U551" s="13">
        <f t="shared" si="792"/>
        <v>8.8499471534812385E-2</v>
      </c>
      <c r="V551" s="13">
        <f t="shared" si="793"/>
        <v>5.7468021439170385E-3</v>
      </c>
      <c r="W551" s="13">
        <f t="shared" si="794"/>
        <v>1.2606870129377116E-2</v>
      </c>
      <c r="X551" s="13">
        <f t="shared" si="795"/>
        <v>1.7630475185851348E-2</v>
      </c>
      <c r="Y551" s="13">
        <f t="shared" si="796"/>
        <v>1.2327947067313764E-2</v>
      </c>
      <c r="Z551" s="13">
        <f t="shared" si="797"/>
        <v>4.5125860290982631E-2</v>
      </c>
      <c r="AA551" s="13">
        <f t="shared" si="798"/>
        <v>4.1254959157007901E-2</v>
      </c>
      <c r="AB551" s="13">
        <f t="shared" si="799"/>
        <v>1.8858052168664034E-2</v>
      </c>
      <c r="AC551" s="13">
        <f t="shared" si="800"/>
        <v>4.5921246514314375E-4</v>
      </c>
      <c r="AD551" s="13">
        <f t="shared" si="801"/>
        <v>2.8813628645052393E-3</v>
      </c>
      <c r="AE551" s="13">
        <f t="shared" si="802"/>
        <v>4.029532783534997E-3</v>
      </c>
      <c r="AF551" s="13">
        <f t="shared" si="803"/>
        <v>2.8176136115316036E-3</v>
      </c>
      <c r="AG551" s="13">
        <f t="shared" si="804"/>
        <v>1.313460209965674E-3</v>
      </c>
      <c r="AH551" s="13">
        <f t="shared" si="805"/>
        <v>1.5776920677687524E-2</v>
      </c>
      <c r="AI551" s="13">
        <f t="shared" si="806"/>
        <v>1.4423574730417159E-2</v>
      </c>
      <c r="AJ551" s="13">
        <f t="shared" si="807"/>
        <v>6.5931594718019945E-3</v>
      </c>
      <c r="AK551" s="13">
        <f t="shared" si="808"/>
        <v>2.0091991818062113E-3</v>
      </c>
      <c r="AL551" s="13">
        <f t="shared" si="809"/>
        <v>2.3484486333721224E-5</v>
      </c>
      <c r="AM551" s="13">
        <f t="shared" si="810"/>
        <v>5.2683984981195591E-4</v>
      </c>
      <c r="AN551" s="13">
        <f t="shared" si="811"/>
        <v>7.3677580586659585E-4</v>
      </c>
      <c r="AO551" s="13">
        <f t="shared" si="812"/>
        <v>5.1518368276823247E-4</v>
      </c>
      <c r="AP551" s="13">
        <f t="shared" si="813"/>
        <v>2.4015829046617376E-4</v>
      </c>
      <c r="AQ551" s="13">
        <f t="shared" si="814"/>
        <v>8.396423412964827E-5</v>
      </c>
      <c r="AR551" s="13">
        <f t="shared" si="815"/>
        <v>4.4127464733525884E-3</v>
      </c>
      <c r="AS551" s="13">
        <f t="shared" si="816"/>
        <v>4.0342206077513777E-3</v>
      </c>
      <c r="AT551" s="13">
        <f t="shared" si="817"/>
        <v>1.844082365742734E-3</v>
      </c>
      <c r="AU551" s="13">
        <f t="shared" si="818"/>
        <v>5.6196559423139585E-4</v>
      </c>
      <c r="AV551" s="13">
        <f t="shared" si="819"/>
        <v>1.2844003132663089E-4</v>
      </c>
      <c r="AW551" s="13">
        <f t="shared" si="820"/>
        <v>8.3403825423104988E-7</v>
      </c>
      <c r="AX551" s="13">
        <f t="shared" si="821"/>
        <v>8.0274578501570809E-5</v>
      </c>
      <c r="AY551" s="13">
        <f t="shared" si="822"/>
        <v>1.122625163742007E-4</v>
      </c>
      <c r="AZ551" s="13">
        <f t="shared" si="823"/>
        <v>7.849852853740661E-5</v>
      </c>
      <c r="BA551" s="13">
        <f t="shared" si="824"/>
        <v>3.659291442686234E-5</v>
      </c>
      <c r="BB551" s="13">
        <f t="shared" si="825"/>
        <v>1.2793628853949614E-5</v>
      </c>
      <c r="BC551" s="13">
        <f t="shared" si="826"/>
        <v>3.5783307630169872E-6</v>
      </c>
      <c r="BD551" s="13">
        <f t="shared" si="827"/>
        <v>1.0285240825239339E-3</v>
      </c>
      <c r="BE551" s="13">
        <f t="shared" si="828"/>
        <v>9.4029717645079277E-4</v>
      </c>
      <c r="BF551" s="13">
        <f t="shared" si="829"/>
        <v>4.2981919191997087E-4</v>
      </c>
      <c r="BG551" s="13">
        <f t="shared" si="830"/>
        <v>1.3098308518452712E-4</v>
      </c>
      <c r="BH551" s="13">
        <f t="shared" si="831"/>
        <v>2.9936835523478979E-5</v>
      </c>
      <c r="BI551" s="13">
        <f t="shared" si="832"/>
        <v>5.47377011251344E-6</v>
      </c>
      <c r="BJ551" s="14">
        <f t="shared" si="833"/>
        <v>0.2457594123267462</v>
      </c>
      <c r="BK551" s="14">
        <f t="shared" si="834"/>
        <v>0.27235430641842168</v>
      </c>
      <c r="BL551" s="14">
        <f t="shared" si="835"/>
        <v>0.43620562664989021</v>
      </c>
      <c r="BM551" s="14">
        <f t="shared" si="836"/>
        <v>0.40666035421838953</v>
      </c>
      <c r="BN551" s="14">
        <f t="shared" si="837"/>
        <v>0.5926734229895313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1.6204000000000001</v>
      </c>
      <c r="F552" s="10">
        <f>VLOOKUP(B552,home!$B$2:$E$405,3,FALSE)</f>
        <v>1.1657</v>
      </c>
      <c r="G552" s="10">
        <f>VLOOKUP(C552,away!$B$2:$E$405,4,FALSE)</f>
        <v>1.5770999999999999</v>
      </c>
      <c r="H552" s="10">
        <f>VLOOKUP(A552,away!$A$2:$E$405,3,FALSE)</f>
        <v>1.3241000000000001</v>
      </c>
      <c r="I552" s="10">
        <f>VLOOKUP(C552,away!$B$2:$E$405,3,FALSE)</f>
        <v>0.67130000000000001</v>
      </c>
      <c r="J552" s="10">
        <f>VLOOKUP(B552,home!$B$2:$E$405,4,FALSE)</f>
        <v>1.0069999999999999</v>
      </c>
      <c r="K552" s="12">
        <f t="shared" si="782"/>
        <v>2.9789846315880002</v>
      </c>
      <c r="L552" s="12">
        <f t="shared" si="783"/>
        <v>0.89509040830999997</v>
      </c>
      <c r="M552" s="13">
        <f t="shared" si="784"/>
        <v>2.0773543689113532E-2</v>
      </c>
      <c r="N552" s="13">
        <f t="shared" si="785"/>
        <v>6.1884067393491095E-2</v>
      </c>
      <c r="O552" s="13">
        <f t="shared" si="786"/>
        <v>1.8594199702734258E-2</v>
      </c>
      <c r="P552" s="13">
        <f t="shared" si="787"/>
        <v>5.539183515112351E-2</v>
      </c>
      <c r="Q552" s="13">
        <f t="shared" si="788"/>
        <v>9.2175842852683043E-2</v>
      </c>
      <c r="R552" s="13">
        <f t="shared" si="789"/>
        <v>8.3217449020590428E-3</v>
      </c>
      <c r="S552" s="13">
        <f t="shared" si="790"/>
        <v>3.6925036085889082E-2</v>
      </c>
      <c r="T552" s="13">
        <f t="shared" si="791"/>
        <v>8.2505712815326468E-2</v>
      </c>
      <c r="U552" s="13">
        <f t="shared" si="792"/>
        <v>2.4790350171229675E-2</v>
      </c>
      <c r="V552" s="13">
        <f t="shared" si="793"/>
        <v>1.0939905864179261E-2</v>
      </c>
      <c r="W552" s="13">
        <f t="shared" si="794"/>
        <v>9.1530139753937811E-2</v>
      </c>
      <c r="X552" s="13">
        <f t="shared" si="795"/>
        <v>8.1927750165023558E-2</v>
      </c>
      <c r="Y552" s="13">
        <f t="shared" si="796"/>
        <v>3.6666371673565304E-2</v>
      </c>
      <c r="Z552" s="13">
        <f t="shared" si="797"/>
        <v>2.4829046807452299E-3</v>
      </c>
      <c r="AA552" s="13">
        <f t="shared" si="798"/>
        <v>7.396534885637949E-3</v>
      </c>
      <c r="AB552" s="13">
        <f t="shared" si="799"/>
        <v>1.101708187565998E-2</v>
      </c>
      <c r="AC552" s="13">
        <f t="shared" si="800"/>
        <v>1.8231767268088749E-3</v>
      </c>
      <c r="AD552" s="13">
        <f t="shared" si="801"/>
        <v>6.8166719913520649E-2</v>
      </c>
      <c r="AE552" s="13">
        <f t="shared" si="802"/>
        <v>6.1015377160546606E-2</v>
      </c>
      <c r="AF552" s="13">
        <f t="shared" si="803"/>
        <v>2.7307139427911156E-2</v>
      </c>
      <c r="AG552" s="13">
        <f t="shared" si="804"/>
        <v>8.1474528601023638E-3</v>
      </c>
      <c r="AH552" s="13">
        <f t="shared" si="805"/>
        <v>5.5560604112076428E-4</v>
      </c>
      <c r="AI552" s="13">
        <f t="shared" si="806"/>
        <v>1.655141857716207E-3</v>
      </c>
      <c r="AJ552" s="13">
        <f t="shared" si="807"/>
        <v>2.4653210786172975E-3</v>
      </c>
      <c r="AK552" s="13">
        <f t="shared" si="808"/>
        <v>2.4480512017102936E-3</v>
      </c>
      <c r="AL552" s="13">
        <f t="shared" si="809"/>
        <v>1.9445715418440793E-4</v>
      </c>
      <c r="AM552" s="13">
        <f t="shared" si="810"/>
        <v>4.0613522201628317E-2</v>
      </c>
      <c r="AN552" s="13">
        <f t="shared" si="811"/>
        <v>3.6352774170362742E-2</v>
      </c>
      <c r="AO552" s="13">
        <f t="shared" si="812"/>
        <v>1.6269509737675603E-2</v>
      </c>
      <c r="AP552" s="13">
        <f t="shared" si="813"/>
        <v>4.8542273713665252E-3</v>
      </c>
      <c r="AQ552" s="13">
        <f t="shared" si="814"/>
        <v>1.0862430899665099E-3</v>
      </c>
      <c r="AR552" s="13">
        <f t="shared" si="815"/>
        <v>9.9463527641257543E-5</v>
      </c>
      <c r="AS552" s="13">
        <f t="shared" si="816"/>
        <v>2.9630032024683441E-4</v>
      </c>
      <c r="AT552" s="13">
        <f t="shared" si="817"/>
        <v>4.4133705017496139E-4</v>
      </c>
      <c r="AU552" s="13">
        <f t="shared" si="818"/>
        <v>4.3824542994053069E-4</v>
      </c>
      <c r="AV552" s="13">
        <f t="shared" si="819"/>
        <v>3.2638160016412916E-4</v>
      </c>
      <c r="AW552" s="13">
        <f t="shared" si="820"/>
        <v>1.4403120395368972E-5</v>
      </c>
      <c r="AX552" s="13">
        <f t="shared" si="821"/>
        <v>2.0164509745551493E-2</v>
      </c>
      <c r="AY552" s="13">
        <f t="shared" si="822"/>
        <v>1.8049059261516662E-2</v>
      </c>
      <c r="AZ552" s="13">
        <f t="shared" si="823"/>
        <v>8.0777699120011676E-3</v>
      </c>
      <c r="BA552" s="13">
        <f t="shared" si="824"/>
        <v>2.4101114562557857E-3</v>
      </c>
      <c r="BB552" s="13">
        <f t="shared" si="825"/>
        <v>5.3931691186314985E-4</v>
      </c>
      <c r="BC552" s="13">
        <f t="shared" si="826"/>
        <v>9.6547478969615037E-5</v>
      </c>
      <c r="BD552" s="13">
        <f t="shared" si="827"/>
        <v>1.483814159472769E-5</v>
      </c>
      <c r="BE552" s="13">
        <f t="shared" si="828"/>
        <v>4.420259577202045E-5</v>
      </c>
      <c r="BF552" s="13">
        <f t="shared" si="829"/>
        <v>6.5839426740572828E-5</v>
      </c>
      <c r="BG552" s="13">
        <f t="shared" si="830"/>
        <v>6.5378213470910162E-5</v>
      </c>
      <c r="BH552" s="13">
        <f t="shared" si="831"/>
        <v>4.8690173292630235E-5</v>
      </c>
      <c r="BI552" s="13">
        <f t="shared" si="832"/>
        <v>2.9009455589620374E-5</v>
      </c>
      <c r="BJ552" s="14">
        <f t="shared" si="833"/>
        <v>0.7598401653532656</v>
      </c>
      <c r="BK552" s="14">
        <f t="shared" si="834"/>
        <v>0.14409701393281532</v>
      </c>
      <c r="BL552" s="14">
        <f t="shared" si="835"/>
        <v>7.9113717651113663E-2</v>
      </c>
      <c r="BM552" s="14">
        <f t="shared" si="836"/>
        <v>0.71035791178561403</v>
      </c>
      <c r="BN552" s="14">
        <f t="shared" si="837"/>
        <v>0.25714123369120445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1.6204000000000001</v>
      </c>
      <c r="F553" s="10">
        <f>VLOOKUP(B553,home!$B$2:$E$405,3,FALSE)</f>
        <v>1.2343</v>
      </c>
      <c r="G553" s="10">
        <f>VLOOKUP(C553,away!$B$2:$E$405,4,FALSE)</f>
        <v>0.75429999999999997</v>
      </c>
      <c r="H553" s="10">
        <f>VLOOKUP(A553,away!$A$2:$E$405,3,FALSE)</f>
        <v>1.3241000000000001</v>
      </c>
      <c r="I553" s="10">
        <f>VLOOKUP(C553,away!$B$2:$E$405,3,FALSE)</f>
        <v>0.92310000000000003</v>
      </c>
      <c r="J553" s="10">
        <f>VLOOKUP(B553,home!$B$2:$E$405,4,FALSE)</f>
        <v>1.1748000000000001</v>
      </c>
      <c r="K553" s="12">
        <f t="shared" si="782"/>
        <v>1.5086450467959998</v>
      </c>
      <c r="L553" s="12">
        <f t="shared" si="783"/>
        <v>1.4359306789080002</v>
      </c>
      <c r="M553" s="13">
        <f t="shared" si="784"/>
        <v>5.2624382253253797E-2</v>
      </c>
      <c r="N553" s="13">
        <f t="shared" si="785"/>
        <v>7.9391513627070642E-2</v>
      </c>
      <c r="O553" s="13">
        <f t="shared" si="786"/>
        <v>7.5564964936028836E-2</v>
      </c>
      <c r="P553" s="13">
        <f t="shared" si="787"/>
        <v>0.1140007100620533</v>
      </c>
      <c r="Q553" s="13">
        <f t="shared" si="788"/>
        <v>5.9886806895558628E-2</v>
      </c>
      <c r="R553" s="13">
        <f t="shared" si="789"/>
        <v>5.4253025701125571E-2</v>
      </c>
      <c r="S553" s="13">
        <f t="shared" si="790"/>
        <v>6.1740211182473241E-2</v>
      </c>
      <c r="T553" s="13">
        <f t="shared" si="791"/>
        <v>8.5993303283171812E-2</v>
      </c>
      <c r="U553" s="13">
        <f t="shared" si="792"/>
        <v>8.1848558497699148E-2</v>
      </c>
      <c r="V553" s="13">
        <f t="shared" si="793"/>
        <v>1.4860935416909101E-2</v>
      </c>
      <c r="W553" s="13">
        <f t="shared" si="794"/>
        <v>3.011597819713769E-2</v>
      </c>
      <c r="X553" s="13">
        <f t="shared" si="795"/>
        <v>4.3244457018594459E-2</v>
      </c>
      <c r="Y553" s="13">
        <f t="shared" si="796"/>
        <v>3.1048021262859091E-2</v>
      </c>
      <c r="Z553" s="13">
        <f t="shared" si="797"/>
        <v>2.5967861342610154E-2</v>
      </c>
      <c r="AA553" s="13">
        <f t="shared" si="798"/>
        <v>3.9176285390414123E-2</v>
      </c>
      <c r="AB553" s="13">
        <f t="shared" si="799"/>
        <v>2.9551554453057387E-2</v>
      </c>
      <c r="AC553" s="13">
        <f t="shared" si="800"/>
        <v>2.0120867898753376E-3</v>
      </c>
      <c r="AD553" s="13">
        <f t="shared" si="801"/>
        <v>1.1358580334132028E-2</v>
      </c>
      <c r="AE553" s="13">
        <f t="shared" si="802"/>
        <v>1.6310133970621265E-2</v>
      </c>
      <c r="AF553" s="13">
        <f t="shared" si="803"/>
        <v>1.1710110872757315E-2</v>
      </c>
      <c r="AG553" s="13">
        <f t="shared" si="804"/>
        <v>5.6049691518687923E-3</v>
      </c>
      <c r="AH553" s="13">
        <f t="shared" si="805"/>
        <v>9.3220121918707512E-3</v>
      </c>
      <c r="AI553" s="13">
        <f t="shared" si="806"/>
        <v>1.4063607519437728E-2</v>
      </c>
      <c r="AJ553" s="13">
        <f t="shared" si="807"/>
        <v>1.0608495912141355E-2</v>
      </c>
      <c r="AK553" s="13">
        <f t="shared" si="808"/>
        <v>5.3348182706025567E-3</v>
      </c>
      <c r="AL553" s="13">
        <f t="shared" si="809"/>
        <v>1.7435212571114458E-4</v>
      </c>
      <c r="AM553" s="13">
        <f t="shared" si="810"/>
        <v>3.4272131919445455E-3</v>
      </c>
      <c r="AN553" s="13">
        <f t="shared" si="811"/>
        <v>4.9212405654713862E-3</v>
      </c>
      <c r="AO553" s="13">
        <f t="shared" si="812"/>
        <v>3.5332801531234594E-3</v>
      </c>
      <c r="AP553" s="13">
        <f t="shared" si="813"/>
        <v>1.6911817896822449E-3</v>
      </c>
      <c r="AQ553" s="13">
        <f t="shared" si="814"/>
        <v>6.07104953853818E-4</v>
      </c>
      <c r="AR553" s="13">
        <f t="shared" si="815"/>
        <v>2.677152659092324E-3</v>
      </c>
      <c r="AS553" s="13">
        <f t="shared" si="816"/>
        <v>4.038873098656374E-3</v>
      </c>
      <c r="AT553" s="13">
        <f t="shared" si="817"/>
        <v>3.0466129474627755E-3</v>
      </c>
      <c r="AU553" s="13">
        <f t="shared" si="818"/>
        <v>1.5320858442314262E-3</v>
      </c>
      <c r="AV553" s="13">
        <f t="shared" si="819"/>
        <v>5.7784343004150238E-4</v>
      </c>
      <c r="AW553" s="13">
        <f t="shared" si="820"/>
        <v>1.0491686173279866E-5</v>
      </c>
      <c r="AX553" s="13">
        <f t="shared" si="821"/>
        <v>8.6174136772350764E-4</v>
      </c>
      <c r="AY553" s="13">
        <f t="shared" si="822"/>
        <v>1.2374008671983249E-3</v>
      </c>
      <c r="AZ553" s="13">
        <f t="shared" si="823"/>
        <v>8.8841093365871963E-4</v>
      </c>
      <c r="BA553" s="13">
        <f t="shared" si="824"/>
        <v>4.2523217170595208E-4</v>
      </c>
      <c r="BB553" s="13">
        <f t="shared" si="825"/>
        <v>1.5265098025281273E-4</v>
      </c>
      <c r="BC553" s="13">
        <f t="shared" si="826"/>
        <v>4.3839245142078618E-5</v>
      </c>
      <c r="BD553" s="13">
        <f t="shared" si="827"/>
        <v>6.4070093921846636E-4</v>
      </c>
      <c r="BE553" s="13">
        <f t="shared" si="828"/>
        <v>9.6659029842948406E-4</v>
      </c>
      <c r="BF553" s="13">
        <f t="shared" si="829"/>
        <v>7.2912083300335432E-4</v>
      </c>
      <c r="BG553" s="13">
        <f t="shared" si="830"/>
        <v>3.6666151107542802E-4</v>
      </c>
      <c r="BH553" s="13">
        <f t="shared" si="831"/>
        <v>1.3829051813367031E-4</v>
      </c>
      <c r="BI553" s="13">
        <f t="shared" si="832"/>
        <v>4.17262610402428E-5</v>
      </c>
      <c r="BJ553" s="14">
        <f t="shared" si="833"/>
        <v>0.39245317083352854</v>
      </c>
      <c r="BK553" s="14">
        <f t="shared" si="834"/>
        <v>0.24665007869747424</v>
      </c>
      <c r="BL553" s="14">
        <f t="shared" si="835"/>
        <v>0.33447898121276259</v>
      </c>
      <c r="BM553" s="14">
        <f t="shared" si="836"/>
        <v>0.5626017794302598</v>
      </c>
      <c r="BN553" s="14">
        <f t="shared" si="837"/>
        <v>0.43572140347509081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1.8042</v>
      </c>
      <c r="F570" s="10">
        <f>VLOOKUP(B570,home!$B$2:$E$405,3,FALSE)</f>
        <v>1.2563</v>
      </c>
      <c r="G570" s="10">
        <f>VLOOKUP(C570,away!$B$2:$E$405,4,FALSE)</f>
        <v>1.1085</v>
      </c>
      <c r="H570" s="10">
        <f>VLOOKUP(A570,away!$A$2:$E$405,3,FALSE)</f>
        <v>1.2458</v>
      </c>
      <c r="I570" s="10">
        <f>VLOOKUP(C570,away!$B$2:$E$405,3,FALSE)</f>
        <v>0.74919999999999998</v>
      </c>
      <c r="J570" s="10">
        <f>VLOOKUP(B570,home!$B$2:$E$405,4,FALSE)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1.8042</v>
      </c>
      <c r="F571" s="10">
        <f>VLOOKUP(B571,home!$B$2:$E$405,3,FALSE)</f>
        <v>1.1085</v>
      </c>
      <c r="G571" s="10">
        <f>VLOOKUP(C571,away!$B$2:$E$405,4,FALSE)</f>
        <v>0.99770000000000003</v>
      </c>
      <c r="H571" s="10">
        <f>VLOOKUP(A571,away!$A$2:$E$405,3,FALSE)</f>
        <v>1.2458</v>
      </c>
      <c r="I571" s="10">
        <f>VLOOKUP(C571,away!$B$2:$E$405,3,FALSE)</f>
        <v>1.3913</v>
      </c>
      <c r="J571" s="10">
        <f>VLOOKUP(B571,home!$B$2:$E$405,4,FALSE)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1.8042</v>
      </c>
      <c r="F572" s="10">
        <f>VLOOKUP(B572,home!$B$2:$E$405,3,FALSE)</f>
        <v>0.77600000000000002</v>
      </c>
      <c r="G572" s="10">
        <f>VLOOKUP(C572,away!$B$2:$E$405,4,FALSE)</f>
        <v>0.84989999999999999</v>
      </c>
      <c r="H572" s="10">
        <f>VLOOKUP(A572,away!$A$2:$E$405,3,FALSE)</f>
        <v>1.2458</v>
      </c>
      <c r="I572" s="10">
        <f>VLOOKUP(C572,away!$B$2:$E$405,3,FALSE)</f>
        <v>0.90969999999999995</v>
      </c>
      <c r="J572" s="10">
        <f>VLOOKUP(B572,home!$B$2:$E$405,4,FALSE)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1.8042</v>
      </c>
      <c r="F573" s="10">
        <f>VLOOKUP(B573,home!$B$2:$E$405,3,FALSE)</f>
        <v>0.99770000000000003</v>
      </c>
      <c r="G573" s="10">
        <f>VLOOKUP(C573,away!$B$2:$E$405,4,FALSE)</f>
        <v>0.92379999999999995</v>
      </c>
      <c r="H573" s="10">
        <f>VLOOKUP(A573,away!$A$2:$E$405,3,FALSE)</f>
        <v>1.2458</v>
      </c>
      <c r="I573" s="10">
        <f>VLOOKUP(C573,away!$B$2:$E$405,3,FALSE)</f>
        <v>1.3913</v>
      </c>
      <c r="J573" s="10">
        <f>VLOOKUP(B573,home!$B$2:$E$405,4,FALSE)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1.8042</v>
      </c>
      <c r="F574" s="10">
        <f>VLOOKUP(B574,home!$B$2:$E$405,3,FALSE)</f>
        <v>1.2932999999999999</v>
      </c>
      <c r="G574" s="10">
        <f>VLOOKUP(C574,away!$B$2:$E$405,4,FALSE)</f>
        <v>1.0716000000000001</v>
      </c>
      <c r="H574" s="10">
        <f>VLOOKUP(A574,away!$A$2:$E$405,3,FALSE)</f>
        <v>1.2458</v>
      </c>
      <c r="I574" s="10">
        <f>VLOOKUP(C574,away!$B$2:$E$405,3,FALSE)</f>
        <v>0.74919999999999998</v>
      </c>
      <c r="J574" s="10">
        <f>VLOOKUP(B574,home!$B$2:$E$405,4,FALSE)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1.5866</v>
      </c>
      <c r="F575" s="10">
        <f>VLOOKUP(B575,home!$B$2:$E$405,3,FALSE)</f>
        <v>0.97409999999999997</v>
      </c>
      <c r="G575" s="10">
        <f>VLOOKUP(C575,away!$B$2:$E$405,4,FALSE)</f>
        <v>1.2033</v>
      </c>
      <c r="H575" s="10">
        <f>VLOOKUP(A575,away!$A$2:$E$405,3,FALSE)</f>
        <v>1.1788000000000001</v>
      </c>
      <c r="I575" s="10">
        <f>VLOOKUP(C575,away!$B$2:$E$405,3,FALSE)</f>
        <v>1.3882000000000001</v>
      </c>
      <c r="J575" s="10">
        <f>VLOOKUP(B575,home!$B$2:$E$405,4,FALSE)</f>
        <v>1.3882000000000001</v>
      </c>
      <c r="K575" s="12">
        <f t="shared" si="838"/>
        <v>1.8597086452980001</v>
      </c>
      <c r="L575" s="12">
        <f t="shared" si="839"/>
        <v>2.2716645841120005</v>
      </c>
      <c r="M575" s="13">
        <f t="shared" si="840"/>
        <v>1.606080849766969E-2</v>
      </c>
      <c r="N575" s="13">
        <f t="shared" si="841"/>
        <v>2.9868424413591901E-2</v>
      </c>
      <c r="O575" s="13">
        <f t="shared" si="842"/>
        <v>3.6484769856361295E-2</v>
      </c>
      <c r="P575" s="13">
        <f t="shared" si="843"/>
        <v>6.7851041923582961E-2</v>
      </c>
      <c r="Q575" s="13">
        <f t="shared" si="844"/>
        <v>2.777328355169336E-2</v>
      </c>
      <c r="R575" s="13">
        <f t="shared" si="845"/>
        <v>4.1440579771086519E-2</v>
      </c>
      <c r="S575" s="13">
        <f t="shared" si="846"/>
        <v>7.1661459178468334E-2</v>
      </c>
      <c r="T575" s="13">
        <f t="shared" si="847"/>
        <v>6.3091584628882147E-2</v>
      </c>
      <c r="U575" s="13">
        <f t="shared" si="848"/>
        <v>7.7067404466451009E-2</v>
      </c>
      <c r="V575" s="13">
        <f t="shared" si="849"/>
        <v>3.363816177974735E-2</v>
      </c>
      <c r="W575" s="13">
        <f t="shared" si="850"/>
        <v>1.7216738509798962E-2</v>
      </c>
      <c r="X575" s="13">
        <f t="shared" si="851"/>
        <v>3.9110655126627515E-2</v>
      </c>
      <c r="Y575" s="13">
        <f t="shared" si="852"/>
        <v>4.4423145056289096E-2</v>
      </c>
      <c r="Z575" s="13">
        <f t="shared" si="853"/>
        <v>3.1379699137015146E-2</v>
      </c>
      <c r="AA575" s="13">
        <f t="shared" si="854"/>
        <v>5.8357097771957252E-2</v>
      </c>
      <c r="AB575" s="13">
        <f t="shared" si="855"/>
        <v>5.4263599620504789E-2</v>
      </c>
      <c r="AC575" s="13">
        <f t="shared" si="856"/>
        <v>8.8818081818587344E-3</v>
      </c>
      <c r="AD575" s="13">
        <f t="shared" si="857"/>
        <v>8.0045293626270306E-3</v>
      </c>
      <c r="AE575" s="13">
        <f t="shared" si="858"/>
        <v>1.8183605865564428E-2</v>
      </c>
      <c r="AF575" s="13">
        <f t="shared" si="859"/>
        <v>2.0653526728126977E-2</v>
      </c>
      <c r="AG575" s="13">
        <f t="shared" si="860"/>
        <v>1.5639295068432219E-2</v>
      </c>
      <c r="AH575" s="13">
        <f t="shared" si="861"/>
        <v>1.7821037797411805E-2</v>
      </c>
      <c r="AI575" s="13">
        <f t="shared" si="862"/>
        <v>3.3141938060029158E-2</v>
      </c>
      <c r="AJ575" s="13">
        <f t="shared" si="863"/>
        <v>3.0817174366083531E-2</v>
      </c>
      <c r="AK575" s="13">
        <f t="shared" si="864"/>
        <v>1.9103655197420487E-2</v>
      </c>
      <c r="AL575" s="13">
        <f t="shared" si="865"/>
        <v>1.5008956476679437E-3</v>
      </c>
      <c r="AM575" s="13">
        <f t="shared" si="866"/>
        <v>2.9772184914438368E-3</v>
      </c>
      <c r="AN575" s="13">
        <f t="shared" si="867"/>
        <v>6.7632418061763198E-3</v>
      </c>
      <c r="AO575" s="13">
        <f t="shared" si="868"/>
        <v>7.6819084424382131E-3</v>
      </c>
      <c r="AP575" s="13">
        <f t="shared" si="869"/>
        <v>5.8169064490259563E-3</v>
      </c>
      <c r="AQ575" s="13">
        <f t="shared" si="870"/>
        <v>3.303515092336241E-3</v>
      </c>
      <c r="AR575" s="13">
        <f t="shared" si="871"/>
        <v>8.0966840833003404E-3</v>
      </c>
      <c r="AS575" s="13">
        <f t="shared" si="872"/>
        <v>1.5057473387960353E-2</v>
      </c>
      <c r="AT575" s="13">
        <f t="shared" si="873"/>
        <v>1.4001256717967222E-2</v>
      </c>
      <c r="AU575" s="13">
        <f t="shared" si="874"/>
        <v>8.6794193878134487E-3</v>
      </c>
      <c r="AV575" s="13">
        <f t="shared" si="875"/>
        <v>4.0352978179209343E-3</v>
      </c>
      <c r="AW575" s="13">
        <f t="shared" si="876"/>
        <v>1.7613153286844669E-4</v>
      </c>
      <c r="AX575" s="13">
        <f t="shared" si="877"/>
        <v>9.2279316124652805E-4</v>
      </c>
      <c r="AY575" s="13">
        <f t="shared" si="878"/>
        <v>2.0962765428644919E-3</v>
      </c>
      <c r="AZ575" s="13">
        <f t="shared" si="879"/>
        <v>2.3810185904650045E-3</v>
      </c>
      <c r="BA575" s="13">
        <f t="shared" si="880"/>
        <v>1.8029585353572088E-3</v>
      </c>
      <c r="BB575" s="13">
        <f t="shared" si="881"/>
        <v>1.0239292628483538E-3</v>
      </c>
      <c r="BC575" s="13">
        <f t="shared" si="882"/>
        <v>4.6520476860970235E-4</v>
      </c>
      <c r="BD575" s="13">
        <f t="shared" si="883"/>
        <v>3.0654917467961241E-3</v>
      </c>
      <c r="BE575" s="13">
        <f t="shared" si="884"/>
        <v>5.700921503606419E-3</v>
      </c>
      <c r="BF575" s="13">
        <f t="shared" si="885"/>
        <v>5.3010265032110669E-3</v>
      </c>
      <c r="BG575" s="13">
        <f t="shared" si="886"/>
        <v>3.2861216056584825E-3</v>
      </c>
      <c r="BH575" s="13">
        <f t="shared" si="887"/>
        <v>1.5278071898859056E-3</v>
      </c>
      <c r="BI575" s="13">
        <f t="shared" si="888"/>
        <v>5.6825524787585259E-4</v>
      </c>
      <c r="BJ575" s="14">
        <f t="shared" si="889"/>
        <v>0.31919975945444545</v>
      </c>
      <c r="BK575" s="14">
        <f t="shared" si="890"/>
        <v>0.20169045175185951</v>
      </c>
      <c r="BL575" s="14">
        <f t="shared" si="891"/>
        <v>0.43781701209930207</v>
      </c>
      <c r="BM575" s="14">
        <f t="shared" si="892"/>
        <v>0.76868786941864053</v>
      </c>
      <c r="BN575" s="14">
        <f t="shared" si="893"/>
        <v>0.21947890801398573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1.5866</v>
      </c>
      <c r="F576" s="10">
        <f>VLOOKUP(B576,home!$B$2:$E$405,3,FALSE)</f>
        <v>1.4496</v>
      </c>
      <c r="G576" s="10">
        <f>VLOOKUP(C576,away!$B$2:$E$405,4,FALSE)</f>
        <v>0.94540000000000002</v>
      </c>
      <c r="H576" s="10">
        <f>VLOOKUP(A576,away!$A$2:$E$405,3,FALSE)</f>
        <v>1.1788000000000001</v>
      </c>
      <c r="I576" s="10">
        <f>VLOOKUP(C576,away!$B$2:$E$405,3,FALSE)</f>
        <v>1.3573</v>
      </c>
      <c r="J576" s="10">
        <f>VLOOKUP(B576,home!$B$2:$E$405,4,FALSE)</f>
        <v>0.2545</v>
      </c>
      <c r="K576" s="12">
        <f t="shared" si="838"/>
        <v>2.174358889344</v>
      </c>
      <c r="L576" s="12">
        <f t="shared" si="839"/>
        <v>0.40719624358000001</v>
      </c>
      <c r="M576" s="13">
        <f t="shared" si="840"/>
        <v>7.5656256954308082E-2</v>
      </c>
      <c r="N576" s="13">
        <f t="shared" si="841"/>
        <v>0.1645038548430936</v>
      </c>
      <c r="O576" s="13">
        <f t="shared" si="842"/>
        <v>3.08069436351175E-2</v>
      </c>
      <c r="P576" s="13">
        <f t="shared" si="843"/>
        <v>6.6985351746537303E-2</v>
      </c>
      <c r="Q576" s="13">
        <f t="shared" si="844"/>
        <v>0.1788452095547178</v>
      </c>
      <c r="R576" s="13">
        <f t="shared" si="845"/>
        <v>6.2722358622003174E-3</v>
      </c>
      <c r="S576" s="13">
        <f t="shared" si="846"/>
        <v>1.4827053072812053E-2</v>
      </c>
      <c r="T576" s="13">
        <f t="shared" si="847"/>
        <v>7.2825097512959014E-2</v>
      </c>
      <c r="U576" s="13">
        <f t="shared" si="848"/>
        <v>1.3638091803037489E-2</v>
      </c>
      <c r="V576" s="13">
        <f t="shared" si="849"/>
        <v>1.4586373295186704E-3</v>
      </c>
      <c r="W576" s="13">
        <f t="shared" si="850"/>
        <v>0.12962455707063042</v>
      </c>
      <c r="X576" s="13">
        <f t="shared" si="851"/>
        <v>5.2782632714882032E-2</v>
      </c>
      <c r="Y576" s="13">
        <f t="shared" si="852"/>
        <v>1.0746444883881387E-2</v>
      </c>
      <c r="Z576" s="13">
        <f t="shared" si="853"/>
        <v>8.5134362731191071E-4</v>
      </c>
      <c r="AA576" s="13">
        <f t="shared" si="854"/>
        <v>1.8511265839320184E-3</v>
      </c>
      <c r="AB576" s="13">
        <f t="shared" si="855"/>
        <v>2.0125067715367883E-3</v>
      </c>
      <c r="AC576" s="13">
        <f t="shared" si="856"/>
        <v>8.0716501947293833E-5</v>
      </c>
      <c r="AD576" s="13">
        <f t="shared" si="857"/>
        <v>7.0462576985950973E-2</v>
      </c>
      <c r="AE576" s="13">
        <f t="shared" si="858"/>
        <v>2.8692096661645791E-2</v>
      </c>
      <c r="AF576" s="13">
        <f t="shared" si="859"/>
        <v>5.8416569905282113E-3</v>
      </c>
      <c r="AG576" s="13">
        <f t="shared" si="860"/>
        <v>7.9290026094197856E-4</v>
      </c>
      <c r="AH576" s="13">
        <f t="shared" si="861"/>
        <v>8.6665981759295358E-5</v>
      </c>
      <c r="AI576" s="13">
        <f t="shared" si="862"/>
        <v>1.8844294784204881E-4</v>
      </c>
      <c r="AJ576" s="13">
        <f t="shared" si="863"/>
        <v>2.048712993872733E-4</v>
      </c>
      <c r="AK576" s="13">
        <f t="shared" si="864"/>
        <v>1.4848791033139126E-4</v>
      </c>
      <c r="AL576" s="13">
        <f t="shared" si="865"/>
        <v>2.8586258386824205E-6</v>
      </c>
      <c r="AM576" s="13">
        <f t="shared" si="866"/>
        <v>3.0642186127097685E-2</v>
      </c>
      <c r="AN576" s="13">
        <f t="shared" si="867"/>
        <v>1.2477383086033364E-2</v>
      </c>
      <c r="AO576" s="13">
        <f t="shared" si="868"/>
        <v>2.5403717611707068E-3</v>
      </c>
      <c r="AP576" s="13">
        <f t="shared" si="869"/>
        <v>3.448099461484736E-4</v>
      </c>
      <c r="AQ576" s="13">
        <f t="shared" si="870"/>
        <v>3.5101328705170127E-5</v>
      </c>
      <c r="AR576" s="13">
        <f t="shared" si="871"/>
        <v>7.058012443711575E-6</v>
      </c>
      <c r="AS576" s="13">
        <f t="shared" si="872"/>
        <v>1.5346652098084832E-5</v>
      </c>
      <c r="AT576" s="13">
        <f t="shared" si="873"/>
        <v>1.6684564705570254E-5</v>
      </c>
      <c r="AU576" s="13">
        <f t="shared" si="874"/>
        <v>1.2092743860797281E-5</v>
      </c>
      <c r="AV576" s="13">
        <f t="shared" si="875"/>
        <v>6.5734912775711622E-6</v>
      </c>
      <c r="AW576" s="13">
        <f t="shared" si="876"/>
        <v>7.0305581610728936E-8</v>
      </c>
      <c r="AX576" s="13">
        <f t="shared" si="877"/>
        <v>1.1104518299064692E-2</v>
      </c>
      <c r="AY576" s="13">
        <f t="shared" si="878"/>
        <v>4.5217181381445133E-3</v>
      </c>
      <c r="AZ576" s="13">
        <f t="shared" si="879"/>
        <v>9.2061332018999846E-4</v>
      </c>
      <c r="BA576" s="13">
        <f t="shared" si="880"/>
        <v>1.2495676192369307E-4</v>
      </c>
      <c r="BB576" s="13">
        <f t="shared" si="881"/>
        <v>1.2720481016312045E-5</v>
      </c>
      <c r="BC576" s="13">
        <f t="shared" si="882"/>
        <v>1.0359464172745933E-6</v>
      </c>
      <c r="BD576" s="13">
        <f t="shared" si="883"/>
        <v>4.7899935903670828E-7</v>
      </c>
      <c r="BE576" s="13">
        <f t="shared" si="884"/>
        <v>1.0415165143115449E-6</v>
      </c>
      <c r="BF576" s="13">
        <f t="shared" si="885"/>
        <v>1.1323153456459427E-6</v>
      </c>
      <c r="BG576" s="13">
        <f t="shared" si="886"/>
        <v>8.2068664578195994E-7</v>
      </c>
      <c r="BH576" s="13">
        <f t="shared" si="887"/>
        <v>4.4611682590547875E-7</v>
      </c>
      <c r="BI576" s="13">
        <f t="shared" si="888"/>
        <v>1.9400361721870145E-7</v>
      </c>
      <c r="BJ576" s="14">
        <f t="shared" si="889"/>
        <v>0.77784244267514324</v>
      </c>
      <c r="BK576" s="14">
        <f t="shared" si="890"/>
        <v>0.16353259236910658</v>
      </c>
      <c r="BL576" s="14">
        <f t="shared" si="891"/>
        <v>5.5271241897837754E-2</v>
      </c>
      <c r="BM576" s="14">
        <f t="shared" si="892"/>
        <v>0.46990612014086186</v>
      </c>
      <c r="BN576" s="14">
        <f t="shared" si="893"/>
        <v>0.5230698525959746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1.1809000000000001</v>
      </c>
      <c r="F577" s="10">
        <f>VLOOKUP(B577,home!$B$2:$E$405,3,FALSE)</f>
        <v>0.5645</v>
      </c>
      <c r="G577" s="10">
        <f>VLOOKUP(C577,away!$B$2:$E$405,4,FALSE)</f>
        <v>0.8468</v>
      </c>
      <c r="H577" s="10">
        <f>VLOOKUP(A577,away!$A$2:$E$405,3,FALSE)</f>
        <v>0.92459999999999998</v>
      </c>
      <c r="I577" s="10">
        <f>VLOOKUP(C577,away!$B$2:$E$405,3,FALSE)</f>
        <v>0.90129999999999999</v>
      </c>
      <c r="J577" s="10">
        <f>VLOOKUP(B577,home!$B$2:$E$405,4,FALSE)</f>
        <v>0.72099999999999997</v>
      </c>
      <c r="K577" s="12">
        <f t="shared" si="838"/>
        <v>0.56449216474000008</v>
      </c>
      <c r="L577" s="12">
        <f t="shared" si="839"/>
        <v>0.6008395675799999</v>
      </c>
      <c r="M577" s="13">
        <f t="shared" si="840"/>
        <v>0.31181920436538485</v>
      </c>
      <c r="N577" s="13">
        <f t="shared" si="841"/>
        <v>0.17601949767972058</v>
      </c>
      <c r="O577" s="13">
        <f t="shared" si="842"/>
        <v>0.18735331591403745</v>
      </c>
      <c r="P577" s="13">
        <f t="shared" si="843"/>
        <v>0.1057594788715321</v>
      </c>
      <c r="Q577" s="13">
        <f t="shared" si="844"/>
        <v>4.9680813640836444E-2</v>
      </c>
      <c r="R577" s="13">
        <f t="shared" si="845"/>
        <v>5.6284642659234677E-2</v>
      </c>
      <c r="S577" s="13">
        <f t="shared" si="846"/>
        <v>8.9675902049890718E-3</v>
      </c>
      <c r="T577" s="13">
        <f t="shared" si="847"/>
        <v>2.9850198584982727E-2</v>
      </c>
      <c r="U577" s="13">
        <f t="shared" si="848"/>
        <v>3.1772239776328738E-2</v>
      </c>
      <c r="V577" s="13">
        <f t="shared" si="849"/>
        <v>3.3794784981369837E-4</v>
      </c>
      <c r="W577" s="13">
        <f t="shared" si="850"/>
        <v>9.3481433460534304E-3</v>
      </c>
      <c r="X577" s="13">
        <f t="shared" si="851"/>
        <v>5.6167344057185958E-3</v>
      </c>
      <c r="Y577" s="13">
        <f t="shared" si="852"/>
        <v>1.6873781357718341E-3</v>
      </c>
      <c r="Z577" s="13">
        <f t="shared" si="853"/>
        <v>1.1272680118923125E-2</v>
      </c>
      <c r="AA577" s="13">
        <f t="shared" si="854"/>
        <v>6.3633396027524764E-3</v>
      </c>
      <c r="AB577" s="13">
        <f t="shared" si="855"/>
        <v>1.7960276736667588E-3</v>
      </c>
      <c r="AC577" s="13">
        <f t="shared" si="856"/>
        <v>7.1638444613265703E-6</v>
      </c>
      <c r="AD577" s="13">
        <f t="shared" si="857"/>
        <v>1.3192384184283815E-3</v>
      </c>
      <c r="AE577" s="13">
        <f t="shared" si="858"/>
        <v>7.9265064086343165E-4</v>
      </c>
      <c r="AF577" s="13">
        <f t="shared" si="859"/>
        <v>2.3812793414919702E-4</v>
      </c>
      <c r="AG577" s="13">
        <f t="shared" si="860"/>
        <v>4.769222832764074E-5</v>
      </c>
      <c r="AH577" s="13">
        <f t="shared" si="861"/>
        <v>1.693268062030358E-3</v>
      </c>
      <c r="AI577" s="13">
        <f t="shared" si="862"/>
        <v>9.5583655382062147E-4</v>
      </c>
      <c r="AJ577" s="13">
        <f t="shared" si="863"/>
        <v>2.6978112270191208E-4</v>
      </c>
      <c r="AK577" s="13">
        <f t="shared" si="864"/>
        <v>5.0763109986663313E-5</v>
      </c>
      <c r="AL577" s="13">
        <f t="shared" si="865"/>
        <v>9.7190223865598004E-8</v>
      </c>
      <c r="AM577" s="13">
        <f t="shared" si="866"/>
        <v>1.4893995012536226E-4</v>
      </c>
      <c r="AN577" s="13">
        <f t="shared" si="867"/>
        <v>8.9489015228709403E-5</v>
      </c>
      <c r="AO577" s="13">
        <f t="shared" si="868"/>
        <v>2.688427060658889E-5</v>
      </c>
      <c r="AP577" s="13">
        <f t="shared" si="869"/>
        <v>5.384377841988856E-6</v>
      </c>
      <c r="AQ577" s="13">
        <f t="shared" si="870"/>
        <v>8.087868135669793E-7</v>
      </c>
      <c r="AR577" s="13">
        <f t="shared" si="871"/>
        <v>2.0347649003746903E-4</v>
      </c>
      <c r="AS577" s="13">
        <f t="shared" si="872"/>
        <v>1.1486088433494794E-4</v>
      </c>
      <c r="AT577" s="13">
        <f t="shared" si="873"/>
        <v>3.2419034621092765E-5</v>
      </c>
      <c r="AU577" s="13">
        <f t="shared" si="874"/>
        <v>6.1000970106805548E-6</v>
      </c>
      <c r="AV577" s="13">
        <f t="shared" si="875"/>
        <v>8.6086424167076706E-7</v>
      </c>
      <c r="AW577" s="13">
        <f t="shared" si="876"/>
        <v>9.156648114902019E-10</v>
      </c>
      <c r="AX577" s="13">
        <f t="shared" si="877"/>
        <v>1.4012572477088892E-5</v>
      </c>
      <c r="AY577" s="13">
        <f t="shared" si="878"/>
        <v>8.4193079878174972E-6</v>
      </c>
      <c r="AZ577" s="13">
        <f t="shared" si="879"/>
        <v>2.529326685361552E-6</v>
      </c>
      <c r="BA577" s="13">
        <f t="shared" si="880"/>
        <v>5.065731839670631E-7</v>
      </c>
      <c r="BB577" s="13">
        <f t="shared" si="881"/>
        <v>7.6092303200598463E-8</v>
      </c>
      <c r="BC577" s="13">
        <f t="shared" si="882"/>
        <v>9.1438533102427693E-9</v>
      </c>
      <c r="BD577" s="13">
        <f t="shared" si="883"/>
        <v>2.0376121047801492E-5</v>
      </c>
      <c r="BE577" s="13">
        <f t="shared" si="884"/>
        <v>1.1502160679277742E-5</v>
      </c>
      <c r="BF577" s="13">
        <f t="shared" si="885"/>
        <v>3.2464397905164013E-6</v>
      </c>
      <c r="BG577" s="13">
        <f t="shared" si="886"/>
        <v>6.1086327501555865E-7</v>
      </c>
      <c r="BH577" s="13">
        <f t="shared" si="887"/>
        <v>8.6206883118424641E-8</v>
      </c>
      <c r="BI577" s="13">
        <f t="shared" si="888"/>
        <v>9.7326220134015407E-9</v>
      </c>
      <c r="BJ577" s="14">
        <f t="shared" si="889"/>
        <v>0.27489753443195919</v>
      </c>
      <c r="BK577" s="14">
        <f t="shared" si="890"/>
        <v>0.42689990163439273</v>
      </c>
      <c r="BL577" s="14">
        <f t="shared" si="891"/>
        <v>0.28693276336910334</v>
      </c>
      <c r="BM577" s="14">
        <f t="shared" si="892"/>
        <v>0.1130775080313092</v>
      </c>
      <c r="BN577" s="14">
        <f t="shared" si="893"/>
        <v>0.88691695313074614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1.1809000000000001</v>
      </c>
      <c r="F578" s="10">
        <f>VLOOKUP(B578,home!$B$2:$E$405,3,FALSE)</f>
        <v>0.9879</v>
      </c>
      <c r="G578" s="10">
        <f>VLOOKUP(C578,away!$B$2:$E$405,4,FALSE)</f>
        <v>1.0422</v>
      </c>
      <c r="H578" s="10">
        <f>VLOOKUP(A578,away!$A$2:$E$405,3,FALSE)</f>
        <v>0.92459999999999998</v>
      </c>
      <c r="I578" s="10">
        <f>VLOOKUP(C578,away!$B$2:$E$405,3,FALSE)</f>
        <v>1.4142999999999999</v>
      </c>
      <c r="J578" s="10">
        <f>VLOOKUP(B578,home!$B$2:$E$405,4,FALSE)</f>
        <v>0.90129999999999999</v>
      </c>
      <c r="K578" s="12">
        <f t="shared" si="838"/>
        <v>1.215842098842</v>
      </c>
      <c r="L578" s="12">
        <f t="shared" si="839"/>
        <v>1.1785955623139999</v>
      </c>
      <c r="M578" s="13">
        <f t="shared" si="840"/>
        <v>9.1223963279709178E-2</v>
      </c>
      <c r="N578" s="13">
        <f t="shared" si="841"/>
        <v>0.11091393497868714</v>
      </c>
      <c r="O578" s="13">
        <f t="shared" si="842"/>
        <v>0.10751615829816052</v>
      </c>
      <c r="P578" s="13">
        <f t="shared" si="843"/>
        <v>0.13072267156466419</v>
      </c>
      <c r="Q578" s="13">
        <f t="shared" si="844"/>
        <v>6.7426915747656066E-2</v>
      </c>
      <c r="R578" s="13">
        <f t="shared" si="845"/>
        <v>6.3359033523630773E-2</v>
      </c>
      <c r="S578" s="13">
        <f t="shared" si="846"/>
        <v>4.6830942897665206E-2</v>
      </c>
      <c r="T578" s="13">
        <f t="shared" si="847"/>
        <v>7.94690636807074E-2</v>
      </c>
      <c r="U578" s="13">
        <f t="shared" si="848"/>
        <v>7.7034580299971858E-2</v>
      </c>
      <c r="V578" s="13">
        <f t="shared" si="849"/>
        <v>7.4564544804286712E-3</v>
      </c>
      <c r="W578" s="13">
        <f t="shared" si="850"/>
        <v>2.7326827587024285E-2</v>
      </c>
      <c r="X578" s="13">
        <f t="shared" si="851"/>
        <v>3.220727772618661E-2</v>
      </c>
      <c r="Y578" s="13">
        <f t="shared" si="852"/>
        <v>1.8979677301149037E-2</v>
      </c>
      <c r="Z578" s="13">
        <f t="shared" si="853"/>
        <v>2.4891558581151732E-2</v>
      </c>
      <c r="AA578" s="13">
        <f t="shared" si="854"/>
        <v>3.0264204828756112E-2</v>
      </c>
      <c r="AB578" s="13">
        <f t="shared" si="855"/>
        <v>1.8398247159389518E-2</v>
      </c>
      <c r="AC578" s="13">
        <f t="shared" si="856"/>
        <v>6.6781222761971468E-4</v>
      </c>
      <c r="AD578" s="13">
        <f t="shared" si="857"/>
        <v>8.3062768520252746E-3</v>
      </c>
      <c r="AE578" s="13">
        <f t="shared" si="858"/>
        <v>9.7897410371484903E-3</v>
      </c>
      <c r="AF578" s="13">
        <f t="shared" si="859"/>
        <v>5.7690726712932329E-3</v>
      </c>
      <c r="AG578" s="13">
        <f t="shared" si="860"/>
        <v>2.2664678163510595E-3</v>
      </c>
      <c r="AH578" s="13">
        <f t="shared" si="861"/>
        <v>7.3342701207060931E-3</v>
      </c>
      <c r="AI578" s="13">
        <f t="shared" si="862"/>
        <v>8.9173143770334643E-3</v>
      </c>
      <c r="AJ578" s="13">
        <f t="shared" si="863"/>
        <v>5.4210231141031563E-3</v>
      </c>
      <c r="AK578" s="13">
        <f t="shared" si="864"/>
        <v>2.1970360403073918E-3</v>
      </c>
      <c r="AL578" s="13">
        <f t="shared" si="865"/>
        <v>3.8278625641522112E-5</v>
      </c>
      <c r="AM578" s="13">
        <f t="shared" si="866"/>
        <v>2.0198242162658238E-3</v>
      </c>
      <c r="AN578" s="13">
        <f t="shared" si="867"/>
        <v>2.3805558579452525E-3</v>
      </c>
      <c r="AO578" s="13">
        <f t="shared" si="868"/>
        <v>1.4028562850074359E-3</v>
      </c>
      <c r="AP578" s="13">
        <f t="shared" si="869"/>
        <v>5.5113339735802266E-4</v>
      </c>
      <c r="AQ578" s="13">
        <f t="shared" si="870"/>
        <v>1.6239084409230088E-4</v>
      </c>
      <c r="AR578" s="13">
        <f t="shared" si="871"/>
        <v>1.7288276434152745E-3</v>
      </c>
      <c r="AS578" s="13">
        <f t="shared" si="872"/>
        <v>2.1019814305060958E-3</v>
      </c>
      <c r="AT578" s="13">
        <f t="shared" si="873"/>
        <v>1.2778387570967209E-3</v>
      </c>
      <c r="AU578" s="13">
        <f t="shared" si="874"/>
        <v>5.1788338547004327E-4</v>
      </c>
      <c r="AV578" s="13">
        <f t="shared" si="875"/>
        <v>1.5741610558632461E-4</v>
      </c>
      <c r="AW578" s="13">
        <f t="shared" si="876"/>
        <v>1.5236871820682988E-6</v>
      </c>
      <c r="AX578" s="13">
        <f t="shared" si="877"/>
        <v>4.0929788573275633E-4</v>
      </c>
      <c r="AY578" s="13">
        <f t="shared" si="878"/>
        <v>4.8239667178912922E-4</v>
      </c>
      <c r="AZ578" s="13">
        <f t="shared" si="879"/>
        <v>2.8427528832285546E-4</v>
      </c>
      <c r="BA578" s="13">
        <f t="shared" si="880"/>
        <v>1.1168186443095011E-4</v>
      </c>
      <c r="BB578" s="13">
        <f t="shared" si="881"/>
        <v>3.2906937452317867E-5</v>
      </c>
      <c r="BC578" s="13">
        <f t="shared" si="882"/>
        <v>7.756794090129244E-6</v>
      </c>
      <c r="BD578" s="13">
        <f t="shared" si="883"/>
        <v>3.3959809808916899E-4</v>
      </c>
      <c r="BE578" s="13">
        <f t="shared" si="884"/>
        <v>4.1289766434348654E-4</v>
      </c>
      <c r="BF578" s="13">
        <f t="shared" si="885"/>
        <v>2.5100918141117223E-4</v>
      </c>
      <c r="BG578" s="13">
        <f t="shared" si="886"/>
        <v>1.0172917665185731E-4</v>
      </c>
      <c r="BH578" s="13">
        <f t="shared" si="887"/>
        <v>3.0921653913465725E-5</v>
      </c>
      <c r="BI578" s="13">
        <f t="shared" si="888"/>
        <v>7.519169718762812E-6</v>
      </c>
      <c r="BJ578" s="14">
        <f t="shared" si="889"/>
        <v>0.3703003314407155</v>
      </c>
      <c r="BK578" s="14">
        <f t="shared" si="890"/>
        <v>0.27742251974751764</v>
      </c>
      <c r="BL578" s="14">
        <f t="shared" si="891"/>
        <v>0.32736949002826121</v>
      </c>
      <c r="BM578" s="14">
        <f t="shared" si="892"/>
        <v>0.42834034942053117</v>
      </c>
      <c r="BN578" s="14">
        <f t="shared" si="893"/>
        <v>0.57116267739250792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1.0089999999999999</v>
      </c>
      <c r="G579" s="10">
        <f>VLOOKUP(C579,away!$B$2:$E$405,4,FALSE)</f>
        <v>0.77839999999999998</v>
      </c>
      <c r="H579" s="10">
        <f>VLOOKUP(A579,away!$A$2:$E$405,3,FALSE)</f>
        <v>1.125</v>
      </c>
      <c r="I579" s="10">
        <f>VLOOKUP(C579,away!$B$2:$E$405,3,FALSE)</f>
        <v>1.6</v>
      </c>
      <c r="J579" s="10">
        <f>VLOOKUP(B579,home!$B$2:$E$405,4,FALSE)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1.1531</v>
      </c>
      <c r="H580" s="10">
        <f>VLOOKUP(A580,away!$A$2:$E$405,3,FALSE)</f>
        <v>1.125</v>
      </c>
      <c r="I580" s="10">
        <f>VLOOKUP(C580,away!$B$2:$E$405,3,FALSE)</f>
        <v>1.284</v>
      </c>
      <c r="J580" s="10">
        <f>VLOOKUP(B580,home!$B$2:$E$405,4,FALSE)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0.72070000000000001</v>
      </c>
      <c r="G581" s="10">
        <f>VLOOKUP(C581,away!$B$2:$E$405,4,FALSE)</f>
        <v>1.1531</v>
      </c>
      <c r="H581" s="10">
        <f>VLOOKUP(A581,away!$A$2:$E$405,3,FALSE)</f>
        <v>1.125</v>
      </c>
      <c r="I581" s="10">
        <f>VLOOKUP(C581,away!$B$2:$E$405,3,FALSE)</f>
        <v>0.88890000000000002</v>
      </c>
      <c r="J581" s="10">
        <f>VLOOKUP(B581,home!$B$2:$E$405,4,FALSE)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1.5124</v>
      </c>
      <c r="F582" s="10">
        <f>VLOOKUP(B582,home!$B$2:$E$405,3,FALSE)</f>
        <v>1.1460999999999999</v>
      </c>
      <c r="G582" s="10">
        <f>VLOOKUP(C582,away!$B$2:$E$405,4,FALSE)</f>
        <v>0.9698</v>
      </c>
      <c r="H582" s="10">
        <f>VLOOKUP(A582,away!$A$2:$E$405,3,FALSE)</f>
        <v>1.1446000000000001</v>
      </c>
      <c r="I582" s="10">
        <f>VLOOKUP(C582,away!$B$2:$E$405,3,FALSE)</f>
        <v>1.1066</v>
      </c>
      <c r="J582" s="10">
        <f>VLOOKUP(B582,home!$B$2:$E$405,4,FALSE)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1.5124</v>
      </c>
      <c r="F583" s="10">
        <f>VLOOKUP(B583,home!$B$2:$E$405,3,FALSE)</f>
        <v>0.4546</v>
      </c>
      <c r="G583" s="10">
        <f>VLOOKUP(C583,away!$B$2:$E$405,4,FALSE)</f>
        <v>1.0579000000000001</v>
      </c>
      <c r="H583" s="10">
        <f>VLOOKUP(A583,away!$A$2:$E$405,3,FALSE)</f>
        <v>1.1446000000000001</v>
      </c>
      <c r="I583" s="10">
        <f>VLOOKUP(C583,away!$B$2:$E$405,3,FALSE)</f>
        <v>0.99019999999999997</v>
      </c>
      <c r="J583" s="10">
        <f>VLOOKUP(B583,home!$B$2:$E$405,4,FALSE)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1.5124</v>
      </c>
      <c r="F584" s="10">
        <f>VLOOKUP(B584,home!$B$2:$E$405,3,FALSE)</f>
        <v>1.2783</v>
      </c>
      <c r="G584" s="10">
        <f>VLOOKUP(C584,away!$B$2:$E$405,4,FALSE)</f>
        <v>1.1020000000000001</v>
      </c>
      <c r="H584" s="10">
        <f>VLOOKUP(A584,away!$A$2:$E$405,3,FALSE)</f>
        <v>1.1446000000000001</v>
      </c>
      <c r="I584" s="10">
        <f>VLOOKUP(C584,away!$B$2:$E$405,3,FALSE)</f>
        <v>0.99019999999999997</v>
      </c>
      <c r="J584" s="10">
        <f>VLOOKUP(B584,home!$B$2:$E$405,4,FALSE)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1.5124</v>
      </c>
      <c r="F585" s="10">
        <f>VLOOKUP(B585,home!$B$2:$E$405,3,FALSE)</f>
        <v>0.57299999999999995</v>
      </c>
      <c r="G585" s="10">
        <f>VLOOKUP(C585,away!$B$2:$E$405,4,FALSE)</f>
        <v>1.4986999999999999</v>
      </c>
      <c r="H585" s="10">
        <f>VLOOKUP(A585,away!$A$2:$E$405,3,FALSE)</f>
        <v>1.1446000000000001</v>
      </c>
      <c r="I585" s="10">
        <f>VLOOKUP(C585,away!$B$2:$E$405,3,FALSE)</f>
        <v>1.0484</v>
      </c>
      <c r="J585" s="10">
        <f>VLOOKUP(B585,home!$B$2:$E$405,4,FALSE)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1.72</v>
      </c>
      <c r="F586" s="10">
        <f>VLOOKUP(B586,home!$B$2:$E$405,3,FALSE)</f>
        <v>0.63949999999999996</v>
      </c>
      <c r="G586" s="10">
        <f>VLOOKUP(C586,away!$B$2:$E$405,4,FALSE)</f>
        <v>0.58140000000000003</v>
      </c>
      <c r="H586" s="10">
        <f>VLOOKUP(A586,away!$A$2:$E$405,3,FALSE)</f>
        <v>1.58</v>
      </c>
      <c r="I586" s="10">
        <f>VLOOKUP(C586,away!$B$2:$E$405,3,FALSE)</f>
        <v>1.2658</v>
      </c>
      <c r="J586" s="10">
        <f>VLOOKUP(B586,home!$B$2:$E$405,4,FALSE)</f>
        <v>1.6456</v>
      </c>
      <c r="K586" s="12">
        <f t="shared" si="838"/>
        <v>0.63950511599999993</v>
      </c>
      <c r="L586" s="12">
        <f t="shared" si="839"/>
        <v>3.2911407584000001</v>
      </c>
      <c r="M586" s="13">
        <f t="shared" si="840"/>
        <v>1.9630989304175075E-2</v>
      </c>
      <c r="N586" s="13">
        <f t="shared" si="841"/>
        <v>1.2554118092161242E-2</v>
      </c>
      <c r="O586" s="13">
        <f t="shared" si="842"/>
        <v>6.4608349026685039E-2</v>
      </c>
      <c r="P586" s="13">
        <f t="shared" si="843"/>
        <v>4.1317369738878701E-2</v>
      </c>
      <c r="Q586" s="13">
        <f t="shared" si="844"/>
        <v>4.0142113734026354E-3</v>
      </c>
      <c r="R586" s="13">
        <f t="shared" si="845"/>
        <v>0.10631758540732808</v>
      </c>
      <c r="S586" s="13">
        <f t="shared" si="846"/>
        <v>2.1740180992510426E-2</v>
      </c>
      <c r="T586" s="13">
        <f t="shared" si="847"/>
        <v>1.3211334663838255E-2</v>
      </c>
      <c r="U586" s="13">
        <f t="shared" si="848"/>
        <v>6.7990639788753249E-2</v>
      </c>
      <c r="V586" s="13">
        <f t="shared" si="849"/>
        <v>5.0840653708825291E-3</v>
      </c>
      <c r="W586" s="13">
        <f t="shared" si="850"/>
        <v>8.5570290333212391E-4</v>
      </c>
      <c r="X586" s="13">
        <f t="shared" si="851"/>
        <v>2.816238702237568E-3</v>
      </c>
      <c r="Y586" s="13">
        <f t="shared" si="852"/>
        <v>4.6343189891587915E-3</v>
      </c>
      <c r="Z586" s="13">
        <f t="shared" si="853"/>
        <v>0.11663537955624351</v>
      </c>
      <c r="AA586" s="13">
        <f t="shared" si="854"/>
        <v>7.4588921932819532E-2</v>
      </c>
      <c r="AB586" s="13">
        <f t="shared" si="855"/>
        <v>2.3849998586481343E-2</v>
      </c>
      <c r="AC586" s="13">
        <f t="shared" si="856"/>
        <v>6.6877745388482476E-4</v>
      </c>
      <c r="AD586" s="13">
        <f t="shared" si="857"/>
        <v>1.3680659611423664E-4</v>
      </c>
      <c r="AE586" s="13">
        <f t="shared" si="858"/>
        <v>4.5024976448953126E-4</v>
      </c>
      <c r="AF586" s="13">
        <f t="shared" si="859"/>
        <v>7.4091767568574879E-4</v>
      </c>
      <c r="AG586" s="13">
        <f t="shared" si="860"/>
        <v>8.1282145368945355E-4</v>
      </c>
      <c r="AH586" s="13">
        <f t="shared" si="861"/>
        <v>9.5965862882251798E-2</v>
      </c>
      <c r="AI586" s="13">
        <f t="shared" si="862"/>
        <v>6.1370660274554525E-2</v>
      </c>
      <c r="AJ586" s="13">
        <f t="shared" si="863"/>
        <v>1.9623425608937789E-2</v>
      </c>
      <c r="AK586" s="13">
        <f t="shared" si="864"/>
        <v>4.1830936901203772E-3</v>
      </c>
      <c r="AL586" s="13">
        <f t="shared" si="865"/>
        <v>5.6303072467791465E-5</v>
      </c>
      <c r="AM586" s="13">
        <f t="shared" si="866"/>
        <v>1.7497703623520016E-5</v>
      </c>
      <c r="AN586" s="13">
        <f t="shared" si="867"/>
        <v>5.7587405573770087E-5</v>
      </c>
      <c r="AO586" s="13">
        <f t="shared" si="868"/>
        <v>9.4764128827173053E-5</v>
      </c>
      <c r="AP586" s="13">
        <f t="shared" si="869"/>
        <v>1.0396069560579256E-4</v>
      </c>
      <c r="AQ586" s="13">
        <f t="shared" si="870"/>
        <v>8.5537320644959929E-5</v>
      </c>
      <c r="AR586" s="13">
        <f t="shared" si="871"/>
        <v>6.31674325493609E-2</v>
      </c>
      <c r="AS586" s="13">
        <f t="shared" si="872"/>
        <v>4.0395896279901214E-2</v>
      </c>
      <c r="AT586" s="13">
        <f t="shared" si="873"/>
        <v>1.2916691168201095E-2</v>
      </c>
      <c r="AU586" s="13">
        <f t="shared" si="874"/>
        <v>2.7534300279522055E-3</v>
      </c>
      <c r="AV586" s="13">
        <f t="shared" si="875"/>
        <v>4.4020814735586453E-4</v>
      </c>
      <c r="AW586" s="13">
        <f t="shared" si="876"/>
        <v>3.2916986880928179E-6</v>
      </c>
      <c r="AX586" s="13">
        <f t="shared" si="877"/>
        <v>1.8649784975821303E-6</v>
      </c>
      <c r="AY586" s="13">
        <f t="shared" si="878"/>
        <v>6.1379067469321443E-6</v>
      </c>
      <c r="AZ586" s="13">
        <f t="shared" si="879"/>
        <v>1.010035753304337E-5</v>
      </c>
      <c r="BA586" s="13">
        <f t="shared" si="880"/>
        <v>1.1080566117137169E-5</v>
      </c>
      <c r="BB586" s="13">
        <f t="shared" si="881"/>
        <v>9.1169256935640441E-6</v>
      </c>
      <c r="BC586" s="13">
        <f t="shared" si="882"/>
        <v>6.0010171482785609E-6</v>
      </c>
      <c r="BD586" s="13">
        <f t="shared" si="883"/>
        <v>3.464881864444741E-2</v>
      </c>
      <c r="BE586" s="13">
        <f t="shared" si="884"/>
        <v>2.2158096786480303E-2</v>
      </c>
      <c r="BF586" s="13">
        <f t="shared" si="885"/>
        <v>7.0851081278886559E-3</v>
      </c>
      <c r="BG586" s="13">
        <f t="shared" si="886"/>
        <v>1.5103209650659925E-3</v>
      </c>
      <c r="BH586" s="13">
        <f t="shared" si="887"/>
        <v>2.4146449599043982E-4</v>
      </c>
      <c r="BI586" s="13">
        <f t="shared" si="888"/>
        <v>3.0883556103649562E-5</v>
      </c>
      <c r="BJ586" s="14">
        <f t="shared" si="889"/>
        <v>4.0630369220121337E-2</v>
      </c>
      <c r="BK586" s="14">
        <f t="shared" si="890"/>
        <v>8.8503823839546275E-2</v>
      </c>
      <c r="BL586" s="14">
        <f t="shared" si="891"/>
        <v>0.70384688794667949</v>
      </c>
      <c r="BM586" s="14">
        <f t="shared" si="892"/>
        <v>0.70117099141190109</v>
      </c>
      <c r="BN586" s="14">
        <f t="shared" si="893"/>
        <v>0.24844262294263078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1.72</v>
      </c>
      <c r="F587" s="10">
        <f>VLOOKUP(B587,home!$B$2:$E$405,3,FALSE)</f>
        <v>1.0465</v>
      </c>
      <c r="G587" s="10">
        <f>VLOOKUP(C587,away!$B$2:$E$405,4,FALSE)</f>
        <v>1.1628000000000001</v>
      </c>
      <c r="H587" s="10">
        <f>VLOOKUP(A587,away!$A$2:$E$405,3,FALSE)</f>
        <v>1.58</v>
      </c>
      <c r="I587" s="10">
        <f>VLOOKUP(C587,away!$B$2:$E$405,3,FALSE)</f>
        <v>0.63290000000000002</v>
      </c>
      <c r="J587" s="10">
        <f>VLOOKUP(B587,home!$B$2:$E$405,4,FALSE)</f>
        <v>1.2024999999999999</v>
      </c>
      <c r="K587" s="12">
        <f t="shared" si="838"/>
        <v>2.0930167439999998</v>
      </c>
      <c r="L587" s="12">
        <f t="shared" si="839"/>
        <v>1.202478355</v>
      </c>
      <c r="M587" s="13">
        <f t="shared" si="840"/>
        <v>3.7049697237530585E-2</v>
      </c>
      <c r="N587" s="13">
        <f t="shared" si="841"/>
        <v>7.7545636678282043E-2</v>
      </c>
      <c r="O587" s="13">
        <f t="shared" si="842"/>
        <v>4.4551458987433817E-2</v>
      </c>
      <c r="P587" s="13">
        <f t="shared" si="843"/>
        <v>9.3246949630328257E-2</v>
      </c>
      <c r="Q587" s="13">
        <f t="shared" si="844"/>
        <v>8.1152157995892441E-2</v>
      </c>
      <c r="R587" s="13">
        <f t="shared" si="845"/>
        <v>2.6786082558029691E-2</v>
      </c>
      <c r="S587" s="13">
        <f t="shared" si="846"/>
        <v>5.8671151613036168E-2</v>
      </c>
      <c r="T587" s="13">
        <f t="shared" si="847"/>
        <v>9.7583713451600829E-2</v>
      </c>
      <c r="U587" s="13">
        <f t="shared" si="848"/>
        <v>5.6063719300122487E-2</v>
      </c>
      <c r="V587" s="13">
        <f t="shared" si="849"/>
        <v>1.6407109390693456E-2</v>
      </c>
      <c r="W587" s="13">
        <f t="shared" si="850"/>
        <v>5.6617608499045444E-2</v>
      </c>
      <c r="X587" s="13">
        <f t="shared" si="851"/>
        <v>6.8081448731966185E-2</v>
      </c>
      <c r="Y587" s="13">
        <f t="shared" si="852"/>
        <v>4.0933234238615765E-2</v>
      </c>
      <c r="Z587" s="13">
        <f t="shared" si="853"/>
        <v>1.0736561497091247E-2</v>
      </c>
      <c r="AA587" s="13">
        <f t="shared" si="854"/>
        <v>2.2471802986397685E-2</v>
      </c>
      <c r="AB587" s="13">
        <f t="shared" si="855"/>
        <v>2.3516929959199781E-2</v>
      </c>
      <c r="AC587" s="13">
        <f t="shared" si="856"/>
        <v>2.5808458250090424E-3</v>
      </c>
      <c r="AD587" s="13">
        <f t="shared" si="857"/>
        <v>2.9625400648434701E-2</v>
      </c>
      <c r="AE587" s="13">
        <f t="shared" si="858"/>
        <v>3.5623903037945694E-2</v>
      </c>
      <c r="AF587" s="13">
        <f t="shared" si="859"/>
        <v>2.1418486161874219E-2</v>
      </c>
      <c r="AG587" s="13">
        <f t="shared" si="860"/>
        <v>8.5850886688402586E-3</v>
      </c>
      <c r="AH587" s="13">
        <f t="shared" si="861"/>
        <v>3.2276207018446532E-3</v>
      </c>
      <c r="AI587" s="13">
        <f t="shared" si="862"/>
        <v>6.7554641722418901E-3</v>
      </c>
      <c r="AJ587" s="13">
        <f t="shared" si="863"/>
        <v>7.0696498129971894E-3</v>
      </c>
      <c r="AK587" s="13">
        <f t="shared" si="864"/>
        <v>4.9322984776065271E-3</v>
      </c>
      <c r="AL587" s="13">
        <f t="shared" si="865"/>
        <v>2.5981966773480869E-4</v>
      </c>
      <c r="AM587" s="13">
        <f t="shared" si="866"/>
        <v>1.2401291920976467E-2</v>
      </c>
      <c r="AN587" s="13">
        <f t="shared" si="867"/>
        <v>1.491228510901057E-2</v>
      </c>
      <c r="AO587" s="13">
        <f t="shared" si="868"/>
        <v>8.9658500335870125E-3</v>
      </c>
      <c r="AP587" s="13">
        <f t="shared" si="869"/>
        <v>3.5937468665214693E-3</v>
      </c>
      <c r="AQ587" s="13">
        <f t="shared" si="870"/>
        <v>1.0803507050852847E-3</v>
      </c>
      <c r="AR587" s="13">
        <f t="shared" si="871"/>
        <v>7.7622880642362092E-4</v>
      </c>
      <c r="AS587" s="13">
        <f t="shared" si="872"/>
        <v>1.6246598890197732E-3</v>
      </c>
      <c r="AT587" s="13">
        <f t="shared" si="873"/>
        <v>1.7002201755117836E-3</v>
      </c>
      <c r="AU587" s="13">
        <f t="shared" si="874"/>
        <v>1.1861964319442603E-3</v>
      </c>
      <c r="AV587" s="13">
        <f t="shared" si="875"/>
        <v>6.2068224843309832E-4</v>
      </c>
      <c r="AW587" s="13">
        <f t="shared" si="876"/>
        <v>1.8164334571504525E-5</v>
      </c>
      <c r="AX587" s="13">
        <f t="shared" si="877"/>
        <v>4.3260186063059395E-3</v>
      </c>
      <c r="AY587" s="13">
        <f t="shared" si="878"/>
        <v>5.2019437374101586E-3</v>
      </c>
      <c r="AZ587" s="13">
        <f t="shared" si="879"/>
        <v>3.12761237408176E-3</v>
      </c>
      <c r="BA587" s="13">
        <f t="shared" si="880"/>
        <v>1.2536287275544933E-3</v>
      </c>
      <c r="BB587" s="13">
        <f t="shared" si="881"/>
        <v>3.7686535252261737E-4</v>
      </c>
      <c r="BC587" s="13">
        <f t="shared" si="882"/>
        <v>9.0634485831578418E-5</v>
      </c>
      <c r="BD587" s="13">
        <f t="shared" si="883"/>
        <v>1.5556638970864808E-4</v>
      </c>
      <c r="BE587" s="13">
        <f t="shared" si="884"/>
        <v>3.2560305846382964E-4</v>
      </c>
      <c r="BF587" s="13">
        <f t="shared" si="885"/>
        <v>3.4074632663120321E-4</v>
      </c>
      <c r="BG587" s="13">
        <f t="shared" si="886"/>
        <v>2.3772925569853377E-4</v>
      </c>
      <c r="BH587" s="13">
        <f t="shared" si="887"/>
        <v>1.2439282817892214E-4</v>
      </c>
      <c r="BI587" s="13">
        <f t="shared" si="888"/>
        <v>5.2071254442399852E-5</v>
      </c>
      <c r="BJ587" s="14">
        <f t="shared" si="889"/>
        <v>0.57249690603138492</v>
      </c>
      <c r="BK587" s="14">
        <f t="shared" si="890"/>
        <v>0.21341751710174245</v>
      </c>
      <c r="BL587" s="14">
        <f t="shared" si="891"/>
        <v>0.20251912362032978</v>
      </c>
      <c r="BM587" s="14">
        <f t="shared" si="892"/>
        <v>0.63365434576021284</v>
      </c>
      <c r="BN587" s="14">
        <f t="shared" si="893"/>
        <v>0.36033198308749681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1.6292</v>
      </c>
      <c r="F588" s="10">
        <f>VLOOKUP(B588,home!$B$2:$E$405,3,FALSE)</f>
        <v>1.1554</v>
      </c>
      <c r="G588" s="10">
        <f>VLOOKUP(C588,away!$B$2:$E$405,4,FALSE)</f>
        <v>0.85250000000000004</v>
      </c>
      <c r="H588" s="10">
        <f>VLOOKUP(A588,away!$A$2:$E$405,3,FALSE)</f>
        <v>1.1462000000000001</v>
      </c>
      <c r="I588" s="10">
        <f>VLOOKUP(C588,away!$B$2:$E$405,3,FALSE)</f>
        <v>0.96940000000000004</v>
      </c>
      <c r="J588" s="10">
        <f>VLOOKUP(B588,home!$B$2:$E$405,4,FALSE)</f>
        <v>0.87239999999999995</v>
      </c>
      <c r="K588" s="12">
        <f t="shared" si="838"/>
        <v>1.6047269722000002</v>
      </c>
      <c r="L588" s="12">
        <f t="shared" si="839"/>
        <v>0.96934656667200003</v>
      </c>
      <c r="M588" s="13">
        <f t="shared" si="840"/>
        <v>7.6224409047841016E-2</v>
      </c>
      <c r="N588" s="13">
        <f t="shared" si="841"/>
        <v>0.12231936513907619</v>
      </c>
      <c r="O588" s="13">
        <f t="shared" si="842"/>
        <v>7.3887869207126811E-2</v>
      </c>
      <c r="P588" s="13">
        <f t="shared" si="843"/>
        <v>0.11856985663506224</v>
      </c>
      <c r="Q588" s="13">
        <f t="shared" si="844"/>
        <v>9.8144592230528016E-2</v>
      </c>
      <c r="R588" s="13">
        <f t="shared" si="845"/>
        <v>3.5811476167319084E-2</v>
      </c>
      <c r="S588" s="13">
        <f t="shared" si="846"/>
        <v>4.6109937348400534E-2</v>
      </c>
      <c r="T588" s="13">
        <f t="shared" si="847"/>
        <v>9.5136123516085774E-2</v>
      </c>
      <c r="U588" s="13">
        <f t="shared" si="848"/>
        <v>5.7467641719994418E-2</v>
      </c>
      <c r="V588" s="13">
        <f t="shared" si="849"/>
        <v>7.9695215878509522E-3</v>
      </c>
      <c r="W588" s="13">
        <f t="shared" si="850"/>
        <v>5.2498424775966279E-2</v>
      </c>
      <c r="X588" s="13">
        <f t="shared" si="851"/>
        <v>5.0889167812271173E-2</v>
      </c>
      <c r="Y588" s="13">
        <f t="shared" si="852"/>
        <v>2.4664620049810158E-2</v>
      </c>
      <c r="Z588" s="13">
        <f t="shared" si="853"/>
        <v>1.1571243823415638E-2</v>
      </c>
      <c r="AA588" s="13">
        <f t="shared" si="854"/>
        <v>1.8568687065337729E-2</v>
      </c>
      <c r="AB588" s="13">
        <f t="shared" si="855"/>
        <v>1.4898836486044363E-2</v>
      </c>
      <c r="AC588" s="13">
        <f t="shared" si="856"/>
        <v>7.7480514765982159E-4</v>
      </c>
      <c r="AD588" s="13">
        <f t="shared" si="857"/>
        <v>2.1061409559001477E-2</v>
      </c>
      <c r="AE588" s="13">
        <f t="shared" si="858"/>
        <v>2.0415805045290922E-2</v>
      </c>
      <c r="AF588" s="13">
        <f t="shared" si="859"/>
        <v>9.8949952632488257E-3</v>
      </c>
      <c r="AG588" s="13">
        <f t="shared" si="860"/>
        <v>3.1972265618886511E-3</v>
      </c>
      <c r="AH588" s="13">
        <f t="shared" si="861"/>
        <v>2.8041363680881334E-3</v>
      </c>
      <c r="AI588" s="13">
        <f t="shared" si="862"/>
        <v>4.4998732635979748E-3</v>
      </c>
      <c r="AJ588" s="13">
        <f t="shared" si="863"/>
        <v>3.6105339987886564E-3</v>
      </c>
      <c r="AK588" s="13">
        <f t="shared" si="864"/>
        <v>1.9313070973004261E-3</v>
      </c>
      <c r="AL588" s="13">
        <f t="shared" si="865"/>
        <v>4.82095100116675E-5</v>
      </c>
      <c r="AM588" s="13">
        <f t="shared" si="866"/>
        <v>6.7595623983761127E-3</v>
      </c>
      <c r="AN588" s="13">
        <f t="shared" si="867"/>
        <v>6.5523586030710344E-3</v>
      </c>
      <c r="AO588" s="13">
        <f t="shared" si="868"/>
        <v>3.1757531577453245E-3</v>
      </c>
      <c r="AP588" s="13">
        <f t="shared" si="869"/>
        <v>1.0261351400193978E-3</v>
      </c>
      <c r="AQ588" s="13">
        <f t="shared" si="870"/>
        <v>2.4867014372982377E-4</v>
      </c>
      <c r="AR588" s="13">
        <f t="shared" si="871"/>
        <v>5.4363599217726493E-4</v>
      </c>
      <c r="AS588" s="13">
        <f t="shared" si="872"/>
        <v>8.7238733970556529E-4</v>
      </c>
      <c r="AT588" s="13">
        <f t="shared" si="873"/>
        <v>6.9997174711566238E-4</v>
      </c>
      <c r="AU588" s="13">
        <f t="shared" si="874"/>
        <v>3.7442118079148698E-4</v>
      </c>
      <c r="AV588" s="13">
        <f t="shared" si="875"/>
        <v>1.5021094194476805E-4</v>
      </c>
      <c r="AW588" s="13">
        <f t="shared" si="876"/>
        <v>2.0831015659091328E-6</v>
      </c>
      <c r="AX588" s="13">
        <f t="shared" si="877"/>
        <v>1.8078753501571787E-3</v>
      </c>
      <c r="AY588" s="13">
        <f t="shared" si="878"/>
        <v>1.7524577636458009E-3</v>
      </c>
      <c r="AZ588" s="13">
        <f t="shared" si="879"/>
        <v>8.4936945821387417E-4</v>
      </c>
      <c r="BA588" s="13">
        <f t="shared" si="880"/>
        <v>2.7444445605189193E-4</v>
      </c>
      <c r="BB588" s="13">
        <f t="shared" si="881"/>
        <v>6.6507947804016497E-5</v>
      </c>
      <c r="BC588" s="13">
        <f t="shared" si="882"/>
        <v>1.2893850172044799E-5</v>
      </c>
      <c r="BD588" s="13">
        <f t="shared" si="883"/>
        <v>8.7828613756059634E-5</v>
      </c>
      <c r="BE588" s="13">
        <f t="shared" si="884"/>
        <v>1.4094094542528484E-4</v>
      </c>
      <c r="BF588" s="13">
        <f t="shared" si="885"/>
        <v>1.1308586830566141E-4</v>
      </c>
      <c r="BG588" s="13">
        <f t="shared" si="886"/>
        <v>6.0490647681583989E-5</v>
      </c>
      <c r="BH588" s="13">
        <f t="shared" si="887"/>
        <v>2.4267743475121328E-5</v>
      </c>
      <c r="BI588" s="13">
        <f t="shared" si="888"/>
        <v>7.7886205017915472E-6</v>
      </c>
      <c r="BJ588" s="14">
        <f t="shared" si="889"/>
        <v>0.52074775822215402</v>
      </c>
      <c r="BK588" s="14">
        <f t="shared" si="890"/>
        <v>0.25144919704047203</v>
      </c>
      <c r="BL588" s="14">
        <f t="shared" si="891"/>
        <v>0.21655539101447782</v>
      </c>
      <c r="BM588" s="14">
        <f t="shared" si="892"/>
        <v>0.47361564701148628</v>
      </c>
      <c r="BN588" s="14">
        <f t="shared" si="893"/>
        <v>0.5249575684269534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1.6292</v>
      </c>
      <c r="F589" s="10">
        <f>VLOOKUP(B589,home!$B$2:$E$405,3,FALSE)</f>
        <v>0.93879999999999997</v>
      </c>
      <c r="G589" s="10">
        <f>VLOOKUP(C589,away!$B$2:$E$405,4,FALSE)</f>
        <v>1.4080999999999999</v>
      </c>
      <c r="H589" s="10">
        <f>VLOOKUP(A589,away!$A$2:$E$405,3,FALSE)</f>
        <v>1.1462000000000001</v>
      </c>
      <c r="I589" s="10">
        <f>VLOOKUP(C589,away!$B$2:$E$405,3,FALSE)</f>
        <v>0.76980000000000004</v>
      </c>
      <c r="J589" s="10">
        <f>VLOOKUP(B589,home!$B$2:$E$405,4,FALSE)</f>
        <v>1.7962</v>
      </c>
      <c r="K589" s="12">
        <f t="shared" si="838"/>
        <v>2.1536790369759999</v>
      </c>
      <c r="L589" s="12">
        <f t="shared" si="839"/>
        <v>1.5848676579120002</v>
      </c>
      <c r="M589" s="13">
        <f t="shared" si="840"/>
        <v>2.3788650188443512E-2</v>
      </c>
      <c r="N589" s="13">
        <f t="shared" si="841"/>
        <v>5.1233117228805955E-2</v>
      </c>
      <c r="O589" s="13">
        <f t="shared" si="842"/>
        <v>3.7701862309046333E-2</v>
      </c>
      <c r="P589" s="13">
        <f t="shared" si="843"/>
        <v>8.1197710509948631E-2</v>
      </c>
      <c r="Q589" s="13">
        <f t="shared" si="844"/>
        <v>5.5169845287306674E-2</v>
      </c>
      <c r="R589" s="13">
        <f t="shared" si="845"/>
        <v>2.9876231108329491E-2</v>
      </c>
      <c r="S589" s="13">
        <f t="shared" si="846"/>
        <v>6.9287960222942049E-2</v>
      </c>
      <c r="T589" s="13">
        <f t="shared" si="847"/>
        <v>8.7436903487861123E-2</v>
      </c>
      <c r="U589" s="13">
        <f t="shared" si="848"/>
        <v>6.4343812641859455E-2</v>
      </c>
      <c r="V589" s="13">
        <f t="shared" si="849"/>
        <v>2.6277814987120753E-2</v>
      </c>
      <c r="W589" s="13">
        <f t="shared" si="850"/>
        <v>3.9606046422827189E-2</v>
      </c>
      <c r="X589" s="13">
        <f t="shared" si="851"/>
        <v>6.2770342033300078E-2</v>
      </c>
      <c r="Y589" s="13">
        <f t="shared" si="852"/>
        <v>4.9741342482325743E-2</v>
      </c>
      <c r="Z589" s="13">
        <f t="shared" si="853"/>
        <v>1.5783290807965263E-2</v>
      </c>
      <c r="AA589" s="13">
        <f t="shared" si="854"/>
        <v>3.3992142547610779E-2</v>
      </c>
      <c r="AB589" s="13">
        <f t="shared" si="855"/>
        <v>3.6604082413344653E-2</v>
      </c>
      <c r="AC589" s="13">
        <f t="shared" si="856"/>
        <v>5.6058729616223915E-3</v>
      </c>
      <c r="AD589" s="13">
        <f t="shared" si="857"/>
        <v>2.1324677979585305E-2</v>
      </c>
      <c r="AE589" s="13">
        <f t="shared" si="858"/>
        <v>3.3796792445232968E-2</v>
      </c>
      <c r="AF589" s="13">
        <f t="shared" si="859"/>
        <v>2.6781721643807183E-2</v>
      </c>
      <c r="AG589" s="13">
        <f t="shared" si="860"/>
        <v>1.4148494818823933E-2</v>
      </c>
      <c r="AH589" s="13">
        <f t="shared" si="861"/>
        <v>6.2536067842409795E-3</v>
      </c>
      <c r="AI589" s="13">
        <f t="shared" si="862"/>
        <v>1.3468261836710691E-2</v>
      </c>
      <c r="AJ589" s="13">
        <f t="shared" si="863"/>
        <v>1.450315659111385E-2</v>
      </c>
      <c r="AK589" s="13">
        <f t="shared" si="864"/>
        <v>1.0411714773420736E-2</v>
      </c>
      <c r="AL589" s="13">
        <f t="shared" si="865"/>
        <v>7.6538020659026808E-4</v>
      </c>
      <c r="AM589" s="13">
        <f t="shared" si="866"/>
        <v>9.1853023869793125E-3</v>
      </c>
      <c r="AN589" s="13">
        <f t="shared" si="867"/>
        <v>1.4557488681265407E-2</v>
      </c>
      <c r="AO589" s="13">
        <f t="shared" si="868"/>
        <v>1.1535846495678782E-2</v>
      </c>
      <c r="AP589" s="13">
        <f t="shared" si="869"/>
        <v>6.0942633392129268E-3</v>
      </c>
      <c r="AQ589" s="13">
        <f t="shared" si="870"/>
        <v>2.4146502162793403E-3</v>
      </c>
      <c r="AR589" s="13">
        <f t="shared" si="871"/>
        <v>1.982227827528518E-3</v>
      </c>
      <c r="AS589" s="13">
        <f t="shared" si="872"/>
        <v>4.2690825186586468E-3</v>
      </c>
      <c r="AT589" s="13">
        <f t="shared" si="873"/>
        <v>4.597116763777916E-3</v>
      </c>
      <c r="AU589" s="13">
        <f t="shared" si="874"/>
        <v>3.3002380015598166E-3</v>
      </c>
      <c r="AV589" s="13">
        <f t="shared" si="875"/>
        <v>1.7769133502477364E-3</v>
      </c>
      <c r="AW589" s="13">
        <f t="shared" si="876"/>
        <v>7.2568594164371987E-5</v>
      </c>
      <c r="AX589" s="13">
        <f t="shared" si="877"/>
        <v>3.2970321998538259E-3</v>
      </c>
      <c r="AY589" s="13">
        <f t="shared" si="878"/>
        <v>5.2253597006427822E-3</v>
      </c>
      <c r="AZ589" s="13">
        <f t="shared" si="879"/>
        <v>4.1407517952527393E-3</v>
      </c>
      <c r="BA589" s="13">
        <f t="shared" si="880"/>
        <v>2.187514533245706E-3</v>
      </c>
      <c r="BB589" s="13">
        <f t="shared" si="881"/>
        <v>8.6673025873839639E-4</v>
      </c>
      <c r="BC589" s="13">
        <f t="shared" si="882"/>
        <v>2.7473055104163668E-4</v>
      </c>
      <c r="BD589" s="13">
        <f t="shared" si="883"/>
        <v>5.2359479574385249E-4</v>
      </c>
      <c r="BE589" s="13">
        <f t="shared" si="884"/>
        <v>1.1276551354632654E-3</v>
      </c>
      <c r="BF589" s="13">
        <f t="shared" si="885"/>
        <v>1.2143036130927835E-3</v>
      </c>
      <c r="BG589" s="13">
        <f t="shared" si="886"/>
        <v>8.7174007868071437E-4</v>
      </c>
      <c r="BH589" s="13">
        <f t="shared" si="887"/>
        <v>4.6936208328661596E-4</v>
      </c>
      <c r="BI589" s="13">
        <f t="shared" si="888"/>
        <v>2.0217105590515351E-4</v>
      </c>
      <c r="BJ589" s="14">
        <f t="shared" si="889"/>
        <v>0.50178895398806711</v>
      </c>
      <c r="BK589" s="14">
        <f t="shared" si="890"/>
        <v>0.21214874877731041</v>
      </c>
      <c r="BL589" s="14">
        <f t="shared" si="891"/>
        <v>0.26748927622962199</v>
      </c>
      <c r="BM589" s="14">
        <f t="shared" si="892"/>
        <v>0.71309006206460579</v>
      </c>
      <c r="BN589" s="14">
        <f t="shared" si="893"/>
        <v>0.27896741663188063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1.6292</v>
      </c>
      <c r="F590" s="10">
        <f>VLOOKUP(B590,home!$B$2:$E$405,3,FALSE)</f>
        <v>1.0911999999999999</v>
      </c>
      <c r="G590" s="10">
        <f>VLOOKUP(C590,away!$B$2:$E$405,4,FALSE)</f>
        <v>1.6248</v>
      </c>
      <c r="H590" s="10">
        <f>VLOOKUP(A590,away!$A$2:$E$405,3,FALSE)</f>
        <v>1.1462000000000001</v>
      </c>
      <c r="I590" s="10">
        <f>VLOOKUP(C590,away!$B$2:$E$405,3,FALSE)</f>
        <v>1.0264</v>
      </c>
      <c r="J590" s="10">
        <f>VLOOKUP(B590,home!$B$2:$E$405,4,FALSE)</f>
        <v>0.92090000000000005</v>
      </c>
      <c r="K590" s="12">
        <f t="shared" si="838"/>
        <v>2.888541883392</v>
      </c>
      <c r="L590" s="12">
        <f t="shared" si="839"/>
        <v>1.083401719312</v>
      </c>
      <c r="M590" s="13">
        <f t="shared" si="840"/>
        <v>1.883678630445226E-2</v>
      </c>
      <c r="N590" s="13">
        <f t="shared" si="841"/>
        <v>5.4410846188915153E-2</v>
      </c>
      <c r="O590" s="13">
        <f t="shared" si="842"/>
        <v>2.0407806668556312E-2</v>
      </c>
      <c r="P590" s="13">
        <f t="shared" si="843"/>
        <v>5.894880431029146E-2</v>
      </c>
      <c r="Q590" s="13">
        <f t="shared" si="844"/>
        <v>7.858400406374072E-2</v>
      </c>
      <c r="R590" s="13">
        <f t="shared" si="845"/>
        <v>1.1054926416050404E-2</v>
      </c>
      <c r="S590" s="13">
        <f t="shared" si="846"/>
        <v>4.6119352227185599E-2</v>
      </c>
      <c r="T590" s="13">
        <f t="shared" si="847"/>
        <v>8.513804511307789E-2</v>
      </c>
      <c r="U590" s="13">
        <f t="shared" si="848"/>
        <v>3.1932617970578198E-2</v>
      </c>
      <c r="V590" s="13">
        <f t="shared" si="849"/>
        <v>1.6036473793687542E-2</v>
      </c>
      <c r="W590" s="13">
        <f t="shared" si="850"/>
        <v>7.5664395700920747E-2</v>
      </c>
      <c r="X590" s="13">
        <f t="shared" si="851"/>
        <v>8.1974936393081024E-2</v>
      </c>
      <c r="Y590" s="13">
        <f t="shared" si="852"/>
        <v>4.440589351437791E-2</v>
      </c>
      <c r="Z590" s="13">
        <f t="shared" si="853"/>
        <v>3.9923087620055524E-3</v>
      </c>
      <c r="AA590" s="13">
        <f t="shared" si="854"/>
        <v>1.1531951070485899E-2</v>
      </c>
      <c r="AB590" s="13">
        <f t="shared" si="855"/>
        <v>1.6655261832162867E-2</v>
      </c>
      <c r="AC590" s="13">
        <f t="shared" si="856"/>
        <v>3.1365851777081194E-3</v>
      </c>
      <c r="AD590" s="13">
        <f t="shared" si="857"/>
        <v>5.463994401591378E-2</v>
      </c>
      <c r="AE590" s="13">
        <f t="shared" si="858"/>
        <v>5.9197009289952411E-2</v>
      </c>
      <c r="AF590" s="13">
        <f t="shared" si="859"/>
        <v>3.206707082143144E-2</v>
      </c>
      <c r="AG590" s="13">
        <f t="shared" si="860"/>
        <v>1.1580506553746166E-2</v>
      </c>
      <c r="AH590" s="13">
        <f t="shared" si="861"/>
        <v>1.0813185441952942E-3</v>
      </c>
      <c r="AI590" s="13">
        <f t="shared" si="862"/>
        <v>3.1234339041965702E-3</v>
      </c>
      <c r="AJ590" s="13">
        <f t="shared" si="863"/>
        <v>4.5110848261391955E-3</v>
      </c>
      <c r="AK590" s="13">
        <f t="shared" si="864"/>
        <v>4.3434858199457287E-3</v>
      </c>
      <c r="AL590" s="13">
        <f t="shared" si="865"/>
        <v>3.9263161529750804E-4</v>
      </c>
      <c r="AM590" s="13">
        <f t="shared" si="866"/>
        <v>3.1565953359232186E-2</v>
      </c>
      <c r="AN590" s="13">
        <f t="shared" si="867"/>
        <v>3.4198608141114549E-2</v>
      </c>
      <c r="AO590" s="13">
        <f t="shared" si="868"/>
        <v>1.8525415429080431E-2</v>
      </c>
      <c r="AP590" s="13">
        <f t="shared" si="869"/>
        <v>6.6901556422782659E-3</v>
      </c>
      <c r="AQ590" s="13">
        <f t="shared" si="870"/>
        <v>1.8120315313272875E-3</v>
      </c>
      <c r="AR590" s="13">
        <f t="shared" si="871"/>
        <v>2.343004739810262E-4</v>
      </c>
      <c r="AS590" s="13">
        <f t="shared" si="872"/>
        <v>6.7678673239279156E-4</v>
      </c>
      <c r="AT590" s="13">
        <f t="shared" si="873"/>
        <v>9.7746341132029621E-4</v>
      </c>
      <c r="AU590" s="13">
        <f t="shared" si="874"/>
        <v>9.4114800102729917E-4</v>
      </c>
      <c r="AV590" s="13">
        <f t="shared" si="875"/>
        <v>6.7963635485950263E-4</v>
      </c>
      <c r="AW590" s="13">
        <f t="shared" si="876"/>
        <v>3.4131152679005895E-5</v>
      </c>
      <c r="AX590" s="13">
        <f t="shared" si="877"/>
        <v>1.5196596394556757E-2</v>
      </c>
      <c r="AY590" s="13">
        <f t="shared" si="878"/>
        <v>1.646401866155333E-2</v>
      </c>
      <c r="AZ590" s="13">
        <f t="shared" si="879"/>
        <v>8.9185730623558643E-3</v>
      </c>
      <c r="BA590" s="13">
        <f t="shared" si="880"/>
        <v>3.2207991298553451E-3</v>
      </c>
      <c r="BB590" s="13">
        <f t="shared" si="881"/>
        <v>8.7235482871096844E-4</v>
      </c>
      <c r="BC590" s="13">
        <f t="shared" si="882"/>
        <v>1.8902214425511776E-4</v>
      </c>
      <c r="BD590" s="13">
        <f t="shared" si="883"/>
        <v>4.2306922724443366E-5</v>
      </c>
      <c r="BE590" s="13">
        <f t="shared" si="884"/>
        <v>1.2220531824698344E-4</v>
      </c>
      <c r="BF590" s="13">
        <f t="shared" si="885"/>
        <v>1.7649759006483016E-4</v>
      </c>
      <c r="BG590" s="13">
        <f t="shared" si="886"/>
        <v>1.6994022707333791E-4</v>
      </c>
      <c r="BH590" s="13">
        <f t="shared" si="887"/>
        <v>1.2271986589362089E-4</v>
      </c>
      <c r="BI590" s="13">
        <f t="shared" si="888"/>
        <v>7.089629451159463E-5</v>
      </c>
      <c r="BJ590" s="14">
        <f t="shared" si="889"/>
        <v>0.71531617997947727</v>
      </c>
      <c r="BK590" s="14">
        <f t="shared" si="890"/>
        <v>0.15993465209017585</v>
      </c>
      <c r="BL590" s="14">
        <f t="shared" si="891"/>
        <v>0.10885578824440621</v>
      </c>
      <c r="BM590" s="14">
        <f t="shared" si="892"/>
        <v>0.72942586761518413</v>
      </c>
      <c r="BN590" s="14">
        <f t="shared" si="893"/>
        <v>0.24224317395200631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1.6292</v>
      </c>
      <c r="F591" s="10">
        <f>VLOOKUP(B591,home!$B$2:$E$405,3,FALSE)</f>
        <v>0.68600000000000005</v>
      </c>
      <c r="G591" s="10">
        <f>VLOOKUP(C591,away!$B$2:$E$405,4,FALSE)</f>
        <v>0.79790000000000005</v>
      </c>
      <c r="H591" s="10">
        <f>VLOOKUP(A591,away!$A$2:$E$405,3,FALSE)</f>
        <v>1.1462000000000001</v>
      </c>
      <c r="I591" s="10">
        <f>VLOOKUP(C591,away!$B$2:$E$405,3,FALSE)</f>
        <v>1.0033000000000001</v>
      </c>
      <c r="J591" s="10">
        <f>VLOOKUP(B591,home!$B$2:$E$405,4,FALSE)</f>
        <v>0.5645</v>
      </c>
      <c r="K591" s="12">
        <f t="shared" si="838"/>
        <v>0.89175793448000018</v>
      </c>
      <c r="L591" s="12">
        <f t="shared" si="839"/>
        <v>0.64916509867000005</v>
      </c>
      <c r="M591" s="13">
        <f t="shared" si="840"/>
        <v>0.21418331186083334</v>
      </c>
      <c r="N591" s="13">
        <f t="shared" si="841"/>
        <v>0.19099966778510244</v>
      </c>
      <c r="O591" s="13">
        <f t="shared" si="842"/>
        <v>0.13904033077760528</v>
      </c>
      <c r="P591" s="13">
        <f t="shared" si="843"/>
        <v>0.12399031818365328</v>
      </c>
      <c r="Q591" s="13">
        <f t="shared" si="844"/>
        <v>8.5162734615204599E-2</v>
      </c>
      <c r="R591" s="13">
        <f t="shared" si="845"/>
        <v>4.5130065024176783E-2</v>
      </c>
      <c r="S591" s="13">
        <f t="shared" si="846"/>
        <v>1.7944440756981862E-2</v>
      </c>
      <c r="T591" s="13">
        <f t="shared" si="847"/>
        <v>5.5284675019486328E-2</v>
      </c>
      <c r="U591" s="13">
        <f t="shared" si="848"/>
        <v>4.0245093568907986E-2</v>
      </c>
      <c r="V591" s="13">
        <f t="shared" si="849"/>
        <v>1.1542225726362645E-3</v>
      </c>
      <c r="W591" s="13">
        <f t="shared" si="850"/>
        <v>2.5314848105041088E-2</v>
      </c>
      <c r="X591" s="13">
        <f t="shared" si="851"/>
        <v>1.6433515867925064E-2</v>
      </c>
      <c r="Y591" s="13">
        <f t="shared" si="852"/>
        <v>5.3340324749482923E-3</v>
      </c>
      <c r="Z591" s="13">
        <f t="shared" si="853"/>
        <v>9.7656210381344144E-3</v>
      </c>
      <c r="AA591" s="13">
        <f t="shared" si="854"/>
        <v>8.7085700458811796E-3</v>
      </c>
      <c r="AB591" s="13">
        <f t="shared" si="855"/>
        <v>3.8829682181947007E-3</v>
      </c>
      <c r="AC591" s="13">
        <f t="shared" si="856"/>
        <v>4.1761080377994512E-5</v>
      </c>
      <c r="AD591" s="13">
        <f t="shared" si="857"/>
        <v>5.6436791644565963E-3</v>
      </c>
      <c r="AE591" s="13">
        <f t="shared" si="858"/>
        <v>3.6636795416562901E-3</v>
      </c>
      <c r="AF591" s="13">
        <f t="shared" si="859"/>
        <v>1.1891664455772829E-3</v>
      </c>
      <c r="AG591" s="13">
        <f t="shared" si="860"/>
        <v>2.5732178432607677E-4</v>
      </c>
      <c r="AH591" s="13">
        <f t="shared" si="861"/>
        <v>1.5848750861985885E-3</v>
      </c>
      <c r="AI591" s="13">
        <f t="shared" si="862"/>
        <v>1.4133249332772655E-3</v>
      </c>
      <c r="AJ591" s="13">
        <f t="shared" si="863"/>
        <v>6.3017186162420916E-4</v>
      </c>
      <c r="AK591" s="13">
        <f t="shared" si="864"/>
        <v>1.8732025256314042E-4</v>
      </c>
      <c r="AL591" s="13">
        <f t="shared" si="865"/>
        <v>9.6701644937212918E-7</v>
      </c>
      <c r="AM591" s="13">
        <f t="shared" si="866"/>
        <v>1.0065591349127259E-3</v>
      </c>
      <c r="AN591" s="13">
        <f t="shared" si="867"/>
        <v>6.5342306013280963E-4</v>
      </c>
      <c r="AO591" s="13">
        <f t="shared" si="868"/>
        <v>2.1208972265218434E-4</v>
      </c>
      <c r="AP591" s="13">
        <f t="shared" si="869"/>
        <v>4.5893748577466076E-5</v>
      </c>
      <c r="AQ591" s="13">
        <f t="shared" si="870"/>
        <v>7.448154955906733E-6</v>
      </c>
      <c r="AR591" s="13">
        <f t="shared" si="871"/>
        <v>2.0576911834234638E-4</v>
      </c>
      <c r="AS591" s="13">
        <f t="shared" si="872"/>
        <v>1.8349624395274153E-4</v>
      </c>
      <c r="AT591" s="13">
        <f t="shared" si="873"/>
        <v>8.1817115746067508E-5</v>
      </c>
      <c r="AU591" s="13">
        <f t="shared" si="874"/>
        <v>2.4320354047608089E-5</v>
      </c>
      <c r="AV591" s="13">
        <f t="shared" si="875"/>
        <v>5.4219671728293239E-6</v>
      </c>
      <c r="AW591" s="13">
        <f t="shared" si="876"/>
        <v>1.555011143968932E-8</v>
      </c>
      <c r="AX591" s="13">
        <f t="shared" si="877"/>
        <v>1.4960118251362465E-4</v>
      </c>
      <c r="AY591" s="13">
        <f t="shared" si="878"/>
        <v>9.7115866407605851E-5</v>
      </c>
      <c r="AZ591" s="13">
        <f t="shared" si="879"/>
        <v>3.1522115499457994E-5</v>
      </c>
      <c r="BA591" s="13">
        <f t="shared" si="880"/>
        <v>6.8210190728309293E-6</v>
      </c>
      <c r="BB591" s="13">
        <f t="shared" si="881"/>
        <v>1.1069918798610605E-6</v>
      </c>
      <c r="BC591" s="13">
        <f t="shared" si="882"/>
        <v>1.4372409858337889E-7</v>
      </c>
      <c r="BD591" s="13">
        <f t="shared" si="883"/>
        <v>2.2263021668658028E-5</v>
      </c>
      <c r="BE591" s="13">
        <f t="shared" si="884"/>
        <v>1.9853226218525968E-5</v>
      </c>
      <c r="BF591" s="13">
        <f t="shared" si="885"/>
        <v>8.8521360026984501E-6</v>
      </c>
      <c r="BG591" s="13">
        <f t="shared" si="886"/>
        <v>2.631320839167472E-6</v>
      </c>
      <c r="BH591" s="13">
        <f t="shared" si="887"/>
        <v>5.8662530912254135E-7</v>
      </c>
      <c r="BI591" s="13">
        <f t="shared" si="888"/>
        <v>1.0462555479536184E-7</v>
      </c>
      <c r="BJ591" s="14">
        <f t="shared" si="889"/>
        <v>0.39149504552442704</v>
      </c>
      <c r="BK591" s="14">
        <f t="shared" si="890"/>
        <v>0.35741213733733973</v>
      </c>
      <c r="BL591" s="14">
        <f t="shared" si="891"/>
        <v>0.24137783552328371</v>
      </c>
      <c r="BM591" s="14">
        <f t="shared" si="892"/>
        <v>0.20144711086031306</v>
      </c>
      <c r="BN591" s="14">
        <f t="shared" si="893"/>
        <v>0.79850642824657569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1.6292</v>
      </c>
      <c r="F592" s="10">
        <f>VLOOKUP(B592,home!$B$2:$E$405,3,FALSE)</f>
        <v>1.0470999999999999</v>
      </c>
      <c r="G592" s="10">
        <f>VLOOKUP(C592,away!$B$2:$E$405,4,FALSE)</f>
        <v>1.2998000000000001</v>
      </c>
      <c r="H592" s="10">
        <f>VLOOKUP(A592,away!$A$2:$E$405,3,FALSE)</f>
        <v>1.1462000000000001</v>
      </c>
      <c r="I592" s="10">
        <f>VLOOKUP(C592,away!$B$2:$E$405,3,FALSE)</f>
        <v>0.66720000000000002</v>
      </c>
      <c r="J592" s="10">
        <f>VLOOKUP(B592,home!$B$2:$E$405,4,FALSE)</f>
        <v>0.92379999999999995</v>
      </c>
      <c r="K592" s="12">
        <f t="shared" si="838"/>
        <v>2.217374728936</v>
      </c>
      <c r="L592" s="12">
        <f t="shared" si="839"/>
        <v>0.70647109843200007</v>
      </c>
      <c r="M592" s="13">
        <f t="shared" si="840"/>
        <v>5.3726665988952128E-2</v>
      </c>
      <c r="N592" s="13">
        <f t="shared" si="841"/>
        <v>0.11913215143388772</v>
      </c>
      <c r="O592" s="13">
        <f t="shared" si="842"/>
        <v>3.7956336736304191E-2</v>
      </c>
      <c r="P592" s="13">
        <f t="shared" si="843"/>
        <v>8.4163421882066033E-2</v>
      </c>
      <c r="Q592" s="13">
        <f t="shared" si="844"/>
        <v>0.13208031099663969</v>
      </c>
      <c r="R592" s="13">
        <f t="shared" si="845"/>
        <v>1.3407527453275848E-2</v>
      </c>
      <c r="S592" s="13">
        <f t="shared" si="846"/>
        <v>3.2960734918649225E-2</v>
      </c>
      <c r="T592" s="13">
        <f t="shared" si="847"/>
        <v>9.3310922391036208E-2</v>
      </c>
      <c r="U592" s="13">
        <f t="shared" si="848"/>
        <v>2.9729512552409507E-2</v>
      </c>
      <c r="V592" s="13">
        <f t="shared" si="849"/>
        <v>5.737039900512675E-3</v>
      </c>
      <c r="W592" s="13">
        <f t="shared" si="850"/>
        <v>9.7623847931318827E-2</v>
      </c>
      <c r="X592" s="13">
        <f t="shared" si="851"/>
        <v>6.8968427081197353E-2</v>
      </c>
      <c r="Y592" s="13">
        <f t="shared" si="852"/>
        <v>2.4362100218590393E-2</v>
      </c>
      <c r="Z592" s="13">
        <f t="shared" si="853"/>
        <v>3.1573435490576617E-3</v>
      </c>
      <c r="AA592" s="13">
        <f t="shared" si="854"/>
        <v>7.0010137962495597E-3</v>
      </c>
      <c r="AB592" s="13">
        <f t="shared" si="855"/>
        <v>7.7619355343680335E-3</v>
      </c>
      <c r="AC592" s="13">
        <f t="shared" si="856"/>
        <v>5.6169606448358339E-4</v>
      </c>
      <c r="AD592" s="13">
        <f t="shared" si="857"/>
        <v>5.4117163336099346E-2</v>
      </c>
      <c r="AE592" s="13">
        <f t="shared" si="858"/>
        <v>3.8232211826078069E-2</v>
      </c>
      <c r="AF592" s="13">
        <f t="shared" si="859"/>
        <v>1.3504976342127136E-2</v>
      </c>
      <c r="AG592" s="13">
        <f t="shared" si="860"/>
        <v>3.1802918235735774E-3</v>
      </c>
      <c r="AH592" s="13">
        <f t="shared" si="861"/>
        <v>5.576429913074888E-4</v>
      </c>
      <c r="AI592" s="13">
        <f t="shared" si="862"/>
        <v>1.2365034766935029E-3</v>
      </c>
      <c r="AJ592" s="13">
        <f t="shared" si="863"/>
        <v>1.3708957807308391E-3</v>
      </c>
      <c r="AK592" s="13">
        <f t="shared" si="864"/>
        <v>1.0132632200658502E-3</v>
      </c>
      <c r="AL592" s="13">
        <f t="shared" si="865"/>
        <v>3.5196126150354519E-5</v>
      </c>
      <c r="AM592" s="13">
        <f t="shared" si="866"/>
        <v>2.3999606076633703E-2</v>
      </c>
      <c r="AN592" s="13">
        <f t="shared" si="867"/>
        <v>1.6955028066894716E-2</v>
      </c>
      <c r="AO592" s="13">
        <f t="shared" si="868"/>
        <v>5.9891186511822495E-3</v>
      </c>
      <c r="AP592" s="13">
        <f t="shared" si="869"/>
        <v>1.4103797440467676E-3</v>
      </c>
      <c r="AQ592" s="13">
        <f t="shared" si="870"/>
        <v>2.4909813174574068E-4</v>
      </c>
      <c r="AR592" s="13">
        <f t="shared" si="871"/>
        <v>7.8791731320381611E-5</v>
      </c>
      <c r="AS592" s="13">
        <f t="shared" si="872"/>
        <v>1.747107938789293E-4</v>
      </c>
      <c r="AT592" s="13">
        <f t="shared" si="873"/>
        <v>1.9369964960974217E-4</v>
      </c>
      <c r="AU592" s="13">
        <f t="shared" si="874"/>
        <v>1.4316823601613339E-4</v>
      </c>
      <c r="AV592" s="13">
        <f t="shared" si="875"/>
        <v>7.9364407132129775E-5</v>
      </c>
      <c r="AW592" s="13">
        <f t="shared" si="876"/>
        <v>1.5315312338030869E-6</v>
      </c>
      <c r="AX592" s="13">
        <f t="shared" si="877"/>
        <v>8.8693533364577418E-3</v>
      </c>
      <c r="AY592" s="13">
        <f t="shared" si="878"/>
        <v>6.2659417939888249E-3</v>
      </c>
      <c r="AZ592" s="13">
        <f t="shared" si="879"/>
        <v>2.2133533909551311E-3</v>
      </c>
      <c r="BA592" s="13">
        <f t="shared" si="880"/>
        <v>5.2122340044208782E-4</v>
      </c>
      <c r="BB592" s="13">
        <f t="shared" si="881"/>
        <v>9.2057317059695979E-5</v>
      </c>
      <c r="BC592" s="13">
        <f t="shared" si="882"/>
        <v>1.300716678037327E-5</v>
      </c>
      <c r="BD592" s="13">
        <f t="shared" si="883"/>
        <v>9.2773468288781658E-6</v>
      </c>
      <c r="BE592" s="13">
        <f t="shared" si="884"/>
        <v>2.0571354409928979E-5</v>
      </c>
      <c r="BF592" s="13">
        <f t="shared" si="885"/>
        <v>2.2807200704281333E-5</v>
      </c>
      <c r="BG592" s="13">
        <f t="shared" si="886"/>
        <v>1.6857370159814924E-5</v>
      </c>
      <c r="BH592" s="13">
        <f t="shared" si="887"/>
        <v>9.3447766471733584E-6</v>
      </c>
      <c r="BI592" s="13">
        <f t="shared" si="888"/>
        <v>4.1441743169986972E-6</v>
      </c>
      <c r="BJ592" s="14">
        <f t="shared" si="889"/>
        <v>0.71109057045673563</v>
      </c>
      <c r="BK592" s="14">
        <f t="shared" si="890"/>
        <v>0.18345069667480282</v>
      </c>
      <c r="BL592" s="14">
        <f t="shared" si="891"/>
        <v>0.10078736858242925</v>
      </c>
      <c r="BM592" s="14">
        <f t="shared" si="892"/>
        <v>0.55175515450914459</v>
      </c>
      <c r="BN592" s="14">
        <f t="shared" si="893"/>
        <v>0.44046641449112561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1.6292</v>
      </c>
      <c r="F593" s="10">
        <f>VLOOKUP(B593,home!$B$2:$E$405,3,FALSE)</f>
        <v>0.8286</v>
      </c>
      <c r="G593" s="10">
        <f>VLOOKUP(C593,away!$B$2:$E$405,4,FALSE)</f>
        <v>0.75819999999999999</v>
      </c>
      <c r="H593" s="10">
        <f>VLOOKUP(A593,away!$A$2:$E$405,3,FALSE)</f>
        <v>1.1462000000000001</v>
      </c>
      <c r="I593" s="10">
        <f>VLOOKUP(C593,away!$B$2:$E$405,3,FALSE)</f>
        <v>0.87239999999999995</v>
      </c>
      <c r="J593" s="10">
        <f>VLOOKUP(B593,home!$B$2:$E$405,4,FALSE)</f>
        <v>0.56710000000000005</v>
      </c>
      <c r="K593" s="12">
        <f t="shared" si="838"/>
        <v>1.023535971984</v>
      </c>
      <c r="L593" s="12">
        <f t="shared" si="839"/>
        <v>0.56706874144800012</v>
      </c>
      <c r="M593" s="13">
        <f t="shared" si="840"/>
        <v>0.20380233245574342</v>
      </c>
      <c r="N593" s="13">
        <f t="shared" si="841"/>
        <v>0.20859901844269566</v>
      </c>
      <c r="O593" s="13">
        <f t="shared" si="842"/>
        <v>0.11556993216984533</v>
      </c>
      <c r="P593" s="13">
        <f t="shared" si="843"/>
        <v>0.11828998285558759</v>
      </c>
      <c r="Q593" s="13">
        <f t="shared" si="844"/>
        <v>0.10675429954832642</v>
      </c>
      <c r="R593" s="13">
        <f t="shared" si="845"/>
        <v>3.2768047992392468E-2</v>
      </c>
      <c r="S593" s="13">
        <f t="shared" si="846"/>
        <v>1.7164327654363012E-2</v>
      </c>
      <c r="T593" s="13">
        <f t="shared" si="847"/>
        <v>6.0537026289032271E-2</v>
      </c>
      <c r="U593" s="13">
        <f t="shared" si="848"/>
        <v>3.3539275851911785E-2</v>
      </c>
      <c r="V593" s="13">
        <f t="shared" si="849"/>
        <v>1.1069375133668316E-3</v>
      </c>
      <c r="W593" s="13">
        <f t="shared" si="850"/>
        <v>3.6422288583889122E-2</v>
      </c>
      <c r="X593" s="13">
        <f t="shared" si="851"/>
        <v>2.0653941347921867E-2</v>
      </c>
      <c r="Y593" s="13">
        <f t="shared" si="852"/>
        <v>5.8561022630534325E-3</v>
      </c>
      <c r="Z593" s="13">
        <f t="shared" si="853"/>
        <v>6.1939119115845534E-3</v>
      </c>
      <c r="AA593" s="13">
        <f t="shared" si="854"/>
        <v>6.3396916488069714E-3</v>
      </c>
      <c r="AB593" s="13">
        <f t="shared" si="855"/>
        <v>3.2444512269202454E-3</v>
      </c>
      <c r="AC593" s="13">
        <f t="shared" si="856"/>
        <v>4.0155213724922462E-5</v>
      </c>
      <c r="AD593" s="13">
        <f t="shared" si="857"/>
        <v>9.3198806368981757E-3</v>
      </c>
      <c r="AE593" s="13">
        <f t="shared" si="858"/>
        <v>5.2850129832114345E-3</v>
      </c>
      <c r="AF593" s="13">
        <f t="shared" si="859"/>
        <v>1.4984828304630243E-3</v>
      </c>
      <c r="AG593" s="13">
        <f t="shared" si="860"/>
        <v>2.8324759091736797E-4</v>
      </c>
      <c r="AH593" s="13">
        <f t="shared" si="861"/>
        <v>8.7809345808550728E-4</v>
      </c>
      <c r="AI593" s="13">
        <f t="shared" si="862"/>
        <v>8.9876024111434146E-4</v>
      </c>
      <c r="AJ593" s="13">
        <f t="shared" si="863"/>
        <v>4.5995671848477084E-4</v>
      </c>
      <c r="AK593" s="13">
        <f t="shared" si="864"/>
        <v>1.56927415641627E-4</v>
      </c>
      <c r="AL593" s="13">
        <f t="shared" si="865"/>
        <v>9.3226794528762563E-7</v>
      </c>
      <c r="AM593" s="13">
        <f t="shared" si="866"/>
        <v>1.9078466172924877E-3</v>
      </c>
      <c r="AN593" s="13">
        <f t="shared" si="867"/>
        <v>1.0818801801438754E-3</v>
      </c>
      <c r="AO593" s="13">
        <f t="shared" si="868"/>
        <v>3.0675021607586152E-4</v>
      </c>
      <c r="AP593" s="13">
        <f t="shared" si="869"/>
        <v>5.7982819656346954E-5</v>
      </c>
      <c r="AQ593" s="13">
        <f t="shared" si="870"/>
        <v>8.2200611420327575E-6</v>
      </c>
      <c r="AR593" s="13">
        <f t="shared" si="871"/>
        <v>9.9587870430054227E-5</v>
      </c>
      <c r="AS593" s="13">
        <f t="shared" si="872"/>
        <v>1.019317677584422E-4</v>
      </c>
      <c r="AT593" s="13">
        <f t="shared" si="873"/>
        <v>5.2165415494342246E-5</v>
      </c>
      <c r="AU593" s="13">
        <f t="shared" si="874"/>
        <v>1.7797726417316933E-5</v>
      </c>
      <c r="AV593" s="13">
        <f t="shared" si="875"/>
        <v>4.5541533019134508E-6</v>
      </c>
      <c r="AW593" s="13">
        <f t="shared" si="876"/>
        <v>1.503062604502853E-8</v>
      </c>
      <c r="AX593" s="13">
        <f t="shared" si="877"/>
        <v>3.2545827363780869E-4</v>
      </c>
      <c r="AY593" s="13">
        <f t="shared" si="878"/>
        <v>1.8455721362563101E-4</v>
      </c>
      <c r="AZ593" s="13">
        <f t="shared" si="879"/>
        <v>5.2328313427918132E-5</v>
      </c>
      <c r="BA593" s="13">
        <f t="shared" si="880"/>
        <v>9.891250279222005E-6</v>
      </c>
      <c r="BB593" s="13">
        <f t="shared" si="881"/>
        <v>1.4022547117964007E-6</v>
      </c>
      <c r="BC593" s="13">
        <f t="shared" si="882"/>
        <v>1.5903496292158269E-7</v>
      </c>
      <c r="BD593" s="13">
        <f t="shared" si="883"/>
        <v>9.4121947247095512E-6</v>
      </c>
      <c r="BE593" s="13">
        <f t="shared" si="884"/>
        <v>9.6337198760582685E-6</v>
      </c>
      <c r="BF593" s="13">
        <f t="shared" si="885"/>
        <v>4.9302294185814403E-6</v>
      </c>
      <c r="BG593" s="13">
        <f t="shared" si="886"/>
        <v>1.6820890533506218E-6</v>
      </c>
      <c r="BH593" s="13">
        <f t="shared" si="887"/>
        <v>4.3041966354621879E-7</v>
      </c>
      <c r="BI593" s="13">
        <f t="shared" si="888"/>
        <v>8.8110001737761094E-8</v>
      </c>
      <c r="BJ593" s="14">
        <f t="shared" si="889"/>
        <v>0.4591457767513647</v>
      </c>
      <c r="BK593" s="14">
        <f t="shared" si="890"/>
        <v>0.34058922517435664</v>
      </c>
      <c r="BL593" s="14">
        <f t="shared" si="891"/>
        <v>0.19415735041934318</v>
      </c>
      <c r="BM593" s="14">
        <f t="shared" si="892"/>
        <v>0.21411810860905861</v>
      </c>
      <c r="BN593" s="14">
        <f t="shared" si="893"/>
        <v>0.7857836134645908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1.6292</v>
      </c>
      <c r="F594" s="10">
        <f>VLOOKUP(B594,home!$B$2:$E$405,3,FALSE)</f>
        <v>0.75819999999999999</v>
      </c>
      <c r="G594" s="10">
        <f>VLOOKUP(C594,away!$B$2:$E$405,4,FALSE)</f>
        <v>1.2637</v>
      </c>
      <c r="H594" s="10">
        <f>VLOOKUP(A594,away!$A$2:$E$405,3,FALSE)</f>
        <v>1.1462000000000001</v>
      </c>
      <c r="I594" s="10">
        <f>VLOOKUP(C594,away!$B$2:$E$405,3,FALSE)</f>
        <v>1.1291</v>
      </c>
      <c r="J594" s="10">
        <f>VLOOKUP(B594,home!$B$2:$E$405,4,FALSE)</f>
        <v>1.1291</v>
      </c>
      <c r="K594" s="12">
        <f t="shared" si="838"/>
        <v>1.5609973543279998</v>
      </c>
      <c r="L594" s="12">
        <f t="shared" si="839"/>
        <v>1.4612523376220001</v>
      </c>
      <c r="M594" s="13">
        <f t="shared" si="840"/>
        <v>4.8691554055619354E-2</v>
      </c>
      <c r="N594" s="13">
        <f t="shared" si="841"/>
        <v>7.6007387058940598E-2</v>
      </c>
      <c r="O594" s="13">
        <f t="shared" si="842"/>
        <v>7.1150647186221772E-2</v>
      </c>
      <c r="P594" s="13">
        <f t="shared" si="843"/>
        <v>0.11106597201641712</v>
      </c>
      <c r="Q594" s="13">
        <f t="shared" si="844"/>
        <v>5.9323665054195271E-2</v>
      </c>
      <c r="R594" s="13">
        <f t="shared" si="845"/>
        <v>5.1984524762092379E-2</v>
      </c>
      <c r="S594" s="13">
        <f t="shared" si="846"/>
        <v>6.3335676891010689E-2</v>
      </c>
      <c r="T594" s="13">
        <f t="shared" si="847"/>
        <v>8.6686844236747412E-2</v>
      </c>
      <c r="U594" s="13">
        <f t="shared" si="848"/>
        <v>8.1147705619624602E-2</v>
      </c>
      <c r="V594" s="13">
        <f t="shared" si="849"/>
        <v>1.6052153085893691E-2</v>
      </c>
      <c r="W594" s="13">
        <f t="shared" si="850"/>
        <v>3.0868028066213075E-2</v>
      </c>
      <c r="X594" s="13">
        <f t="shared" si="851"/>
        <v>4.5105978169535363E-2</v>
      </c>
      <c r="Y594" s="13">
        <f t="shared" si="852"/>
        <v>3.295560802048024E-2</v>
      </c>
      <c r="Z594" s="13">
        <f t="shared" si="853"/>
        <v>2.5320836109592074E-2</v>
      </c>
      <c r="AA594" s="13">
        <f t="shared" si="854"/>
        <v>3.9525758176446109E-2</v>
      </c>
      <c r="AB594" s="13">
        <f t="shared" si="855"/>
        <v>3.0849801970620348E-2</v>
      </c>
      <c r="AC594" s="13">
        <f t="shared" si="856"/>
        <v>2.2884461433041892E-3</v>
      </c>
      <c r="AD594" s="13">
        <f t="shared" si="857"/>
        <v>1.2046227536170269E-2</v>
      </c>
      <c r="AE594" s="13">
        <f t="shared" si="858"/>
        <v>1.7602578146755313E-2</v>
      </c>
      <c r="AF594" s="13">
        <f t="shared" si="859"/>
        <v>1.2860904232560071E-2</v>
      </c>
      <c r="AG594" s="13">
        <f t="shared" si="860"/>
        <v>6.2643421245870247E-3</v>
      </c>
      <c r="AH594" s="13">
        <f t="shared" si="861"/>
        <v>9.2500327389212437E-3</v>
      </c>
      <c r="AI594" s="13">
        <f t="shared" si="862"/>
        <v>1.4439276632903442E-2</v>
      </c>
      <c r="AJ594" s="13">
        <f t="shared" si="863"/>
        <v>1.1269836311186193E-2</v>
      </c>
      <c r="AK594" s="13">
        <f t="shared" si="864"/>
        <v>5.8640615551570898E-3</v>
      </c>
      <c r="AL594" s="13">
        <f t="shared" si="865"/>
        <v>2.0879883605519681E-4</v>
      </c>
      <c r="AM594" s="13">
        <f t="shared" si="866"/>
        <v>3.7608258627189737E-3</v>
      </c>
      <c r="AN594" s="13">
        <f t="shared" si="867"/>
        <v>5.4955155832873762E-3</v>
      </c>
      <c r="AO594" s="13">
        <f t="shared" si="868"/>
        <v>4.0151674962584051E-3</v>
      </c>
      <c r="AP594" s="13">
        <f t="shared" si="869"/>
        <v>1.9557242966171556E-3</v>
      </c>
      <c r="AQ594" s="13">
        <f t="shared" si="870"/>
        <v>7.1445167504399006E-4</v>
      </c>
      <c r="AR594" s="13">
        <f t="shared" si="871"/>
        <v>2.7033263925657397E-3</v>
      </c>
      <c r="AS594" s="13">
        <f t="shared" si="872"/>
        <v>4.2198853466801755E-3</v>
      </c>
      <c r="AT594" s="13">
        <f t="shared" si="873"/>
        <v>3.2936149308676246E-3</v>
      </c>
      <c r="AU594" s="13">
        <f t="shared" si="874"/>
        <v>1.7137747310865196E-3</v>
      </c>
      <c r="AV594" s="13">
        <f t="shared" si="875"/>
        <v>6.6879945528505941E-4</v>
      </c>
      <c r="AW594" s="13">
        <f t="shared" si="876"/>
        <v>1.3229790242401884E-5</v>
      </c>
      <c r="AX594" s="13">
        <f t="shared" si="877"/>
        <v>9.7843987029877402E-4</v>
      </c>
      <c r="AY594" s="13">
        <f t="shared" si="878"/>
        <v>1.4297475476966503E-3</v>
      </c>
      <c r="AZ594" s="13">
        <f t="shared" si="879"/>
        <v>1.0446109731405266E-3</v>
      </c>
      <c r="BA594" s="13">
        <f t="shared" si="880"/>
        <v>5.0881340880239547E-4</v>
      </c>
      <c r="BB594" s="13">
        <f t="shared" si="881"/>
        <v>1.8587619575647968E-4</v>
      </c>
      <c r="BC594" s="13">
        <f t="shared" si="882"/>
        <v>5.432240511148809E-5</v>
      </c>
      <c r="BD594" s="13">
        <f t="shared" si="883"/>
        <v>6.5837366841532306E-4</v>
      </c>
      <c r="BE594" s="13">
        <f t="shared" si="884"/>
        <v>1.0277195545555391E-3</v>
      </c>
      <c r="BF594" s="13">
        <f t="shared" si="885"/>
        <v>8.0213375282617359E-4</v>
      </c>
      <c r="BG594" s="13">
        <f t="shared" si="886"/>
        <v>4.1737622199294883E-4</v>
      </c>
      <c r="BH594" s="13">
        <f t="shared" si="887"/>
        <v>1.6288079457260233E-4</v>
      </c>
      <c r="BI594" s="13">
        <f t="shared" si="888"/>
        <v>5.0851297879734888E-5</v>
      </c>
      <c r="BJ594" s="14">
        <f t="shared" si="889"/>
        <v>0.39986505796091693</v>
      </c>
      <c r="BK594" s="14">
        <f t="shared" si="890"/>
        <v>0.24307234857599691</v>
      </c>
      <c r="BL594" s="14">
        <f t="shared" si="891"/>
        <v>0.33120038109990058</v>
      </c>
      <c r="BM594" s="14">
        <f t="shared" si="892"/>
        <v>0.57981835585546593</v>
      </c>
      <c r="BN594" s="14">
        <f t="shared" si="893"/>
        <v>0.4182237501334865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1.6292</v>
      </c>
      <c r="F595" s="10">
        <f>VLOOKUP(B595,home!$B$2:$E$405,3,FALSE)</f>
        <v>0.97489999999999999</v>
      </c>
      <c r="G595" s="10">
        <f>VLOOKUP(C595,away!$B$2:$E$405,4,FALSE)</f>
        <v>1.0229999999999999</v>
      </c>
      <c r="H595" s="10">
        <f>VLOOKUP(A595,away!$A$2:$E$405,3,FALSE)</f>
        <v>1.1462000000000001</v>
      </c>
      <c r="I595" s="10">
        <f>VLOOKUP(C595,away!$B$2:$E$405,3,FALSE)</f>
        <v>1.0663</v>
      </c>
      <c r="J595" s="10">
        <f>VLOOKUP(B595,home!$B$2:$E$405,4,FALSE)</f>
        <v>1.2829999999999999</v>
      </c>
      <c r="K595" s="12">
        <f t="shared" si="838"/>
        <v>1.6248381428399998</v>
      </c>
      <c r="L595" s="12">
        <f t="shared" si="839"/>
        <v>1.5680736959800001</v>
      </c>
      <c r="M595" s="13">
        <f t="shared" si="840"/>
        <v>4.1052159461822828E-2</v>
      </c>
      <c r="N595" s="13">
        <f t="shared" si="841"/>
        <v>6.6703114539519728E-2</v>
      </c>
      <c r="O595" s="13">
        <f t="shared" si="842"/>
        <v>6.4372811415260855E-2</v>
      </c>
      <c r="P595" s="13">
        <f t="shared" si="843"/>
        <v>0.10459539934936198</v>
      </c>
      <c r="Q595" s="13">
        <f t="shared" si="844"/>
        <v>5.4190882375018526E-2</v>
      </c>
      <c r="R595" s="13">
        <f t="shared" si="845"/>
        <v>5.0470656158275826E-2</v>
      </c>
      <c r="S595" s="13">
        <f t="shared" si="846"/>
        <v>6.6623764184844808E-2</v>
      </c>
      <c r="T595" s="13">
        <f t="shared" si="847"/>
        <v>8.4975297214212736E-2</v>
      </c>
      <c r="U595" s="13">
        <f t="shared" si="848"/>
        <v>8.2006647220129097E-2</v>
      </c>
      <c r="V595" s="13">
        <f t="shared" si="849"/>
        <v>1.8860935595718789E-2</v>
      </c>
      <c r="W595" s="13">
        <f t="shared" si="850"/>
        <v>2.9350470892361993E-2</v>
      </c>
      <c r="X595" s="13">
        <f t="shared" si="851"/>
        <v>4.6023701370939474E-2</v>
      </c>
      <c r="Y595" s="13">
        <f t="shared" si="852"/>
        <v>3.6084277755704441E-2</v>
      </c>
      <c r="Z595" s="13">
        <f t="shared" si="853"/>
        <v>2.6380569446881108E-2</v>
      </c>
      <c r="AA595" s="13">
        <f t="shared" si="854"/>
        <v>4.2864155467131938E-2</v>
      </c>
      <c r="AB595" s="13">
        <f t="shared" si="855"/>
        <v>3.4823657381809849E-2</v>
      </c>
      <c r="AC595" s="13">
        <f t="shared" si="856"/>
        <v>3.003445976714412E-3</v>
      </c>
      <c r="AD595" s="13">
        <f t="shared" si="857"/>
        <v>1.1922441154056234E-2</v>
      </c>
      <c r="AE595" s="13">
        <f t="shared" si="858"/>
        <v>1.8695266365545013E-2</v>
      </c>
      <c r="AF595" s="13">
        <f t="shared" si="859"/>
        <v>1.4657777713575381E-2</v>
      </c>
      <c r="AG595" s="13">
        <f t="shared" si="860"/>
        <v>7.6614918913931402E-3</v>
      </c>
      <c r="AH595" s="13">
        <f t="shared" si="861"/>
        <v>1.0341669258656984E-2</v>
      </c>
      <c r="AI595" s="13">
        <f t="shared" si="862"/>
        <v>1.6803538672101732E-2</v>
      </c>
      <c r="AJ595" s="13">
        <f t="shared" si="863"/>
        <v>1.3651515284558952E-2</v>
      </c>
      <c r="AK595" s="13">
        <f t="shared" si="864"/>
        <v>7.393834247304879E-3</v>
      </c>
      <c r="AL595" s="13">
        <f t="shared" si="865"/>
        <v>3.0609510971117091E-4</v>
      </c>
      <c r="AM595" s="13">
        <f t="shared" si="866"/>
        <v>3.8744074285751839E-3</v>
      </c>
      <c r="AN595" s="13">
        <f t="shared" si="867"/>
        <v>6.075356376258256E-3</v>
      </c>
      <c r="AO595" s="13">
        <f t="shared" si="868"/>
        <v>4.7633032636574734E-3</v>
      </c>
      <c r="AP595" s="13">
        <f t="shared" si="869"/>
        <v>2.4897368512389901E-3</v>
      </c>
      <c r="AQ595" s="13">
        <f t="shared" si="870"/>
        <v>9.7602271658498319E-4</v>
      </c>
      <c r="AR595" s="13">
        <f t="shared" si="871"/>
        <v>3.2432999074050008E-3</v>
      </c>
      <c r="AS595" s="13">
        <f t="shared" si="872"/>
        <v>5.2698373982210849E-3</v>
      </c>
      <c r="AT595" s="13">
        <f t="shared" si="873"/>
        <v>4.2813164055971629E-3</v>
      </c>
      <c r="AU595" s="13">
        <f t="shared" si="874"/>
        <v>2.3188153991269725E-3</v>
      </c>
      <c r="AV595" s="13">
        <f t="shared" si="875"/>
        <v>9.4192492667656569E-4</v>
      </c>
      <c r="AW595" s="13">
        <f t="shared" si="876"/>
        <v>2.1663591891960868E-5</v>
      </c>
      <c r="AX595" s="13">
        <f t="shared" si="877"/>
        <v>1.0492141618085992E-3</v>
      </c>
      <c r="AY595" s="13">
        <f t="shared" si="878"/>
        <v>1.6452451285817679E-3</v>
      </c>
      <c r="AZ595" s="13">
        <f t="shared" si="879"/>
        <v>1.289932804784152E-3</v>
      </c>
      <c r="BA595" s="13">
        <f t="shared" si="880"/>
        <v>6.7423656692124437E-4</v>
      </c>
      <c r="BB595" s="13">
        <f t="shared" si="881"/>
        <v>2.6431315636426568E-4</v>
      </c>
      <c r="BC595" s="13">
        <f t="shared" si="882"/>
        <v>8.2892501599250734E-5</v>
      </c>
      <c r="BD595" s="13">
        <f t="shared" si="883"/>
        <v>8.4762221216269217E-4</v>
      </c>
      <c r="BE595" s="13">
        <f t="shared" si="884"/>
        <v>1.377248901040361E-3</v>
      </c>
      <c r="BF595" s="13">
        <f t="shared" si="885"/>
        <v>1.1189032732974258E-3</v>
      </c>
      <c r="BG595" s="13">
        <f t="shared" si="886"/>
        <v>6.0601223886739533E-4</v>
      </c>
      <c r="BH595" s="13">
        <f t="shared" si="887"/>
        <v>2.4616795018490227E-4</v>
      </c>
      <c r="BI595" s="13">
        <f t="shared" si="888"/>
        <v>7.9996615001033252E-5</v>
      </c>
      <c r="BJ595" s="14">
        <f t="shared" si="889"/>
        <v>0.39344938222870091</v>
      </c>
      <c r="BK595" s="14">
        <f t="shared" si="890"/>
        <v>0.23608704480675577</v>
      </c>
      <c r="BL595" s="14">
        <f t="shared" si="891"/>
        <v>0.34305963033281062</v>
      </c>
      <c r="BM595" s="14">
        <f t="shared" si="892"/>
        <v>0.61596802197919864</v>
      </c>
      <c r="BN595" s="14">
        <f t="shared" si="893"/>
        <v>0.38138502329925972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1.6292</v>
      </c>
      <c r="F596" s="10">
        <f>VLOOKUP(B596,home!$B$2:$E$405,3,FALSE)</f>
        <v>1.0570999999999999</v>
      </c>
      <c r="G596" s="10">
        <f>VLOOKUP(C596,away!$B$2:$E$405,4,FALSE)</f>
        <v>1.1048</v>
      </c>
      <c r="H596" s="10">
        <f>VLOOKUP(A596,away!$A$2:$E$405,3,FALSE)</f>
        <v>1.1462000000000001</v>
      </c>
      <c r="I596" s="10">
        <f>VLOOKUP(C596,away!$B$2:$E$405,3,FALSE)</f>
        <v>1.1778</v>
      </c>
      <c r="J596" s="10">
        <f>VLOOKUP(B596,home!$B$2:$E$405,4,FALSE)</f>
        <v>0.72699999999999998</v>
      </c>
      <c r="K596" s="12">
        <f t="shared" si="838"/>
        <v>1.9027167431359997</v>
      </c>
      <c r="L596" s="12">
        <f t="shared" si="839"/>
        <v>0.98144589972000007</v>
      </c>
      <c r="M596" s="13">
        <f t="shared" si="840"/>
        <v>5.5901579530763655E-2</v>
      </c>
      <c r="N596" s="13">
        <f t="shared" si="841"/>
        <v>0.10636487134093268</v>
      </c>
      <c r="O596" s="13">
        <f t="shared" si="842"/>
        <v>5.4864376018339475E-2</v>
      </c>
      <c r="P596" s="13">
        <f t="shared" si="843"/>
        <v>0.10439136685180374</v>
      </c>
      <c r="Q596" s="13">
        <f t="shared" si="844"/>
        <v>0.10119111079094957</v>
      </c>
      <c r="R596" s="13">
        <f t="shared" si="845"/>
        <v>2.6923208441947791E-2</v>
      </c>
      <c r="S596" s="13">
        <f t="shared" si="846"/>
        <v>4.8735463132981535E-2</v>
      </c>
      <c r="T596" s="13">
        <f t="shared" si="847"/>
        <v>9.9313600773889704E-2</v>
      </c>
      <c r="U596" s="13">
        <f t="shared" si="848"/>
        <v>5.1227239481434553E-2</v>
      </c>
      <c r="V596" s="13">
        <f t="shared" si="849"/>
        <v>1.0112140446581866E-2</v>
      </c>
      <c r="W596" s="13">
        <f t="shared" si="850"/>
        <v>6.4179340252823222E-2</v>
      </c>
      <c r="X596" s="13">
        <f t="shared" si="851"/>
        <v>6.2988550337868099E-2</v>
      </c>
      <c r="Y596" s="13">
        <f t="shared" si="852"/>
        <v>3.090992722920374E-2</v>
      </c>
      <c r="Z596" s="13">
        <f t="shared" si="853"/>
        <v>8.8078908442188516E-3</v>
      </c>
      <c r="AA596" s="13">
        <f t="shared" si="854"/>
        <v>1.6758921381009484E-2</v>
      </c>
      <c r="AB596" s="13">
        <f t="shared" si="855"/>
        <v>1.5943740154273325E-2</v>
      </c>
      <c r="AC596" s="13">
        <f t="shared" si="856"/>
        <v>1.1802217529863839E-3</v>
      </c>
      <c r="AD596" s="13">
        <f t="shared" si="857"/>
        <v>3.0528776315617259E-2</v>
      </c>
      <c r="AE596" s="13">
        <f t="shared" si="858"/>
        <v>2.9962342338431609E-2</v>
      </c>
      <c r="AF596" s="13">
        <f t="shared" si="859"/>
        <v>1.470320901703033E-2</v>
      </c>
      <c r="AG596" s="13">
        <f t="shared" si="860"/>
        <v>4.8101347341635179E-3</v>
      </c>
      <c r="AH596" s="13">
        <f t="shared" si="861"/>
        <v>2.1611170885599803E-3</v>
      </c>
      <c r="AI596" s="13">
        <f t="shared" si="862"/>
        <v>4.1119936682803993E-3</v>
      </c>
      <c r="AJ596" s="13">
        <f t="shared" si="863"/>
        <v>3.9119796001531679E-3</v>
      </c>
      <c r="AK596" s="13">
        <f t="shared" si="864"/>
        <v>2.4811296946726353E-3</v>
      </c>
      <c r="AL596" s="13">
        <f t="shared" si="865"/>
        <v>8.8158483546733015E-5</v>
      </c>
      <c r="AM596" s="13">
        <f t="shared" si="866"/>
        <v>1.1617522768635728E-2</v>
      </c>
      <c r="AN596" s="13">
        <f t="shared" si="867"/>
        <v>1.1401970086181278E-2</v>
      </c>
      <c r="AO596" s="13">
        <f t="shared" si="868"/>
        <v>5.5952083949063558E-3</v>
      </c>
      <c r="AP596" s="13">
        <f t="shared" si="869"/>
        <v>1.830464779086589E-3</v>
      </c>
      <c r="AQ596" s="13">
        <f t="shared" si="870"/>
        <v>4.4912553800410202E-4</v>
      </c>
      <c r="AR596" s="13">
        <f t="shared" si="871"/>
        <v>4.2420390107640344E-4</v>
      </c>
      <c r="AS596" s="13">
        <f t="shared" si="872"/>
        <v>8.0713986508168013E-4</v>
      </c>
      <c r="AT596" s="13">
        <f t="shared" si="873"/>
        <v>7.6787926767172253E-4</v>
      </c>
      <c r="AU596" s="13">
        <f t="shared" si="874"/>
        <v>4.8701891310199883E-4</v>
      </c>
      <c r="AV596" s="13">
        <f t="shared" si="875"/>
        <v>2.3166476004576753E-4</v>
      </c>
      <c r="AW596" s="13">
        <f t="shared" si="876"/>
        <v>4.5730096210932576E-6</v>
      </c>
      <c r="AX596" s="13">
        <f t="shared" si="877"/>
        <v>3.6841425142744859E-3</v>
      </c>
      <c r="AY596" s="13">
        <f t="shared" si="878"/>
        <v>3.6157865646188263E-3</v>
      </c>
      <c r="AZ596" s="13">
        <f t="shared" si="879"/>
        <v>1.774349449053906E-3</v>
      </c>
      <c r="BA596" s="13">
        <f t="shared" si="880"/>
        <v>5.8047599714813251E-4</v>
      </c>
      <c r="BB596" s="13">
        <f t="shared" si="881"/>
        <v>1.4242644682172824E-4</v>
      </c>
      <c r="BC596" s="13">
        <f t="shared" si="882"/>
        <v>2.7956770448974772E-5</v>
      </c>
      <c r="BD596" s="13">
        <f t="shared" si="883"/>
        <v>6.9388863226110757E-5</v>
      </c>
      <c r="BE596" s="13">
        <f t="shared" si="884"/>
        <v>1.320273518474948E-4</v>
      </c>
      <c r="BF596" s="13">
        <f t="shared" si="885"/>
        <v>1.2560532645606803E-4</v>
      </c>
      <c r="BG596" s="13">
        <f t="shared" si="886"/>
        <v>7.9663785891674599E-5</v>
      </c>
      <c r="BH596" s="13">
        <f t="shared" si="887"/>
        <v>3.7894404809422691E-5</v>
      </c>
      <c r="BI596" s="13">
        <f t="shared" si="888"/>
        <v>1.4420463700412363E-5</v>
      </c>
      <c r="BJ596" s="14">
        <f t="shared" si="889"/>
        <v>0.58567129244008975</v>
      </c>
      <c r="BK596" s="14">
        <f t="shared" si="890"/>
        <v>0.22402471676328273</v>
      </c>
      <c r="BL596" s="14">
        <f t="shared" si="891"/>
        <v>0.1815606124315795</v>
      </c>
      <c r="BM596" s="14">
        <f t="shared" si="892"/>
        <v>0.54681678594943617</v>
      </c>
      <c r="BN596" s="14">
        <f t="shared" si="893"/>
        <v>0.44963651297473689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1.6292</v>
      </c>
      <c r="F597" s="10">
        <f>VLOOKUP(B597,home!$B$2:$E$405,3,FALSE)</f>
        <v>0.90259999999999996</v>
      </c>
      <c r="G597" s="10">
        <f>VLOOKUP(C597,away!$B$2:$E$405,4,FALSE)</f>
        <v>1.0109999999999999</v>
      </c>
      <c r="H597" s="10">
        <f>VLOOKUP(A597,away!$A$2:$E$405,3,FALSE)</f>
        <v>1.1462000000000001</v>
      </c>
      <c r="I597" s="10">
        <f>VLOOKUP(C597,away!$B$2:$E$405,3,FALSE)</f>
        <v>0.97509999999999997</v>
      </c>
      <c r="J597" s="10">
        <f>VLOOKUP(B597,home!$B$2:$E$405,4,FALSE)</f>
        <v>0.87239999999999995</v>
      </c>
      <c r="K597" s="12">
        <f t="shared" si="838"/>
        <v>1.4866915951199999</v>
      </c>
      <c r="L597" s="12">
        <f t="shared" si="839"/>
        <v>0.97504625248799992</v>
      </c>
      <c r="M597" s="13">
        <f t="shared" si="840"/>
        <v>8.5286606979100274E-2</v>
      </c>
      <c r="N597" s="13">
        <f t="shared" si="841"/>
        <v>0.12679488177213111</v>
      </c>
      <c r="O597" s="13">
        <f t="shared" si="842"/>
        <v>8.3158386522388619E-2</v>
      </c>
      <c r="P597" s="13">
        <f t="shared" si="843"/>
        <v>0.12363087430657545</v>
      </c>
      <c r="Q597" s="13">
        <f t="shared" si="844"/>
        <v>9.4252442517430715E-2</v>
      </c>
      <c r="R597" s="13">
        <f t="shared" si="845"/>
        <v>4.0541636570801808E-2</v>
      </c>
      <c r="S597" s="13">
        <f t="shared" si="846"/>
        <v>4.4803614609600403E-2</v>
      </c>
      <c r="T597" s="13">
        <f t="shared" si="847"/>
        <v>9.1900490864461448E-2</v>
      </c>
      <c r="U597" s="13">
        <f t="shared" si="848"/>
        <v>6.0272910342220667E-2</v>
      </c>
      <c r="V597" s="13">
        <f t="shared" si="849"/>
        <v>7.2163343531731899E-3</v>
      </c>
      <c r="W597" s="13">
        <f t="shared" si="850"/>
        <v>4.6708104703398388E-2</v>
      </c>
      <c r="X597" s="13">
        <f t="shared" si="851"/>
        <v>4.554256245186572E-2</v>
      </c>
      <c r="Y597" s="13">
        <f t="shared" si="852"/>
        <v>2.2203052423696183E-2</v>
      </c>
      <c r="Z597" s="13">
        <f t="shared" si="853"/>
        <v>1.3176656936030252E-2</v>
      </c>
      <c r="AA597" s="13">
        <f t="shared" si="854"/>
        <v>1.9589625118575829E-2</v>
      </c>
      <c r="AB597" s="13">
        <f t="shared" si="855"/>
        <v>1.456186550766916E-2</v>
      </c>
      <c r="AC597" s="13">
        <f t="shared" si="856"/>
        <v>6.5379676611329173E-4</v>
      </c>
      <c r="AD597" s="13">
        <f t="shared" si="857"/>
        <v>1.7360136671631832E-2</v>
      </c>
      <c r="AE597" s="13">
        <f t="shared" si="858"/>
        <v>1.6926936204354117E-2</v>
      </c>
      <c r="AF597" s="13">
        <f t="shared" si="859"/>
        <v>8.2522728560794657E-3</v>
      </c>
      <c r="AG597" s="13">
        <f t="shared" si="860"/>
        <v>2.6821159076095761E-3</v>
      </c>
      <c r="AH597" s="13">
        <f t="shared" si="861"/>
        <v>3.2119624914490764E-3</v>
      </c>
      <c r="AI597" s="13">
        <f t="shared" si="862"/>
        <v>4.775197639878037E-3</v>
      </c>
      <c r="AJ597" s="13">
        <f t="shared" si="863"/>
        <v>3.5496230981217694E-3</v>
      </c>
      <c r="AK597" s="13">
        <f t="shared" si="864"/>
        <v>1.7590649419404829E-3</v>
      </c>
      <c r="AL597" s="13">
        <f t="shared" si="865"/>
        <v>3.7909570412716883E-5</v>
      </c>
      <c r="AM597" s="13">
        <f t="shared" si="866"/>
        <v>5.1618338559699019E-3</v>
      </c>
      <c r="AN597" s="13">
        <f t="shared" si="867"/>
        <v>5.0330267572291348E-3</v>
      </c>
      <c r="AO597" s="13">
        <f t="shared" si="868"/>
        <v>2.4537169391540491E-3</v>
      </c>
      <c r="AP597" s="13">
        <f t="shared" si="869"/>
        <v>7.9749583539616051E-4</v>
      </c>
      <c r="AQ597" s="13">
        <f t="shared" si="870"/>
        <v>1.9439883141945325E-4</v>
      </c>
      <c r="AR597" s="13">
        <f t="shared" si="871"/>
        <v>6.2636239808388854E-4</v>
      </c>
      <c r="AS597" s="13">
        <f t="shared" si="872"/>
        <v>9.3120771273052464E-4</v>
      </c>
      <c r="AT597" s="13">
        <f t="shared" si="873"/>
        <v>6.9220933991369533E-4</v>
      </c>
      <c r="AU597" s="13">
        <f t="shared" si="874"/>
        <v>3.4303393590441795E-4</v>
      </c>
      <c r="AV597" s="13">
        <f t="shared" si="875"/>
        <v>1.2749641733750773E-4</v>
      </c>
      <c r="AW597" s="13">
        <f t="shared" si="876"/>
        <v>1.5264847360368273E-6</v>
      </c>
      <c r="AX597" s="13">
        <f t="shared" si="877"/>
        <v>1.2790091681793845E-3</v>
      </c>
      <c r="AY597" s="13">
        <f t="shared" si="878"/>
        <v>1.2470930963311027E-3</v>
      </c>
      <c r="AZ597" s="13">
        <f t="shared" si="879"/>
        <v>6.0798672504064897E-4</v>
      </c>
      <c r="BA597" s="13">
        <f t="shared" si="880"/>
        <v>1.976050592711123E-4</v>
      </c>
      <c r="BB597" s="13">
        <f t="shared" si="881"/>
        <v>4.8168518128741778E-5</v>
      </c>
      <c r="BC597" s="13">
        <f t="shared" si="882"/>
        <v>9.3933066178659947E-6</v>
      </c>
      <c r="BD597" s="13">
        <f t="shared" si="883"/>
        <v>1.0178871815851534E-4</v>
      </c>
      <c r="BE597" s="13">
        <f t="shared" si="884"/>
        <v>1.5132843176430329E-4</v>
      </c>
      <c r="BF597" s="13">
        <f t="shared" si="885"/>
        <v>1.1248935380334009E-4</v>
      </c>
      <c r="BG597" s="13">
        <f t="shared" si="886"/>
        <v>5.5745658946635229E-5</v>
      </c>
      <c r="BH597" s="13">
        <f t="shared" si="887"/>
        <v>2.0719150655097158E-5</v>
      </c>
      <c r="BI597" s="13">
        <f t="shared" si="888"/>
        <v>6.160597427391591E-6</v>
      </c>
      <c r="BJ597" s="14">
        <f t="shared" si="889"/>
        <v>0.48965272446539604</v>
      </c>
      <c r="BK597" s="14">
        <f t="shared" si="890"/>
        <v>0.26287622968130642</v>
      </c>
      <c r="BL597" s="14">
        <f t="shared" si="891"/>
        <v>0.23458881394777081</v>
      </c>
      <c r="BM597" s="14">
        <f t="shared" si="892"/>
        <v>0.44538402975048047</v>
      </c>
      <c r="BN597" s="14">
        <f t="shared" si="893"/>
        <v>0.55366482866842792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1.4215</v>
      </c>
      <c r="F598" s="10">
        <f>VLOOKUP(B598,home!$B$2:$E$405,3,FALSE)</f>
        <v>0.97409999999999997</v>
      </c>
      <c r="G598" s="10">
        <f>VLOOKUP(C598,away!$B$2:$E$405,4,FALSE)</f>
        <v>0.58620000000000005</v>
      </c>
      <c r="H598" s="10">
        <f>VLOOKUP(A598,away!$A$2:$E$405,3,FALSE)</f>
        <v>1.0277000000000001</v>
      </c>
      <c r="I598" s="10">
        <f>VLOOKUP(C598,away!$B$2:$E$405,3,FALSE)</f>
        <v>1.7839</v>
      </c>
      <c r="J598" s="10">
        <f>VLOOKUP(B598,home!$B$2:$E$405,4,FALSE)</f>
        <v>0.97299999999999998</v>
      </c>
      <c r="K598" s="12">
        <f t="shared" si="838"/>
        <v>0.81170126252999997</v>
      </c>
      <c r="L598" s="12">
        <f t="shared" si="839"/>
        <v>1.7838145511900001</v>
      </c>
      <c r="M598" s="13">
        <f t="shared" si="840"/>
        <v>7.4607382635990274E-2</v>
      </c>
      <c r="N598" s="13">
        <f t="shared" si="841"/>
        <v>6.0558906679692104E-2</v>
      </c>
      <c r="O598" s="13">
        <f t="shared" si="842"/>
        <v>0.13308573477227961</v>
      </c>
      <c r="P598" s="13">
        <f t="shared" si="843"/>
        <v>0.10802585893939208</v>
      </c>
      <c r="Q598" s="13">
        <f t="shared" si="844"/>
        <v>2.4577870504671261E-2</v>
      </c>
      <c r="R598" s="13">
        <f t="shared" si="845"/>
        <v>0.11870013512130269</v>
      </c>
      <c r="S598" s="13">
        <f t="shared" si="846"/>
        <v>3.9103322577771535E-2</v>
      </c>
      <c r="T598" s="13">
        <f t="shared" si="847"/>
        <v>4.3842363043496112E-2</v>
      </c>
      <c r="U598" s="13">
        <f t="shared" si="848"/>
        <v>9.6349049540442988E-2</v>
      </c>
      <c r="V598" s="13">
        <f t="shared" si="849"/>
        <v>6.2909621892955677E-3</v>
      </c>
      <c r="W598" s="13">
        <f t="shared" si="850"/>
        <v>6.6499628396468387E-3</v>
      </c>
      <c r="X598" s="13">
        <f t="shared" si="851"/>
        <v>1.1862300478234805E-2</v>
      </c>
      <c r="Y598" s="13">
        <f t="shared" si="852"/>
        <v>1.0580072101831673E-2</v>
      </c>
      <c r="Z598" s="13">
        <f t="shared" si="853"/>
        <v>7.0579676085866308E-2</v>
      </c>
      <c r="AA598" s="13">
        <f t="shared" si="854"/>
        <v>5.7289612187856123E-2</v>
      </c>
      <c r="AB598" s="13">
        <f t="shared" si="855"/>
        <v>2.3251025271368443E-2</v>
      </c>
      <c r="AC598" s="13">
        <f t="shared" si="856"/>
        <v>5.69302401822617E-4</v>
      </c>
      <c r="AD598" s="13">
        <f t="shared" si="857"/>
        <v>1.3494458081797303E-3</v>
      </c>
      <c r="AE598" s="13">
        <f t="shared" si="858"/>
        <v>2.4071610686733527E-3</v>
      </c>
      <c r="AF598" s="13">
        <f t="shared" si="859"/>
        <v>2.1469644706787992E-3</v>
      </c>
      <c r="AG598" s="13">
        <f t="shared" si="860"/>
        <v>1.276595487894926E-3</v>
      </c>
      <c r="AH598" s="13">
        <f t="shared" si="861"/>
        <v>3.1475263305061313E-2</v>
      </c>
      <c r="AI598" s="13">
        <f t="shared" si="862"/>
        <v>2.554851096318245E-2</v>
      </c>
      <c r="AJ598" s="13">
        <f t="shared" si="863"/>
        <v>1.0368879302288369E-2</v>
      </c>
      <c r="AK598" s="13">
        <f t="shared" si="864"/>
        <v>2.8054774735628853E-3</v>
      </c>
      <c r="AL598" s="13">
        <f t="shared" si="865"/>
        <v>3.2972276351364795E-5</v>
      </c>
      <c r="AM598" s="13">
        <f t="shared" si="866"/>
        <v>2.1906937324306074E-4</v>
      </c>
      <c r="AN598" s="13">
        <f t="shared" si="867"/>
        <v>3.90779135711045E-4</v>
      </c>
      <c r="AO598" s="13">
        <f t="shared" si="868"/>
        <v>3.4853875429140702E-4</v>
      </c>
      <c r="AP598" s="13">
        <f t="shared" si="869"/>
        <v>2.0724283385288261E-4</v>
      </c>
      <c r="AQ598" s="13">
        <f t="shared" si="870"/>
        <v>9.2420695664155946E-5</v>
      </c>
      <c r="AR598" s="13">
        <f t="shared" si="871"/>
        <v>1.1229206537221009E-2</v>
      </c>
      <c r="AS598" s="13">
        <f t="shared" si="872"/>
        <v>9.1147611234724223E-3</v>
      </c>
      <c r="AT598" s="13">
        <f t="shared" si="873"/>
        <v>3.6992315557909626E-3</v>
      </c>
      <c r="AU598" s="13">
        <f t="shared" si="874"/>
        <v>1.000890308075447E-3</v>
      </c>
      <c r="AV598" s="13">
        <f t="shared" si="875"/>
        <v>2.0310598167972018E-4</v>
      </c>
      <c r="AW598" s="13">
        <f t="shared" si="876"/>
        <v>1.3261490977454254E-6</v>
      </c>
      <c r="AX598" s="13">
        <f t="shared" si="877"/>
        <v>2.9636481140508025E-5</v>
      </c>
      <c r="AY598" s="13">
        <f t="shared" si="878"/>
        <v>5.2865986304506224E-5</v>
      </c>
      <c r="AZ598" s="13">
        <f t="shared" si="879"/>
        <v>4.715155781649474E-5</v>
      </c>
      <c r="BA598" s="13">
        <f t="shared" si="880"/>
        <v>2.8036544981446632E-5</v>
      </c>
      <c r="BB598" s="13">
        <f t="shared" si="881"/>
        <v>1.2502999225749377E-5</v>
      </c>
      <c r="BC598" s="13">
        <f t="shared" si="882"/>
        <v>4.4606063904818099E-6</v>
      </c>
      <c r="BD598" s="13">
        <f t="shared" si="883"/>
        <v>3.3384703365687833E-3</v>
      </c>
      <c r="BE598" s="13">
        <f t="shared" si="884"/>
        <v>2.7098405871118355E-3</v>
      </c>
      <c r="BF598" s="13">
        <f t="shared" si="885"/>
        <v>1.0997905129068565E-3</v>
      </c>
      <c r="BG598" s="13">
        <f t="shared" si="886"/>
        <v>2.975671159483373E-4</v>
      </c>
      <c r="BH598" s="13">
        <f t="shared" si="887"/>
        <v>6.038390092566905E-5</v>
      </c>
      <c r="BI598" s="13">
        <f t="shared" si="888"/>
        <v>9.8027377235704038E-6</v>
      </c>
      <c r="BJ598" s="14">
        <f t="shared" si="889"/>
        <v>0.16668434745162133</v>
      </c>
      <c r="BK598" s="14">
        <f t="shared" si="890"/>
        <v>0.22868266700692796</v>
      </c>
      <c r="BL598" s="14">
        <f t="shared" si="891"/>
        <v>0.53163673863476957</v>
      </c>
      <c r="BM598" s="14">
        <f t="shared" si="892"/>
        <v>0.47797600068865037</v>
      </c>
      <c r="BN598" s="14">
        <f t="shared" si="893"/>
        <v>0.51955588865332802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1.1809000000000001</v>
      </c>
      <c r="F604" s="10">
        <f>VLOOKUP(B604,home!$B$2:$E$405,3,FALSE)</f>
        <v>0.58630000000000004</v>
      </c>
      <c r="G604" s="10">
        <f>VLOOKUP(C604,away!$B$2:$E$405,4,FALSE)</f>
        <v>1.0585</v>
      </c>
      <c r="H604" s="10">
        <f>VLOOKUP(A604,away!$A$2:$E$405,3,FALSE)</f>
        <v>0.92459999999999998</v>
      </c>
      <c r="I604" s="10">
        <f>VLOOKUP(C604,away!$B$2:$E$405,3,FALSE)</f>
        <v>1.1717</v>
      </c>
      <c r="J604" s="10">
        <f>VLOOKUP(B604,home!$B$2:$E$405,4,FALSE)</f>
        <v>0.83199999999999996</v>
      </c>
      <c r="K604" s="12">
        <f t="shared" si="838"/>
        <v>0.73286482769500005</v>
      </c>
      <c r="L604" s="12">
        <f t="shared" si="839"/>
        <v>0.90135037823999986</v>
      </c>
      <c r="M604" s="13">
        <f t="shared" si="840"/>
        <v>0.19510542881459494</v>
      </c>
      <c r="N604" s="13">
        <f t="shared" si="841"/>
        <v>0.14298590647056722</v>
      </c>
      <c r="O604" s="13">
        <f t="shared" si="842"/>
        <v>0.17585835205871253</v>
      </c>
      <c r="P604" s="13">
        <f t="shared" si="843"/>
        <v>0.128880400880235</v>
      </c>
      <c r="Q604" s="13">
        <f t="shared" si="844"/>
        <v>5.2394670854182812E-2</v>
      </c>
      <c r="R604" s="13">
        <f t="shared" si="845"/>
        <v>7.9254996072391795E-2</v>
      </c>
      <c r="S604" s="13">
        <f t="shared" si="846"/>
        <v>2.1283566828417678E-2</v>
      </c>
      <c r="T604" s="13">
        <f t="shared" si="847"/>
        <v>4.7225956392177977E-2</v>
      </c>
      <c r="U604" s="13">
        <f t="shared" si="848"/>
        <v>5.808319904056132E-2</v>
      </c>
      <c r="V604" s="13">
        <f t="shared" si="849"/>
        <v>1.5621381058058034E-3</v>
      </c>
      <c r="W604" s="13">
        <f t="shared" si="850"/>
        <v>1.2799403809228982E-2</v>
      </c>
      <c r="X604" s="13">
        <f t="shared" si="851"/>
        <v>1.1536747464695038E-2</v>
      </c>
      <c r="Y604" s="13">
        <f t="shared" si="852"/>
        <v>5.199325845481116E-3</v>
      </c>
      <c r="Z604" s="13">
        <f t="shared" si="853"/>
        <v>2.3812173562420012E-2</v>
      </c>
      <c r="AA604" s="13">
        <f t="shared" si="854"/>
        <v>1.7451104474866377E-2</v>
      </c>
      <c r="AB604" s="13">
        <f t="shared" si="855"/>
        <v>6.3946503370301954E-3</v>
      </c>
      <c r="AC604" s="13">
        <f t="shared" si="856"/>
        <v>6.4493651755925129E-5</v>
      </c>
      <c r="AD604" s="13">
        <f t="shared" si="857"/>
        <v>2.3450582168123304E-3</v>
      </c>
      <c r="AE604" s="13">
        <f t="shared" si="858"/>
        <v>2.1137191107186135E-3</v>
      </c>
      <c r="AF604" s="13">
        <f t="shared" si="859"/>
        <v>9.5260075996966929E-4</v>
      </c>
      <c r="AG604" s="13">
        <f t="shared" si="860"/>
        <v>2.8620901843679088E-4</v>
      </c>
      <c r="AH604" s="13">
        <f t="shared" si="861"/>
        <v>5.3657779118009502E-3</v>
      </c>
      <c r="AI604" s="13">
        <f t="shared" si="862"/>
        <v>3.9323899047816408E-3</v>
      </c>
      <c r="AJ604" s="13">
        <f t="shared" si="863"/>
        <v>1.4409551249986773E-3</v>
      </c>
      <c r="AK604" s="13">
        <f t="shared" si="864"/>
        <v>3.5200844313279441E-4</v>
      </c>
      <c r="AL604" s="13">
        <f t="shared" si="865"/>
        <v>1.7040976754024855E-6</v>
      </c>
      <c r="AM604" s="13">
        <f t="shared" si="866"/>
        <v>3.4372213719978265E-4</v>
      </c>
      <c r="AN604" s="13">
        <f t="shared" si="867"/>
        <v>3.0981407837448523E-4</v>
      </c>
      <c r="AO604" s="13">
        <f t="shared" si="868"/>
        <v>1.3962551836345962E-4</v>
      </c>
      <c r="AP604" s="13">
        <f t="shared" si="869"/>
        <v>4.1950504596286789E-5</v>
      </c>
      <c r="AQ604" s="13">
        <f t="shared" si="870"/>
        <v>9.4530257963054849E-6</v>
      </c>
      <c r="AR604" s="13">
        <f t="shared" si="871"/>
        <v>9.6728919007072487E-4</v>
      </c>
      <c r="AS604" s="13">
        <f t="shared" si="872"/>
        <v>7.0889222561241799E-4</v>
      </c>
      <c r="AT604" s="13">
        <f t="shared" si="873"/>
        <v>2.5976108938888487E-4</v>
      </c>
      <c r="AU604" s="13">
        <f t="shared" si="874"/>
        <v>6.3456588672283564E-5</v>
      </c>
      <c r="AV604" s="13">
        <f t="shared" si="875"/>
        <v>1.1626275480856392E-5</v>
      </c>
      <c r="AW604" s="13">
        <f t="shared" si="876"/>
        <v>3.1268677099824454E-8</v>
      </c>
      <c r="AX604" s="13">
        <f t="shared" si="877"/>
        <v>4.1983644142312637E-5</v>
      </c>
      <c r="AY604" s="13">
        <f t="shared" si="878"/>
        <v>3.7841973527567052E-5</v>
      </c>
      <c r="AZ604" s="13">
        <f t="shared" si="879"/>
        <v>1.7054438576210311E-5</v>
      </c>
      <c r="BA604" s="13">
        <f t="shared" si="880"/>
        <v>5.124008220446002E-6</v>
      </c>
      <c r="BB604" s="13">
        <f t="shared" si="881"/>
        <v>1.1546316869009681E-6</v>
      </c>
      <c r="BC604" s="13">
        <f t="shared" si="882"/>
        <v>2.0814554154321538E-7</v>
      </c>
      <c r="BD604" s="13">
        <f t="shared" si="883"/>
        <v>1.4531107955628511E-4</v>
      </c>
      <c r="BE604" s="13">
        <f t="shared" si="884"/>
        <v>1.0649337928119133E-4</v>
      </c>
      <c r="BF604" s="13">
        <f t="shared" si="885"/>
        <v>3.9022626028784286E-5</v>
      </c>
      <c r="BG604" s="13">
        <f t="shared" si="886"/>
        <v>9.5327700335971426E-6</v>
      </c>
      <c r="BH604" s="13">
        <f t="shared" si="887"/>
        <v>1.746557967032057E-6</v>
      </c>
      <c r="BI604" s="13">
        <f t="shared" si="888"/>
        <v>2.5599818071365573E-7</v>
      </c>
      <c r="BJ604" s="14">
        <f t="shared" si="889"/>
        <v>0.27878753004829582</v>
      </c>
      <c r="BK604" s="14">
        <f t="shared" si="890"/>
        <v>0.34693557435201233</v>
      </c>
      <c r="BL604" s="14">
        <f t="shared" si="891"/>
        <v>0.35044682114854897</v>
      </c>
      <c r="BM604" s="14">
        <f t="shared" si="892"/>
        <v>0.22546453325574251</v>
      </c>
      <c r="BN604" s="14">
        <f t="shared" si="893"/>
        <v>0.77447975515068435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1.1809000000000001</v>
      </c>
      <c r="F605" s="10" t="e">
        <f>VLOOKUP(B605,home!$B$2:$E$405,3,FALSE)</f>
        <v>#N/A</v>
      </c>
      <c r="G605" s="10">
        <f>VLOOKUP(C605,away!$B$2:$E$405,4,FALSE)</f>
        <v>0.70569999999999999</v>
      </c>
      <c r="H605" s="10">
        <f>VLOOKUP(A605,away!$A$2:$E$405,3,FALSE)</f>
        <v>0.92459999999999998</v>
      </c>
      <c r="I605" s="10">
        <f>VLOOKUP(C605,away!$B$2:$E$405,3,FALSE)</f>
        <v>0.81120000000000003</v>
      </c>
      <c r="J605" s="10" t="e">
        <f>VLOOKUP(B605,home!$B$2:$E$405,4,FALSE)</f>
        <v>#N/A</v>
      </c>
      <c r="K605" s="12" t="e">
        <f t="shared" si="838"/>
        <v>#N/A</v>
      </c>
      <c r="L605" s="12" t="e">
        <f t="shared" si="839"/>
        <v>#N/A</v>
      </c>
      <c r="M605" s="13" t="e">
        <f t="shared" si="840"/>
        <v>#N/A</v>
      </c>
      <c r="N605" s="13" t="e">
        <f t="shared" si="841"/>
        <v>#N/A</v>
      </c>
      <c r="O605" s="13" t="e">
        <f t="shared" si="842"/>
        <v>#N/A</v>
      </c>
      <c r="P605" s="13" t="e">
        <f t="shared" si="843"/>
        <v>#N/A</v>
      </c>
      <c r="Q605" s="13" t="e">
        <f t="shared" si="844"/>
        <v>#N/A</v>
      </c>
      <c r="R605" s="13" t="e">
        <f t="shared" si="845"/>
        <v>#N/A</v>
      </c>
      <c r="S605" s="13" t="e">
        <f t="shared" si="846"/>
        <v>#N/A</v>
      </c>
      <c r="T605" s="13" t="e">
        <f t="shared" si="847"/>
        <v>#N/A</v>
      </c>
      <c r="U605" s="13" t="e">
        <f t="shared" si="848"/>
        <v>#N/A</v>
      </c>
      <c r="V605" s="13" t="e">
        <f t="shared" si="849"/>
        <v>#N/A</v>
      </c>
      <c r="W605" s="13" t="e">
        <f t="shared" si="850"/>
        <v>#N/A</v>
      </c>
      <c r="X605" s="13" t="e">
        <f t="shared" si="851"/>
        <v>#N/A</v>
      </c>
      <c r="Y605" s="13" t="e">
        <f t="shared" si="852"/>
        <v>#N/A</v>
      </c>
      <c r="Z605" s="13" t="e">
        <f t="shared" si="853"/>
        <v>#N/A</v>
      </c>
      <c r="AA605" s="13" t="e">
        <f t="shared" si="854"/>
        <v>#N/A</v>
      </c>
      <c r="AB605" s="13" t="e">
        <f t="shared" si="855"/>
        <v>#N/A</v>
      </c>
      <c r="AC605" s="13" t="e">
        <f t="shared" si="856"/>
        <v>#N/A</v>
      </c>
      <c r="AD605" s="13" t="e">
        <f t="shared" si="857"/>
        <v>#N/A</v>
      </c>
      <c r="AE605" s="13" t="e">
        <f t="shared" si="858"/>
        <v>#N/A</v>
      </c>
      <c r="AF605" s="13" t="e">
        <f t="shared" si="859"/>
        <v>#N/A</v>
      </c>
      <c r="AG605" s="13" t="e">
        <f t="shared" si="860"/>
        <v>#N/A</v>
      </c>
      <c r="AH605" s="13" t="e">
        <f t="shared" si="861"/>
        <v>#N/A</v>
      </c>
      <c r="AI605" s="13" t="e">
        <f t="shared" si="862"/>
        <v>#N/A</v>
      </c>
      <c r="AJ605" s="13" t="e">
        <f t="shared" si="863"/>
        <v>#N/A</v>
      </c>
      <c r="AK605" s="13" t="e">
        <f t="shared" si="864"/>
        <v>#N/A</v>
      </c>
      <c r="AL605" s="13" t="e">
        <f t="shared" si="865"/>
        <v>#N/A</v>
      </c>
      <c r="AM605" s="13" t="e">
        <f t="shared" si="866"/>
        <v>#N/A</v>
      </c>
      <c r="AN605" s="13" t="e">
        <f t="shared" si="867"/>
        <v>#N/A</v>
      </c>
      <c r="AO605" s="13" t="e">
        <f t="shared" si="868"/>
        <v>#N/A</v>
      </c>
      <c r="AP605" s="13" t="e">
        <f t="shared" si="869"/>
        <v>#N/A</v>
      </c>
      <c r="AQ605" s="13" t="e">
        <f t="shared" si="870"/>
        <v>#N/A</v>
      </c>
      <c r="AR605" s="13" t="e">
        <f t="shared" si="871"/>
        <v>#N/A</v>
      </c>
      <c r="AS605" s="13" t="e">
        <f t="shared" si="872"/>
        <v>#N/A</v>
      </c>
      <c r="AT605" s="13" t="e">
        <f t="shared" si="873"/>
        <v>#N/A</v>
      </c>
      <c r="AU605" s="13" t="e">
        <f t="shared" si="874"/>
        <v>#N/A</v>
      </c>
      <c r="AV605" s="13" t="e">
        <f t="shared" si="875"/>
        <v>#N/A</v>
      </c>
      <c r="AW605" s="13" t="e">
        <f t="shared" si="876"/>
        <v>#N/A</v>
      </c>
      <c r="AX605" s="13" t="e">
        <f t="shared" si="877"/>
        <v>#N/A</v>
      </c>
      <c r="AY605" s="13" t="e">
        <f t="shared" si="878"/>
        <v>#N/A</v>
      </c>
      <c r="AZ605" s="13" t="e">
        <f t="shared" si="879"/>
        <v>#N/A</v>
      </c>
      <c r="BA605" s="13" t="e">
        <f t="shared" si="880"/>
        <v>#N/A</v>
      </c>
      <c r="BB605" s="13" t="e">
        <f t="shared" si="881"/>
        <v>#N/A</v>
      </c>
      <c r="BC605" s="13" t="e">
        <f t="shared" si="882"/>
        <v>#N/A</v>
      </c>
      <c r="BD605" s="13" t="e">
        <f t="shared" si="883"/>
        <v>#N/A</v>
      </c>
      <c r="BE605" s="13" t="e">
        <f t="shared" si="884"/>
        <v>#N/A</v>
      </c>
      <c r="BF605" s="13" t="e">
        <f t="shared" si="885"/>
        <v>#N/A</v>
      </c>
      <c r="BG605" s="13" t="e">
        <f t="shared" si="886"/>
        <v>#N/A</v>
      </c>
      <c r="BH605" s="13" t="e">
        <f t="shared" si="887"/>
        <v>#N/A</v>
      </c>
      <c r="BI605" s="13" t="e">
        <f t="shared" si="888"/>
        <v>#N/A</v>
      </c>
      <c r="BJ605" s="14" t="e">
        <f t="shared" si="889"/>
        <v>#N/A</v>
      </c>
      <c r="BK605" s="14" t="e">
        <f t="shared" si="890"/>
        <v>#N/A</v>
      </c>
      <c r="BL605" s="14" t="e">
        <f t="shared" si="891"/>
        <v>#N/A</v>
      </c>
      <c r="BM605" s="14" t="e">
        <f t="shared" si="892"/>
        <v>#N/A</v>
      </c>
      <c r="BN605" s="14" t="e">
        <f t="shared" si="893"/>
        <v>#N/A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1.5124</v>
      </c>
      <c r="F606" s="10">
        <f>VLOOKUP(B606,home!$B$2:$E$405,3,FALSE)</f>
        <v>1.3224</v>
      </c>
      <c r="G606" s="10">
        <f>VLOOKUP(C606,away!$B$2:$E$405,4,FALSE)</f>
        <v>0.70530000000000004</v>
      </c>
      <c r="H606" s="10">
        <f>VLOOKUP(A606,away!$A$2:$E$405,3,FALSE)</f>
        <v>1.1446000000000001</v>
      </c>
      <c r="I606" s="10">
        <f>VLOOKUP(C606,away!$B$2:$E$405,3,FALSE)</f>
        <v>1.0484</v>
      </c>
      <c r="J606" s="10">
        <f>VLOOKUP(B606,home!$B$2:$E$405,4,FALSE)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1.5124</v>
      </c>
      <c r="F607" s="10">
        <f>VLOOKUP(B607,home!$B$2:$E$405,3,FALSE)</f>
        <v>1.0138</v>
      </c>
      <c r="G607" s="10">
        <f>VLOOKUP(C607,away!$B$2:$E$405,4,FALSE)</f>
        <v>0.92569999999999997</v>
      </c>
      <c r="H607" s="10">
        <f>VLOOKUP(A607,away!$A$2:$E$405,3,FALSE)</f>
        <v>1.1446000000000001</v>
      </c>
      <c r="I607" s="10">
        <f>VLOOKUP(C607,away!$B$2:$E$405,3,FALSE)</f>
        <v>1.1649</v>
      </c>
      <c r="J607" s="10">
        <f>VLOOKUP(B607,home!$B$2:$E$405,4,FALSE)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1.5124</v>
      </c>
      <c r="F608" s="10">
        <f>VLOOKUP(B608,home!$B$2:$E$405,3,FALSE)</f>
        <v>0.79339999999999999</v>
      </c>
      <c r="G608" s="10">
        <f>VLOOKUP(C608,away!$B$2:$E$405,4,FALSE)</f>
        <v>1.0579000000000001</v>
      </c>
      <c r="H608" s="10">
        <f>VLOOKUP(A608,away!$A$2:$E$405,3,FALSE)</f>
        <v>1.1446000000000001</v>
      </c>
      <c r="I608" s="10">
        <f>VLOOKUP(C608,away!$B$2:$E$405,3,FALSE)</f>
        <v>1.3395999999999999</v>
      </c>
      <c r="J608" s="10">
        <f>VLOOKUP(B608,home!$B$2:$E$405,4,FALSE)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1.4215</v>
      </c>
      <c r="F611" s="10">
        <f>VLOOKUP(B611,home!$B$2:$E$405,3,FALSE)</f>
        <v>0.82069999999999999</v>
      </c>
      <c r="G611" s="10">
        <f>VLOOKUP(C611,away!$B$2:$E$405,4,FALSE)</f>
        <v>0.43290000000000001</v>
      </c>
      <c r="H611" s="10">
        <f>VLOOKUP(A611,away!$A$2:$E$405,3,FALSE)</f>
        <v>1.0277000000000001</v>
      </c>
      <c r="I611" s="10">
        <f>VLOOKUP(C611,away!$B$2:$E$405,3,FALSE)</f>
        <v>0.52390000000000003</v>
      </c>
      <c r="J611" s="10">
        <f>VLOOKUP(B611,home!$B$2:$E$405,4,FALSE)</f>
        <v>1.0541</v>
      </c>
      <c r="K611" s="12">
        <f t="shared" ref="K611:K641" si="894">E611*F611*G611</f>
        <v>0.50503198414499995</v>
      </c>
      <c r="L611" s="12">
        <f t="shared" ref="L611:L641" si="895">H611*I611*J611</f>
        <v>0.56754012082300009</v>
      </c>
      <c r="M611" s="13">
        <f t="shared" ref="M611:M641" si="896">_xlfn.POISSON.DIST(0,K611,FALSE) * _xlfn.POISSON.DIST(0,L611,FALSE)</f>
        <v>0.34212739715965618</v>
      </c>
      <c r="N611" s="13">
        <f t="shared" ref="N611:N641" si="897">_xlfn.POISSON.DIST(1,K611,FALSE) * _xlfn.POISSON.DIST(0,L611,FALSE)</f>
        <v>0.1727852782179056</v>
      </c>
      <c r="O611" s="13">
        <f t="shared" ref="O611:O641" si="898">_xlfn.POISSON.DIST(0,K611,FALSE) * _xlfn.POISSON.DIST(1,L611,FALSE)</f>
        <v>0.19417102432084979</v>
      </c>
      <c r="P611" s="13">
        <f t="shared" ref="P611:P641" si="899">_xlfn.POISSON.DIST(1,K611,FALSE) * _xlfn.POISSON.DIST(1,L611,FALSE)</f>
        <v>9.8062577676225809E-2</v>
      </c>
      <c r="Q611" s="13">
        <f t="shared" ref="Q611:Q641" si="900">_xlfn.POISSON.DIST(2,K611,FALSE) * _xlfn.POISSON.DIST(0,L611,FALSE)</f>
        <v>4.3631045944717353E-2</v>
      </c>
      <c r="R611" s="13">
        <f t="shared" ref="R611:R641" si="901">_xlfn.POISSON.DIST(0,K611,FALSE) * _xlfn.POISSON.DIST(2,L611,FALSE)</f>
        <v>5.5099923301690376E-2</v>
      </c>
      <c r="S611" s="13">
        <f t="shared" ref="S611:S641" si="902">_xlfn.POISSON.DIST(2,K611,FALSE) * _xlfn.POISSON.DIST(2,L611,FALSE)</f>
        <v>7.0268189717778715E-3</v>
      </c>
      <c r="T611" s="13">
        <f t="shared" ref="T611:T641" si="903">_xlfn.POISSON.DIST(2,K611,FALSE) * _xlfn.POISSON.DIST(1,L611,FALSE)</f>
        <v>2.4762369087098748E-2</v>
      </c>
      <c r="U611" s="13">
        <f t="shared" ref="U611:U641" si="904">_xlfn.POISSON.DIST(1,K611,FALSE) * _xlfn.POISSON.DIST(2,L611,FALSE)</f>
        <v>2.7827223591290008E-2</v>
      </c>
      <c r="V611" s="13">
        <f t="shared" ref="V611:V641" si="905">_xlfn.POISSON.DIST(3,K611,FALSE) * _xlfn.POISSON.DIST(3,L611,FALSE)</f>
        <v>2.2378537837639543E-4</v>
      </c>
      <c r="W611" s="13">
        <f t="shared" ref="W611:W641" si="906">_xlfn.POISSON.DIST(3,K611,FALSE) * _xlfn.POISSON.DIST(0,L611,FALSE)</f>
        <v>7.345024567927419E-3</v>
      </c>
      <c r="X611" s="13">
        <f t="shared" ref="X611:X641" si="907">_xlfn.POISSON.DIST(3,K611,FALSE) * _xlfn.POISSON.DIST(1,L611,FALSE)</f>
        <v>4.1685961307294309E-3</v>
      </c>
      <c r="Y611" s="13">
        <f t="shared" ref="Y611:Y641" si="908">_xlfn.POISSON.DIST(3,K611,FALSE) * _xlfn.POISSON.DIST(2,L611,FALSE)</f>
        <v>1.1829227758482358E-3</v>
      </c>
      <c r="Z611" s="13">
        <f t="shared" ref="Z611:Z641" si="909">_xlfn.POISSON.DIST(0,K611,FALSE) * _xlfn.POISSON.DIST(3,L611,FALSE)</f>
        <v>1.0423805709326463E-2</v>
      </c>
      <c r="AA611" s="13">
        <f t="shared" ref="AA611:AA641" si="910">_xlfn.POISSON.DIST(1,K611,FALSE) * _xlfn.POISSON.DIST(3,L611,FALSE)</f>
        <v>5.2643552797231223E-3</v>
      </c>
      <c r="AB611" s="13">
        <f t="shared" ref="AB611:AB641" si="911">_xlfn.POISSON.DIST(2,K611,FALSE) * _xlfn.POISSON.DIST(3,L611,FALSE)</f>
        <v>1.3293338960813873E-3</v>
      </c>
      <c r="AC611" s="13">
        <f t="shared" ref="AC611:AC641" si="912">_xlfn.POISSON.DIST(4,K611,FALSE) * _xlfn.POISSON.DIST(4,L611,FALSE)</f>
        <v>4.0089180287858675E-6</v>
      </c>
      <c r="AD611" s="13">
        <f t="shared" ref="AD611:AD641" si="913">_xlfn.POISSON.DIST(4,K611,FALSE) * _xlfn.POISSON.DIST(0,L611,FALSE)</f>
        <v>9.2736808278353884E-4</v>
      </c>
      <c r="AE611" s="13">
        <f t="shared" ref="AE611:AE641" si="914">_xlfn.POISSON.DIST(4,K611,FALSE) * _xlfn.POISSON.DIST(1,L611,FALSE)</f>
        <v>5.2631859375036345E-4</v>
      </c>
      <c r="AF611" s="13">
        <f t="shared" ref="AF611:AF641" si="915">_xlfn.POISSON.DIST(4,K611,FALSE) * _xlfn.POISSON.DIST(2,L611,FALSE)</f>
        <v>1.4935345914423638E-4</v>
      </c>
      <c r="AG611" s="13">
        <f t="shared" ref="AG611:AG641" si="916">_xlfn.POISSON.DIST(4,K611,FALSE) * _xlfn.POISSON.DIST(3,L611,FALSE)</f>
        <v>2.8254693416017633E-5</v>
      </c>
      <c r="AH611" s="13">
        <f t="shared" ref="AH611:AH641" si="917">_xlfn.POISSON.DIST(0,K611,FALSE) * _xlfn.POISSON.DIST(4,L611,FALSE)</f>
        <v>1.4789819879266546E-3</v>
      </c>
      <c r="AI611" s="13">
        <f t="shared" ref="AI611:AI641" si="918">_xlfn.POISSON.DIST(1,K611,FALSE) * _xlfn.POISSON.DIST(4,L611,FALSE)</f>
        <v>7.4693320787731473E-4</v>
      </c>
      <c r="AJ611" s="13">
        <f t="shared" ref="AJ611:AJ641" si="919">_xlfn.POISSON.DIST(2,K611,FALSE) * _xlfn.POISSON.DIST(4,L611,FALSE)</f>
        <v>1.8861257999903497E-4</v>
      </c>
      <c r="AK611" s="13">
        <f t="shared" ref="AK611:AK641" si="920">_xlfn.POISSON.DIST(3,K611,FALSE) * _xlfn.POISSON.DIST(4,L611,FALSE)</f>
        <v>3.1751795170540058E-5</v>
      </c>
      <c r="AL611" s="13">
        <f t="shared" ref="AL611:AL641" si="921">_xlfn.POISSON.DIST(5,K611,FALSE) * _xlfn.POISSON.DIST(5,L611,FALSE)</f>
        <v>4.5962391654005078E-8</v>
      </c>
      <c r="AM611" s="13">
        <f t="shared" ref="AM611:AM641" si="922">_xlfn.POISSON.DIST(5,K611,FALSE) * _xlfn.POISSON.DIST(0,L611,FALSE)</f>
        <v>9.3670108576183068E-5</v>
      </c>
      <c r="AN611" s="13">
        <f t="shared" ref="AN611:AN641" si="923">_xlfn.POISSON.DIST(5,K611,FALSE) * _xlfn.POISSON.DIST(1,L611,FALSE)</f>
        <v>5.3161544738830461E-5</v>
      </c>
      <c r="AO611" s="13">
        <f t="shared" ref="AO611:AO641" si="924">_xlfn.POISSON.DIST(5,K611,FALSE) * _xlfn.POISSON.DIST(2,L611,FALSE)</f>
        <v>1.5085654762106581E-5</v>
      </c>
      <c r="AP611" s="13">
        <f t="shared" ref="AP611:AP641" si="925">_xlfn.POISSON.DIST(5,K611,FALSE) * _xlfn.POISSON.DIST(3,L611,FALSE)</f>
        <v>2.8539047754600113E-6</v>
      </c>
      <c r="AQ611" s="13">
        <f t="shared" ref="AQ611:AQ641" si="926">_xlfn.POISSON.DIST(5,K611,FALSE) * _xlfn.POISSON.DIST(4,L611,FALSE)</f>
        <v>4.0492636527047791E-7</v>
      </c>
      <c r="AR611" s="13">
        <f t="shared" ref="AR611:AR641" si="927">_xlfn.POISSON.DIST(0,K611,FALSE) * _xlfn.POISSON.DIST(5,L611,FALSE)</f>
        <v>1.6787632322458695E-4</v>
      </c>
      <c r="AS611" s="13">
        <f t="shared" ref="AS611:AS641" si="928">_xlfn.POISSON.DIST(1,K611,FALSE) * _xlfn.POISSON.DIST(5,L611,FALSE)</f>
        <v>8.4782912609080485E-5</v>
      </c>
      <c r="AT611" s="13">
        <f t="shared" ref="AT611:AT641" si="929">_xlfn.POISSON.DIST(2,K611,FALSE) * _xlfn.POISSON.DIST(5,L611,FALSE)</f>
        <v>2.1409041288278024E-5</v>
      </c>
      <c r="AU611" s="13">
        <f t="shared" ref="AU611:AU641" si="930">_xlfn.POISSON.DIST(3,K611,FALSE) * _xlfn.POISSON.DIST(5,L611,FALSE)</f>
        <v>3.6040835334870925E-6</v>
      </c>
      <c r="AV611" s="13">
        <f t="shared" ref="AV611:AV641" si="931">_xlfn.POISSON.DIST(4,K611,FALSE) * _xlfn.POISSON.DIST(5,L611,FALSE)</f>
        <v>4.5504436448532715E-7</v>
      </c>
      <c r="AW611" s="13">
        <f t="shared" ref="AW611:AW641" si="932">_xlfn.POISSON.DIST(6,K611,FALSE) * _xlfn.POISSON.DIST(6,L611,FALSE)</f>
        <v>3.6594479125926525E-10</v>
      </c>
      <c r="AX611" s="13">
        <f t="shared" ref="AX611:AX641" si="933">_xlfn.POISSON.DIST(6,K611,FALSE) * _xlfn.POISSON.DIST(0,L611,FALSE)</f>
        <v>7.8844001315512135E-6</v>
      </c>
      <c r="AY611" s="13">
        <f t="shared" ref="AY611:AY641" si="934">_xlfn.POISSON.DIST(6,K611,FALSE) * _xlfn.POISSON.DIST(1,L611,FALSE)</f>
        <v>4.4747134032774526E-6</v>
      </c>
      <c r="AZ611" s="13">
        <f t="shared" ref="AZ611:AZ641" si="935">_xlfn.POISSON.DIST(6,K611,FALSE) * _xlfn.POISSON.DIST(2,L611,FALSE)</f>
        <v>1.2697896927721914E-6</v>
      </c>
      <c r="BA611" s="13">
        <f t="shared" ref="BA611:BA641" si="936">_xlfn.POISSON.DIST(6,K611,FALSE) * _xlfn.POISSON.DIST(3,L611,FALSE)</f>
        <v>2.4021886521857651E-7</v>
      </c>
      <c r="BB611" s="13">
        <f t="shared" ref="BB611:BB641" si="937">_xlfn.POISSON.DIST(6,K611,FALSE) * _xlfn.POISSON.DIST(4,L611,FALSE)</f>
        <v>3.4083460947528717E-8</v>
      </c>
      <c r="BC611" s="13">
        <f t="shared" ref="BC611:BC641" si="938">_xlfn.POISSON.DIST(6,K611,FALSE) * _xlfn.POISSON.DIST(5,L611,FALSE)</f>
        <v>3.8687463088452921E-9</v>
      </c>
      <c r="BD611" s="13">
        <f t="shared" ref="BD611:BD641" si="939">_xlfn.POISSON.DIST(0,K611,FALSE) * _xlfn.POISSON.DIST(6,L611,FALSE)</f>
        <v>1.5879424794367174E-5</v>
      </c>
      <c r="BE611" s="13">
        <f t="shared" ref="BE611:BE641" si="940">_xlfn.POISSON.DIST(1,K611,FALSE) * _xlfn.POISSON.DIST(6,L611,FALSE)</f>
        <v>8.0196174109805623E-6</v>
      </c>
      <c r="BF611" s="13">
        <f t="shared" ref="BF611:BF641" si="941">_xlfn.POISSON.DIST(2,K611,FALSE) * _xlfn.POISSON.DIST(6,L611,FALSE)</f>
        <v>2.02508164657565E-6</v>
      </c>
      <c r="BG611" s="13">
        <f t="shared" ref="BG611:BG641" si="942">_xlfn.POISSON.DIST(3,K611,FALSE) * _xlfn.POISSON.DIST(6,L611,FALSE)</f>
        <v>3.4091033400857472E-7</v>
      </c>
      <c r="BH611" s="13">
        <f t="shared" ref="BH611:BH641" si="943">_xlfn.POISSON.DIST(4,K611,FALSE) * _xlfn.POISSON.DIST(6,L611,FALSE)</f>
        <v>4.304265559997128E-8</v>
      </c>
      <c r="BI611" s="13">
        <f t="shared" ref="BI611:BI641" si="944">_xlfn.POISSON.DIST(5,K611,FALSE) * _xlfn.POISSON.DIST(6,L611,FALSE)</f>
        <v>4.3475835521046791E-9</v>
      </c>
      <c r="BJ611" s="14">
        <f t="shared" ref="BJ611:BJ641" si="945">SUM(N611,Q611,T611,W611,X611,Y611,AD611,AE611,AF611,AG611,AM611,AN611,AO611,AP611,AQ611,AX611,AY611,AZ611,BA611,BB611,BC611)</f>
        <v>0.25568561476683893</v>
      </c>
      <c r="BK611" s="14">
        <f t="shared" ref="BK611:BK641" si="946">SUM(M611,P611,S611,V611,AC611,AL611,AY611)</f>
        <v>0.44744910877985994</v>
      </c>
      <c r="BL611" s="14">
        <f t="shared" ref="BL611:BL641" si="947">SUM(O611,R611,U611,AA611,AB611,AH611,AI611,AJ611,AK611,AR611,AS611,AT611,AU611,AV611,BD611,BE611,BF611,BG611,BH611,BI611)</f>
        <v>0.28644257979005333</v>
      </c>
      <c r="BM611" s="14">
        <f t="shared" ref="BM611:BM641" si="948">SUM(S611:BI611)</f>
        <v>9.4119388077574959E-2</v>
      </c>
      <c r="BN611" s="14">
        <f t="shared" ref="BN611:BN641" si="949">SUM(M611:R611)</f>
        <v>0.90587724662104507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1.4215</v>
      </c>
      <c r="F612" s="10">
        <f>VLOOKUP(B612,home!$B$2:$E$405,3,FALSE)</f>
        <v>0.93799999999999994</v>
      </c>
      <c r="G612" s="10">
        <f>VLOOKUP(C612,away!$B$2:$E$405,4,FALSE)</f>
        <v>0.99660000000000004</v>
      </c>
      <c r="H612" s="10">
        <f>VLOOKUP(A612,away!$A$2:$E$405,3,FALSE)</f>
        <v>1.0277000000000001</v>
      </c>
      <c r="I612" s="10">
        <f>VLOOKUP(C612,away!$B$2:$E$405,3,FALSE)</f>
        <v>0.56759999999999999</v>
      </c>
      <c r="J612" s="10">
        <f>VLOOKUP(B612,home!$B$2:$E$405,4,FALSE)</f>
        <v>0.89200000000000002</v>
      </c>
      <c r="K612" s="12">
        <f t="shared" si="894"/>
        <v>1.3288335522000001</v>
      </c>
      <c r="L612" s="12">
        <f t="shared" si="895"/>
        <v>0.52032368784000005</v>
      </c>
      <c r="M612" s="13">
        <f t="shared" si="896"/>
        <v>0.15736973535571452</v>
      </c>
      <c r="N612" s="13">
        <f t="shared" si="897"/>
        <v>0.20911818444150806</v>
      </c>
      <c r="O612" s="13">
        <f t="shared" si="898"/>
        <v>8.1883201054690213E-2</v>
      </c>
      <c r="P612" s="13">
        <f t="shared" si="899"/>
        <v>0.10880914492301079</v>
      </c>
      <c r="Q612" s="13">
        <f t="shared" si="900"/>
        <v>0.13894162993051201</v>
      </c>
      <c r="R612" s="13">
        <f t="shared" si="901"/>
        <v>2.1302884572460296E-2</v>
      </c>
      <c r="S612" s="13">
        <f t="shared" si="902"/>
        <v>1.880830197768844E-2</v>
      </c>
      <c r="T612" s="13">
        <f t="shared" si="903"/>
        <v>7.2294621279944529E-2</v>
      </c>
      <c r="U612" s="13">
        <f t="shared" si="904"/>
        <v>2.8307987778528994E-2</v>
      </c>
      <c r="V612" s="13">
        <f t="shared" si="905"/>
        <v>1.444944820213904E-3</v>
      </c>
      <c r="W612" s="13">
        <f t="shared" si="906"/>
        <v>6.1543433216340059E-2</v>
      </c>
      <c r="X612" s="13">
        <f t="shared" si="907"/>
        <v>3.2022506133460811E-2</v>
      </c>
      <c r="Y612" s="13">
        <f t="shared" si="908"/>
        <v>8.3310342426206746E-3</v>
      </c>
      <c r="Z612" s="13">
        <f t="shared" si="909"/>
        <v>3.6947984874574624E-3</v>
      </c>
      <c r="AA612" s="13">
        <f t="shared" si="910"/>
        <v>4.9097721987512869E-3</v>
      </c>
      <c r="AB612" s="13">
        <f t="shared" si="911"/>
        <v>3.2621350156797394E-3</v>
      </c>
      <c r="AC612" s="13">
        <f t="shared" si="912"/>
        <v>6.2441807025754187E-5</v>
      </c>
      <c r="AD612" s="13">
        <f t="shared" si="913"/>
        <v>2.044524474386317E-2</v>
      </c>
      <c r="AE612" s="13">
        <f t="shared" si="914"/>
        <v>1.0638145143918259E-2</v>
      </c>
      <c r="AF612" s="13">
        <f t="shared" si="915"/>
        <v>2.7676394565303683E-3</v>
      </c>
      <c r="AG612" s="13">
        <f t="shared" si="916"/>
        <v>4.8002278954445838E-4</v>
      </c>
      <c r="AH612" s="13">
        <f t="shared" si="917"/>
        <v>4.8062279370488013E-4</v>
      </c>
      <c r="AI612" s="13">
        <f t="shared" si="918"/>
        <v>6.3866769422714364E-4</v>
      </c>
      <c r="AJ612" s="13">
        <f t="shared" si="919"/>
        <v>4.243415303976195E-4</v>
      </c>
      <c r="AK612" s="13">
        <f t="shared" si="920"/>
        <v>1.8795975439475106E-4</v>
      </c>
      <c r="AL612" s="13">
        <f t="shared" si="921"/>
        <v>1.7269494962452418E-6</v>
      </c>
      <c r="AM612" s="13">
        <f t="shared" si="922"/>
        <v>5.4336654397172087E-3</v>
      </c>
      <c r="AN612" s="13">
        <f t="shared" si="923"/>
        <v>2.8272648400824133E-3</v>
      </c>
      <c r="AO612" s="13">
        <f t="shared" si="924"/>
        <v>7.3554643404602461E-4</v>
      </c>
      <c r="AP612" s="13">
        <f t="shared" si="925"/>
        <v>1.2757407771346298E-4</v>
      </c>
      <c r="AQ612" s="13">
        <f t="shared" si="926"/>
        <v>1.6594953647163954E-5</v>
      </c>
      <c r="AR612" s="13">
        <f t="shared" si="927"/>
        <v>5.0015884896097371E-5</v>
      </c>
      <c r="AS612" s="13">
        <f t="shared" si="928"/>
        <v>6.6462785992907398E-5</v>
      </c>
      <c r="AT612" s="13">
        <f t="shared" si="929"/>
        <v>4.4158990000031782E-5</v>
      </c>
      <c r="AU612" s="13">
        <f t="shared" si="930"/>
        <v>1.9559982514435509E-5</v>
      </c>
      <c r="AV612" s="13">
        <f t="shared" si="931"/>
        <v>6.49799026140681E-6</v>
      </c>
      <c r="AW612" s="13">
        <f t="shared" si="932"/>
        <v>3.3168155375359073E-8</v>
      </c>
      <c r="AX612" s="13">
        <f t="shared" si="933"/>
        <v>1.2034061579543002E-3</v>
      </c>
      <c r="AY612" s="13">
        <f t="shared" si="934"/>
        <v>6.2616073007614706E-4</v>
      </c>
      <c r="AZ612" s="13">
        <f t="shared" si="935"/>
        <v>1.6290313012690382E-4</v>
      </c>
      <c r="BA612" s="13">
        <f t="shared" si="936"/>
        <v>2.8254119142770012E-5</v>
      </c>
      <c r="BB612" s="13">
        <f t="shared" si="937"/>
        <v>3.6753218672592078E-6</v>
      </c>
      <c r="BC612" s="13">
        <f t="shared" si="938"/>
        <v>3.8247140559426129E-7</v>
      </c>
      <c r="BD612" s="13">
        <f t="shared" si="939"/>
        <v>4.3374082799530563E-6</v>
      </c>
      <c r="BE612" s="13">
        <f t="shared" si="940"/>
        <v>5.7636936519917116E-6</v>
      </c>
      <c r="BF612" s="13">
        <f t="shared" si="941"/>
        <v>3.8294947546843693E-6</v>
      </c>
      <c r="BG612" s="13">
        <f t="shared" si="942"/>
        <v>1.6962537059995E-6</v>
      </c>
      <c r="BH612" s="13">
        <f t="shared" si="943"/>
        <v>5.6350970939393284E-7</v>
      </c>
      <c r="BI612" s="13">
        <f t="shared" si="944"/>
        <v>1.4976212176662573E-7</v>
      </c>
      <c r="BJ612" s="14">
        <f t="shared" si="945"/>
        <v>0.56774788905402185</v>
      </c>
      <c r="BK612" s="14">
        <f t="shared" si="946"/>
        <v>0.28712245656322583</v>
      </c>
      <c r="BL612" s="14">
        <f t="shared" si="947"/>
        <v>0.14160060814872361</v>
      </c>
      <c r="BM612" s="14">
        <f t="shared" si="948"/>
        <v>0.28211484441361179</v>
      </c>
      <c r="BN612" s="14">
        <f t="shared" si="949"/>
        <v>0.71742478027789591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1.4215</v>
      </c>
      <c r="F613" s="10">
        <f>VLOOKUP(B613,home!$B$2:$E$405,3,FALSE)</f>
        <v>0.7621</v>
      </c>
      <c r="G613" s="10">
        <f>VLOOKUP(C613,away!$B$2:$E$405,4,FALSE)</f>
        <v>0.93799999999999994</v>
      </c>
      <c r="H613" s="10">
        <f>VLOOKUP(A613,away!$A$2:$E$405,3,FALSE)</f>
        <v>1.0277000000000001</v>
      </c>
      <c r="I613" s="10">
        <f>VLOOKUP(C613,away!$B$2:$E$405,3,FALSE)</f>
        <v>0.97299999999999998</v>
      </c>
      <c r="J613" s="10">
        <f>VLOOKUP(B613,home!$B$2:$E$405,4,FALSE)</f>
        <v>1.2974000000000001</v>
      </c>
      <c r="K613" s="12">
        <f t="shared" si="894"/>
        <v>1.0161589906999999</v>
      </c>
      <c r="L613" s="12">
        <f t="shared" si="895"/>
        <v>1.2973378545400001</v>
      </c>
      <c r="M613" s="13">
        <f t="shared" si="896"/>
        <v>9.8914756497493539E-2</v>
      </c>
      <c r="N613" s="13">
        <f t="shared" si="897"/>
        <v>0.1005131191278293</v>
      </c>
      <c r="O613" s="13">
        <f t="shared" si="898"/>
        <v>0.12832585797680479</v>
      </c>
      <c r="P613" s="13">
        <f t="shared" si="899"/>
        <v>0.13039947432242149</v>
      </c>
      <c r="Q613" s="13">
        <f t="shared" si="900"/>
        <v>5.1068654842521939E-2</v>
      </c>
      <c r="R613" s="13">
        <f t="shared" si="901"/>
        <v>8.324099663481635E-2</v>
      </c>
      <c r="S613" s="13">
        <f t="shared" si="902"/>
        <v>4.2976456460252069E-2</v>
      </c>
      <c r="T613" s="13">
        <f t="shared" si="903"/>
        <v>6.6253299107641189E-2</v>
      </c>
      <c r="U613" s="13">
        <f t="shared" si="904"/>
        <v>8.4586087125297069E-2</v>
      </c>
      <c r="V613" s="13">
        <f t="shared" si="905"/>
        <v>6.2951031205443512E-3</v>
      </c>
      <c r="W613" s="13">
        <f t="shared" si="906"/>
        <v>1.729795758706125E-2</v>
      </c>
      <c r="X613" s="13">
        <f t="shared" si="907"/>
        <v>2.2441295183921958E-2</v>
      </c>
      <c r="Y613" s="13">
        <f t="shared" si="908"/>
        <v>1.4556970873504075E-2</v>
      </c>
      <c r="Z613" s="13">
        <f t="shared" si="909"/>
        <v>3.5997231994661344E-2</v>
      </c>
      <c r="AA613" s="13">
        <f t="shared" si="910"/>
        <v>3.6578910931688816E-2</v>
      </c>
      <c r="AB613" s="13">
        <f t="shared" si="911"/>
        <v>1.8584994606625049E-2</v>
      </c>
      <c r="AC613" s="13">
        <f t="shared" si="912"/>
        <v>5.186777526877518E-4</v>
      </c>
      <c r="AD613" s="13">
        <f t="shared" si="913"/>
        <v>4.3943687807098909E-3</v>
      </c>
      <c r="AE613" s="13">
        <f t="shared" si="914"/>
        <v>5.7009809660237259E-3</v>
      </c>
      <c r="AF613" s="13">
        <f t="shared" si="915"/>
        <v>3.6980492076172993E-3</v>
      </c>
      <c r="AG613" s="13">
        <f t="shared" si="916"/>
        <v>1.5992064083311917E-3</v>
      </c>
      <c r="AH613" s="13">
        <f t="shared" si="917"/>
        <v>1.1675142931333147E-2</v>
      </c>
      <c r="AI613" s="13">
        <f t="shared" si="918"/>
        <v>1.1863801457381728E-2</v>
      </c>
      <c r="AJ613" s="13">
        <f t="shared" si="919"/>
        <v>6.0277542573991027E-3</v>
      </c>
      <c r="AK613" s="13">
        <f t="shared" si="920"/>
        <v>2.0417188941287663E-3</v>
      </c>
      <c r="AL613" s="13">
        <f t="shared" si="921"/>
        <v>2.7350946891298891E-5</v>
      </c>
      <c r="AM613" s="13">
        <f t="shared" si="922"/>
        <v>8.9307546899395067E-4</v>
      </c>
      <c r="AN613" s="13">
        <f t="shared" si="923"/>
        <v>1.1586206128869163E-3</v>
      </c>
      <c r="AO613" s="13">
        <f t="shared" si="924"/>
        <v>7.515611900742661E-4</v>
      </c>
      <c r="AP613" s="13">
        <f t="shared" si="925"/>
        <v>3.2500959396215926E-4</v>
      </c>
      <c r="AQ613" s="13">
        <f t="shared" si="926"/>
        <v>1.0541181233394604E-4</v>
      </c>
      <c r="AR613" s="13">
        <f t="shared" si="927"/>
        <v>3.0293209763967133E-3</v>
      </c>
      <c r="AS613" s="13">
        <f t="shared" si="928"/>
        <v>3.0782717458816226E-3</v>
      </c>
      <c r="AT613" s="13">
        <f t="shared" si="929"/>
        <v>1.5640067551976982E-3</v>
      </c>
      <c r="AU613" s="13">
        <f t="shared" si="930"/>
        <v>5.2975984193655821E-4</v>
      </c>
      <c r="AV613" s="13">
        <f t="shared" si="931"/>
        <v>1.3458005657391111E-4</v>
      </c>
      <c r="AW613" s="13">
        <f t="shared" si="932"/>
        <v>1.0015776387037692E-6</v>
      </c>
      <c r="AX613" s="13">
        <f t="shared" si="933"/>
        <v>1.5125111119863695E-4</v>
      </c>
      <c r="AY613" s="13">
        <f t="shared" si="934"/>
        <v>1.9622379209923062E-4</v>
      </c>
      <c r="AZ613" s="13">
        <f t="shared" si="935"/>
        <v>1.2728427672585945E-4</v>
      </c>
      <c r="BA613" s="13">
        <f t="shared" si="936"/>
        <v>5.5043570161400733E-5</v>
      </c>
      <c r="BB613" s="13">
        <f t="shared" si="937"/>
        <v>1.7852526804853393E-5</v>
      </c>
      <c r="BC613" s="13">
        <f t="shared" si="938"/>
        <v>4.6321517646252613E-6</v>
      </c>
      <c r="BD613" s="13">
        <f t="shared" si="939"/>
        <v>6.5500879603858878E-4</v>
      </c>
      <c r="BE613" s="13">
        <f t="shared" si="940"/>
        <v>6.6559307708219449E-4</v>
      </c>
      <c r="BF613" s="13">
        <f t="shared" si="941"/>
        <v>3.3817419471237497E-4</v>
      </c>
      <c r="BG613" s="13">
        <f t="shared" si="942"/>
        <v>1.1454624945990407E-4</v>
      </c>
      <c r="BH613" s="13">
        <f t="shared" si="943"/>
        <v>2.909930030991163E-5</v>
      </c>
      <c r="BI613" s="13">
        <f t="shared" si="944"/>
        <v>5.9139031265992004E-6</v>
      </c>
      <c r="BJ613" s="14">
        <f t="shared" si="945"/>
        <v>0.29130986819216753</v>
      </c>
      <c r="BK613" s="14">
        <f t="shared" si="946"/>
        <v>0.27932804289238977</v>
      </c>
      <c r="BL613" s="14">
        <f t="shared" si="947"/>
        <v>0.39306953971219077</v>
      </c>
      <c r="BM613" s="14">
        <f t="shared" si="948"/>
        <v>0.40704660117506147</v>
      </c>
      <c r="BN613" s="14">
        <f t="shared" si="949"/>
        <v>0.59246285940188737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1.4215</v>
      </c>
      <c r="F614" s="10">
        <f>VLOOKUP(B614,home!$B$2:$E$405,3,FALSE)</f>
        <v>0.70350000000000001</v>
      </c>
      <c r="G614" s="10">
        <f>VLOOKUP(C614,away!$B$2:$E$405,4,FALSE)</f>
        <v>1.1137999999999999</v>
      </c>
      <c r="H614" s="10">
        <f>VLOOKUP(A614,away!$A$2:$E$405,3,FALSE)</f>
        <v>1.0277000000000001</v>
      </c>
      <c r="I614" s="10">
        <f>VLOOKUP(C614,away!$B$2:$E$405,3,FALSE)</f>
        <v>0.7298</v>
      </c>
      <c r="J614" s="10">
        <f>VLOOKUP(B614,home!$B$2:$E$405,4,FALSE)</f>
        <v>0.81089999999999995</v>
      </c>
      <c r="K614" s="12">
        <f t="shared" si="894"/>
        <v>1.1138281234499998</v>
      </c>
      <c r="L614" s="12">
        <f t="shared" si="895"/>
        <v>0.60818753651400004</v>
      </c>
      <c r="M614" s="13">
        <f t="shared" si="896"/>
        <v>0.1787055749645475</v>
      </c>
      <c r="N614" s="13">
        <f t="shared" si="897"/>
        <v>0.1990472952128152</v>
      </c>
      <c r="O614" s="13">
        <f t="shared" si="898"/>
        <v>0.1086865033990061</v>
      </c>
      <c r="P614" s="13">
        <f t="shared" si="899"/>
        <v>0.12105808412525698</v>
      </c>
      <c r="Q614" s="13">
        <f t="shared" si="900"/>
        <v>0.11085223765234407</v>
      </c>
      <c r="R614" s="13">
        <f t="shared" si="901"/>
        <v>3.3050888377281006E-2</v>
      </c>
      <c r="S614" s="13">
        <f t="shared" si="902"/>
        <v>2.0501682355160363E-2</v>
      </c>
      <c r="T614" s="13">
        <f t="shared" si="903"/>
        <v>6.7418949334843617E-2</v>
      </c>
      <c r="U614" s="13">
        <f t="shared" si="904"/>
        <v>3.6813008979622308E-2</v>
      </c>
      <c r="V614" s="13">
        <f t="shared" si="905"/>
        <v>1.5431306106909648E-3</v>
      </c>
      <c r="W614" s="13">
        <f t="shared" si="906"/>
        <v>4.115677994818126E-2</v>
      </c>
      <c r="X614" s="13">
        <f t="shared" si="907"/>
        <v>2.5031040607533153E-2</v>
      </c>
      <c r="Y614" s="13">
        <f t="shared" si="908"/>
        <v>7.611783461738744E-3</v>
      </c>
      <c r="Z614" s="13">
        <f t="shared" si="909"/>
        <v>6.7003794605925782E-3</v>
      </c>
      <c r="AA614" s="13">
        <f t="shared" si="910"/>
        <v>7.4630710809947534E-3</v>
      </c>
      <c r="AB614" s="13">
        <f t="shared" si="911"/>
        <v>4.1562892286591746E-3</v>
      </c>
      <c r="AC614" s="13">
        <f t="shared" si="912"/>
        <v>6.533387225130846E-5</v>
      </c>
      <c r="AD614" s="13">
        <f t="shared" si="913"/>
        <v>1.1460394744231829E-2</v>
      </c>
      <c r="AE614" s="13">
        <f t="shared" si="914"/>
        <v>6.9700692469723494E-3</v>
      </c>
      <c r="AF614" s="13">
        <f t="shared" si="915"/>
        <v>2.1195546223240526E-3</v>
      </c>
      <c r="AG614" s="13">
        <f t="shared" si="916"/>
        <v>4.2969556808604247E-4</v>
      </c>
      <c r="AH614" s="13">
        <f t="shared" si="917"/>
        <v>1.0187718194617009E-3</v>
      </c>
      <c r="AI614" s="13">
        <f t="shared" si="918"/>
        <v>1.1347367038947681E-3</v>
      </c>
      <c r="AJ614" s="13">
        <f t="shared" si="919"/>
        <v>6.3195082675447406E-4</v>
      </c>
      <c r="AK614" s="13">
        <f t="shared" si="920"/>
        <v>2.3462820115887053E-4</v>
      </c>
      <c r="AL614" s="13">
        <f t="shared" si="921"/>
        <v>1.7703294158107303E-6</v>
      </c>
      <c r="AM614" s="13">
        <f t="shared" si="922"/>
        <v>2.5529819943927966E-3</v>
      </c>
      <c r="AN614" s="13">
        <f t="shared" si="923"/>
        <v>1.5526918299343536E-3</v>
      </c>
      <c r="AO614" s="13">
        <f t="shared" si="924"/>
        <v>4.7216390950659466E-4</v>
      </c>
      <c r="AP614" s="13">
        <f t="shared" si="925"/>
        <v>9.5721401651211694E-5</v>
      </c>
      <c r="AQ614" s="13">
        <f t="shared" si="926"/>
        <v>1.455414086547939E-5</v>
      </c>
      <c r="AR614" s="13">
        <f t="shared" si="927"/>
        <v>1.2392086462965956E-4</v>
      </c>
      <c r="AS614" s="13">
        <f t="shared" si="928"/>
        <v>1.3802654410675514E-4</v>
      </c>
      <c r="AT614" s="13">
        <f t="shared" si="929"/>
        <v>7.6868923304357879E-5</v>
      </c>
      <c r="AU614" s="13">
        <f t="shared" si="930"/>
        <v>2.8539589531904958E-5</v>
      </c>
      <c r="AV614" s="13">
        <f t="shared" si="931"/>
        <v>7.9470493630887393E-6</v>
      </c>
      <c r="AW614" s="13">
        <f t="shared" si="932"/>
        <v>3.3312504130381362E-8</v>
      </c>
      <c r="AX614" s="13">
        <f t="shared" si="933"/>
        <v>4.7393052400269351E-4</v>
      </c>
      <c r="AY614" s="13">
        <f t="shared" si="934"/>
        <v>2.8823863787198734E-4</v>
      </c>
      <c r="AZ614" s="13">
        <f t="shared" si="935"/>
        <v>8.765157354775747E-5</v>
      </c>
      <c r="BA614" s="13">
        <f t="shared" si="936"/>
        <v>1.776953152919544E-5</v>
      </c>
      <c r="BB614" s="13">
        <f t="shared" si="937"/>
        <v>2.7018019014373055E-6</v>
      </c>
      <c r="BC614" s="13">
        <f t="shared" si="938"/>
        <v>3.2864044851679936E-7</v>
      </c>
      <c r="BD614" s="13">
        <f t="shared" si="939"/>
        <v>1.2561187563632913E-5</v>
      </c>
      <c r="BE614" s="13">
        <f t="shared" si="940"/>
        <v>1.3991003972304723E-5</v>
      </c>
      <c r="BF614" s="13">
        <f t="shared" si="941"/>
        <v>7.7917868498268335E-6</v>
      </c>
      <c r="BG614" s="13">
        <f t="shared" si="942"/>
        <v>2.8929037750883351E-6</v>
      </c>
      <c r="BH614" s="13">
        <f t="shared" si="943"/>
        <v>8.0554939578201521E-7</v>
      </c>
      <c r="BI614" s="13">
        <f t="shared" si="944"/>
        <v>1.794487143700327E-7</v>
      </c>
      <c r="BJ614" s="14">
        <f t="shared" si="945"/>
        <v>0.47765653438472222</v>
      </c>
      <c r="BK614" s="14">
        <f t="shared" si="946"/>
        <v>0.32216381489519491</v>
      </c>
      <c r="BL614" s="14">
        <f t="shared" si="947"/>
        <v>0.19360337346803991</v>
      </c>
      <c r="BM614" s="14">
        <f t="shared" si="948"/>
        <v>0.24843531315193099</v>
      </c>
      <c r="BN614" s="14">
        <f t="shared" si="949"/>
        <v>0.75140058373125085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1.4215</v>
      </c>
      <c r="F615" s="10">
        <f>VLOOKUP(B615,home!$B$2:$E$405,3,FALSE)</f>
        <v>1.1725000000000001</v>
      </c>
      <c r="G615" s="10">
        <f>VLOOKUP(C615,away!$B$2:$E$405,4,FALSE)</f>
        <v>1.407</v>
      </c>
      <c r="H615" s="10">
        <f>VLOOKUP(A615,away!$A$2:$E$405,3,FALSE)</f>
        <v>1.0277000000000001</v>
      </c>
      <c r="I615" s="10">
        <f>VLOOKUP(C615,away!$B$2:$E$405,3,FALSE)</f>
        <v>0.16220000000000001</v>
      </c>
      <c r="J615" s="10">
        <f>VLOOKUP(B615,home!$B$2:$E$405,4,FALSE)</f>
        <v>1.3785000000000001</v>
      </c>
      <c r="K615" s="12">
        <f t="shared" si="894"/>
        <v>2.3450592112500002</v>
      </c>
      <c r="L615" s="12">
        <f t="shared" si="895"/>
        <v>0.22978621779000002</v>
      </c>
      <c r="M615" s="13">
        <f t="shared" si="896"/>
        <v>7.6165594877895329E-2</v>
      </c>
      <c r="N615" s="13">
        <f t="shared" si="897"/>
        <v>0.17861282984874427</v>
      </c>
      <c r="O615" s="13">
        <f t="shared" si="898"/>
        <v>1.7501803972716962E-2</v>
      </c>
      <c r="P615" s="13">
        <f t="shared" si="899"/>
        <v>4.1042766619711762E-2</v>
      </c>
      <c r="Q615" s="13">
        <f t="shared" si="900"/>
        <v>0.2094288309421134</v>
      </c>
      <c r="R615" s="13">
        <f t="shared" si="901"/>
        <v>2.0108366696963138E-3</v>
      </c>
      <c r="S615" s="13">
        <f t="shared" si="902"/>
        <v>5.5290997677515758E-3</v>
      </c>
      <c r="T615" s="13">
        <f t="shared" si="903"/>
        <v>4.8123858958369563E-2</v>
      </c>
      <c r="U615" s="13">
        <f t="shared" si="904"/>
        <v>4.7155310545906153E-3</v>
      </c>
      <c r="V615" s="13">
        <f t="shared" si="905"/>
        <v>3.3104703821650695E-4</v>
      </c>
      <c r="W615" s="13">
        <f t="shared" si="906"/>
        <v>0.16370766970070735</v>
      </c>
      <c r="X615" s="13">
        <f t="shared" si="907"/>
        <v>3.7617766243740122E-2</v>
      </c>
      <c r="Y615" s="13">
        <f t="shared" si="908"/>
        <v>4.3220221134286892E-3</v>
      </c>
      <c r="Z615" s="13">
        <f t="shared" si="909"/>
        <v>1.5402085097431846E-4</v>
      </c>
      <c r="AA615" s="13">
        <f t="shared" si="910"/>
        <v>3.6118801530188907E-4</v>
      </c>
      <c r="AB615" s="13">
        <f t="shared" si="911"/>
        <v>4.235036411384006E-4</v>
      </c>
      <c r="AC615" s="13">
        <f t="shared" si="912"/>
        <v>1.1149297750061068E-5</v>
      </c>
      <c r="AD615" s="13">
        <f t="shared" si="913"/>
        <v>9.597604469597909E-2</v>
      </c>
      <c r="AE615" s="13">
        <f t="shared" si="914"/>
        <v>2.2053972309133026E-2</v>
      </c>
      <c r="AF615" s="13">
        <f t="shared" si="915"/>
        <v>2.5338494420805357E-3</v>
      </c>
      <c r="AG615" s="13">
        <f t="shared" si="916"/>
        <v>1.9408122658166261E-4</v>
      </c>
      <c r="AH615" s="13">
        <f t="shared" si="917"/>
        <v>8.8479672015464707E-6</v>
      </c>
      <c r="AI615" s="13">
        <f t="shared" si="918"/>
        <v>2.074900698682444E-5</v>
      </c>
      <c r="AJ615" s="13">
        <f t="shared" si="919"/>
        <v>2.4328824979371636E-5</v>
      </c>
      <c r="AK615" s="13">
        <f t="shared" si="920"/>
        <v>1.9017511705588181E-5</v>
      </c>
      <c r="AL615" s="13">
        <f t="shared" si="921"/>
        <v>2.4031744320412971E-7</v>
      </c>
      <c r="AM615" s="13">
        <f t="shared" si="922"/>
        <v>4.5013901534729485E-2</v>
      </c>
      <c r="AN615" s="13">
        <f t="shared" si="923"/>
        <v>1.0343574181636964E-2</v>
      </c>
      <c r="AO615" s="13">
        <f t="shared" si="924"/>
        <v>1.1884053948143262E-3</v>
      </c>
      <c r="AP615" s="13">
        <f t="shared" si="925"/>
        <v>9.1026393625205217E-5</v>
      </c>
      <c r="AQ615" s="13">
        <f t="shared" si="926"/>
        <v>5.2291526775499201E-6</v>
      </c>
      <c r="AR615" s="13">
        <f t="shared" si="927"/>
        <v>4.066281836746672E-7</v>
      </c>
      <c r="AS615" s="13">
        <f t="shared" si="928"/>
        <v>9.5356716768013524E-7</v>
      </c>
      <c r="AT615" s="13">
        <f t="shared" si="929"/>
        <v>1.1180857350569375E-6</v>
      </c>
      <c r="AU615" s="13">
        <f t="shared" si="930"/>
        <v>8.7399241732083283E-7</v>
      </c>
      <c r="AV615" s="13">
        <f t="shared" si="931"/>
        <v>5.1239099220021836E-7</v>
      </c>
      <c r="AW615" s="13">
        <f t="shared" si="932"/>
        <v>3.5971668601687436E-9</v>
      </c>
      <c r="AX615" s="13">
        <f t="shared" si="933"/>
        <v>1.759337740471965E-2</v>
      </c>
      <c r="AY615" s="13">
        <f t="shared" si="934"/>
        <v>4.0427156519825744E-3</v>
      </c>
      <c r="AZ615" s="13">
        <f t="shared" si="935"/>
        <v>4.6448016963475489E-4</v>
      </c>
      <c r="BA615" s="13">
        <f t="shared" si="936"/>
        <v>3.5577047139609302E-5</v>
      </c>
      <c r="BB615" s="13">
        <f t="shared" si="937"/>
        <v>2.0437787755868405E-6</v>
      </c>
      <c r="BC615" s="13">
        <f t="shared" si="938"/>
        <v>9.3926438968315536E-8</v>
      </c>
      <c r="BD615" s="13">
        <f t="shared" si="939"/>
        <v>1.5572925395569842E-8</v>
      </c>
      <c r="BE615" s="13">
        <f t="shared" si="940"/>
        <v>3.6519432144990107E-8</v>
      </c>
      <c r="BF615" s="13">
        <f t="shared" si="941"/>
        <v>4.2820115370614213E-8</v>
      </c>
      <c r="BG615" s="13">
        <f t="shared" si="942"/>
        <v>3.3471901992215521E-8</v>
      </c>
      <c r="BH615" s="13">
        <f t="shared" si="943"/>
        <v>1.9623398021225561E-8</v>
      </c>
      <c r="BI615" s="13">
        <f t="shared" si="944"/>
        <v>9.2036060571400016E-9</v>
      </c>
      <c r="BJ615" s="14">
        <f t="shared" si="945"/>
        <v>0.84135135011705253</v>
      </c>
      <c r="BK615" s="14">
        <f t="shared" si="946"/>
        <v>0.12712261357075103</v>
      </c>
      <c r="BL615" s="14">
        <f t="shared" si="947"/>
        <v>2.5089828540192427E-2</v>
      </c>
      <c r="BM615" s="14">
        <f t="shared" si="948"/>
        <v>0.46491243809327631</v>
      </c>
      <c r="BN615" s="14">
        <f t="shared" si="949"/>
        <v>0.52476266293087792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1.4215</v>
      </c>
      <c r="F616" s="10">
        <f>VLOOKUP(B616,home!$B$2:$E$405,3,FALSE)</f>
        <v>1.407</v>
      </c>
      <c r="G616" s="10">
        <f>VLOOKUP(C616,away!$B$2:$E$405,4,FALSE)</f>
        <v>1.0551999999999999</v>
      </c>
      <c r="H616" s="10">
        <f>VLOOKUP(A616,away!$A$2:$E$405,3,FALSE)</f>
        <v>1.0277000000000001</v>
      </c>
      <c r="I616" s="10">
        <f>VLOOKUP(C616,away!$B$2:$E$405,3,FALSE)</f>
        <v>0.7298</v>
      </c>
      <c r="J616" s="10">
        <f>VLOOKUP(B616,home!$B$2:$E$405,4,FALSE)</f>
        <v>0.89200000000000002</v>
      </c>
      <c r="K616" s="12">
        <f t="shared" si="894"/>
        <v>2.1104532875999999</v>
      </c>
      <c r="L616" s="12">
        <f t="shared" si="895"/>
        <v>0.66901379032000008</v>
      </c>
      <c r="M616" s="13">
        <f t="shared" si="896"/>
        <v>6.2071577878967513E-2</v>
      </c>
      <c r="N616" s="13">
        <f t="shared" si="897"/>
        <v>0.13099916560118643</v>
      </c>
      <c r="O616" s="13">
        <f t="shared" si="898"/>
        <v>4.1526741587951124E-2</v>
      </c>
      <c r="P616" s="13">
        <f t="shared" si="899"/>
        <v>8.764024830760711E-2</v>
      </c>
      <c r="Q616" s="13">
        <f t="shared" si="900"/>
        <v>0.13823380985794037</v>
      </c>
      <c r="R616" s="13">
        <f t="shared" si="901"/>
        <v>1.389098139469718E-2</v>
      </c>
      <c r="S616" s="13">
        <f t="shared" si="902"/>
        <v>3.0935306407047274E-2</v>
      </c>
      <c r="T616" s="13">
        <f t="shared" si="903"/>
        <v>9.2480325083434886E-2</v>
      </c>
      <c r="U616" s="13">
        <f t="shared" si="904"/>
        <v>2.9316267352429096E-2</v>
      </c>
      <c r="V616" s="13">
        <f t="shared" si="905"/>
        <v>4.8531389577941399E-3</v>
      </c>
      <c r="W616" s="13">
        <f t="shared" si="906"/>
        <v>9.7245332824054509E-2</v>
      </c>
      <c r="X616" s="13">
        <f t="shared" si="907"/>
        <v>6.5058468703550629E-2</v>
      </c>
      <c r="Y616" s="13">
        <f t="shared" si="908"/>
        <v>2.1762506369888749E-2</v>
      </c>
      <c r="Z616" s="13">
        <f t="shared" si="909"/>
        <v>3.0977527047103205E-3</v>
      </c>
      <c r="AA616" s="13">
        <f t="shared" si="910"/>
        <v>6.5376623798276889E-3</v>
      </c>
      <c r="AB616" s="13">
        <f t="shared" si="911"/>
        <v>6.8987155313630939E-3</v>
      </c>
      <c r="AC616" s="13">
        <f t="shared" si="912"/>
        <v>4.2826596111523188E-4</v>
      </c>
      <c r="AD616" s="13">
        <f t="shared" si="913"/>
        <v>5.1307933090570509E-2</v>
      </c>
      <c r="AE616" s="13">
        <f t="shared" si="914"/>
        <v>3.4325714790407531E-2</v>
      </c>
      <c r="AF616" s="13">
        <f t="shared" si="915"/>
        <v>1.1482188278686915E-2</v>
      </c>
      <c r="AG616" s="13">
        <f t="shared" si="916"/>
        <v>2.5605807671640704E-3</v>
      </c>
      <c r="AH616" s="13">
        <f t="shared" si="917"/>
        <v>5.1810981961307066E-4</v>
      </c>
      <c r="AI616" s="13">
        <f t="shared" si="918"/>
        <v>1.093446572140248E-3</v>
      </c>
      <c r="AJ616" s="13">
        <f t="shared" si="919"/>
        <v>1.1538339564941688E-3</v>
      </c>
      <c r="AK616" s="13">
        <f t="shared" si="920"/>
        <v>8.1170422227587783E-4</v>
      </c>
      <c r="AL616" s="13">
        <f t="shared" si="921"/>
        <v>2.4187131345054991E-5</v>
      </c>
      <c r="AM616" s="13">
        <f t="shared" si="922"/>
        <v>2.1656599214191066E-2</v>
      </c>
      <c r="AN616" s="13">
        <f t="shared" si="923"/>
        <v>1.44885635257271E-2</v>
      </c>
      <c r="AO616" s="13">
        <f t="shared" si="924"/>
        <v>4.8465244003193953E-3</v>
      </c>
      <c r="AP616" s="13">
        <f t="shared" si="925"/>
        <v>1.0807972196453482E-3</v>
      </c>
      <c r="AQ616" s="13">
        <f t="shared" si="926"/>
        <v>1.8076706112056293E-4</v>
      </c>
      <c r="AR616" s="13">
        <f t="shared" si="927"/>
        <v>6.9324522844270404E-5</v>
      </c>
      <c r="AS616" s="13">
        <f t="shared" si="928"/>
        <v>1.4630616714799178E-4</v>
      </c>
      <c r="AT616" s="13">
        <f t="shared" si="929"/>
        <v>1.5438616572681721E-4</v>
      </c>
      <c r="AU616" s="13">
        <f t="shared" si="930"/>
        <v>1.0860826367270659E-4</v>
      </c>
      <c r="AV616" s="13">
        <f t="shared" si="931"/>
        <v>5.7303166782147829E-5</v>
      </c>
      <c r="AW616" s="13">
        <f t="shared" si="932"/>
        <v>9.4862087240575495E-7</v>
      </c>
      <c r="AX616" s="13">
        <f t="shared" si="933"/>
        <v>7.6175401683041813E-3</v>
      </c>
      <c r="AY616" s="13">
        <f t="shared" si="934"/>
        <v>5.0962394209120316E-3</v>
      </c>
      <c r="AZ616" s="13">
        <f t="shared" si="935"/>
        <v>1.7047272256812799E-3</v>
      </c>
      <c r="BA616" s="13">
        <f t="shared" si="936"/>
        <v>3.8016200757157718E-4</v>
      </c>
      <c r="BB616" s="13">
        <f t="shared" si="937"/>
        <v>6.3583406405280323E-5</v>
      </c>
      <c r="BC616" s="13">
        <f t="shared" si="938"/>
        <v>8.5076351441307151E-6</v>
      </c>
      <c r="BD616" s="13">
        <f t="shared" si="939"/>
        <v>7.7298436316951299E-6</v>
      </c>
      <c r="BE616" s="13">
        <f t="shared" si="940"/>
        <v>1.6313473905144912E-5</v>
      </c>
      <c r="BF616" s="13">
        <f t="shared" si="941"/>
        <v>1.7214412317644947E-5</v>
      </c>
      <c r="BG616" s="13">
        <f t="shared" si="942"/>
        <v>1.2110071023291904E-5</v>
      </c>
      <c r="BH616" s="13">
        <f t="shared" si="943"/>
        <v>6.3894348010439743E-6</v>
      </c>
      <c r="BI616" s="13">
        <f t="shared" si="944"/>
        <v>2.6969207363538203E-6</v>
      </c>
      <c r="BJ616" s="14">
        <f t="shared" si="945"/>
        <v>0.70258003665190683</v>
      </c>
      <c r="BK616" s="14">
        <f t="shared" si="946"/>
        <v>0.19104896406478836</v>
      </c>
      <c r="BL616" s="14">
        <f t="shared" si="947"/>
        <v>0.10234584525938063</v>
      </c>
      <c r="BM616" s="14">
        <f t="shared" si="948"/>
        <v>0.51961478325239674</v>
      </c>
      <c r="BN616" s="14">
        <f t="shared" si="949"/>
        <v>0.47436252462834971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1.4215</v>
      </c>
      <c r="F617" s="10">
        <f>VLOOKUP(B617,home!$B$2:$E$405,3,FALSE)</f>
        <v>1.2987</v>
      </c>
      <c r="G617" s="10">
        <f>VLOOKUP(C617,away!$B$2:$E$405,4,FALSE)</f>
        <v>0.87939999999999996</v>
      </c>
      <c r="H617" s="10">
        <f>VLOOKUP(A617,away!$A$2:$E$405,3,FALSE)</f>
        <v>1.0277000000000001</v>
      </c>
      <c r="I617" s="10">
        <f>VLOOKUP(C617,away!$B$2:$E$405,3,FALSE)</f>
        <v>0.7298</v>
      </c>
      <c r="J617" s="10">
        <f>VLOOKUP(B617,home!$B$2:$E$405,4,FALSE)</f>
        <v>1.5718000000000001</v>
      </c>
      <c r="K617" s="12">
        <f t="shared" si="894"/>
        <v>1.6234621427699998</v>
      </c>
      <c r="L617" s="12">
        <f t="shared" si="895"/>
        <v>1.1788743000280002</v>
      </c>
      <c r="M617" s="13">
        <f t="shared" si="896"/>
        <v>6.0668149243159421E-2</v>
      </c>
      <c r="N617" s="13">
        <f t="shared" si="897"/>
        <v>9.8492443568189716E-2</v>
      </c>
      <c r="O617" s="13">
        <f t="shared" si="898"/>
        <v>7.1520121973023792E-2</v>
      </c>
      <c r="P617" s="13">
        <f t="shared" si="899"/>
        <v>0.11611021046949695</v>
      </c>
      <c r="Q617" s="13">
        <f t="shared" si="900"/>
        <v>7.9949376740933303E-2</v>
      </c>
      <c r="R617" s="13">
        <f t="shared" si="901"/>
        <v>4.2156616864432832E-2</v>
      </c>
      <c r="S617" s="13">
        <f t="shared" si="902"/>
        <v>5.5554607909812724E-2</v>
      </c>
      <c r="T617" s="13">
        <f t="shared" si="903"/>
        <v>9.4250265543142628E-2</v>
      </c>
      <c r="U617" s="13">
        <f t="shared" si="904"/>
        <v>6.8439671546666025E-2</v>
      </c>
      <c r="V617" s="13">
        <f t="shared" si="905"/>
        <v>1.1813735501941048E-2</v>
      </c>
      <c r="W617" s="13">
        <f t="shared" si="906"/>
        <v>4.3264928825653852E-2</v>
      </c>
      <c r="X617" s="13">
        <f t="shared" si="907"/>
        <v>5.100391268510393E-2</v>
      </c>
      <c r="Y617" s="13">
        <f t="shared" si="908"/>
        <v>3.0063600932670579E-2</v>
      </c>
      <c r="Z617" s="13">
        <f t="shared" si="909"/>
        <v>1.6565784065868939E-2</v>
      </c>
      <c r="AA617" s="13">
        <f t="shared" si="910"/>
        <v>2.6893923296240702E-2</v>
      </c>
      <c r="AB617" s="13">
        <f t="shared" si="911"/>
        <v>2.1830633171003481E-2</v>
      </c>
      <c r="AC617" s="13">
        <f t="shared" si="912"/>
        <v>1.4131131127632106E-3</v>
      </c>
      <c r="AD617" s="13">
        <f t="shared" si="913"/>
        <v>1.755974351452189E-2</v>
      </c>
      <c r="AE617" s="13">
        <f t="shared" si="914"/>
        <v>2.0700730344353206E-2</v>
      </c>
      <c r="AF617" s="13">
        <f t="shared" si="915"/>
        <v>1.2201779497383889E-2</v>
      </c>
      <c r="AG617" s="13">
        <f t="shared" si="916"/>
        <v>4.79478808802481E-3</v>
      </c>
      <c r="AH617" s="13">
        <f t="shared" si="917"/>
        <v>4.8822442737665624E-3</v>
      </c>
      <c r="AI617" s="13">
        <f t="shared" si="918"/>
        <v>7.9261387502156232E-3</v>
      </c>
      <c r="AJ617" s="13">
        <f t="shared" si="919"/>
        <v>6.4338930996586949E-3</v>
      </c>
      <c r="AK617" s="13">
        <f t="shared" si="920"/>
        <v>3.481727292641673E-3</v>
      </c>
      <c r="AL617" s="13">
        <f t="shared" si="921"/>
        <v>1.0817990196636334E-4</v>
      </c>
      <c r="AM617" s="13">
        <f t="shared" si="922"/>
        <v>5.7015157665154578E-3</v>
      </c>
      <c r="AN617" s="13">
        <f t="shared" si="923"/>
        <v>6.7213704083495156E-3</v>
      </c>
      <c r="AO617" s="13">
        <f t="shared" si="924"/>
        <v>3.9618254176859765E-3</v>
      </c>
      <c r="AP617" s="13">
        <f t="shared" si="925"/>
        <v>1.5568313887025641E-3</v>
      </c>
      <c r="AQ617" s="13">
        <f t="shared" si="926"/>
        <v>4.588271284045888E-4</v>
      </c>
      <c r="AR617" s="13">
        <f t="shared" si="927"/>
        <v>1.151110460160453E-3</v>
      </c>
      <c r="AS617" s="13">
        <f t="shared" si="928"/>
        <v>1.8687842542170492E-3</v>
      </c>
      <c r="AT617" s="13">
        <f t="shared" si="929"/>
        <v>1.5169502448630239E-3</v>
      </c>
      <c r="AU617" s="13">
        <f t="shared" si="930"/>
        <v>8.209037650002668E-4</v>
      </c>
      <c r="AV617" s="13">
        <f t="shared" si="931"/>
        <v>3.3317654633382353E-4</v>
      </c>
      <c r="AW617" s="13">
        <f t="shared" si="932"/>
        <v>5.751137468791276E-6</v>
      </c>
      <c r="AX617" s="13">
        <f t="shared" si="933"/>
        <v>1.54269916722402E-3</v>
      </c>
      <c r="AY617" s="13">
        <f t="shared" si="934"/>
        <v>1.818648400914995E-3</v>
      </c>
      <c r="AZ617" s="13">
        <f t="shared" si="935"/>
        <v>1.0719789303128538E-3</v>
      </c>
      <c r="BA617" s="13">
        <f t="shared" si="936"/>
        <v>4.2124280370577641E-4</v>
      </c>
      <c r="BB617" s="13">
        <f t="shared" si="937"/>
        <v>1.241480788401199E-4</v>
      </c>
      <c r="BC617" s="13">
        <f t="shared" si="938"/>
        <v>2.9270995908493449E-5</v>
      </c>
      <c r="BD617" s="13">
        <f t="shared" si="939"/>
        <v>2.2616908966276042E-4</v>
      </c>
      <c r="BE617" s="13">
        <f t="shared" si="940"/>
        <v>3.6717695493224519E-4</v>
      </c>
      <c r="BF617" s="13">
        <f t="shared" si="941"/>
        <v>2.9804894301503333E-4</v>
      </c>
      <c r="BG617" s="13">
        <f t="shared" si="942"/>
        <v>1.6129039189250651E-4</v>
      </c>
      <c r="BH617" s="13">
        <f t="shared" si="943"/>
        <v>6.5462211307505433E-5</v>
      </c>
      <c r="BI617" s="13">
        <f t="shared" si="944"/>
        <v>2.1255084367949034E-5</v>
      </c>
      <c r="BJ617" s="14">
        <f t="shared" si="945"/>
        <v>0.47568992822654216</v>
      </c>
      <c r="BK617" s="14">
        <f t="shared" si="946"/>
        <v>0.24748664454005473</v>
      </c>
      <c r="BL617" s="14">
        <f t="shared" si="947"/>
        <v>0.26039529821340207</v>
      </c>
      <c r="BM617" s="14">
        <f t="shared" si="948"/>
        <v>0.52942783892318557</v>
      </c>
      <c r="BN617" s="14">
        <f t="shared" si="949"/>
        <v>0.46889691885923601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1.4215</v>
      </c>
      <c r="F618" s="10">
        <f>VLOOKUP(B618,home!$B$2:$E$405,3,FALSE)</f>
        <v>0.64939999999999998</v>
      </c>
      <c r="G618" s="10">
        <f>VLOOKUP(C618,away!$B$2:$E$405,4,FALSE)</f>
        <v>0.7621</v>
      </c>
      <c r="H618" s="10">
        <f>VLOOKUP(A618,away!$A$2:$E$405,3,FALSE)</f>
        <v>1.0277000000000001</v>
      </c>
      <c r="I618" s="10">
        <f>VLOOKUP(C618,away!$B$2:$E$405,3,FALSE)</f>
        <v>0.81089999999999995</v>
      </c>
      <c r="J618" s="10">
        <f>VLOOKUP(B618,home!$B$2:$E$405,4,FALSE)</f>
        <v>0.74850000000000005</v>
      </c>
      <c r="K618" s="12">
        <f t="shared" si="894"/>
        <v>0.70351135240999996</v>
      </c>
      <c r="L618" s="12">
        <f t="shared" si="895"/>
        <v>0.62377140460500002</v>
      </c>
      <c r="M618" s="13">
        <f t="shared" si="896"/>
        <v>0.2651968875396844</v>
      </c>
      <c r="N618" s="13">
        <f t="shared" si="897"/>
        <v>0.18656902100796605</v>
      </c>
      <c r="O618" s="13">
        <f t="shared" si="898"/>
        <v>0.1654222350375032</v>
      </c>
      <c r="P618" s="13">
        <f t="shared" si="899"/>
        <v>0.11637642028991875</v>
      </c>
      <c r="Q618" s="13">
        <f t="shared" si="900"/>
        <v>6.562671214356193E-2</v>
      </c>
      <c r="R618" s="13">
        <f t="shared" si="901"/>
        <v>5.1592829951120904E-2</v>
      </c>
      <c r="S618" s="13">
        <f t="shared" si="902"/>
        <v>1.2767373822844305E-2</v>
      </c>
      <c r="T618" s="13">
        <f t="shared" si="903"/>
        <v>4.0936066413397643E-2</v>
      </c>
      <c r="U618" s="13">
        <f t="shared" si="904"/>
        <v>3.6296141573572215E-2</v>
      </c>
      <c r="V618" s="13">
        <f t="shared" si="905"/>
        <v>6.2252333677663267E-4</v>
      </c>
      <c r="W618" s="13">
        <f t="shared" si="906"/>
        <v>1.5389712338113006E-2</v>
      </c>
      <c r="X618" s="13">
        <f t="shared" si="907"/>
        <v>9.59966248161165E-3</v>
      </c>
      <c r="Y618" s="13">
        <f t="shared" si="908"/>
        <v>2.9939974749444093E-3</v>
      </c>
      <c r="Z618" s="13">
        <f t="shared" si="909"/>
        <v>1.072737733538587E-2</v>
      </c>
      <c r="AA618" s="13">
        <f t="shared" si="910"/>
        <v>7.5468317370296946E-3</v>
      </c>
      <c r="AB618" s="13">
        <f t="shared" si="911"/>
        <v>2.6546409008642345E-3</v>
      </c>
      <c r="AC618" s="13">
        <f t="shared" si="912"/>
        <v>1.7073880031434885E-5</v>
      </c>
      <c r="AD618" s="13">
        <f t="shared" si="913"/>
        <v>2.7067093350466851E-3</v>
      </c>
      <c r="AE618" s="13">
        <f t="shared" si="914"/>
        <v>1.6883678837795366E-3</v>
      </c>
      <c r="AF618" s="13">
        <f t="shared" si="915"/>
        <v>5.2657780317756653E-4</v>
      </c>
      <c r="AG618" s="13">
        <f t="shared" si="916"/>
        <v>1.0948805864062865E-4</v>
      </c>
      <c r="AH618" s="13">
        <f t="shared" si="917"/>
        <v>1.6728578070553711E-3</v>
      </c>
      <c r="AI618" s="13">
        <f t="shared" si="918"/>
        <v>1.176874458231151E-3</v>
      </c>
      <c r="AJ618" s="13">
        <f t="shared" si="919"/>
        <v>4.1397227086349144E-4</v>
      </c>
      <c r="AK618" s="13">
        <f t="shared" si="920"/>
        <v>9.7078064045137894E-5</v>
      </c>
      <c r="AL618" s="13">
        <f t="shared" si="921"/>
        <v>2.9970141157415837E-7</v>
      </c>
      <c r="AM618" s="13">
        <f t="shared" si="922"/>
        <v>3.8084014897589322E-4</v>
      </c>
      <c r="AN618" s="13">
        <f t="shared" si="923"/>
        <v>2.375571946566704E-4</v>
      </c>
      <c r="AO618" s="13">
        <f t="shared" si="924"/>
        <v>7.4090692492507351E-5</v>
      </c>
      <c r="AP618" s="13">
        <f t="shared" si="925"/>
        <v>1.5405218441402816E-5</v>
      </c>
      <c r="AQ618" s="13">
        <f t="shared" si="926"/>
        <v>2.4023336863601706E-6</v>
      </c>
      <c r="AR618" s="13">
        <f t="shared" si="927"/>
        <v>2.086961728022739E-4</v>
      </c>
      <c r="AS618" s="13">
        <f t="shared" si="928"/>
        <v>1.4682012677091875E-4</v>
      </c>
      <c r="AT618" s="13">
        <f t="shared" si="929"/>
        <v>5.1644812972808345E-5</v>
      </c>
      <c r="AU618" s="13">
        <f t="shared" si="930"/>
        <v>1.2110904073153969E-5</v>
      </c>
      <c r="AV618" s="13">
        <f t="shared" si="931"/>
        <v>2.1300396258530808E-6</v>
      </c>
      <c r="AW618" s="13">
        <f t="shared" si="932"/>
        <v>3.6532791582397555E-9</v>
      </c>
      <c r="AX618" s="13">
        <f t="shared" si="933"/>
        <v>4.4654228043009385E-5</v>
      </c>
      <c r="AY618" s="13">
        <f t="shared" si="934"/>
        <v>2.7854030547939949E-5</v>
      </c>
      <c r="AZ618" s="13">
        <f t="shared" si="935"/>
        <v>8.68727387939954E-6</v>
      </c>
      <c r="BA618" s="13">
        <f t="shared" si="936"/>
        <v>1.80629100998046E-6</v>
      </c>
      <c r="BB618" s="13">
        <f t="shared" si="937"/>
        <v>2.8167817010522383E-7</v>
      </c>
      <c r="BC618" s="13">
        <f t="shared" si="938"/>
        <v>3.5140557562620338E-8</v>
      </c>
      <c r="BD618" s="13">
        <f t="shared" si="939"/>
        <v>2.1696450807427019E-5</v>
      </c>
      <c r="BE618" s="13">
        <f t="shared" si="940"/>
        <v>1.5263699450030019E-5</v>
      </c>
      <c r="BF618" s="13">
        <f t="shared" si="941"/>
        <v>5.3690929214351945E-6</v>
      </c>
      <c r="BG618" s="13">
        <f t="shared" si="942"/>
        <v>1.2590726074579437E-6</v>
      </c>
      <c r="BH618" s="13">
        <f t="shared" si="943"/>
        <v>2.2144296821378071E-7</v>
      </c>
      <c r="BI618" s="13">
        <f t="shared" si="944"/>
        <v>3.1157528409952315E-8</v>
      </c>
      <c r="BJ618" s="14">
        <f t="shared" si="945"/>
        <v>0.32693992917069997</v>
      </c>
      <c r="BK618" s="14">
        <f t="shared" si="946"/>
        <v>0.39500843260121504</v>
      </c>
      <c r="BL618" s="14">
        <f t="shared" si="947"/>
        <v>0.26733870477281341</v>
      </c>
      <c r="BM618" s="14">
        <f t="shared" si="948"/>
        <v>0.14920248753309026</v>
      </c>
      <c r="BN618" s="14">
        <f t="shared" si="949"/>
        <v>0.85078410596975529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1.4215</v>
      </c>
      <c r="F629" s="10">
        <f>VLOOKUP(B629,home!$B$2:$E$405,3,FALSE)</f>
        <v>0.99660000000000004</v>
      </c>
      <c r="G629" s="10">
        <f>VLOOKUP(C629,away!$B$2:$E$405,4,FALSE)</f>
        <v>0.59530000000000005</v>
      </c>
      <c r="H629" s="10">
        <f>VLOOKUP(A629,away!$A$2:$E$405,3,FALSE)</f>
        <v>1.0277000000000001</v>
      </c>
      <c r="I629" s="10">
        <f>VLOOKUP(C629,away!$B$2:$E$405,3,FALSE)</f>
        <v>1.1976</v>
      </c>
      <c r="J629" s="10">
        <f>VLOOKUP(B629,home!$B$2:$E$405,4,FALSE)</f>
        <v>1.1352</v>
      </c>
      <c r="K629" s="12">
        <f t="shared" si="894"/>
        <v>0.84334180557000016</v>
      </c>
      <c r="L629" s="12">
        <f t="shared" si="895"/>
        <v>1.3971740999040001</v>
      </c>
      <c r="M629" s="13">
        <f t="shared" si="896"/>
        <v>0.10640359601906935</v>
      </c>
      <c r="N629" s="13">
        <f t="shared" si="897"/>
        <v>8.9734600785862817E-2</v>
      </c>
      <c r="O629" s="13">
        <f t="shared" si="898"/>
        <v>0.14866434849449203</v>
      </c>
      <c r="P629" s="13">
        <f t="shared" si="899"/>
        <v>0.12537486008323265</v>
      </c>
      <c r="Q629" s="13">
        <f t="shared" si="900"/>
        <v>3.783847012442635E-2</v>
      </c>
      <c r="R629" s="13">
        <f t="shared" si="901"/>
        <v>0.10385498864780328</v>
      </c>
      <c r="S629" s="13">
        <f t="shared" si="902"/>
        <v>3.6932152974588101E-2</v>
      </c>
      <c r="T629" s="13">
        <f t="shared" si="903"/>
        <v>5.2866930437839778E-2</v>
      </c>
      <c r="U629" s="13">
        <f t="shared" si="904"/>
        <v>8.7585253643690283E-2</v>
      </c>
      <c r="V629" s="13">
        <f t="shared" si="905"/>
        <v>4.8352203674391333E-3</v>
      </c>
      <c r="W629" s="13">
        <f t="shared" si="906"/>
        <v>1.0636921238246741E-2</v>
      </c>
      <c r="X629" s="13">
        <f t="shared" si="907"/>
        <v>1.4861630856797132E-2</v>
      </c>
      <c r="Y629" s="13">
        <f t="shared" si="908"/>
        <v>1.0382142857725526E-2</v>
      </c>
      <c r="Z629" s="13">
        <f t="shared" si="909"/>
        <v>4.8367833428178214E-2</v>
      </c>
      <c r="AA629" s="13">
        <f t="shared" si="910"/>
        <v>4.0790615974828824E-2</v>
      </c>
      <c r="AB629" s="13">
        <f t="shared" si="911"/>
        <v>1.7200215863262317E-2</v>
      </c>
      <c r="AC629" s="13">
        <f t="shared" si="912"/>
        <v>3.560823480830914E-4</v>
      </c>
      <c r="AD629" s="13">
        <f t="shared" si="913"/>
        <v>2.2426400906922226E-3</v>
      </c>
      <c r="AE629" s="13">
        <f t="shared" si="914"/>
        <v>3.1333586501215305E-3</v>
      </c>
      <c r="AF629" s="13">
        <f t="shared" si="915"/>
        <v>2.1889237758299816E-3</v>
      </c>
      <c r="AG629" s="13">
        <f t="shared" si="916"/>
        <v>1.0194358687512395E-3</v>
      </c>
      <c r="AH629" s="13">
        <f t="shared" si="917"/>
        <v>1.6894571033580375E-2</v>
      </c>
      <c r="AI629" s="13">
        <f t="shared" si="918"/>
        <v>1.4247898039790296E-2</v>
      </c>
      <c r="AJ629" s="13">
        <f t="shared" si="919"/>
        <v>6.0079240292270075E-3</v>
      </c>
      <c r="AK629" s="13">
        <f t="shared" si="920"/>
        <v>1.6889111661785648E-3</v>
      </c>
      <c r="AL629" s="13">
        <f t="shared" si="921"/>
        <v>1.6782806686730997E-5</v>
      </c>
      <c r="AM629" s="13">
        <f t="shared" si="922"/>
        <v>3.7826242866560961E-4</v>
      </c>
      <c r="AN629" s="13">
        <f t="shared" si="923"/>
        <v>5.2849846829837411E-4</v>
      </c>
      <c r="AO629" s="13">
        <f t="shared" si="924"/>
        <v>3.6920218587271187E-4</v>
      </c>
      <c r="AP629" s="13">
        <f t="shared" si="925"/>
        <v>1.7194657724309845E-4</v>
      </c>
      <c r="AQ629" s="13">
        <f t="shared" si="926"/>
        <v>6.0059826072799922E-5</v>
      </c>
      <c r="AR629" s="13">
        <f t="shared" si="927"/>
        <v>4.7209314154213686E-3</v>
      </c>
      <c r="AS629" s="13">
        <f t="shared" si="928"/>
        <v>3.9813588238535929E-3</v>
      </c>
      <c r="AT629" s="13">
        <f t="shared" si="929"/>
        <v>1.6788231695653707E-3</v>
      </c>
      <c r="AU629" s="13">
        <f t="shared" si="930"/>
        <v>4.7194058768467004E-4</v>
      </c>
      <c r="AV629" s="13">
        <f t="shared" si="931"/>
        <v>9.950180683493916E-5</v>
      </c>
      <c r="AW629" s="13">
        <f t="shared" si="932"/>
        <v>5.4930840865350676E-7</v>
      </c>
      <c r="AX629" s="13">
        <f t="shared" si="933"/>
        <v>5.3167419928358079E-5</v>
      </c>
      <c r="AY629" s="13">
        <f t="shared" si="934"/>
        <v>7.4284142082621678E-5</v>
      </c>
      <c r="AZ629" s="13">
        <f t="shared" si="935"/>
        <v>5.1893939675713915E-5</v>
      </c>
      <c r="BA629" s="13">
        <f t="shared" si="936"/>
        <v>2.4168289485629346E-5</v>
      </c>
      <c r="BB629" s="13">
        <f t="shared" si="937"/>
        <v>8.4418270270758722E-6</v>
      </c>
      <c r="BC629" s="13">
        <f t="shared" si="938"/>
        <v>2.3589404156199978E-6</v>
      </c>
      <c r="BD629" s="13">
        <f t="shared" si="939"/>
        <v>1.099327183508312E-3</v>
      </c>
      <c r="BE629" s="13">
        <f t="shared" si="940"/>
        <v>9.2710857185208267E-4</v>
      </c>
      <c r="BF629" s="13">
        <f t="shared" si="941"/>
        <v>3.9093470847257987E-4</v>
      </c>
      <c r="BG629" s="13">
        <f t="shared" si="942"/>
        <v>1.0989719430108237E-4</v>
      </c>
      <c r="BH629" s="13">
        <f t="shared" si="943"/>
        <v>2.3170224567237984E-5</v>
      </c>
      <c r="BI629" s="13">
        <f t="shared" si="944"/>
        <v>3.9080838043993718E-6</v>
      </c>
      <c r="BJ629" s="14">
        <f t="shared" si="945"/>
        <v>0.22662733873106097</v>
      </c>
      <c r="BK629" s="14">
        <f t="shared" si="946"/>
        <v>0.27399297874118161</v>
      </c>
      <c r="BL629" s="14">
        <f t="shared" si="947"/>
        <v>0.45044162866271859</v>
      </c>
      <c r="BM629" s="14">
        <f t="shared" si="948"/>
        <v>0.38748518057457898</v>
      </c>
      <c r="BN629" s="14">
        <f t="shared" si="949"/>
        <v>0.61187086415488645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1.4215</v>
      </c>
      <c r="F630" s="10">
        <f>VLOOKUP(B630,home!$B$2:$E$405,3,FALSE)</f>
        <v>1.0282</v>
      </c>
      <c r="G630" s="10">
        <f>VLOOKUP(C630,away!$B$2:$E$405,4,FALSE)</f>
        <v>1.1137999999999999</v>
      </c>
      <c r="H630" s="10">
        <f>VLOOKUP(A630,away!$A$2:$E$405,3,FALSE)</f>
        <v>1.0277000000000001</v>
      </c>
      <c r="I630" s="10">
        <f>VLOOKUP(C630,away!$B$2:$E$405,3,FALSE)</f>
        <v>0.81089999999999995</v>
      </c>
      <c r="J630" s="10">
        <f>VLOOKUP(B630,home!$B$2:$E$405,4,FALSE)</f>
        <v>1.3472999999999999</v>
      </c>
      <c r="K630" s="12">
        <f t="shared" si="894"/>
        <v>1.6279148209399998</v>
      </c>
      <c r="L630" s="12">
        <f t="shared" si="895"/>
        <v>1.122788528289</v>
      </c>
      <c r="M630" s="13">
        <f t="shared" si="896"/>
        <v>6.3882913403670499E-2</v>
      </c>
      <c r="N630" s="13">
        <f t="shared" si="897"/>
        <v>0.10399594153466178</v>
      </c>
      <c r="O630" s="13">
        <f t="shared" si="898"/>
        <v>7.1727002323320854E-2</v>
      </c>
      <c r="P630" s="13">
        <f t="shared" si="899"/>
        <v>0.11676545014373181</v>
      </c>
      <c r="Q630" s="13">
        <f t="shared" si="900"/>
        <v>8.4648267270942823E-2</v>
      </c>
      <c r="R630" s="13">
        <f t="shared" si="901"/>
        <v>4.0267127688591552E-2</v>
      </c>
      <c r="S630" s="13">
        <f t="shared" si="902"/>
        <v>5.3356091718591465E-2</v>
      </c>
      <c r="T630" s="13">
        <f t="shared" si="903"/>
        <v>9.5042103431355829E-2</v>
      </c>
      <c r="U630" s="13">
        <f t="shared" si="904"/>
        <v>6.5551453960941627E-2</v>
      </c>
      <c r="V630" s="13">
        <f t="shared" si="905"/>
        <v>1.0836053606147677E-2</v>
      </c>
      <c r="W630" s="13">
        <f t="shared" si="906"/>
        <v>4.5933389619086051E-2</v>
      </c>
      <c r="X630" s="13">
        <f t="shared" si="907"/>
        <v>5.1573482929738866E-2</v>
      </c>
      <c r="Y630" s="13">
        <f t="shared" si="908"/>
        <v>2.8953057498709685E-2</v>
      </c>
      <c r="Z630" s="13">
        <f t="shared" si="909"/>
        <v>1.5070489678632977E-2</v>
      </c>
      <c r="AA630" s="13">
        <f t="shared" si="910"/>
        <v>2.4533473506669918E-2</v>
      </c>
      <c r="AB630" s="13">
        <f t="shared" si="911"/>
        <v>1.9969202565323398E-2</v>
      </c>
      <c r="AC630" s="13">
        <f t="shared" si="912"/>
        <v>1.2378864410780208E-3</v>
      </c>
      <c r="AD630" s="13">
        <f t="shared" si="913"/>
        <v>1.8693911434230423E-2</v>
      </c>
      <c r="AE630" s="13">
        <f t="shared" si="914"/>
        <v>2.0989309307204489E-2</v>
      </c>
      <c r="AF630" s="13">
        <f t="shared" si="915"/>
        <v>1.178327785341937E-2</v>
      </c>
      <c r="AG630" s="13">
        <f t="shared" si="916"/>
        <v>4.4100430664870318E-3</v>
      </c>
      <c r="AH630" s="13">
        <f t="shared" si="917"/>
        <v>4.2302432317167212E-3</v>
      </c>
      <c r="AI630" s="13">
        <f t="shared" si="918"/>
        <v>6.886475653092773E-3</v>
      </c>
      <c r="AJ630" s="13">
        <f t="shared" si="919"/>
        <v>5.6052978898560946E-3</v>
      </c>
      <c r="AK630" s="13">
        <f t="shared" si="920"/>
        <v>3.0416491702268153E-3</v>
      </c>
      <c r="AL630" s="13">
        <f t="shared" si="921"/>
        <v>9.0504555799417936E-5</v>
      </c>
      <c r="AM630" s="13">
        <f t="shared" si="922"/>
        <v>6.0864190970246826E-3</v>
      </c>
      <c r="AN630" s="13">
        <f t="shared" si="923"/>
        <v>6.8337615404984089E-3</v>
      </c>
      <c r="AO630" s="13">
        <f t="shared" si="924"/>
        <v>3.8364345313670893E-3</v>
      </c>
      <c r="AP630" s="13">
        <f t="shared" si="925"/>
        <v>1.4358348937835838E-3</v>
      </c>
      <c r="AQ630" s="13">
        <f t="shared" si="926"/>
        <v>4.030347368143157E-4</v>
      </c>
      <c r="AR630" s="13">
        <f t="shared" si="927"/>
        <v>9.4993371448874359E-4</v>
      </c>
      <c r="AS630" s="13">
        <f t="shared" si="928"/>
        <v>1.5464111727268119E-3</v>
      </c>
      <c r="AT630" s="13">
        <f t="shared" si="929"/>
        <v>1.2587128336745918E-3</v>
      </c>
      <c r="AU630" s="13">
        <f t="shared" si="930"/>
        <v>6.8302575908208438E-4</v>
      </c>
      <c r="AV630" s="13">
        <f t="shared" si="931"/>
        <v>2.7797693907337964E-4</v>
      </c>
      <c r="AW630" s="13">
        <f t="shared" si="932"/>
        <v>4.5951276913960887E-6</v>
      </c>
      <c r="AX630" s="13">
        <f t="shared" si="933"/>
        <v>1.6513619757497903E-3</v>
      </c>
      <c r="AY630" s="13">
        <f t="shared" si="934"/>
        <v>1.8541302824245226E-3</v>
      </c>
      <c r="AZ630" s="13">
        <f t="shared" si="935"/>
        <v>1.040898105529749E-3</v>
      </c>
      <c r="BA630" s="13">
        <f t="shared" si="936"/>
        <v>3.8956948400218483E-4</v>
      </c>
      <c r="BB630" s="13">
        <f t="shared" si="937"/>
        <v>1.0935103690227956E-4</v>
      </c>
      <c r="BC630" s="13">
        <f t="shared" si="938"/>
        <v>2.4555617958077305E-5</v>
      </c>
      <c r="BD630" s="13">
        <f t="shared" si="939"/>
        <v>1.7776244621048643E-4</v>
      </c>
      <c r="BE630" s="13">
        <f t="shared" si="940"/>
        <v>2.893821207926004E-4</v>
      </c>
      <c r="BF630" s="13">
        <f t="shared" si="941"/>
        <v>2.3554472167666173E-4</v>
      </c>
      <c r="BG630" s="13">
        <f t="shared" si="942"/>
        <v>1.2781558113720832E-4</v>
      </c>
      <c r="BH630" s="13">
        <f t="shared" si="943"/>
        <v>5.2018219720080111E-5</v>
      </c>
      <c r="BI630" s="13">
        <f t="shared" si="944"/>
        <v>1.6936246168246345E-5</v>
      </c>
      <c r="BJ630" s="14">
        <f t="shared" si="945"/>
        <v>0.48968813524789107</v>
      </c>
      <c r="BK630" s="14">
        <f t="shared" si="946"/>
        <v>0.24802303015144342</v>
      </c>
      <c r="BL630" s="14">
        <f t="shared" si="947"/>
        <v>0.24742744574449063</v>
      </c>
      <c r="BM630" s="14">
        <f t="shared" si="948"/>
        <v>0.51707286330280555</v>
      </c>
      <c r="BN630" s="14">
        <f t="shared" si="949"/>
        <v>0.48128670236491927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1.4215</v>
      </c>
      <c r="F631" s="10">
        <f>VLOOKUP(B631,home!$B$2:$E$405,3,FALSE)</f>
        <v>0.93799999999999994</v>
      </c>
      <c r="G631" s="10">
        <f>VLOOKUP(C631,away!$B$2:$E$405,4,FALSE)</f>
        <v>1.1364000000000001</v>
      </c>
      <c r="H631" s="10">
        <f>VLOOKUP(A631,away!$A$2:$E$405,3,FALSE)</f>
        <v>1.0277000000000001</v>
      </c>
      <c r="I631" s="10">
        <f>VLOOKUP(C631,away!$B$2:$E$405,3,FALSE)</f>
        <v>1.4220999999999999</v>
      </c>
      <c r="J631" s="10">
        <f>VLOOKUP(B631,home!$B$2:$E$405,4,FALSE)</f>
        <v>0.64870000000000005</v>
      </c>
      <c r="K631" s="12">
        <f t="shared" si="894"/>
        <v>1.5152382588</v>
      </c>
      <c r="L631" s="12">
        <f t="shared" si="895"/>
        <v>0.94806997067900012</v>
      </c>
      <c r="M631" s="13">
        <f t="shared" si="896"/>
        <v>8.5152779545251786E-2</v>
      </c>
      <c r="N631" s="13">
        <f t="shared" si="897"/>
        <v>0.12902674941012757</v>
      </c>
      <c r="O631" s="13">
        <f t="shared" si="898"/>
        <v>8.0730793206702234E-2</v>
      </c>
      <c r="P631" s="13">
        <f t="shared" si="899"/>
        <v>0.12232638653006635</v>
      </c>
      <c r="Q631" s="13">
        <f t="shared" si="900"/>
        <v>9.7753133557412844E-2</v>
      </c>
      <c r="R631" s="13">
        <f t="shared" si="901"/>
        <v>3.82692203741853E-2</v>
      </c>
      <c r="S631" s="13">
        <f t="shared" si="902"/>
        <v>4.3932050490351829E-2</v>
      </c>
      <c r="T631" s="13">
        <f t="shared" si="903"/>
        <v>9.2676810465556786E-2</v>
      </c>
      <c r="U631" s="13">
        <f t="shared" si="904"/>
        <v>5.7986986845414007E-2</v>
      </c>
      <c r="V631" s="13">
        <f t="shared" si="905"/>
        <v>7.0122966926043995E-3</v>
      </c>
      <c r="W631" s="13">
        <f t="shared" si="906"/>
        <v>4.9373095961259342E-2</v>
      </c>
      <c r="X631" s="13">
        <f t="shared" si="907"/>
        <v>4.6809149640322602E-2</v>
      </c>
      <c r="Y631" s="13">
        <f t="shared" si="908"/>
        <v>2.2189174563504787E-2</v>
      </c>
      <c r="Z631" s="13">
        <f t="shared" si="909"/>
        <v>1.209396621268735E-2</v>
      </c>
      <c r="AA631" s="13">
        <f t="shared" si="910"/>
        <v>1.832524030609841E-2</v>
      </c>
      <c r="AB631" s="13">
        <f t="shared" si="911"/>
        <v>1.3883552606752071E-2</v>
      </c>
      <c r="AC631" s="13">
        <f t="shared" si="912"/>
        <v>6.2959550488541792E-4</v>
      </c>
      <c r="AD631" s="13">
        <f t="shared" si="913"/>
        <v>1.8703000988975985E-2</v>
      </c>
      <c r="AE631" s="13">
        <f t="shared" si="914"/>
        <v>1.7731753599227774E-2</v>
      </c>
      <c r="AF631" s="13">
        <f t="shared" si="915"/>
        <v>8.4054715574535636E-3</v>
      </c>
      <c r="AG631" s="13">
        <f t="shared" si="916"/>
        <v>2.6563250576727235E-3</v>
      </c>
      <c r="AH631" s="13">
        <f t="shared" si="917"/>
        <v>2.8664815481638278E-3</v>
      </c>
      <c r="AI631" s="13">
        <f t="shared" si="918"/>
        <v>4.3434025099220869E-3</v>
      </c>
      <c r="AJ631" s="13">
        <f t="shared" si="919"/>
        <v>3.2906448282009476E-3</v>
      </c>
      <c r="AK631" s="13">
        <f t="shared" si="920"/>
        <v>1.6620369799374753E-3</v>
      </c>
      <c r="AL631" s="13">
        <f t="shared" si="921"/>
        <v>3.6177864539244105E-5</v>
      </c>
      <c r="AM631" s="13">
        <f t="shared" si="922"/>
        <v>5.6679005305741272E-3</v>
      </c>
      <c r="AN631" s="13">
        <f t="shared" si="923"/>
        <v>5.3735662898329031E-3</v>
      </c>
      <c r="AO631" s="13">
        <f t="shared" si="924"/>
        <v>2.5472584174217714E-3</v>
      </c>
      <c r="AP631" s="13">
        <f t="shared" si="925"/>
        <v>8.0499307103896502E-4</v>
      </c>
      <c r="AQ631" s="13">
        <f t="shared" si="926"/>
        <v>1.9079743931417744E-4</v>
      </c>
      <c r="AR631" s="13">
        <f t="shared" si="927"/>
        <v>5.4352501546391519E-4</v>
      </c>
      <c r="AS631" s="13">
        <f t="shared" si="928"/>
        <v>8.2356989804578586E-4</v>
      </c>
      <c r="AT631" s="13">
        <f t="shared" si="929"/>
        <v>6.2395230915749528E-4</v>
      </c>
      <c r="AU631" s="13">
        <f t="shared" si="930"/>
        <v>3.1514547016734729E-4</v>
      </c>
      <c r="AV631" s="13">
        <f t="shared" si="931"/>
        <v>1.1938011837126972E-4</v>
      </c>
      <c r="AW631" s="13">
        <f t="shared" si="932"/>
        <v>1.443649437156056E-6</v>
      </c>
      <c r="AX631" s="13">
        <f t="shared" si="933"/>
        <v>1.4313699551664557E-3</v>
      </c>
      <c r="AY631" s="13">
        <f t="shared" si="934"/>
        <v>1.3570388714254636E-3</v>
      </c>
      <c r="AZ631" s="13">
        <f t="shared" si="935"/>
        <v>6.4328390152130121E-4</v>
      </c>
      <c r="BA631" s="13">
        <f t="shared" si="936"/>
        <v>2.0329271655119096E-4</v>
      </c>
      <c r="BB631" s="13">
        <f t="shared" si="937"/>
        <v>4.8183929954985464E-5</v>
      </c>
      <c r="BC631" s="13">
        <f t="shared" si="938"/>
        <v>9.1363474119244156E-6</v>
      </c>
      <c r="BD631" s="13">
        <f t="shared" si="939"/>
        <v>8.5883290912362834E-5</v>
      </c>
      <c r="BE631" s="13">
        <f t="shared" si="940"/>
        <v>1.3013364818206252E-4</v>
      </c>
      <c r="BF631" s="13">
        <f t="shared" si="941"/>
        <v>9.8591741241340123E-5</v>
      </c>
      <c r="BG631" s="13">
        <f t="shared" si="942"/>
        <v>4.9796659443529428E-5</v>
      </c>
      <c r="BH631" s="13">
        <f t="shared" si="943"/>
        <v>1.8863450887317536E-5</v>
      </c>
      <c r="BI631" s="13">
        <f t="shared" si="944"/>
        <v>5.7165244954916643E-6</v>
      </c>
      <c r="BJ631" s="14">
        <f t="shared" si="945"/>
        <v>0.50360148627172729</v>
      </c>
      <c r="BK631" s="14">
        <f t="shared" si="946"/>
        <v>0.26044632549912444</v>
      </c>
      <c r="BL631" s="14">
        <f t="shared" si="947"/>
        <v>0.22417291733174421</v>
      </c>
      <c r="BM631" s="14">
        <f t="shared" si="948"/>
        <v>0.44570003746954889</v>
      </c>
      <c r="BN631" s="14">
        <f t="shared" si="949"/>
        <v>0.55325906262374613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1.4215</v>
      </c>
      <c r="F632" s="10">
        <f>VLOOKUP(B632,home!$B$2:$E$405,3,FALSE)</f>
        <v>1.1725000000000001</v>
      </c>
      <c r="G632" s="10">
        <f>VLOOKUP(C632,away!$B$2:$E$405,4,FALSE)</f>
        <v>1.1364000000000001</v>
      </c>
      <c r="H632" s="10">
        <f>VLOOKUP(A632,away!$A$2:$E$405,3,FALSE)</f>
        <v>1.0277000000000001</v>
      </c>
      <c r="I632" s="10">
        <f>VLOOKUP(C632,away!$B$2:$E$405,3,FALSE)</f>
        <v>0.5988</v>
      </c>
      <c r="J632" s="10">
        <f>VLOOKUP(B632,home!$B$2:$E$405,4,FALSE)</f>
        <v>0.89200000000000002</v>
      </c>
      <c r="K632" s="12">
        <f t="shared" si="894"/>
        <v>1.8940478235000002</v>
      </c>
      <c r="L632" s="12">
        <f t="shared" si="895"/>
        <v>0.54892498992000005</v>
      </c>
      <c r="M632" s="13">
        <f t="shared" si="896"/>
        <v>8.6902123278908935E-2</v>
      </c>
      <c r="N632" s="13">
        <f t="shared" si="897"/>
        <v>0.16459677745394616</v>
      </c>
      <c r="O632" s="13">
        <f t="shared" si="898"/>
        <v>4.7702747144901685E-2</v>
      </c>
      <c r="P632" s="13">
        <f t="shared" si="899"/>
        <v>9.0351284404771873E-2</v>
      </c>
      <c r="Q632" s="13">
        <f t="shared" si="900"/>
        <v>0.15587708404588033</v>
      </c>
      <c r="R632" s="13">
        <f t="shared" si="901"/>
        <v>1.3092614997835735E-2</v>
      </c>
      <c r="S632" s="13">
        <f t="shared" si="902"/>
        <v>2.3484335841231441E-2</v>
      </c>
      <c r="T632" s="13">
        <f t="shared" si="903"/>
        <v>8.5564826788643855E-2</v>
      </c>
      <c r="U632" s="13">
        <f t="shared" si="904"/>
        <v>2.4798038940574231E-2</v>
      </c>
      <c r="V632" s="13">
        <f t="shared" si="905"/>
        <v>2.7129370460940794E-3</v>
      </c>
      <c r="W632" s="13">
        <f t="shared" si="906"/>
        <v>9.841288392354211E-2</v>
      </c>
      <c r="X632" s="13">
        <f t="shared" si="907"/>
        <v>5.4021291315728484E-2</v>
      </c>
      <c r="Y632" s="13">
        <f t="shared" si="908"/>
        <v>1.4826818395475823E-2</v>
      </c>
      <c r="Z632" s="13">
        <f t="shared" si="909"/>
        <v>2.3956211852378079E-3</v>
      </c>
      <c r="AA632" s="13">
        <f t="shared" si="910"/>
        <v>4.5374210918301605E-3</v>
      </c>
      <c r="AB632" s="13">
        <f t="shared" si="911"/>
        <v>4.2970462716419551E-3</v>
      </c>
      <c r="AC632" s="13">
        <f t="shared" si="912"/>
        <v>1.7628837577218437E-4</v>
      </c>
      <c r="AD632" s="13">
        <f t="shared" si="913"/>
        <v>4.6599677149935764E-2</v>
      </c>
      <c r="AE632" s="13">
        <f t="shared" si="914"/>
        <v>2.5579727309803742E-2</v>
      </c>
      <c r="AF632" s="13">
        <f t="shared" si="915"/>
        <v>7.0206757778451846E-3</v>
      </c>
      <c r="AG632" s="13">
        <f t="shared" si="916"/>
        <v>1.2846081268617525E-3</v>
      </c>
      <c r="AH632" s="13">
        <f t="shared" si="917"/>
        <v>3.2875408373970051E-4</v>
      </c>
      <c r="AI632" s="13">
        <f t="shared" si="918"/>
        <v>6.2267595677391644E-4</v>
      </c>
      <c r="AJ632" s="13">
        <f t="shared" si="919"/>
        <v>5.8968902033670846E-4</v>
      </c>
      <c r="AK632" s="13">
        <f t="shared" si="920"/>
        <v>3.7229973517019678E-4</v>
      </c>
      <c r="AL632" s="13">
        <f t="shared" si="921"/>
        <v>7.3314117426236029E-6</v>
      </c>
      <c r="AM632" s="13">
        <f t="shared" si="922"/>
        <v>1.7652403416327692E-2</v>
      </c>
      <c r="AN632" s="13">
        <f t="shared" si="923"/>
        <v>9.6898453673714517E-3</v>
      </c>
      <c r="AO632" s="13">
        <f t="shared" si="924"/>
        <v>2.6594991353053668E-3</v>
      </c>
      <c r="AP632" s="13">
        <f t="shared" si="925"/>
        <v>4.8662184534658246E-4</v>
      </c>
      <c r="AQ632" s="13">
        <f t="shared" si="926"/>
        <v>6.6779722887931148E-5</v>
      </c>
      <c r="AR632" s="13">
        <f t="shared" si="927"/>
        <v>3.60922664205948E-5</v>
      </c>
      <c r="AS632" s="13">
        <f t="shared" si="928"/>
        <v>6.836047865910972E-5</v>
      </c>
      <c r="AT632" s="13">
        <f t="shared" si="929"/>
        <v>6.4739007908852506E-5</v>
      </c>
      <c r="AU632" s="13">
        <f t="shared" si="930"/>
        <v>4.0872925675103807E-5</v>
      </c>
      <c r="AV632" s="13">
        <f t="shared" si="931"/>
        <v>1.9353818978751904E-5</v>
      </c>
      <c r="AW632" s="13">
        <f t="shared" si="932"/>
        <v>2.1173324478068125E-7</v>
      </c>
      <c r="AX632" s="13">
        <f t="shared" si="933"/>
        <v>5.5724160450399112E-3</v>
      </c>
      <c r="AY632" s="13">
        <f t="shared" si="934"/>
        <v>3.0588384213535791E-3</v>
      </c>
      <c r="AZ632" s="13">
        <f t="shared" si="935"/>
        <v>8.3953642480421122E-4</v>
      </c>
      <c r="BA632" s="13">
        <f t="shared" si="936"/>
        <v>1.5361417450770819E-4</v>
      </c>
      <c r="BB632" s="13">
        <f t="shared" si="937"/>
        <v>2.1080664798303207E-5</v>
      </c>
      <c r="BC632" s="13">
        <f t="shared" si="938"/>
        <v>2.3143407423830988E-6</v>
      </c>
      <c r="BD632" s="13">
        <f t="shared" si="939"/>
        <v>3.3019911635191589E-6</v>
      </c>
      <c r="BE632" s="13">
        <f t="shared" si="940"/>
        <v>6.2541291764796959E-6</v>
      </c>
      <c r="BF632" s="13">
        <f t="shared" si="941"/>
        <v>5.9228098772996087E-6</v>
      </c>
      <c r="BG632" s="13">
        <f t="shared" si="942"/>
        <v>3.7393617190345436E-6</v>
      </c>
      <c r="BH632" s="13">
        <f t="shared" si="943"/>
        <v>1.7706324813041486E-6</v>
      </c>
      <c r="BI632" s="13">
        <f t="shared" si="944"/>
        <v>6.7073251948650502E-7</v>
      </c>
      <c r="BJ632" s="14">
        <f t="shared" si="945"/>
        <v>0.69398731984614814</v>
      </c>
      <c r="BK632" s="14">
        <f t="shared" si="946"/>
        <v>0.20669313877987469</v>
      </c>
      <c r="BL632" s="14">
        <f t="shared" si="947"/>
        <v>9.6592365397383806E-2</v>
      </c>
      <c r="BM632" s="14">
        <f t="shared" si="948"/>
        <v>0.43808718719429118</v>
      </c>
      <c r="BN632" s="14">
        <f t="shared" si="949"/>
        <v>0.55852263132624469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0.79279999999999995</v>
      </c>
      <c r="G633" s="10">
        <f>VLOOKUP(C633,away!$B$2:$E$405,4,FALSE)</f>
        <v>0.79279999999999995</v>
      </c>
      <c r="H633" s="10">
        <f>VLOOKUP(A633,away!$A$2:$E$405,3,FALSE)</f>
        <v>1.125</v>
      </c>
      <c r="I633" s="10">
        <f>VLOOKUP(C633,away!$B$2:$E$405,3,FALSE)</f>
        <v>0.79010000000000002</v>
      </c>
      <c r="J633" s="10">
        <f>VLOOKUP(B633,home!$B$2:$E$405,4,FALSE)</f>
        <v>1.1852</v>
      </c>
      <c r="K633" s="12">
        <f t="shared" si="894"/>
        <v>0.96900753772799997</v>
      </c>
      <c r="L633" s="12">
        <f t="shared" si="895"/>
        <v>1.0534798350000001</v>
      </c>
      <c r="M633" s="13">
        <f t="shared" si="896"/>
        <v>0.13232591152523662</v>
      </c>
      <c r="N633" s="13">
        <f t="shared" si="897"/>
        <v>0.1282248057046827</v>
      </c>
      <c r="O633" s="13">
        <f t="shared" si="898"/>
        <v>0.13940267943983087</v>
      </c>
      <c r="P633" s="13">
        <f t="shared" si="899"/>
        <v>0.13508224715667619</v>
      </c>
      <c r="Q633" s="13">
        <f t="shared" si="900"/>
        <v>6.2125401625772889E-2</v>
      </c>
      <c r="R633" s="13">
        <f t="shared" si="901"/>
        <v>7.3428955867415449E-2</v>
      </c>
      <c r="S633" s="13">
        <f t="shared" si="902"/>
        <v>3.4473999246582412E-2</v>
      </c>
      <c r="T633" s="13">
        <f t="shared" si="903"/>
        <v>6.5447857854027958E-2</v>
      </c>
      <c r="U633" s="13">
        <f t="shared" si="904"/>
        <v>7.1153211723022219E-2</v>
      </c>
      <c r="V633" s="13">
        <f t="shared" si="905"/>
        <v>3.9102321373960984E-3</v>
      </c>
      <c r="W633" s="13">
        <f t="shared" si="906"/>
        <v>2.0066660819917759E-2</v>
      </c>
      <c r="X633" s="13">
        <f t="shared" si="907"/>
        <v>2.1139822529567927E-2</v>
      </c>
      <c r="Y633" s="13">
        <f t="shared" si="908"/>
        <v>1.113518837518925E-2</v>
      </c>
      <c r="Z633" s="13">
        <f t="shared" si="909"/>
        <v>2.5785308103809048E-2</v>
      </c>
      <c r="AA633" s="13">
        <f t="shared" si="910"/>
        <v>2.4986157915229849E-2</v>
      </c>
      <c r="AB633" s="13">
        <f t="shared" si="911"/>
        <v>1.2105887679359925E-2</v>
      </c>
      <c r="AC633" s="13">
        <f t="shared" si="912"/>
        <v>2.4948011784665719E-4</v>
      </c>
      <c r="AD633" s="13">
        <f t="shared" si="913"/>
        <v>4.8611863978828586E-3</v>
      </c>
      <c r="AE633" s="13">
        <f t="shared" si="914"/>
        <v>5.1211618443458787E-3</v>
      </c>
      <c r="AF633" s="13">
        <f t="shared" si="915"/>
        <v>2.6975203673948954E-3</v>
      </c>
      <c r="AG633" s="13">
        <f t="shared" si="916"/>
        <v>9.4726110385077176E-4</v>
      </c>
      <c r="AH633" s="13">
        <f t="shared" si="917"/>
        <v>6.7910755316562292E-3</v>
      </c>
      <c r="AI633" s="13">
        <f t="shared" si="918"/>
        <v>6.5806033794550706E-3</v>
      </c>
      <c r="AJ633" s="13">
        <f t="shared" si="919"/>
        <v>3.1883271387451568E-3</v>
      </c>
      <c r="AK633" s="13">
        <f t="shared" si="920"/>
        <v>1.0298376767289346E-3</v>
      </c>
      <c r="AL633" s="13">
        <f t="shared" si="921"/>
        <v>1.0187070559710201E-5</v>
      </c>
      <c r="AM633" s="13">
        <f t="shared" si="922"/>
        <v>9.4210525236986312E-4</v>
      </c>
      <c r="AN633" s="13">
        <f t="shared" si="923"/>
        <v>9.9248888581923689E-4</v>
      </c>
      <c r="AO633" s="13">
        <f t="shared" si="924"/>
        <v>5.227835138360917E-4</v>
      </c>
      <c r="AP633" s="13">
        <f t="shared" si="925"/>
        <v>1.8358062996558876E-4</v>
      </c>
      <c r="AQ633" s="13">
        <f t="shared" si="926"/>
        <v>4.8349622941336123E-5</v>
      </c>
      <c r="AR633" s="13">
        <f t="shared" si="927"/>
        <v>1.4308522261123487E-3</v>
      </c>
      <c r="AS633" s="13">
        <f t="shared" si="928"/>
        <v>1.3865065924777544E-3</v>
      </c>
      <c r="AT633" s="13">
        <f t="shared" si="929"/>
        <v>6.7176766961025405E-4</v>
      </c>
      <c r="AU633" s="13">
        <f t="shared" si="930"/>
        <v>2.1698264515143632E-4</v>
      </c>
      <c r="AV633" s="13">
        <f t="shared" si="931"/>
        <v>5.2564454676975405E-5</v>
      </c>
      <c r="AW633" s="13">
        <f t="shared" si="932"/>
        <v>2.8886850640377457E-7</v>
      </c>
      <c r="AX633" s="13">
        <f t="shared" si="933"/>
        <v>1.5215118181325613E-4</v>
      </c>
      <c r="AY633" s="13">
        <f t="shared" si="934"/>
        <v>1.6028820191168406E-4</v>
      </c>
      <c r="AZ633" s="13">
        <f t="shared" si="935"/>
        <v>8.4430194251183799E-5</v>
      </c>
      <c r="BA633" s="13">
        <f t="shared" si="936"/>
        <v>2.9648502369585033E-5</v>
      </c>
      <c r="BB633" s="13">
        <f t="shared" si="937"/>
        <v>7.8085248460768864E-6</v>
      </c>
      <c r="BC633" s="13">
        <f t="shared" si="938"/>
        <v>1.6452246932876961E-6</v>
      </c>
      <c r="BD633" s="13">
        <f t="shared" si="939"/>
        <v>2.512289945123699E-4</v>
      </c>
      <c r="BE633" s="13">
        <f t="shared" si="940"/>
        <v>2.4344278937831279E-4</v>
      </c>
      <c r="BF633" s="13">
        <f t="shared" si="941"/>
        <v>1.1794894895655747E-4</v>
      </c>
      <c r="BG633" s="13">
        <f t="shared" si="942"/>
        <v>3.8097806868666443E-5</v>
      </c>
      <c r="BH633" s="13">
        <f t="shared" si="943"/>
        <v>9.2292655066608372E-6</v>
      </c>
      <c r="BI633" s="13">
        <f t="shared" si="944"/>
        <v>1.7886455687294765E-6</v>
      </c>
      <c r="BJ633" s="14">
        <f t="shared" si="945"/>
        <v>0.32489214635745006</v>
      </c>
      <c r="BK633" s="14">
        <f t="shared" si="946"/>
        <v>0.30621234545620934</v>
      </c>
      <c r="BL633" s="14">
        <f t="shared" si="947"/>
        <v>0.34308714639026372</v>
      </c>
      <c r="BM633" s="14">
        <f t="shared" si="948"/>
        <v>0.32922694565471228</v>
      </c>
      <c r="BN633" s="14">
        <f t="shared" si="949"/>
        <v>0.67059000131961466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1.0089999999999999</v>
      </c>
      <c r="G634" s="10">
        <f>VLOOKUP(C634,away!$B$2:$E$405,4,FALSE)</f>
        <v>0.86480000000000001</v>
      </c>
      <c r="H634" s="10">
        <f>VLOOKUP(A634,away!$A$2:$E$405,3,FALSE)</f>
        <v>1.125</v>
      </c>
      <c r="I634" s="10">
        <f>VLOOKUP(C634,away!$B$2:$E$405,3,FALSE)</f>
        <v>0.98770000000000002</v>
      </c>
      <c r="J634" s="10">
        <f>VLOOKUP(B634,home!$B$2:$E$405,4,FALSE)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1.0810999999999999</v>
      </c>
      <c r="G635" s="10">
        <f>VLOOKUP(C635,away!$B$2:$E$405,4,FALSE)</f>
        <v>1.7297</v>
      </c>
      <c r="H635" s="10">
        <f>VLOOKUP(A635,away!$A$2:$E$405,3,FALSE)</f>
        <v>1.125</v>
      </c>
      <c r="I635" s="10">
        <f>VLOOKUP(C635,away!$B$2:$E$405,3,FALSE)</f>
        <v>0.98770000000000002</v>
      </c>
      <c r="J635" s="10">
        <f>VLOOKUP(B635,home!$B$2:$E$405,4,FALSE)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2.0179999999999998</v>
      </c>
      <c r="G636" s="10">
        <f>VLOOKUP(C636,away!$B$2:$E$405,4,FALSE)</f>
        <v>0.79279999999999995</v>
      </c>
      <c r="H636" s="10">
        <f>VLOOKUP(A636,away!$A$2:$E$405,3,FALSE)</f>
        <v>1.125</v>
      </c>
      <c r="I636" s="10">
        <f>VLOOKUP(C636,away!$B$2:$E$405,3,FALSE)</f>
        <v>1.0864</v>
      </c>
      <c r="J636" s="10">
        <f>VLOOKUP(B636,home!$B$2:$E$405,4,FALSE)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1.4215</v>
      </c>
      <c r="F637" s="10">
        <f>VLOOKUP(B637,home!$B$2:$E$405,3,FALSE)</f>
        <v>1.6775</v>
      </c>
      <c r="G637" s="10">
        <f>VLOOKUP(C637,away!$B$2:$E$405,4,FALSE)</f>
        <v>0.99660000000000004</v>
      </c>
      <c r="H637" s="10">
        <f>VLOOKUP(A637,away!$A$2:$E$405,3,FALSE)</f>
        <v>1.0277000000000001</v>
      </c>
      <c r="I637" s="10">
        <f>VLOOKUP(C637,away!$B$2:$E$405,3,FALSE)</f>
        <v>0.97299999999999998</v>
      </c>
      <c r="J637" s="10">
        <f>VLOOKUP(B637,home!$B$2:$E$405,4,FALSE)</f>
        <v>0.67359999999999998</v>
      </c>
      <c r="K637" s="12">
        <f t="shared" si="894"/>
        <v>2.37645872475</v>
      </c>
      <c r="L637" s="12">
        <f t="shared" si="895"/>
        <v>0.67356773455999996</v>
      </c>
      <c r="M637" s="13">
        <f t="shared" si="896"/>
        <v>4.7357671323256918E-2</v>
      </c>
      <c r="N637" s="13">
        <f t="shared" si="897"/>
        <v>0.11254355119999677</v>
      </c>
      <c r="O637" s="13">
        <f t="shared" si="898"/>
        <v>3.1898599387243237E-2</v>
      </c>
      <c r="P637" s="13">
        <f t="shared" si="899"/>
        <v>7.5805704821119202E-2</v>
      </c>
      <c r="Q637" s="13">
        <f t="shared" si="900"/>
        <v>0.13372755208179035</v>
      </c>
      <c r="R637" s="13">
        <f t="shared" si="901"/>
        <v>1.0742933662451215E-2</v>
      </c>
      <c r="S637" s="13">
        <f t="shared" si="902"/>
        <v>3.0335660109857422E-2</v>
      </c>
      <c r="T637" s="13">
        <f t="shared" si="903"/>
        <v>9.0074564303985943E-2</v>
      </c>
      <c r="U637" s="13">
        <f t="shared" si="904"/>
        <v>2.553013843154266E-2</v>
      </c>
      <c r="V637" s="13">
        <f t="shared" si="905"/>
        <v>5.395385634438519E-3</v>
      </c>
      <c r="W637" s="13">
        <f t="shared" si="906"/>
        <v>0.10593266929474357</v>
      </c>
      <c r="X637" s="13">
        <f t="shared" si="907"/>
        <v>7.1352828072754101E-2</v>
      </c>
      <c r="Y637" s="13">
        <f t="shared" si="908"/>
        <v>2.4030481379707071E-2</v>
      </c>
      <c r="Z637" s="13">
        <f t="shared" si="909"/>
        <v>2.4120311631818762E-3</v>
      </c>
      <c r="AA637" s="13">
        <f t="shared" si="910"/>
        <v>5.7320925021124604E-3</v>
      </c>
      <c r="AB637" s="13">
        <f t="shared" si="911"/>
        <v>6.8110406188596085E-3</v>
      </c>
      <c r="AC637" s="13">
        <f t="shared" si="912"/>
        <v>5.3977660769119224E-4</v>
      </c>
      <c r="AD637" s="13">
        <f t="shared" si="913"/>
        <v>6.2936154045387452E-2</v>
      </c>
      <c r="AE637" s="13">
        <f t="shared" si="914"/>
        <v>4.2391762702270797E-2</v>
      </c>
      <c r="AF637" s="13">
        <f t="shared" si="915"/>
        <v>1.427686178368682E-2</v>
      </c>
      <c r="AG637" s="13">
        <f t="shared" si="916"/>
        <v>3.2054778160880578E-3</v>
      </c>
      <c r="AH637" s="13">
        <f t="shared" si="917"/>
        <v>4.0616659156813444E-4</v>
      </c>
      <c r="AI637" s="13">
        <f t="shared" si="918"/>
        <v>9.6523814023406285E-4</v>
      </c>
      <c r="AJ637" s="13">
        <f t="shared" si="919"/>
        <v>1.1469242999103514E-3</v>
      </c>
      <c r="AK637" s="13">
        <f t="shared" si="920"/>
        <v>9.0853941971658016E-4</v>
      </c>
      <c r="AL637" s="13">
        <f t="shared" si="921"/>
        <v>3.4560944445669201E-5</v>
      </c>
      <c r="AM637" s="13">
        <f t="shared" si="922"/>
        <v>2.9913034476674205E-2</v>
      </c>
      <c r="AN637" s="13">
        <f t="shared" si="923"/>
        <v>2.0148454866268619E-2</v>
      </c>
      <c r="AO637" s="13">
        <f t="shared" si="924"/>
        <v>6.7856745495784793E-3</v>
      </c>
      <c r="AP637" s="13">
        <f t="shared" si="925"/>
        <v>1.5235371446070084E-3</v>
      </c>
      <c r="AQ637" s="13">
        <f t="shared" si="926"/>
        <v>2.5655136575273842E-4</v>
      </c>
      <c r="AR637" s="13">
        <f t="shared" si="927"/>
        <v>5.4716142187301032E-5</v>
      </c>
      <c r="AS637" s="13">
        <f t="shared" si="928"/>
        <v>1.3003065348567307E-4</v>
      </c>
      <c r="AT637" s="13">
        <f t="shared" si="929"/>
        <v>1.5450624048048592E-4</v>
      </c>
      <c r="AU637" s="13">
        <f t="shared" si="930"/>
        <v>1.2239256773939079E-4</v>
      </c>
      <c r="AV637" s="13">
        <f t="shared" si="931"/>
        <v>7.2715221362207655E-5</v>
      </c>
      <c r="AW637" s="13">
        <f t="shared" si="932"/>
        <v>1.5367196766075882E-6</v>
      </c>
      <c r="AX637" s="13">
        <f t="shared" si="933"/>
        <v>1.1847848627639993E-2</v>
      </c>
      <c r="AY637" s="13">
        <f t="shared" si="934"/>
        <v>7.9803285595292754E-3</v>
      </c>
      <c r="AZ637" s="13">
        <f t="shared" si="935"/>
        <v>2.6876459144433004E-3</v>
      </c>
      <c r="BA637" s="13">
        <f t="shared" si="936"/>
        <v>6.0343718996367117E-4</v>
      </c>
      <c r="BB637" s="13">
        <f t="shared" si="937"/>
        <v>1.0161395524827057E-4</v>
      </c>
      <c r="BC637" s="13">
        <f t="shared" si="938"/>
        <v>1.3688776327251768E-5</v>
      </c>
      <c r="BD637" s="13">
        <f t="shared" si="939"/>
        <v>6.1425046561605314E-6</v>
      </c>
      <c r="BE637" s="13">
        <f t="shared" si="940"/>
        <v>1.4597408781950194E-5</v>
      </c>
      <c r="BF637" s="13">
        <f t="shared" si="941"/>
        <v>1.7345069729303909E-5</v>
      </c>
      <c r="BG637" s="13">
        <f t="shared" si="942"/>
        <v>1.3739947429867131E-5</v>
      </c>
      <c r="BH637" s="13">
        <f t="shared" si="943"/>
        <v>8.1631044868285196E-6</v>
      </c>
      <c r="BI637" s="13">
        <f t="shared" si="944"/>
        <v>3.8798561757539024E-6</v>
      </c>
      <c r="BJ637" s="14">
        <f t="shared" si="945"/>
        <v>0.74233371810644366</v>
      </c>
      <c r="BK637" s="14">
        <f t="shared" si="946"/>
        <v>0.1674490880003382</v>
      </c>
      <c r="BL637" s="14">
        <f t="shared" si="947"/>
        <v>8.4739901770153239E-2</v>
      </c>
      <c r="BM637" s="14">
        <f t="shared" si="948"/>
        <v>0.57687993472440657</v>
      </c>
      <c r="BN637" s="14">
        <f t="shared" si="949"/>
        <v>0.41207601247585773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0.3604</v>
      </c>
      <c r="G638" s="10">
        <f>VLOOKUP(C638,away!$B$2:$E$405,4,FALSE)</f>
        <v>1.1531</v>
      </c>
      <c r="H638" s="10">
        <f>VLOOKUP(A638,away!$A$2:$E$405,3,FALSE)</f>
        <v>1.125</v>
      </c>
      <c r="I638" s="10">
        <f>VLOOKUP(C638,away!$B$2:$E$405,3,FALSE)</f>
        <v>1.284</v>
      </c>
      <c r="J638" s="10">
        <f>VLOOKUP(B638,home!$B$2:$E$405,4,FALSE)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0.72070000000000001</v>
      </c>
      <c r="G639" s="10">
        <f>VLOOKUP(C639,away!$B$2:$E$405,4,FALSE)</f>
        <v>1.0089999999999999</v>
      </c>
      <c r="H639" s="10">
        <f>VLOOKUP(A639,away!$A$2:$E$405,3,FALSE)</f>
        <v>1.125</v>
      </c>
      <c r="I639" s="10">
        <f>VLOOKUP(C639,away!$B$2:$E$405,3,FALSE)</f>
        <v>0.88890000000000002</v>
      </c>
      <c r="J639" s="10">
        <f>VLOOKUP(B639,home!$B$2:$E$405,4,FALSE)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1.2323999999999999</v>
      </c>
      <c r="G640" s="10">
        <f>VLOOKUP(C640,away!$B$2:$E$405,4,FALSE)</f>
        <v>0.72070000000000001</v>
      </c>
      <c r="H640" s="10">
        <f>VLOOKUP(A640,away!$A$2:$E$405,3,FALSE)</f>
        <v>1.125</v>
      </c>
      <c r="I640" s="10">
        <f>VLOOKUP(C640,away!$B$2:$E$405,3,FALSE)</f>
        <v>0.98770000000000002</v>
      </c>
      <c r="J640" s="10">
        <f>VLOOKUP(B640,home!$B$2:$E$405,4,FALSE)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0.89190000000000003</v>
      </c>
      <c r="G641" s="15">
        <f>VLOOKUP(C641,away!$B$2:$E$405,4,FALSE)</f>
        <v>1.1531</v>
      </c>
      <c r="H641" s="15">
        <f>VLOOKUP(A641,away!$A$2:$E$405,3,FALSE)</f>
        <v>1.125</v>
      </c>
      <c r="I641" s="15">
        <f>VLOOKUP(C641,away!$B$2:$E$405,3,FALSE)</f>
        <v>0.88890000000000002</v>
      </c>
      <c r="J641" s="15">
        <f>VLOOKUP(B641,home!$B$2:$E$405,4,FALSE)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1.5866</v>
      </c>
      <c r="F644" s="10">
        <f>VLOOKUP(B644,home!$B$2:$E$405,3,FALSE)</f>
        <v>0.91679999999999995</v>
      </c>
      <c r="G644" s="10">
        <f>VLOOKUP(C644,away!$B$2:$E$405,4,FALSE)</f>
        <v>1.1345000000000001</v>
      </c>
      <c r="H644" s="10">
        <f>VLOOKUP(A644,away!$A$2:$E$405,3,FALSE)</f>
        <v>1.1788000000000001</v>
      </c>
      <c r="I644" s="10">
        <f>VLOOKUP(C644,away!$B$2:$E$405,3,FALSE)</f>
        <v>0.84830000000000005</v>
      </c>
      <c r="J644" s="10">
        <f>VLOOKUP(B644,home!$B$2:$E$405,4,FALSE)</f>
        <v>1.0797000000000001</v>
      </c>
      <c r="K644" s="12">
        <f t="shared" si="950"/>
        <v>1.65023789136</v>
      </c>
      <c r="L644" s="12">
        <f t="shared" si="951"/>
        <v>1.0796741303880002</v>
      </c>
      <c r="M644" s="13">
        <f t="shared" si="952"/>
        <v>6.5225027799640872E-2</v>
      </c>
      <c r="N644" s="13">
        <f t="shared" si="953"/>
        <v>0.10763681233997675</v>
      </c>
      <c r="O644" s="13">
        <f t="shared" si="954"/>
        <v>7.0421775169110398E-2</v>
      </c>
      <c r="P644" s="13">
        <f t="shared" si="955"/>
        <v>0.11621268176090077</v>
      </c>
      <c r="Q644" s="13">
        <f t="shared" si="956"/>
        <v>8.8813173114317648E-2</v>
      </c>
      <c r="R644" s="13">
        <f t="shared" si="957"/>
        <v>3.8016284433044271E-2</v>
      </c>
      <c r="S644" s="13">
        <f t="shared" si="958"/>
        <v>5.1764590440445769E-2</v>
      </c>
      <c r="T644" s="13">
        <f t="shared" si="959"/>
        <v>9.5889285449199821E-2</v>
      </c>
      <c r="U644" s="13">
        <f t="shared" si="960"/>
        <v>6.2735913060128976E-2</v>
      </c>
      <c r="V644" s="13">
        <f t="shared" si="961"/>
        <v>1.0247773623574891E-2</v>
      </c>
      <c r="W644" s="13">
        <f t="shared" si="962"/>
        <v>4.8854287841720724E-2</v>
      </c>
      <c r="X644" s="13">
        <f t="shared" si="963"/>
        <v>5.2746710741234881E-2</v>
      </c>
      <c r="Y644" s="13">
        <f t="shared" si="964"/>
        <v>2.8474629525185081E-2</v>
      </c>
      <c r="Z644" s="13">
        <f t="shared" si="965"/>
        <v>1.3681732945276647E-2</v>
      </c>
      <c r="AA644" s="13">
        <f t="shared" si="966"/>
        <v>2.2578114125763979E-2</v>
      </c>
      <c r="AB644" s="13">
        <f t="shared" si="967"/>
        <v>1.8629629722893091E-2</v>
      </c>
      <c r="AC644" s="13">
        <f t="shared" si="968"/>
        <v>1.1411659134632239E-3</v>
      </c>
      <c r="AD644" s="13">
        <f t="shared" si="969"/>
        <v>2.0155299237953925E-2</v>
      </c>
      <c r="AE644" s="13">
        <f t="shared" si="970"/>
        <v>2.1761155177447828E-2</v>
      </c>
      <c r="AF644" s="13">
        <f t="shared" si="971"/>
        <v>1.1747478146224656E-2</v>
      </c>
      <c r="AG644" s="13">
        <f t="shared" si="972"/>
        <v>4.2278160839257142E-3</v>
      </c>
      <c r="AH644" s="13">
        <f t="shared" si="973"/>
        <v>3.6929532799731038E-3</v>
      </c>
      <c r="AI644" s="13">
        <f t="shared" si="974"/>
        <v>6.0942514336338113E-3</v>
      </c>
      <c r="AJ644" s="13">
        <f t="shared" si="975"/>
        <v>5.0284823176287591E-3</v>
      </c>
      <c r="AK644" s="13">
        <f t="shared" si="976"/>
        <v>2.7660640188615763E-3</v>
      </c>
      <c r="AL644" s="13">
        <f t="shared" si="977"/>
        <v>8.1329486923373617E-5</v>
      </c>
      <c r="AM644" s="13">
        <f t="shared" si="978"/>
        <v>6.6522077028341835E-3</v>
      </c>
      <c r="AN644" s="13">
        <f t="shared" si="979"/>
        <v>7.1822165667178531E-3</v>
      </c>
      <c r="AO644" s="13">
        <f t="shared" si="980"/>
        <v>3.8772267129646935E-3</v>
      </c>
      <c r="AP644" s="13">
        <f t="shared" si="981"/>
        <v>1.3953804598790932E-3</v>
      </c>
      <c r="AQ644" s="13">
        <f t="shared" si="982"/>
        <v>3.7663904614509194E-4</v>
      </c>
      <c r="AR644" s="13">
        <f t="shared" si="983"/>
        <v>7.9743722422369497E-4</v>
      </c>
      <c r="AS644" s="13">
        <f t="shared" si="984"/>
        <v>1.315961123394882E-3</v>
      </c>
      <c r="AT644" s="13">
        <f t="shared" si="985"/>
        <v>1.0858244546914535E-3</v>
      </c>
      <c r="AU644" s="13">
        <f t="shared" si="986"/>
        <v>5.9728955283238207E-4</v>
      </c>
      <c r="AV644" s="13">
        <f t="shared" si="987"/>
        <v>2.4641746304936688E-4</v>
      </c>
      <c r="AW644" s="13">
        <f t="shared" si="988"/>
        <v>4.0251751429922524E-6</v>
      </c>
      <c r="AX644" s="13">
        <f t="shared" si="989"/>
        <v>1.8296208687356382E-3</v>
      </c>
      <c r="AY644" s="13">
        <f t="shared" si="990"/>
        <v>1.9753943203918876E-3</v>
      </c>
      <c r="AZ644" s="13">
        <f t="shared" si="991"/>
        <v>1.066391072521253E-3</v>
      </c>
      <c r="BA644" s="13">
        <f t="shared" si="992"/>
        <v>3.8378495129263692E-4</v>
      </c>
      <c r="BB644" s="13">
        <f t="shared" si="993"/>
        <v>1.0359067088571969E-4</v>
      </c>
      <c r="BC644" s="13">
        <f t="shared" si="994"/>
        <v>2.2368833500969792E-5</v>
      </c>
      <c r="BD644" s="13">
        <f t="shared" si="995"/>
        <v>1.4349539026712306E-4</v>
      </c>
      <c r="BE644" s="13">
        <f t="shared" si="996"/>
        <v>2.3680153025429742E-4</v>
      </c>
      <c r="BF644" s="13">
        <f t="shared" si="997"/>
        <v>1.9538942897883653E-4</v>
      </c>
      <c r="BG644" s="13">
        <f t="shared" si="998"/>
        <v>1.0747967975735656E-4</v>
      </c>
      <c r="BH644" s="13">
        <f t="shared" si="999"/>
        <v>4.4341760021707042E-5</v>
      </c>
      <c r="BI644" s="13">
        <f t="shared" si="1000"/>
        <v>1.4634890511482601E-5</v>
      </c>
      <c r="BJ644" s="14">
        <f t="shared" si="1001"/>
        <v>0.50517146886305608</v>
      </c>
      <c r="BK644" s="14">
        <f t="shared" si="1002"/>
        <v>0.24664796334534081</v>
      </c>
      <c r="BL644" s="14">
        <f t="shared" si="1003"/>
        <v>0.23474854005902057</v>
      </c>
      <c r="BM644" s="14">
        <f t="shared" si="1004"/>
        <v>0.51195258145045408</v>
      </c>
      <c r="BN644" s="14">
        <f t="shared" si="1005"/>
        <v>0.48632575461699074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1.5866</v>
      </c>
      <c r="F645" s="10">
        <f>VLOOKUP(B645,home!$B$2:$E$405,3,FALSE)</f>
        <v>0.40110000000000001</v>
      </c>
      <c r="G645" s="10">
        <f>VLOOKUP(C645,away!$B$2:$E$405,4,FALSE)</f>
        <v>1.3236000000000001</v>
      </c>
      <c r="H645" s="10">
        <f>VLOOKUP(A645,away!$A$2:$E$405,3,FALSE)</f>
        <v>1.1788000000000001</v>
      </c>
      <c r="I645" s="10">
        <f>VLOOKUP(C645,away!$B$2:$E$405,3,FALSE)</f>
        <v>0.76349999999999996</v>
      </c>
      <c r="J645" s="10">
        <f>VLOOKUP(B645,home!$B$2:$E$405,4,FALSE)</f>
        <v>1.0025999999999999</v>
      </c>
      <c r="K645" s="12">
        <f t="shared" si="950"/>
        <v>0.84231953013600014</v>
      </c>
      <c r="L645" s="12">
        <f t="shared" si="951"/>
        <v>0.90235383587999995</v>
      </c>
      <c r="M645" s="13">
        <f t="shared" si="952"/>
        <v>0.17470204327277308</v>
      </c>
      <c r="N645" s="13">
        <f t="shared" si="953"/>
        <v>0.14715494300332138</v>
      </c>
      <c r="O645" s="13">
        <f t="shared" si="954"/>
        <v>0.15764305888326052</v>
      </c>
      <c r="P645" s="13">
        <f t="shared" si="955"/>
        <v>0.13278582728774982</v>
      </c>
      <c r="Q645" s="13">
        <f t="shared" si="956"/>
        <v>6.1975741223873768E-2</v>
      </c>
      <c r="R645" s="13">
        <f t="shared" si="957"/>
        <v>7.1124909441583423E-2</v>
      </c>
      <c r="S645" s="13">
        <f t="shared" si="958"/>
        <v>2.5231639536353434E-2</v>
      </c>
      <c r="T645" s="13">
        <f t="shared" si="959"/>
        <v>5.5924047824868733E-2</v>
      </c>
      <c r="U645" s="13">
        <f t="shared" si="960"/>
        <v>5.9909900301800108E-2</v>
      </c>
      <c r="V645" s="13">
        <f t="shared" si="961"/>
        <v>2.130868755419442E-3</v>
      </c>
      <c r="W645" s="13">
        <f t="shared" si="962"/>
        <v>1.7401125742507895E-2</v>
      </c>
      <c r="X645" s="13">
        <f t="shared" si="963"/>
        <v>1.5701972562382212E-2</v>
      </c>
      <c r="Y645" s="13">
        <f t="shared" si="964"/>
        <v>7.0843675862740504E-3</v>
      </c>
      <c r="Z645" s="13">
        <f t="shared" si="965"/>
        <v>2.1393278287076812E-2</v>
      </c>
      <c r="AA645" s="13">
        <f t="shared" si="966"/>
        <v>1.8019976114839232E-2</v>
      </c>
      <c r="AB645" s="13">
        <f t="shared" si="967"/>
        <v>7.5892889070566629E-3</v>
      </c>
      <c r="AC645" s="13">
        <f t="shared" si="968"/>
        <v>1.0122562293397248E-4</v>
      </c>
      <c r="AD645" s="13">
        <f t="shared" si="969"/>
        <v>3.6643270148166767E-3</v>
      </c>
      <c r="AE645" s="13">
        <f t="shared" si="970"/>
        <v>3.3065195377385377E-3</v>
      </c>
      <c r="AF645" s="13">
        <f t="shared" si="971"/>
        <v>1.4918252941452667E-3</v>
      </c>
      <c r="AG645" s="13">
        <f t="shared" si="972"/>
        <v>4.4871809221159694E-4</v>
      </c>
      <c r="AH645" s="13">
        <f t="shared" si="973"/>
        <v>4.8260766810980169E-3</v>
      </c>
      <c r="AI645" s="13">
        <f t="shared" si="974"/>
        <v>4.0650986424227882E-3</v>
      </c>
      <c r="AJ645" s="13">
        <f t="shared" si="975"/>
        <v>1.7120559892210274E-3</v>
      </c>
      <c r="AK645" s="13">
        <f t="shared" si="976"/>
        <v>4.8069939880239363E-4</v>
      </c>
      <c r="AL645" s="13">
        <f t="shared" si="977"/>
        <v>3.0775434178565587E-6</v>
      </c>
      <c r="AM645" s="13">
        <f t="shared" si="978"/>
        <v>6.1730684187700721E-4</v>
      </c>
      <c r="AN645" s="13">
        <f t="shared" si="979"/>
        <v>5.5702919668268599E-4</v>
      </c>
      <c r="AO645" s="13">
        <f t="shared" si="980"/>
        <v>2.5131871616188831E-4</v>
      </c>
      <c r="AP645" s="13">
        <f t="shared" si="981"/>
        <v>7.5592802519038965E-5</v>
      </c>
      <c r="AQ645" s="13">
        <f t="shared" si="982"/>
        <v>1.7052863829493527E-5</v>
      </c>
      <c r="AR645" s="13">
        <f t="shared" si="983"/>
        <v>8.7096576108796318E-4</v>
      </c>
      <c r="AS645" s="13">
        <f t="shared" si="984"/>
        <v>7.3363147064415689E-4</v>
      </c>
      <c r="AT645" s="13">
        <f t="shared" si="985"/>
        <v>3.089760578229845E-4</v>
      </c>
      <c r="AU645" s="13">
        <f t="shared" si="986"/>
        <v>8.6752189282909969E-5</v>
      </c>
      <c r="AV645" s="13">
        <f t="shared" si="987"/>
        <v>1.8268265828762518E-5</v>
      </c>
      <c r="AW645" s="13">
        <f t="shared" si="988"/>
        <v>6.4976367301744708E-8</v>
      </c>
      <c r="AX645" s="13">
        <f t="shared" si="989"/>
        <v>8.6661601499929769E-5</v>
      </c>
      <c r="AY645" s="13">
        <f t="shared" si="990"/>
        <v>7.8199428536965585E-5</v>
      </c>
      <c r="AZ645" s="13">
        <f t="shared" si="991"/>
        <v>3.5281777151977418E-5</v>
      </c>
      <c r="BA645" s="13">
        <f t="shared" si="992"/>
        <v>1.0612215649916721E-5</v>
      </c>
      <c r="BB645" s="13">
        <f t="shared" si="993"/>
        <v>2.3939933747220293E-6</v>
      </c>
      <c r="BC645" s="13">
        <f t="shared" si="994"/>
        <v>4.3204582095034596E-7</v>
      </c>
      <c r="BD645" s="13">
        <f t="shared" si="995"/>
        <v>1.309865492396445E-4</v>
      </c>
      <c r="BE645" s="13">
        <f t="shared" si="996"/>
        <v>1.1033252860967339E-4</v>
      </c>
      <c r="BF645" s="13">
        <f t="shared" si="997"/>
        <v>4.6467621828608442E-5</v>
      </c>
      <c r="BG645" s="13">
        <f t="shared" si="998"/>
        <v>1.3046861795070268E-5</v>
      </c>
      <c r="BH645" s="13">
        <f t="shared" si="999"/>
        <v>2.7474066242432298E-6</v>
      </c>
      <c r="BI645" s="13">
        <f t="shared" si="1000"/>
        <v>4.6283885136501847E-7</v>
      </c>
      <c r="BJ645" s="14">
        <f t="shared" si="1001"/>
        <v>0.3158854693652447</v>
      </c>
      <c r="BK645" s="14">
        <f t="shared" si="1002"/>
        <v>0.33503288144718463</v>
      </c>
      <c r="BL645" s="14">
        <f t="shared" si="1003"/>
        <v>0.32769370191169955</v>
      </c>
      <c r="BM645" s="14">
        <f t="shared" si="1004"/>
        <v>0.25454067344647391</v>
      </c>
      <c r="BN645" s="14">
        <f t="shared" si="1005"/>
        <v>0.74538652311256204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1.1809000000000001</v>
      </c>
      <c r="F646" s="10">
        <f>VLOOKUP(B646,home!$B$2:$E$405,3,FALSE)</f>
        <v>1.1725000000000001</v>
      </c>
      <c r="G646" s="10">
        <f>VLOOKUP(C646,away!$B$2:$E$405,4,FALSE)</f>
        <v>0.3528</v>
      </c>
      <c r="H646" s="10">
        <f>VLOOKUP(A646,away!$A$2:$E$405,3,FALSE)</f>
        <v>0.92459999999999998</v>
      </c>
      <c r="I646" s="10">
        <f>VLOOKUP(C646,away!$B$2:$E$405,3,FALSE)</f>
        <v>0.54079999999999995</v>
      </c>
      <c r="J646" s="10">
        <f>VLOOKUP(B646,home!$B$2:$E$405,4,FALSE)</f>
        <v>0.74880000000000002</v>
      </c>
      <c r="K646" s="12">
        <f t="shared" si="950"/>
        <v>0.48848873220000005</v>
      </c>
      <c r="L646" s="12">
        <f t="shared" si="951"/>
        <v>0.37441773158399999</v>
      </c>
      <c r="M646" s="13">
        <f t="shared" si="952"/>
        <v>0.42193396265793526</v>
      </c>
      <c r="N646" s="13">
        <f t="shared" si="953"/>
        <v>0.20610998649089698</v>
      </c>
      <c r="O646" s="13">
        <f t="shared" si="954"/>
        <v>0.15797955717663226</v>
      </c>
      <c r="P646" s="13">
        <f t="shared" si="955"/>
        <v>7.7171233598730515E-2</v>
      </c>
      <c r="Q646" s="13">
        <f t="shared" si="956"/>
        <v>5.0341202997348698E-2</v>
      </c>
      <c r="R646" s="13">
        <f t="shared" si="957"/>
        <v>2.9575173717359734E-2</v>
      </c>
      <c r="S646" s="13">
        <f t="shared" si="958"/>
        <v>3.5286323348056219E-3</v>
      </c>
      <c r="T646" s="13">
        <f t="shared" si="959"/>
        <v>1.8848639031476957E-2</v>
      </c>
      <c r="U646" s="13">
        <f t="shared" si="960"/>
        <v>1.4447139113787821E-2</v>
      </c>
      <c r="V646" s="13">
        <f t="shared" si="961"/>
        <v>7.1709196828899453E-5</v>
      </c>
      <c r="W646" s="13">
        <f t="shared" si="962"/>
        <v>8.1970368098659031E-3</v>
      </c>
      <c r="X646" s="13">
        <f t="shared" si="963"/>
        <v>3.0691159280605384E-3</v>
      </c>
      <c r="Y646" s="13">
        <f t="shared" si="964"/>
        <v>5.7456571187637477E-4</v>
      </c>
      <c r="Z646" s="13">
        <f t="shared" si="965"/>
        <v>3.6911564848188562E-3</v>
      </c>
      <c r="AA646" s="13">
        <f t="shared" si="966"/>
        <v>1.8030883516209719E-3</v>
      </c>
      <c r="AB646" s="13">
        <f t="shared" si="967"/>
        <v>4.4039417146395814E-4</v>
      </c>
      <c r="AC646" s="13">
        <f t="shared" si="968"/>
        <v>8.1972057084480084E-7</v>
      </c>
      <c r="AD646" s="13">
        <f t="shared" si="969"/>
        <v>1.0010400297620317E-3</v>
      </c>
      <c r="AE646" s="13">
        <f t="shared" si="970"/>
        <v>3.7480713716827967E-4</v>
      </c>
      <c r="AF646" s="13">
        <f t="shared" si="971"/>
        <v>7.0167219040020193E-5</v>
      </c>
      <c r="AG646" s="13">
        <f t="shared" si="972"/>
        <v>8.7572836615073379E-6</v>
      </c>
      <c r="AH646" s="13">
        <f t="shared" si="973"/>
        <v>3.4550860949186183E-4</v>
      </c>
      <c r="AI646" s="13">
        <f t="shared" si="974"/>
        <v>1.6877706261486449E-4</v>
      </c>
      <c r="AJ646" s="13">
        <f t="shared" si="975"/>
        <v>4.1222846670587589E-5</v>
      </c>
      <c r="AK646" s="13">
        <f t="shared" si="976"/>
        <v>6.7122987025967752E-6</v>
      </c>
      <c r="AL646" s="13">
        <f t="shared" si="977"/>
        <v>5.9970377601134935E-9</v>
      </c>
      <c r="AM646" s="13">
        <f t="shared" si="978"/>
        <v>9.7799355003981063E-5</v>
      </c>
      <c r="AN646" s="13">
        <f t="shared" si="979"/>
        <v>3.6617812650968896E-5</v>
      </c>
      <c r="AO646" s="13">
        <f t="shared" si="980"/>
        <v>6.855179174171836E-6</v>
      </c>
      <c r="AP646" s="13">
        <f t="shared" si="981"/>
        <v>8.5556687866509899E-7</v>
      </c>
      <c r="AQ646" s="13">
        <f t="shared" si="982"/>
        <v>8.0084852482047428E-8</v>
      </c>
      <c r="AR646" s="13">
        <f t="shared" si="983"/>
        <v>2.5872909961736996E-5</v>
      </c>
      <c r="AS646" s="13">
        <f t="shared" si="984"/>
        <v>1.2638624985533658E-5</v>
      </c>
      <c r="AT646" s="13">
        <f t="shared" si="985"/>
        <v>3.0869129479672897E-6</v>
      </c>
      <c r="AU646" s="13">
        <f t="shared" si="986"/>
        <v>5.0264073078810212E-7</v>
      </c>
      <c r="AV646" s="13">
        <f t="shared" si="987"/>
        <v>6.1383583333690375E-8</v>
      </c>
      <c r="AW646" s="13">
        <f t="shared" si="988"/>
        <v>3.0468090773334278E-11</v>
      </c>
      <c r="AX646" s="13">
        <f t="shared" si="989"/>
        <v>7.9623138226454039E-6</v>
      </c>
      <c r="AY646" s="13">
        <f t="shared" si="990"/>
        <v>2.9812314796348189E-6</v>
      </c>
      <c r="AZ646" s="13">
        <f t="shared" si="991"/>
        <v>5.5811296396584034E-7</v>
      </c>
      <c r="BA646" s="13">
        <f t="shared" si="992"/>
        <v>6.9655796645237551E-8</v>
      </c>
      <c r="BB646" s="13">
        <f t="shared" si="993"/>
        <v>6.52009134289656E-9</v>
      </c>
      <c r="BC646" s="13">
        <f t="shared" si="994"/>
        <v>4.8824756206556122E-10</v>
      </c>
      <c r="BD646" s="13">
        <f t="shared" si="995"/>
        <v>1.6145460428917738E-6</v>
      </c>
      <c r="BE646" s="13">
        <f t="shared" si="996"/>
        <v>7.8868754957072954E-7</v>
      </c>
      <c r="BF646" s="13">
        <f t="shared" si="997"/>
        <v>1.9263249059586516E-7</v>
      </c>
      <c r="BG646" s="13">
        <f t="shared" si="998"/>
        <v>3.1366267037234199E-8</v>
      </c>
      <c r="BH646" s="13">
        <f t="shared" si="999"/>
        <v>3.8305170047162964E-9</v>
      </c>
      <c r="BI646" s="13">
        <f t="shared" si="1000"/>
        <v>3.7423287906088109E-10</v>
      </c>
      <c r="BJ646" s="14">
        <f t="shared" si="1001"/>
        <v>0.28874910496011924</v>
      </c>
      <c r="BK646" s="14">
        <f t="shared" si="1002"/>
        <v>0.5027093447373886</v>
      </c>
      <c r="BL646" s="14">
        <f t="shared" si="1003"/>
        <v>0.20485236725765399</v>
      </c>
      <c r="BM646" s="14">
        <f t="shared" si="1004"/>
        <v>5.6887875600065738E-2</v>
      </c>
      <c r="BN646" s="14">
        <f t="shared" si="1005"/>
        <v>0.94311111663890346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1.1809000000000001</v>
      </c>
      <c r="F647" s="10">
        <f>VLOOKUP(B647,home!$B$2:$E$405,3,FALSE)</f>
        <v>0.65139999999999998</v>
      </c>
      <c r="G647" s="10">
        <f>VLOOKUP(C647,away!$B$2:$E$405,4,FALSE)</f>
        <v>0.70569999999999999</v>
      </c>
      <c r="H647" s="10">
        <f>VLOOKUP(A647,away!$A$2:$E$405,3,FALSE)</f>
        <v>0.92459999999999998</v>
      </c>
      <c r="I647" s="10">
        <f>VLOOKUP(C647,away!$B$2:$E$405,3,FALSE)</f>
        <v>0.72099999999999997</v>
      </c>
      <c r="J647" s="10">
        <f>VLOOKUP(B647,home!$B$2:$E$405,4,FALSE)</f>
        <v>1.0814999999999999</v>
      </c>
      <c r="K647" s="12">
        <f t="shared" si="950"/>
        <v>0.54285144008200004</v>
      </c>
      <c r="L647" s="12">
        <f t="shared" si="951"/>
        <v>0.72096748289999979</v>
      </c>
      <c r="M647" s="13">
        <f t="shared" si="952"/>
        <v>0.28257283941814848</v>
      </c>
      <c r="N647" s="13">
        <f t="shared" si="953"/>
        <v>0.15339507280620163</v>
      </c>
      <c r="O647" s="13">
        <f t="shared" si="954"/>
        <v>0.20372582877120834</v>
      </c>
      <c r="P647" s="13">
        <f t="shared" si="955"/>
        <v>0.11059285953034939</v>
      </c>
      <c r="Q647" s="13">
        <f t="shared" si="956"/>
        <v>4.1635368087164892E-2</v>
      </c>
      <c r="R647" s="13">
        <f t="shared" si="957"/>
        <v>7.3439848985447198E-2</v>
      </c>
      <c r="S647" s="13">
        <f t="shared" si="958"/>
        <v>1.0820909578822438E-2</v>
      </c>
      <c r="T647" s="13">
        <f t="shared" si="959"/>
        <v>3.0017746529418247E-2</v>
      </c>
      <c r="U647" s="13">
        <f t="shared" si="960"/>
        <v>3.9866927781154617E-2</v>
      </c>
      <c r="V647" s="13">
        <f t="shared" si="961"/>
        <v>4.7056316740038648E-4</v>
      </c>
      <c r="W647" s="13">
        <f t="shared" si="962"/>
        <v>7.5339398414872036E-3</v>
      </c>
      <c r="X647" s="13">
        <f t="shared" si="963"/>
        <v>5.4317256438370515E-3</v>
      </c>
      <c r="Y647" s="13">
        <f t="shared" si="964"/>
        <v>1.9580487826202893E-3</v>
      </c>
      <c r="Z647" s="13">
        <f t="shared" si="965"/>
        <v>1.7649247689197997E-2</v>
      </c>
      <c r="AA647" s="13">
        <f t="shared" si="966"/>
        <v>9.5809195244450415E-3</v>
      </c>
      <c r="AB647" s="13">
        <f t="shared" si="967"/>
        <v>2.6005079805773708E-3</v>
      </c>
      <c r="AC647" s="13">
        <f t="shared" si="968"/>
        <v>1.1510511409117059E-5</v>
      </c>
      <c r="AD647" s="13">
        <f t="shared" si="969"/>
        <v>1.0224525231106207E-3</v>
      </c>
      <c r="AE647" s="13">
        <f t="shared" si="970"/>
        <v>7.3715502197181789E-4</v>
      </c>
      <c r="AF647" s="13">
        <f t="shared" si="971"/>
        <v>2.6573240034905775E-4</v>
      </c>
      <c r="AG647" s="13">
        <f t="shared" si="972"/>
        <v>6.3861473268211747E-5</v>
      </c>
      <c r="AH647" s="13">
        <f t="shared" si="973"/>
        <v>3.1811334203899282E-3</v>
      </c>
      <c r="AI647" s="13">
        <f t="shared" si="974"/>
        <v>1.7268828583516507E-3</v>
      </c>
      <c r="AJ647" s="13">
        <f t="shared" si="975"/>
        <v>4.6872042325455694E-4</v>
      </c>
      <c r="AK647" s="13">
        <f t="shared" si="976"/>
        <v>8.4815185586526948E-5</v>
      </c>
      <c r="AL647" s="13">
        <f t="shared" si="977"/>
        <v>1.8019854618896686E-7</v>
      </c>
      <c r="AM647" s="13">
        <f t="shared" si="978"/>
        <v>1.1100796491721505E-4</v>
      </c>
      <c r="AN647" s="13">
        <f t="shared" si="979"/>
        <v>8.003313304821601E-5</v>
      </c>
      <c r="AO647" s="13">
        <f t="shared" si="980"/>
        <v>2.8850643241186535E-5</v>
      </c>
      <c r="AP647" s="13">
        <f t="shared" si="981"/>
        <v>6.9334585458813848E-6</v>
      </c>
      <c r="AQ647" s="13">
        <f t="shared" si="982"/>
        <v>1.2496995389038982E-6</v>
      </c>
      <c r="AR647" s="13">
        <f t="shared" si="983"/>
        <v>4.5869875097351889E-4</v>
      </c>
      <c r="AS647" s="13">
        <f t="shared" si="984"/>
        <v>2.4900527752978941E-4</v>
      </c>
      <c r="AT647" s="13">
        <f t="shared" si="985"/>
        <v>6.7586436747532128E-5</v>
      </c>
      <c r="AU647" s="13">
        <f t="shared" si="986"/>
        <v>1.222979817280294E-5</v>
      </c>
      <c r="AV647" s="13">
        <f t="shared" si="987"/>
        <v>1.6597408875045718E-6</v>
      </c>
      <c r="AW647" s="13">
        <f t="shared" si="988"/>
        <v>1.9590496999803173E-9</v>
      </c>
      <c r="AX647" s="13">
        <f t="shared" si="989"/>
        <v>1.0043472269313715E-5</v>
      </c>
      <c r="AY647" s="13">
        <f t="shared" si="990"/>
        <v>7.2410169215830573E-6</v>
      </c>
      <c r="AZ647" s="13">
        <f t="shared" si="991"/>
        <v>2.6102688717950205E-6</v>
      </c>
      <c r="BA647" s="13">
        <f t="shared" si="992"/>
        <v>6.2730632606342623E-7</v>
      </c>
      <c r="BB647" s="13">
        <f t="shared" si="993"/>
        <v>1.130668657272987E-7</v>
      </c>
      <c r="BC647" s="13">
        <f t="shared" si="994"/>
        <v>1.6303506716560568E-8</v>
      </c>
      <c r="BD647" s="13">
        <f t="shared" si="995"/>
        <v>5.5117813983125255E-5</v>
      </c>
      <c r="BE647" s="13">
        <f t="shared" si="996"/>
        <v>2.9920784694911338E-5</v>
      </c>
      <c r="BF647" s="13">
        <f t="shared" si="997"/>
        <v>8.1212705300080418E-6</v>
      </c>
      <c r="BG647" s="13">
        <f t="shared" si="998"/>
        <v>1.4695478008367911E-6</v>
      </c>
      <c r="BH647" s="13">
        <f t="shared" si="999"/>
        <v>1.9943653498839702E-7</v>
      </c>
      <c r="BI647" s="13">
        <f t="shared" si="1000"/>
        <v>2.1652882044683116E-8</v>
      </c>
      <c r="BJ647" s="14">
        <f t="shared" si="1001"/>
        <v>0.24230982944348162</v>
      </c>
      <c r="BK647" s="14">
        <f t="shared" si="1002"/>
        <v>0.40447610342159757</v>
      </c>
      <c r="BL647" s="14">
        <f t="shared" si="1003"/>
        <v>0.33555961544115248</v>
      </c>
      <c r="BM647" s="14">
        <f t="shared" si="1004"/>
        <v>0.13462573933903771</v>
      </c>
      <c r="BN647" s="14">
        <f t="shared" si="1005"/>
        <v>0.86536181759851993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0.3604</v>
      </c>
      <c r="G648" s="10">
        <f>VLOOKUP(C648,away!$B$2:$E$405,4,FALSE)</f>
        <v>1.1531</v>
      </c>
      <c r="H648" s="10">
        <f>VLOOKUP(A648,away!$A$2:$E$405,3,FALSE)</f>
        <v>1.125</v>
      </c>
      <c r="I648" s="10">
        <f>VLOOKUP(C648,away!$B$2:$E$405,3,FALSE)</f>
        <v>1.284</v>
      </c>
      <c r="J648" s="10">
        <f>VLOOKUP(B648,home!$B$2:$E$405,4,FALSE)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0.72070000000000001</v>
      </c>
      <c r="G649" s="10">
        <f>VLOOKUP(C649,away!$B$2:$E$405,4,FALSE)</f>
        <v>1.0089999999999999</v>
      </c>
      <c r="H649" s="10">
        <f>VLOOKUP(A649,away!$A$2:$E$405,3,FALSE)</f>
        <v>1.125</v>
      </c>
      <c r="I649" s="10">
        <f>VLOOKUP(C649,away!$B$2:$E$405,3,FALSE)</f>
        <v>0.88890000000000002</v>
      </c>
      <c r="J649" s="10">
        <f>VLOOKUP(B649,home!$B$2:$E$405,4,FALSE)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1.2323999999999999</v>
      </c>
      <c r="G650" s="10">
        <f>VLOOKUP(C650,away!$B$2:$E$405,4,FALSE)</f>
        <v>0.72070000000000001</v>
      </c>
      <c r="H650" s="10">
        <f>VLOOKUP(A650,away!$A$2:$E$405,3,FALSE)</f>
        <v>1.125</v>
      </c>
      <c r="I650" s="10">
        <f>VLOOKUP(C650,away!$B$2:$E$405,3,FALSE)</f>
        <v>0.98770000000000002</v>
      </c>
      <c r="J650" s="10">
        <f>VLOOKUP(B650,home!$B$2:$E$405,4,FALSE)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0.89190000000000003</v>
      </c>
      <c r="G651" s="10">
        <f>VLOOKUP(C651,away!$B$2:$E$405,4,FALSE)</f>
        <v>1.1531</v>
      </c>
      <c r="H651" s="10">
        <f>VLOOKUP(A651,away!$A$2:$E$405,3,FALSE)</f>
        <v>1.125</v>
      </c>
      <c r="I651" s="10">
        <f>VLOOKUP(C651,away!$B$2:$E$405,3,FALSE)</f>
        <v>0.88890000000000002</v>
      </c>
      <c r="J651" s="10">
        <f>VLOOKUP(B651,home!$B$2:$E$405,4,FALSE)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1.6292</v>
      </c>
      <c r="F652" s="10">
        <f>VLOOKUP(B652,home!$B$2:$E$405,3,FALSE)</f>
        <v>1.1915</v>
      </c>
      <c r="G652" s="10">
        <f>VLOOKUP(C652,away!$B$2:$E$405,4,FALSE)</f>
        <v>1.6248</v>
      </c>
      <c r="H652" s="10">
        <f>VLOOKUP(A652,away!$A$2:$E$405,3,FALSE)</f>
        <v>1.1462000000000001</v>
      </c>
      <c r="I652" s="10">
        <f>VLOOKUP(C652,away!$B$2:$E$405,3,FALSE)</f>
        <v>1.0264</v>
      </c>
      <c r="J652" s="10">
        <f>VLOOKUP(B652,home!$B$2:$E$405,4,FALSE)</f>
        <v>1.1291</v>
      </c>
      <c r="K652" s="12">
        <f t="shared" si="950"/>
        <v>3.1540484366400001</v>
      </c>
      <c r="L652" s="12">
        <f t="shared" si="951"/>
        <v>1.3283406246880001</v>
      </c>
      <c r="M652" s="13">
        <f t="shared" si="952"/>
        <v>1.1306369253217893E-2</v>
      </c>
      <c r="N652" s="13">
        <f t="shared" si="953"/>
        <v>3.5660836267186462E-2</v>
      </c>
      <c r="O652" s="13">
        <f t="shared" si="954"/>
        <v>1.5018709596772655E-2</v>
      </c>
      <c r="P652" s="13">
        <f t="shared" si="955"/>
        <v>4.7369737524050957E-2</v>
      </c>
      <c r="Q652" s="13">
        <f t="shared" si="956"/>
        <v>5.6238002438897254E-2</v>
      </c>
      <c r="R652" s="13">
        <f t="shared" si="957"/>
        <v>9.9749810438923264E-3</v>
      </c>
      <c r="S652" s="13">
        <f t="shared" si="958"/>
        <v>4.9615663146214038E-2</v>
      </c>
      <c r="T652" s="13">
        <f t="shared" si="959"/>
        <v>7.4703223290890061E-2</v>
      </c>
      <c r="U652" s="13">
        <f t="shared" si="960"/>
        <v>3.1461573367002227E-2</v>
      </c>
      <c r="V652" s="13">
        <f t="shared" si="961"/>
        <v>2.3096921819324448E-2</v>
      </c>
      <c r="W652" s="13">
        <f t="shared" si="962"/>
        <v>5.9125794557386799E-2</v>
      </c>
      <c r="X652" s="13">
        <f t="shared" si="963"/>
        <v>7.8539194877533539E-2</v>
      </c>
      <c r="Y652" s="13">
        <f t="shared" si="964"/>
        <v>5.2163401593057747E-2</v>
      </c>
      <c r="Z652" s="13">
        <f t="shared" si="965"/>
        <v>4.4167241836982974E-3</v>
      </c>
      <c r="AA652" s="13">
        <f t="shared" si="966"/>
        <v>1.3930562006663694E-2</v>
      </c>
      <c r="AB652" s="13">
        <f t="shared" si="967"/>
        <v>2.1968833659317111E-2</v>
      </c>
      <c r="AC652" s="13">
        <f t="shared" si="968"/>
        <v>6.0480021243531391E-3</v>
      </c>
      <c r="AD652" s="13">
        <f t="shared" si="969"/>
        <v>4.6621404972205918E-2</v>
      </c>
      <c r="AE652" s="13">
        <f t="shared" si="970"/>
        <v>6.1929106204612248E-2</v>
      </c>
      <c r="AF652" s="13">
        <f t="shared" si="971"/>
        <v>4.1131473811102076E-2</v>
      </c>
      <c r="AG652" s="13">
        <f t="shared" si="972"/>
        <v>1.8212202538859145E-2</v>
      </c>
      <c r="AH652" s="13">
        <f t="shared" si="973"/>
        <v>1.4667285403120994E-3</v>
      </c>
      <c r="AI652" s="13">
        <f t="shared" si="974"/>
        <v>4.6261328595466455E-3</v>
      </c>
      <c r="AJ652" s="13">
        <f t="shared" si="975"/>
        <v>7.2955235566710182E-3</v>
      </c>
      <c r="AK652" s="13">
        <f t="shared" si="976"/>
        <v>7.6701448894628387E-3</v>
      </c>
      <c r="AL652" s="13">
        <f t="shared" si="977"/>
        <v>1.0135606462489174E-3</v>
      </c>
      <c r="AM652" s="13">
        <f t="shared" si="978"/>
        <v>2.940923389330926E-2</v>
      </c>
      <c r="AN652" s="13">
        <f t="shared" si="979"/>
        <v>3.9065480121433932E-2</v>
      </c>
      <c r="AO652" s="13">
        <f t="shared" si="980"/>
        <v>2.5946132134121103E-2</v>
      </c>
      <c r="AP652" s="13">
        <f t="shared" si="981"/>
        <v>1.1488433789091939E-2</v>
      </c>
      <c r="AQ652" s="13">
        <f t="shared" si="982"/>
        <v>3.8151383290222808E-3</v>
      </c>
      <c r="AR652" s="13">
        <f t="shared" si="983"/>
        <v>3.8966302109717831E-4</v>
      </c>
      <c r="AS652" s="13">
        <f t="shared" si="984"/>
        <v>1.2290160425079747E-3</v>
      </c>
      <c r="AT652" s="13">
        <f t="shared" si="985"/>
        <v>1.9381880637388794E-3</v>
      </c>
      <c r="AU652" s="13">
        <f t="shared" si="986"/>
        <v>2.037713010783307E-3</v>
      </c>
      <c r="AV652" s="13">
        <f t="shared" si="987"/>
        <v>1.6067613839955194E-3</v>
      </c>
      <c r="AW652" s="13">
        <f t="shared" si="988"/>
        <v>1.1795736225759551E-4</v>
      </c>
      <c r="AX652" s="13">
        <f t="shared" si="989"/>
        <v>1.5459691363995371E-2</v>
      </c>
      <c r="AY652" s="13">
        <f t="shared" si="990"/>
        <v>2.0535736083933293E-2</v>
      </c>
      <c r="AZ652" s="13">
        <f t="shared" si="991"/>
        <v>1.3639226249079929E-2</v>
      </c>
      <c r="BA652" s="13">
        <f t="shared" si="992"/>
        <v>6.0391794386546E-3</v>
      </c>
      <c r="BB652" s="13">
        <f t="shared" si="993"/>
        <v>2.0055218470363457E-3</v>
      </c>
      <c r="BC652" s="13">
        <f t="shared" si="994"/>
        <v>5.3280322862353795E-4</v>
      </c>
      <c r="BD652" s="13">
        <f t="shared" si="995"/>
        <v>8.6267536810339784E-5</v>
      </c>
      <c r="BE652" s="13">
        <f t="shared" si="996"/>
        <v>2.7209198960943587E-4</v>
      </c>
      <c r="BF652" s="13">
        <f t="shared" si="997"/>
        <v>4.2909565722495431E-4</v>
      </c>
      <c r="BG652" s="13">
        <f t="shared" si="998"/>
        <v>4.511294956131268E-4</v>
      </c>
      <c r="BH652" s="13">
        <f t="shared" si="999"/>
        <v>3.5572107009019361E-4</v>
      </c>
      <c r="BI652" s="13">
        <f t="shared" si="1000"/>
        <v>2.2439229699957645E-4</v>
      </c>
      <c r="BJ652" s="14">
        <f t="shared" si="1001"/>
        <v>0.69226121703003307</v>
      </c>
      <c r="BK652" s="14">
        <f t="shared" si="1002"/>
        <v>0.15898599059734267</v>
      </c>
      <c r="BL652" s="14">
        <f t="shared" si="1003"/>
        <v>0.12243322908811108</v>
      </c>
      <c r="BM652" s="14">
        <f t="shared" si="1004"/>
        <v>0.78211074605349185</v>
      </c>
      <c r="BN652" s="14">
        <f t="shared" si="1005"/>
        <v>0.17556863612401755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1.4215</v>
      </c>
      <c r="F653" s="10">
        <f>VLOOKUP(B653,home!$B$2:$E$405,3,FALSE)</f>
        <v>0.97409999999999997</v>
      </c>
      <c r="G653" s="10">
        <f>VLOOKUP(C653,away!$B$2:$E$405,4,FALSE)</f>
        <v>0.87939999999999996</v>
      </c>
      <c r="H653" s="10">
        <f>VLOOKUP(A653,away!$A$2:$E$405,3,FALSE)</f>
        <v>1.0277000000000001</v>
      </c>
      <c r="I653" s="10">
        <f>VLOOKUP(C653,away!$B$2:$E$405,3,FALSE)</f>
        <v>1.2974000000000001</v>
      </c>
      <c r="J653" s="10">
        <f>VLOOKUP(B653,home!$B$2:$E$405,4,FALSE)</f>
        <v>0.97299999999999998</v>
      </c>
      <c r="K653" s="12">
        <f t="shared" si="950"/>
        <v>1.2176903621099999</v>
      </c>
      <c r="L653" s="12">
        <f t="shared" si="951"/>
        <v>1.2973378545400003</v>
      </c>
      <c r="M653" s="13">
        <f t="shared" si="952"/>
        <v>8.0860630558402313E-2</v>
      </c>
      <c r="N653" s="13">
        <f t="shared" si="953"/>
        <v>9.8463210505103843E-2</v>
      </c>
      <c r="O653" s="13">
        <f t="shared" si="954"/>
        <v>0.10490355696538925</v>
      </c>
      <c r="P653" s="13">
        <f t="shared" si="955"/>
        <v>0.12774005026781185</v>
      </c>
      <c r="Q653" s="13">
        <f t="shared" si="956"/>
        <v>5.994885122723654E-2</v>
      </c>
      <c r="R653" s="13">
        <f t="shared" si="957"/>
        <v>6.8047677763546408E-2</v>
      </c>
      <c r="S653" s="13">
        <f t="shared" si="958"/>
        <v>5.044952138555743E-2</v>
      </c>
      <c r="T653" s="13">
        <f t="shared" si="959"/>
        <v>7.7773914033280725E-2</v>
      </c>
      <c r="U653" s="13">
        <f t="shared" si="960"/>
        <v>8.2861001376637433E-2</v>
      </c>
      <c r="V653" s="13">
        <f t="shared" si="961"/>
        <v>8.8553249011768722E-3</v>
      </c>
      <c r="W653" s="13">
        <f t="shared" si="962"/>
        <v>2.4333046119657396E-2</v>
      </c>
      <c r="X653" s="13">
        <f t="shared" si="963"/>
        <v>3.1568181847299211E-2</v>
      </c>
      <c r="Y653" s="13">
        <f t="shared" si="964"/>
        <v>2.0477298654751872E-2</v>
      </c>
      <c r="Z653" s="13">
        <f t="shared" si="965"/>
        <v>2.9426942758729514E-2</v>
      </c>
      <c r="AA653" s="13">
        <f t="shared" si="966"/>
        <v>3.5832904583667585E-2</v>
      </c>
      <c r="AB653" s="13">
        <f t="shared" si="967"/>
        <v>2.1816691278969635E-2</v>
      </c>
      <c r="AC653" s="13">
        <f t="shared" si="968"/>
        <v>8.7432818063199478E-4</v>
      </c>
      <c r="AD653" s="13">
        <f t="shared" si="969"/>
        <v>7.4075289351712365E-3</v>
      </c>
      <c r="AE653" s="13">
        <f t="shared" si="970"/>
        <v>9.6100676961980245E-3</v>
      </c>
      <c r="AF653" s="13">
        <f t="shared" si="971"/>
        <v>6.2337523034848557E-3</v>
      </c>
      <c r="AG653" s="13">
        <f t="shared" si="972"/>
        <v>2.6957609463789415E-3</v>
      </c>
      <c r="AH653" s="13">
        <f t="shared" si="973"/>
        <v>9.5441716960703946E-3</v>
      </c>
      <c r="AI653" s="13">
        <f t="shared" si="974"/>
        <v>1.1621845888627972E-2</v>
      </c>
      <c r="AJ653" s="13">
        <f t="shared" si="975"/>
        <v>7.0759048642550062E-3</v>
      </c>
      <c r="AK653" s="13">
        <f t="shared" si="976"/>
        <v>2.8720870521368631E-3</v>
      </c>
      <c r="AL653" s="13">
        <f t="shared" si="977"/>
        <v>5.524900064380713E-5</v>
      </c>
      <c r="AM653" s="13">
        <f t="shared" si="978"/>
        <v>1.804015318281793E-3</v>
      </c>
      <c r="AN653" s="13">
        <f t="shared" si="979"/>
        <v>2.3404173625769971E-3</v>
      </c>
      <c r="AO653" s="13">
        <f t="shared" si="980"/>
        <v>1.5181560199469043E-3</v>
      </c>
      <c r="AP653" s="13">
        <f t="shared" si="981"/>
        <v>6.5652042459163383E-4</v>
      </c>
      <c r="AQ653" s="13">
        <f t="shared" si="982"/>
        <v>2.1293219977535025E-4</v>
      </c>
      <c r="AR653" s="13">
        <f t="shared" si="983"/>
        <v>2.4764030463082722E-3</v>
      </c>
      <c r="AS653" s="13">
        <f t="shared" si="984"/>
        <v>3.0154921221894272E-3</v>
      </c>
      <c r="AT653" s="13">
        <f t="shared" si="985"/>
        <v>1.8359678471043485E-3</v>
      </c>
      <c r="AU653" s="13">
        <f t="shared" si="986"/>
        <v>7.4521345085427047E-4</v>
      </c>
      <c r="AV653" s="13">
        <f t="shared" si="987"/>
        <v>2.268598092049948E-4</v>
      </c>
      <c r="AW653" s="13">
        <f t="shared" si="988"/>
        <v>2.4244424809662464E-6</v>
      </c>
      <c r="AX653" s="13">
        <f t="shared" si="989"/>
        <v>3.6612201102842392E-4</v>
      </c>
      <c r="AY653" s="13">
        <f t="shared" si="990"/>
        <v>4.7498394428748588E-4</v>
      </c>
      <c r="AZ653" s="13">
        <f t="shared" si="991"/>
        <v>3.0810732561143702E-4</v>
      </c>
      <c r="BA653" s="13">
        <f t="shared" si="992"/>
        <v>1.3323976559226626E-4</v>
      </c>
      <c r="BB653" s="13">
        <f t="shared" si="993"/>
        <v>4.3214247908220851E-5</v>
      </c>
      <c r="BC653" s="13">
        <f t="shared" si="994"/>
        <v>1.1212695933362188E-5</v>
      </c>
      <c r="BD653" s="13">
        <f t="shared" si="995"/>
        <v>5.3545523584564889E-4</v>
      </c>
      <c r="BE653" s="13">
        <f t="shared" si="996"/>
        <v>6.5201868003058369E-4</v>
      </c>
      <c r="BF653" s="13">
        <f t="shared" si="997"/>
        <v>3.9697843129446291E-4</v>
      </c>
      <c r="BG653" s="13">
        <f t="shared" si="998"/>
        <v>1.6113226991760476E-4</v>
      </c>
      <c r="BH653" s="13">
        <f t="shared" si="999"/>
        <v>4.90523030258936E-5</v>
      </c>
      <c r="BI653" s="13">
        <f t="shared" si="1000"/>
        <v>1.1946103326785966E-5</v>
      </c>
      <c r="BJ653" s="14">
        <f t="shared" si="1001"/>
        <v>0.34638053358409654</v>
      </c>
      <c r="BK653" s="14">
        <f t="shared" si="1002"/>
        <v>0.26931008823851171</v>
      </c>
      <c r="BL653" s="14">
        <f t="shared" si="1003"/>
        <v>0.3546823607684027</v>
      </c>
      <c r="BM653" s="14">
        <f t="shared" si="1004"/>
        <v>0.45936338856044384</v>
      </c>
      <c r="BN653" s="14">
        <f t="shared" si="1005"/>
        <v>0.53996397728749024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1.4215</v>
      </c>
      <c r="F654" s="10">
        <f>VLOOKUP(B654,home!$B$2:$E$405,3,FALSE)</f>
        <v>0.7621</v>
      </c>
      <c r="G654" s="10">
        <f>VLOOKUP(C654,away!$B$2:$E$405,4,FALSE)</f>
        <v>1.1904999999999999</v>
      </c>
      <c r="H654" s="10">
        <f>VLOOKUP(A654,away!$A$2:$E$405,3,FALSE)</f>
        <v>1.0277000000000001</v>
      </c>
      <c r="I654" s="10">
        <f>VLOOKUP(C654,away!$B$2:$E$405,3,FALSE)</f>
        <v>1.4220999999999999</v>
      </c>
      <c r="J654" s="10">
        <f>VLOOKUP(B654,home!$B$2:$E$405,4,FALSE)</f>
        <v>1.3785000000000001</v>
      </c>
      <c r="K654" s="12">
        <f t="shared" si="950"/>
        <v>1.2896985910750001</v>
      </c>
      <c r="L654" s="12">
        <f t="shared" si="951"/>
        <v>2.0146669563450001</v>
      </c>
      <c r="M654" s="13">
        <f t="shared" si="952"/>
        <v>3.6722503133850691E-2</v>
      </c>
      <c r="N654" s="13">
        <f t="shared" si="953"/>
        <v>4.7360960552474511E-2</v>
      </c>
      <c r="O654" s="13">
        <f t="shared" si="954"/>
        <v>7.3983613618044688E-2</v>
      </c>
      <c r="P654" s="13">
        <f t="shared" si="955"/>
        <v>9.5416562245829423E-2</v>
      </c>
      <c r="Q654" s="13">
        <f t="shared" si="956"/>
        <v>3.0540682048242524E-2</v>
      </c>
      <c r="R654" s="13">
        <f t="shared" si="957"/>
        <v>7.452617083363533E-2</v>
      </c>
      <c r="S654" s="13">
        <f t="shared" si="958"/>
        <v>6.1980526746962909E-2</v>
      </c>
      <c r="T654" s="13">
        <f t="shared" si="959"/>
        <v>6.1529302946833141E-2</v>
      </c>
      <c r="U654" s="13">
        <f t="shared" si="960"/>
        <v>9.6116297522354247E-2</v>
      </c>
      <c r="V654" s="13">
        <f t="shared" si="961"/>
        <v>1.7893868529558696E-2</v>
      </c>
      <c r="W654" s="13">
        <f t="shared" si="962"/>
        <v>1.3129424869362645E-2</v>
      </c>
      <c r="X654" s="13">
        <f t="shared" si="963"/>
        <v>2.6451418440119188E-2</v>
      </c>
      <c r="Y654" s="13">
        <f t="shared" si="964"/>
        <v>2.6645399339881477E-2</v>
      </c>
      <c r="Z654" s="13">
        <f t="shared" si="965"/>
        <v>5.0048471253815868E-2</v>
      </c>
      <c r="AA654" s="13">
        <f t="shared" si="966"/>
        <v>6.4547442861503962E-2</v>
      </c>
      <c r="AB654" s="13">
        <f t="shared" si="967"/>
        <v>4.1623373057987877E-2</v>
      </c>
      <c r="AC654" s="13">
        <f t="shared" si="968"/>
        <v>2.9058671023631071E-3</v>
      </c>
      <c r="AD654" s="13">
        <f t="shared" si="969"/>
        <v>4.2332501889105157E-3</v>
      </c>
      <c r="AE654" s="13">
        <f t="shared" si="970"/>
        <v>8.5285892735392447E-3</v>
      </c>
      <c r="AF654" s="13">
        <f t="shared" si="971"/>
        <v>8.5911334968189652E-3</v>
      </c>
      <c r="AG654" s="13">
        <f t="shared" si="972"/>
        <v>5.7694242578632806E-3</v>
      </c>
      <c r="AH654" s="13">
        <f t="shared" si="973"/>
        <v>2.5207750312661363E-2</v>
      </c>
      <c r="AI654" s="13">
        <f t="shared" si="974"/>
        <v>3.2510400062409753E-2</v>
      </c>
      <c r="AJ654" s="13">
        <f t="shared" si="975"/>
        <v>2.0964308577887232E-2</v>
      </c>
      <c r="AK654" s="13">
        <f t="shared" si="976"/>
        <v>9.0125464119209017E-3</v>
      </c>
      <c r="AL654" s="13">
        <f t="shared" si="977"/>
        <v>3.0201410643508413E-4</v>
      </c>
      <c r="AM654" s="13">
        <f t="shared" si="978"/>
        <v>1.0919233608611739E-3</v>
      </c>
      <c r="AN654" s="13">
        <f t="shared" si="979"/>
        <v>2.1998619139881842E-3</v>
      </c>
      <c r="AO654" s="13">
        <f t="shared" si="980"/>
        <v>2.2159945533169315E-3</v>
      </c>
      <c r="AP654" s="13">
        <f t="shared" si="981"/>
        <v>1.4881636673360402E-3</v>
      </c>
      <c r="AQ654" s="13">
        <f t="shared" si="982"/>
        <v>7.4953854155377839E-4</v>
      </c>
      <c r="AR654" s="13">
        <f t="shared" si="983"/>
        <v>1.0157044319742835E-2</v>
      </c>
      <c r="AS654" s="13">
        <f t="shared" si="984"/>
        <v>1.3099525748658667E-2</v>
      </c>
      <c r="AT654" s="13">
        <f t="shared" si="985"/>
        <v>8.4472199508978853E-3</v>
      </c>
      <c r="AU654" s="13">
        <f t="shared" si="986"/>
        <v>3.6314558897245458E-3</v>
      </c>
      <c r="AV654" s="13">
        <f t="shared" si="987"/>
        <v>1.1708708861321887E-3</v>
      </c>
      <c r="AW654" s="13">
        <f t="shared" si="988"/>
        <v>2.1797978325855184E-5</v>
      </c>
      <c r="AX654" s="13">
        <f t="shared" si="989"/>
        <v>2.3470867001075578E-4</v>
      </c>
      <c r="AY654" s="13">
        <f t="shared" si="990"/>
        <v>4.7285980183835229E-4</v>
      </c>
      <c r="AZ654" s="13">
        <f t="shared" si="991"/>
        <v>4.7632750887378672E-4</v>
      </c>
      <c r="BA654" s="13">
        <f t="shared" si="992"/>
        <v>3.198804308420493E-4</v>
      </c>
      <c r="BB654" s="13">
        <f t="shared" si="993"/>
        <v>1.6111313349971972E-4</v>
      </c>
      <c r="BC654" s="13">
        <f t="shared" si="994"/>
        <v>6.4917861259017177E-5</v>
      </c>
      <c r="BD654" s="13">
        <f t="shared" si="995"/>
        <v>3.4105102608529276E-3</v>
      </c>
      <c r="BE654" s="13">
        <f t="shared" si="996"/>
        <v>4.3985302782688519E-3</v>
      </c>
      <c r="BF654" s="13">
        <f t="shared" si="997"/>
        <v>2.8363891513420334E-3</v>
      </c>
      <c r="BG654" s="13">
        <f t="shared" si="998"/>
        <v>1.2193623640754123E-3</v>
      </c>
      <c r="BH654" s="13">
        <f t="shared" si="999"/>
        <v>3.9315248073948492E-4</v>
      </c>
      <c r="BI654" s="13">
        <f t="shared" si="1000"/>
        <v>1.0140964009747095E-4</v>
      </c>
      <c r="BJ654" s="14">
        <f t="shared" si="1001"/>
        <v>0.24225487485742528</v>
      </c>
      <c r="BK654" s="14">
        <f t="shared" si="1002"/>
        <v>0.21569420166683828</v>
      </c>
      <c r="BL654" s="14">
        <f t="shared" si="1003"/>
        <v>0.48735737422893766</v>
      </c>
      <c r="BM654" s="14">
        <f t="shared" si="1004"/>
        <v>0.63635336775142737</v>
      </c>
      <c r="BN654" s="14">
        <f t="shared" si="1005"/>
        <v>0.35855049243207715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1.6204000000000001</v>
      </c>
      <c r="F655" s="10">
        <f>VLOOKUP(B655,home!$B$2:$E$405,3,FALSE)</f>
        <v>0.96</v>
      </c>
      <c r="G655" s="10">
        <f>VLOOKUP(C655,away!$B$2:$E$405,4,FALSE)</f>
        <v>1.5770999999999999</v>
      </c>
      <c r="H655" s="10">
        <f>VLOOKUP(A655,away!$A$2:$E$405,3,FALSE)</f>
        <v>1.3241000000000001</v>
      </c>
      <c r="I655" s="10">
        <f>VLOOKUP(C655,away!$B$2:$E$405,3,FALSE)</f>
        <v>0.83909999999999996</v>
      </c>
      <c r="J655" s="10">
        <f>VLOOKUP(B655,home!$B$2:$E$405,4,FALSE)</f>
        <v>1.1748000000000001</v>
      </c>
      <c r="K655" s="12">
        <f t="shared" si="950"/>
        <v>2.4533115263999998</v>
      </c>
      <c r="L655" s="12">
        <f t="shared" si="951"/>
        <v>1.3052642537880002</v>
      </c>
      <c r="M655" s="13">
        <f t="shared" si="952"/>
        <v>2.3316925164844706E-2</v>
      </c>
      <c r="N655" s="13">
        <f t="shared" si="953"/>
        <v>5.7203681267119735E-2</v>
      </c>
      <c r="O655" s="13">
        <f t="shared" si="954"/>
        <v>3.0434748925921667E-2</v>
      </c>
      <c r="P655" s="13">
        <f t="shared" si="955"/>
        <v>7.4665920343053638E-2</v>
      </c>
      <c r="Q655" s="13">
        <f t="shared" si="956"/>
        <v>7.0169225302568305E-2</v>
      </c>
      <c r="R655" s="13">
        <f t="shared" si="957"/>
        <v>1.9862694923009145E-2</v>
      </c>
      <c r="S655" s="13">
        <f t="shared" si="958"/>
        <v>5.9774172851495326E-2</v>
      </c>
      <c r="T655" s="13">
        <f t="shared" si="959"/>
        <v>9.1589381503438885E-2</v>
      </c>
      <c r="U655" s="13">
        <f t="shared" si="960"/>
        <v>4.8729378399985097E-2</v>
      </c>
      <c r="V655" s="13">
        <f t="shared" si="961"/>
        <v>2.1267782461541641E-2</v>
      </c>
      <c r="W655" s="13">
        <f t="shared" si="962"/>
        <v>5.7382323077783112E-2</v>
      </c>
      <c r="X655" s="13">
        <f t="shared" si="963"/>
        <v>7.4899095112744507E-2</v>
      </c>
      <c r="Y655" s="13">
        <f t="shared" si="964"/>
        <v>4.8881555745866466E-2</v>
      </c>
      <c r="Z655" s="13">
        <f t="shared" si="965"/>
        <v>8.6420218889667437E-3</v>
      </c>
      <c r="AA655" s="13">
        <f t="shared" si="966"/>
        <v>2.1201571911603212E-2</v>
      </c>
      <c r="AB655" s="13">
        <f t="shared" si="967"/>
        <v>2.6007030374267326E-2</v>
      </c>
      <c r="AC655" s="13">
        <f t="shared" si="968"/>
        <v>4.256507182873224E-3</v>
      </c>
      <c r="AD655" s="13">
        <f t="shared" si="969"/>
        <v>3.5194178654583505E-2</v>
      </c>
      <c r="AE655" s="13">
        <f t="shared" si="970"/>
        <v>4.5937703339256508E-2</v>
      </c>
      <c r="AF655" s="13">
        <f t="shared" si="971"/>
        <v>2.9980421034924591E-2</v>
      </c>
      <c r="AG655" s="13">
        <f t="shared" si="972"/>
        <v>1.3044123963466967E-2</v>
      </c>
      <c r="AH655" s="13">
        <f t="shared" si="973"/>
        <v>2.8200305630304368E-3</v>
      </c>
      <c r="AI655" s="13">
        <f t="shared" si="974"/>
        <v>6.9184134850828524E-3</v>
      </c>
      <c r="AJ655" s="13">
        <f t="shared" si="975"/>
        <v>8.4865117736774784E-3</v>
      </c>
      <c r="AK655" s="13">
        <f t="shared" si="976"/>
        <v>6.940019051097421E-3</v>
      </c>
      <c r="AL655" s="13">
        <f t="shared" si="977"/>
        <v>5.4521086980237625E-4</v>
      </c>
      <c r="AM655" s="13">
        <f t="shared" si="978"/>
        <v>1.7268456831094112E-2</v>
      </c>
      <c r="AN655" s="13">
        <f t="shared" si="979"/>
        <v>2.253989941970835E-2</v>
      </c>
      <c r="AO655" s="13">
        <f t="shared" si="980"/>
        <v>1.4710262498261101E-2</v>
      </c>
      <c r="AP655" s="13">
        <f t="shared" si="981"/>
        <v>6.4002599342727921E-3</v>
      </c>
      <c r="AQ655" s="13">
        <f t="shared" si="982"/>
        <v>2.0885076267894544E-3</v>
      </c>
      <c r="AR655" s="13">
        <f t="shared" si="983"/>
        <v>7.3617701770265474E-4</v>
      </c>
      <c r="AS655" s="13">
        <f t="shared" si="984"/>
        <v>1.8060715630006997E-3</v>
      </c>
      <c r="AT655" s="13">
        <f t="shared" si="985"/>
        <v>2.2154280915064402E-3</v>
      </c>
      <c r="AU655" s="13">
        <f t="shared" si="986"/>
        <v>1.8117117576010343E-3</v>
      </c>
      <c r="AV655" s="13">
        <f t="shared" si="987"/>
        <v>1.1111733343592551E-3</v>
      </c>
      <c r="AW655" s="13">
        <f t="shared" si="988"/>
        <v>4.8496807322758136E-5</v>
      </c>
      <c r="AX655" s="13">
        <f t="shared" si="989"/>
        <v>7.0608173644773325E-3</v>
      </c>
      <c r="AY655" s="13">
        <f t="shared" si="990"/>
        <v>9.2162325083778585E-3</v>
      </c>
      <c r="AZ655" s="13">
        <f t="shared" si="991"/>
        <v>6.0148094238922688E-3</v>
      </c>
      <c r="BA655" s="13">
        <f t="shared" si="992"/>
        <v>2.6169719114512574E-3</v>
      </c>
      <c r="BB655" s="13">
        <f t="shared" si="993"/>
        <v>8.539599722961461E-4</v>
      </c>
      <c r="BC655" s="13">
        <f t="shared" si="994"/>
        <v>2.2292868520078986E-4</v>
      </c>
      <c r="BD655" s="13">
        <f t="shared" si="995"/>
        <v>1.6015092427792174E-4</v>
      </c>
      <c r="BE655" s="13">
        <f t="shared" si="996"/>
        <v>3.9290010849463901E-4</v>
      </c>
      <c r="BF655" s="13">
        <f t="shared" si="997"/>
        <v>4.8195318244685431E-4</v>
      </c>
      <c r="BG655" s="13">
        <f t="shared" si="998"/>
        <v>3.9412709922734322E-4</v>
      </c>
      <c r="BH655" s="13">
        <f t="shared" si="999"/>
        <v>2.417291388502594E-4</v>
      </c>
      <c r="BI655" s="13">
        <f t="shared" si="1000"/>
        <v>1.1860737652161747E-4</v>
      </c>
      <c r="BJ655" s="14">
        <f t="shared" si="1001"/>
        <v>0.61327479517757411</v>
      </c>
      <c r="BK655" s="14">
        <f t="shared" si="1002"/>
        <v>0.19304275138198881</v>
      </c>
      <c r="BL655" s="14">
        <f t="shared" si="1003"/>
        <v>0.18087042900166331</v>
      </c>
      <c r="BM655" s="14">
        <f t="shared" si="1004"/>
        <v>0.71100906582262091</v>
      </c>
      <c r="BN655" s="14">
        <f t="shared" si="1005"/>
        <v>0.27565319592651721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1.6204000000000001</v>
      </c>
      <c r="F656" s="10">
        <f>VLOOKUP(B656,home!$B$2:$E$405,3,FALSE)</f>
        <v>0.34289999999999998</v>
      </c>
      <c r="G656" s="10">
        <f>VLOOKUP(C656,away!$B$2:$E$405,4,FALSE)</f>
        <v>0.82279999999999998</v>
      </c>
      <c r="H656" s="10">
        <f>VLOOKUP(A656,away!$A$2:$E$405,3,FALSE)</f>
        <v>1.3241000000000001</v>
      </c>
      <c r="I656" s="10">
        <f>VLOOKUP(C656,away!$B$2:$E$405,3,FALSE)</f>
        <v>1.2586999999999999</v>
      </c>
      <c r="J656" s="10">
        <f>VLOOKUP(B656,home!$B$2:$E$405,4,FALSE)</f>
        <v>1.3426</v>
      </c>
      <c r="K656" s="12">
        <f t="shared" si="950"/>
        <v>0.457176609648</v>
      </c>
      <c r="L656" s="12">
        <f t="shared" si="951"/>
        <v>2.237637133942</v>
      </c>
      <c r="M656" s="13">
        <f t="shared" si="952"/>
        <v>6.7554963147420946E-2</v>
      </c>
      <c r="N656" s="13">
        <f t="shared" si="953"/>
        <v>3.0884549016633487E-2</v>
      </c>
      <c r="O656" s="13">
        <f t="shared" si="954"/>
        <v>0.15116349412075245</v>
      </c>
      <c r="P656" s="13">
        <f t="shared" si="955"/>
        <v>6.9108413744670971E-2</v>
      </c>
      <c r="Q656" s="13">
        <f t="shared" si="956"/>
        <v>7.0598467049659839E-3</v>
      </c>
      <c r="R656" s="13">
        <f t="shared" si="957"/>
        <v>0.16912452387050947</v>
      </c>
      <c r="S656" s="13">
        <f t="shared" si="958"/>
        <v>1.7674396623836221E-2</v>
      </c>
      <c r="T656" s="13">
        <f t="shared" si="959"/>
        <v>1.5797375146969956E-2</v>
      </c>
      <c r="U656" s="13">
        <f t="shared" si="960"/>
        <v>7.7319776431451756E-2</v>
      </c>
      <c r="V656" s="13">
        <f t="shared" si="961"/>
        <v>2.0089806345324366E-3</v>
      </c>
      <c r="W656" s="13">
        <f t="shared" si="962"/>
        <v>1.0758655937369848E-3</v>
      </c>
      <c r="X656" s="13">
        <f t="shared" si="963"/>
        <v>2.4073968036764344E-3</v>
      </c>
      <c r="Y656" s="13">
        <f t="shared" si="964"/>
        <v>2.6934402420198352E-3</v>
      </c>
      <c r="Z656" s="13">
        <f t="shared" si="965"/>
        <v>0.12614643829097072</v>
      </c>
      <c r="AA656" s="13">
        <f t="shared" si="966"/>
        <v>5.7671200977036631E-2</v>
      </c>
      <c r="AB656" s="13">
        <f t="shared" si="967"/>
        <v>1.3182962068505014E-2</v>
      </c>
      <c r="AC656" s="13">
        <f t="shared" si="968"/>
        <v>1.2844861652996077E-4</v>
      </c>
      <c r="AD656" s="13">
        <f t="shared" si="969"/>
        <v>1.2296514614540174E-4</v>
      </c>
      <c r="AE656" s="13">
        <f t="shared" si="970"/>
        <v>2.7515137719555594E-4</v>
      </c>
      <c r="AF656" s="13">
        <f t="shared" si="971"/>
        <v>3.0784446953402905E-4</v>
      </c>
      <c r="AG656" s="13">
        <f t="shared" si="972"/>
        <v>2.296147388360067E-4</v>
      </c>
      <c r="AH656" s="13">
        <f t="shared" si="973"/>
        <v>7.0567488658599783E-2</v>
      </c>
      <c r="AI656" s="13">
        <f t="shared" si="974"/>
        <v>3.2261805216312341E-2</v>
      </c>
      <c r="AJ656" s="13">
        <f t="shared" si="975"/>
        <v>7.3746713649589166E-3</v>
      </c>
      <c r="AK656" s="13">
        <f t="shared" si="976"/>
        <v>1.1238424173000358E-3</v>
      </c>
      <c r="AL656" s="13">
        <f t="shared" si="977"/>
        <v>5.2560935407287001E-6</v>
      </c>
      <c r="AM656" s="13">
        <f t="shared" si="978"/>
        <v>1.1243357723925123E-5</v>
      </c>
      <c r="AN656" s="13">
        <f t="shared" si="979"/>
        <v>2.5158554753248461E-5</v>
      </c>
      <c r="AO656" s="13">
        <f t="shared" si="980"/>
        <v>2.8147858176090889E-5</v>
      </c>
      <c r="AP656" s="13">
        <f t="shared" si="981"/>
        <v>2.0994897565251303E-5</v>
      </c>
      <c r="AQ656" s="13">
        <f t="shared" si="982"/>
        <v>1.1744740603828703E-5</v>
      </c>
      <c r="AR656" s="13">
        <f t="shared" si="983"/>
        <v>3.1580886614302771E-2</v>
      </c>
      <c r="AS656" s="13">
        <f t="shared" si="984"/>
        <v>1.4438042672004844E-2</v>
      </c>
      <c r="AT656" s="13">
        <f t="shared" si="985"/>
        <v>3.3003676993701623E-3</v>
      </c>
      <c r="AU656" s="13">
        <f t="shared" si="986"/>
        <v>5.0295030512994036E-4</v>
      </c>
      <c r="AV656" s="13">
        <f t="shared" si="987"/>
        <v>5.7484278830183295E-5</v>
      </c>
      <c r="AW656" s="13">
        <f t="shared" si="988"/>
        <v>1.493599804472854E-7</v>
      </c>
      <c r="AX656" s="13">
        <f t="shared" si="989"/>
        <v>8.5670002754729052E-7</v>
      </c>
      <c r="AY656" s="13">
        <f t="shared" si="990"/>
        <v>1.9169837942889516E-6</v>
      </c>
      <c r="AZ656" s="13">
        <f t="shared" si="991"/>
        <v>2.1447570616329955E-6</v>
      </c>
      <c r="BA656" s="13">
        <f t="shared" si="992"/>
        <v>1.5997293481314405E-6</v>
      </c>
      <c r="BB656" s="13">
        <f t="shared" si="993"/>
        <v>8.9490344840893534E-7</v>
      </c>
      <c r="BC656" s="13">
        <f t="shared" si="994"/>
        <v>4.0049383749051662E-7</v>
      </c>
      <c r="BD656" s="13">
        <f t="shared" si="995"/>
        <v>1.1777760768495949E-2</v>
      </c>
      <c r="BE656" s="13">
        <f t="shared" si="996"/>
        <v>5.3845167373862005E-3</v>
      </c>
      <c r="BF656" s="13">
        <f t="shared" si="997"/>
        <v>1.2308375532955665E-3</v>
      </c>
      <c r="BG656" s="13">
        <f t="shared" si="998"/>
        <v>1.8757004654770229E-4</v>
      </c>
      <c r="BH656" s="13">
        <f t="shared" si="999"/>
        <v>2.1438159488049012E-5</v>
      </c>
      <c r="BI656" s="13">
        <f t="shared" si="1000"/>
        <v>1.9602050143678703E-6</v>
      </c>
      <c r="BJ656" s="14">
        <f t="shared" si="1001"/>
        <v>6.0959152216053532E-2</v>
      </c>
      <c r="BK656" s="14">
        <f t="shared" si="1002"/>
        <v>0.15648237584432556</v>
      </c>
      <c r="BL656" s="14">
        <f t="shared" si="1003"/>
        <v>0.64827358016529224</v>
      </c>
      <c r="BM656" s="14">
        <f t="shared" si="1004"/>
        <v>0.49696398828787464</v>
      </c>
      <c r="BN656" s="14">
        <f t="shared" si="1005"/>
        <v>0.49489579060495331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1.6204000000000001</v>
      </c>
      <c r="F657" s="10">
        <f>VLOOKUP(B657,home!$B$2:$E$405,3,FALSE)</f>
        <v>0.89139999999999997</v>
      </c>
      <c r="G657" s="10">
        <f>VLOOKUP(C657,away!$B$2:$E$405,4,FALSE)</f>
        <v>0.48</v>
      </c>
      <c r="H657" s="10">
        <f>VLOOKUP(A657,away!$A$2:$E$405,3,FALSE)</f>
        <v>1.3241000000000001</v>
      </c>
      <c r="I657" s="10">
        <f>VLOOKUP(C657,away!$B$2:$E$405,3,FALSE)</f>
        <v>1.2586999999999999</v>
      </c>
      <c r="J657" s="10">
        <f>VLOOKUP(B657,home!$B$2:$E$405,4,FALSE)</f>
        <v>1.3426</v>
      </c>
      <c r="K657" s="12">
        <f t="shared" si="950"/>
        <v>0.69332378880000001</v>
      </c>
      <c r="L657" s="12">
        <f t="shared" si="951"/>
        <v>2.237637133942</v>
      </c>
      <c r="M657" s="13">
        <f t="shared" si="952"/>
        <v>5.3345752361672112E-2</v>
      </c>
      <c r="N657" s="13">
        <f t="shared" si="953"/>
        <v>3.6985879143781056E-2</v>
      </c>
      <c r="O657" s="13">
        <f t="shared" si="954"/>
        <v>0.11936843642255165</v>
      </c>
      <c r="P657" s="13">
        <f t="shared" si="955"/>
        <v>8.2760976603615435E-2</v>
      </c>
      <c r="Q657" s="13">
        <f t="shared" si="956"/>
        <v>1.2821594930032591E-2</v>
      </c>
      <c r="R657" s="13">
        <f t="shared" si="957"/>
        <v>0.13355162297984821</v>
      </c>
      <c r="S657" s="13">
        <f t="shared" si="958"/>
        <v>3.2098990759128039E-2</v>
      </c>
      <c r="T657" s="13">
        <f t="shared" si="959"/>
        <v>2.8690076931803404E-2</v>
      </c>
      <c r="U657" s="13">
        <f t="shared" si="960"/>
        <v>9.2594517244777505E-2</v>
      </c>
      <c r="V657" s="13">
        <f t="shared" si="961"/>
        <v>5.5331778603791657E-3</v>
      </c>
      <c r="W657" s="13">
        <f t="shared" si="962"/>
        <v>2.9631722584496892E-3</v>
      </c>
      <c r="X657" s="13">
        <f t="shared" si="963"/>
        <v>6.6305042797738054E-3</v>
      </c>
      <c r="Y657" s="13">
        <f t="shared" si="964"/>
        <v>7.4183312965916135E-3</v>
      </c>
      <c r="Z657" s="13">
        <f t="shared" si="965"/>
        <v>9.961335695931002E-2</v>
      </c>
      <c r="AA657" s="13">
        <f t="shared" si="966"/>
        <v>6.9064310062115677E-2</v>
      </c>
      <c r="AB657" s="13">
        <f t="shared" si="967"/>
        <v>2.3941964561562001E-2</v>
      </c>
      <c r="AC657" s="13">
        <f t="shared" si="968"/>
        <v>5.3651319830233773E-4</v>
      </c>
      <c r="AD657" s="13">
        <f t="shared" si="969"/>
        <v>5.1360945427384765E-4</v>
      </c>
      <c r="AE657" s="13">
        <f t="shared" si="970"/>
        <v>1.1492715872268471E-3</v>
      </c>
      <c r="AF657" s="13">
        <f t="shared" si="971"/>
        <v>1.2858263902816281E-3</v>
      </c>
      <c r="AG657" s="13">
        <f t="shared" si="972"/>
        <v>9.5907095956558976E-4</v>
      </c>
      <c r="AH657" s="13">
        <f t="shared" si="973"/>
        <v>5.572463664219298E-2</v>
      </c>
      <c r="AI657" s="13">
        <f t="shared" si="974"/>
        <v>3.8635216206268551E-2</v>
      </c>
      <c r="AJ657" s="13">
        <f t="shared" si="975"/>
        <v>1.3393357240618636E-2</v>
      </c>
      <c r="AK657" s="13">
        <f t="shared" si="976"/>
        <v>3.0953110622725421E-3</v>
      </c>
      <c r="AL657" s="13">
        <f t="shared" si="977"/>
        <v>3.3294014452129404E-5</v>
      </c>
      <c r="AM657" s="13">
        <f t="shared" si="978"/>
        <v>7.1219530560128909E-5</v>
      </c>
      <c r="AN657" s="13">
        <f t="shared" si="979"/>
        <v>1.5936346624326154E-4</v>
      </c>
      <c r="AO657" s="13">
        <f t="shared" si="980"/>
        <v>1.7829880492981726E-4</v>
      </c>
      <c r="AP657" s="13">
        <f t="shared" si="981"/>
        <v>1.3298934228281334E-4</v>
      </c>
      <c r="AQ657" s="13">
        <f t="shared" si="982"/>
        <v>7.4395472677636529E-5</v>
      </c>
      <c r="AR657" s="13">
        <f t="shared" si="983"/>
        <v>2.4938303245199217E-2</v>
      </c>
      <c r="AS657" s="13">
        <f t="shared" si="984"/>
        <v>1.7290318892204858E-2</v>
      </c>
      <c r="AT657" s="13">
        <f t="shared" si="985"/>
        <v>5.9938947019518452E-3</v>
      </c>
      <c r="AU657" s="13">
        <f t="shared" si="986"/>
        <v>1.3852365948085002E-3</v>
      </c>
      <c r="AV657" s="13">
        <f t="shared" si="987"/>
        <v>2.4010437107425982E-4</v>
      </c>
      <c r="AW657" s="13">
        <f t="shared" si="988"/>
        <v>1.434793581456131E-6</v>
      </c>
      <c r="AX657" s="13">
        <f t="shared" si="989"/>
        <v>8.2296991274176576E-6</v>
      </c>
      <c r="AY657" s="13">
        <f t="shared" si="990"/>
        <v>1.8415080368679826E-5</v>
      </c>
      <c r="AZ657" s="13">
        <f t="shared" si="991"/>
        <v>2.0603133828742161E-5</v>
      </c>
      <c r="BA657" s="13">
        <f t="shared" si="992"/>
        <v>1.5367445776923357E-5</v>
      </c>
      <c r="BB657" s="13">
        <f t="shared" si="993"/>
        <v>8.5966918310709711E-6</v>
      </c>
      <c r="BC657" s="13">
        <f t="shared" si="994"/>
        <v>3.8472553740520516E-6</v>
      </c>
      <c r="BD657" s="13">
        <f t="shared" si="995"/>
        <v>9.3004788998273386E-3</v>
      </c>
      <c r="BE657" s="13">
        <f t="shared" si="996"/>
        <v>6.4482432684827458E-3</v>
      </c>
      <c r="BF657" s="13">
        <f t="shared" si="997"/>
        <v>2.2353602270042765E-3</v>
      </c>
      <c r="BG657" s="13">
        <f t="shared" si="998"/>
        <v>5.1660947397314438E-4</v>
      </c>
      <c r="BH657" s="13">
        <f t="shared" si="999"/>
        <v>8.9544409456258838E-5</v>
      </c>
      <c r="BI657" s="13">
        <f t="shared" si="1000"/>
        <v>1.2416653846014389E-5</v>
      </c>
      <c r="BJ657" s="14">
        <f t="shared" si="1001"/>
        <v>0.10010866315478062</v>
      </c>
      <c r="BK657" s="14">
        <f t="shared" si="1002"/>
        <v>0.17432711987791788</v>
      </c>
      <c r="BL657" s="14">
        <f t="shared" si="1003"/>
        <v>0.61781988316003622</v>
      </c>
      <c r="BM657" s="14">
        <f t="shared" si="1004"/>
        <v>0.55301778042375649</v>
      </c>
      <c r="BN657" s="14">
        <f t="shared" si="1005"/>
        <v>0.43883426244150103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1.8042</v>
      </c>
      <c r="F671" s="10">
        <f>VLOOKUP(B671,home!$B$2:$E$405,3,FALSE)</f>
        <v>0.70209999999999995</v>
      </c>
      <c r="G671" s="10">
        <f>VLOOKUP(C671,away!$B$2:$E$405,4,FALSE)</f>
        <v>0.99770000000000003</v>
      </c>
      <c r="H671" s="10">
        <f>VLOOKUP(A671,away!$A$2:$E$405,3,FALSE)</f>
        <v>1.2458</v>
      </c>
      <c r="I671" s="10">
        <f>VLOOKUP(C671,away!$B$2:$E$405,3,FALSE)</f>
        <v>1.3913</v>
      </c>
      <c r="J671" s="10">
        <f>VLOOKUP(B671,home!$B$2:$E$405,4,FALSE)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1.8042</v>
      </c>
      <c r="F672" s="10">
        <f>VLOOKUP(B672,home!$B$2:$E$405,3,FALSE)</f>
        <v>0.73899999999999999</v>
      </c>
      <c r="G672" s="10">
        <f>VLOOKUP(C672,away!$B$2:$E$405,4,FALSE)</f>
        <v>1.0346</v>
      </c>
      <c r="H672" s="10">
        <f>VLOOKUP(A672,away!$A$2:$E$405,3,FALSE)</f>
        <v>1.2458</v>
      </c>
      <c r="I672" s="10">
        <f>VLOOKUP(C672,away!$B$2:$E$405,3,FALSE)</f>
        <v>0.85619999999999996</v>
      </c>
      <c r="J672" s="10">
        <f>VLOOKUP(B672,home!$B$2:$E$405,4,FALSE)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1.5866</v>
      </c>
      <c r="F673" s="10">
        <f>VLOOKUP(B673,home!$B$2:$E$405,3,FALSE)</f>
        <v>1.0084</v>
      </c>
      <c r="G673" s="10">
        <f>VLOOKUP(C673,away!$B$2:$E$405,4,FALSE)</f>
        <v>0.88239999999999996</v>
      </c>
      <c r="H673" s="10">
        <f>VLOOKUP(A673,away!$A$2:$E$405,3,FALSE)</f>
        <v>1.1788000000000001</v>
      </c>
      <c r="I673" s="10">
        <f>VLOOKUP(C673,away!$B$2:$E$405,3,FALSE)</f>
        <v>1.018</v>
      </c>
      <c r="J673" s="10">
        <f>VLOOKUP(B673,home!$B$2:$E$405,4,FALSE)</f>
        <v>1.6117999999999999</v>
      </c>
      <c r="K673" s="12">
        <f t="shared" si="950"/>
        <v>1.4117759730559998</v>
      </c>
      <c r="L673" s="12">
        <f t="shared" si="951"/>
        <v>1.9341896571199999</v>
      </c>
      <c r="M673" s="13">
        <f t="shared" si="952"/>
        <v>3.5226183263601989E-2</v>
      </c>
      <c r="N673" s="13">
        <f t="shared" si="953"/>
        <v>4.9731479154020666E-2</v>
      </c>
      <c r="O673" s="13">
        <f t="shared" si="954"/>
        <v>6.8134119328272624E-2</v>
      </c>
      <c r="P673" s="13">
        <f t="shared" si="955"/>
        <v>9.619011261298567E-2</v>
      </c>
      <c r="Q673" s="13">
        <f t="shared" si="956"/>
        <v>3.5104853687090855E-2</v>
      </c>
      <c r="R673" s="13">
        <f t="shared" si="957"/>
        <v>6.5892154450862384E-2</v>
      </c>
      <c r="S673" s="13">
        <f t="shared" si="958"/>
        <v>6.5665202040630935E-2</v>
      </c>
      <c r="T673" s="13">
        <f t="shared" si="959"/>
        <v>6.789944491628204E-2</v>
      </c>
      <c r="U673" s="13">
        <f t="shared" si="960"/>
        <v>9.3024960466622467E-2</v>
      </c>
      <c r="V673" s="13">
        <f t="shared" si="961"/>
        <v>1.992313227722544E-2</v>
      </c>
      <c r="W673" s="13">
        <f t="shared" si="962"/>
        <v>1.6520062991027061E-2</v>
      </c>
      <c r="X673" s="13">
        <f t="shared" si="963"/>
        <v>3.1952934972215435E-2</v>
      </c>
      <c r="Y673" s="13">
        <f t="shared" si="964"/>
        <v>3.0901518168943515E-2</v>
      </c>
      <c r="Z673" s="13">
        <f t="shared" si="965"/>
        <v>4.2482641208070542E-2</v>
      </c>
      <c r="AA673" s="13">
        <f t="shared" si="966"/>
        <v>5.9975972129512695E-2</v>
      </c>
      <c r="AB673" s="13">
        <f t="shared" si="967"/>
        <v>4.2336318206561162E-2</v>
      </c>
      <c r="AC673" s="13">
        <f t="shared" si="968"/>
        <v>3.4001844647222335E-3</v>
      </c>
      <c r="AD673" s="13">
        <f t="shared" si="969"/>
        <v>5.8306570010259115E-3</v>
      </c>
      <c r="AE673" s="13">
        <f t="shared" si="970"/>
        <v>1.1277596465598637E-2</v>
      </c>
      <c r="AF673" s="13">
        <f t="shared" si="971"/>
        <v>1.0906505220466975E-2</v>
      </c>
      <c r="AG673" s="13">
        <f t="shared" si="972"/>
        <v>7.031749864250837E-3</v>
      </c>
      <c r="AH673" s="13">
        <f t="shared" si="973"/>
        <v>2.0542371307947484E-2</v>
      </c>
      <c r="AI673" s="13">
        <f t="shared" si="974"/>
        <v>2.9001226242155211E-2</v>
      </c>
      <c r="AJ673" s="13">
        <f t="shared" si="975"/>
        <v>2.0471617198917939E-2</v>
      </c>
      <c r="AK673" s="13">
        <f t="shared" si="976"/>
        <v>9.6337790970107695E-3</v>
      </c>
      <c r="AL673" s="13">
        <f t="shared" si="977"/>
        <v>3.713875262830416E-4</v>
      </c>
      <c r="AM673" s="13">
        <f t="shared" si="978"/>
        <v>1.6463162922358261E-3</v>
      </c>
      <c r="AN673" s="13">
        <f t="shared" si="979"/>
        <v>3.1842879447906824E-3</v>
      </c>
      <c r="AO673" s="13">
        <f t="shared" si="980"/>
        <v>3.0795084040530197E-3</v>
      </c>
      <c r="AP673" s="13">
        <f t="shared" si="981"/>
        <v>1.9854511013778233E-3</v>
      </c>
      <c r="AQ673" s="13">
        <f t="shared" si="982"/>
        <v>9.6005974625062453E-4</v>
      </c>
      <c r="AR673" s="13">
        <f t="shared" si="983"/>
        <v>7.9465684233101276E-3</v>
      </c>
      <c r="AS673" s="13">
        <f t="shared" si="984"/>
        <v>1.1218774368274736E-2</v>
      </c>
      <c r="AT673" s="13">
        <f t="shared" si="985"/>
        <v>7.9191980501333893E-3</v>
      </c>
      <c r="AU673" s="13">
        <f t="shared" si="986"/>
        <v>3.7267111776834129E-3</v>
      </c>
      <c r="AV673" s="13">
        <f t="shared" si="987"/>
        <v>1.3153203247931683E-3</v>
      </c>
      <c r="AW673" s="13">
        <f t="shared" si="988"/>
        <v>2.8170182160066497E-5</v>
      </c>
      <c r="AX673" s="13">
        <f t="shared" si="989"/>
        <v>3.8737163090486266E-4</v>
      </c>
      <c r="AY673" s="13">
        <f t="shared" si="990"/>
        <v>7.4925020195789162E-4</v>
      </c>
      <c r="AZ673" s="13">
        <f t="shared" si="991"/>
        <v>7.2459599561101255E-4</v>
      </c>
      <c r="BA673" s="13">
        <f t="shared" si="992"/>
        <v>4.6716869343379656E-4</v>
      </c>
      <c r="BB673" s="13">
        <f t="shared" si="993"/>
        <v>2.2589821374247832E-4</v>
      </c>
      <c r="BC673" s="13">
        <f t="shared" si="994"/>
        <v>8.7385997716516844E-5</v>
      </c>
      <c r="BD673" s="13">
        <f t="shared" si="995"/>
        <v>2.5616950756604745E-3</v>
      </c>
      <c r="BE673" s="13">
        <f t="shared" si="996"/>
        <v>3.6165395581133292E-3</v>
      </c>
      <c r="BF673" s="13">
        <f t="shared" si="997"/>
        <v>2.5528718268754812E-3</v>
      </c>
      <c r="BG673" s="13">
        <f t="shared" si="998"/>
        <v>1.2013610358247932E-3</v>
      </c>
      <c r="BH673" s="13">
        <f t="shared" si="999"/>
        <v>4.240131613357779E-4</v>
      </c>
      <c r="BI673" s="13">
        <f t="shared" si="1000"/>
        <v>1.1972231868667365E-4</v>
      </c>
      <c r="BJ673" s="14">
        <f t="shared" si="1001"/>
        <v>0.28065409666299646</v>
      </c>
      <c r="BK673" s="14">
        <f t="shared" si="1002"/>
        <v>0.2215254523874072</v>
      </c>
      <c r="BL673" s="14">
        <f t="shared" si="1003"/>
        <v>0.45161529374855403</v>
      </c>
      <c r="BM673" s="14">
        <f t="shared" si="1004"/>
        <v>0.6452775014903962</v>
      </c>
      <c r="BN673" s="14">
        <f t="shared" si="1005"/>
        <v>0.35027890249683419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1.5866</v>
      </c>
      <c r="F674" s="10">
        <f>VLOOKUP(B674,home!$B$2:$E$405,3,FALSE)</f>
        <v>1.1975</v>
      </c>
      <c r="G674" s="10">
        <f>VLOOKUP(C674,away!$B$2:$E$405,4,FALSE)</f>
        <v>0.50419999999999998</v>
      </c>
      <c r="H674" s="10">
        <f>VLOOKUP(A674,away!$A$2:$E$405,3,FALSE)</f>
        <v>1.1788000000000001</v>
      </c>
      <c r="I674" s="10">
        <f>VLOOKUP(C674,away!$B$2:$E$405,3,FALSE)</f>
        <v>1.1028</v>
      </c>
      <c r="J674" s="10">
        <f>VLOOKUP(B674,home!$B$2:$E$405,4,FALSE)</f>
        <v>0.67869999999999997</v>
      </c>
      <c r="K674" s="12">
        <f t="shared" si="950"/>
        <v>0.95795655469999996</v>
      </c>
      <c r="L674" s="12">
        <f t="shared" si="951"/>
        <v>0.88229686036799992</v>
      </c>
      <c r="M674" s="13">
        <f t="shared" si="952"/>
        <v>0.15877718447721725</v>
      </c>
      <c r="N674" s="13">
        <f t="shared" si="953"/>
        <v>0.15210164460676134</v>
      </c>
      <c r="O674" s="13">
        <f t="shared" si="954"/>
        <v>0.14008861136231951</v>
      </c>
      <c r="P674" s="13">
        <f t="shared" si="955"/>
        <v>0.13419880349335486</v>
      </c>
      <c r="Q674" s="13">
        <f t="shared" si="956"/>
        <v>7.2853383715848458E-2</v>
      </c>
      <c r="R674" s="13">
        <f t="shared" si="957"/>
        <v>6.1799870989143718E-2</v>
      </c>
      <c r="S674" s="13">
        <f t="shared" si="958"/>
        <v>2.8356276310013872E-2</v>
      </c>
      <c r="T674" s="13">
        <f t="shared" si="959"/>
        <v>6.4278311719678266E-2</v>
      </c>
      <c r="U674" s="13">
        <f t="shared" si="960"/>
        <v>5.9201591493664586E-2</v>
      </c>
      <c r="V674" s="13">
        <f t="shared" si="961"/>
        <v>2.6629759075134456E-3</v>
      </c>
      <c r="W674" s="13">
        <f t="shared" si="962"/>
        <v>2.3263458820890426E-2</v>
      </c>
      <c r="X674" s="13">
        <f t="shared" si="963"/>
        <v>2.0525276678971877E-2</v>
      </c>
      <c r="Y674" s="13">
        <f t="shared" si="964"/>
        <v>9.0546935860207085E-3</v>
      </c>
      <c r="Z674" s="13">
        <f t="shared" si="965"/>
        <v>1.8175277381622983E-2</v>
      </c>
      <c r="AA674" s="13">
        <f t="shared" si="966"/>
        <v>1.7411126101216385E-2</v>
      </c>
      <c r="AB674" s="13">
        <f t="shared" si="967"/>
        <v>8.3395511866842451E-3</v>
      </c>
      <c r="AC674" s="13">
        <f t="shared" si="968"/>
        <v>1.4067204526920453E-4</v>
      </c>
      <c r="AD674" s="13">
        <f t="shared" si="969"/>
        <v>5.5713457156163779E-3</v>
      </c>
      <c r="AE674" s="13">
        <f t="shared" si="970"/>
        <v>4.9155808329130381E-3</v>
      </c>
      <c r="AF674" s="13">
        <f t="shared" si="971"/>
        <v>2.1685007678821457E-3</v>
      </c>
      <c r="AG674" s="13">
        <f t="shared" si="972"/>
        <v>6.3775380640267144E-4</v>
      </c>
      <c r="AH674" s="13">
        <f t="shared" si="973"/>
        <v>4.0089975425308694E-3</v>
      </c>
      <c r="AI674" s="13">
        <f t="shared" si="974"/>
        <v>3.8404454736436374E-3</v>
      </c>
      <c r="AJ674" s="13">
        <f t="shared" si="975"/>
        <v>1.8394899572224341E-3</v>
      </c>
      <c r="AK674" s="13">
        <f t="shared" si="976"/>
        <v>5.8738382060868454E-4</v>
      </c>
      <c r="AL674" s="13">
        <f t="shared" si="977"/>
        <v>4.7558521011056482E-6</v>
      </c>
      <c r="AM674" s="13">
        <f t="shared" si="978"/>
        <v>1.067421429354895E-3</v>
      </c>
      <c r="AN674" s="13">
        <f t="shared" si="979"/>
        <v>9.4178257580934666E-4</v>
      </c>
      <c r="AO674" s="13">
        <f t="shared" si="980"/>
        <v>4.1546590489293717E-4</v>
      </c>
      <c r="AP674" s="13">
        <f t="shared" si="981"/>
        <v>1.2218808782566286E-4</v>
      </c>
      <c r="AQ674" s="13">
        <f t="shared" si="982"/>
        <v>2.6951541565737937E-5</v>
      </c>
      <c r="AR674" s="13">
        <f t="shared" si="983"/>
        <v>7.0742518899960288E-4</v>
      </c>
      <c r="AS674" s="13">
        <f t="shared" si="984"/>
        <v>6.7768259676205577E-4</v>
      </c>
      <c r="AT674" s="13">
        <f t="shared" si="985"/>
        <v>3.2459524278716413E-4</v>
      </c>
      <c r="AU674" s="13">
        <f t="shared" si="986"/>
        <v>1.0364938015080061E-4</v>
      </c>
      <c r="AV674" s="13">
        <f t="shared" si="987"/>
        <v>2.4822900776512869E-5</v>
      </c>
      <c r="AW674" s="13">
        <f t="shared" si="988"/>
        <v>1.1165711099088358E-7</v>
      </c>
      <c r="AX674" s="13">
        <f t="shared" si="989"/>
        <v>1.7042389247962734E-4</v>
      </c>
      <c r="AY674" s="13">
        <f t="shared" si="990"/>
        <v>1.503644652664688E-4</v>
      </c>
      <c r="AZ674" s="13">
        <f t="shared" si="991"/>
        <v>6.6333047807759287E-5</v>
      </c>
      <c r="BA674" s="13">
        <f t="shared" si="992"/>
        <v>1.9508479939808822E-5</v>
      </c>
      <c r="BB674" s="13">
        <f t="shared" si="993"/>
        <v>4.3030676503613575E-6</v>
      </c>
      <c r="BC674" s="13">
        <f t="shared" si="994"/>
        <v>7.5931661557298666E-7</v>
      </c>
      <c r="BD674" s="13">
        <f t="shared" si="995"/>
        <v>1.0402650386659806E-4</v>
      </c>
      <c r="BE674" s="13">
        <f t="shared" si="996"/>
        <v>9.9652871241532492E-5</v>
      </c>
      <c r="BF674" s="13">
        <f t="shared" si="997"/>
        <v>4.7731560600250582E-5</v>
      </c>
      <c r="BG674" s="13">
        <f t="shared" si="998"/>
        <v>1.5241587114356772E-5</v>
      </c>
      <c r="BH674" s="13">
        <f t="shared" si="999"/>
        <v>3.6501945700572812E-6</v>
      </c>
      <c r="BI674" s="13">
        <f t="shared" si="1000"/>
        <v>6.993455628633446E-7</v>
      </c>
      <c r="BJ674" s="14">
        <f t="shared" si="1001"/>
        <v>0.35835545206019354</v>
      </c>
      <c r="BK674" s="14">
        <f t="shared" si="1002"/>
        <v>0.32429103255073616</v>
      </c>
      <c r="BL674" s="14">
        <f t="shared" si="1003"/>
        <v>0.29922624529946573</v>
      </c>
      <c r="BM674" s="14">
        <f t="shared" si="1004"/>
        <v>0.2800782558392178</v>
      </c>
      <c r="BN674" s="14">
        <f t="shared" si="1005"/>
        <v>0.71981949864464523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1.5866</v>
      </c>
      <c r="F675" s="10">
        <f>VLOOKUP(B675,home!$B$2:$E$405,3,FALSE)</f>
        <v>1.4496</v>
      </c>
      <c r="G675" s="10">
        <f>VLOOKUP(C675,away!$B$2:$E$405,4,FALSE)</f>
        <v>0.51570000000000005</v>
      </c>
      <c r="H675" s="10">
        <f>VLOOKUP(A675,away!$A$2:$E$405,3,FALSE)</f>
        <v>1.1788000000000001</v>
      </c>
      <c r="I675" s="10">
        <f>VLOOKUP(C675,away!$B$2:$E$405,3,FALSE)</f>
        <v>1.0025999999999999</v>
      </c>
      <c r="J675" s="10">
        <f>VLOOKUP(B675,home!$B$2:$E$405,4,FALSE)</f>
        <v>0.2545</v>
      </c>
      <c r="K675" s="12">
        <f t="shared" si="950"/>
        <v>1.1860766651520001</v>
      </c>
      <c r="L675" s="12">
        <f t="shared" si="951"/>
        <v>0.30078461196</v>
      </c>
      <c r="M675" s="13">
        <f t="shared" si="952"/>
        <v>0.22608114915262112</v>
      </c>
      <c r="N675" s="13">
        <f t="shared" si="953"/>
        <v>0.26814957544067275</v>
      </c>
      <c r="O675" s="13">
        <f t="shared" si="954"/>
        <v>6.8001730719342027E-2</v>
      </c>
      <c r="P675" s="13">
        <f t="shared" si="955"/>
        <v>8.0655265996161504E-2</v>
      </c>
      <c r="Q675" s="13">
        <f t="shared" si="956"/>
        <v>0.15902297710029892</v>
      </c>
      <c r="R675" s="13">
        <f t="shared" si="957"/>
        <v>1.0226937093512852E-2</v>
      </c>
      <c r="S675" s="13">
        <f t="shared" si="958"/>
        <v>7.1935143169765542E-3</v>
      </c>
      <c r="T675" s="13">
        <f t="shared" si="959"/>
        <v>4.7831664459837379E-2</v>
      </c>
      <c r="U675" s="13">
        <f t="shared" si="960"/>
        <v>1.2129931442593011E-2</v>
      </c>
      <c r="V675" s="13">
        <f t="shared" si="961"/>
        <v>2.8514579971620254E-4</v>
      </c>
      <c r="W675" s="13">
        <f t="shared" si="962"/>
        <v>6.2871147453888443E-2</v>
      </c>
      <c r="X675" s="13">
        <f t="shared" si="963"/>
        <v>1.891067369039778E-2</v>
      </c>
      <c r="Y675" s="13">
        <f t="shared" si="964"/>
        <v>2.8440198239342387E-3</v>
      </c>
      <c r="Z675" s="13">
        <f t="shared" si="965"/>
        <v>1.0253684350705313E-3</v>
      </c>
      <c r="AA675" s="13">
        <f t="shared" si="966"/>
        <v>1.2161655740205808E-3</v>
      </c>
      <c r="AB675" s="13">
        <f t="shared" si="967"/>
        <v>7.2123280415349925E-4</v>
      </c>
      <c r="AC675" s="13">
        <f t="shared" si="968"/>
        <v>6.3579245798465637E-6</v>
      </c>
      <c r="AD675" s="13">
        <f t="shared" si="969"/>
        <v>1.8642500226596921E-2</v>
      </c>
      <c r="AE675" s="13">
        <f t="shared" si="970"/>
        <v>5.6073771966211675E-3</v>
      </c>
      <c r="AF675" s="13">
        <f t="shared" si="971"/>
        <v>8.4330638709952522E-4</v>
      </c>
      <c r="AG675" s="13">
        <f t="shared" si="972"/>
        <v>8.4551194802373421E-5</v>
      </c>
      <c r="AH675" s="13">
        <f t="shared" si="973"/>
        <v>7.7103761714680544E-5</v>
      </c>
      <c r="AI675" s="13">
        <f t="shared" si="974"/>
        <v>9.1450972565222747E-5</v>
      </c>
      <c r="AJ675" s="13">
        <f t="shared" si="975"/>
        <v>5.423393228253323E-5</v>
      </c>
      <c r="AK675" s="13">
        <f t="shared" si="976"/>
        <v>2.1441867179915461E-5</v>
      </c>
      <c r="AL675" s="13">
        <f t="shared" si="977"/>
        <v>9.0728501707124778E-8</v>
      </c>
      <c r="AM675" s="13">
        <f t="shared" si="978"/>
        <v>4.4222868997714944E-3</v>
      </c>
      <c r="AN675" s="13">
        <f t="shared" si="979"/>
        <v>1.3301558491235605E-3</v>
      </c>
      <c r="AO675" s="13">
        <f t="shared" si="980"/>
        <v>2.000452054624772E-4</v>
      </c>
      <c r="AP675" s="13">
        <f t="shared" si="981"/>
        <v>2.0056839833163231E-5</v>
      </c>
      <c r="AQ675" s="13">
        <f t="shared" si="982"/>
        <v>1.5081971965904682E-6</v>
      </c>
      <c r="AR675" s="13">
        <f t="shared" si="983"/>
        <v>4.6383250096012999E-6</v>
      </c>
      <c r="AS675" s="13">
        <f t="shared" si="984"/>
        <v>5.5014090592790274E-6</v>
      </c>
      <c r="AT675" s="13">
        <f t="shared" si="985"/>
        <v>3.262546455333336E-6</v>
      </c>
      <c r="AU675" s="13">
        <f t="shared" si="986"/>
        <v>1.2898767398817466E-6</v>
      </c>
      <c r="AV675" s="13">
        <f t="shared" si="987"/>
        <v>3.8247317552401909E-7</v>
      </c>
      <c r="AW675" s="13">
        <f t="shared" si="988"/>
        <v>8.9910334630446904E-10</v>
      </c>
      <c r="AX675" s="13">
        <f t="shared" si="989"/>
        <v>8.7419521640439075E-4</v>
      </c>
      <c r="AY675" s="13">
        <f t="shared" si="990"/>
        <v>2.6294446894348293E-4</v>
      </c>
      <c r="AZ675" s="13">
        <f t="shared" si="991"/>
        <v>3.9544825029096893E-5</v>
      </c>
      <c r="BA675" s="13">
        <f t="shared" si="992"/>
        <v>3.9648249504676687E-6</v>
      </c>
      <c r="BB675" s="13">
        <f t="shared" si="993"/>
        <v>2.9813958355393595E-7</v>
      </c>
      <c r="BC675" s="13">
        <f t="shared" si="994"/>
        <v>1.7935159789837328E-8</v>
      </c>
      <c r="BD675" s="13">
        <f t="shared" si="995"/>
        <v>2.3252279802621496E-7</v>
      </c>
      <c r="BE675" s="13">
        <f t="shared" si="996"/>
        <v>2.7578986485474507E-7</v>
      </c>
      <c r="BF675" s="13">
        <f t="shared" si="997"/>
        <v>1.6355396159481843E-7</v>
      </c>
      <c r="BG675" s="13">
        <f t="shared" si="998"/>
        <v>6.4662512446926815E-8</v>
      </c>
      <c r="BH675" s="13">
        <f t="shared" si="999"/>
        <v>1.9173674280850167E-8</v>
      </c>
      <c r="BI675" s="13">
        <f t="shared" si="1000"/>
        <v>4.5482895299482859E-9</v>
      </c>
      <c r="BJ675" s="14">
        <f t="shared" si="1001"/>
        <v>0.59196281137560758</v>
      </c>
      <c r="BK675" s="14">
        <f t="shared" si="1002"/>
        <v>0.31448446838750049</v>
      </c>
      <c r="BL675" s="14">
        <f t="shared" si="1003"/>
        <v>9.2556063048904694E-2</v>
      </c>
      <c r="BM675" s="14">
        <f t="shared" si="1004"/>
        <v>0.18762813217463392</v>
      </c>
      <c r="BN675" s="14">
        <f t="shared" si="1005"/>
        <v>0.81213763550260909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1.5866</v>
      </c>
      <c r="F676" s="10">
        <f>VLOOKUP(B676,home!$B$2:$E$405,3,FALSE)</f>
        <v>0.94540000000000002</v>
      </c>
      <c r="G676" s="10">
        <f>VLOOKUP(C676,away!$B$2:$E$405,4,FALSE)</f>
        <v>0.70030000000000003</v>
      </c>
      <c r="H676" s="10">
        <f>VLOOKUP(A676,away!$A$2:$E$405,3,FALSE)</f>
        <v>1.1788000000000001</v>
      </c>
      <c r="I676" s="10">
        <f>VLOOKUP(C676,away!$B$2:$E$405,3,FALSE)</f>
        <v>0.84830000000000005</v>
      </c>
      <c r="J676" s="10">
        <f>VLOOKUP(B676,home!$B$2:$E$405,4,FALSE)</f>
        <v>1.018</v>
      </c>
      <c r="K676" s="12">
        <f t="shared" si="950"/>
        <v>1.0504301394920001</v>
      </c>
      <c r="L676" s="12">
        <f t="shared" si="951"/>
        <v>1.0179756087200003</v>
      </c>
      <c r="M676" s="13">
        <f t="shared" si="952"/>
        <v>0.12638711405773093</v>
      </c>
      <c r="N676" s="13">
        <f t="shared" si="953"/>
        <v>0.13276083384965362</v>
      </c>
      <c r="O676" s="13">
        <f t="shared" si="954"/>
        <v>0.12865899936728273</v>
      </c>
      <c r="P676" s="13">
        <f t="shared" si="955"/>
        <v>0.13514729065227596</v>
      </c>
      <c r="Q676" s="13">
        <f t="shared" si="956"/>
        <v>6.9727990609882953E-2</v>
      </c>
      <c r="R676" s="13">
        <f t="shared" si="957"/>
        <v>6.5485861599107895E-2</v>
      </c>
      <c r="S676" s="13">
        <f t="shared" si="958"/>
        <v>3.6128663722608208E-2</v>
      </c>
      <c r="T676" s="13">
        <f t="shared" si="959"/>
        <v>7.0981393685918048E-2</v>
      </c>
      <c r="U676" s="13">
        <f t="shared" si="960"/>
        <v>6.8788322734304713E-2</v>
      </c>
      <c r="V676" s="13">
        <f t="shared" si="961"/>
        <v>4.2925358977897081E-3</v>
      </c>
      <c r="W676" s="13">
        <f t="shared" si="962"/>
        <v>2.4414794300945408E-2</v>
      </c>
      <c r="X676" s="13">
        <f t="shared" si="963"/>
        <v>2.4853665090278497E-2</v>
      </c>
      <c r="Y676" s="13">
        <f t="shared" si="964"/>
        <v>1.2650212424599636E-2</v>
      </c>
      <c r="Z676" s="13">
        <f t="shared" si="965"/>
        <v>2.2221003274635182E-2</v>
      </c>
      <c r="AA676" s="13">
        <f t="shared" si="966"/>
        <v>2.3341611569427222E-2</v>
      </c>
      <c r="AB676" s="13">
        <f t="shared" si="967"/>
        <v>1.2259366148420761E-2</v>
      </c>
      <c r="AC676" s="13">
        <f t="shared" si="968"/>
        <v>2.8687882905378977E-4</v>
      </c>
      <c r="AD676" s="13">
        <f t="shared" si="969"/>
        <v>6.4115089458026426E-3</v>
      </c>
      <c r="AE676" s="13">
        <f t="shared" si="970"/>
        <v>6.5267597219171728E-3</v>
      </c>
      <c r="AF676" s="13">
        <f t="shared" si="971"/>
        <v>3.3220411004439066E-3</v>
      </c>
      <c r="AG676" s="13">
        <f t="shared" si="972"/>
        <v>1.1272522704724151E-3</v>
      </c>
      <c r="AH676" s="13">
        <f t="shared" si="973"/>
        <v>5.6551098337164658E-3</v>
      </c>
      <c r="AI676" s="13">
        <f t="shared" si="974"/>
        <v>5.9402978114733692E-3</v>
      </c>
      <c r="AJ676" s="13">
        <f t="shared" si="975"/>
        <v>3.1199339293649969E-3</v>
      </c>
      <c r="AK676" s="13">
        <f t="shared" si="976"/>
        <v>1.0924242108762328E-3</v>
      </c>
      <c r="AL676" s="13">
        <f t="shared" si="977"/>
        <v>1.2270521969322736E-5</v>
      </c>
      <c r="AM676" s="13">
        <f t="shared" si="978"/>
        <v>1.3469684472587357E-3</v>
      </c>
      <c r="AN676" s="13">
        <f t="shared" si="979"/>
        <v>1.371181025024845E-3</v>
      </c>
      <c r="AO676" s="13">
        <f t="shared" si="980"/>
        <v>6.9791441930749031E-4</v>
      </c>
      <c r="AP676" s="13">
        <f t="shared" si="981"/>
        <v>2.3681995194300265E-4</v>
      </c>
      <c r="AQ676" s="13">
        <f t="shared" si="982"/>
        <v>6.0269233684054829E-5</v>
      </c>
      <c r="AR676" s="13">
        <f t="shared" si="983"/>
        <v>1.151352775071196E-3</v>
      </c>
      <c r="AS676" s="13">
        <f t="shared" si="984"/>
        <v>1.209415656122538E-3</v>
      </c>
      <c r="AT676" s="13">
        <f t="shared" si="985"/>
        <v>6.3520332818230315E-4</v>
      </c>
      <c r="AU676" s="13">
        <f t="shared" si="986"/>
        <v>2.2241224020943983E-4</v>
      </c>
      <c r="AV676" s="13">
        <f t="shared" si="987"/>
        <v>5.8407130126982525E-5</v>
      </c>
      <c r="AW676" s="13">
        <f t="shared" si="988"/>
        <v>3.6447276629397423E-7</v>
      </c>
      <c r="AX676" s="13">
        <f t="shared" si="989"/>
        <v>2.3581604232421937E-4</v>
      </c>
      <c r="AY676" s="13">
        <f t="shared" si="990"/>
        <v>2.4005497923093857E-4</v>
      </c>
      <c r="AZ676" s="13">
        <f t="shared" si="991"/>
        <v>1.2218505680444084E-4</v>
      </c>
      <c r="BA676" s="13">
        <f t="shared" si="992"/>
        <v>4.1460469192329499E-5</v>
      </c>
      <c r="BB676" s="13">
        <f t="shared" si="993"/>
        <v>1.0551436590969607E-5</v>
      </c>
      <c r="BC676" s="13">
        <f t="shared" si="994"/>
        <v>2.1482210173125547E-6</v>
      </c>
      <c r="BD676" s="13">
        <f t="shared" si="995"/>
        <v>1.9534150700909367E-4</v>
      </c>
      <c r="BE676" s="13">
        <f t="shared" si="996"/>
        <v>2.0519260645613977E-4</v>
      </c>
      <c r="BF676" s="13">
        <f t="shared" si="997"/>
        <v>1.07770249111225E-4</v>
      </c>
      <c r="BG676" s="13">
        <f t="shared" si="998"/>
        <v>3.7735039268997231E-5</v>
      </c>
      <c r="BH676" s="13">
        <f t="shared" si="999"/>
        <v>9.9095056407672135E-6</v>
      </c>
      <c r="BI676" s="13">
        <f t="shared" si="1000"/>
        <v>2.0818486785055739E-6</v>
      </c>
      <c r="BJ676" s="14">
        <f t="shared" si="1001"/>
        <v>0.35714182128229272</v>
      </c>
      <c r="BK676" s="14">
        <f t="shared" si="1002"/>
        <v>0.30249480866065892</v>
      </c>
      <c r="BL676" s="14">
        <f t="shared" si="1003"/>
        <v>0.31817674908985155</v>
      </c>
      <c r="BM676" s="14">
        <f t="shared" si="1004"/>
        <v>0.34162660166503972</v>
      </c>
      <c r="BN676" s="14">
        <f t="shared" si="1005"/>
        <v>0.65816809013593403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1.1809000000000001</v>
      </c>
      <c r="F677" s="10">
        <f>VLOOKUP(B677,home!$B$2:$E$405,3,FALSE)</f>
        <v>0.78169999999999995</v>
      </c>
      <c r="G677" s="10">
        <f>VLOOKUP(C677,away!$B$2:$E$405,4,FALSE)</f>
        <v>0.65139999999999998</v>
      </c>
      <c r="H677" s="10">
        <f>VLOOKUP(A677,away!$A$2:$E$405,3,FALSE)</f>
        <v>0.92459999999999998</v>
      </c>
      <c r="I677" s="10">
        <f>VLOOKUP(C677,away!$B$2:$E$405,3,FALSE)</f>
        <v>0.99839999999999995</v>
      </c>
      <c r="J677" s="10">
        <f>VLOOKUP(B677,home!$B$2:$E$405,4,FALSE)</f>
        <v>2.0798999999999999</v>
      </c>
      <c r="K677" s="12">
        <f t="shared" si="950"/>
        <v>0.60131354784199997</v>
      </c>
      <c r="L677" s="12">
        <f t="shared" si="951"/>
        <v>1.9199986191359997</v>
      </c>
      <c r="M677" s="13">
        <f t="shared" si="952"/>
        <v>8.0354099547164673E-2</v>
      </c>
      <c r="N677" s="13">
        <f t="shared" si="953"/>
        <v>4.8318008682354828E-2</v>
      </c>
      <c r="O677" s="13">
        <f t="shared" si="954"/>
        <v>0.15427976017247283</v>
      </c>
      <c r="P677" s="13">
        <f t="shared" si="955"/>
        <v>9.2770509949522503E-2</v>
      </c>
      <c r="Q677" s="13">
        <f t="shared" si="956"/>
        <v>1.452713661272367E-2</v>
      </c>
      <c r="R677" s="13">
        <f t="shared" si="957"/>
        <v>0.14810846324589053</v>
      </c>
      <c r="S677" s="13">
        <f t="shared" si="958"/>
        <v>2.6776379689386169E-2</v>
      </c>
      <c r="T677" s="13">
        <f t="shared" si="959"/>
        <v>2.7892082236429472E-2</v>
      </c>
      <c r="U677" s="13">
        <f t="shared" si="960"/>
        <v>8.9059625499812875E-2</v>
      </c>
      <c r="V677" s="13">
        <f t="shared" si="961"/>
        <v>3.4348775017707008E-3</v>
      </c>
      <c r="W677" s="13">
        <f t="shared" si="962"/>
        <v>2.9117880188607608E-3</v>
      </c>
      <c r="X677" s="13">
        <f t="shared" si="963"/>
        <v>5.5906289754294094E-3</v>
      </c>
      <c r="Y677" s="13">
        <f t="shared" si="964"/>
        <v>5.3669999564630883E-3</v>
      </c>
      <c r="Z677" s="13">
        <f t="shared" si="965"/>
        <v>9.4789348304821608E-2</v>
      </c>
      <c r="AA677" s="13">
        <f t="shared" si="966"/>
        <v>5.6998119326803348E-2</v>
      </c>
      <c r="AB677" s="13">
        <f t="shared" si="967"/>
        <v>1.7136870676360893E-2</v>
      </c>
      <c r="AC677" s="13">
        <f t="shared" si="968"/>
        <v>2.4785242698349491E-4</v>
      </c>
      <c r="AD677" s="13">
        <f t="shared" si="969"/>
        <v>4.3772439604624816E-4</v>
      </c>
      <c r="AE677" s="13">
        <f t="shared" si="970"/>
        <v>8.4043023597093591E-4</v>
      </c>
      <c r="AF677" s="13">
        <f t="shared" si="971"/>
        <v>8.0681244627216978E-4</v>
      </c>
      <c r="AG677" s="13">
        <f t="shared" si="972"/>
        <v>5.1635959424810144E-4</v>
      </c>
      <c r="AH677" s="13">
        <f t="shared" si="973"/>
        <v>4.549885446351469E-2</v>
      </c>
      <c r="AI677" s="13">
        <f t="shared" si="974"/>
        <v>2.7359077600202834E-2</v>
      </c>
      <c r="AJ677" s="13">
        <f t="shared" si="975"/>
        <v>8.2256920087312793E-3</v>
      </c>
      <c r="AK677" s="13">
        <f t="shared" si="976"/>
        <v>1.6487400150752641E-3</v>
      </c>
      <c r="AL677" s="13">
        <f t="shared" si="977"/>
        <v>1.1446035073787067E-5</v>
      </c>
      <c r="AM677" s="13">
        <f t="shared" si="978"/>
        <v>5.2641921912713257E-5</v>
      </c>
      <c r="AN677" s="13">
        <f t="shared" si="979"/>
        <v>1.0107241738107458E-4</v>
      </c>
      <c r="AO677" s="13">
        <f t="shared" si="980"/>
        <v>9.7029450902200311E-5</v>
      </c>
      <c r="AP677" s="13">
        <f t="shared" si="981"/>
        <v>6.20988039159163E-5</v>
      </c>
      <c r="AQ677" s="13">
        <f t="shared" si="982"/>
        <v>2.9807404442139123E-5</v>
      </c>
      <c r="AR677" s="13">
        <f t="shared" si="983"/>
        <v>1.747154754844359E-2</v>
      </c>
      <c r="AS677" s="13">
        <f t="shared" si="984"/>
        <v>1.0505878242644812E-2</v>
      </c>
      <c r="AT677" s="13">
        <f t="shared" si="985"/>
        <v>3.1586634596404138E-3</v>
      </c>
      <c r="AU677" s="13">
        <f t="shared" si="986"/>
        <v>6.3311571045175435E-4</v>
      </c>
      <c r="AV677" s="13">
        <f t="shared" si="987"/>
        <v>9.5175263511563192E-5</v>
      </c>
      <c r="AW677" s="13">
        <f t="shared" si="988"/>
        <v>3.670747204766241E-7</v>
      </c>
      <c r="AX677" s="13">
        <f t="shared" si="989"/>
        <v>5.2757168050925172E-6</v>
      </c>
      <c r="AY677" s="13">
        <f t="shared" si="990"/>
        <v>1.0129368980730221E-5</v>
      </c>
      <c r="AZ677" s="13">
        <f t="shared" si="991"/>
        <v>9.7241872278605265E-6</v>
      </c>
      <c r="BA677" s="13">
        <f t="shared" si="992"/>
        <v>6.2234753499040468E-6</v>
      </c>
      <c r="BB677" s="13">
        <f t="shared" si="993"/>
        <v>2.9872660195106752E-6</v>
      </c>
      <c r="BC677" s="13">
        <f t="shared" si="994"/>
        <v>1.1471093264904771E-6</v>
      </c>
      <c r="BD677" s="13">
        <f t="shared" si="995"/>
        <v>5.590891194530114E-3</v>
      </c>
      <c r="BE677" s="13">
        <f t="shared" si="996"/>
        <v>3.3618786197814996E-3</v>
      </c>
      <c r="BF677" s="13">
        <f t="shared" si="997"/>
        <v>1.0107715801374898E-3</v>
      </c>
      <c r="BG677" s="13">
        <f t="shared" si="998"/>
        <v>2.0259688163677943E-4</v>
      </c>
      <c r="BH677" s="13">
        <f t="shared" si="999"/>
        <v>3.0456062419684396E-5</v>
      </c>
      <c r="BI677" s="13">
        <f t="shared" si="1000"/>
        <v>3.6627285893755676E-6</v>
      </c>
      <c r="BJ677" s="14">
        <f t="shared" si="1001"/>
        <v>0.1075861082770623</v>
      </c>
      <c r="BK677" s="14">
        <f t="shared" si="1002"/>
        <v>0.20360529451888207</v>
      </c>
      <c r="BL677" s="14">
        <f t="shared" si="1003"/>
        <v>0.59037984030065194</v>
      </c>
      <c r="BM677" s="14">
        <f t="shared" si="1004"/>
        <v>0.45799285089702818</v>
      </c>
      <c r="BN677" s="14">
        <f t="shared" si="1005"/>
        <v>0.53835797821012898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1.1809000000000001</v>
      </c>
      <c r="F678" s="10">
        <f>VLOOKUP(B678,home!$B$2:$E$405,3,FALSE)</f>
        <v>0.7762</v>
      </c>
      <c r="G678" s="10">
        <f>VLOOKUP(C678,away!$B$2:$E$405,4,FALSE)</f>
        <v>1.2376</v>
      </c>
      <c r="H678" s="10">
        <f>VLOOKUP(A678,away!$A$2:$E$405,3,FALSE)</f>
        <v>0.92459999999999998</v>
      </c>
      <c r="I678" s="10">
        <f>VLOOKUP(C678,away!$B$2:$E$405,3,FALSE)</f>
        <v>1.5807</v>
      </c>
      <c r="J678" s="10">
        <f>VLOOKUP(B678,home!$B$2:$E$405,4,FALSE)</f>
        <v>0.72099999999999997</v>
      </c>
      <c r="K678" s="12">
        <f t="shared" si="950"/>
        <v>1.1344022042080002</v>
      </c>
      <c r="L678" s="12">
        <f t="shared" si="951"/>
        <v>1.0537524736199999</v>
      </c>
      <c r="M678" s="13">
        <f t="shared" si="952"/>
        <v>0.11212346174246857</v>
      </c>
      <c r="N678" s="13">
        <f t="shared" si="953"/>
        <v>0.12719310214408772</v>
      </c>
      <c r="O678" s="13">
        <f t="shared" si="954"/>
        <v>0.11815037516196367</v>
      </c>
      <c r="P678" s="13">
        <f t="shared" si="955"/>
        <v>0.13403004601173374</v>
      </c>
      <c r="Q678" s="13">
        <f t="shared" si="956"/>
        <v>7.2144067716153226E-2</v>
      </c>
      <c r="R678" s="13">
        <f t="shared" si="957"/>
        <v>6.2250625043025101E-2</v>
      </c>
      <c r="S678" s="13">
        <f t="shared" si="958"/>
        <v>4.005417990743166E-2</v>
      </c>
      <c r="T678" s="13">
        <f t="shared" si="959"/>
        <v>7.6021989812905227E-2</v>
      </c>
      <c r="U678" s="13">
        <f t="shared" si="960"/>
        <v>7.0617246262133421E-2</v>
      </c>
      <c r="V678" s="13">
        <f t="shared" si="961"/>
        <v>5.3199922979009573E-3</v>
      </c>
      <c r="W678" s="13">
        <f t="shared" si="962"/>
        <v>2.7280129812578487E-2</v>
      </c>
      <c r="X678" s="13">
        <f t="shared" si="963"/>
        <v>2.8746504270679284E-2</v>
      </c>
      <c r="Y678" s="13">
        <f t="shared" si="964"/>
        <v>1.5145849991578092E-2</v>
      </c>
      <c r="Z678" s="13">
        <f t="shared" si="965"/>
        <v>2.1865583374492941E-2</v>
      </c>
      <c r="AA678" s="13">
        <f t="shared" si="966"/>
        <v>2.4804365976318597E-2</v>
      </c>
      <c r="AB678" s="13">
        <f t="shared" si="967"/>
        <v>1.4069063718758872E-2</v>
      </c>
      <c r="AC678" s="13">
        <f t="shared" si="968"/>
        <v>3.9746298488105536E-4</v>
      </c>
      <c r="AD678" s="13">
        <f t="shared" si="969"/>
        <v>7.7366598476173486E-3</v>
      </c>
      <c r="AE678" s="13">
        <f t="shared" si="970"/>
        <v>8.1525244519833132E-3</v>
      </c>
      <c r="AF678" s="13">
        <f t="shared" si="971"/>
        <v>4.2953714037624741E-3</v>
      </c>
      <c r="AG678" s="13">
        <f t="shared" si="972"/>
        <v>1.5087527472771064E-3</v>
      </c>
      <c r="AH678" s="13">
        <f t="shared" si="973"/>
        <v>5.76022814200407E-3</v>
      </c>
      <c r="AI678" s="13">
        <f t="shared" si="974"/>
        <v>6.5344155010303709E-3</v>
      </c>
      <c r="AJ678" s="13">
        <f t="shared" si="975"/>
        <v>3.7063276737898886E-3</v>
      </c>
      <c r="AK678" s="13">
        <f t="shared" si="976"/>
        <v>1.4014887608881201E-3</v>
      </c>
      <c r="AL678" s="13">
        <f t="shared" si="977"/>
        <v>1.9004758263324745E-5</v>
      </c>
      <c r="AM678" s="13">
        <f t="shared" si="978"/>
        <v>1.7552967968689302E-3</v>
      </c>
      <c r="AN678" s="13">
        <f t="shared" si="979"/>
        <v>1.8496483416378974E-3</v>
      </c>
      <c r="AO678" s="13">
        <f t="shared" si="980"/>
        <v>9.7453575766403243E-4</v>
      </c>
      <c r="AP678" s="13">
        <f t="shared" si="981"/>
        <v>3.4230648842320505E-4</v>
      </c>
      <c r="AQ678" s="13">
        <f t="shared" si="982"/>
        <v>9.0176577228032041E-5</v>
      </c>
      <c r="AR678" s="13">
        <f t="shared" si="983"/>
        <v>1.2139709306504651E-3</v>
      </c>
      <c r="AS678" s="13">
        <f t="shared" si="984"/>
        <v>1.377131299574325E-3</v>
      </c>
      <c r="AT678" s="13">
        <f t="shared" si="985"/>
        <v>7.8111039086047117E-4</v>
      </c>
      <c r="AU678" s="13">
        <f t="shared" si="986"/>
        <v>2.9536444970729712E-4</v>
      </c>
      <c r="AV678" s="13">
        <f t="shared" si="987"/>
        <v>8.3765520698160148E-5</v>
      </c>
      <c r="AW678" s="13">
        <f t="shared" si="988"/>
        <v>6.3105253819962774E-7</v>
      </c>
      <c r="AX678" s="13">
        <f t="shared" si="989"/>
        <v>3.3186875923455937E-4</v>
      </c>
      <c r="AY678" s="13">
        <f t="shared" si="990"/>
        <v>3.4970752596061712E-4</v>
      </c>
      <c r="AZ678" s="13">
        <f t="shared" si="991"/>
        <v>1.8425258526226528E-4</v>
      </c>
      <c r="BA678" s="13">
        <f t="shared" si="992"/>
        <v>6.4718872496997339E-5</v>
      </c>
      <c r="BB678" s="13">
        <f t="shared" si="993"/>
        <v>1.7049417995902081E-5</v>
      </c>
      <c r="BC678" s="13">
        <f t="shared" si="994"/>
        <v>3.5931732773926321E-6</v>
      </c>
      <c r="BD678" s="13">
        <f t="shared" si="995"/>
        <v>2.132041451792834E-4</v>
      </c>
      <c r="BE678" s="13">
        <f t="shared" si="996"/>
        <v>2.4185925223766159E-4</v>
      </c>
      <c r="BF678" s="13">
        <f t="shared" si="997"/>
        <v>1.3718283442325102E-4</v>
      </c>
      <c r="BG678" s="13">
        <f t="shared" si="998"/>
        <v>5.1873503249745705E-5</v>
      </c>
      <c r="BH678" s="13">
        <f t="shared" si="999"/>
        <v>1.4711354106625587E-5</v>
      </c>
      <c r="BI678" s="13">
        <f t="shared" si="1000"/>
        <v>3.337718505088096E-6</v>
      </c>
      <c r="BJ678" s="14">
        <f t="shared" si="1001"/>
        <v>0.37418810649467221</v>
      </c>
      <c r="BK678" s="14">
        <f t="shared" si="1002"/>
        <v>0.29229385522863999</v>
      </c>
      <c r="BL678" s="14">
        <f t="shared" si="1003"/>
        <v>0.31170764763910452</v>
      </c>
      <c r="BM678" s="14">
        <f t="shared" si="1004"/>
        <v>0.37381443844405521</v>
      </c>
      <c r="BN678" s="14">
        <f t="shared" si="1005"/>
        <v>0.625891677819432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1.5124</v>
      </c>
      <c r="F679" s="10">
        <f>VLOOKUP(B679,home!$B$2:$E$405,3,FALSE)</f>
        <v>1.2783</v>
      </c>
      <c r="G679" s="10">
        <f>VLOOKUP(C679,away!$B$2:$E$405,4,FALSE)</f>
        <v>1.4986999999999999</v>
      </c>
      <c r="H679" s="10">
        <f>VLOOKUP(A679,away!$A$2:$E$405,3,FALSE)</f>
        <v>1.1446000000000001</v>
      </c>
      <c r="I679" s="10">
        <f>VLOOKUP(C679,away!$B$2:$E$405,3,FALSE)</f>
        <v>0.58240000000000003</v>
      </c>
      <c r="J679" s="10">
        <f>VLOOKUP(B679,home!$B$2:$E$405,4,FALSE)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1.5124</v>
      </c>
      <c r="F680" s="10">
        <f>VLOOKUP(B680,home!$B$2:$E$405,3,FALSE)</f>
        <v>1.0138</v>
      </c>
      <c r="G680" s="10">
        <f>VLOOKUP(C680,away!$B$2:$E$405,4,FALSE)</f>
        <v>0.70530000000000004</v>
      </c>
      <c r="H680" s="10">
        <f>VLOOKUP(A680,away!$A$2:$E$405,3,FALSE)</f>
        <v>1.1446000000000001</v>
      </c>
      <c r="I680" s="10">
        <f>VLOOKUP(C680,away!$B$2:$E$405,3,FALSE)</f>
        <v>1.0484</v>
      </c>
      <c r="J680" s="10">
        <f>VLOOKUP(B680,home!$B$2:$E$405,4,FALSE)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1.5124</v>
      </c>
      <c r="F681" s="10">
        <f>VLOOKUP(B681,home!$B$2:$E$405,3,FALSE)</f>
        <v>0.66120000000000001</v>
      </c>
      <c r="G681" s="10">
        <f>VLOOKUP(C681,away!$B$2:$E$405,4,FALSE)</f>
        <v>0.70250000000000001</v>
      </c>
      <c r="H681" s="10">
        <f>VLOOKUP(A681,away!$A$2:$E$405,3,FALSE)</f>
        <v>1.1446000000000001</v>
      </c>
      <c r="I681" s="10">
        <f>VLOOKUP(C681,away!$B$2:$E$405,3,FALSE)</f>
        <v>0.65529999999999999</v>
      </c>
      <c r="J681" s="10">
        <f>VLOOKUP(B681,home!$B$2:$E$405,4,FALSE)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1.72</v>
      </c>
      <c r="F682" s="10">
        <f>VLOOKUP(B682,home!$B$2:$E$405,3,FALSE)</f>
        <v>0.87209999999999999</v>
      </c>
      <c r="G682" s="10">
        <f>VLOOKUP(C682,away!$B$2:$E$405,4,FALSE)</f>
        <v>0.98839999999999995</v>
      </c>
      <c r="H682" s="10">
        <f>VLOOKUP(A682,away!$A$2:$E$405,3,FALSE)</f>
        <v>1.58</v>
      </c>
      <c r="I682" s="10">
        <f>VLOOKUP(C682,away!$B$2:$E$405,3,FALSE)</f>
        <v>1.3290999999999999</v>
      </c>
      <c r="J682" s="10">
        <f>VLOOKUP(B682,home!$B$2:$E$405,4,FALSE)</f>
        <v>1.2024999999999999</v>
      </c>
      <c r="K682" s="12">
        <f t="shared" si="950"/>
        <v>1.4826118607999998</v>
      </c>
      <c r="L682" s="12">
        <f t="shared" si="951"/>
        <v>2.5252235449999998</v>
      </c>
      <c r="M682" s="13">
        <f t="shared" si="952"/>
        <v>1.8172689191347475E-2</v>
      </c>
      <c r="N682" s="13">
        <f t="shared" si="953"/>
        <v>2.6943044537723723E-2</v>
      </c>
      <c r="O682" s="13">
        <f t="shared" si="954"/>
        <v>4.5890102621957647E-2</v>
      </c>
      <c r="P682" s="13">
        <f t="shared" si="955"/>
        <v>6.8037210440643578E-2</v>
      </c>
      <c r="Q682" s="13">
        <f t="shared" si="956"/>
        <v>1.9973038698845924E-2</v>
      </c>
      <c r="R682" s="13">
        <f t="shared" si="957"/>
        <v>5.7941383811716839E-2</v>
      </c>
      <c r="S682" s="13">
        <f t="shared" si="958"/>
        <v>6.3681576730378012E-2</v>
      </c>
      <c r="T682" s="13">
        <f t="shared" si="959"/>
        <v>5.0436387587521885E-2</v>
      </c>
      <c r="U682" s="13">
        <f t="shared" si="960"/>
        <v>8.5904582870416482E-2</v>
      </c>
      <c r="V682" s="13">
        <f t="shared" si="961"/>
        <v>2.6491014997381945E-2</v>
      </c>
      <c r="W682" s="13">
        <f t="shared" si="962"/>
        <v>9.8707546903754537E-3</v>
      </c>
      <c r="X682" s="13">
        <f t="shared" si="963"/>
        <v>2.4925862151055279E-2</v>
      </c>
      <c r="Y682" s="13">
        <f t="shared" si="964"/>
        <v>3.1471686991634565E-2</v>
      </c>
      <c r="Z682" s="13">
        <f t="shared" si="965"/>
        <v>4.8771648877076405E-2</v>
      </c>
      <c r="AA682" s="13">
        <f t="shared" si="966"/>
        <v>7.2309425095926472E-2</v>
      </c>
      <c r="AB682" s="13">
        <f t="shared" si="967"/>
        <v>5.3603405647424884E-2</v>
      </c>
      <c r="AC682" s="13">
        <f t="shared" si="968"/>
        <v>6.1987756159297613E-3</v>
      </c>
      <c r="AD682" s="13">
        <f t="shared" si="969"/>
        <v>3.6586244947494711E-3</v>
      </c>
      <c r="AE682" s="13">
        <f t="shared" si="970"/>
        <v>9.238844716455091E-3</v>
      </c>
      <c r="AF682" s="13">
        <f t="shared" si="971"/>
        <v>1.1665074103295623E-2</v>
      </c>
      <c r="AG682" s="13">
        <f t="shared" si="972"/>
        <v>9.8189732599372904E-3</v>
      </c>
      <c r="AH682" s="13">
        <f t="shared" si="973"/>
        <v>3.078982901821653E-2</v>
      </c>
      <c r="AI682" s="13">
        <f t="shared" si="974"/>
        <v>4.5649365694411838E-2</v>
      </c>
      <c r="AJ682" s="13">
        <f t="shared" si="975"/>
        <v>3.3840145508265813E-2</v>
      </c>
      <c r="AK682" s="13">
        <f t="shared" si="976"/>
        <v>1.6723933700584247E-2</v>
      </c>
      <c r="AL682" s="13">
        <f t="shared" si="977"/>
        <v>9.2831038183638522E-4</v>
      </c>
      <c r="AM682" s="13">
        <f t="shared" si="978"/>
        <v>1.084864014025794E-3</v>
      </c>
      <c r="AN682" s="13">
        <f t="shared" si="979"/>
        <v>2.7395241513411446E-3</v>
      </c>
      <c r="AO682" s="13">
        <f t="shared" si="980"/>
        <v>3.4589554445314009E-3</v>
      </c>
      <c r="AP682" s="13">
        <f t="shared" si="981"/>
        <v>2.9115452432122118E-3</v>
      </c>
      <c r="AQ682" s="13">
        <f t="shared" si="982"/>
        <v>1.8380756501230567E-3</v>
      </c>
      <c r="AR682" s="13">
        <f t="shared" si="983"/>
        <v>1.5550240236664927E-2</v>
      </c>
      <c r="AS682" s="13">
        <f t="shared" si="984"/>
        <v>2.3054970613168815E-2</v>
      </c>
      <c r="AT682" s="13">
        <f t="shared" si="985"/>
        <v>1.7090786440739771E-2</v>
      </c>
      <c r="AU682" s="13">
        <f t="shared" si="986"/>
        <v>8.4463342291468645E-3</v>
      </c>
      <c r="AV682" s="13">
        <f t="shared" si="987"/>
        <v>3.1306588271035425E-3</v>
      </c>
      <c r="AW682" s="13">
        <f t="shared" si="988"/>
        <v>9.6542381290168192E-5</v>
      </c>
      <c r="AX682" s="13">
        <f t="shared" si="989"/>
        <v>2.6807204242495651E-4</v>
      </c>
      <c r="AY682" s="13">
        <f t="shared" si="990"/>
        <v>6.7694183328773896E-4</v>
      </c>
      <c r="AZ682" s="13">
        <f t="shared" si="991"/>
        <v>8.5471472800683159E-4</v>
      </c>
      <c r="BA682" s="13">
        <f t="shared" si="992"/>
        <v>7.1944858514037412E-4</v>
      </c>
      <c r="BB682" s="13">
        <f t="shared" si="993"/>
        <v>4.5419212665335232E-4</v>
      </c>
      <c r="BC682" s="13">
        <f t="shared" si="994"/>
        <v>2.2938733043573352E-4</v>
      </c>
      <c r="BD682" s="13">
        <f t="shared" si="995"/>
        <v>6.5446387960054388E-3</v>
      </c>
      <c r="BE682" s="13">
        <f t="shared" si="996"/>
        <v>9.7031591036094936E-3</v>
      </c>
      <c r="BF682" s="13">
        <f t="shared" si="997"/>
        <v>7.1930093871204661E-3</v>
      </c>
      <c r="BG682" s="13">
        <f t="shared" si="998"/>
        <v>3.5548136773968469E-3</v>
      </c>
      <c r="BH682" s="13">
        <f t="shared" si="999"/>
        <v>1.3176022302606577E-3</v>
      </c>
      <c r="BI682" s="13">
        <f t="shared" si="1000"/>
        <v>3.9069853888019657E-4</v>
      </c>
      <c r="BJ682" s="14">
        <f t="shared" si="1001"/>
        <v>0.21323801238077691</v>
      </c>
      <c r="BK682" s="14">
        <f t="shared" si="1002"/>
        <v>0.18418651919080486</v>
      </c>
      <c r="BL682" s="14">
        <f t="shared" si="1003"/>
        <v>0.5386290860490176</v>
      </c>
      <c r="BM682" s="14">
        <f t="shared" si="1004"/>
        <v>0.74728739774344333</v>
      </c>
      <c r="BN682" s="14">
        <f t="shared" si="1005"/>
        <v>0.23695746930223519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1.72</v>
      </c>
      <c r="F683" s="10">
        <f>VLOOKUP(B683,home!$B$2:$E$405,3,FALSE)</f>
        <v>0.81399999999999995</v>
      </c>
      <c r="G683" s="10">
        <f>VLOOKUP(C683,away!$B$2:$E$405,4,FALSE)</f>
        <v>0.75580000000000003</v>
      </c>
      <c r="H683" s="10">
        <f>VLOOKUP(A683,away!$A$2:$E$405,3,FALSE)</f>
        <v>1.58</v>
      </c>
      <c r="I683" s="10">
        <f>VLOOKUP(C683,away!$B$2:$E$405,3,FALSE)</f>
        <v>0.75949999999999995</v>
      </c>
      <c r="J683" s="10">
        <f>VLOOKUP(B683,home!$B$2:$E$405,4,FALSE)</f>
        <v>0.69620000000000004</v>
      </c>
      <c r="K683" s="12">
        <f t="shared" si="950"/>
        <v>1.0581804640000001</v>
      </c>
      <c r="L683" s="12">
        <f t="shared" si="951"/>
        <v>0.83544696200000002</v>
      </c>
      <c r="M683" s="13">
        <f t="shared" si="952"/>
        <v>0.15052479974643362</v>
      </c>
      <c r="N683" s="13">
        <f t="shared" si="953"/>
        <v>0.15928240243918823</v>
      </c>
      <c r="O683" s="13">
        <f t="shared" si="954"/>
        <v>0.12575548665381636</v>
      </c>
      <c r="P683" s="13">
        <f t="shared" si="955"/>
        <v>0.13307199921788121</v>
      </c>
      <c r="Q683" s="13">
        <f t="shared" si="956"/>
        <v>8.4274763260067456E-2</v>
      </c>
      <c r="R683" s="13">
        <f t="shared" si="957"/>
        <v>5.2531019639881195E-2</v>
      </c>
      <c r="S683" s="13">
        <f t="shared" si="958"/>
        <v>2.9410696784971681E-2</v>
      </c>
      <c r="T683" s="13">
        <f t="shared" si="959"/>
        <v>7.0407094938892578E-2</v>
      </c>
      <c r="U683" s="13">
        <f t="shared" si="960"/>
        <v>5.55872987369226E-2</v>
      </c>
      <c r="V683" s="13">
        <f t="shared" si="961"/>
        <v>2.8889593284886395E-3</v>
      </c>
      <c r="W683" s="13">
        <f t="shared" si="962"/>
        <v>2.9725969363342784E-2</v>
      </c>
      <c r="X683" s="13">
        <f t="shared" si="963"/>
        <v>2.4834470797109806E-2</v>
      </c>
      <c r="Y683" s="13">
        <f t="shared" si="964"/>
        <v>1.0373941590161549E-2</v>
      </c>
      <c r="Z683" s="13">
        <f t="shared" si="965"/>
        <v>1.4628960256300364E-2</v>
      </c>
      <c r="AA683" s="13">
        <f t="shared" si="966"/>
        <v>1.548007995184948E-2</v>
      </c>
      <c r="AB683" s="13">
        <f t="shared" si="967"/>
        <v>8.1903590931025894E-3</v>
      </c>
      <c r="AC683" s="13">
        <f t="shared" si="968"/>
        <v>1.5962469064430664E-4</v>
      </c>
      <c r="AD683" s="13">
        <f t="shared" si="969"/>
        <v>7.8638600134379646E-3</v>
      </c>
      <c r="AE683" s="13">
        <f t="shared" si="970"/>
        <v>6.5698379578200267E-3</v>
      </c>
      <c r="AF683" s="13">
        <f t="shared" si="971"/>
        <v>2.744375581346512E-3</v>
      </c>
      <c r="AG683" s="13">
        <f t="shared" si="972"/>
        <v>7.6426008067430936E-4</v>
      </c>
      <c r="AH683" s="13">
        <f t="shared" si="973"/>
        <v>3.0554301008362196E-3</v>
      </c>
      <c r="AI683" s="13">
        <f t="shared" si="974"/>
        <v>3.2331964418224378E-3</v>
      </c>
      <c r="AJ683" s="13">
        <f t="shared" si="975"/>
        <v>1.710652655505408E-3</v>
      </c>
      <c r="AK683" s="13">
        <f t="shared" si="976"/>
        <v>6.0339307358184843E-4</v>
      </c>
      <c r="AL683" s="13">
        <f t="shared" si="977"/>
        <v>5.6446716406482351E-6</v>
      </c>
      <c r="AM683" s="13">
        <f t="shared" si="978"/>
        <v>1.6642766075701668E-3</v>
      </c>
      <c r="AN683" s="13">
        <f t="shared" si="979"/>
        <v>1.390414835722162E-3</v>
      </c>
      <c r="AO683" s="13">
        <f t="shared" si="980"/>
        <v>5.8080892521190453E-4</v>
      </c>
      <c r="AP683" s="13">
        <f t="shared" si="981"/>
        <v>1.6174501735692368E-4</v>
      </c>
      <c r="AQ683" s="13">
        <f t="shared" si="982"/>
        <v>3.378234584236978E-5</v>
      </c>
      <c r="AR683" s="13">
        <f t="shared" si="983"/>
        <v>5.1052995906939488E-4</v>
      </c>
      <c r="AS683" s="13">
        <f t="shared" si="984"/>
        <v>5.4023282897395337E-4</v>
      </c>
      <c r="AT683" s="13">
        <f t="shared" si="985"/>
        <v>2.8583191281584527E-4</v>
      </c>
      <c r="AU683" s="13">
        <f t="shared" si="986"/>
        <v>1.0082058204315959E-4</v>
      </c>
      <c r="AV683" s="13">
        <f t="shared" si="987"/>
        <v>2.667159257179517E-5</v>
      </c>
      <c r="AW683" s="13">
        <f t="shared" si="988"/>
        <v>1.3861646080448066E-7</v>
      </c>
      <c r="AX683" s="13">
        <f t="shared" si="989"/>
        <v>2.9351749880382407E-4</v>
      </c>
      <c r="AY683" s="13">
        <f t="shared" si="990"/>
        <v>2.4521830266949343E-4</v>
      </c>
      <c r="AZ683" s="13">
        <f t="shared" si="991"/>
        <v>1.0243344299601236E-4</v>
      </c>
      <c r="BA683" s="13">
        <f t="shared" si="992"/>
        <v>2.8525902919406247E-5</v>
      </c>
      <c r="BB683" s="13">
        <f t="shared" si="993"/>
        <v>5.9579697330812184E-6</v>
      </c>
      <c r="BC683" s="13">
        <f t="shared" si="994"/>
        <v>9.9551354263813136E-7</v>
      </c>
      <c r="BD683" s="13">
        <f t="shared" si="995"/>
        <v>7.1086783885751682E-5</v>
      </c>
      <c r="BE683" s="13">
        <f t="shared" si="996"/>
        <v>7.5222645956492444E-5</v>
      </c>
      <c r="BF683" s="13">
        <f t="shared" si="997"/>
        <v>3.9799567200774443E-5</v>
      </c>
      <c r="BG683" s="13">
        <f t="shared" si="998"/>
        <v>1.4038374829171563E-5</v>
      </c>
      <c r="BH683" s="13">
        <f t="shared" si="999"/>
        <v>3.7137834976346721E-6</v>
      </c>
      <c r="BI683" s="13">
        <f t="shared" si="1000"/>
        <v>7.8597062894452024E-7</v>
      </c>
      <c r="BJ683" s="14">
        <f t="shared" si="1001"/>
        <v>0.40134865238440914</v>
      </c>
      <c r="BK683" s="14">
        <f t="shared" si="1002"/>
        <v>0.31630694274272958</v>
      </c>
      <c r="BL683" s="14">
        <f t="shared" si="1003"/>
        <v>0.26781565034879107</v>
      </c>
      <c r="BM683" s="14">
        <f t="shared" si="1004"/>
        <v>0.29441465508875347</v>
      </c>
      <c r="BN683" s="14">
        <f t="shared" si="1005"/>
        <v>0.70544047095726803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1.6292</v>
      </c>
      <c r="F684" s="10">
        <f>VLOOKUP(B684,home!$B$2:$E$405,3,FALSE)</f>
        <v>1.0470999999999999</v>
      </c>
      <c r="G684" s="10">
        <f>VLOOKUP(C684,away!$B$2:$E$405,4,FALSE)</f>
        <v>1.4080999999999999</v>
      </c>
      <c r="H684" s="10">
        <f>VLOOKUP(A684,away!$A$2:$E$405,3,FALSE)</f>
        <v>1.1462000000000001</v>
      </c>
      <c r="I684" s="10">
        <f>VLOOKUP(C684,away!$B$2:$E$405,3,FALSE)</f>
        <v>0.76980000000000004</v>
      </c>
      <c r="J684" s="10">
        <f>VLOOKUP(B684,home!$B$2:$E$405,4,FALSE)</f>
        <v>1.1803999999999999</v>
      </c>
      <c r="K684" s="12">
        <f t="shared" si="950"/>
        <v>2.4021275240919997</v>
      </c>
      <c r="L684" s="12">
        <f t="shared" si="951"/>
        <v>1.041519754704</v>
      </c>
      <c r="M684" s="13">
        <f t="shared" si="952"/>
        <v>3.1947949494436946E-2</v>
      </c>
      <c r="N684" s="13">
        <f t="shared" si="953"/>
        <v>7.6743048818888063E-2</v>
      </c>
      <c r="O684" s="13">
        <f t="shared" si="954"/>
        <v>3.3274420520741747E-2</v>
      </c>
      <c r="P684" s="13">
        <f t="shared" si="955"/>
        <v>7.9929401381085396E-2</v>
      </c>
      <c r="Q684" s="13">
        <f t="shared" si="956"/>
        <v>9.2173294925293539E-2</v>
      </c>
      <c r="R684" s="13">
        <f t="shared" si="957"/>
        <v>1.7327983149340344E-2</v>
      </c>
      <c r="S684" s="13">
        <f t="shared" si="958"/>
        <v>4.999310837031274E-2</v>
      </c>
      <c r="T684" s="13">
        <f t="shared" si="959"/>
        <v>9.6000307520851175E-2</v>
      </c>
      <c r="U684" s="13">
        <f t="shared" si="960"/>
        <v>4.162402526003281E-2</v>
      </c>
      <c r="V684" s="13">
        <f t="shared" si="961"/>
        <v>1.3897324618646517E-2</v>
      </c>
      <c r="W684" s="13">
        <f t="shared" si="962"/>
        <v>7.3804002908765681E-2</v>
      </c>
      <c r="X684" s="13">
        <f t="shared" si="963"/>
        <v>7.6868327005710932E-2</v>
      </c>
      <c r="Y684" s="13">
        <f t="shared" si="964"/>
        <v>4.002994054374745E-2</v>
      </c>
      <c r="Z684" s="13">
        <f t="shared" si="965"/>
        <v>6.0158122530720006E-3</v>
      </c>
      <c r="AA684" s="13">
        <f t="shared" si="966"/>
        <v>1.4450748192874159E-2</v>
      </c>
      <c r="AB684" s="13">
        <f t="shared" si="967"/>
        <v>1.7356269988912872E-2</v>
      </c>
      <c r="AC684" s="13">
        <f t="shared" si="968"/>
        <v>2.1730753756208604E-3</v>
      </c>
      <c r="AD684" s="13">
        <f t="shared" si="969"/>
        <v>4.4321656693828017E-2</v>
      </c>
      <c r="AE684" s="13">
        <f t="shared" si="970"/>
        <v>4.6161881007830655E-2</v>
      </c>
      <c r="AF684" s="13">
        <f t="shared" si="971"/>
        <v>2.4039255491975511E-2</v>
      </c>
      <c r="AG684" s="13">
        <f t="shared" si="972"/>
        <v>8.3457864944230398E-3</v>
      </c>
      <c r="AH684" s="13">
        <f t="shared" si="973"/>
        <v>1.5663968255412168E-3</v>
      </c>
      <c r="AI684" s="13">
        <f t="shared" si="974"/>
        <v>3.7626849282828912E-3</v>
      </c>
      <c r="AJ684" s="13">
        <f t="shared" si="975"/>
        <v>4.5192245153572331E-3</v>
      </c>
      <c r="AK684" s="13">
        <f t="shared" si="976"/>
        <v>3.6185845319636457E-3</v>
      </c>
      <c r="AL684" s="13">
        <f t="shared" si="977"/>
        <v>2.1746949857873993E-4</v>
      </c>
      <c r="AM684" s="13">
        <f t="shared" si="978"/>
        <v>2.1293254291520142E-2</v>
      </c>
      <c r="AN684" s="13">
        <f t="shared" si="979"/>
        <v>2.2177344986553955E-2</v>
      </c>
      <c r="AO684" s="13">
        <f t="shared" si="980"/>
        <v>1.1549071455190829E-2</v>
      </c>
      <c r="AP684" s="13">
        <f t="shared" si="981"/>
        <v>4.0095286896897741E-3</v>
      </c>
      <c r="AQ684" s="13">
        <f t="shared" si="982"/>
        <v>1.044000834341086E-3</v>
      </c>
      <c r="AR684" s="13">
        <f t="shared" si="983"/>
        <v>3.262866475013626E-4</v>
      </c>
      <c r="AS684" s="13">
        <f t="shared" si="984"/>
        <v>7.8378213670672722E-4</v>
      </c>
      <c r="AT684" s="13">
        <f t="shared" si="985"/>
        <v>9.4137232173743411E-4</v>
      </c>
      <c r="AU684" s="13">
        <f t="shared" si="986"/>
        <v>7.5376545482129325E-4</v>
      </c>
      <c r="AV684" s="13">
        <f t="shared" si="987"/>
        <v>4.5266018643398838E-4</v>
      </c>
      <c r="AW684" s="13">
        <f t="shared" si="988"/>
        <v>1.5113304187931451E-5</v>
      </c>
      <c r="AX684" s="13">
        <f t="shared" si="989"/>
        <v>8.5248520351917691E-3</v>
      </c>
      <c r="AY684" s="13">
        <f t="shared" si="990"/>
        <v>8.878801800580826E-3</v>
      </c>
      <c r="AZ684" s="13">
        <f t="shared" si="991"/>
        <v>4.6237237367031878E-3</v>
      </c>
      <c r="BA684" s="13">
        <f t="shared" si="992"/>
        <v>1.6052332040233889E-3</v>
      </c>
      <c r="BB684" s="13">
        <f t="shared" si="993"/>
        <v>4.1797052322428902E-4</v>
      </c>
      <c r="BC684" s="13">
        <f t="shared" si="994"/>
        <v>8.7064911364412829E-5</v>
      </c>
      <c r="BD684" s="13">
        <f t="shared" si="995"/>
        <v>5.6638998178134924E-5</v>
      </c>
      <c r="BE684" s="13">
        <f t="shared" si="996"/>
        <v>1.360540964606945E-4</v>
      </c>
      <c r="BF684" s="13">
        <f t="shared" si="997"/>
        <v>1.6340964493685115E-4</v>
      </c>
      <c r="BG684" s="13">
        <f t="shared" si="998"/>
        <v>1.3084360193497033E-4</v>
      </c>
      <c r="BH684" s="13">
        <f t="shared" si="999"/>
        <v>7.8575754389832367E-5</v>
      </c>
      <c r="BI684" s="13">
        <f t="shared" si="1000"/>
        <v>3.7749796469221827E-5</v>
      </c>
      <c r="BJ684" s="14">
        <f t="shared" si="1001"/>
        <v>0.66269834787969806</v>
      </c>
      <c r="BK684" s="14">
        <f t="shared" si="1002"/>
        <v>0.18703713053926199</v>
      </c>
      <c r="BL684" s="14">
        <f t="shared" si="1003"/>
        <v>0.14136147655261747</v>
      </c>
      <c r="BM684" s="14">
        <f t="shared" si="1004"/>
        <v>0.6568529804384704</v>
      </c>
      <c r="BN684" s="14">
        <f t="shared" si="1005"/>
        <v>0.33139609828978606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1.6292</v>
      </c>
      <c r="F685" s="10">
        <f>VLOOKUP(B685,home!$B$2:$E$405,3,FALSE)</f>
        <v>1.0470999999999999</v>
      </c>
      <c r="G685" s="10">
        <f>VLOOKUP(C685,away!$B$2:$E$405,4,FALSE)</f>
        <v>0.64990000000000003</v>
      </c>
      <c r="H685" s="10">
        <f>VLOOKUP(A685,away!$A$2:$E$405,3,FALSE)</f>
        <v>1.1462000000000001</v>
      </c>
      <c r="I685" s="10">
        <f>VLOOKUP(C685,away!$B$2:$E$405,3,FALSE)</f>
        <v>0.51319999999999999</v>
      </c>
      <c r="J685" s="10">
        <f>VLOOKUP(B685,home!$B$2:$E$405,4,FALSE)</f>
        <v>0.92379999999999995</v>
      </c>
      <c r="K685" s="12">
        <f t="shared" si="950"/>
        <v>1.108687364468</v>
      </c>
      <c r="L685" s="12">
        <f t="shared" si="951"/>
        <v>0.54340672619199992</v>
      </c>
      <c r="M685" s="13">
        <f t="shared" si="952"/>
        <v>0.19164815949721425</v>
      </c>
      <c r="N685" s="13">
        <f t="shared" si="953"/>
        <v>0.21247789285810934</v>
      </c>
      <c r="O685" s="13">
        <f t="shared" si="954"/>
        <v>0.10414289893310341</v>
      </c>
      <c r="P685" s="13">
        <f t="shared" si="955"/>
        <v>0.11546191614619969</v>
      </c>
      <c r="Q685" s="13">
        <f t="shared" si="956"/>
        <v>0.1177857775202857</v>
      </c>
      <c r="R685" s="13">
        <f t="shared" si="957"/>
        <v>2.8295975882691022E-2</v>
      </c>
      <c r="S685" s="13">
        <f t="shared" si="958"/>
        <v>1.7390532362959951E-2</v>
      </c>
      <c r="T685" s="13">
        <f t="shared" si="959"/>
        <v>6.4005583754277701E-2</v>
      </c>
      <c r="U685" s="13">
        <f t="shared" si="960"/>
        <v>3.1371390926430799E-2</v>
      </c>
      <c r="V685" s="13">
        <f t="shared" si="961"/>
        <v>1.164138025233128E-3</v>
      </c>
      <c r="W685" s="13">
        <f t="shared" si="962"/>
        <v>4.3529201083593247E-2</v>
      </c>
      <c r="X685" s="13">
        <f t="shared" si="963"/>
        <v>2.3654060654588659E-2</v>
      </c>
      <c r="Y685" s="13">
        <f t="shared" si="964"/>
        <v>6.4268878307285086E-3</v>
      </c>
      <c r="Z685" s="13">
        <f t="shared" si="965"/>
        <v>5.1254078729403062E-3</v>
      </c>
      <c r="AA685" s="13">
        <f t="shared" si="966"/>
        <v>5.6824749464737256E-3</v>
      </c>
      <c r="AB685" s="13">
        <f t="shared" si="967"/>
        <v>3.1500440860306976E-3</v>
      </c>
      <c r="AC685" s="13">
        <f t="shared" si="968"/>
        <v>4.3834756685343928E-5</v>
      </c>
      <c r="AD685" s="13">
        <f t="shared" si="969"/>
        <v>1.2065068806691654E-2</v>
      </c>
      <c r="AE685" s="13">
        <f t="shared" si="970"/>
        <v>6.5562395415255294E-3</v>
      </c>
      <c r="AF685" s="13">
        <f t="shared" si="971"/>
        <v>1.7813523326954633E-3</v>
      </c>
      <c r="AG685" s="13">
        <f t="shared" si="972"/>
        <v>3.2266627976817476E-4</v>
      </c>
      <c r="AH685" s="13">
        <f t="shared" si="973"/>
        <v>6.9629527815829814E-4</v>
      </c>
      <c r="AI685" s="13">
        <f t="shared" si="974"/>
        <v>7.7197377683283646E-4</v>
      </c>
      <c r="AJ685" s="13">
        <f t="shared" si="975"/>
        <v>4.2793878603760284E-4</v>
      </c>
      <c r="AK685" s="13">
        <f t="shared" si="976"/>
        <v>1.5815010828188842E-4</v>
      </c>
      <c r="AL685" s="13">
        <f t="shared" si="977"/>
        <v>1.0563618276262787E-6</v>
      </c>
      <c r="AM685" s="13">
        <f t="shared" si="978"/>
        <v>2.6752778674832066E-3</v>
      </c>
      <c r="AN685" s="13">
        <f t="shared" si="979"/>
        <v>1.4537639876229639E-3</v>
      </c>
      <c r="AO685" s="13">
        <f t="shared" si="980"/>
        <v>3.94992564585011E-4</v>
      </c>
      <c r="AP685" s="13">
        <f t="shared" si="981"/>
        <v>7.1547205463774329E-5</v>
      </c>
      <c r="AQ685" s="13">
        <f t="shared" si="982"/>
        <v>9.719808172313991E-6</v>
      </c>
      <c r="AR685" s="13">
        <f t="shared" si="983"/>
        <v>7.5674307513389774E-5</v>
      </c>
      <c r="AS685" s="13">
        <f t="shared" si="984"/>
        <v>8.3899148554961075E-5</v>
      </c>
      <c r="AT685" s="13">
        <f t="shared" si="985"/>
        <v>4.6508962946254509E-5</v>
      </c>
      <c r="AU685" s="13">
        <f t="shared" si="986"/>
        <v>1.7187966517674261E-5</v>
      </c>
      <c r="AV685" s="13">
        <f t="shared" si="987"/>
        <v>4.7640203247611269E-6</v>
      </c>
      <c r="AW685" s="13">
        <f t="shared" si="988"/>
        <v>1.7678454952934009E-8</v>
      </c>
      <c r="AX685" s="13">
        <f t="shared" si="989"/>
        <v>4.9434112801992152E-4</v>
      </c>
      <c r="AY685" s="13">
        <f t="shared" si="990"/>
        <v>2.6862829399936579E-4</v>
      </c>
      <c r="AZ685" s="13">
        <f t="shared" si="991"/>
        <v>7.2987210902368714E-5</v>
      </c>
      <c r="BA685" s="13">
        <f t="shared" si="992"/>
        <v>1.322058044344708E-5</v>
      </c>
      <c r="BB685" s="13">
        <f t="shared" si="993"/>
        <v>1.7960380842828886E-6</v>
      </c>
      <c r="BC685" s="13">
        <f t="shared" si="994"/>
        <v>1.9519583509926319E-7</v>
      </c>
      <c r="BD685" s="13">
        <f t="shared" si="995"/>
        <v>6.8536546171162986E-6</v>
      </c>
      <c r="BE685" s="13">
        <f t="shared" si="996"/>
        <v>7.5985602744246084E-6</v>
      </c>
      <c r="BF685" s="13">
        <f t="shared" si="997"/>
        <v>4.2122138822015323E-6</v>
      </c>
      <c r="BG685" s="13">
        <f t="shared" si="998"/>
        <v>1.556676102544513E-6</v>
      </c>
      <c r="BH685" s="13">
        <f t="shared" si="999"/>
        <v>4.3146678136509863E-7</v>
      </c>
      <c r="BI685" s="13">
        <f t="shared" si="1000"/>
        <v>9.5672353737432292E-8</v>
      </c>
      <c r="BJ685" s="14">
        <f t="shared" si="1001"/>
        <v>0.49406120054287583</v>
      </c>
      <c r="BK685" s="14">
        <f t="shared" si="1002"/>
        <v>0.3259782654441194</v>
      </c>
      <c r="BL685" s="14">
        <f t="shared" si="1003"/>
        <v>0.17494592537390871</v>
      </c>
      <c r="BM685" s="14">
        <f t="shared" si="1004"/>
        <v>0.23002956778069628</v>
      </c>
      <c r="BN685" s="14">
        <f t="shared" si="1005"/>
        <v>0.7698126208376036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1.6292</v>
      </c>
      <c r="F686" s="10">
        <f>VLOOKUP(B686,home!$B$2:$E$405,3,FALSE)</f>
        <v>0.90259999999999996</v>
      </c>
      <c r="G686" s="10">
        <f>VLOOKUP(C686,away!$B$2:$E$405,4,FALSE)</f>
        <v>0.54559999999999997</v>
      </c>
      <c r="H686" s="10">
        <f>VLOOKUP(A686,away!$A$2:$E$405,3,FALSE)</f>
        <v>1.1462000000000001</v>
      </c>
      <c r="I686" s="10">
        <f>VLOOKUP(C686,away!$B$2:$E$405,3,FALSE)</f>
        <v>1.0179</v>
      </c>
      <c r="J686" s="10">
        <f>VLOOKUP(B686,home!$B$2:$E$405,4,FALSE)</f>
        <v>0.71850000000000003</v>
      </c>
      <c r="K686" s="12">
        <f t="shared" si="950"/>
        <v>0.80231348595199992</v>
      </c>
      <c r="L686" s="12">
        <f t="shared" si="951"/>
        <v>0.83828615013000007</v>
      </c>
      <c r="M686" s="13">
        <f t="shared" si="952"/>
        <v>0.19386375972544162</v>
      </c>
      <c r="N686" s="13">
        <f t="shared" si="953"/>
        <v>0.15553950886507997</v>
      </c>
      <c r="O686" s="13">
        <f t="shared" si="954"/>
        <v>0.16251330478996781</v>
      </c>
      <c r="P686" s="13">
        <f t="shared" si="955"/>
        <v>0.13038661607961891</v>
      </c>
      <c r="Q686" s="13">
        <f t="shared" si="956"/>
        <v>6.2395722780402146E-2</v>
      </c>
      <c r="R686" s="13">
        <f t="shared" si="957"/>
        <v>6.8116326308642713E-2</v>
      </c>
      <c r="S686" s="13">
        <f t="shared" si="958"/>
        <v>2.1923475636667515E-2</v>
      </c>
      <c r="T686" s="13">
        <f t="shared" si="959"/>
        <v>5.2305470234162064E-2</v>
      </c>
      <c r="U686" s="13">
        <f t="shared" si="960"/>
        <v>5.4650647210931047E-2</v>
      </c>
      <c r="V686" s="13">
        <f t="shared" si="961"/>
        <v>1.6383371526348764E-3</v>
      </c>
      <c r="W686" s="13">
        <f t="shared" si="962"/>
        <v>1.6686976617479692E-2</v>
      </c>
      <c r="X686" s="13">
        <f t="shared" si="963"/>
        <v>1.398846138597638E-2</v>
      </c>
      <c r="Y686" s="13">
        <f t="shared" si="964"/>
        <v>5.8631667207461532E-3</v>
      </c>
      <c r="Z686" s="13">
        <f t="shared" si="965"/>
        <v>1.9033657647423645E-2</v>
      </c>
      <c r="AA686" s="13">
        <f t="shared" si="966"/>
        <v>1.5270960217521404E-2</v>
      </c>
      <c r="AB686" s="13">
        <f t="shared" si="967"/>
        <v>6.126048662976954E-3</v>
      </c>
      <c r="AC686" s="13">
        <f t="shared" si="968"/>
        <v>6.8868350392085171E-5</v>
      </c>
      <c r="AD686" s="13">
        <f t="shared" si="969"/>
        <v>3.3470465949924102E-3</v>
      </c>
      <c r="AE686" s="13">
        <f t="shared" si="970"/>
        <v>2.8057828044219129E-3</v>
      </c>
      <c r="AF686" s="13">
        <f t="shared" si="971"/>
        <v>1.1760244326099003E-3</v>
      </c>
      <c r="AG686" s="13">
        <f t="shared" si="972"/>
        <v>3.2861499802379031E-4</v>
      </c>
      <c r="AH686" s="13">
        <f t="shared" si="973"/>
        <v>3.9889128980377993E-3</v>
      </c>
      <c r="AI686" s="13">
        <f t="shared" si="974"/>
        <v>3.2003586123836004E-3</v>
      </c>
      <c r="AJ686" s="13">
        <f t="shared" si="975"/>
        <v>1.2838454372989959E-3</v>
      </c>
      <c r="AK686" s="13">
        <f t="shared" si="976"/>
        <v>3.4334883607430912E-4</v>
      </c>
      <c r="AL686" s="13">
        <f t="shared" si="977"/>
        <v>1.8527467279757015E-6</v>
      </c>
      <c r="AM686" s="13">
        <f t="shared" si="978"/>
        <v>5.3707612425442646E-4</v>
      </c>
      <c r="AN686" s="13">
        <f t="shared" si="979"/>
        <v>4.5022347652798474E-4</v>
      </c>
      <c r="AO686" s="13">
        <f t="shared" si="980"/>
        <v>1.8870805241839441E-4</v>
      </c>
      <c r="AP686" s="13">
        <f t="shared" si="981"/>
        <v>5.273044892011536E-5</v>
      </c>
      <c r="AQ686" s="13">
        <f t="shared" si="982"/>
        <v>1.1050801254967527E-5</v>
      </c>
      <c r="AR686" s="13">
        <f t="shared" si="983"/>
        <v>6.6877008730000203E-4</v>
      </c>
      <c r="AS686" s="13">
        <f t="shared" si="984"/>
        <v>5.365632600420879E-4</v>
      </c>
      <c r="AT686" s="13">
        <f t="shared" si="985"/>
        <v>2.1524596979906847E-4</v>
      </c>
      <c r="AU686" s="13">
        <f t="shared" si="986"/>
        <v>5.7564914788869851E-5</v>
      </c>
      <c r="AV686" s="13">
        <f t="shared" si="987"/>
        <v>1.1546276863196998E-5</v>
      </c>
      <c r="AW686" s="13">
        <f t="shared" si="988"/>
        <v>3.4613852396976642E-8</v>
      </c>
      <c r="AX686" s="13">
        <f t="shared" si="989"/>
        <v>7.1817236245359708E-5</v>
      </c>
      <c r="AY686" s="13">
        <f t="shared" si="990"/>
        <v>6.020339448509929E-5</v>
      </c>
      <c r="AZ686" s="13">
        <f t="shared" si="991"/>
        <v>2.5233835893835781E-5</v>
      </c>
      <c r="BA686" s="13">
        <f t="shared" si="992"/>
        <v>7.0510583814852684E-6</v>
      </c>
      <c r="BB686" s="13">
        <f t="shared" si="993"/>
        <v>1.4777011462392883E-6</v>
      </c>
      <c r="BC686" s="13">
        <f t="shared" si="994"/>
        <v>2.4774728098472441E-7</v>
      </c>
      <c r="BD686" s="13">
        <f t="shared" si="995"/>
        <v>9.3436783634137077E-5</v>
      </c>
      <c r="BE686" s="13">
        <f t="shared" si="996"/>
        <v>7.4965591593647278E-5</v>
      </c>
      <c r="BF686" s="13">
        <f t="shared" si="997"/>
        <v>3.0072952558976544E-5</v>
      </c>
      <c r="BG686" s="13">
        <f t="shared" si="998"/>
        <v>8.0426451334871964E-6</v>
      </c>
      <c r="BH686" s="13">
        <f t="shared" si="999"/>
        <v>1.61318066333075E-6</v>
      </c>
      <c r="BI686" s="13">
        <f t="shared" si="1000"/>
        <v>2.5885532029345075E-7</v>
      </c>
      <c r="BJ686" s="14">
        <f t="shared" si="1001"/>
        <v>0.31584259531070324</v>
      </c>
      <c r="BK686" s="14">
        <f t="shared" si="1002"/>
        <v>0.34794311308596815</v>
      </c>
      <c r="BL686" s="14">
        <f t="shared" si="1003"/>
        <v>0.31719183349153163</v>
      </c>
      <c r="BM686" s="14">
        <f t="shared" si="1004"/>
        <v>0.2271357922058409</v>
      </c>
      <c r="BN686" s="14">
        <f t="shared" si="1005"/>
        <v>0.77281523854915324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1.6292</v>
      </c>
      <c r="F687" s="10">
        <f>VLOOKUP(B687,home!$B$2:$E$405,3,FALSE)</f>
        <v>0.68600000000000005</v>
      </c>
      <c r="G687" s="10">
        <f>VLOOKUP(C687,away!$B$2:$E$405,4,FALSE)</f>
        <v>1.2998000000000001</v>
      </c>
      <c r="H687" s="10">
        <f>VLOOKUP(A687,away!$A$2:$E$405,3,FALSE)</f>
        <v>1.1462000000000001</v>
      </c>
      <c r="I687" s="10">
        <f>VLOOKUP(C687,away!$B$2:$E$405,3,FALSE)</f>
        <v>0.66720000000000002</v>
      </c>
      <c r="J687" s="10">
        <f>VLOOKUP(B687,home!$B$2:$E$405,4,FALSE)</f>
        <v>0.5645</v>
      </c>
      <c r="K687" s="12">
        <f t="shared" si="950"/>
        <v>1.4526970337600003</v>
      </c>
      <c r="L687" s="12">
        <f t="shared" si="951"/>
        <v>0.43169834928000006</v>
      </c>
      <c r="M687" s="13">
        <f t="shared" si="952"/>
        <v>0.15192088561081843</v>
      </c>
      <c r="N687" s="13">
        <f t="shared" si="953"/>
        <v>0.22069501989302825</v>
      </c>
      <c r="O687" s="13">
        <f t="shared" si="954"/>
        <v>6.5583995539346032E-2</v>
      </c>
      <c r="P687" s="13">
        <f t="shared" si="955"/>
        <v>9.5273675782137066E-2</v>
      </c>
      <c r="Q687" s="13">
        <f t="shared" si="956"/>
        <v>0.1603015003821032</v>
      </c>
      <c r="R687" s="13">
        <f t="shared" si="957"/>
        <v>1.4156251306761281E-2</v>
      </c>
      <c r="S687" s="13">
        <f t="shared" si="958"/>
        <v>1.493717150960543E-2</v>
      </c>
      <c r="T687" s="13">
        <f t="shared" si="959"/>
        <v>6.9201893102061249E-2</v>
      </c>
      <c r="U687" s="13">
        <f t="shared" si="960"/>
        <v>2.056474428249324E-2</v>
      </c>
      <c r="V687" s="13">
        <f t="shared" si="961"/>
        <v>1.0408335816709097E-3</v>
      </c>
      <c r="W687" s="13">
        <f t="shared" si="962"/>
        <v>7.7623171370786254E-2</v>
      </c>
      <c r="X687" s="13">
        <f t="shared" si="963"/>
        <v>3.3509794946646985E-2</v>
      </c>
      <c r="Y687" s="13">
        <f t="shared" si="964"/>
        <v>7.2330615815893945E-3</v>
      </c>
      <c r="Z687" s="13">
        <f t="shared" si="965"/>
        <v>2.0370767737072303E-3</v>
      </c>
      <c r="AA687" s="13">
        <f t="shared" si="966"/>
        <v>2.9592553867058848E-3</v>
      </c>
      <c r="AB687" s="13">
        <f t="shared" si="967"/>
        <v>2.1494507612029707E-3</v>
      </c>
      <c r="AC687" s="13">
        <f t="shared" si="968"/>
        <v>4.0795921839750786E-5</v>
      </c>
      <c r="AD687" s="13">
        <f t="shared" si="969"/>
        <v>2.8190737700346337E-2</v>
      </c>
      <c r="AE687" s="13">
        <f t="shared" si="970"/>
        <v>1.2169894930224977E-2</v>
      </c>
      <c r="AF687" s="13">
        <f t="shared" si="971"/>
        <v>2.6268617761445821E-3</v>
      </c>
      <c r="AG687" s="13">
        <f t="shared" si="972"/>
        <v>3.7800396418278181E-4</v>
      </c>
      <c r="AH687" s="13">
        <f t="shared" si="973"/>
        <v>2.1985067014150983E-4</v>
      </c>
      <c r="AI687" s="13">
        <f t="shared" si="974"/>
        <v>3.1937641638471958E-4</v>
      </c>
      <c r="AJ687" s="13">
        <f t="shared" si="975"/>
        <v>2.3197858636749046E-4</v>
      </c>
      <c r="AK687" s="13">
        <f t="shared" si="976"/>
        <v>1.1233153477063044E-4</v>
      </c>
      <c r="AL687" s="13">
        <f t="shared" si="977"/>
        <v>1.0233688185706696E-6</v>
      </c>
      <c r="AM687" s="13">
        <f t="shared" si="978"/>
        <v>8.1905202073598755E-3</v>
      </c>
      <c r="AN687" s="13">
        <f t="shared" si="979"/>
        <v>3.5358340532617421E-3</v>
      </c>
      <c r="AO687" s="13">
        <f t="shared" si="980"/>
        <v>7.6320686206055282E-4</v>
      </c>
      <c r="AP687" s="13">
        <f t="shared" si="981"/>
        <v>1.0982504750356982E-4</v>
      </c>
      <c r="AQ687" s="13">
        <f t="shared" si="982"/>
        <v>1.1852822929222168E-5</v>
      </c>
      <c r="AR687" s="13">
        <f t="shared" si="983"/>
        <v>1.898183427763833E-5</v>
      </c>
      <c r="AS687" s="13">
        <f t="shared" si="984"/>
        <v>2.7574854350449098E-5</v>
      </c>
      <c r="AT687" s="13">
        <f t="shared" si="985"/>
        <v>2.0028954560630723E-5</v>
      </c>
      <c r="AU687" s="13">
        <f t="shared" si="986"/>
        <v>9.6986676265140237E-6</v>
      </c>
      <c r="AV687" s="13">
        <f t="shared" si="987"/>
        <v>3.5223064231152653E-6</v>
      </c>
      <c r="AW687" s="13">
        <f t="shared" si="988"/>
        <v>1.7827281291479457E-8</v>
      </c>
      <c r="AX687" s="13">
        <f t="shared" si="989"/>
        <v>1.9830574016971689E-3</v>
      </c>
      <c r="AY687" s="13">
        <f t="shared" si="990"/>
        <v>8.5608260684015374E-4</v>
      </c>
      <c r="AZ687" s="13">
        <f t="shared" si="991"/>
        <v>1.8478472411010679E-4</v>
      </c>
      <c r="BA687" s="13">
        <f t="shared" si="992"/>
        <v>2.6590420123497783E-5</v>
      </c>
      <c r="BB687" s="13">
        <f t="shared" si="993"/>
        <v>2.8697601184939218E-6</v>
      </c>
      <c r="BC687" s="13">
        <f t="shared" si="994"/>
        <v>2.4777414119668083E-7</v>
      </c>
      <c r="BD687" s="13">
        <f t="shared" si="995"/>
        <v>1.3657377539938313E-6</v>
      </c>
      <c r="BE687" s="13">
        <f t="shared" si="996"/>
        <v>1.9840031841208836E-6</v>
      </c>
      <c r="BF687" s="13">
        <f t="shared" si="997"/>
        <v>1.4410777702714017E-6</v>
      </c>
      <c r="BG687" s="13">
        <f t="shared" si="998"/>
        <v>6.978164674302465E-7</v>
      </c>
      <c r="BH687" s="13">
        <f t="shared" si="999"/>
        <v>2.5342897808620017E-7</v>
      </c>
      <c r="BI687" s="13">
        <f t="shared" si="1000"/>
        <v>7.3631104946930305E-8</v>
      </c>
      <c r="BJ687" s="14">
        <f t="shared" si="1001"/>
        <v>0.62759481132725958</v>
      </c>
      <c r="BK687" s="14">
        <f t="shared" si="1002"/>
        <v>0.26407046838173032</v>
      </c>
      <c r="BL687" s="14">
        <f t="shared" si="1003"/>
        <v>0.10638285679667094</v>
      </c>
      <c r="BM687" s="14">
        <f t="shared" si="1004"/>
        <v>0.2912978199856151</v>
      </c>
      <c r="BN687" s="14">
        <f t="shared" si="1005"/>
        <v>0.70793132851419427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1.4215</v>
      </c>
      <c r="F688" s="10">
        <f>VLOOKUP(B688,home!$B$2:$E$405,3,FALSE)</f>
        <v>0.81169999999999998</v>
      </c>
      <c r="G688" s="10">
        <f>VLOOKUP(C688,away!$B$2:$E$405,4,FALSE)</f>
        <v>1.0823</v>
      </c>
      <c r="H688" s="10">
        <f>VLOOKUP(A688,away!$A$2:$E$405,3,FALSE)</f>
        <v>1.0277000000000001</v>
      </c>
      <c r="I688" s="10">
        <f>VLOOKUP(C688,away!$B$2:$E$405,3,FALSE)</f>
        <v>0.74850000000000005</v>
      </c>
      <c r="J688" s="10">
        <f>VLOOKUP(B688,home!$B$2:$E$405,4,FALSE)</f>
        <v>0.5988</v>
      </c>
      <c r="K688" s="12">
        <f t="shared" si="950"/>
        <v>1.2487918865650001</v>
      </c>
      <c r="L688" s="12">
        <f t="shared" si="951"/>
        <v>0.46061698986000005</v>
      </c>
      <c r="M688" s="13">
        <f t="shared" si="952"/>
        <v>0.18097273825697943</v>
      </c>
      <c r="N688" s="13">
        <f t="shared" si="953"/>
        <v>0.22599728722476731</v>
      </c>
      <c r="O688" s="13">
        <f t="shared" si="954"/>
        <v>8.3359117942651551E-2</v>
      </c>
      <c r="P688" s="13">
        <f t="shared" si="955"/>
        <v>0.10409819015799818</v>
      </c>
      <c r="Q688" s="13">
        <f t="shared" si="956"/>
        <v>0.14111178933599472</v>
      </c>
      <c r="R688" s="13">
        <f t="shared" si="957"/>
        <v>1.9198312992064433E-2</v>
      </c>
      <c r="S688" s="13">
        <f t="shared" si="958"/>
        <v>1.4969703860565897E-2</v>
      </c>
      <c r="T688" s="13">
        <f t="shared" si="959"/>
        <v>6.4998487637704341E-2</v>
      </c>
      <c r="U688" s="13">
        <f t="shared" si="960"/>
        <v>2.3974697500225496E-2</v>
      </c>
      <c r="V688" s="13">
        <f t="shared" si="961"/>
        <v>9.5675495663349365E-4</v>
      </c>
      <c r="W688" s="13">
        <f t="shared" si="962"/>
        <v>5.8739752540486585E-2</v>
      </c>
      <c r="X688" s="13">
        <f t="shared" si="963"/>
        <v>2.7056528000320226E-2</v>
      </c>
      <c r="Y688" s="13">
        <f t="shared" si="964"/>
        <v>6.2313482417851529E-3</v>
      </c>
      <c r="Z688" s="13">
        <f t="shared" si="965"/>
        <v>2.9476897135982836E-3</v>
      </c>
      <c r="AA688" s="13">
        <f t="shared" si="966"/>
        <v>3.6810509984526452E-3</v>
      </c>
      <c r="AB688" s="13">
        <f t="shared" si="967"/>
        <v>2.2984333104498285E-3</v>
      </c>
      <c r="AC688" s="13">
        <f t="shared" si="968"/>
        <v>3.4396223282541708E-5</v>
      </c>
      <c r="AD688" s="13">
        <f t="shared" si="969"/>
        <v>1.8338431597848873E-2</v>
      </c>
      <c r="AE688" s="13">
        <f t="shared" si="970"/>
        <v>8.4469931613546604E-3</v>
      </c>
      <c r="AF688" s="13">
        <f t="shared" si="971"/>
        <v>1.9454142816755942E-3</v>
      </c>
      <c r="AG688" s="13">
        <f t="shared" si="972"/>
        <v>2.9869695681868883E-4</v>
      </c>
      <c r="AH688" s="13">
        <f t="shared" si="973"/>
        <v>3.3943899072973172E-4</v>
      </c>
      <c r="AI688" s="13">
        <f t="shared" si="974"/>
        <v>4.2388865760710124E-4</v>
      </c>
      <c r="AJ688" s="13">
        <f t="shared" si="975"/>
        <v>2.6467435821333872E-4</v>
      </c>
      <c r="AK688" s="13">
        <f t="shared" si="976"/>
        <v>1.1017439703953868E-4</v>
      </c>
      <c r="AL688" s="13">
        <f t="shared" si="977"/>
        <v>7.914086124725806E-7</v>
      </c>
      <c r="AM688" s="13">
        <f t="shared" si="978"/>
        <v>4.5801769183441777E-3</v>
      </c>
      <c r="AN688" s="13">
        <f t="shared" si="979"/>
        <v>2.1097073051539465E-3</v>
      </c>
      <c r="AO688" s="13">
        <f t="shared" si="980"/>
        <v>4.8588351419283159E-4</v>
      </c>
      <c r="AP688" s="13">
        <f t="shared" si="981"/>
        <v>7.4602067243366896E-5</v>
      </c>
      <c r="AQ688" s="13">
        <f t="shared" si="982"/>
        <v>8.5907449127432418E-6</v>
      </c>
      <c r="AR688" s="13">
        <f t="shared" si="983"/>
        <v>3.1270273230209112E-5</v>
      </c>
      <c r="AS688" s="13">
        <f t="shared" si="984"/>
        <v>3.9050063500555854E-5</v>
      </c>
      <c r="AT688" s="13">
        <f t="shared" si="985"/>
        <v>2.4382701234671104E-5</v>
      </c>
      <c r="AU688" s="13">
        <f t="shared" si="986"/>
        <v>1.0149639824798565E-5</v>
      </c>
      <c r="AV688" s="13">
        <f t="shared" si="987"/>
        <v>3.1686969661913643E-6</v>
      </c>
      <c r="AW688" s="13">
        <f t="shared" si="988"/>
        <v>1.2645275413567081E-8</v>
      </c>
      <c r="AX688" s="13">
        <f t="shared" si="989"/>
        <v>9.5328129577674917E-4</v>
      </c>
      <c r="AY688" s="13">
        <f t="shared" si="990"/>
        <v>4.3909756095052659E-4</v>
      </c>
      <c r="AZ688" s="13">
        <f t="shared" si="991"/>
        <v>1.0112789838994971E-4</v>
      </c>
      <c r="BA688" s="13">
        <f t="shared" si="992"/>
        <v>1.5527076049082195E-5</v>
      </c>
      <c r="BB688" s="13">
        <f t="shared" si="993"/>
        <v>1.7880087577638854E-6</v>
      </c>
      <c r="BC688" s="13">
        <f t="shared" si="994"/>
        <v>1.6471744236890386E-7</v>
      </c>
      <c r="BD688" s="13">
        <f t="shared" si="995"/>
        <v>2.4006031878997757E-6</v>
      </c>
      <c r="BE688" s="13">
        <f t="shared" si="996"/>
        <v>2.9978537839113142E-6</v>
      </c>
      <c r="BF688" s="13">
        <f t="shared" si="997"/>
        <v>1.8718477412283174E-6</v>
      </c>
      <c r="BG688" s="13">
        <f t="shared" si="998"/>
        <v>7.7918275737698177E-7</v>
      </c>
      <c r="BH688" s="13">
        <f t="shared" si="999"/>
        <v>2.4325927639092994E-7</v>
      </c>
      <c r="BI688" s="13">
        <f t="shared" si="1000"/>
        <v>6.0756042137733194E-8</v>
      </c>
      <c r="BJ688" s="14">
        <f t="shared" si="1001"/>
        <v>0.56193467608596981</v>
      </c>
      <c r="BK688" s="14">
        <f t="shared" si="1002"/>
        <v>0.30147167242502254</v>
      </c>
      <c r="BL688" s="14">
        <f t="shared" si="1003"/>
        <v>0.13376616402497898</v>
      </c>
      <c r="BM688" s="14">
        <f t="shared" si="1004"/>
        <v>0.24494368142343875</v>
      </c>
      <c r="BN688" s="14">
        <f t="shared" si="1005"/>
        <v>0.75473743591045561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1.4215</v>
      </c>
      <c r="F689" s="10">
        <f>VLOOKUP(B689,home!$B$2:$E$405,3,FALSE)</f>
        <v>0.54110000000000003</v>
      </c>
      <c r="G689" s="10">
        <f>VLOOKUP(C689,away!$B$2:$E$405,4,FALSE)</f>
        <v>0.70350000000000001</v>
      </c>
      <c r="H689" s="10">
        <f>VLOOKUP(A689,away!$A$2:$E$405,3,FALSE)</f>
        <v>1.0277000000000001</v>
      </c>
      <c r="I689" s="10">
        <f>VLOOKUP(C689,away!$B$2:$E$405,3,FALSE)</f>
        <v>1.4220999999999999</v>
      </c>
      <c r="J689" s="10">
        <f>VLOOKUP(B689,home!$B$2:$E$405,4,FALSE)</f>
        <v>0.74850000000000005</v>
      </c>
      <c r="K689" s="12">
        <f t="shared" si="950"/>
        <v>0.54111366277500006</v>
      </c>
      <c r="L689" s="12">
        <f t="shared" si="951"/>
        <v>1.0939268892450003</v>
      </c>
      <c r="M689" s="13">
        <f t="shared" si="952"/>
        <v>0.1949444657470166</v>
      </c>
      <c r="N689" s="13">
        <f t="shared" si="953"/>
        <v>0.10548711389808368</v>
      </c>
      <c r="O689" s="13">
        <f t="shared" si="954"/>
        <v>0.21325499299016235</v>
      </c>
      <c r="P689" s="13">
        <f t="shared" si="955"/>
        <v>0.11539519036196369</v>
      </c>
      <c r="Q689" s="13">
        <f t="shared" si="956"/>
        <v>2.8540259288477834E-2</v>
      </c>
      <c r="R689" s="13">
        <f t="shared" si="957"/>
        <v>0.11664268554884631</v>
      </c>
      <c r="S689" s="13">
        <f t="shared" si="958"/>
        <v>1.7076722218873283E-2</v>
      </c>
      <c r="T689" s="13">
        <f t="shared" si="959"/>
        <v>3.1220957061690275E-2</v>
      </c>
      <c r="U689" s="13">
        <f t="shared" si="960"/>
        <v>6.3116950813248779E-2</v>
      </c>
      <c r="V689" s="13">
        <f t="shared" si="961"/>
        <v>1.1231526907215092E-3</v>
      </c>
      <c r="W689" s="13">
        <f t="shared" si="962"/>
        <v>5.147841413378821E-3</v>
      </c>
      <c r="X689" s="13">
        <f t="shared" si="963"/>
        <v>5.631362143664078E-3</v>
      </c>
      <c r="Y689" s="13">
        <f t="shared" si="964"/>
        <v>3.0801492360152502E-3</v>
      </c>
      <c r="Z689" s="13">
        <f t="shared" si="965"/>
        <v>4.2532856718544072E-2</v>
      </c>
      <c r="AA689" s="13">
        <f t="shared" si="966"/>
        <v>2.301510988725565E-2</v>
      </c>
      <c r="AB689" s="13">
        <f t="shared" si="967"/>
        <v>6.2268952051310108E-3</v>
      </c>
      <c r="AC689" s="13">
        <f t="shared" si="968"/>
        <v>4.1552352504184816E-5</v>
      </c>
      <c r="AD689" s="13">
        <f t="shared" si="969"/>
        <v>6.9639183064456147E-4</v>
      </c>
      <c r="AE689" s="13">
        <f t="shared" si="970"/>
        <v>7.6180174899263603E-4</v>
      </c>
      <c r="AF689" s="13">
        <f t="shared" si="971"/>
        <v>4.1667770874845739E-4</v>
      </c>
      <c r="AG689" s="13">
        <f t="shared" si="972"/>
        <v>1.519383165829781E-4</v>
      </c>
      <c r="AH689" s="13">
        <f t="shared" si="973"/>
        <v>1.1631958910205055E-2</v>
      </c>
      <c r="AI689" s="13">
        <f t="shared" si="974"/>
        <v>6.294211891149354E-3</v>
      </c>
      <c r="AJ689" s="13">
        <f t="shared" si="975"/>
        <v>1.7029420253508933E-3</v>
      </c>
      <c r="AK689" s="13">
        <f t="shared" si="976"/>
        <v>3.0716173227703303E-4</v>
      </c>
      <c r="AL689" s="13">
        <f t="shared" si="977"/>
        <v>9.8385796361725355E-7</v>
      </c>
      <c r="AM689" s="13">
        <f t="shared" si="978"/>
        <v>7.5365426841333269E-5</v>
      </c>
      <c r="AN689" s="13">
        <f t="shared" si="979"/>
        <v>8.244426694116134E-5</v>
      </c>
      <c r="AO689" s="13">
        <f t="shared" si="980"/>
        <v>4.5094000235514515E-5</v>
      </c>
      <c r="AP689" s="13">
        <f t="shared" si="981"/>
        <v>1.6443179800416572E-5</v>
      </c>
      <c r="AQ689" s="13">
        <f t="shared" si="982"/>
        <v>4.4969091320914802E-6</v>
      </c>
      <c r="AR689" s="13">
        <f t="shared" si="983"/>
        <v>2.5449025252932563E-3</v>
      </c>
      <c r="AS689" s="13">
        <f t="shared" si="984"/>
        <v>1.3770815268667809E-3</v>
      </c>
      <c r="AT689" s="13">
        <f t="shared" si="985"/>
        <v>3.7257881447133671E-4</v>
      </c>
      <c r="AU689" s="13">
        <f t="shared" si="986"/>
        <v>6.7202495656984082E-5</v>
      </c>
      <c r="AV689" s="13">
        <f t="shared" si="987"/>
        <v>9.0910471431429202E-6</v>
      </c>
      <c r="AW689" s="13">
        <f t="shared" si="988"/>
        <v>1.6177324678608771E-8</v>
      </c>
      <c r="AX689" s="13">
        <f t="shared" si="989"/>
        <v>6.796877027452523E-6</v>
      </c>
      <c r="AY689" s="13">
        <f t="shared" si="990"/>
        <v>7.4352865432219419E-6</v>
      </c>
      <c r="AZ689" s="13">
        <f t="shared" si="991"/>
        <v>4.066829939435995E-6</v>
      </c>
      <c r="BA689" s="13">
        <f t="shared" si="992"/>
        <v>1.4829382082452172E-6</v>
      </c>
      <c r="BB689" s="13">
        <f t="shared" si="993"/>
        <v>4.0555649527206114E-7</v>
      </c>
      <c r="BC689" s="13">
        <f t="shared" si="994"/>
        <v>8.8729831057214121E-8</v>
      </c>
      <c r="BD689" s="13">
        <f t="shared" si="995"/>
        <v>4.6398955048763279E-4</v>
      </c>
      <c r="BE689" s="13">
        <f t="shared" si="996"/>
        <v>2.5107108515368874E-4</v>
      </c>
      <c r="BF689" s="13">
        <f t="shared" si="997"/>
        <v>6.7928997252203225E-5</v>
      </c>
      <c r="BG689" s="13">
        <f t="shared" si="998"/>
        <v>1.225243617059087E-5</v>
      </c>
      <c r="BH689" s="13">
        <f t="shared" si="999"/>
        <v>1.6574901535463299E-6</v>
      </c>
      <c r="BI689" s="13">
        <f t="shared" si="1000"/>
        <v>1.7937811359979043E-7</v>
      </c>
      <c r="BJ689" s="14">
        <f t="shared" si="1001"/>
        <v>0.18137861264727381</v>
      </c>
      <c r="BK689" s="14">
        <f t="shared" si="1002"/>
        <v>0.32858950251558611</v>
      </c>
      <c r="BL689" s="14">
        <f t="shared" si="1003"/>
        <v>0.44736084435038925</v>
      </c>
      <c r="BM689" s="14">
        <f t="shared" si="1004"/>
        <v>0.22558968928802417</v>
      </c>
      <c r="BN689" s="14">
        <f t="shared" si="1005"/>
        <v>0.77426470783455037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1.4215</v>
      </c>
      <c r="F690" s="10">
        <f>VLOOKUP(B690,home!$B$2:$E$405,3,FALSE)</f>
        <v>0.91990000000000005</v>
      </c>
      <c r="G690" s="10">
        <f>VLOOKUP(C690,away!$B$2:$E$405,4,FALSE)</f>
        <v>1.2897000000000001</v>
      </c>
      <c r="H690" s="10">
        <f>VLOOKUP(A690,away!$A$2:$E$405,3,FALSE)</f>
        <v>1.0277000000000001</v>
      </c>
      <c r="I690" s="10">
        <f>VLOOKUP(C690,away!$B$2:$E$405,3,FALSE)</f>
        <v>1.6216999999999999</v>
      </c>
      <c r="J690" s="10">
        <f>VLOOKUP(B690,home!$B$2:$E$405,4,FALSE)</f>
        <v>1.6467000000000001</v>
      </c>
      <c r="K690" s="12">
        <f t="shared" si="950"/>
        <v>1.6864605351450002</v>
      </c>
      <c r="L690" s="12">
        <f t="shared" si="951"/>
        <v>2.7444249489030001</v>
      </c>
      <c r="M690" s="13">
        <f t="shared" si="952"/>
        <v>1.1903944251834381E-2</v>
      </c>
      <c r="N690" s="13">
        <f t="shared" si="953"/>
        <v>2.0075532193284857E-2</v>
      </c>
      <c r="O690" s="13">
        <f t="shared" si="954"/>
        <v>3.2669481595084732E-2</v>
      </c>
      <c r="P690" s="13">
        <f t="shared" si="955"/>
        <v>5.5095791413756326E-2</v>
      </c>
      <c r="Q690" s="13">
        <f t="shared" si="956"/>
        <v>1.6928296383003933E-2</v>
      </c>
      <c r="R690" s="13">
        <f t="shared" si="957"/>
        <v>4.4829470178638975E-2</v>
      </c>
      <c r="S690" s="13">
        <f t="shared" si="958"/>
        <v>6.375084945144073E-2</v>
      </c>
      <c r="T690" s="13">
        <f t="shared" si="959"/>
        <v>4.6458438935940413E-2</v>
      </c>
      <c r="U690" s="13">
        <f t="shared" si="960"/>
        <v>7.560313226773431E-2</v>
      </c>
      <c r="V690" s="13">
        <f t="shared" si="961"/>
        <v>3.2784684447809562E-2</v>
      </c>
      <c r="W690" s="13">
        <f t="shared" si="962"/>
        <v>9.5163012590579934E-3</v>
      </c>
      <c r="X690" s="13">
        <f t="shared" si="963"/>
        <v>2.6116774596635788E-2</v>
      </c>
      <c r="Y690" s="13">
        <f t="shared" si="964"/>
        <v>3.5837763893941686E-2</v>
      </c>
      <c r="Z690" s="13">
        <f t="shared" si="965"/>
        <v>4.1010372134786602E-2</v>
      </c>
      <c r="AA690" s="13">
        <f t="shared" si="966"/>
        <v>6.9162374136927815E-2</v>
      </c>
      <c r="AB690" s="13">
        <f t="shared" si="967"/>
        <v>5.8319807249431012E-2</v>
      </c>
      <c r="AC690" s="13">
        <f t="shared" si="968"/>
        <v>9.4837165821319517E-3</v>
      </c>
      <c r="AD690" s="13">
        <f t="shared" si="969"/>
        <v>4.012216628487995E-3</v>
      </c>
      <c r="AE690" s="13">
        <f t="shared" si="970"/>
        <v>1.1011227415625933E-2</v>
      </c>
      <c r="AF690" s="13">
        <f t="shared" si="971"/>
        <v>1.5109743618744264E-2</v>
      </c>
      <c r="AG690" s="13">
        <f t="shared" si="972"/>
        <v>1.3822519119603216E-2</v>
      </c>
      <c r="AH690" s="13">
        <f t="shared" si="973"/>
        <v>2.813747211262619E-2</v>
      </c>
      <c r="AI690" s="13">
        <f t="shared" si="974"/>
        <v>4.7452736276687085E-2</v>
      </c>
      <c r="AJ690" s="13">
        <f t="shared" si="975"/>
        <v>4.0013583507638138E-2</v>
      </c>
      <c r="AK690" s="13">
        <f t="shared" si="976"/>
        <v>2.2493776485120187E-2</v>
      </c>
      <c r="AL690" s="13">
        <f t="shared" si="977"/>
        <v>1.7557638361950683E-3</v>
      </c>
      <c r="AM690" s="13">
        <f t="shared" si="978"/>
        <v>1.3532890004795068E-3</v>
      </c>
      <c r="AN690" s="13">
        <f t="shared" si="979"/>
        <v>3.7140000959919621E-3</v>
      </c>
      <c r="AO690" s="13">
        <f t="shared" si="980"/>
        <v>5.0963972618342408E-3</v>
      </c>
      <c r="AP690" s="13">
        <f t="shared" si="981"/>
        <v>4.662226598299608E-3</v>
      </c>
      <c r="AQ690" s="13">
        <f t="shared" si="982"/>
        <v>3.198782748453153E-3</v>
      </c>
      <c r="AR690" s="13">
        <f t="shared" si="983"/>
        <v>1.5444236092990742E-2</v>
      </c>
      <c r="AS690" s="13">
        <f t="shared" si="984"/>
        <v>2.6046094666290893E-2</v>
      </c>
      <c r="AT690" s="13">
        <f t="shared" si="985"/>
        <v>2.1962855374675141E-2</v>
      </c>
      <c r="AU690" s="13">
        <f t="shared" si="986"/>
        <v>1.2346496276162293E-2</v>
      </c>
      <c r="AV690" s="13">
        <f t="shared" si="987"/>
        <v>5.2054696792656029E-3</v>
      </c>
      <c r="AW690" s="13">
        <f t="shared" si="988"/>
        <v>2.2573096605707268E-4</v>
      </c>
      <c r="AX690" s="13">
        <f t="shared" si="989"/>
        <v>3.8037808199241845E-4</v>
      </c>
      <c r="AY690" s="13">
        <f t="shared" si="990"/>
        <v>1.0439190982358642E-3</v>
      </c>
      <c r="AZ690" s="13">
        <f t="shared" si="991"/>
        <v>1.4324788089174144E-3</v>
      </c>
      <c r="BA690" s="13">
        <f t="shared" si="992"/>
        <v>1.3104435273226015E-3</v>
      </c>
      <c r="BB690" s="13">
        <f t="shared" si="993"/>
        <v>8.9910347762814965E-4</v>
      </c>
      <c r="BC690" s="13">
        <f t="shared" si="994"/>
        <v>4.9350440312962872E-4</v>
      </c>
      <c r="BD690" s="13">
        <f t="shared" si="995"/>
        <v>7.0642578083919931E-3</v>
      </c>
      <c r="BE690" s="13">
        <f t="shared" si="996"/>
        <v>1.1913592003943006E-2</v>
      </c>
      <c r="BF690" s="13">
        <f t="shared" si="997"/>
        <v>1.0045901373234462E-2</v>
      </c>
      <c r="BG690" s="13">
        <f t="shared" si="998"/>
        <v>5.6473387353062933E-3</v>
      </c>
      <c r="BH690" s="13">
        <f t="shared" si="999"/>
        <v>2.3810034764224345E-3</v>
      </c>
      <c r="BI690" s="13">
        <f t="shared" si="1000"/>
        <v>8.0309367940589705E-4</v>
      </c>
      <c r="BJ690" s="14">
        <f t="shared" si="1001"/>
        <v>0.22247333714661063</v>
      </c>
      <c r="BK690" s="14">
        <f t="shared" si="1002"/>
        <v>0.17581866908140389</v>
      </c>
      <c r="BL690" s="14">
        <f t="shared" si="1003"/>
        <v>0.53754217297597728</v>
      </c>
      <c r="BM690" s="14">
        <f t="shared" si="1004"/>
        <v>0.79452384719099645</v>
      </c>
      <c r="BN690" s="14">
        <f t="shared" si="1005"/>
        <v>0.18150251601560322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1.4215</v>
      </c>
      <c r="F691" s="10">
        <f>VLOOKUP(B691,home!$B$2:$E$405,3,FALSE)</f>
        <v>1.1364000000000001</v>
      </c>
      <c r="G691" s="10">
        <f>VLOOKUP(C691,away!$B$2:$E$405,4,FALSE)</f>
        <v>1.2987</v>
      </c>
      <c r="H691" s="10">
        <f>VLOOKUP(A691,away!$A$2:$E$405,3,FALSE)</f>
        <v>1.0277000000000001</v>
      </c>
      <c r="I691" s="10">
        <f>VLOOKUP(C691,away!$B$2:$E$405,3,FALSE)</f>
        <v>1.4220999999999999</v>
      </c>
      <c r="J691" s="10">
        <f>VLOOKUP(B691,home!$B$2:$E$405,4,FALSE)</f>
        <v>1.2724</v>
      </c>
      <c r="K691" s="12">
        <f t="shared" si="950"/>
        <v>2.0979103696200001</v>
      </c>
      <c r="L691" s="12">
        <f t="shared" si="951"/>
        <v>1.8596026371080001</v>
      </c>
      <c r="M691" s="13">
        <f t="shared" si="952"/>
        <v>1.9110583131474158E-2</v>
      </c>
      <c r="N691" s="13">
        <f t="shared" si="953"/>
        <v>4.009229052100468E-2</v>
      </c>
      <c r="O691" s="13">
        <f t="shared" si="954"/>
        <v>3.5538090787960996E-2</v>
      </c>
      <c r="P691" s="13">
        <f t="shared" si="955"/>
        <v>7.4555729180560373E-2</v>
      </c>
      <c r="Q691" s="13">
        <f t="shared" si="956"/>
        <v>4.2055016012916689E-2</v>
      </c>
      <c r="R691" s="13">
        <f t="shared" si="957"/>
        <v>3.3043363673537912E-2</v>
      </c>
      <c r="S691" s="13">
        <f t="shared" si="958"/>
        <v>7.2715687368147416E-2</v>
      </c>
      <c r="T691" s="13">
        <f t="shared" si="959"/>
        <v>7.8205618681239028E-2</v>
      </c>
      <c r="U691" s="13">
        <f t="shared" si="960"/>
        <v>6.932201529783999E-2</v>
      </c>
      <c r="V691" s="13">
        <f t="shared" si="961"/>
        <v>3.1520470198230247E-2</v>
      </c>
      <c r="W691" s="13">
        <f t="shared" si="962"/>
        <v>2.9409218062677694E-2</v>
      </c>
      <c r="X691" s="13">
        <f t="shared" si="963"/>
        <v>5.4689459464639656E-2</v>
      </c>
      <c r="Y691" s="13">
        <f t="shared" si="964"/>
        <v>5.0850331521227511E-2</v>
      </c>
      <c r="Z691" s="13">
        <f t="shared" si="965"/>
        <v>2.0482508742076602E-2</v>
      </c>
      <c r="AA691" s="13">
        <f t="shared" si="966"/>
        <v>4.2970467485834794E-2</v>
      </c>
      <c r="AB691" s="13">
        <f t="shared" si="967"/>
        <v>4.5074094662975947E-2</v>
      </c>
      <c r="AC691" s="13">
        <f t="shared" si="968"/>
        <v>7.6856355702746605E-3</v>
      </c>
      <c r="AD691" s="13">
        <f t="shared" si="969"/>
        <v>1.5424475884026833E-2</v>
      </c>
      <c r="AE691" s="13">
        <f t="shared" si="970"/>
        <v>2.8683396029945043E-2</v>
      </c>
      <c r="AF691" s="13">
        <f t="shared" si="971"/>
        <v>2.6669859449249482E-2</v>
      </c>
      <c r="AG691" s="13">
        <f t="shared" si="972"/>
        <v>1.6531780321041353E-2</v>
      </c>
      <c r="AH691" s="13">
        <f t="shared" si="973"/>
        <v>9.5223318178383285E-3</v>
      </c>
      <c r="AI691" s="13">
        <f t="shared" si="974"/>
        <v>1.9976998663605493E-2</v>
      </c>
      <c r="AJ691" s="13">
        <f t="shared" si="975"/>
        <v>2.0954976325131429E-2</v>
      </c>
      <c r="AK691" s="13">
        <f t="shared" si="976"/>
        <v>1.4653887375878276E-2</v>
      </c>
      <c r="AL691" s="13">
        <f t="shared" si="977"/>
        <v>1.1993525476764015E-3</v>
      </c>
      <c r="AM691" s="13">
        <f t="shared" si="978"/>
        <v>6.4718335806107077E-3</v>
      </c>
      <c r="AN691" s="13">
        <f t="shared" si="979"/>
        <v>1.2035038793427781E-2</v>
      </c>
      <c r="AO691" s="13">
        <f t="shared" si="980"/>
        <v>1.1190194938977696E-2</v>
      </c>
      <c r="AP691" s="13">
        <f t="shared" si="981"/>
        <v>6.9364386727585074E-3</v>
      </c>
      <c r="AQ691" s="13">
        <f t="shared" si="982"/>
        <v>3.2247549119999094E-3</v>
      </c>
      <c r="AR691" s="13">
        <f t="shared" si="983"/>
        <v>3.5415506719739137E-3</v>
      </c>
      <c r="AS691" s="13">
        <f t="shared" si="984"/>
        <v>7.4298558792687515E-3</v>
      </c>
      <c r="AT691" s="13">
        <f t="shared" si="985"/>
        <v>7.7935858469500201E-3</v>
      </c>
      <c r="AU691" s="13">
        <f t="shared" si="986"/>
        <v>5.450081521613373E-3</v>
      </c>
      <c r="AV691" s="13">
        <f t="shared" si="987"/>
        <v>2.8584456348667605E-3</v>
      </c>
      <c r="AW691" s="13">
        <f t="shared" si="988"/>
        <v>1.2997249150932655E-4</v>
      </c>
      <c r="AX691" s="13">
        <f t="shared" si="989"/>
        <v>2.2628877965363567E-3</v>
      </c>
      <c r="AY691" s="13">
        <f t="shared" si="990"/>
        <v>4.2080721139185198E-3</v>
      </c>
      <c r="AZ691" s="13">
        <f t="shared" si="991"/>
        <v>3.9126710000917594E-3</v>
      </c>
      <c r="BA691" s="13">
        <f t="shared" si="992"/>
        <v>2.4253377699688778E-3</v>
      </c>
      <c r="BB691" s="13">
        <f t="shared" si="993"/>
        <v>1.1275411282279403E-3</v>
      </c>
      <c r="BC691" s="13">
        <f t="shared" si="994"/>
        <v>4.193556911000814E-4</v>
      </c>
      <c r="BD691" s="13">
        <f t="shared" si="995"/>
        <v>1.0976461615090499E-3</v>
      </c>
      <c r="BE691" s="13">
        <f t="shared" si="996"/>
        <v>2.3027632644034247E-3</v>
      </c>
      <c r="BF691" s="13">
        <f t="shared" si="997"/>
        <v>2.415495465585974E-3</v>
      </c>
      <c r="BG691" s="13">
        <f t="shared" si="998"/>
        <v>1.6891643283409685E-3</v>
      </c>
      <c r="BH691" s="13">
        <f t="shared" si="999"/>
        <v>8.8592884010467985E-4</v>
      </c>
      <c r="BI691" s="13">
        <f t="shared" si="1000"/>
        <v>3.7171986008020574E-4</v>
      </c>
      <c r="BJ691" s="14">
        <f t="shared" si="1001"/>
        <v>0.43682557234558611</v>
      </c>
      <c r="BK691" s="14">
        <f t="shared" si="1002"/>
        <v>0.21099553011028177</v>
      </c>
      <c r="BL691" s="14">
        <f t="shared" si="1003"/>
        <v>0.32689246356530027</v>
      </c>
      <c r="BM691" s="14">
        <f t="shared" si="1004"/>
        <v>0.74672290183338086</v>
      </c>
      <c r="BN691" s="14">
        <f t="shared" si="1005"/>
        <v>0.2443950733074548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1.4215</v>
      </c>
      <c r="F692" s="10">
        <f>VLOOKUP(B692,home!$B$2:$E$405,3,FALSE)</f>
        <v>1.2987</v>
      </c>
      <c r="G692" s="10">
        <f>VLOOKUP(C692,away!$B$2:$E$405,4,FALSE)</f>
        <v>0.87939999999999996</v>
      </c>
      <c r="H692" s="10">
        <f>VLOOKUP(A692,away!$A$2:$E$405,3,FALSE)</f>
        <v>1.0277000000000001</v>
      </c>
      <c r="I692" s="10">
        <f>VLOOKUP(C692,away!$B$2:$E$405,3,FALSE)</f>
        <v>1.2974000000000001</v>
      </c>
      <c r="J692" s="10">
        <f>VLOOKUP(B692,home!$B$2:$E$405,4,FALSE)</f>
        <v>0.5988</v>
      </c>
      <c r="K692" s="12">
        <f t="shared" si="950"/>
        <v>1.6234621427699998</v>
      </c>
      <c r="L692" s="12">
        <f t="shared" si="951"/>
        <v>0.7984027824240002</v>
      </c>
      <c r="M692" s="13">
        <f t="shared" si="952"/>
        <v>8.8755939830904962E-2</v>
      </c>
      <c r="N692" s="13">
        <f t="shared" si="953"/>
        <v>0.14409190826144611</v>
      </c>
      <c r="O692" s="13">
        <f t="shared" si="954"/>
        <v>7.086298931765167E-2</v>
      </c>
      <c r="P692" s="13">
        <f t="shared" si="955"/>
        <v>0.11504338048072237</v>
      </c>
      <c r="Q692" s="13">
        <f t="shared" si="956"/>
        <v>0.11696387907097282</v>
      </c>
      <c r="R692" s="13">
        <f t="shared" si="957"/>
        <v>2.8288603921047643E-2</v>
      </c>
      <c r="S692" s="13">
        <f t="shared" si="958"/>
        <v>3.7279137085492887E-2</v>
      </c>
      <c r="T692" s="13">
        <f t="shared" si="959"/>
        <v>9.3384286493368981E-2</v>
      </c>
      <c r="U692" s="13">
        <f t="shared" si="960"/>
        <v>4.5925477537635817E-2</v>
      </c>
      <c r="V692" s="13">
        <f t="shared" si="961"/>
        <v>5.3689276206816839E-3</v>
      </c>
      <c r="W692" s="13">
        <f t="shared" si="962"/>
        <v>6.3295476581084212E-2</v>
      </c>
      <c r="X692" s="13">
        <f t="shared" si="963"/>
        <v>5.0535284617190784E-2</v>
      </c>
      <c r="Y692" s="13">
        <f t="shared" si="964"/>
        <v>2.0173755924476948E-2</v>
      </c>
      <c r="Z692" s="13">
        <f t="shared" si="965"/>
        <v>7.5285666938183071E-3</v>
      </c>
      <c r="AA692" s="13">
        <f t="shared" si="966"/>
        <v>1.222234301673312E-2</v>
      </c>
      <c r="AB692" s="13">
        <f t="shared" si="967"/>
        <v>9.9212555918077507E-3</v>
      </c>
      <c r="AC692" s="13">
        <f t="shared" si="968"/>
        <v>4.3494242766757948E-4</v>
      </c>
      <c r="AD692" s="13">
        <f t="shared" si="969"/>
        <v>2.5689452509493838E-2</v>
      </c>
      <c r="AE692" s="13">
        <f t="shared" si="970"/>
        <v>2.0510530362529096E-2</v>
      </c>
      <c r="AF692" s="13">
        <f t="shared" si="971"/>
        <v>8.1878322552175822E-3</v>
      </c>
      <c r="AG692" s="13">
        <f t="shared" si="972"/>
        <v>2.1790626848622314E-3</v>
      </c>
      <c r="AH692" s="13">
        <f t="shared" si="973"/>
        <v>1.502707149002298E-3</v>
      </c>
      <c r="AI692" s="13">
        <f t="shared" si="974"/>
        <v>2.4395881680750677E-3</v>
      </c>
      <c r="AJ692" s="13">
        <f t="shared" si="975"/>
        <v>1.9802895174097445E-3</v>
      </c>
      <c r="AK692" s="13">
        <f t="shared" si="976"/>
        <v>1.0716416877463309E-3</v>
      </c>
      <c r="AL692" s="13">
        <f t="shared" si="977"/>
        <v>2.2550489483272795E-5</v>
      </c>
      <c r="AM692" s="13">
        <f t="shared" si="978"/>
        <v>8.341170723530196E-3</v>
      </c>
      <c r="AN692" s="13">
        <f t="shared" si="979"/>
        <v>6.6596139143401192E-3</v>
      </c>
      <c r="AO692" s="13">
        <f t="shared" si="980"/>
        <v>2.6585271395393687E-3</v>
      </c>
      <c r="AP692" s="13">
        <f t="shared" si="981"/>
        <v>7.0752515511931678E-4</v>
      </c>
      <c r="AQ692" s="13">
        <f t="shared" si="982"/>
        <v>1.4122251312055869E-4</v>
      </c>
      <c r="AR692" s="13">
        <f t="shared" si="983"/>
        <v>2.3995311378637436E-4</v>
      </c>
      <c r="AS692" s="13">
        <f t="shared" si="984"/>
        <v>3.8955479627196082E-4</v>
      </c>
      <c r="AT692" s="13">
        <f t="shared" si="985"/>
        <v>3.1621373214100427E-4</v>
      </c>
      <c r="AU692" s="13">
        <f t="shared" si="986"/>
        <v>1.7112034105164447E-4</v>
      </c>
      <c r="AV692" s="13">
        <f t="shared" si="987"/>
        <v>6.9451848888809001E-5</v>
      </c>
      <c r="AW692" s="13">
        <f t="shared" si="988"/>
        <v>8.1192830167298872E-7</v>
      </c>
      <c r="AX692" s="13">
        <f t="shared" si="989"/>
        <v>2.2569291493387861E-3</v>
      </c>
      <c r="AY692" s="13">
        <f t="shared" si="990"/>
        <v>1.8019385125659186E-3</v>
      </c>
      <c r="AZ692" s="13">
        <f t="shared" si="991"/>
        <v>7.1933636109479675E-4</v>
      </c>
      <c r="BA692" s="13">
        <f t="shared" si="992"/>
        <v>1.9144005073228038E-4</v>
      </c>
      <c r="BB692" s="13">
        <f t="shared" si="993"/>
        <v>3.8211567293011094E-5</v>
      </c>
      <c r="BC692" s="13">
        <f t="shared" si="994"/>
        <v>6.1016443295043983E-6</v>
      </c>
      <c r="BD692" s="13">
        <f t="shared" si="995"/>
        <v>3.1929872283057321E-5</v>
      </c>
      <c r="BE692" s="13">
        <f t="shared" si="996"/>
        <v>5.1836938875024651E-5</v>
      </c>
      <c r="BF692" s="13">
        <f t="shared" si="997"/>
        <v>4.2077653930342524E-5</v>
      </c>
      <c r="BG692" s="13">
        <f t="shared" si="998"/>
        <v>2.2770492737496123E-5</v>
      </c>
      <c r="BH692" s="13">
        <f t="shared" si="999"/>
        <v>9.2417582328860476E-6</v>
      </c>
      <c r="BI692" s="13">
        <f t="shared" si="1000"/>
        <v>3.0007289247446908E-6</v>
      </c>
      <c r="BJ692" s="14">
        <f t="shared" si="1001"/>
        <v>0.56853348549164651</v>
      </c>
      <c r="BK692" s="14">
        <f t="shared" si="1002"/>
        <v>0.24870681644751869</v>
      </c>
      <c r="BL692" s="14">
        <f t="shared" si="1003"/>
        <v>0.17556204718423288</v>
      </c>
      <c r="BM692" s="14">
        <f t="shared" si="1004"/>
        <v>0.43452308835020631</v>
      </c>
      <c r="BN692" s="14">
        <f t="shared" si="1005"/>
        <v>0.56400670088274552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1.6204000000000001</v>
      </c>
      <c r="F693" s="10">
        <f>VLOOKUP(B693,home!$B$2:$E$405,3,FALSE)</f>
        <v>0.68569999999999998</v>
      </c>
      <c r="G693" s="10">
        <f>VLOOKUP(C693,away!$B$2:$E$405,4,FALSE)</f>
        <v>0.82279999999999998</v>
      </c>
      <c r="H693" s="10">
        <f>VLOOKUP(A693,away!$A$2:$E$405,3,FALSE)</f>
        <v>1.3241000000000001</v>
      </c>
      <c r="I693" s="10">
        <f>VLOOKUP(C693,away!$B$2:$E$405,3,FALSE)</f>
        <v>1.5944</v>
      </c>
      <c r="J693" s="10">
        <f>VLOOKUP(B693,home!$B$2:$E$405,4,FALSE)</f>
        <v>0.75519999999999998</v>
      </c>
      <c r="K693" s="12">
        <f t="shared" si="950"/>
        <v>0.91421989278400007</v>
      </c>
      <c r="L693" s="12">
        <f t="shared" si="951"/>
        <v>1.5943367342080002</v>
      </c>
      <c r="M693" s="13">
        <f t="shared" si="952"/>
        <v>8.1385624318666791E-2</v>
      </c>
      <c r="N693" s="13">
        <f t="shared" si="953"/>
        <v>7.4404356738770452E-2</v>
      </c>
      <c r="O693" s="13">
        <f t="shared" si="954"/>
        <v>0.12975609048770242</v>
      </c>
      <c r="P693" s="13">
        <f t="shared" si="955"/>
        <v>0.1186255991337383</v>
      </c>
      <c r="Q693" s="13">
        <f t="shared" si="956"/>
        <v>3.4010971520190607E-2</v>
      </c>
      <c r="R693" s="13">
        <f t="shared" si="957"/>
        <v>0.10343745077588061</v>
      </c>
      <c r="S693" s="13">
        <f t="shared" si="958"/>
        <v>4.322640788113602E-2</v>
      </c>
      <c r="T693" s="13">
        <f t="shared" si="959"/>
        <v>5.4224941260742003E-2</v>
      </c>
      <c r="U693" s="13">
        <f t="shared" si="960"/>
        <v>9.4564575158175845E-2</v>
      </c>
      <c r="V693" s="13">
        <f t="shared" si="961"/>
        <v>7.0006337472263659E-3</v>
      </c>
      <c r="W693" s="13">
        <f t="shared" si="962"/>
        <v>1.0364502245556113E-2</v>
      </c>
      <c r="X693" s="13">
        <f t="shared" si="963"/>
        <v>1.652450666187142E-2</v>
      </c>
      <c r="Y693" s="13">
        <f t="shared" si="964"/>
        <v>1.3172813992843209E-2</v>
      </c>
      <c r="Z693" s="13">
        <f t="shared" si="965"/>
        <v>5.4971375821606112E-2</v>
      </c>
      <c r="AA693" s="13">
        <f t="shared" si="966"/>
        <v>5.0255925309817706E-2</v>
      </c>
      <c r="AB693" s="13">
        <f t="shared" si="967"/>
        <v>2.2972483324251131E-2</v>
      </c>
      <c r="AC693" s="13">
        <f t="shared" si="968"/>
        <v>6.3774651507320936E-4</v>
      </c>
      <c r="AD693" s="13">
        <f t="shared" si="969"/>
        <v>2.368858532922959E-3</v>
      </c>
      <c r="AE693" s="13">
        <f t="shared" si="970"/>
        <v>3.7767581771811455E-3</v>
      </c>
      <c r="AF693" s="13">
        <f t="shared" si="971"/>
        <v>3.0107121490501733E-3</v>
      </c>
      <c r="AG693" s="13">
        <f t="shared" si="972"/>
        <v>1.600029658452335E-3</v>
      </c>
      <c r="AH693" s="13">
        <f t="shared" si="973"/>
        <v>2.1910720950585025E-2</v>
      </c>
      <c r="AI693" s="13">
        <f t="shared" si="974"/>
        <v>2.0031216958263983E-2</v>
      </c>
      <c r="AJ693" s="13">
        <f t="shared" si="975"/>
        <v>9.1564685099585711E-3</v>
      </c>
      <c r="AK693" s="13">
        <f t="shared" si="976"/>
        <v>2.7903418864847996E-3</v>
      </c>
      <c r="AL693" s="13">
        <f t="shared" si="977"/>
        <v>3.7182518696320268E-5</v>
      </c>
      <c r="AM693" s="13">
        <f t="shared" si="978"/>
        <v>4.3313151879785836E-4</v>
      </c>
      <c r="AN693" s="13">
        <f t="shared" si="979"/>
        <v>6.9055749116272861E-4</v>
      </c>
      <c r="AO693" s="13">
        <f t="shared" si="980"/>
        <v>5.504905876216273E-4</v>
      </c>
      <c r="AP693" s="13">
        <f t="shared" si="981"/>
        <v>2.9255578856030284E-4</v>
      </c>
      <c r="AQ693" s="13">
        <f t="shared" si="982"/>
        <v>1.1660811012671986E-4</v>
      </c>
      <c r="AR693" s="13">
        <f t="shared" si="983"/>
        <v>6.9866134568997065E-3</v>
      </c>
      <c r="AS693" s="13">
        <f t="shared" si="984"/>
        <v>6.3873010054901012E-3</v>
      </c>
      <c r="AT693" s="13">
        <f t="shared" si="985"/>
        <v>2.9196988202091481E-3</v>
      </c>
      <c r="AU693" s="13">
        <f t="shared" si="986"/>
        <v>8.8974891412439304E-4</v>
      </c>
      <c r="AV693" s="13">
        <f t="shared" si="987"/>
        <v>2.0335653921887072E-4</v>
      </c>
      <c r="AW693" s="13">
        <f t="shared" si="988"/>
        <v>1.5054523840386593E-6</v>
      </c>
      <c r="AX693" s="13">
        <f t="shared" si="989"/>
        <v>6.5996241779458159E-5</v>
      </c>
      <c r="AY693" s="13">
        <f t="shared" si="990"/>
        <v>1.0522023258866291E-4</v>
      </c>
      <c r="AZ693" s="13">
        <f t="shared" si="991"/>
        <v>8.3878240999007506E-5</v>
      </c>
      <c r="BA693" s="13">
        <f t="shared" si="992"/>
        <v>4.4576720275156428E-5</v>
      </c>
      <c r="BB693" s="13">
        <f t="shared" si="993"/>
        <v>1.7767575656299109E-5</v>
      </c>
      <c r="BC693" s="13">
        <f t="shared" si="994"/>
        <v>5.6654997093314964E-6</v>
      </c>
      <c r="BD693" s="13">
        <f t="shared" si="995"/>
        <v>1.8565024136745249E-3</v>
      </c>
      <c r="BE693" s="13">
        <f t="shared" si="996"/>
        <v>1.6972514375827611E-3</v>
      </c>
      <c r="BF693" s="13">
        <f t="shared" si="997"/>
        <v>7.7583051364720098E-4</v>
      </c>
      <c r="BG693" s="13">
        <f t="shared" si="998"/>
        <v>2.3642656300169995E-4</v>
      </c>
      <c r="BH693" s="13">
        <f t="shared" si="999"/>
        <v>5.4036466769675932E-5</v>
      </c>
      <c r="BI693" s="13">
        <f t="shared" si="1000"/>
        <v>9.8802425713198644E-6</v>
      </c>
      <c r="BJ693" s="14">
        <f t="shared" si="1001"/>
        <v>0.21586489894485758</v>
      </c>
      <c r="BK693" s="14">
        <f t="shared" si="1002"/>
        <v>0.25101841434712568</v>
      </c>
      <c r="BL693" s="14">
        <f t="shared" si="1003"/>
        <v>0.47689191973430956</v>
      </c>
      <c r="BM693" s="14">
        <f t="shared" si="1004"/>
        <v>0.45702280109274501</v>
      </c>
      <c r="BN693" s="14">
        <f t="shared" si="1005"/>
        <v>0.54162009297494917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1.6204000000000001</v>
      </c>
      <c r="F694" s="10">
        <f>VLOOKUP(B694,home!$B$2:$E$405,3,FALSE)</f>
        <v>0.89139999999999997</v>
      </c>
      <c r="G694" s="10">
        <f>VLOOKUP(C694,away!$B$2:$E$405,4,FALSE)</f>
        <v>1.0286</v>
      </c>
      <c r="H694" s="10">
        <f>VLOOKUP(A694,away!$A$2:$E$405,3,FALSE)</f>
        <v>1.3241000000000001</v>
      </c>
      <c r="I694" s="10">
        <f>VLOOKUP(C694,away!$B$2:$E$405,3,FALSE)</f>
        <v>0.83909999999999996</v>
      </c>
      <c r="J694" s="10">
        <f>VLOOKUP(B694,home!$B$2:$E$405,4,FALSE)</f>
        <v>0.92310000000000003</v>
      </c>
      <c r="K694" s="12">
        <f t="shared" si="950"/>
        <v>1.4857351024159999</v>
      </c>
      <c r="L694" s="12">
        <f t="shared" si="951"/>
        <v>1.0256123873610001</v>
      </c>
      <c r="M694" s="13">
        <f t="shared" si="952"/>
        <v>8.1158804866728607E-2</v>
      </c>
      <c r="N694" s="13">
        <f t="shared" si="953"/>
        <v>0.12058048526062917</v>
      </c>
      <c r="O694" s="13">
        <f t="shared" si="954"/>
        <v>8.3237475614731063E-2</v>
      </c>
      <c r="P694" s="13">
        <f t="shared" si="955"/>
        <v>0.12366883935730176</v>
      </c>
      <c r="Q694" s="13">
        <f t="shared" si="956"/>
        <v>8.9575329809035958E-2</v>
      </c>
      <c r="R694" s="13">
        <f t="shared" si="957"/>
        <v>4.2684693041563679E-2</v>
      </c>
      <c r="S694" s="13">
        <f t="shared" si="958"/>
        <v>4.7111283406330522E-2</v>
      </c>
      <c r="T694" s="13">
        <f t="shared" si="959"/>
        <v>9.1869567854094308E-2</v>
      </c>
      <c r="U694" s="13">
        <f t="shared" si="960"/>
        <v>6.341814678770312E-2</v>
      </c>
      <c r="V694" s="13">
        <f t="shared" si="961"/>
        <v>7.9764026275550431E-3</v>
      </c>
      <c r="W694" s="13">
        <f t="shared" si="962"/>
        <v>4.436173726925835E-2</v>
      </c>
      <c r="X694" s="13">
        <f t="shared" si="963"/>
        <v>4.5497947268205503E-2</v>
      </c>
      <c r="Y694" s="13">
        <f t="shared" si="964"/>
        <v>2.3331629158884565E-2</v>
      </c>
      <c r="Z694" s="13">
        <f t="shared" si="965"/>
        <v>1.4592649978043203E-2</v>
      </c>
      <c r="AA694" s="13">
        <f t="shared" si="966"/>
        <v>2.1680812309648856E-2</v>
      </c>
      <c r="AB694" s="13">
        <f t="shared" si="967"/>
        <v>1.6105971948669112E-2</v>
      </c>
      <c r="AC694" s="13">
        <f t="shared" si="968"/>
        <v>7.5964682514738466E-4</v>
      </c>
      <c r="AD694" s="13">
        <f t="shared" si="969"/>
        <v>1.6477447566273302E-2</v>
      </c>
      <c r="AE694" s="13">
        <f t="shared" si="970"/>
        <v>1.689947433606126E-2</v>
      </c>
      <c r="AF694" s="13">
        <f t="shared" si="971"/>
        <v>8.6661551094768703E-3</v>
      </c>
      <c r="AG694" s="13">
        <f t="shared" si="972"/>
        <v>2.962705343690435E-3</v>
      </c>
      <c r="AH694" s="13">
        <f t="shared" si="973"/>
        <v>3.7416006454760826E-3</v>
      </c>
      <c r="AI694" s="13">
        <f t="shared" si="974"/>
        <v>5.5590274182061791E-3</v>
      </c>
      <c r="AJ694" s="13">
        <f t="shared" si="975"/>
        <v>4.1296210852609554E-3</v>
      </c>
      <c r="AK694" s="13">
        <f t="shared" si="976"/>
        <v>2.0451743353498203E-3</v>
      </c>
      <c r="AL694" s="13">
        <f t="shared" si="977"/>
        <v>4.6301638542708126E-5</v>
      </c>
      <c r="AM694" s="13">
        <f t="shared" si="978"/>
        <v>4.8962244494862644E-3</v>
      </c>
      <c r="AN694" s="13">
        <f t="shared" si="979"/>
        <v>5.021628446692906E-3</v>
      </c>
      <c r="AO694" s="13">
        <f t="shared" si="980"/>
        <v>2.5751221698263106E-3</v>
      </c>
      <c r="AP694" s="13">
        <f t="shared" si="981"/>
        <v>8.8035906544726733E-4</v>
      </c>
      <c r="AQ694" s="13">
        <f t="shared" si="982"/>
        <v>2.2572679071206767E-4</v>
      </c>
      <c r="AR694" s="13">
        <f t="shared" si="983"/>
        <v>7.6748639411163715E-4</v>
      </c>
      <c r="AS694" s="13">
        <f t="shared" si="984"/>
        <v>1.1402814763583396E-3</v>
      </c>
      <c r="AT694" s="13">
        <f t="shared" si="985"/>
        <v>8.4707810803016286E-4</v>
      </c>
      <c r="AU694" s="13">
        <f t="shared" si="986"/>
        <v>4.1951122652951527E-4</v>
      </c>
      <c r="AV694" s="13">
        <f t="shared" si="987"/>
        <v>1.5582063877812272E-4</v>
      </c>
      <c r="AW694" s="13">
        <f t="shared" si="988"/>
        <v>1.959830451586325E-6</v>
      </c>
      <c r="AX694" s="13">
        <f t="shared" si="989"/>
        <v>1.212415422318199E-3</v>
      </c>
      <c r="AY694" s="13">
        <f t="shared" si="990"/>
        <v>1.243468275757063E-3</v>
      </c>
      <c r="AZ694" s="13">
        <f t="shared" si="991"/>
        <v>6.3765823345343382E-4</v>
      </c>
      <c r="BA694" s="13">
        <f t="shared" si="992"/>
        <v>2.1799672771085813E-4</v>
      </c>
      <c r="BB694" s="13">
        <f t="shared" si="993"/>
        <v>5.5895036086104766E-5</v>
      </c>
      <c r="BC694" s="13">
        <f t="shared" si="994"/>
        <v>1.1465328280379835E-5</v>
      </c>
      <c r="BD694" s="13">
        <f t="shared" si="995"/>
        <v>1.3119059215532022E-4</v>
      </c>
      <c r="BE694" s="13">
        <f t="shared" si="996"/>
        <v>1.9491446787190035E-4</v>
      </c>
      <c r="BF694" s="13">
        <f t="shared" si="997"/>
        <v>1.4479563344300904E-4</v>
      </c>
      <c r="BG694" s="13">
        <f t="shared" si="998"/>
        <v>7.1709318427612892E-5</v>
      </c>
      <c r="BH694" s="13">
        <f t="shared" si="999"/>
        <v>2.6635262889557737E-5</v>
      </c>
      <c r="BI694" s="13">
        <f t="shared" si="1000"/>
        <v>7.9145890074188265E-6</v>
      </c>
      <c r="BJ694" s="14">
        <f t="shared" si="1001"/>
        <v>0.47720043892138053</v>
      </c>
      <c r="BK694" s="14">
        <f t="shared" si="1002"/>
        <v>0.26196474699736311</v>
      </c>
      <c r="BL694" s="14">
        <f t="shared" si="1003"/>
        <v>0.24650986089421151</v>
      </c>
      <c r="BM694" s="14">
        <f t="shared" si="1004"/>
        <v>0.45812056039570248</v>
      </c>
      <c r="BN694" s="14">
        <f t="shared" si="1005"/>
        <v>0.5409056279499902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1.6204000000000001</v>
      </c>
      <c r="F695" s="10">
        <f>VLOOKUP(B695,home!$B$2:$E$405,3,FALSE)</f>
        <v>1.0971</v>
      </c>
      <c r="G695" s="10">
        <f>VLOOKUP(C695,away!$B$2:$E$405,4,FALSE)</f>
        <v>1.0971</v>
      </c>
      <c r="H695" s="10">
        <f>VLOOKUP(A695,away!$A$2:$E$405,3,FALSE)</f>
        <v>1.3241000000000001</v>
      </c>
      <c r="I695" s="10">
        <f>VLOOKUP(C695,away!$B$2:$E$405,3,FALSE)</f>
        <v>1.0909</v>
      </c>
      <c r="J695" s="10">
        <f>VLOOKUP(B695,home!$B$2:$E$405,4,FALSE)</f>
        <v>0.92310000000000003</v>
      </c>
      <c r="K695" s="12">
        <f t="shared" si="950"/>
        <v>1.9503594755640001</v>
      </c>
      <c r="L695" s="12">
        <f t="shared" si="951"/>
        <v>1.3333816629390001</v>
      </c>
      <c r="M695" s="13">
        <f t="shared" si="952"/>
        <v>3.7487747283510897E-2</v>
      </c>
      <c r="N695" s="13">
        <f t="shared" si="953"/>
        <v>7.3114583131944078E-2</v>
      </c>
      <c r="O695" s="13">
        <f t="shared" si="954"/>
        <v>4.9985474812724737E-2</v>
      </c>
      <c r="P695" s="13">
        <f t="shared" si="955"/>
        <v>9.7489644441563342E-2</v>
      </c>
      <c r="Q695" s="13">
        <f t="shared" si="956"/>
        <v>7.1299860006649479E-2</v>
      </c>
      <c r="R695" s="13">
        <f t="shared" si="957"/>
        <v>3.3324857764293211E-2</v>
      </c>
      <c r="S695" s="13">
        <f t="shared" si="958"/>
        <v>6.3382247948004303E-2</v>
      </c>
      <c r="T695" s="13">
        <f t="shared" si="959"/>
        <v>9.5069925902984173E-2</v>
      </c>
      <c r="U695" s="13">
        <f t="shared" si="960"/>
        <v>6.4995452112411811E-2</v>
      </c>
      <c r="V695" s="13">
        <f t="shared" si="961"/>
        <v>1.8314466471246925E-2</v>
      </c>
      <c r="W695" s="13">
        <f t="shared" si="962"/>
        <v>4.6353452523451834E-2</v>
      </c>
      <c r="X695" s="13">
        <f t="shared" si="963"/>
        <v>6.1806843608684187E-2</v>
      </c>
      <c r="Y695" s="13">
        <f t="shared" si="964"/>
        <v>4.1206055955979023E-2</v>
      </c>
      <c r="Z695" s="13">
        <f t="shared" si="965"/>
        <v>1.4811584754319639E-2</v>
      </c>
      <c r="AA695" s="13">
        <f t="shared" si="966"/>
        <v>2.8887914673706588E-2</v>
      </c>
      <c r="AB695" s="13">
        <f t="shared" si="967"/>
        <v>2.8170909056573986E-2</v>
      </c>
      <c r="AC695" s="13">
        <f t="shared" si="968"/>
        <v>2.9767573303946934E-3</v>
      </c>
      <c r="AD695" s="13">
        <f t="shared" si="969"/>
        <v>2.260147383855507E-2</v>
      </c>
      <c r="AE695" s="13">
        <f t="shared" si="970"/>
        <v>3.013639077172486E-2</v>
      </c>
      <c r="AF695" s="13">
        <f t="shared" si="971"/>
        <v>2.0091655421091023E-2</v>
      </c>
      <c r="AG695" s="13">
        <f t="shared" si="972"/>
        <v>8.9299483055239031E-3</v>
      </c>
      <c r="AH695" s="13">
        <f t="shared" si="973"/>
        <v>4.9373738776191667E-3</v>
      </c>
      <c r="AI695" s="13">
        <f t="shared" si="974"/>
        <v>9.6296539266167106E-3</v>
      </c>
      <c r="AJ695" s="13">
        <f t="shared" si="975"/>
        <v>9.390643391089493E-3</v>
      </c>
      <c r="AK695" s="13">
        <f t="shared" si="976"/>
        <v>6.1050434398179495E-3</v>
      </c>
      <c r="AL695" s="13">
        <f t="shared" si="977"/>
        <v>3.0965105642039216E-4</v>
      </c>
      <c r="AM695" s="13">
        <f t="shared" si="978"/>
        <v>8.8161997325475489E-3</v>
      </c>
      <c r="AN695" s="13">
        <f t="shared" si="979"/>
        <v>1.1755359060186616E-2</v>
      </c>
      <c r="AO695" s="13">
        <f t="shared" si="980"/>
        <v>7.8371901060583383E-3</v>
      </c>
      <c r="AP695" s="13">
        <f t="shared" si="981"/>
        <v>3.483321858795047E-3</v>
      </c>
      <c r="AQ695" s="13">
        <f t="shared" si="982"/>
        <v>1.1611493731579776E-3</v>
      </c>
      <c r="AR695" s="13">
        <f t="shared" si="983"/>
        <v>1.3166807582982842E-3</v>
      </c>
      <c r="AS695" s="13">
        <f t="shared" si="984"/>
        <v>2.5680007932398509E-3</v>
      </c>
      <c r="AT695" s="13">
        <f t="shared" si="985"/>
        <v>2.5042623401756066E-3</v>
      </c>
      <c r="AU695" s="13">
        <f t="shared" si="986"/>
        <v>1.6280705948198573E-3</v>
      </c>
      <c r="AV695" s="13">
        <f t="shared" si="987"/>
        <v>7.9383072787350651E-4</v>
      </c>
      <c r="AW695" s="13">
        <f t="shared" si="988"/>
        <v>2.2368620844947551E-5</v>
      </c>
      <c r="AX695" s="13">
        <f t="shared" si="989"/>
        <v>2.8657931144731494E-3</v>
      </c>
      <c r="AY695" s="13">
        <f t="shared" si="990"/>
        <v>3.8211959886153436E-3</v>
      </c>
      <c r="AZ695" s="13">
        <f t="shared" si="991"/>
        <v>2.5475563308578822E-3</v>
      </c>
      <c r="BA695" s="13">
        <f t="shared" si="992"/>
        <v>1.1322882989566864E-3</v>
      </c>
      <c r="BB695" s="13">
        <f t="shared" si="993"/>
        <v>3.7744311374730968E-4</v>
      </c>
      <c r="BC695" s="13">
        <f t="shared" si="994"/>
        <v>1.0065514533465233E-4</v>
      </c>
      <c r="BD695" s="13">
        <f t="shared" si="995"/>
        <v>2.9260632984325796E-4</v>
      </c>
      <c r="BE695" s="13">
        <f t="shared" si="996"/>
        <v>5.706875280198034E-4</v>
      </c>
      <c r="BF695" s="13">
        <f t="shared" si="997"/>
        <v>5.565229139298097E-4</v>
      </c>
      <c r="BG695" s="13">
        <f t="shared" si="998"/>
        <v>3.6180657951716429E-4</v>
      </c>
      <c r="BH695" s="13">
        <f t="shared" si="999"/>
        <v>1.7641322267067529E-4</v>
      </c>
      <c r="BI695" s="13">
        <f t="shared" si="1000"/>
        <v>6.8813840090106699E-5</v>
      </c>
      <c r="BJ695" s="14">
        <f t="shared" si="1001"/>
        <v>0.51450834158931813</v>
      </c>
      <c r="BK695" s="14">
        <f t="shared" si="1002"/>
        <v>0.22378171051975587</v>
      </c>
      <c r="BL695" s="14">
        <f t="shared" si="1003"/>
        <v>0.24626501868333159</v>
      </c>
      <c r="BM695" s="14">
        <f t="shared" si="1004"/>
        <v>0.63286566073826933</v>
      </c>
      <c r="BN695" s="14">
        <f t="shared" si="1005"/>
        <v>0.36270216744068579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1.8042</v>
      </c>
      <c r="F716" s="10">
        <f>VLOOKUP(B716,home!$B$2:$E$405,3,FALSE)</f>
        <v>0.99770000000000003</v>
      </c>
      <c r="G716" s="10">
        <f>VLOOKUP(C716,away!$B$2:$E$405,4,FALSE)</f>
        <v>0.81289999999999996</v>
      </c>
      <c r="H716" s="10">
        <f>VLOOKUP(A716,away!$A$2:$E$405,3,FALSE)</f>
        <v>1.2458</v>
      </c>
      <c r="I716" s="10">
        <f>VLOOKUP(C716,away!$B$2:$E$405,3,FALSE)</f>
        <v>1.2843</v>
      </c>
      <c r="J716" s="10">
        <f>VLOOKUP(B716,home!$B$2:$E$405,4,FALSE)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1.8042</v>
      </c>
      <c r="F717" s="10">
        <f>VLOOKUP(B717,home!$B$2:$E$405,3,FALSE)</f>
        <v>1.1085</v>
      </c>
      <c r="G717" s="10">
        <f>VLOOKUP(C717,away!$B$2:$E$405,4,FALSE)</f>
        <v>1.1455</v>
      </c>
      <c r="H717" s="10">
        <f>VLOOKUP(A717,away!$A$2:$E$405,3,FALSE)</f>
        <v>1.2458</v>
      </c>
      <c r="I717" s="10">
        <f>VLOOKUP(C717,away!$B$2:$E$405,3,FALSE)</f>
        <v>0.53510000000000002</v>
      </c>
      <c r="J717" s="10">
        <f>VLOOKUP(B717,home!$B$2:$E$405,4,FALSE)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1.8042</v>
      </c>
      <c r="F718" s="10">
        <f>VLOOKUP(B718,home!$B$2:$E$405,3,FALSE)</f>
        <v>0.77600000000000002</v>
      </c>
      <c r="G718" s="10">
        <f>VLOOKUP(C718,away!$B$2:$E$405,4,FALSE)</f>
        <v>1.2563</v>
      </c>
      <c r="H718" s="10">
        <f>VLOOKUP(A718,away!$A$2:$E$405,3,FALSE)</f>
        <v>1.2458</v>
      </c>
      <c r="I718" s="10">
        <f>VLOOKUP(C718,away!$B$2:$E$405,3,FALSE)</f>
        <v>0.90969999999999995</v>
      </c>
      <c r="J718" s="10">
        <f>VLOOKUP(B718,home!$B$2:$E$405,4,FALSE)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1.8042</v>
      </c>
      <c r="F719" s="10">
        <f>VLOOKUP(B719,home!$B$2:$E$405,3,FALSE)</f>
        <v>0.59119999999999995</v>
      </c>
      <c r="G719" s="10">
        <f>VLOOKUP(C719,away!$B$2:$E$405,4,FALSE)</f>
        <v>0.44340000000000002</v>
      </c>
      <c r="H719" s="10">
        <f>VLOOKUP(A719,away!$A$2:$E$405,3,FALSE)</f>
        <v>1.2458</v>
      </c>
      <c r="I719" s="10">
        <f>VLOOKUP(C719,away!$B$2:$E$405,3,FALSE)</f>
        <v>1.3378000000000001</v>
      </c>
      <c r="J719" s="10">
        <f>VLOOKUP(B719,home!$B$2:$E$405,4,FALSE)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1.8042</v>
      </c>
      <c r="F720" s="10">
        <f>VLOOKUP(B720,home!$B$2:$E$405,3,FALSE)</f>
        <v>1.2563</v>
      </c>
      <c r="G720" s="10">
        <f>VLOOKUP(C720,away!$B$2:$E$405,4,FALSE)</f>
        <v>0.84989999999999999</v>
      </c>
      <c r="H720" s="10">
        <f>VLOOKUP(A720,away!$A$2:$E$405,3,FALSE)</f>
        <v>1.2458</v>
      </c>
      <c r="I720" s="10">
        <f>VLOOKUP(C720,away!$B$2:$E$405,3,FALSE)</f>
        <v>1.2307999999999999</v>
      </c>
      <c r="J720" s="10">
        <f>VLOOKUP(B720,home!$B$2:$E$405,4,FALSE)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1.8042</v>
      </c>
      <c r="F721" s="10">
        <f>VLOOKUP(B721,home!$B$2:$E$405,3,FALSE)</f>
        <v>0.99770000000000003</v>
      </c>
      <c r="G721" s="10">
        <f>VLOOKUP(C721,away!$B$2:$E$405,4,FALSE)</f>
        <v>1.2932999999999999</v>
      </c>
      <c r="H721" s="10">
        <f>VLOOKUP(A721,away!$A$2:$E$405,3,FALSE)</f>
        <v>1.2458</v>
      </c>
      <c r="I721" s="10">
        <f>VLOOKUP(C721,away!$B$2:$E$405,3,FALSE)</f>
        <v>0.96319999999999995</v>
      </c>
      <c r="J721" s="10">
        <f>VLOOKUP(B721,home!$B$2:$E$405,4,FALSE)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1.5866</v>
      </c>
      <c r="F722" s="10">
        <f>VLOOKUP(B722,home!$B$2:$E$405,3,FALSE)</f>
        <v>1.0714999999999999</v>
      </c>
      <c r="G722" s="10">
        <f>VLOOKUP(C722,away!$B$2:$E$405,4,FALSE)</f>
        <v>0.88239999999999996</v>
      </c>
      <c r="H722" s="10">
        <f>VLOOKUP(A722,away!$A$2:$E$405,3,FALSE)</f>
        <v>1.1788000000000001</v>
      </c>
      <c r="I722" s="10">
        <f>VLOOKUP(C722,away!$B$2:$E$405,3,FALSE)</f>
        <v>1.2725</v>
      </c>
      <c r="J722" s="10">
        <f>VLOOKUP(B722,home!$B$2:$E$405,4,FALSE)</f>
        <v>0.2545</v>
      </c>
      <c r="K722" s="12">
        <f t="shared" si="1006"/>
        <v>1.5001169725599997</v>
      </c>
      <c r="L722" s="12">
        <f t="shared" si="1007"/>
        <v>0.38175585350000002</v>
      </c>
      <c r="M722" s="13">
        <f t="shared" si="1008"/>
        <v>0.152304598466522</v>
      </c>
      <c r="N722" s="13">
        <f t="shared" si="1009"/>
        <v>0.22847471315856532</v>
      </c>
      <c r="O722" s="13">
        <f t="shared" si="1010"/>
        <v>5.8143171979561904E-2</v>
      </c>
      <c r="P722" s="13">
        <f t="shared" si="1011"/>
        <v>8.7221559125015807E-2</v>
      </c>
      <c r="Q722" s="13">
        <f t="shared" si="1012"/>
        <v>0.17136939750497071</v>
      </c>
      <c r="R722" s="13">
        <f t="shared" si="1013"/>
        <v>1.1098248122127468E-2</v>
      </c>
      <c r="S722" s="13">
        <f t="shared" si="1014"/>
        <v>1.2487476499061271E-2</v>
      </c>
      <c r="T722" s="13">
        <f t="shared" si="1015"/>
        <v>6.542127060829088E-2</v>
      </c>
      <c r="U722" s="13">
        <f t="shared" si="1016"/>
        <v>1.6648670373685556E-2</v>
      </c>
      <c r="V722" s="13">
        <f t="shared" si="1017"/>
        <v>7.9458983346639448E-4</v>
      </c>
      <c r="W722" s="13">
        <f t="shared" si="1018"/>
        <v>8.5691380591529254E-2</v>
      </c>
      <c r="X722" s="13">
        <f t="shared" si="1019"/>
        <v>3.2713186135312593E-2</v>
      </c>
      <c r="Y722" s="13">
        <f t="shared" si="1020"/>
        <v>6.2442251468953118E-3</v>
      </c>
      <c r="Z722" s="13">
        <f t="shared" si="1021"/>
        <v>1.4122737280725152E-3</v>
      </c>
      <c r="AA722" s="13">
        <f t="shared" si="1022"/>
        <v>2.1185757893821652E-3</v>
      </c>
      <c r="AB722" s="13">
        <f t="shared" si="1023"/>
        <v>1.5890557496534431E-3</v>
      </c>
      <c r="AC722" s="13">
        <f t="shared" si="1024"/>
        <v>2.8440278903930938E-5</v>
      </c>
      <c r="AD722" s="13">
        <f t="shared" si="1025"/>
        <v>3.2136773606862894E-2</v>
      </c>
      <c r="AE722" s="13">
        <f t="shared" si="1026"/>
        <v>1.2268401437024219E-2</v>
      </c>
      <c r="AF722" s="13">
        <f t="shared" si="1027"/>
        <v>2.3417670308359031E-3</v>
      </c>
      <c r="AG722" s="13">
        <f t="shared" si="1028"/>
        <v>2.9799442385164046E-4</v>
      </c>
      <c r="AH722" s="13">
        <f t="shared" si="1029"/>
        <v>1.3478594060898746E-4</v>
      </c>
      <c r="AI722" s="13">
        <f t="shared" si="1030"/>
        <v>2.0219467717000618E-4</v>
      </c>
      <c r="AJ722" s="13">
        <f t="shared" si="1031"/>
        <v>1.5165783349200811E-4</v>
      </c>
      <c r="AK722" s="13">
        <f t="shared" si="1032"/>
        <v>7.5834830014346566E-5</v>
      </c>
      <c r="AL722" s="13">
        <f t="shared" si="1033"/>
        <v>6.5148537678497288E-7</v>
      </c>
      <c r="AM722" s="13">
        <f t="shared" si="1034"/>
        <v>9.6417839061946481E-3</v>
      </c>
      <c r="AN722" s="13">
        <f t="shared" si="1035"/>
        <v>3.6808074443719025E-3</v>
      </c>
      <c r="AO722" s="13">
        <f t="shared" si="1036"/>
        <v>7.0258489374767452E-4</v>
      </c>
      <c r="AP722" s="13">
        <f t="shared" si="1037"/>
        <v>8.9405298589616806E-5</v>
      </c>
      <c r="AQ722" s="13">
        <f t="shared" si="1038"/>
        <v>8.5327490176253762E-6</v>
      </c>
      <c r="AR722" s="13">
        <f t="shared" si="1039"/>
        <v>1.0291064359396871E-5</v>
      </c>
      <c r="AS722" s="13">
        <f t="shared" si="1040"/>
        <v>1.5437800311238543E-5</v>
      </c>
      <c r="AT722" s="13">
        <f t="shared" si="1041"/>
        <v>1.1579253132940495E-5</v>
      </c>
      <c r="AU722" s="13">
        <f t="shared" si="1042"/>
        <v>5.7900780514308619E-6</v>
      </c>
      <c r="AV722" s="13">
        <f t="shared" si="1043"/>
        <v>2.1714485893496413E-6</v>
      </c>
      <c r="AW722" s="13">
        <f t="shared" si="1044"/>
        <v>1.036365628164099E-8</v>
      </c>
      <c r="AX722" s="13">
        <f t="shared" si="1045"/>
        <v>2.4106339472397395E-3</v>
      </c>
      <c r="AY722" s="13">
        <f t="shared" si="1046"/>
        <v>9.2027362000458098E-4</v>
      </c>
      <c r="AZ722" s="13">
        <f t="shared" si="1047"/>
        <v>1.7565992062919169E-4</v>
      </c>
      <c r="BA722" s="13">
        <f t="shared" si="1048"/>
        <v>2.2353067641846454E-5</v>
      </c>
      <c r="BB722" s="13">
        <f t="shared" si="1049"/>
        <v>2.1333536039890813E-6</v>
      </c>
      <c r="BC722" s="13">
        <f t="shared" si="1050"/>
        <v>1.6288404518163062E-7</v>
      </c>
      <c r="BD722" s="13">
        <f t="shared" si="1051"/>
        <v>6.5477900965749699E-7</v>
      </c>
      <c r="BE722" s="13">
        <f t="shared" si="1052"/>
        <v>9.82245105663239E-7</v>
      </c>
      <c r="BF722" s="13">
        <f t="shared" si="1053"/>
        <v>7.367412771097077E-7</v>
      </c>
      <c r="BG722" s="13">
        <f t="shared" si="1054"/>
        <v>3.6839936472593414E-7</v>
      </c>
      <c r="BH722" s="13">
        <f t="shared" si="1055"/>
        <v>1.3816053492642383E-7</v>
      </c>
      <c r="BI722" s="13">
        <f t="shared" si="1056"/>
        <v>4.1451392676219387E-8</v>
      </c>
      <c r="BJ722" s="14">
        <f t="shared" si="1057"/>
        <v>0.65461344072922445</v>
      </c>
      <c r="BK722" s="14">
        <f t="shared" si="1058"/>
        <v>0.25375758930835079</v>
      </c>
      <c r="BL722" s="14">
        <f t="shared" si="1059"/>
        <v>9.0210386716825033E-2</v>
      </c>
      <c r="BM722" s="14">
        <f t="shared" si="1060"/>
        <v>0.29046173886936144</v>
      </c>
      <c r="BN722" s="14">
        <f t="shared" si="1061"/>
        <v>0.70861168835676325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1.5866</v>
      </c>
      <c r="F723" s="10">
        <f>VLOOKUP(B723,home!$B$2:$E$405,3,FALSE)</f>
        <v>0.88239999999999996</v>
      </c>
      <c r="G723" s="10">
        <f>VLOOKUP(C723,away!$B$2:$E$405,4,FALSE)</f>
        <v>1.2033</v>
      </c>
      <c r="H723" s="10">
        <f>VLOOKUP(A723,away!$A$2:$E$405,3,FALSE)</f>
        <v>1.1788000000000001</v>
      </c>
      <c r="I723" s="10">
        <f>VLOOKUP(C723,away!$B$2:$E$405,3,FALSE)</f>
        <v>1.3882000000000001</v>
      </c>
      <c r="J723" s="10">
        <f>VLOOKUP(B723,home!$B$2:$E$405,4,FALSE)</f>
        <v>1.3573</v>
      </c>
      <c r="K723" s="12">
        <f t="shared" si="1006"/>
        <v>1.6846390602720001</v>
      </c>
      <c r="L723" s="12">
        <f t="shared" si="1007"/>
        <v>2.2210995101680004</v>
      </c>
      <c r="M723" s="13">
        <f t="shared" si="1008"/>
        <v>2.0126084469623069E-2</v>
      </c>
      <c r="N723" s="13">
        <f t="shared" si="1009"/>
        <v>3.3905188027860696E-2</v>
      </c>
      <c r="O723" s="13">
        <f t="shared" si="1010"/>
        <v>4.4702036357079603E-2</v>
      </c>
      <c r="P723" s="13">
        <f t="shared" si="1011"/>
        <v>7.5306796520835342E-2</v>
      </c>
      <c r="Q723" s="13">
        <f t="shared" si="1012"/>
        <v>2.8559002048800363E-2</v>
      </c>
      <c r="R723" s="13">
        <f t="shared" si="1013"/>
        <v>4.964383552811083E-2</v>
      </c>
      <c r="S723" s="13">
        <f t="shared" si="1014"/>
        <v>7.0444820138637634E-2</v>
      </c>
      <c r="T723" s="13">
        <f t="shared" si="1015"/>
        <v>6.3432385461477406E-2</v>
      </c>
      <c r="U723" s="13">
        <f t="shared" si="1016"/>
        <v>8.3631944432374344E-2</v>
      </c>
      <c r="V723" s="13">
        <f t="shared" si="1017"/>
        <v>2.9287441733935955E-2</v>
      </c>
      <c r="W723" s="13">
        <f t="shared" si="1018"/>
        <v>1.603720345793239E-2</v>
      </c>
      <c r="X723" s="13">
        <f t="shared" si="1019"/>
        <v>3.5620224744878193E-2</v>
      </c>
      <c r="Y723" s="13">
        <f t="shared" si="1020"/>
        <v>3.9558031866461528E-2</v>
      </c>
      <c r="Z723" s="13">
        <f t="shared" si="1021"/>
        <v>3.6754632924782579E-2</v>
      </c>
      <c r="AA723" s="13">
        <f t="shared" si="1022"/>
        <v>6.1918290271048032E-2</v>
      </c>
      <c r="AB723" s="13">
        <f t="shared" si="1023"/>
        <v>5.2154985167933654E-2</v>
      </c>
      <c r="AC723" s="13">
        <f t="shared" si="1024"/>
        <v>6.8491446342998068E-3</v>
      </c>
      <c r="AD723" s="13">
        <f t="shared" si="1025"/>
        <v>6.7542248406905238E-3</v>
      </c>
      <c r="AE723" s="13">
        <f t="shared" si="1026"/>
        <v>1.5001805485222262E-2</v>
      </c>
      <c r="AF723" s="13">
        <f t="shared" si="1027"/>
        <v>1.6660251407431395E-2</v>
      </c>
      <c r="AG723" s="13">
        <f t="shared" si="1028"/>
        <v>1.2334692080107205E-2</v>
      </c>
      <c r="AH723" s="13">
        <f t="shared" si="1029"/>
        <v>2.0408924296409812E-2</v>
      </c>
      <c r="AI723" s="13">
        <f t="shared" si="1030"/>
        <v>3.4381671047866214E-2</v>
      </c>
      <c r="AJ723" s="13">
        <f t="shared" si="1031"/>
        <v>2.896035300232919E-2</v>
      </c>
      <c r="AK723" s="13">
        <f t="shared" si="1032"/>
        <v>1.6262580622329749E-2</v>
      </c>
      <c r="AL723" s="13">
        <f t="shared" si="1033"/>
        <v>1.0251117490746513E-3</v>
      </c>
      <c r="AM723" s="13">
        <f t="shared" si="1034"/>
        <v>2.2756861976973362E-3</v>
      </c>
      <c r="AN723" s="13">
        <f t="shared" si="1035"/>
        <v>5.0545254990016324E-3</v>
      </c>
      <c r="AO723" s="13">
        <f t="shared" si="1036"/>
        <v>5.6133020549820976E-3</v>
      </c>
      <c r="AP723" s="13">
        <f t="shared" si="1037"/>
        <v>4.1559008149152556E-3</v>
      </c>
      <c r="AQ723" s="13">
        <f t="shared" si="1038"/>
        <v>2.3076673160787671E-3</v>
      </c>
      <c r="AR723" s="13">
        <f t="shared" si="1039"/>
        <v>9.0660503515623322E-3</v>
      </c>
      <c r="AS723" s="13">
        <f t="shared" si="1040"/>
        <v>1.52730225446346E-2</v>
      </c>
      <c r="AT723" s="13">
        <f t="shared" si="1041"/>
        <v>1.2864765173553156E-2</v>
      </c>
      <c r="AU723" s="13">
        <f t="shared" si="1042"/>
        <v>7.2241619708648475E-3</v>
      </c>
      <c r="AV723" s="13">
        <f t="shared" si="1043"/>
        <v>3.0425263584626192E-3</v>
      </c>
      <c r="AW723" s="13">
        <f t="shared" si="1044"/>
        <v>1.0654758065501118E-4</v>
      </c>
      <c r="AX723" s="13">
        <f t="shared" si="1045"/>
        <v>6.3895164292713321E-4</v>
      </c>
      <c r="AY723" s="13">
        <f t="shared" si="1046"/>
        <v>1.4191751811264946E-3</v>
      </c>
      <c r="AZ723" s="13">
        <f t="shared" si="1047"/>
        <v>1.5760646498213203E-3</v>
      </c>
      <c r="BA723" s="13">
        <f t="shared" si="1048"/>
        <v>1.1668654739037455E-3</v>
      </c>
      <c r="BB723" s="13">
        <f t="shared" si="1049"/>
        <v>6.4793108312989004E-4</v>
      </c>
      <c r="BC723" s="13">
        <f t="shared" si="1050"/>
        <v>2.8782388227248433E-4</v>
      </c>
      <c r="BD723" s="13">
        <f t="shared" si="1051"/>
        <v>3.3560999991689203E-3</v>
      </c>
      <c r="BE723" s="13">
        <f t="shared" si="1052"/>
        <v>5.6538171487787899E-3</v>
      </c>
      <c r="BF723" s="13">
        <f t="shared" si="1053"/>
        <v>4.7623206042342109E-3</v>
      </c>
      <c r="BG723" s="13">
        <f t="shared" si="1054"/>
        <v>2.6742637691437015E-3</v>
      </c>
      <c r="BH723" s="13">
        <f t="shared" si="1055"/>
        <v>1.1262923007424256E-3</v>
      </c>
      <c r="BI723" s="13">
        <f t="shared" si="1056"/>
        <v>3.7947920062286164E-4</v>
      </c>
      <c r="BJ723" s="14">
        <f t="shared" si="1057"/>
        <v>0.29300690321671818</v>
      </c>
      <c r="BK723" s="14">
        <f t="shared" si="1058"/>
        <v>0.20445857442753299</v>
      </c>
      <c r="BL723" s="14">
        <f t="shared" si="1059"/>
        <v>0.45748742014724986</v>
      </c>
      <c r="BM723" s="14">
        <f t="shared" si="1060"/>
        <v>0.73815196016350226</v>
      </c>
      <c r="BN723" s="14">
        <f t="shared" si="1061"/>
        <v>0.25224294295230987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1.5866</v>
      </c>
      <c r="F724" s="10">
        <f>VLOOKUP(B724,home!$B$2:$E$405,3,FALSE)</f>
        <v>0.77029999999999998</v>
      </c>
      <c r="G724" s="10">
        <f>VLOOKUP(C724,away!$B$2:$E$405,4,FALSE)</f>
        <v>1.1345000000000001</v>
      </c>
      <c r="H724" s="10">
        <f>VLOOKUP(A724,away!$A$2:$E$405,3,FALSE)</f>
        <v>1.1788000000000001</v>
      </c>
      <c r="I724" s="10">
        <f>VLOOKUP(C724,away!$B$2:$E$405,3,FALSE)</f>
        <v>0.84830000000000005</v>
      </c>
      <c r="J724" s="10">
        <f>VLOOKUP(B724,home!$B$2:$E$405,4,FALSE)</f>
        <v>1.0367999999999999</v>
      </c>
      <c r="K724" s="12">
        <f t="shared" si="1006"/>
        <v>1.3865382283100001</v>
      </c>
      <c r="L724" s="12">
        <f t="shared" si="1007"/>
        <v>1.0367751582720002</v>
      </c>
      <c r="M724" s="13">
        <f t="shared" si="1008"/>
        <v>8.8627473340940066E-2</v>
      </c>
      <c r="N724" s="13">
        <f t="shared" si="1009"/>
        <v>0.12288537986573879</v>
      </c>
      <c r="O724" s="13">
        <f t="shared" si="1010"/>
        <v>9.1886762700300606E-2</v>
      </c>
      <c r="P724" s="13">
        <f t="shared" si="1011"/>
        <v>0.12740450915961621</v>
      </c>
      <c r="Q724" s="13">
        <f t="shared" si="1012"/>
        <v>8.5192638442121424E-2</v>
      </c>
      <c r="R724" s="13">
        <f t="shared" si="1013"/>
        <v>4.7632956470852944E-2</v>
      </c>
      <c r="S724" s="13">
        <f t="shared" si="1014"/>
        <v>4.578689976797707E-2</v>
      </c>
      <c r="T724" s="13">
        <f t="shared" si="1015"/>
        <v>8.8325611204439727E-2</v>
      </c>
      <c r="U724" s="13">
        <f t="shared" si="1016"/>
        <v>6.6044915074263785E-2</v>
      </c>
      <c r="V724" s="13">
        <f t="shared" si="1017"/>
        <v>7.3133298174671716E-3</v>
      </c>
      <c r="W724" s="13">
        <f t="shared" si="1018"/>
        <v>3.9374283323531142E-2</v>
      </c>
      <c r="X724" s="13">
        <f t="shared" si="1019"/>
        <v>4.0822278824600579E-2</v>
      </c>
      <c r="Y724" s="13">
        <f t="shared" si="1020"/>
        <v>2.1161762294699495E-2</v>
      </c>
      <c r="Z724" s="13">
        <f t="shared" si="1021"/>
        <v>1.6461555328010618E-2</v>
      </c>
      <c r="AA724" s="13">
        <f t="shared" si="1022"/>
        <v>2.2824575759726882E-2</v>
      </c>
      <c r="AB724" s="13">
        <f t="shared" si="1023"/>
        <v>1.5823573417909548E-2</v>
      </c>
      <c r="AC724" s="13">
        <f t="shared" si="1024"/>
        <v>6.5706995288332263E-4</v>
      </c>
      <c r="AD724" s="13">
        <f t="shared" si="1025"/>
        <v>1.3648487260096218E-2</v>
      </c>
      <c r="AE724" s="13">
        <f t="shared" si="1026"/>
        <v>1.4150412539259635E-2</v>
      </c>
      <c r="AF724" s="13">
        <f t="shared" si="1027"/>
        <v>7.335398100002501E-3</v>
      </c>
      <c r="AG724" s="13">
        <f t="shared" si="1028"/>
        <v>2.5350528420394077E-3</v>
      </c>
      <c r="AH724" s="13">
        <f t="shared" si="1029"/>
        <v>4.2667329076503738E-3</v>
      </c>
      <c r="AI724" s="13">
        <f t="shared" si="1030"/>
        <v>5.915988286445524E-3</v>
      </c>
      <c r="AJ724" s="13">
        <f t="shared" si="1031"/>
        <v>4.1013719586954463E-3</v>
      </c>
      <c r="AK724" s="13">
        <f t="shared" si="1032"/>
        <v>1.8955696697499662E-3</v>
      </c>
      <c r="AL724" s="13">
        <f t="shared" si="1033"/>
        <v>3.7782268488505651E-5</v>
      </c>
      <c r="AM724" s="13">
        <f t="shared" si="1034"/>
        <v>3.7848298689450817E-3</v>
      </c>
      <c r="AN724" s="13">
        <f t="shared" si="1035"/>
        <v>3.9240175864081305E-3</v>
      </c>
      <c r="AO724" s="13">
        <f t="shared" si="1036"/>
        <v>2.034161977105201E-3</v>
      </c>
      <c r="AP724" s="13">
        <f t="shared" si="1037"/>
        <v>7.029895352547098E-4</v>
      </c>
      <c r="AQ724" s="13">
        <f t="shared" si="1038"/>
        <v>1.8221052166931542E-4</v>
      </c>
      <c r="AR724" s="13">
        <f t="shared" si="1039"/>
        <v>8.8472853712671386E-4</v>
      </c>
      <c r="AS724" s="13">
        <f t="shared" si="1040"/>
        <v>1.2267099384029717E-3</v>
      </c>
      <c r="AT724" s="13">
        <f t="shared" si="1041"/>
        <v>8.5044011232176305E-4</v>
      </c>
      <c r="AU724" s="13">
        <f t="shared" si="1042"/>
        <v>3.930559088741249E-4</v>
      </c>
      <c r="AV724" s="13">
        <f t="shared" si="1043"/>
        <v>1.3624676087927655E-4</v>
      </c>
      <c r="AW724" s="13">
        <f t="shared" si="1044"/>
        <v>1.50869676757297E-6</v>
      </c>
      <c r="AX724" s="13">
        <f t="shared" si="1045"/>
        <v>8.7463521682364629E-4</v>
      </c>
      <c r="AY724" s="13">
        <f t="shared" si="1046"/>
        <v>9.0680006535260108E-4</v>
      </c>
      <c r="AZ724" s="13">
        <f t="shared" si="1047"/>
        <v>4.7007389063850153E-4</v>
      </c>
      <c r="BA724" s="13">
        <f t="shared" si="1048"/>
        <v>1.6245364412208912E-4</v>
      </c>
      <c r="BB724" s="13">
        <f t="shared" si="1049"/>
        <v>4.2106975649135531E-5</v>
      </c>
      <c r="BC724" s="13">
        <f t="shared" si="1050"/>
        <v>8.731093268597552E-6</v>
      </c>
      <c r="BD724" s="13">
        <f t="shared" si="1051"/>
        <v>1.5287742818455061E-4</v>
      </c>
      <c r="BE724" s="13">
        <f t="shared" si="1052"/>
        <v>2.1197039842359605E-4</v>
      </c>
      <c r="BF724" s="13">
        <f t="shared" si="1053"/>
        <v>1.4695253034220887E-4</v>
      </c>
      <c r="BG724" s="13">
        <f t="shared" si="1054"/>
        <v>6.7918433688785943E-5</v>
      </c>
      <c r="BH724" s="13">
        <f t="shared" si="1055"/>
        <v>2.3542876179109876E-5</v>
      </c>
      <c r="BI724" s="13">
        <f t="shared" si="1056"/>
        <v>6.5286195653409394E-6</v>
      </c>
      <c r="BJ724" s="14">
        <f t="shared" si="1057"/>
        <v>0.44852431507176604</v>
      </c>
      <c r="BK724" s="14">
        <f t="shared" si="1058"/>
        <v>0.27073386437272495</v>
      </c>
      <c r="BL724" s="14">
        <f t="shared" si="1059"/>
        <v>0.26449341778958346</v>
      </c>
      <c r="BM724" s="14">
        <f t="shared" si="1060"/>
        <v>0.43567814121393006</v>
      </c>
      <c r="BN724" s="14">
        <f t="shared" si="1061"/>
        <v>0.56362971997957001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1.1809000000000001</v>
      </c>
      <c r="F725" s="10">
        <f>VLOOKUP(B725,home!$B$2:$E$405,3,FALSE)</f>
        <v>1.1073999999999999</v>
      </c>
      <c r="G725" s="10">
        <f>VLOOKUP(C725,away!$B$2:$E$405,4,FALSE)</f>
        <v>0.8468</v>
      </c>
      <c r="H725" s="10">
        <f>VLOOKUP(A725,away!$A$2:$E$405,3,FALSE)</f>
        <v>0.92459999999999998</v>
      </c>
      <c r="I725" s="10">
        <f>VLOOKUP(C725,away!$B$2:$E$405,3,FALSE)</f>
        <v>1.2479</v>
      </c>
      <c r="J725" s="10">
        <f>VLOOKUP(B725,home!$B$2:$E$405,4,FALSE)</f>
        <v>0.91520000000000001</v>
      </c>
      <c r="K725" s="12">
        <f t="shared" si="1006"/>
        <v>1.1073846292880001</v>
      </c>
      <c r="L725" s="12">
        <f t="shared" si="1007"/>
        <v>1.0559653927679999</v>
      </c>
      <c r="M725" s="13">
        <f t="shared" si="1008"/>
        <v>0.11493942574355602</v>
      </c>
      <c r="N725" s="13">
        <f t="shared" si="1009"/>
        <v>0.1272821533676034</v>
      </c>
      <c r="O725" s="13">
        <f t="shared" si="1010"/>
        <v>0.1213720558498225</v>
      </c>
      <c r="P725" s="13">
        <f t="shared" si="1011"/>
        <v>0.13440554907317812</v>
      </c>
      <c r="Q725" s="13">
        <f t="shared" si="1012"/>
        <v>7.0475150110980947E-2</v>
      </c>
      <c r="R725" s="13">
        <f t="shared" si="1013"/>
        <v>6.408234531325871E-2</v>
      </c>
      <c r="S725" s="13">
        <f t="shared" si="1014"/>
        <v>3.9292113008219214E-2</v>
      </c>
      <c r="T725" s="13">
        <f t="shared" si="1015"/>
        <v>7.4419319567325753E-2</v>
      </c>
      <c r="U725" s="13">
        <f t="shared" si="1016"/>
        <v>7.0963804208628606E-2</v>
      </c>
      <c r="V725" s="13">
        <f t="shared" si="1017"/>
        <v>5.1051799086066262E-3</v>
      </c>
      <c r="W725" s="13">
        <f t="shared" si="1018"/>
        <v>2.60143659932216E-2</v>
      </c>
      <c r="X725" s="13">
        <f t="shared" si="1019"/>
        <v>2.7470270203642747E-2</v>
      </c>
      <c r="Y725" s="13">
        <f t="shared" si="1020"/>
        <v>1.4503827332516346E-2</v>
      </c>
      <c r="Z725" s="13">
        <f t="shared" si="1021"/>
        <v>2.2556246312736613E-2</v>
      </c>
      <c r="AA725" s="13">
        <f t="shared" si="1022"/>
        <v>2.4978440461158651E-2</v>
      </c>
      <c r="AB725" s="13">
        <f t="shared" si="1023"/>
        <v>1.3830370515136282E-2</v>
      </c>
      <c r="AC725" s="13">
        <f t="shared" si="1024"/>
        <v>3.7311202416770596E-4</v>
      </c>
      <c r="AD725" s="13">
        <f t="shared" si="1025"/>
        <v>7.2019772603915131E-3</v>
      </c>
      <c r="AE725" s="13">
        <f t="shared" si="1026"/>
        <v>7.6050387464755287E-3</v>
      </c>
      <c r="AF725" s="13">
        <f t="shared" si="1027"/>
        <v>4.0153288634689442E-3</v>
      </c>
      <c r="AG725" s="13">
        <f t="shared" si="1028"/>
        <v>1.4133494401352236E-3</v>
      </c>
      <c r="AH725" s="13">
        <f t="shared" si="1029"/>
        <v>5.954653874250166E-3</v>
      </c>
      <c r="AI725" s="13">
        <f t="shared" si="1030"/>
        <v>6.5940921730748732E-3</v>
      </c>
      <c r="AJ725" s="13">
        <f t="shared" si="1031"/>
        <v>3.651098158285712E-3</v>
      </c>
      <c r="AK725" s="13">
        <f t="shared" si="1032"/>
        <v>1.3477233268357743E-3</v>
      </c>
      <c r="AL725" s="13">
        <f t="shared" si="1033"/>
        <v>1.7452088750104784E-5</v>
      </c>
      <c r="AM725" s="13">
        <f t="shared" si="1034"/>
        <v>1.5950717837278526E-3</v>
      </c>
      <c r="AN725" s="13">
        <f t="shared" si="1035"/>
        <v>1.6843406025973361E-3</v>
      </c>
      <c r="AO725" s="13">
        <f t="shared" si="1036"/>
        <v>8.8930269298839271E-4</v>
      </c>
      <c r="AP725" s="13">
        <f t="shared" si="1037"/>
        <v>3.1302428916370943E-4</v>
      </c>
      <c r="AQ725" s="13">
        <f t="shared" si="1038"/>
        <v>8.2635704113170097E-5</v>
      </c>
      <c r="AR725" s="13">
        <f t="shared" si="1039"/>
        <v>1.2575816834240144E-3</v>
      </c>
      <c r="AS725" s="13">
        <f t="shared" si="1040"/>
        <v>1.3926266262978813E-3</v>
      </c>
      <c r="AT725" s="13">
        <f t="shared" si="1041"/>
        <v>7.7108666014973895E-4</v>
      </c>
      <c r="AU725" s="13">
        <f t="shared" si="1042"/>
        <v>2.8462983843294693E-4</v>
      </c>
      <c r="AV725" s="13">
        <f t="shared" si="1043"/>
        <v>7.8798677029343056E-5</v>
      </c>
      <c r="AW725" s="13">
        <f t="shared" si="1044"/>
        <v>5.6688254988741147E-7</v>
      </c>
      <c r="AX725" s="13">
        <f t="shared" si="1045"/>
        <v>2.9439299598520266E-4</v>
      </c>
      <c r="AY725" s="13">
        <f t="shared" si="1046"/>
        <v>3.1086881563366272E-4</v>
      </c>
      <c r="AZ725" s="13">
        <f t="shared" si="1047"/>
        <v>1.6413335549996178E-4</v>
      </c>
      <c r="BA725" s="13">
        <f t="shared" si="1048"/>
        <v>5.7773047735615642E-5</v>
      </c>
      <c r="BB725" s="13">
        <f t="shared" si="1049"/>
        <v>1.5251584760885944E-5</v>
      </c>
      <c r="BC725" s="13">
        <f t="shared" si="1050"/>
        <v>3.2210291384726751E-6</v>
      </c>
      <c r="BD725" s="13">
        <f t="shared" si="1051"/>
        <v>2.213271227124469E-4</v>
      </c>
      <c r="BE725" s="13">
        <f t="shared" si="1052"/>
        <v>2.450942537363027E-4</v>
      </c>
      <c r="BF725" s="13">
        <f t="shared" si="1053"/>
        <v>1.3570680465719732E-4</v>
      </c>
      <c r="BG725" s="13">
        <f t="shared" si="1054"/>
        <v>5.0093209855723168E-5</v>
      </c>
      <c r="BH725" s="13">
        <f t="shared" si="1055"/>
        <v>1.3868112656481496E-5</v>
      </c>
      <c r="BI725" s="13">
        <f t="shared" si="1056"/>
        <v>3.0714669586043973E-6</v>
      </c>
      <c r="BJ725" s="14">
        <f t="shared" si="1057"/>
        <v>0.36581079678710621</v>
      </c>
      <c r="BK725" s="14">
        <f t="shared" si="1058"/>
        <v>0.29444370066211145</v>
      </c>
      <c r="BL725" s="14">
        <f t="shared" si="1059"/>
        <v>0.31722846833636192</v>
      </c>
      <c r="BM725" s="14">
        <f t="shared" si="1060"/>
        <v>0.36717223070683286</v>
      </c>
      <c r="BN725" s="14">
        <f t="shared" si="1061"/>
        <v>0.63255667945839977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1.1809000000000001</v>
      </c>
      <c r="F726" s="10">
        <f>VLOOKUP(B726,home!$B$2:$E$405,3,FALSE)</f>
        <v>1.3028</v>
      </c>
      <c r="G726" s="10" t="e">
        <f>VLOOKUP(C726,away!$B$2:$E$405,4,FALSE)</f>
        <v>#N/A</v>
      </c>
      <c r="H726" s="10">
        <f>VLOOKUP(A726,away!$A$2:$E$405,3,FALSE)</f>
        <v>0.92459999999999998</v>
      </c>
      <c r="I726" s="10" t="e">
        <f>VLOOKUP(C726,away!$B$2:$E$405,3,FALSE)</f>
        <v>#N/A</v>
      </c>
      <c r="J726" s="10">
        <f>VLOOKUP(B726,home!$B$2:$E$405,4,FALSE)</f>
        <v>0.41599999999999998</v>
      </c>
      <c r="K726" s="12" t="e">
        <f t="shared" si="1006"/>
        <v>#N/A</v>
      </c>
      <c r="L726" s="12" t="e">
        <f t="shared" si="1007"/>
        <v>#N/A</v>
      </c>
      <c r="M726" s="13" t="e">
        <f t="shared" si="1008"/>
        <v>#N/A</v>
      </c>
      <c r="N726" s="13" t="e">
        <f t="shared" si="1009"/>
        <v>#N/A</v>
      </c>
      <c r="O726" s="13" t="e">
        <f t="shared" si="1010"/>
        <v>#N/A</v>
      </c>
      <c r="P726" s="13" t="e">
        <f t="shared" si="1011"/>
        <v>#N/A</v>
      </c>
      <c r="Q726" s="13" t="e">
        <f t="shared" si="1012"/>
        <v>#N/A</v>
      </c>
      <c r="R726" s="13" t="e">
        <f t="shared" si="1013"/>
        <v>#N/A</v>
      </c>
      <c r="S726" s="13" t="e">
        <f t="shared" si="1014"/>
        <v>#N/A</v>
      </c>
      <c r="T726" s="13" t="e">
        <f t="shared" si="1015"/>
        <v>#N/A</v>
      </c>
      <c r="U726" s="13" t="e">
        <f t="shared" si="1016"/>
        <v>#N/A</v>
      </c>
      <c r="V726" s="13" t="e">
        <f t="shared" si="1017"/>
        <v>#N/A</v>
      </c>
      <c r="W726" s="13" t="e">
        <f t="shared" si="1018"/>
        <v>#N/A</v>
      </c>
      <c r="X726" s="13" t="e">
        <f t="shared" si="1019"/>
        <v>#N/A</v>
      </c>
      <c r="Y726" s="13" t="e">
        <f t="shared" si="1020"/>
        <v>#N/A</v>
      </c>
      <c r="Z726" s="13" t="e">
        <f t="shared" si="1021"/>
        <v>#N/A</v>
      </c>
      <c r="AA726" s="13" t="e">
        <f t="shared" si="1022"/>
        <v>#N/A</v>
      </c>
      <c r="AB726" s="13" t="e">
        <f t="shared" si="1023"/>
        <v>#N/A</v>
      </c>
      <c r="AC726" s="13" t="e">
        <f t="shared" si="1024"/>
        <v>#N/A</v>
      </c>
      <c r="AD726" s="13" t="e">
        <f t="shared" si="1025"/>
        <v>#N/A</v>
      </c>
      <c r="AE726" s="13" t="e">
        <f t="shared" si="1026"/>
        <v>#N/A</v>
      </c>
      <c r="AF726" s="13" t="e">
        <f t="shared" si="1027"/>
        <v>#N/A</v>
      </c>
      <c r="AG726" s="13" t="e">
        <f t="shared" si="1028"/>
        <v>#N/A</v>
      </c>
      <c r="AH726" s="13" t="e">
        <f t="shared" si="1029"/>
        <v>#N/A</v>
      </c>
      <c r="AI726" s="13" t="e">
        <f t="shared" si="1030"/>
        <v>#N/A</v>
      </c>
      <c r="AJ726" s="13" t="e">
        <f t="shared" si="1031"/>
        <v>#N/A</v>
      </c>
      <c r="AK726" s="13" t="e">
        <f t="shared" si="1032"/>
        <v>#N/A</v>
      </c>
      <c r="AL726" s="13" t="e">
        <f t="shared" si="1033"/>
        <v>#N/A</v>
      </c>
      <c r="AM726" s="13" t="e">
        <f t="shared" si="1034"/>
        <v>#N/A</v>
      </c>
      <c r="AN726" s="13" t="e">
        <f t="shared" si="1035"/>
        <v>#N/A</v>
      </c>
      <c r="AO726" s="13" t="e">
        <f t="shared" si="1036"/>
        <v>#N/A</v>
      </c>
      <c r="AP726" s="13" t="e">
        <f t="shared" si="1037"/>
        <v>#N/A</v>
      </c>
      <c r="AQ726" s="13" t="e">
        <f t="shared" si="1038"/>
        <v>#N/A</v>
      </c>
      <c r="AR726" s="13" t="e">
        <f t="shared" si="1039"/>
        <v>#N/A</v>
      </c>
      <c r="AS726" s="13" t="e">
        <f t="shared" si="1040"/>
        <v>#N/A</v>
      </c>
      <c r="AT726" s="13" t="e">
        <f t="shared" si="1041"/>
        <v>#N/A</v>
      </c>
      <c r="AU726" s="13" t="e">
        <f t="shared" si="1042"/>
        <v>#N/A</v>
      </c>
      <c r="AV726" s="13" t="e">
        <f t="shared" si="1043"/>
        <v>#N/A</v>
      </c>
      <c r="AW726" s="13" t="e">
        <f t="shared" si="1044"/>
        <v>#N/A</v>
      </c>
      <c r="AX726" s="13" t="e">
        <f t="shared" si="1045"/>
        <v>#N/A</v>
      </c>
      <c r="AY726" s="13" t="e">
        <f t="shared" si="1046"/>
        <v>#N/A</v>
      </c>
      <c r="AZ726" s="13" t="e">
        <f t="shared" si="1047"/>
        <v>#N/A</v>
      </c>
      <c r="BA726" s="13" t="e">
        <f t="shared" si="1048"/>
        <v>#N/A</v>
      </c>
      <c r="BB726" s="13" t="e">
        <f t="shared" si="1049"/>
        <v>#N/A</v>
      </c>
      <c r="BC726" s="13" t="e">
        <f t="shared" si="1050"/>
        <v>#N/A</v>
      </c>
      <c r="BD726" s="13" t="e">
        <f t="shared" si="1051"/>
        <v>#N/A</v>
      </c>
      <c r="BE726" s="13" t="e">
        <f t="shared" si="1052"/>
        <v>#N/A</v>
      </c>
      <c r="BF726" s="13" t="e">
        <f t="shared" si="1053"/>
        <v>#N/A</v>
      </c>
      <c r="BG726" s="13" t="e">
        <f t="shared" si="1054"/>
        <v>#N/A</v>
      </c>
      <c r="BH726" s="13" t="e">
        <f t="shared" si="1055"/>
        <v>#N/A</v>
      </c>
      <c r="BI726" s="13" t="e">
        <f t="shared" si="1056"/>
        <v>#N/A</v>
      </c>
      <c r="BJ726" s="14" t="e">
        <f t="shared" si="1057"/>
        <v>#N/A</v>
      </c>
      <c r="BK726" s="14" t="e">
        <f t="shared" si="1058"/>
        <v>#N/A</v>
      </c>
      <c r="BL726" s="14" t="e">
        <f t="shared" si="1059"/>
        <v>#N/A</v>
      </c>
      <c r="BM726" s="14" t="e">
        <f t="shared" si="1060"/>
        <v>#N/A</v>
      </c>
      <c r="BN726" s="14" t="e">
        <f t="shared" si="1061"/>
        <v>#N/A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1.5124</v>
      </c>
      <c r="F727" s="10">
        <f>VLOOKUP(B727,home!$B$2:$E$405,3,FALSE)</f>
        <v>1.2783</v>
      </c>
      <c r="G727" s="10">
        <f>VLOOKUP(C727,away!$B$2:$E$405,4,FALSE)</f>
        <v>0.9698</v>
      </c>
      <c r="H727" s="10">
        <f>VLOOKUP(A727,away!$A$2:$E$405,3,FALSE)</f>
        <v>1.1446000000000001</v>
      </c>
      <c r="I727" s="10">
        <f>VLOOKUP(C727,away!$B$2:$E$405,3,FALSE)</f>
        <v>1.1066</v>
      </c>
      <c r="J727" s="10">
        <f>VLOOKUP(B727,home!$B$2:$E$405,4,FALSE)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1.5124</v>
      </c>
      <c r="F728" s="10">
        <f>VLOOKUP(B728,home!$B$2:$E$405,3,FALSE)</f>
        <v>1.2342</v>
      </c>
      <c r="G728" s="10">
        <f>VLOOKUP(C728,away!$B$2:$E$405,4,FALSE)</f>
        <v>1.5869</v>
      </c>
      <c r="H728" s="10">
        <f>VLOOKUP(A728,away!$A$2:$E$405,3,FALSE)</f>
        <v>1.1446000000000001</v>
      </c>
      <c r="I728" s="10">
        <f>VLOOKUP(C728,away!$B$2:$E$405,3,FALSE)</f>
        <v>0.34949999999999998</v>
      </c>
      <c r="J728" s="10">
        <f>VLOOKUP(B728,home!$B$2:$E$405,4,FALSE)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1.5124</v>
      </c>
      <c r="F729" s="10">
        <f>VLOOKUP(B729,home!$B$2:$E$405,3,FALSE)</f>
        <v>0.92569999999999997</v>
      </c>
      <c r="G729" s="10">
        <f>VLOOKUP(C729,away!$B$2:$E$405,4,FALSE)</f>
        <v>0.52900000000000003</v>
      </c>
      <c r="H729" s="10">
        <f>VLOOKUP(A729,away!$A$2:$E$405,3,FALSE)</f>
        <v>1.1446000000000001</v>
      </c>
      <c r="I729" s="10">
        <f>VLOOKUP(C729,away!$B$2:$E$405,3,FALSE)</f>
        <v>0.93189999999999995</v>
      </c>
      <c r="J729" s="10">
        <f>VLOOKUP(B729,home!$B$2:$E$405,4,FALSE)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1.5124</v>
      </c>
      <c r="F730" s="10">
        <f>VLOOKUP(B730,home!$B$2:$E$405,3,FALSE)</f>
        <v>1.5427999999999999</v>
      </c>
      <c r="G730" s="10">
        <f>VLOOKUP(C730,away!$B$2:$E$405,4,FALSE)</f>
        <v>0.61709999999999998</v>
      </c>
      <c r="H730" s="10">
        <f>VLOOKUP(A730,away!$A$2:$E$405,3,FALSE)</f>
        <v>1.1446000000000001</v>
      </c>
      <c r="I730" s="10">
        <f>VLOOKUP(C730,away!$B$2:$E$405,3,FALSE)</f>
        <v>1.5726</v>
      </c>
      <c r="J730" s="10">
        <f>VLOOKUP(B730,home!$B$2:$E$405,4,FALSE)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1.5124</v>
      </c>
      <c r="F731" s="10">
        <f>VLOOKUP(B731,home!$B$2:$E$405,3,FALSE)</f>
        <v>0.79339999999999999</v>
      </c>
      <c r="G731" s="10">
        <f>VLOOKUP(C731,away!$B$2:$E$405,4,FALSE)</f>
        <v>0.79339999999999999</v>
      </c>
      <c r="H731" s="10">
        <f>VLOOKUP(A731,away!$A$2:$E$405,3,FALSE)</f>
        <v>1.1446000000000001</v>
      </c>
      <c r="I731" s="10">
        <f>VLOOKUP(C731,away!$B$2:$E$405,3,FALSE)</f>
        <v>1.4560999999999999</v>
      </c>
      <c r="J731" s="10">
        <f>VLOOKUP(B731,home!$B$2:$E$405,4,FALSE)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1.72</v>
      </c>
      <c r="F732" s="10">
        <f>VLOOKUP(B732,home!$B$2:$E$405,3,FALSE)</f>
        <v>0.63949999999999996</v>
      </c>
      <c r="G732" s="10">
        <f>VLOOKUP(C732,away!$B$2:$E$405,4,FALSE)</f>
        <v>0.98839999999999995</v>
      </c>
      <c r="H732" s="10">
        <f>VLOOKUP(A732,away!$A$2:$E$405,3,FALSE)</f>
        <v>1.58</v>
      </c>
      <c r="I732" s="10">
        <f>VLOOKUP(C732,away!$B$2:$E$405,3,FALSE)</f>
        <v>0.50629999999999997</v>
      </c>
      <c r="J732" s="10">
        <f>VLOOKUP(B732,home!$B$2:$E$405,4,FALSE)</f>
        <v>1.3290999999999999</v>
      </c>
      <c r="K732" s="12">
        <f t="shared" si="1006"/>
        <v>1.0871806959999999</v>
      </c>
      <c r="L732" s="12">
        <f t="shared" si="1007"/>
        <v>1.0632188614</v>
      </c>
      <c r="M732" s="13">
        <f t="shared" si="1008"/>
        <v>0.11643762496315922</v>
      </c>
      <c r="N732" s="13">
        <f t="shared" si="1009"/>
        <v>0.1265887381480344</v>
      </c>
      <c r="O732" s="13">
        <f t="shared" si="1010"/>
        <v>0.12379867903745036</v>
      </c>
      <c r="P732" s="13">
        <f t="shared" si="1011"/>
        <v>0.13459153403981589</v>
      </c>
      <c r="Q732" s="13">
        <f t="shared" si="1012"/>
        <v>6.8812416222770886E-2</v>
      </c>
      <c r="R732" s="13">
        <f t="shared" si="1013"/>
        <v>6.5812545284511012E-2</v>
      </c>
      <c r="S732" s="13">
        <f t="shared" si="1014"/>
        <v>3.8893959407284476E-2</v>
      </c>
      <c r="T732" s="13">
        <f t="shared" si="1015"/>
        <v>7.3162658826557342E-2</v>
      </c>
      <c r="U732" s="13">
        <f t="shared" si="1016"/>
        <v>7.1550128787946185E-2</v>
      </c>
      <c r="V732" s="13">
        <f t="shared" si="1017"/>
        <v>4.9953284842087324E-3</v>
      </c>
      <c r="W732" s="13">
        <f t="shared" si="1018"/>
        <v>2.4937176854171246E-2</v>
      </c>
      <c r="X732" s="13">
        <f t="shared" si="1019"/>
        <v>2.6513676781422385E-2</v>
      </c>
      <c r="Y732" s="13">
        <f t="shared" si="1020"/>
        <v>1.4094920619535762E-2</v>
      </c>
      <c r="Z732" s="13">
        <f t="shared" si="1021"/>
        <v>2.3324379821077917E-2</v>
      </c>
      <c r="AA732" s="13">
        <f t="shared" si="1022"/>
        <v>2.5357815487647841E-2</v>
      </c>
      <c r="AB732" s="13">
        <f t="shared" si="1023"/>
        <v>1.3784263745450276E-2</v>
      </c>
      <c r="AC732" s="13">
        <f t="shared" si="1024"/>
        <v>3.6088470325590935E-4</v>
      </c>
      <c r="AD732" s="13">
        <f t="shared" si="1025"/>
        <v>6.7778043221482457E-3</v>
      </c>
      <c r="AE732" s="13">
        <f t="shared" si="1026"/>
        <v>7.2062893941864563E-3</v>
      </c>
      <c r="AF732" s="13">
        <f t="shared" si="1027"/>
        <v>3.8309314023029098E-3</v>
      </c>
      <c r="AG732" s="13">
        <f t="shared" si="1028"/>
        <v>1.3577061745526687E-3</v>
      </c>
      <c r="AH732" s="13">
        <f t="shared" si="1029"/>
        <v>6.1997301390568959E-3</v>
      </c>
      <c r="AI732" s="13">
        <f t="shared" si="1030"/>
        <v>6.740226927592052E-3</v>
      </c>
      <c r="AJ732" s="13">
        <f t="shared" si="1031"/>
        <v>3.6639223011687336E-3</v>
      </c>
      <c r="AK732" s="13">
        <f t="shared" si="1032"/>
        <v>1.3277818658248485E-3</v>
      </c>
      <c r="AL732" s="13">
        <f t="shared" si="1033"/>
        <v>1.6686024242794284E-5</v>
      </c>
      <c r="AM732" s="13">
        <f t="shared" si="1034"/>
        <v>1.4737396040609876E-3</v>
      </c>
      <c r="AN732" s="13">
        <f t="shared" si="1035"/>
        <v>1.56690774382981E-3</v>
      </c>
      <c r="AO732" s="13">
        <f t="shared" si="1036"/>
        <v>8.3298293365678677E-4</v>
      </c>
      <c r="AP732" s="13">
        <f t="shared" si="1037"/>
        <v>2.9521438876273356E-4</v>
      </c>
      <c r="AQ732" s="13">
        <f t="shared" si="1038"/>
        <v>7.8469376572302594E-5</v>
      </c>
      <c r="AR732" s="13">
        <f t="shared" si="1039"/>
        <v>1.318334003887068E-3</v>
      </c>
      <c r="AS732" s="13">
        <f t="shared" si="1040"/>
        <v>1.4332672799064088E-3</v>
      </c>
      <c r="AT732" s="13">
        <f t="shared" si="1041"/>
        <v>7.7911025946133812E-4</v>
      </c>
      <c r="AU732" s="13">
        <f t="shared" si="1042"/>
        <v>2.8234454471397273E-4</v>
      </c>
      <c r="AV732" s="13">
        <f t="shared" si="1043"/>
        <v>7.6739884658484989E-5</v>
      </c>
      <c r="AW732" s="13">
        <f t="shared" si="1044"/>
        <v>5.3576553697832437E-7</v>
      </c>
      <c r="AX732" s="13">
        <f t="shared" si="1045"/>
        <v>2.6703687474429806E-4</v>
      </c>
      <c r="AY732" s="13">
        <f t="shared" si="1046"/>
        <v>2.8391864191744701E-4</v>
      </c>
      <c r="AZ732" s="13">
        <f t="shared" si="1047"/>
        <v>1.5093382759485114E-4</v>
      </c>
      <c r="BA732" s="13">
        <f t="shared" si="1048"/>
        <v>5.3491897440713858E-5</v>
      </c>
      <c r="BB732" s="13">
        <f t="shared" si="1049"/>
        <v>1.4218398572760334E-5</v>
      </c>
      <c r="BC732" s="13">
        <f t="shared" si="1050"/>
        <v>3.0234539082923263E-6</v>
      </c>
      <c r="BD732" s="13">
        <f t="shared" si="1051"/>
        <v>2.3361292975961851E-4</v>
      </c>
      <c r="BE732" s="13">
        <f t="shared" si="1052"/>
        <v>2.5397946757066111E-4</v>
      </c>
      <c r="BF732" s="13">
        <f t="shared" si="1053"/>
        <v>1.3806078716159038E-4</v>
      </c>
      <c r="BG732" s="13">
        <f t="shared" si="1054"/>
        <v>5.0032340892215231E-5</v>
      </c>
      <c r="BH732" s="13">
        <f t="shared" si="1055"/>
        <v>1.3598548798426953E-5</v>
      </c>
      <c r="BI732" s="13">
        <f t="shared" si="1056"/>
        <v>2.9568159494527556E-6</v>
      </c>
      <c r="BJ732" s="14">
        <f t="shared" si="1057"/>
        <v>0.3583022558867433</v>
      </c>
      <c r="BK732" s="14">
        <f t="shared" si="1058"/>
        <v>0.29557993626388451</v>
      </c>
      <c r="BL732" s="14">
        <f t="shared" si="1059"/>
        <v>0.32281713043940752</v>
      </c>
      <c r="BM732" s="14">
        <f t="shared" si="1060"/>
        <v>0.3636987818389909</v>
      </c>
      <c r="BN732" s="14">
        <f t="shared" si="1061"/>
        <v>0.63604153769574179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1.72</v>
      </c>
      <c r="F733" s="10">
        <f>VLOOKUP(B733,home!$B$2:$E$405,3,FALSE)</f>
        <v>1.3953</v>
      </c>
      <c r="G733" s="10">
        <f>VLOOKUP(C733,away!$B$2:$E$405,4,FALSE)</f>
        <v>0.81399999999999995</v>
      </c>
      <c r="H733" s="10">
        <f>VLOOKUP(A733,away!$A$2:$E$405,3,FALSE)</f>
        <v>1.58</v>
      </c>
      <c r="I733" s="10">
        <f>VLOOKUP(C733,away!$B$2:$E$405,3,FALSE)</f>
        <v>1.7089000000000001</v>
      </c>
      <c r="J733" s="10">
        <f>VLOOKUP(B733,home!$B$2:$E$405,4,FALSE)</f>
        <v>0.75949999999999995</v>
      </c>
      <c r="K733" s="12">
        <f t="shared" si="1006"/>
        <v>1.9535316239999996</v>
      </c>
      <c r="L733" s="12">
        <f t="shared" si="1007"/>
        <v>2.0506970890000003</v>
      </c>
      <c r="M733" s="13">
        <f t="shared" si="1008"/>
        <v>1.8238350838126388E-2</v>
      </c>
      <c r="N733" s="13">
        <f t="shared" si="1009"/>
        <v>3.5629195131886796E-2</v>
      </c>
      <c r="O733" s="13">
        <f t="shared" si="1010"/>
        <v>3.7401332971906509E-2</v>
      </c>
      <c r="P733" s="13">
        <f t="shared" si="1011"/>
        <v>7.3064686740373253E-2</v>
      </c>
      <c r="Q733" s="13">
        <f t="shared" si="1012"/>
        <v>3.480137971390386E-2</v>
      </c>
      <c r="R733" s="13">
        <f t="shared" si="1013"/>
        <v>3.8349402325104205E-2</v>
      </c>
      <c r="S733" s="13">
        <f t="shared" si="1014"/>
        <v>7.3176139880327173E-2</v>
      </c>
      <c r="T733" s="13">
        <f t="shared" si="1015"/>
        <v>7.1367088072486318E-2</v>
      </c>
      <c r="U733" s="13">
        <f t="shared" si="1016"/>
        <v>7.4916770203590166E-2</v>
      </c>
      <c r="V733" s="13">
        <f t="shared" si="1017"/>
        <v>3.2572339125025662E-2</v>
      </c>
      <c r="W733" s="13">
        <f t="shared" si="1018"/>
        <v>2.266186527664775E-2</v>
      </c>
      <c r="X733" s="13">
        <f t="shared" si="1019"/>
        <v>4.6472621154131741E-2</v>
      </c>
      <c r="Y733" s="13">
        <f t="shared" si="1020"/>
        <v>4.7650634459488896E-2</v>
      </c>
      <c r="Z733" s="13">
        <f t="shared" si="1021"/>
        <v>2.6214335904327014E-2</v>
      </c>
      <c r="AA733" s="13">
        <f t="shared" si="1022"/>
        <v>5.1210534191261446E-2</v>
      </c>
      <c r="AB733" s="13">
        <f t="shared" si="1023"/>
        <v>5.0020699012281254E-2</v>
      </c>
      <c r="AC733" s="13">
        <f t="shared" si="1024"/>
        <v>8.1555062725167087E-3</v>
      </c>
      <c r="AD733" s="13">
        <f t="shared" si="1025"/>
        <v>1.106766761918972E-2</v>
      </c>
      <c r="AE733" s="13">
        <f t="shared" si="1026"/>
        <v>2.2696433768691928E-2</v>
      </c>
      <c r="AF733" s="13">
        <f t="shared" si="1027"/>
        <v>2.3271755330068922E-2</v>
      </c>
      <c r="AG733" s="13">
        <f t="shared" si="1028"/>
        <v>1.5907773637097528E-2</v>
      </c>
      <c r="AH733" s="13">
        <f t="shared" si="1029"/>
        <v>1.3439415582267897E-2</v>
      </c>
      <c r="AI733" s="13">
        <f t="shared" si="1030"/>
        <v>2.6254323348038702E-2</v>
      </c>
      <c r="AJ733" s="13">
        <f t="shared" si="1031"/>
        <v>2.5644325463557584E-2</v>
      </c>
      <c r="AK733" s="13">
        <f t="shared" si="1032"/>
        <v>1.6699000256402731E-2</v>
      </c>
      <c r="AL733" s="13">
        <f t="shared" si="1033"/>
        <v>1.3068714738504205E-3</v>
      </c>
      <c r="AM733" s="13">
        <f t="shared" si="1034"/>
        <v>4.3242077396015806E-3</v>
      </c>
      <c r="AN733" s="13">
        <f t="shared" si="1035"/>
        <v>8.8676402238322335E-3</v>
      </c>
      <c r="AO733" s="13">
        <f t="shared" si="1036"/>
        <v>9.0924219966560371E-3</v>
      </c>
      <c r="AP733" s="13">
        <f t="shared" si="1037"/>
        <v>6.2152677735007027E-3</v>
      </c>
      <c r="AQ733" s="13">
        <f t="shared" si="1038"/>
        <v>3.18640788261835E-3</v>
      </c>
      <c r="AR733" s="13">
        <f t="shared" si="1039"/>
        <v>5.5120340824836014E-3</v>
      </c>
      <c r="AS733" s="13">
        <f t="shared" si="1040"/>
        <v>1.0767932892697537E-2</v>
      </c>
      <c r="AT733" s="13">
        <f t="shared" si="1041"/>
        <v>1.0517748715497219E-2</v>
      </c>
      <c r="AU733" s="13">
        <f t="shared" si="1042"/>
        <v>6.8489182430030654E-3</v>
      </c>
      <c r="AV733" s="13">
        <f t="shared" si="1043"/>
        <v>3.3448945944742504E-3</v>
      </c>
      <c r="AW733" s="13">
        <f t="shared" si="1044"/>
        <v>1.4542944226319474E-4</v>
      </c>
      <c r="AX733" s="13">
        <f t="shared" si="1045"/>
        <v>1.4079127613428732E-3</v>
      </c>
      <c r="AY733" s="13">
        <f t="shared" si="1046"/>
        <v>2.8872026012517825E-3</v>
      </c>
      <c r="AZ733" s="13">
        <f t="shared" si="1047"/>
        <v>2.9603889848701295E-3</v>
      </c>
      <c r="BA733" s="13">
        <f t="shared" si="1048"/>
        <v>2.0236203578602803E-3</v>
      </c>
      <c r="BB733" s="13">
        <f t="shared" si="1049"/>
        <v>1.0374580942763038E-3</v>
      </c>
      <c r="BC733" s="13">
        <f t="shared" si="1050"/>
        <v>4.2550245877838059E-4</v>
      </c>
      <c r="BD733" s="13">
        <f t="shared" si="1051"/>
        <v>1.8839187079029865E-3</v>
      </c>
      <c r="BE733" s="13">
        <f t="shared" si="1052"/>
        <v>3.6802947729337016E-3</v>
      </c>
      <c r="BF733" s="13">
        <f t="shared" si="1053"/>
        <v>3.5947861122839434E-3</v>
      </c>
      <c r="BG733" s="13">
        <f t="shared" si="1054"/>
        <v>2.3408427839542324E-3</v>
      </c>
      <c r="BH733" s="13">
        <f t="shared" si="1055"/>
        <v>1.143227601316698E-3</v>
      </c>
      <c r="BI733" s="13">
        <f t="shared" si="1056"/>
        <v>4.4666625452036661E-4</v>
      </c>
      <c r="BJ733" s="14">
        <f t="shared" si="1057"/>
        <v>0.37395444503818209</v>
      </c>
      <c r="BK733" s="14">
        <f t="shared" si="1058"/>
        <v>0.20940109693147138</v>
      </c>
      <c r="BL733" s="14">
        <f t="shared" si="1059"/>
        <v>0.38401706811547809</v>
      </c>
      <c r="BM733" s="14">
        <f t="shared" si="1060"/>
        <v>0.75336082510916891</v>
      </c>
      <c r="BN733" s="14">
        <f t="shared" si="1061"/>
        <v>0.237484347721301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1.72</v>
      </c>
      <c r="F734" s="10">
        <f>VLOOKUP(B734,home!$B$2:$E$405,3,FALSE)</f>
        <v>1.0465</v>
      </c>
      <c r="G734" s="10">
        <f>VLOOKUP(C734,away!$B$2:$E$405,4,FALSE)</f>
        <v>0.87209999999999999</v>
      </c>
      <c r="H734" s="10">
        <f>VLOOKUP(A734,away!$A$2:$E$405,3,FALSE)</f>
        <v>1.58</v>
      </c>
      <c r="I734" s="10">
        <f>VLOOKUP(C734,away!$B$2:$E$405,3,FALSE)</f>
        <v>0.94940000000000002</v>
      </c>
      <c r="J734" s="10">
        <f>VLOOKUP(B734,home!$B$2:$E$405,4,FALSE)</f>
        <v>1.0126999999999999</v>
      </c>
      <c r="K734" s="12">
        <f t="shared" si="1006"/>
        <v>1.5697625579999999</v>
      </c>
      <c r="L734" s="12">
        <f t="shared" si="1007"/>
        <v>1.5191026604</v>
      </c>
      <c r="M734" s="13">
        <f t="shared" si="1008"/>
        <v>4.5553618493428545E-2</v>
      </c>
      <c r="N734" s="13">
        <f t="shared" si="1009"/>
        <v>7.1508364692400489E-2</v>
      </c>
      <c r="O734" s="13">
        <f t="shared" si="1010"/>
        <v>6.9200623044213941E-2</v>
      </c>
      <c r="P734" s="13">
        <f t="shared" si="1011"/>
        <v>0.108628547045079</v>
      </c>
      <c r="Q734" s="13">
        <f t="shared" si="1012"/>
        <v>5.6125576738969743E-2</v>
      </c>
      <c r="R734" s="13">
        <f t="shared" si="1013"/>
        <v>5.2561425283901481E-2</v>
      </c>
      <c r="S734" s="13">
        <f t="shared" si="1014"/>
        <v>6.4759736017607525E-2</v>
      </c>
      <c r="T734" s="13">
        <f t="shared" si="1015"/>
        <v>8.5260512940653288E-2</v>
      </c>
      <c r="U734" s="13">
        <f t="shared" si="1016"/>
        <v>8.2508957405783054E-2</v>
      </c>
      <c r="V734" s="13">
        <f t="shared" si="1017"/>
        <v>1.7158671139813932E-2</v>
      </c>
      <c r="W734" s="13">
        <f t="shared" si="1018"/>
        <v>2.936794297033014E-2</v>
      </c>
      <c r="X734" s="13">
        <f t="shared" si="1019"/>
        <v>4.4612920296703995E-2</v>
      </c>
      <c r="Y734" s="13">
        <f t="shared" si="1020"/>
        <v>3.38858029554681E-2</v>
      </c>
      <c r="Z734" s="13">
        <f t="shared" si="1021"/>
        <v>2.6615400327730198E-2</v>
      </c>
      <c r="AA734" s="13">
        <f t="shared" si="1022"/>
        <v>4.1779858900651785E-2</v>
      </c>
      <c r="AB734" s="13">
        <f t="shared" si="1023"/>
        <v>3.279222909038311E-2</v>
      </c>
      <c r="AC734" s="13">
        <f t="shared" si="1024"/>
        <v>2.5573181351817337E-3</v>
      </c>
      <c r="AD734" s="13">
        <f t="shared" si="1025"/>
        <v>1.152517432007589E-2</v>
      </c>
      <c r="AE734" s="13">
        <f t="shared" si="1026"/>
        <v>1.7507922971201045E-2</v>
      </c>
      <c r="AF734" s="13">
        <f t="shared" si="1027"/>
        <v>1.3298166181814891E-2</v>
      </c>
      <c r="AG734" s="13">
        <f t="shared" si="1028"/>
        <v>6.733759875078774E-3</v>
      </c>
      <c r="AH734" s="13">
        <f t="shared" si="1029"/>
        <v>1.0107881361366491E-2</v>
      </c>
      <c r="AI734" s="13">
        <f t="shared" si="1030"/>
        <v>1.5866973701779183E-2</v>
      </c>
      <c r="AJ734" s="13">
        <f t="shared" si="1031"/>
        <v>1.2453690612911811E-2</v>
      </c>
      <c r="AK734" s="13">
        <f t="shared" si="1032"/>
        <v>6.51644574435501E-3</v>
      </c>
      <c r="AL734" s="13">
        <f t="shared" si="1033"/>
        <v>2.4393035068939452E-4</v>
      </c>
      <c r="AM734" s="13">
        <f t="shared" si="1034"/>
        <v>3.618357424415648E-3</v>
      </c>
      <c r="AN734" s="13">
        <f t="shared" si="1035"/>
        <v>5.496656389707903E-3</v>
      </c>
      <c r="AO734" s="13">
        <f t="shared" si="1036"/>
        <v>4.1749926724549673E-3</v>
      </c>
      <c r="AP734" s="13">
        <f t="shared" si="1037"/>
        <v>2.1140808252922832E-3</v>
      </c>
      <c r="AQ734" s="13">
        <f t="shared" si="1038"/>
        <v>8.0287645150053358E-4</v>
      </c>
      <c r="AR734" s="13">
        <f t="shared" si="1039"/>
        <v>3.0709818934118835E-3</v>
      </c>
      <c r="AS734" s="13">
        <f t="shared" si="1040"/>
        <v>4.8207123925739209E-3</v>
      </c>
      <c r="AT734" s="13">
        <f t="shared" si="1041"/>
        <v>3.7836869083745697E-3</v>
      </c>
      <c r="AU734" s="13">
        <f t="shared" si="1042"/>
        <v>1.9798300133203914E-3</v>
      </c>
      <c r="AV734" s="13">
        <f t="shared" si="1043"/>
        <v>7.7696575652874797E-4</v>
      </c>
      <c r="AW734" s="13">
        <f t="shared" si="1044"/>
        <v>1.6157881910454398E-5</v>
      </c>
      <c r="AX734" s="13">
        <f t="shared" si="1045"/>
        <v>9.4666033438483427E-4</v>
      </c>
      <c r="AY734" s="13">
        <f t="shared" si="1046"/>
        <v>1.4380742324591553E-3</v>
      </c>
      <c r="AZ734" s="13">
        <f t="shared" si="1047"/>
        <v>1.0922911961906956E-3</v>
      </c>
      <c r="BA734" s="13">
        <f t="shared" si="1048"/>
        <v>5.5310082068826154E-4</v>
      </c>
      <c r="BB734" s="13">
        <f t="shared" si="1049"/>
        <v>2.1005423204424031E-4</v>
      </c>
      <c r="BC734" s="13">
        <f t="shared" si="1050"/>
        <v>6.3818788545336901E-5</v>
      </c>
      <c r="BD734" s="13">
        <f t="shared" si="1051"/>
        <v>7.7752279405370398E-4</v>
      </c>
      <c r="BE734" s="13">
        <f t="shared" si="1052"/>
        <v>1.2205261700970493E-3</v>
      </c>
      <c r="BF734" s="13">
        <f t="shared" si="1053"/>
        <v>9.5796814143874376E-4</v>
      </c>
      <c r="BG734" s="13">
        <f t="shared" si="1054"/>
        <v>5.0126084006246263E-4</v>
      </c>
      <c r="BH734" s="13">
        <f t="shared" si="1055"/>
        <v>1.9671512463042006E-4</v>
      </c>
      <c r="BI734" s="13">
        <f t="shared" si="1056"/>
        <v>6.1759207447427403E-5</v>
      </c>
      <c r="BJ734" s="14">
        <f t="shared" si="1057"/>
        <v>0.39033710731038024</v>
      </c>
      <c r="BK734" s="14">
        <f t="shared" si="1058"/>
        <v>0.24033989541425929</v>
      </c>
      <c r="BL734" s="14">
        <f t="shared" si="1059"/>
        <v>0.34193601438728516</v>
      </c>
      <c r="BM734" s="14">
        <f t="shared" si="1060"/>
        <v>0.59422834579111283</v>
      </c>
      <c r="BN734" s="14">
        <f t="shared" si="1061"/>
        <v>0.40357815529799324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1.6292</v>
      </c>
      <c r="F735" s="10">
        <f>VLOOKUP(B735,home!$B$2:$E$405,3,FALSE)</f>
        <v>1.2276</v>
      </c>
      <c r="G735" s="10">
        <f>VLOOKUP(C735,away!$B$2:$E$405,4,FALSE)</f>
        <v>1.1554</v>
      </c>
      <c r="H735" s="10">
        <f>VLOOKUP(A735,away!$A$2:$E$405,3,FALSE)</f>
        <v>1.1462000000000001</v>
      </c>
      <c r="I735" s="10">
        <f>VLOOKUP(C735,away!$B$2:$E$405,3,FALSE)</f>
        <v>1.0777000000000001</v>
      </c>
      <c r="J735" s="10">
        <f>VLOOKUP(B735,home!$B$2:$E$405,4,FALSE)</f>
        <v>1.1803999999999999</v>
      </c>
      <c r="K735" s="12">
        <f t="shared" si="1006"/>
        <v>2.310806839968</v>
      </c>
      <c r="L735" s="12">
        <f t="shared" si="1007"/>
        <v>1.4581005970960002</v>
      </c>
      <c r="M735" s="13">
        <f t="shared" si="1008"/>
        <v>2.3077262880735736E-2</v>
      </c>
      <c r="N735" s="13">
        <f t="shared" si="1009"/>
        <v>5.3327096912543774E-2</v>
      </c>
      <c r="O735" s="13">
        <f t="shared" si="1010"/>
        <v>3.3648970785742131E-2</v>
      </c>
      <c r="P735" s="13">
        <f t="shared" si="1011"/>
        <v>7.7756271849576342E-2</v>
      </c>
      <c r="Q735" s="13">
        <f t="shared" si="1012"/>
        <v>6.1614310150571283E-2</v>
      </c>
      <c r="R735" s="13">
        <f t="shared" si="1013"/>
        <v>2.4531792197178239E-2</v>
      </c>
      <c r="S735" s="13">
        <f t="shared" si="1014"/>
        <v>6.5497778518962532E-2</v>
      </c>
      <c r="T735" s="13">
        <f t="shared" si="1015"/>
        <v>8.9839862420206126E-2</v>
      </c>
      <c r="U735" s="13">
        <f t="shared" si="1016"/>
        <v>5.668823320591309E-2</v>
      </c>
      <c r="V735" s="13">
        <f t="shared" si="1017"/>
        <v>2.4520831504074535E-2</v>
      </c>
      <c r="W735" s="13">
        <f t="shared" si="1018"/>
        <v>4.7459589778616626E-2</v>
      </c>
      <c r="X735" s="13">
        <f t="shared" si="1019"/>
        <v>6.9200856194132118E-2</v>
      </c>
      <c r="Y735" s="13">
        <f t="shared" si="1020"/>
        <v>5.0450904868109249E-2</v>
      </c>
      <c r="Z735" s="13">
        <f t="shared" si="1021"/>
        <v>1.1923273616846863E-2</v>
      </c>
      <c r="AA735" s="13">
        <f t="shared" si="1022"/>
        <v>2.7552382228619728E-2</v>
      </c>
      <c r="AB735" s="13">
        <f t="shared" si="1023"/>
        <v>3.1834116655653617E-2</v>
      </c>
      <c r="AC735" s="13">
        <f t="shared" si="1024"/>
        <v>5.1637634905570108E-3</v>
      </c>
      <c r="AD735" s="13">
        <f t="shared" si="1025"/>
        <v>2.7417486170625678E-2</v>
      </c>
      <c r="AE735" s="13">
        <f t="shared" si="1026"/>
        <v>3.9977452956260623E-2</v>
      </c>
      <c r="AF735" s="13">
        <f t="shared" si="1027"/>
        <v>2.914557401295044E-2</v>
      </c>
      <c r="AG735" s="13">
        <f t="shared" si="1028"/>
        <v>1.4165726290329568E-2</v>
      </c>
      <c r="AH735" s="13">
        <f t="shared" si="1029"/>
        <v>4.3463330950158485E-3</v>
      </c>
      <c r="AI735" s="13">
        <f t="shared" si="1030"/>
        <v>1.004353624474191E-2</v>
      </c>
      <c r="AJ735" s="13">
        <f t="shared" si="1031"/>
        <v>1.1604336125908063E-2</v>
      </c>
      <c r="AK735" s="13">
        <f t="shared" si="1032"/>
        <v>8.938459764345371E-3</v>
      </c>
      <c r="AL735" s="13">
        <f t="shared" si="1033"/>
        <v>6.9594908168046476E-4</v>
      </c>
      <c r="AM735" s="13">
        <f t="shared" si="1034"/>
        <v>1.2671302915561965E-2</v>
      </c>
      <c r="AN735" s="13">
        <f t="shared" si="1035"/>
        <v>1.8476034347165188E-2</v>
      </c>
      <c r="AO735" s="13">
        <f t="shared" si="1036"/>
        <v>1.3469958356783886E-2</v>
      </c>
      <c r="AP735" s="13">
        <f t="shared" si="1037"/>
        <v>6.5468514409616138E-3</v>
      </c>
      <c r="AQ735" s="13">
        <f t="shared" si="1038"/>
        <v>2.3864919987912339E-3</v>
      </c>
      <c r="AR735" s="13">
        <f t="shared" si="1039"/>
        <v>1.2674781762041425E-3</v>
      </c>
      <c r="AS735" s="13">
        <f t="shared" si="1040"/>
        <v>2.9288972390826987E-3</v>
      </c>
      <c r="AT735" s="13">
        <f t="shared" si="1041"/>
        <v>3.3840578868178451E-3</v>
      </c>
      <c r="AU735" s="13">
        <f t="shared" si="1042"/>
        <v>2.6066347039021107E-3</v>
      </c>
      <c r="AV735" s="13">
        <f t="shared" si="1043"/>
        <v>1.5058573257687403E-3</v>
      </c>
      <c r="AW735" s="13">
        <f t="shared" si="1044"/>
        <v>6.513675178449545E-5</v>
      </c>
      <c r="AX735" s="13">
        <f t="shared" si="1045"/>
        <v>4.8801555747645126E-3</v>
      </c>
      <c r="AY735" s="13">
        <f t="shared" si="1046"/>
        <v>7.1157577574855087E-3</v>
      </c>
      <c r="AZ735" s="13">
        <f t="shared" si="1047"/>
        <v>5.1877453174900582E-3</v>
      </c>
      <c r="BA735" s="13">
        <f t="shared" si="1048"/>
        <v>2.5214181816714111E-3</v>
      </c>
      <c r="BB735" s="13">
        <f t="shared" si="1049"/>
        <v>9.1912033905594862E-4</v>
      </c>
      <c r="BC735" s="13">
        <f t="shared" si="1050"/>
        <v>2.6803398303611127E-4</v>
      </c>
      <c r="BD735" s="13">
        <f t="shared" si="1051"/>
        <v>3.0801844758823467E-4</v>
      </c>
      <c r="BE735" s="13">
        <f t="shared" si="1052"/>
        <v>7.1177113552321758E-4</v>
      </c>
      <c r="BF735" s="13">
        <f t="shared" si="1053"/>
        <v>8.2238280422942066E-4</v>
      </c>
      <c r="BG735" s="13">
        <f t="shared" si="1054"/>
        <v>6.3345593636180331E-4</v>
      </c>
      <c r="BH735" s="13">
        <f t="shared" si="1055"/>
        <v>3.6594857764079739E-4</v>
      </c>
      <c r="BI735" s="13">
        <f t="shared" si="1056"/>
        <v>1.6912729525778297E-4</v>
      </c>
      <c r="BJ735" s="14">
        <f t="shared" si="1057"/>
        <v>0.55704172996711299</v>
      </c>
      <c r="BK735" s="14">
        <f t="shared" si="1058"/>
        <v>0.20382761508307212</v>
      </c>
      <c r="BL735" s="14">
        <f t="shared" si="1059"/>
        <v>0.22389178983149474</v>
      </c>
      <c r="BM735" s="14">
        <f t="shared" si="1060"/>
        <v>0.71567808271647815</v>
      </c>
      <c r="BN735" s="14">
        <f t="shared" si="1061"/>
        <v>0.27395570477634751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1.6292</v>
      </c>
      <c r="F736" s="10">
        <f>VLOOKUP(B736,home!$B$2:$E$405,3,FALSE)</f>
        <v>1.3299000000000001</v>
      </c>
      <c r="G736" s="10">
        <f>VLOOKUP(C736,away!$B$2:$E$405,4,FALSE)</f>
        <v>0.83040000000000003</v>
      </c>
      <c r="H736" s="10">
        <f>VLOOKUP(A736,away!$A$2:$E$405,3,FALSE)</f>
        <v>1.1462000000000001</v>
      </c>
      <c r="I736" s="10">
        <f>VLOOKUP(C736,away!$B$2:$E$405,3,FALSE)</f>
        <v>1.7448999999999999</v>
      </c>
      <c r="J736" s="10">
        <f>VLOOKUP(B736,home!$B$2:$E$405,4,FALSE)</f>
        <v>0.63009999999999999</v>
      </c>
      <c r="K736" s="12">
        <f t="shared" si="1006"/>
        <v>1.7992053256320002</v>
      </c>
      <c r="L736" s="12">
        <f t="shared" si="1007"/>
        <v>1.2602027598379999</v>
      </c>
      <c r="M736" s="13">
        <f t="shared" si="1008"/>
        <v>4.6915456943540629E-2</v>
      </c>
      <c r="N736" s="13">
        <f t="shared" si="1009"/>
        <v>8.44105399872771E-2</v>
      </c>
      <c r="O736" s="13">
        <f t="shared" si="1010"/>
        <v>5.9122988319310746E-2</v>
      </c>
      <c r="P736" s="13">
        <f t="shared" si="1011"/>
        <v>0.10637439545138243</v>
      </c>
      <c r="Q736" s="13">
        <f t="shared" si="1012"/>
        <v>7.5935946542290952E-2</v>
      </c>
      <c r="R736" s="13">
        <f t="shared" si="1013"/>
        <v>3.7253476524932633E-2</v>
      </c>
      <c r="S736" s="13">
        <f t="shared" si="1014"/>
        <v>6.0297355844069173E-2</v>
      </c>
      <c r="T736" s="13">
        <f t="shared" si="1015"/>
        <v>9.5694689403505867E-2</v>
      </c>
      <c r="U736" s="13">
        <f t="shared" si="1016"/>
        <v>6.7026653361965491E-2</v>
      </c>
      <c r="V736" s="13">
        <f t="shared" si="1017"/>
        <v>1.5190669422774772E-2</v>
      </c>
      <c r="W736" s="13">
        <f t="shared" si="1018"/>
        <v>4.5541453141932253E-2</v>
      </c>
      <c r="X736" s="13">
        <f t="shared" si="1019"/>
        <v>5.7391464936495967E-2</v>
      </c>
      <c r="Y736" s="13">
        <f t="shared" si="1020"/>
        <v>3.6162441252059023E-2</v>
      </c>
      <c r="Z736" s="13">
        <f t="shared" si="1021"/>
        <v>1.564897797676008E-2</v>
      </c>
      <c r="AA736" s="13">
        <f t="shared" si="1022"/>
        <v>2.8155724516484622E-2</v>
      </c>
      <c r="AB736" s="13">
        <f t="shared" si="1023"/>
        <v>2.532896474854331E-2</v>
      </c>
      <c r="AC736" s="13">
        <f t="shared" si="1024"/>
        <v>2.1526731028833467E-3</v>
      </c>
      <c r="AD736" s="13">
        <f t="shared" si="1025"/>
        <v>2.0484606257496169E-2</v>
      </c>
      <c r="AE736" s="13">
        <f t="shared" si="1026"/>
        <v>2.5814757339891432E-2</v>
      </c>
      <c r="AF736" s="13">
        <f t="shared" si="1027"/>
        <v>1.626591422213973E-2</v>
      </c>
      <c r="AG736" s="13">
        <f t="shared" si="1028"/>
        <v>6.8327833313428865E-3</v>
      </c>
      <c r="AH736" s="13">
        <f t="shared" si="1029"/>
        <v>4.9302213087392818E-3</v>
      </c>
      <c r="AI736" s="13">
        <f t="shared" si="1030"/>
        <v>8.8704804352280862E-3</v>
      </c>
      <c r="AJ736" s="13">
        <f t="shared" si="1031"/>
        <v>7.9799078199884188E-3</v>
      </c>
      <c r="AK736" s="13">
        <f t="shared" si="1032"/>
        <v>4.7858308825918698E-3</v>
      </c>
      <c r="AL736" s="13">
        <f t="shared" si="1033"/>
        <v>1.9523569828957621E-4</v>
      </c>
      <c r="AM736" s="13">
        <f t="shared" si="1034"/>
        <v>7.3712025343923423E-3</v>
      </c>
      <c r="AN736" s="13">
        <f t="shared" si="1035"/>
        <v>9.2892097771660864E-3</v>
      </c>
      <c r="AO736" s="13">
        <f t="shared" si="1036"/>
        <v>5.8531438989494191E-3</v>
      </c>
      <c r="AP736" s="13">
        <f t="shared" si="1037"/>
        <v>2.4587160317283367E-3</v>
      </c>
      <c r="AQ736" s="13">
        <f t="shared" si="1038"/>
        <v>7.7462018221049599E-4</v>
      </c>
      <c r="AR736" s="13">
        <f t="shared" si="1039"/>
        <v>1.2426156999770712E-3</v>
      </c>
      <c r="AS736" s="13">
        <f t="shared" si="1040"/>
        <v>2.2357207851126824E-3</v>
      </c>
      <c r="AT736" s="13">
        <f t="shared" si="1041"/>
        <v>2.0112603716004479E-3</v>
      </c>
      <c r="AU736" s="13">
        <f t="shared" si="1042"/>
        <v>1.2062234572720405E-3</v>
      </c>
      <c r="AV736" s="13">
        <f t="shared" si="1043"/>
        <v>5.4256091705652456E-4</v>
      </c>
      <c r="AW736" s="13">
        <f t="shared" si="1044"/>
        <v>1.229639720815907E-5</v>
      </c>
      <c r="AX736" s="13">
        <f t="shared" si="1045"/>
        <v>2.2103844760318E-3</v>
      </c>
      <c r="AY736" s="13">
        <f t="shared" si="1046"/>
        <v>2.7855326169983455E-3</v>
      </c>
      <c r="AZ736" s="13">
        <f t="shared" si="1047"/>
        <v>1.7551679457800413E-3</v>
      </c>
      <c r="BA736" s="13">
        <f t="shared" si="1048"/>
        <v>7.3728916308373371E-4</v>
      </c>
      <c r="BB736" s="13">
        <f t="shared" si="1049"/>
        <v>2.3228345952919251E-4</v>
      </c>
      <c r="BC736" s="13">
        <f t="shared" si="1050"/>
        <v>5.8544851352681326E-5</v>
      </c>
      <c r="BD736" s="13">
        <f t="shared" si="1051"/>
        <v>2.6099128908818874E-4</v>
      </c>
      <c r="BE736" s="13">
        <f t="shared" si="1052"/>
        <v>4.6957691727103005E-4</v>
      </c>
      <c r="BF736" s="13">
        <f t="shared" si="1053"/>
        <v>4.2243264517394734E-4</v>
      </c>
      <c r="BG736" s="13">
        <f t="shared" si="1054"/>
        <v>2.5334768830592637E-4</v>
      </c>
      <c r="BH736" s="13">
        <f t="shared" si="1055"/>
        <v>1.1395612750914466E-4</v>
      </c>
      <c r="BI736" s="13">
        <f t="shared" si="1056"/>
        <v>4.1006094300570479E-5</v>
      </c>
      <c r="BJ736" s="14">
        <f t="shared" si="1057"/>
        <v>0.49806069135165382</v>
      </c>
      <c r="BK736" s="14">
        <f t="shared" si="1058"/>
        <v>0.23391131907993826</v>
      </c>
      <c r="BL736" s="14">
        <f t="shared" si="1059"/>
        <v>0.25225393991045203</v>
      </c>
      <c r="BM736" s="14">
        <f t="shared" si="1060"/>
        <v>0.58708888833027961</v>
      </c>
      <c r="BN736" s="14">
        <f t="shared" si="1061"/>
        <v>0.4100128037687345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1.6292</v>
      </c>
      <c r="F737" s="10">
        <f>VLOOKUP(B737,home!$B$2:$E$405,3,FALSE)</f>
        <v>1.1554</v>
      </c>
      <c r="G737" s="10">
        <f>VLOOKUP(C737,away!$B$2:$E$405,4,FALSE)</f>
        <v>0.90259999999999996</v>
      </c>
      <c r="H737" s="10">
        <f>VLOOKUP(A737,away!$A$2:$E$405,3,FALSE)</f>
        <v>1.1462000000000001</v>
      </c>
      <c r="I737" s="10">
        <f>VLOOKUP(C737,away!$B$2:$E$405,3,FALSE)</f>
        <v>1.1803999999999999</v>
      </c>
      <c r="J737" s="10">
        <f>VLOOKUP(B737,home!$B$2:$E$405,4,FALSE)</f>
        <v>0.87239999999999995</v>
      </c>
      <c r="K737" s="12">
        <f t="shared" si="1006"/>
        <v>1.699034093968</v>
      </c>
      <c r="L737" s="12">
        <f t="shared" si="1007"/>
        <v>1.1803349363519999</v>
      </c>
      <c r="M737" s="13">
        <f t="shared" si="1008"/>
        <v>5.6170193344089341E-2</v>
      </c>
      <c r="N737" s="13">
        <f t="shared" si="1009"/>
        <v>9.5435073556382213E-2</v>
      </c>
      <c r="O737" s="13">
        <f t="shared" si="1010"/>
        <v>6.6299641585675223E-2</v>
      </c>
      <c r="P737" s="13">
        <f t="shared" si="1011"/>
        <v>0.11264535147192083</v>
      </c>
      <c r="Q737" s="13">
        <f t="shared" si="1012"/>
        <v>8.1073721866318671E-2</v>
      </c>
      <c r="R737" s="13">
        <f t="shared" si="1013"/>
        <v>3.9127891615594199E-2</v>
      </c>
      <c r="S737" s="13">
        <f t="shared" si="1014"/>
        <v>5.6475572064092851E-2</v>
      </c>
      <c r="T737" s="13">
        <f t="shared" si="1015"/>
        <v>9.5694146338900984E-2</v>
      </c>
      <c r="U737" s="13">
        <f t="shared" si="1016"/>
        <v>6.6479621879979189E-2</v>
      </c>
      <c r="V737" s="13">
        <f t="shared" si="1017"/>
        <v>1.2584196322706326E-2</v>
      </c>
      <c r="W737" s="13">
        <f t="shared" si="1018"/>
        <v>4.5915672525251458E-2</v>
      </c>
      <c r="X737" s="13">
        <f t="shared" si="1019"/>
        <v>5.4195872407651946E-2</v>
      </c>
      <c r="Y737" s="13">
        <f t="shared" si="1020"/>
        <v>3.1984640804413496E-2</v>
      </c>
      <c r="Z737" s="13">
        <f t="shared" si="1021"/>
        <v>1.5394672486560108E-2</v>
      </c>
      <c r="AA737" s="13">
        <f t="shared" si="1022"/>
        <v>2.615607342013675E-2</v>
      </c>
      <c r="AB737" s="13">
        <f t="shared" si="1023"/>
        <v>2.2220030252571271E-2</v>
      </c>
      <c r="AC737" s="13">
        <f t="shared" si="1024"/>
        <v>1.5772947507488807E-3</v>
      </c>
      <c r="AD737" s="13">
        <f t="shared" si="1025"/>
        <v>1.9503073266968013E-2</v>
      </c>
      <c r="AE737" s="13">
        <f t="shared" si="1026"/>
        <v>2.302015874323508E-2</v>
      </c>
      <c r="AF737" s="13">
        <f t="shared" si="1027"/>
        <v>1.358574880250466E-2</v>
      </c>
      <c r="AG737" s="13">
        <f t="shared" si="1028"/>
        <v>5.3452446493661987E-3</v>
      </c>
      <c r="AH737" s="13">
        <f t="shared" si="1029"/>
        <v>4.542717442395954E-3</v>
      </c>
      <c r="AI737" s="13">
        <f t="shared" si="1030"/>
        <v>7.7182318138938394E-3</v>
      </c>
      <c r="AJ737" s="13">
        <f t="shared" si="1031"/>
        <v>6.5567694984770587E-3</v>
      </c>
      <c r="AK737" s="13">
        <f t="shared" si="1032"/>
        <v>3.7133916414006621E-3</v>
      </c>
      <c r="AL737" s="13">
        <f t="shared" si="1033"/>
        <v>1.265261242627496E-4</v>
      </c>
      <c r="AM737" s="13">
        <f t="shared" si="1034"/>
        <v>6.6272772835468952E-3</v>
      </c>
      <c r="AN737" s="13">
        <f t="shared" si="1035"/>
        <v>7.8224069106623793E-3</v>
      </c>
      <c r="AO737" s="13">
        <f t="shared" si="1036"/>
        <v>4.6165300815080631E-3</v>
      </c>
      <c r="AP737" s="13">
        <f t="shared" si="1037"/>
        <v>1.8163505799746375E-3</v>
      </c>
      <c r="AQ737" s="13">
        <f t="shared" si="1038"/>
        <v>5.3597551155182071E-4</v>
      </c>
      <c r="AR737" s="13">
        <f t="shared" si="1039"/>
        <v>1.0723856206471083E-3</v>
      </c>
      <c r="AS737" s="13">
        <f t="shared" si="1040"/>
        <v>1.8220197313604707E-3</v>
      </c>
      <c r="AT737" s="13">
        <f t="shared" si="1041"/>
        <v>1.5478368217319285E-3</v>
      </c>
      <c r="AU737" s="13">
        <f t="shared" si="1042"/>
        <v>8.7660917734053861E-4</v>
      </c>
      <c r="AV737" s="13">
        <f t="shared" si="1043"/>
        <v>3.7234721984670424E-4</v>
      </c>
      <c r="AW737" s="13">
        <f t="shared" si="1044"/>
        <v>7.0483110196147852E-6</v>
      </c>
      <c r="AX737" s="13">
        <f t="shared" si="1045"/>
        <v>1.8766616758209682E-3</v>
      </c>
      <c r="AY737" s="13">
        <f t="shared" si="1046"/>
        <v>2.2150893396843795E-3</v>
      </c>
      <c r="AZ737" s="13">
        <f t="shared" si="1047"/>
        <v>1.3072736673851782E-3</v>
      </c>
      <c r="BA737" s="13">
        <f t="shared" si="1048"/>
        <v>5.1434026032924325E-4</v>
      </c>
      <c r="BB737" s="13">
        <f t="shared" si="1049"/>
        <v>1.5177344460974717E-4</v>
      </c>
      <c r="BC737" s="13">
        <f t="shared" si="1050"/>
        <v>3.5828699816673893E-5</v>
      </c>
      <c r="BD737" s="13">
        <f t="shared" si="1051"/>
        <v>2.1096236888188416E-4</v>
      </c>
      <c r="BE737" s="13">
        <f t="shared" si="1052"/>
        <v>3.5843225727457502E-4</v>
      </c>
      <c r="BF737" s="13">
        <f t="shared" si="1053"/>
        <v>3.0449431274370641E-4</v>
      </c>
      <c r="BG737" s="13">
        <f t="shared" si="1054"/>
        <v>1.7244873959030402E-4</v>
      </c>
      <c r="BH737" s="13">
        <f t="shared" si="1055"/>
        <v>7.3249072006433994E-5</v>
      </c>
      <c r="BI737" s="13">
        <f t="shared" si="1056"/>
        <v>2.4890534138089641E-5</v>
      </c>
      <c r="BJ737" s="14">
        <f t="shared" si="1057"/>
        <v>0.49327286041588286</v>
      </c>
      <c r="BK737" s="14">
        <f t="shared" si="1058"/>
        <v>0.24179422341750534</v>
      </c>
      <c r="BL737" s="14">
        <f t="shared" si="1059"/>
        <v>0.24965004500568586</v>
      </c>
      <c r="BM737" s="14">
        <f t="shared" si="1060"/>
        <v>0.54715188685698879</v>
      </c>
      <c r="BN737" s="14">
        <f t="shared" si="1061"/>
        <v>0.45075187343998047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1.6292</v>
      </c>
      <c r="F738" s="10">
        <f>VLOOKUP(B738,home!$B$2:$E$405,3,FALSE)</f>
        <v>0.75819999999999999</v>
      </c>
      <c r="G738" s="10">
        <f>VLOOKUP(C738,away!$B$2:$E$405,4,FALSE)</f>
        <v>1.1253</v>
      </c>
      <c r="H738" s="10">
        <f>VLOOKUP(A738,away!$A$2:$E$405,3,FALSE)</f>
        <v>1.1462000000000001</v>
      </c>
      <c r="I738" s="10">
        <f>VLOOKUP(C738,away!$B$2:$E$405,3,FALSE)</f>
        <v>0.92090000000000005</v>
      </c>
      <c r="J738" s="10">
        <f>VLOOKUP(B738,home!$B$2:$E$405,4,FALSE)</f>
        <v>1.1291</v>
      </c>
      <c r="K738" s="12">
        <f t="shared" si="1006"/>
        <v>1.3900374478319999</v>
      </c>
      <c r="L738" s="12">
        <f t="shared" si="1007"/>
        <v>1.1918052233780001</v>
      </c>
      <c r="M738" s="13">
        <f t="shared" si="1008"/>
        <v>7.5634506011122579E-2</v>
      </c>
      <c r="N738" s="13">
        <f t="shared" si="1009"/>
        <v>0.10513479570373488</v>
      </c>
      <c r="O738" s="13">
        <f t="shared" si="1010"/>
        <v>9.0141599331670638E-2</v>
      </c>
      <c r="P738" s="13">
        <f t="shared" si="1011"/>
        <v>0.12530019867849015</v>
      </c>
      <c r="Q738" s="13">
        <f t="shared" si="1012"/>
        <v>7.3070651549179189E-2</v>
      </c>
      <c r="R738" s="13">
        <f t="shared" si="1013"/>
        <v>5.3715614463565965E-2</v>
      </c>
      <c r="S738" s="13">
        <f t="shared" si="1014"/>
        <v>5.189476542148732E-2</v>
      </c>
      <c r="T738" s="13">
        <f t="shared" si="1015"/>
        <v>8.708598419194552E-2</v>
      </c>
      <c r="U738" s="13">
        <f t="shared" si="1016"/>
        <v>7.4666715637662889E-2</v>
      </c>
      <c r="V738" s="13">
        <f t="shared" si="1017"/>
        <v>9.5524072287702065E-3</v>
      </c>
      <c r="W738" s="13">
        <f t="shared" si="1018"/>
        <v>3.3856980663614131E-2</v>
      </c>
      <c r="X738" s="13">
        <f t="shared" si="1019"/>
        <v>4.0350926402703269E-2</v>
      </c>
      <c r="Y738" s="13">
        <f t="shared" si="1020"/>
        <v>2.4045222427441511E-2</v>
      </c>
      <c r="Z738" s="13">
        <f t="shared" si="1021"/>
        <v>2.1339516631545583E-2</v>
      </c>
      <c r="AA738" s="13">
        <f t="shared" si="1022"/>
        <v>2.9662727236482136E-2</v>
      </c>
      <c r="AB738" s="13">
        <f t="shared" si="1023"/>
        <v>2.0616150831768196E-2</v>
      </c>
      <c r="AC738" s="13">
        <f t="shared" si="1024"/>
        <v>9.8906453775768864E-4</v>
      </c>
      <c r="AD738" s="13">
        <f t="shared" si="1025"/>
        <v>1.176561774823689E-2</v>
      </c>
      <c r="AE738" s="13">
        <f t="shared" si="1026"/>
        <v>1.4022324688617631E-2</v>
      </c>
      <c r="AF738" s="13">
        <f t="shared" si="1027"/>
        <v>8.3559399038983916E-3</v>
      </c>
      <c r="AG738" s="13">
        <f t="shared" si="1028"/>
        <v>3.3195509412329216E-3</v>
      </c>
      <c r="AH738" s="13">
        <f t="shared" si="1029"/>
        <v>6.3581368464594359E-3</v>
      </c>
      <c r="AI738" s="13">
        <f t="shared" si="1030"/>
        <v>8.8380483150190745E-3</v>
      </c>
      <c r="AJ738" s="13">
        <f t="shared" si="1031"/>
        <v>6.142609061812512E-3</v>
      </c>
      <c r="AK738" s="13">
        <f t="shared" si="1032"/>
        <v>2.8461522077705263E-3</v>
      </c>
      <c r="AL738" s="13">
        <f t="shared" si="1033"/>
        <v>6.5541504597736169E-5</v>
      </c>
      <c r="AM738" s="13">
        <f t="shared" si="1034"/>
        <v>3.2709298533852168E-3</v>
      </c>
      <c r="AN738" s="13">
        <f t="shared" si="1035"/>
        <v>3.8983112845675377E-3</v>
      </c>
      <c r="AO738" s="13">
        <f t="shared" si="1036"/>
        <v>2.3230138756504971E-3</v>
      </c>
      <c r="AP738" s="13">
        <f t="shared" si="1037"/>
        <v>9.228600236599444E-4</v>
      </c>
      <c r="AQ738" s="13">
        <f t="shared" si="1038"/>
        <v>2.7496734916116676E-4</v>
      </c>
      <c r="AR738" s="13">
        <f t="shared" si="1039"/>
        <v>1.5155321409124961E-3</v>
      </c>
      <c r="AS738" s="13">
        <f t="shared" si="1040"/>
        <v>2.1066464292613728E-3</v>
      </c>
      <c r="AT738" s="13">
        <f t="shared" si="1041"/>
        <v>1.4641587130074375E-3</v>
      </c>
      <c r="AU738" s="13">
        <f t="shared" si="1042"/>
        <v>6.7841181354994797E-4</v>
      </c>
      <c r="AV738" s="13">
        <f t="shared" si="1043"/>
        <v>2.3575445647151208E-4</v>
      </c>
      <c r="AW738" s="13">
        <f t="shared" si="1044"/>
        <v>3.0160996837489262E-6</v>
      </c>
      <c r="AX738" s="13">
        <f t="shared" si="1045"/>
        <v>7.5778583090618042E-4</v>
      </c>
      <c r="AY738" s="13">
        <f t="shared" si="1046"/>
        <v>9.0313311147582388E-4</v>
      </c>
      <c r="AZ738" s="13">
        <f t="shared" si="1047"/>
        <v>5.3817937983125636E-4</v>
      </c>
      <c r="BA738" s="13">
        <f t="shared" si="1048"/>
        <v>2.1380166533240796E-4</v>
      </c>
      <c r="BB738" s="13">
        <f t="shared" si="1049"/>
        <v>6.3702485377519746E-5</v>
      </c>
      <c r="BC738" s="13">
        <f t="shared" si="1050"/>
        <v>1.518419096301774E-5</v>
      </c>
      <c r="BD738" s="13">
        <f t="shared" si="1051"/>
        <v>3.0103652028945916E-4</v>
      </c>
      <c r="BE738" s="13">
        <f t="shared" si="1052"/>
        <v>4.1845203636738587E-4</v>
      </c>
      <c r="BF738" s="13">
        <f t="shared" si="1053"/>
        <v>2.908320003361122E-4</v>
      </c>
      <c r="BG738" s="13">
        <f t="shared" si="1054"/>
        <v>1.3475579049836156E-4</v>
      </c>
      <c r="BH738" s="13">
        <f t="shared" si="1055"/>
        <v>4.6828898776231546E-5</v>
      </c>
      <c r="BI738" s="13">
        <f t="shared" si="1056"/>
        <v>1.3018784587939188E-5</v>
      </c>
      <c r="BJ738" s="14">
        <f t="shared" si="1057"/>
        <v>0.41418986327091484</v>
      </c>
      <c r="BK738" s="14">
        <f t="shared" si="1058"/>
        <v>0.26433961649370152</v>
      </c>
      <c r="BL738" s="14">
        <f t="shared" si="1059"/>
        <v>0.30019318151626956</v>
      </c>
      <c r="BM738" s="14">
        <f t="shared" si="1060"/>
        <v>0.47616469516287607</v>
      </c>
      <c r="BN738" s="14">
        <f t="shared" si="1061"/>
        <v>0.52299736573776334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1.6292</v>
      </c>
      <c r="F739" s="10">
        <f>VLOOKUP(B739,home!$B$2:$E$405,3,FALSE)</f>
        <v>1.163</v>
      </c>
      <c r="G739" s="10">
        <f>VLOOKUP(C739,away!$B$2:$E$405,4,FALSE)</f>
        <v>0.75819999999999999</v>
      </c>
      <c r="H739" s="10">
        <f>VLOOKUP(A739,away!$A$2:$E$405,3,FALSE)</f>
        <v>1.1462000000000001</v>
      </c>
      <c r="I739" s="10">
        <f>VLOOKUP(C739,away!$B$2:$E$405,3,FALSE)</f>
        <v>1.0264</v>
      </c>
      <c r="J739" s="10">
        <f>VLOOKUP(B739,home!$B$2:$E$405,4,FALSE)</f>
        <v>0.91839999999999999</v>
      </c>
      <c r="K739" s="12">
        <f t="shared" si="1006"/>
        <v>1.4366067287199999</v>
      </c>
      <c r="L739" s="12">
        <f t="shared" si="1007"/>
        <v>1.080460570112</v>
      </c>
      <c r="M739" s="13">
        <f t="shared" si="1008"/>
        <v>8.0695917076639562E-2</v>
      </c>
      <c r="N739" s="13">
        <f t="shared" si="1009"/>
        <v>0.11592829745253155</v>
      </c>
      <c r="O739" s="13">
        <f t="shared" si="1010"/>
        <v>8.7188756570336659E-2</v>
      </c>
      <c r="P739" s="13">
        <f t="shared" si="1011"/>
        <v>0.12525595435767575</v>
      </c>
      <c r="Q739" s="13">
        <f t="shared" si="1012"/>
        <v>8.3271686084680233E-2</v>
      </c>
      <c r="R739" s="13">
        <f t="shared" si="1013"/>
        <v>4.7102006815671171E-2</v>
      </c>
      <c r="S739" s="13">
        <f t="shared" si="1014"/>
        <v>4.860547680235093E-2</v>
      </c>
      <c r="T739" s="13">
        <f t="shared" si="1015"/>
        <v>8.9971773421241102E-2</v>
      </c>
      <c r="U739" s="13">
        <f t="shared" si="1016"/>
        <v>6.7667059927608492E-2</v>
      </c>
      <c r="V739" s="13">
        <f t="shared" si="1017"/>
        <v>8.3828079597278518E-3</v>
      </c>
      <c r="W739" s="13">
        <f t="shared" si="1018"/>
        <v>3.9876221513703736E-2</v>
      </c>
      <c r="X739" s="13">
        <f t="shared" si="1019"/>
        <v>4.3084685030608742E-2</v>
      </c>
      <c r="Y739" s="13">
        <f t="shared" si="1020"/>
        <v>2.3275651675633738E-2</v>
      </c>
      <c r="Z739" s="13">
        <f t="shared" si="1021"/>
        <v>1.6963953712493127E-2</v>
      </c>
      <c r="AA739" s="13">
        <f t="shared" si="1022"/>
        <v>2.4370530049062249E-2</v>
      </c>
      <c r="AB739" s="13">
        <f t="shared" si="1023"/>
        <v>1.7505433725477894E-2</v>
      </c>
      <c r="AC739" s="13">
        <f t="shared" si="1024"/>
        <v>8.1323554619530539E-4</v>
      </c>
      <c r="AD739" s="13">
        <f t="shared" si="1025"/>
        <v>1.4321612035629004E-2</v>
      </c>
      <c r="AE739" s="13">
        <f t="shared" si="1026"/>
        <v>1.5473937104938596E-2</v>
      </c>
      <c r="AF739" s="13">
        <f t="shared" si="1027"/>
        <v>8.359489453139593E-3</v>
      </c>
      <c r="AG739" s="13">
        <f t="shared" si="1028"/>
        <v>3.010699580128152E-3</v>
      </c>
      <c r="AH739" s="13">
        <f t="shared" si="1029"/>
        <v>4.5822207748884751E-3</v>
      </c>
      <c r="AI739" s="13">
        <f t="shared" si="1030"/>
        <v>6.5828491976853559E-3</v>
      </c>
      <c r="AJ739" s="13">
        <f t="shared" si="1031"/>
        <v>4.7284827257719183E-3</v>
      </c>
      <c r="AK739" s="13">
        <f t="shared" si="1032"/>
        <v>2.2643233668267412E-3</v>
      </c>
      <c r="AL739" s="13">
        <f t="shared" si="1033"/>
        <v>5.0492068568741292E-5</v>
      </c>
      <c r="AM739" s="13">
        <f t="shared" si="1034"/>
        <v>4.1149048433003904E-3</v>
      </c>
      <c r="AN739" s="13">
        <f t="shared" si="1035"/>
        <v>4.4459924329489694E-3</v>
      </c>
      <c r="AO739" s="13">
        <f t="shared" si="1036"/>
        <v>2.401859759408841E-3</v>
      </c>
      <c r="AP739" s="13">
        <f t="shared" si="1037"/>
        <v>8.6503825499331579E-4</v>
      </c>
      <c r="AQ739" s="13">
        <f t="shared" si="1038"/>
        <v>2.3365993153969187E-4</v>
      </c>
      <c r="AR739" s="13">
        <f t="shared" si="1039"/>
        <v>9.9018177416301096E-4</v>
      </c>
      <c r="AS739" s="13">
        <f t="shared" si="1040"/>
        <v>1.4225017994184887E-3</v>
      </c>
      <c r="AT739" s="13">
        <f t="shared" si="1041"/>
        <v>1.0217878283304545E-3</v>
      </c>
      <c r="AU739" s="13">
        <f t="shared" si="1042"/>
        <v>4.8930242316790908E-4</v>
      </c>
      <c r="AV739" s="13">
        <f t="shared" si="1043"/>
        <v>1.7573378837550474E-4</v>
      </c>
      <c r="AW739" s="13">
        <f t="shared" si="1044"/>
        <v>2.1770453771204259E-6</v>
      </c>
      <c r="AX739" s="13">
        <f t="shared" si="1045"/>
        <v>9.852499976546426E-4</v>
      </c>
      <c r="AY739" s="13">
        <f t="shared" si="1046"/>
        <v>1.0645237741687818E-3</v>
      </c>
      <c r="AZ739" s="13">
        <f t="shared" si="1047"/>
        <v>5.7508798196808991E-4</v>
      </c>
      <c r="BA739" s="13">
        <f t="shared" si="1048"/>
        <v>2.0711996295393403E-4</v>
      </c>
      <c r="BB739" s="13">
        <f t="shared" si="1049"/>
        <v>5.5946238313695962E-5</v>
      </c>
      <c r="BC739" s="13">
        <f t="shared" si="1050"/>
        <v>1.2089540908807556E-5</v>
      </c>
      <c r="BD739" s="13">
        <f t="shared" si="1051"/>
        <v>1.7830872737111301E-4</v>
      </c>
      <c r="BE739" s="13">
        <f t="shared" si="1052"/>
        <v>2.5615951753084099E-4</v>
      </c>
      <c r="BF739" s="13">
        <f t="shared" si="1053"/>
        <v>1.8400024325523749E-4</v>
      </c>
      <c r="BG739" s="13">
        <f t="shared" si="1054"/>
        <v>8.8111995848863656E-5</v>
      </c>
      <c r="BH739" s="13">
        <f t="shared" si="1055"/>
        <v>3.1645571529356562E-5</v>
      </c>
      <c r="BI739" s="13">
        <f t="shared" si="1056"/>
        <v>9.0924481986527339E-6</v>
      </c>
      <c r="BJ739" s="14">
        <f t="shared" si="1057"/>
        <v>0.45153552607039349</v>
      </c>
      <c r="BK739" s="14">
        <f t="shared" si="1058"/>
        <v>0.26486840758532687</v>
      </c>
      <c r="BL739" s="14">
        <f t="shared" si="1059"/>
        <v>0.26683848927051829</v>
      </c>
      <c r="BM739" s="14">
        <f t="shared" si="1060"/>
        <v>0.45970141155240529</v>
      </c>
      <c r="BN739" s="14">
        <f t="shared" si="1061"/>
        <v>0.53944261835753493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1.4215</v>
      </c>
      <c r="F740" s="10">
        <f>VLOOKUP(B740,home!$B$2:$E$405,3,FALSE)</f>
        <v>1.1137999999999999</v>
      </c>
      <c r="G740" s="10">
        <f>VLOOKUP(C740,away!$B$2:$E$405,4,FALSE)</f>
        <v>0.70350000000000001</v>
      </c>
      <c r="H740" s="10">
        <f>VLOOKUP(A740,away!$A$2:$E$405,3,FALSE)</f>
        <v>1.0277000000000001</v>
      </c>
      <c r="I740" s="10">
        <f>VLOOKUP(C740,away!$B$2:$E$405,3,FALSE)</f>
        <v>0.8982</v>
      </c>
      <c r="J740" s="10">
        <f>VLOOKUP(B740,home!$B$2:$E$405,4,FALSE)</f>
        <v>0.64870000000000005</v>
      </c>
      <c r="K740" s="12">
        <f t="shared" si="1006"/>
        <v>1.1138281234499998</v>
      </c>
      <c r="L740" s="12">
        <f t="shared" si="1007"/>
        <v>0.59880208681800007</v>
      </c>
      <c r="M740" s="13">
        <f t="shared" si="1008"/>
        <v>0.18039070261943524</v>
      </c>
      <c r="N740" s="13">
        <f t="shared" si="1009"/>
        <v>0.20092423778643251</v>
      </c>
      <c r="O740" s="13">
        <f t="shared" si="1010"/>
        <v>0.1080183291710831</v>
      </c>
      <c r="P740" s="13">
        <f t="shared" si="1011"/>
        <v>0.12031385287883187</v>
      </c>
      <c r="Q740" s="13">
        <f t="shared" si="1012"/>
        <v>0.11189753336464187</v>
      </c>
      <c r="R740" s="13">
        <f t="shared" si="1013"/>
        <v>3.2340800461119097E-2</v>
      </c>
      <c r="S740" s="13">
        <f t="shared" si="1014"/>
        <v>2.006121017374099E-2</v>
      </c>
      <c r="T740" s="13">
        <f t="shared" si="1015"/>
        <v>6.7004476488534345E-2</v>
      </c>
      <c r="U740" s="13">
        <f t="shared" si="1016"/>
        <v>3.6022093088479173E-2</v>
      </c>
      <c r="V740" s="13">
        <f t="shared" si="1017"/>
        <v>1.4866752211644273E-3</v>
      </c>
      <c r="W740" s="13">
        <f t="shared" si="1018"/>
        <v>4.1544873202074256E-2</v>
      </c>
      <c r="X740" s="13">
        <f t="shared" si="1019"/>
        <v>2.4877156769991273E-2</v>
      </c>
      <c r="Y740" s="13">
        <f t="shared" si="1020"/>
        <v>7.4482466939846548E-3</v>
      </c>
      <c r="Z740" s="13">
        <f t="shared" si="1021"/>
        <v>6.4552462684942195E-3</v>
      </c>
      <c r="AA740" s="13">
        <f t="shared" si="1022"/>
        <v>7.1900348376445307E-3</v>
      </c>
      <c r="AB740" s="13">
        <f t="shared" si="1023"/>
        <v>4.0042315053768667E-3</v>
      </c>
      <c r="AC740" s="13">
        <f t="shared" si="1024"/>
        <v>6.1972298613669852E-5</v>
      </c>
      <c r="AD740" s="13">
        <f t="shared" si="1025"/>
        <v>1.1568462039408639E-2</v>
      </c>
      <c r="AE740" s="13">
        <f t="shared" si="1026"/>
        <v>6.9272192104727105E-3</v>
      </c>
      <c r="AF740" s="13">
        <f t="shared" si="1027"/>
        <v>2.0740166595383984E-3</v>
      </c>
      <c r="AG740" s="13">
        <f t="shared" si="1028"/>
        <v>4.1397516794229692E-4</v>
      </c>
      <c r="AH740" s="13">
        <f t="shared" si="1029"/>
        <v>9.6635373412461156E-4</v>
      </c>
      <c r="AI740" s="13">
        <f t="shared" si="1030"/>
        <v>1.0763519662689161E-3</v>
      </c>
      <c r="AJ740" s="13">
        <f t="shared" si="1031"/>
        <v>5.9943554538051229E-4</v>
      </c>
      <c r="AK740" s="13">
        <f t="shared" si="1032"/>
        <v>2.2255605621346769E-4</v>
      </c>
      <c r="AL740" s="13">
        <f t="shared" si="1033"/>
        <v>1.653328228051326E-6</v>
      </c>
      <c r="AM740" s="13">
        <f t="shared" si="1034"/>
        <v>2.5770556729114175E-3</v>
      </c>
      <c r="AN740" s="13">
        <f t="shared" si="1035"/>
        <v>1.5431463147855223E-3</v>
      </c>
      <c r="AO740" s="13">
        <f t="shared" si="1036"/>
        <v>4.620196167795385E-4</v>
      </c>
      <c r="AP740" s="13">
        <f t="shared" si="1037"/>
        <v>9.2219436892813464E-5</v>
      </c>
      <c r="AQ740" s="13">
        <f t="shared" si="1038"/>
        <v>1.3805297814149388E-5</v>
      </c>
      <c r="AR740" s="13">
        <f t="shared" si="1039"/>
        <v>1.1573092651963686E-4</v>
      </c>
      <c r="AS740" s="13">
        <f t="shared" si="1040"/>
        <v>1.2890436071049692E-4</v>
      </c>
      <c r="AT740" s="13">
        <f t="shared" si="1041"/>
        <v>7.1788651097347367E-5</v>
      </c>
      <c r="AU740" s="13">
        <f t="shared" si="1042"/>
        <v>2.6653406178921722E-5</v>
      </c>
      <c r="AV740" s="13">
        <f t="shared" si="1043"/>
        <v>7.4218283469547535E-6</v>
      </c>
      <c r="AW740" s="13">
        <f t="shared" si="1044"/>
        <v>3.0630780593597077E-8</v>
      </c>
      <c r="AX740" s="13">
        <f t="shared" si="1045"/>
        <v>4.7839951403084915E-4</v>
      </c>
      <c r="AY740" s="13">
        <f t="shared" si="1046"/>
        <v>2.864666273343896E-4</v>
      </c>
      <c r="AZ740" s="13">
        <f t="shared" si="1047"/>
        <v>8.5768407125773398E-5</v>
      </c>
      <c r="BA740" s="13">
        <f t="shared" si="1048"/>
        <v>1.7119433723322983E-5</v>
      </c>
      <c r="BB740" s="13">
        <f t="shared" si="1049"/>
        <v>2.5627881596670615E-6</v>
      </c>
      <c r="BC740" s="13">
        <f t="shared" si="1050"/>
        <v>3.0692057961621973E-7</v>
      </c>
      <c r="BD740" s="13">
        <f t="shared" si="1051"/>
        <v>1.1549986718223195E-5</v>
      </c>
      <c r="BE740" s="13">
        <f t="shared" si="1052"/>
        <v>1.2864700032230961E-5</v>
      </c>
      <c r="BF740" s="13">
        <f t="shared" si="1053"/>
        <v>7.1645323478234841E-6</v>
      </c>
      <c r="BG740" s="13">
        <f t="shared" si="1054"/>
        <v>2.6600192067910169E-6</v>
      </c>
      <c r="BH740" s="13">
        <f t="shared" si="1055"/>
        <v>7.4070105036024889E-7</v>
      </c>
      <c r="BI740" s="13">
        <f t="shared" si="1056"/>
        <v>1.6500273219204004E-7</v>
      </c>
      <c r="BJ740" s="14">
        <f t="shared" si="1057"/>
        <v>0.48023906741315797</v>
      </c>
      <c r="BK740" s="14">
        <f t="shared" si="1058"/>
        <v>0.3226025331473486</v>
      </c>
      <c r="BL740" s="14">
        <f t="shared" si="1059"/>
        <v>0.19082583048063131</v>
      </c>
      <c r="BM740" s="14">
        <f t="shared" si="1060"/>
        <v>0.24595078503153472</v>
      </c>
      <c r="BN740" s="14">
        <f t="shared" si="1061"/>
        <v>0.75388545628154369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1.4215</v>
      </c>
      <c r="F741" s="10">
        <f>VLOOKUP(B741,home!$B$2:$E$405,3,FALSE)</f>
        <v>0.81169999999999998</v>
      </c>
      <c r="G741" s="10">
        <f>VLOOKUP(C741,away!$B$2:$E$405,4,FALSE)</f>
        <v>1.6234</v>
      </c>
      <c r="H741" s="10">
        <f>VLOOKUP(A741,away!$A$2:$E$405,3,FALSE)</f>
        <v>1.0277000000000001</v>
      </c>
      <c r="I741" s="10">
        <f>VLOOKUP(C741,away!$B$2:$E$405,3,FALSE)</f>
        <v>0.67359999999999998</v>
      </c>
      <c r="J741" s="10">
        <f>VLOOKUP(B741,home!$B$2:$E$405,4,FALSE)</f>
        <v>1.0479000000000001</v>
      </c>
      <c r="K741" s="12">
        <f t="shared" si="1006"/>
        <v>1.8731301382700001</v>
      </c>
      <c r="L741" s="12">
        <f t="shared" si="1007"/>
        <v>0.72541791268800004</v>
      </c>
      <c r="M741" s="13">
        <f t="shared" si="1008"/>
        <v>7.4381497993118481E-2</v>
      </c>
      <c r="N741" s="13">
        <f t="shared" si="1009"/>
        <v>0.13932622562057978</v>
      </c>
      <c r="O741" s="13">
        <f t="shared" si="1010"/>
        <v>5.3957671016774671E-2</v>
      </c>
      <c r="P741" s="13">
        <f t="shared" si="1011"/>
        <v>0.10106973977237833</v>
      </c>
      <c r="Q741" s="13">
        <f t="shared" si="1012"/>
        <v>0.13048807613065691</v>
      </c>
      <c r="R741" s="13">
        <f t="shared" si="1013"/>
        <v>1.9570930541247238E-2</v>
      </c>
      <c r="S741" s="13">
        <f t="shared" si="1014"/>
        <v>3.433344505444532E-2</v>
      </c>
      <c r="T741" s="13">
        <f t="shared" si="1015"/>
        <v>9.4658387817373985E-2</v>
      </c>
      <c r="U741" s="13">
        <f t="shared" si="1016"/>
        <v>3.6658899830799008E-2</v>
      </c>
      <c r="V741" s="13">
        <f t="shared" si="1017"/>
        <v>5.1835954590975742E-3</v>
      </c>
      <c r="W741" s="13">
        <f t="shared" si="1018"/>
        <v>8.1473716028401241E-2</v>
      </c>
      <c r="X741" s="13">
        <f t="shared" si="1019"/>
        <v>5.9102493020257676E-2</v>
      </c>
      <c r="Y741" s="13">
        <f t="shared" si="1020"/>
        <v>2.1437003560706203E-2</v>
      </c>
      <c r="Z741" s="13">
        <f t="shared" si="1021"/>
        <v>4.7323678608644677E-3</v>
      </c>
      <c r="AA741" s="13">
        <f t="shared" si="1022"/>
        <v>8.8643408655655672E-3</v>
      </c>
      <c r="AB741" s="13">
        <f t="shared" si="1023"/>
        <v>8.3020320155946219E-3</v>
      </c>
      <c r="AC741" s="13">
        <f t="shared" si="1024"/>
        <v>4.4021754256073832E-4</v>
      </c>
      <c r="AD741" s="13">
        <f t="shared" si="1025"/>
        <v>3.8152718242412488E-2</v>
      </c>
      <c r="AE741" s="13">
        <f t="shared" si="1026"/>
        <v>2.7676665230784245E-2</v>
      </c>
      <c r="AF741" s="13">
        <f t="shared" si="1027"/>
        <v>1.0038574360940026E-2</v>
      </c>
      <c r="AG741" s="13">
        <f t="shared" si="1028"/>
        <v>2.4273872197587963E-3</v>
      </c>
      <c r="AH741" s="13">
        <f t="shared" si="1029"/>
        <v>8.5823610392501948E-4</v>
      </c>
      <c r="AI741" s="13">
        <f t="shared" si="1030"/>
        <v>1.6075879120133782E-3</v>
      </c>
      <c r="AJ741" s="13">
        <f t="shared" si="1031"/>
        <v>1.5056106839554E-3</v>
      </c>
      <c r="AK741" s="13">
        <f t="shared" si="1032"/>
        <v>9.4006824953938933E-4</v>
      </c>
      <c r="AL741" s="13">
        <f t="shared" si="1033"/>
        <v>2.3926741821718105E-5</v>
      </c>
      <c r="AM741" s="13">
        <f t="shared" si="1034"/>
        <v>1.4293001279357294E-2</v>
      </c>
      <c r="AN741" s="13">
        <f t="shared" si="1035"/>
        <v>1.0368399154118283E-2</v>
      </c>
      <c r="AO741" s="13">
        <f t="shared" si="1036"/>
        <v>3.7607112361482541E-3</v>
      </c>
      <c r="AP741" s="13">
        <f t="shared" si="1037"/>
        <v>9.0936243171632516E-4</v>
      </c>
      <c r="AQ741" s="13">
        <f t="shared" si="1038"/>
        <v>1.6491694927313512E-4</v>
      </c>
      <c r="AR741" s="13">
        <f t="shared" si="1039"/>
        <v>1.2451596862055389E-4</v>
      </c>
      <c r="AS741" s="13">
        <f t="shared" si="1040"/>
        <v>2.332346135190411E-4</v>
      </c>
      <c r="AT741" s="13">
        <f t="shared" si="1041"/>
        <v>2.1843939193513578E-4</v>
      </c>
      <c r="AU741" s="13">
        <f t="shared" si="1042"/>
        <v>1.3638846947302522E-4</v>
      </c>
      <c r="AV741" s="13">
        <f t="shared" si="1043"/>
        <v>6.3868338170610363E-5</v>
      </c>
      <c r="AW741" s="13">
        <f t="shared" si="1044"/>
        <v>9.0310300977209699E-7</v>
      </c>
      <c r="AX741" s="13">
        <f t="shared" si="1045"/>
        <v>4.4621085771159716E-3</v>
      </c>
      <c r="AY741" s="13">
        <f t="shared" si="1046"/>
        <v>3.23689349019869E-3</v>
      </c>
      <c r="AZ741" s="13">
        <f t="shared" si="1047"/>
        <v>1.1740502596266544E-3</v>
      </c>
      <c r="BA741" s="13">
        <f t="shared" si="1048"/>
        <v>2.8389236290972408E-4</v>
      </c>
      <c r="BB741" s="13">
        <f t="shared" si="1049"/>
        <v>5.1485151332509057E-5</v>
      </c>
      <c r="BC741" s="13">
        <f t="shared" si="1050"/>
        <v>7.4696502028109089E-6</v>
      </c>
      <c r="BD741" s="13">
        <f t="shared" si="1051"/>
        <v>1.5054352342174441E-5</v>
      </c>
      <c r="BE741" s="13">
        <f t="shared" si="1052"/>
        <v>2.8198761084262514E-5</v>
      </c>
      <c r="BF741" s="13">
        <f t="shared" si="1053"/>
        <v>2.6409974624403671E-5</v>
      </c>
      <c r="BG741" s="13">
        <f t="shared" si="1054"/>
        <v>1.6489773139972149E-5</v>
      </c>
      <c r="BH741" s="13">
        <f t="shared" si="1055"/>
        <v>7.7218727604292424E-6</v>
      </c>
      <c r="BI741" s="13">
        <f t="shared" si="1056"/>
        <v>2.8928145182892355E-6</v>
      </c>
      <c r="BJ741" s="14">
        <f t="shared" si="1057"/>
        <v>0.64349353777387108</v>
      </c>
      <c r="BK741" s="14">
        <f t="shared" si="1058"/>
        <v>0.21866931605362086</v>
      </c>
      <c r="BL741" s="14">
        <f t="shared" si="1059"/>
        <v>0.1331385915496022</v>
      </c>
      <c r="BM741" s="14">
        <f t="shared" si="1060"/>
        <v>0.47800368177601404</v>
      </c>
      <c r="BN741" s="14">
        <f t="shared" si="1061"/>
        <v>0.51879414107475541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1.4215</v>
      </c>
      <c r="F742" s="10">
        <f>VLOOKUP(B742,home!$B$2:$E$405,3,FALSE)</f>
        <v>1.1904999999999999</v>
      </c>
      <c r="G742" s="10">
        <f>VLOOKUP(C742,away!$B$2:$E$405,4,FALSE)</f>
        <v>0.91990000000000005</v>
      </c>
      <c r="H742" s="10">
        <f>VLOOKUP(A742,away!$A$2:$E$405,3,FALSE)</f>
        <v>1.0277000000000001</v>
      </c>
      <c r="I742" s="10">
        <f>VLOOKUP(C742,away!$B$2:$E$405,3,FALSE)</f>
        <v>0.74850000000000005</v>
      </c>
      <c r="J742" s="10">
        <f>VLOOKUP(B742,home!$B$2:$E$405,4,FALSE)</f>
        <v>0.97299999999999998</v>
      </c>
      <c r="K742" s="12">
        <f t="shared" si="1006"/>
        <v>1.5567428604249998</v>
      </c>
      <c r="L742" s="12">
        <f t="shared" si="1007"/>
        <v>0.74846414685000007</v>
      </c>
      <c r="M742" s="13">
        <f t="shared" si="1008"/>
        <v>9.9738151993423257E-2</v>
      </c>
      <c r="N742" s="13">
        <f t="shared" si="1009"/>
        <v>0.15526665602774511</v>
      </c>
      <c r="O742" s="13">
        <f t="shared" si="1010"/>
        <v>7.4650430840153173E-2</v>
      </c>
      <c r="P742" s="13">
        <f t="shared" si="1011"/>
        <v>0.11621152523805867</v>
      </c>
      <c r="Q742" s="13">
        <f t="shared" si="1012"/>
        <v>0.12085512911662825</v>
      </c>
      <c r="R742" s="13">
        <f t="shared" si="1013"/>
        <v>2.7936585515380089E-2</v>
      </c>
      <c r="S742" s="13">
        <f t="shared" si="1014"/>
        <v>3.385143580524351E-2</v>
      </c>
      <c r="T742" s="13">
        <f t="shared" si="1015"/>
        <v>9.0455731106723766E-2</v>
      </c>
      <c r="U742" s="13">
        <f t="shared" si="1016"/>
        <v>4.3490080045720414E-2</v>
      </c>
      <c r="V742" s="13">
        <f t="shared" si="1017"/>
        <v>4.3825054881762157E-3</v>
      </c>
      <c r="W742" s="13">
        <f t="shared" si="1018"/>
        <v>6.2713453132684199E-2</v>
      </c>
      <c r="X742" s="13">
        <f t="shared" si="1019"/>
        <v>4.6938771194971939E-2</v>
      </c>
      <c r="Y742" s="13">
        <f t="shared" si="1020"/>
        <v>1.7565993668316016E-2</v>
      </c>
      <c r="Z742" s="13">
        <f t="shared" si="1021"/>
        <v>6.9698442145570087E-3</v>
      </c>
      <c r="AA742" s="13">
        <f t="shared" si="1022"/>
        <v>1.0850255219286113E-2</v>
      </c>
      <c r="AB742" s="13">
        <f t="shared" si="1023"/>
        <v>8.4455286732063751E-3</v>
      </c>
      <c r="AC742" s="13">
        <f t="shared" si="1024"/>
        <v>3.1914670876064552E-4</v>
      </c>
      <c r="AD742" s="13">
        <f t="shared" si="1025"/>
        <v>2.4407180104225986E-2</v>
      </c>
      <c r="AE742" s="13">
        <f t="shared" si="1026"/>
        <v>1.8267899233723798E-2</v>
      </c>
      <c r="AF742" s="13">
        <f t="shared" si="1027"/>
        <v>6.8364338073554258E-3</v>
      </c>
      <c r="AG742" s="13">
        <f t="shared" si="1028"/>
        <v>1.7056085323729254E-3</v>
      </c>
      <c r="AH742" s="13">
        <f t="shared" si="1029"/>
        <v>1.3041696259314549E-3</v>
      </c>
      <c r="AI742" s="13">
        <f t="shared" si="1030"/>
        <v>2.030256753951935E-3</v>
      </c>
      <c r="AJ742" s="13">
        <f t="shared" si="1031"/>
        <v>1.5802938532721554E-3</v>
      </c>
      <c r="AK742" s="13">
        <f t="shared" si="1032"/>
        <v>8.2003705781831353E-4</v>
      </c>
      <c r="AL742" s="13">
        <f t="shared" si="1033"/>
        <v>1.4874358531217519E-5</v>
      </c>
      <c r="AM742" s="13">
        <f t="shared" si="1034"/>
        <v>7.5991406740721782E-3</v>
      </c>
      <c r="AN742" s="13">
        <f t="shared" si="1035"/>
        <v>5.6876843414125668E-3</v>
      </c>
      <c r="AO742" s="13">
        <f t="shared" si="1036"/>
        <v>2.1285139040737307E-3</v>
      </c>
      <c r="AP742" s="13">
        <f t="shared" si="1037"/>
        <v>5.3103878109030252E-4</v>
      </c>
      <c r="AQ742" s="13">
        <f t="shared" si="1038"/>
        <v>9.9365872058254298E-5</v>
      </c>
      <c r="AR742" s="13">
        <f t="shared" si="1039"/>
        <v>1.9522484128409409E-4</v>
      </c>
      <c r="AS742" s="13">
        <f t="shared" si="1040"/>
        <v>3.0391487784661725E-4</v>
      </c>
      <c r="AT742" s="13">
        <f t="shared" si="1041"/>
        <v>2.3655865813232869E-4</v>
      </c>
      <c r="AU742" s="13">
        <f t="shared" si="1042"/>
        <v>1.2275366737307368E-4</v>
      </c>
      <c r="AV742" s="13">
        <f t="shared" si="1043"/>
        <v>4.7773973818504423E-5</v>
      </c>
      <c r="AW742" s="13">
        <f t="shared" si="1044"/>
        <v>4.8141944607017401E-7</v>
      </c>
      <c r="AX742" s="13">
        <f t="shared" si="1045"/>
        <v>1.9716513316211828E-3</v>
      </c>
      <c r="AY742" s="13">
        <f t="shared" si="1046"/>
        <v>1.4757103318075151E-3</v>
      </c>
      <c r="AZ742" s="13">
        <f t="shared" si="1047"/>
        <v>5.5225813724702117E-4</v>
      </c>
      <c r="BA742" s="13">
        <f t="shared" si="1048"/>
        <v>1.3778180517852063E-4</v>
      </c>
      <c r="BB742" s="13">
        <f t="shared" si="1049"/>
        <v>2.5781185316098586E-5</v>
      </c>
      <c r="BC742" s="13">
        <f t="shared" si="1050"/>
        <v>3.8592585744790974E-6</v>
      </c>
      <c r="BD742" s="13">
        <f t="shared" si="1051"/>
        <v>2.4353132379271016E-5</v>
      </c>
      <c r="BE742" s="13">
        <f t="shared" si="1052"/>
        <v>3.7911564960415042E-5</v>
      </c>
      <c r="BF742" s="13">
        <f t="shared" si="1053"/>
        <v>2.9509279039832356E-5</v>
      </c>
      <c r="BG742" s="13">
        <f t="shared" si="1054"/>
        <v>1.5312786487182708E-5</v>
      </c>
      <c r="BH742" s="13">
        <f t="shared" si="1055"/>
        <v>5.9595177592835223E-6</v>
      </c>
      <c r="BI742" s="13">
        <f t="shared" si="1056"/>
        <v>1.8554873446681225E-6</v>
      </c>
      <c r="BJ742" s="14">
        <f t="shared" si="1057"/>
        <v>0.56522564154719923</v>
      </c>
      <c r="BK742" s="14">
        <f t="shared" si="1058"/>
        <v>0.25599334992400097</v>
      </c>
      <c r="BL742" s="14">
        <f t="shared" si="1059"/>
        <v>0.17212876537114527</v>
      </c>
      <c r="BM742" s="14">
        <f t="shared" si="1060"/>
        <v>0.40418389341315253</v>
      </c>
      <c r="BN742" s="14">
        <f t="shared" si="1061"/>
        <v>0.59465847873138855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1.4215</v>
      </c>
      <c r="F743" s="10">
        <f>VLOOKUP(B743,home!$B$2:$E$405,3,FALSE)</f>
        <v>0.87939999999999996</v>
      </c>
      <c r="G743" s="10">
        <f>VLOOKUP(C743,away!$B$2:$E$405,4,FALSE)</f>
        <v>1.1904999999999999</v>
      </c>
      <c r="H743" s="10">
        <f>VLOOKUP(A743,away!$A$2:$E$405,3,FALSE)</f>
        <v>1.0277000000000001</v>
      </c>
      <c r="I743" s="10">
        <f>VLOOKUP(C743,away!$B$2:$E$405,3,FALSE)</f>
        <v>0.67359999999999998</v>
      </c>
      <c r="J743" s="10">
        <f>VLOOKUP(B743,home!$B$2:$E$405,4,FALSE)</f>
        <v>0.97299999999999998</v>
      </c>
      <c r="K743" s="12">
        <f t="shared" si="1006"/>
        <v>1.4882048825499996</v>
      </c>
      <c r="L743" s="12">
        <f t="shared" si="1007"/>
        <v>0.67356773455999996</v>
      </c>
      <c r="M743" s="13">
        <f t="shared" si="1008"/>
        <v>0.1151208748339371</v>
      </c>
      <c r="N743" s="13">
        <f t="shared" si="1009"/>
        <v>0.17132344801129257</v>
      </c>
      <c r="O743" s="13">
        <f t="shared" si="1010"/>
        <v>7.7541706862460327E-2</v>
      </c>
      <c r="P743" s="13">
        <f t="shared" si="1011"/>
        <v>0.11539794675397426</v>
      </c>
      <c r="Q743" s="13">
        <f t="shared" si="1012"/>
        <v>0.12748219591285334</v>
      </c>
      <c r="R743" s="13">
        <f t="shared" si="1013"/>
        <v>2.6114795912631498E-2</v>
      </c>
      <c r="S743" s="13">
        <f t="shared" si="1014"/>
        <v>2.8918921382074539E-2</v>
      </c>
      <c r="T743" s="13">
        <f t="shared" si="1015"/>
        <v>8.5867893897754705E-2</v>
      </c>
      <c r="U743" s="13">
        <f t="shared" si="1016"/>
        <v>3.8864166783974967E-2</v>
      </c>
      <c r="V743" s="13">
        <f t="shared" si="1017"/>
        <v>3.2209470211635506E-3</v>
      </c>
      <c r="W743" s="13">
        <f t="shared" si="1018"/>
        <v>6.323987546523463E-2</v>
      </c>
      <c r="X743" s="13">
        <f t="shared" si="1019"/>
        <v>4.2596339650974611E-2</v>
      </c>
      <c r="Y743" s="13">
        <f t="shared" si="1020"/>
        <v>1.4345759999627632E-2</v>
      </c>
      <c r="Z743" s="13">
        <f t="shared" si="1021"/>
        <v>5.8633613071226495E-3</v>
      </c>
      <c r="AA743" s="13">
        <f t="shared" si="1022"/>
        <v>8.7258829254146745E-3</v>
      </c>
      <c r="AB743" s="13">
        <f t="shared" si="1023"/>
        <v>6.4929507870808978E-3</v>
      </c>
      <c r="AC743" s="13">
        <f t="shared" si="1024"/>
        <v>2.0179369802705776E-4</v>
      </c>
      <c r="AD743" s="13">
        <f t="shared" si="1025"/>
        <v>2.3528472859804028E-2</v>
      </c>
      <c r="AE743" s="13">
        <f t="shared" si="1026"/>
        <v>1.5848020161834644E-2</v>
      </c>
      <c r="AF743" s="13">
        <f t="shared" si="1027"/>
        <v>5.3373575188340816E-3</v>
      </c>
      <c r="AG743" s="13">
        <f t="shared" si="1028"/>
        <v>1.1983572708326184E-3</v>
      </c>
      <c r="AH743" s="13">
        <f t="shared" si="1029"/>
        <v>9.8734274813634063E-4</v>
      </c>
      <c r="AI743" s="13">
        <f t="shared" si="1030"/>
        <v>1.4693682985268365E-3</v>
      </c>
      <c r="AJ743" s="13">
        <f t="shared" si="1031"/>
        <v>1.0933605380659122E-3</v>
      </c>
      <c r="AK743" s="13">
        <f t="shared" si="1032"/>
        <v>5.4238149704572813E-4</v>
      </c>
      <c r="AL743" s="13">
        <f t="shared" si="1033"/>
        <v>8.0911749337572595E-6</v>
      </c>
      <c r="AM743" s="13">
        <f t="shared" si="1034"/>
        <v>7.0030376377810989E-3</v>
      </c>
      <c r="AN743" s="13">
        <f t="shared" si="1035"/>
        <v>4.7170201967186281E-3</v>
      </c>
      <c r="AO743" s="13">
        <f t="shared" si="1036"/>
        <v>1.5886163038887659E-3</v>
      </c>
      <c r="AP743" s="13">
        <f t="shared" si="1037"/>
        <v>3.5668022829847887E-4</v>
      </c>
      <c r="AQ743" s="13">
        <f t="shared" si="1038"/>
        <v>6.0062073334337486E-5</v>
      </c>
      <c r="AR743" s="13">
        <f t="shared" si="1039"/>
        <v>1.3300844361928795E-4</v>
      </c>
      <c r="AS743" s="13">
        <f t="shared" si="1040"/>
        <v>1.9794381521460064E-4</v>
      </c>
      <c r="AT743" s="13">
        <f t="shared" si="1041"/>
        <v>1.4729047613647184E-4</v>
      </c>
      <c r="AU743" s="13">
        <f t="shared" si="1042"/>
        <v>7.3066135246470498E-5</v>
      </c>
      <c r="AV743" s="13">
        <f t="shared" si="1043"/>
        <v>2.718434480571401E-5</v>
      </c>
      <c r="AW743" s="13">
        <f t="shared" si="1044"/>
        <v>2.2529579731103649E-7</v>
      </c>
      <c r="AX743" s="13">
        <f t="shared" si="1045"/>
        <v>1.7369924675378762E-3</v>
      </c>
      <c r="AY743" s="13">
        <f t="shared" si="1046"/>
        <v>1.1699820813072716E-3</v>
      </c>
      <c r="AZ743" s="13">
        <f t="shared" si="1047"/>
        <v>3.9403108999096627E-4</v>
      </c>
      <c r="BA743" s="13">
        <f t="shared" si="1048"/>
        <v>8.846887621047422E-5</v>
      </c>
      <c r="BB743" s="13">
        <f t="shared" si="1049"/>
        <v>1.4897445132039547E-5</v>
      </c>
      <c r="BC743" s="13">
        <f t="shared" si="1050"/>
        <v>2.006887673663956E-6</v>
      </c>
      <c r="BD743" s="13">
        <f t="shared" si="1051"/>
        <v>1.4931699340999207E-5</v>
      </c>
      <c r="BE743" s="13">
        <f t="shared" si="1052"/>
        <v>2.2221427864043633E-5</v>
      </c>
      <c r="BF743" s="13">
        <f t="shared" si="1053"/>
        <v>1.6535018722251177E-5</v>
      </c>
      <c r="BG743" s="13">
        <f t="shared" si="1054"/>
        <v>8.202498531836615E-6</v>
      </c>
      <c r="BH743" s="13">
        <f t="shared" si="1055"/>
        <v>3.051749591047114E-6</v>
      </c>
      <c r="BI743" s="13">
        <f t="shared" si="1056"/>
        <v>9.0832572834325565E-7</v>
      </c>
      <c r="BJ743" s="14">
        <f t="shared" si="1057"/>
        <v>0.56789951603691635</v>
      </c>
      <c r="BK743" s="14">
        <f t="shared" si="1058"/>
        <v>0.2640385569454175</v>
      </c>
      <c r="BL743" s="14">
        <f t="shared" si="1059"/>
        <v>0.16247630028813825</v>
      </c>
      <c r="BM743" s="14">
        <f t="shared" si="1060"/>
        <v>0.36612700950493582</v>
      </c>
      <c r="BN743" s="14">
        <f t="shared" si="1061"/>
        <v>0.63298096828714911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1.4215</v>
      </c>
      <c r="F744" s="10">
        <f>VLOOKUP(B744,home!$B$2:$E$405,3,FALSE)</f>
        <v>0.86580000000000001</v>
      </c>
      <c r="G744" s="10">
        <f>VLOOKUP(C744,away!$B$2:$E$405,4,FALSE)</f>
        <v>0.58620000000000005</v>
      </c>
      <c r="H744" s="10">
        <f>VLOOKUP(A744,away!$A$2:$E$405,3,FALSE)</f>
        <v>1.0277000000000001</v>
      </c>
      <c r="I744" s="10">
        <f>VLOOKUP(C744,away!$B$2:$E$405,3,FALSE)</f>
        <v>1.7839</v>
      </c>
      <c r="J744" s="10">
        <f>VLOOKUP(B744,home!$B$2:$E$405,4,FALSE)</f>
        <v>1.1976</v>
      </c>
      <c r="K744" s="12">
        <f t="shared" si="1006"/>
        <v>0.72145668114000006</v>
      </c>
      <c r="L744" s="12">
        <f t="shared" si="1007"/>
        <v>2.195576882328</v>
      </c>
      <c r="M744" s="13">
        <f t="shared" si="1008"/>
        <v>5.4093915696856266E-2</v>
      </c>
      <c r="N744" s="13">
        <f t="shared" si="1009"/>
        <v>3.9026416888520876E-2</v>
      </c>
      <c r="O744" s="13">
        <f t="shared" si="1010"/>
        <v>0.11876735077861733</v>
      </c>
      <c r="P744" s="13">
        <f t="shared" si="1011"/>
        <v>8.5685498720531467E-2</v>
      </c>
      <c r="Q744" s="13">
        <f t="shared" si="1012"/>
        <v>1.4077934602589156E-2</v>
      </c>
      <c r="R744" s="13">
        <f t="shared" si="1013"/>
        <v>0.13038142487243634</v>
      </c>
      <c r="S744" s="13">
        <f t="shared" si="1014"/>
        <v>3.3931749053493318E-2</v>
      </c>
      <c r="T744" s="13">
        <f t="shared" si="1015"/>
        <v>3.0909187764370166E-2</v>
      </c>
      <c r="U744" s="13">
        <f t="shared" si="1016"/>
        <v>9.406455007077219E-2</v>
      </c>
      <c r="V744" s="13">
        <f t="shared" si="1017"/>
        <v>5.972039148444414E-3</v>
      </c>
      <c r="W744" s="13">
        <f t="shared" si="1018"/>
        <v>3.3855399918966463E-3</v>
      </c>
      <c r="X744" s="13">
        <f t="shared" si="1019"/>
        <v>7.4332133404052007E-3</v>
      </c>
      <c r="Y744" s="13">
        <f t="shared" si="1020"/>
        <v>8.1600956858028772E-3</v>
      </c>
      <c r="Z744" s="13">
        <f t="shared" si="1021"/>
        <v>9.5420814111635374E-2</v>
      </c>
      <c r="AA744" s="13">
        <f t="shared" si="1022"/>
        <v>6.8841983860657346E-2</v>
      </c>
      <c r="AB744" s="13">
        <f t="shared" si="1023"/>
        <v>2.4833254599601638E-2</v>
      </c>
      <c r="AC744" s="13">
        <f t="shared" si="1024"/>
        <v>5.912369559275785E-4</v>
      </c>
      <c r="AD744" s="13">
        <f t="shared" si="1025"/>
        <v>6.1063011160512426E-4</v>
      </c>
      <c r="AE744" s="13">
        <f t="shared" si="1026"/>
        <v>1.3406853566935771E-3</v>
      </c>
      <c r="AF744" s="13">
        <f t="shared" si="1027"/>
        <v>1.4717888878160439E-3</v>
      </c>
      <c r="AG744" s="13">
        <f t="shared" si="1028"/>
        <v>1.0771418859187147E-3</v>
      </c>
      <c r="AH744" s="13">
        <f t="shared" si="1029"/>
        <v>5.2375933389106011E-2</v>
      </c>
      <c r="AI744" s="13">
        <f t="shared" si="1030"/>
        <v>3.7786967074514143E-2</v>
      </c>
      <c r="AJ744" s="13">
        <f t="shared" si="1031"/>
        <v>1.3630829927962711E-2</v>
      </c>
      <c r="AK744" s="13">
        <f t="shared" si="1032"/>
        <v>3.2780177736705884E-3</v>
      </c>
      <c r="AL744" s="13">
        <f t="shared" si="1033"/>
        <v>3.7461095413810221E-5</v>
      </c>
      <c r="AM744" s="13">
        <f t="shared" si="1034"/>
        <v>8.8108634744556169E-5</v>
      </c>
      <c r="AN744" s="13">
        <f t="shared" si="1035"/>
        <v>1.9344928157862912E-4</v>
      </c>
      <c r="AO744" s="13">
        <f t="shared" si="1036"/>
        <v>2.1236638526849904E-4</v>
      </c>
      <c r="AP744" s="13">
        <f t="shared" si="1037"/>
        <v>1.5542224202635933E-4</v>
      </c>
      <c r="AQ744" s="13">
        <f t="shared" si="1038"/>
        <v>8.5310370398165476E-5</v>
      </c>
      <c r="AR744" s="13">
        <f t="shared" si="1039"/>
        <v>2.2999077707894479E-2</v>
      </c>
      <c r="AS744" s="13">
        <f t="shared" si="1040"/>
        <v>1.6592838272418513E-2</v>
      </c>
      <c r="AT744" s="13">
        <f t="shared" si="1041"/>
        <v>5.9855070153559137E-3</v>
      </c>
      <c r="AU744" s="13">
        <f t="shared" si="1042"/>
        <v>1.4394280087462886E-3</v>
      </c>
      <c r="AV744" s="13">
        <f t="shared" si="1043"/>
        <v>2.5962123848251404E-4</v>
      </c>
      <c r="AW744" s="13">
        <f t="shared" si="1044"/>
        <v>1.6483023613238552E-6</v>
      </c>
      <c r="AX744" s="13">
        <f t="shared" si="1045"/>
        <v>1.0594427200430662E-5</v>
      </c>
      <c r="AY744" s="13">
        <f t="shared" si="1046"/>
        <v>2.3260879442772509E-5</v>
      </c>
      <c r="AZ744" s="13">
        <f t="shared" si="1047"/>
        <v>2.5535524583584974E-5</v>
      </c>
      <c r="BA744" s="13">
        <f t="shared" si="1048"/>
        <v>1.8688402484612497E-5</v>
      </c>
      <c r="BB744" s="13">
        <f t="shared" si="1049"/>
        <v>1.0257956115714091E-5</v>
      </c>
      <c r="BC744" s="13">
        <f t="shared" si="1050"/>
        <v>4.5044262615193979E-6</v>
      </c>
      <c r="BD744" s="13">
        <f t="shared" si="1051"/>
        <v>8.4160405550530639E-3</v>
      </c>
      <c r="BE744" s="13">
        <f t="shared" si="1052"/>
        <v>6.0718086871882279E-3</v>
      </c>
      <c r="BF744" s="13">
        <f t="shared" si="1053"/>
        <v>2.1902734719879188E-3</v>
      </c>
      <c r="BG744" s="13">
        <f t="shared" si="1054"/>
        <v>5.26729143296463E-4</v>
      </c>
      <c r="BH744" s="13">
        <f t="shared" si="1055"/>
        <v>9.500306489559542E-5</v>
      </c>
      <c r="BI744" s="13">
        <f t="shared" si="1056"/>
        <v>1.3708119179540866E-5</v>
      </c>
      <c r="BJ744" s="14">
        <f t="shared" si="1057"/>
        <v>0.10832013304572322</v>
      </c>
      <c r="BK744" s="14">
        <f t="shared" si="1058"/>
        <v>0.18033516155010962</v>
      </c>
      <c r="BL744" s="14">
        <f t="shared" si="1059"/>
        <v>0.60855034763183691</v>
      </c>
      <c r="BM744" s="14">
        <f t="shared" si="1060"/>
        <v>0.5505723022026725</v>
      </c>
      <c r="BN744" s="14">
        <f t="shared" si="1061"/>
        <v>0.44203254155955141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1.1809000000000001</v>
      </c>
      <c r="F749" s="10">
        <f>VLOOKUP(B749,home!$B$2:$E$405,3,FALSE)</f>
        <v>0.49399999999999999</v>
      </c>
      <c r="G749" s="10">
        <f>VLOOKUP(C749,away!$B$2:$E$405,4,FALSE)</f>
        <v>1.3408</v>
      </c>
      <c r="H749" s="10">
        <f>VLOOKUP(A749,away!$A$2:$E$405,3,FALSE)</f>
        <v>0.92459999999999998</v>
      </c>
      <c r="I749" s="10">
        <f>VLOOKUP(C749,away!$B$2:$E$405,3,FALSE)</f>
        <v>0.72099999999999997</v>
      </c>
      <c r="J749" s="10">
        <f>VLOOKUP(B749,home!$B$2:$E$405,4,FALSE)</f>
        <v>1.7124999999999999</v>
      </c>
      <c r="K749" s="12">
        <f t="shared" si="1006"/>
        <v>0.78217525568000001</v>
      </c>
      <c r="L749" s="12">
        <f t="shared" si="1007"/>
        <v>1.1416151774999999</v>
      </c>
      <c r="M749" s="13">
        <f t="shared" si="1008"/>
        <v>0.14605231008650219</v>
      </c>
      <c r="N749" s="13">
        <f t="shared" si="1009"/>
        <v>0.11423850298456449</v>
      </c>
      <c r="O749" s="13">
        <f t="shared" si="1010"/>
        <v>0.1667355339036872</v>
      </c>
      <c r="P749" s="13">
        <f t="shared" si="1011"/>
        <v>0.13041640886205785</v>
      </c>
      <c r="Q749" s="13">
        <f t="shared" si="1012"/>
        <v>4.4677265140226081E-2</v>
      </c>
      <c r="R749" s="13">
        <f t="shared" si="1013"/>
        <v>9.5173908066507593E-2</v>
      </c>
      <c r="S749" s="13">
        <f t="shared" si="1014"/>
        <v>2.9113609518401116E-2</v>
      </c>
      <c r="T749" s="13">
        <f t="shared" si="1015"/>
        <v>5.1004243973273751E-2</v>
      </c>
      <c r="U749" s="13">
        <f t="shared" si="1016"/>
        <v>7.4442675875985395E-2</v>
      </c>
      <c r="V749" s="13">
        <f t="shared" si="1017"/>
        <v>2.8885331108447982E-3</v>
      </c>
      <c r="W749" s="13">
        <f t="shared" si="1018"/>
        <v>1.164848376137983E-2</v>
      </c>
      <c r="X749" s="13">
        <f t="shared" si="1019"/>
        <v>1.3298085856853499E-2</v>
      </c>
      <c r="Y749" s="13">
        <f t="shared" si="1020"/>
        <v>7.5906483229410257E-3</v>
      </c>
      <c r="Z749" s="13">
        <f t="shared" si="1021"/>
        <v>3.6217325983571573E-2</v>
      </c>
      <c r="AA749" s="13">
        <f t="shared" si="1022"/>
        <v>2.8328296211246006E-2</v>
      </c>
      <c r="AB749" s="13">
        <f t="shared" si="1023"/>
        <v>1.1078846166005057E-2</v>
      </c>
      <c r="AC749" s="13">
        <f t="shared" si="1024"/>
        <v>1.612059897291304E-4</v>
      </c>
      <c r="AD749" s="13">
        <f t="shared" si="1025"/>
        <v>2.2777889410853991E-3</v>
      </c>
      <c r="AE749" s="13">
        <f t="shared" si="1026"/>
        <v>2.6003584262847446E-3</v>
      </c>
      <c r="AF749" s="13">
        <f t="shared" si="1027"/>
        <v>1.48430432319334E-3</v>
      </c>
      <c r="AG749" s="13">
        <f t="shared" si="1028"/>
        <v>5.6483478112879398E-4</v>
      </c>
      <c r="AH749" s="13">
        <f t="shared" si="1029"/>
        <v>1.0336562257827602E-2</v>
      </c>
      <c r="AI749" s="13">
        <f t="shared" si="1030"/>
        <v>8.0850032268685434E-3</v>
      </c>
      <c r="AJ749" s="13">
        <f t="shared" si="1031"/>
        <v>3.1619447330747635E-3</v>
      </c>
      <c r="AK749" s="13">
        <f t="shared" si="1032"/>
        <v>8.243983100129276E-4</v>
      </c>
      <c r="AL749" s="13">
        <f t="shared" si="1033"/>
        <v>5.7579113278181437E-6</v>
      </c>
      <c r="AM749" s="13">
        <f t="shared" si="1034"/>
        <v>3.5632602947570981E-4</v>
      </c>
      <c r="AN749" s="13">
        <f t="shared" si="1035"/>
        <v>4.0678720338778262E-4</v>
      </c>
      <c r="AO749" s="13">
        <f t="shared" si="1036"/>
        <v>2.321972227001361E-4</v>
      </c>
      <c r="AP749" s="13">
        <f t="shared" si="1037"/>
        <v>8.8359957869274281E-5</v>
      </c>
      <c r="AQ749" s="13">
        <f t="shared" si="1038"/>
        <v>2.5218267246706012E-5</v>
      </c>
      <c r="AR749" s="13">
        <f t="shared" si="1039"/>
        <v>2.3600752713419317E-3</v>
      </c>
      <c r="AS749" s="13">
        <f t="shared" si="1040"/>
        <v>1.8459924787859209E-3</v>
      </c>
      <c r="AT749" s="13">
        <f t="shared" si="1041"/>
        <v>7.2194481953886719E-4</v>
      </c>
      <c r="AU749" s="13">
        <f t="shared" si="1042"/>
        <v>1.8822912460322166E-4</v>
      </c>
      <c r="AV749" s="13">
        <f t="shared" si="1043"/>
        <v>3.6807040915736872E-5</v>
      </c>
      <c r="AW749" s="13">
        <f t="shared" si="1044"/>
        <v>1.428190955607797E-7</v>
      </c>
      <c r="AX749" s="13">
        <f t="shared" si="1045"/>
        <v>4.6451567201767067E-5</v>
      </c>
      <c r="AY749" s="13">
        <f t="shared" si="1046"/>
        <v>5.3029814136198476E-5</v>
      </c>
      <c r="AZ749" s="13">
        <f t="shared" si="1047"/>
        <v>3.0269820338944128E-5</v>
      </c>
      <c r="BA749" s="13">
        <f t="shared" si="1048"/>
        <v>1.1518828773045601E-5</v>
      </c>
      <c r="BB749" s="13">
        <f t="shared" si="1049"/>
        <v>3.2875174385831392E-6</v>
      </c>
      <c r="BC749" s="13">
        <f t="shared" si="1050"/>
        <v>7.5061596083648711E-7</v>
      </c>
      <c r="BD749" s="13">
        <f t="shared" si="1051"/>
        <v>4.490496249677294E-4</v>
      </c>
      <c r="BE749" s="13">
        <f t="shared" si="1052"/>
        <v>3.5123550522214188E-4</v>
      </c>
      <c r="BF749" s="13">
        <f t="shared" si="1053"/>
        <v>1.3736386055051138E-4</v>
      </c>
      <c r="BG749" s="13">
        <f t="shared" si="1054"/>
        <v>3.5814204249096036E-5</v>
      </c>
      <c r="BH749" s="13">
        <f t="shared" si="1055"/>
        <v>7.0032460913781093E-6</v>
      </c>
      <c r="BI749" s="13">
        <f t="shared" si="1056"/>
        <v>1.0955531604227269E-6</v>
      </c>
      <c r="BJ749" s="14">
        <f t="shared" si="1057"/>
        <v>0.25063871335545995</v>
      </c>
      <c r="BK749" s="14">
        <f t="shared" si="1058"/>
        <v>0.30869085529299917</v>
      </c>
      <c r="BL749" s="14">
        <f t="shared" si="1059"/>
        <v>0.40430177948064194</v>
      </c>
      <c r="BM749" s="14">
        <f t="shared" si="1060"/>
        <v>0.30250185807408653</v>
      </c>
      <c r="BN749" s="14">
        <f t="shared" si="1061"/>
        <v>0.69729392904354537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1.1809000000000001</v>
      </c>
      <c r="F750" s="10">
        <f>VLOOKUP(B750,home!$B$2:$E$405,3,FALSE)</f>
        <v>0.70569999999999999</v>
      </c>
      <c r="G750" s="10">
        <f>VLOOKUP(C750,away!$B$2:$E$405,4,FALSE)</f>
        <v>0.58630000000000004</v>
      </c>
      <c r="H750" s="10">
        <f>VLOOKUP(A750,away!$A$2:$E$405,3,FALSE)</f>
        <v>0.92459999999999998</v>
      </c>
      <c r="I750" s="10">
        <f>VLOOKUP(C750,away!$B$2:$E$405,3,FALSE)</f>
        <v>0.91520000000000001</v>
      </c>
      <c r="J750" s="10">
        <f>VLOOKUP(B750,home!$B$2:$E$405,4,FALSE)</f>
        <v>1.0814999999999999</v>
      </c>
      <c r="K750" s="12">
        <f t="shared" si="1006"/>
        <v>0.48859963051900002</v>
      </c>
      <c r="L750" s="12">
        <f t="shared" si="1007"/>
        <v>0.91515872448000002</v>
      </c>
      <c r="M750" s="13">
        <f t="shared" si="1008"/>
        <v>0.24567190444931167</v>
      </c>
      <c r="N750" s="13">
        <f t="shared" si="1009"/>
        <v>0.12003520174283276</v>
      </c>
      <c r="O750" s="13">
        <f t="shared" si="1010"/>
        <v>0.22482878671640452</v>
      </c>
      <c r="P750" s="13">
        <f t="shared" si="1011"/>
        <v>0.10985126211967031</v>
      </c>
      <c r="Q750" s="13">
        <f t="shared" si="1012"/>
        <v>2.9324577610410851E-2</v>
      </c>
      <c r="R750" s="13">
        <f t="shared" si="1013"/>
        <v>0.10287701283888535</v>
      </c>
      <c r="S750" s="13">
        <f t="shared" si="1014"/>
        <v>1.2279894007756082E-2</v>
      </c>
      <c r="T750" s="13">
        <f t="shared" si="1015"/>
        <v>2.6836643041858361E-2</v>
      </c>
      <c r="U750" s="13">
        <f t="shared" si="1016"/>
        <v>5.0265670461977802E-2</v>
      </c>
      <c r="V750" s="13">
        <f t="shared" si="1017"/>
        <v>6.1010090242628531E-4</v>
      </c>
      <c r="W750" s="13">
        <f t="shared" si="1018"/>
        <v>4.7759925951908287E-3</v>
      </c>
      <c r="X750" s="13">
        <f t="shared" si="1019"/>
        <v>4.3707912915407644E-3</v>
      </c>
      <c r="Y750" s="13">
        <f t="shared" si="1020"/>
        <v>1.9999838916673687E-3</v>
      </c>
      <c r="Z750" s="13">
        <f t="shared" si="1021"/>
        <v>3.1382931949315643E-2</v>
      </c>
      <c r="AA750" s="13">
        <f t="shared" si="1022"/>
        <v>1.5333688955038543E-2</v>
      </c>
      <c r="AB750" s="13">
        <f t="shared" si="1023"/>
        <v>3.7460173789625509E-3</v>
      </c>
      <c r="AC750" s="13">
        <f t="shared" si="1024"/>
        <v>1.7050269317045883E-5</v>
      </c>
      <c r="AD750" s="13">
        <f t="shared" si="1025"/>
        <v>5.8338705434292956E-4</v>
      </c>
      <c r="AE750" s="13">
        <f t="shared" si="1026"/>
        <v>5.3389175253061984E-4</v>
      </c>
      <c r="AF750" s="13">
        <f t="shared" si="1027"/>
        <v>2.4429784762815694E-4</v>
      </c>
      <c r="AG750" s="13">
        <f t="shared" si="1028"/>
        <v>7.4523768876197849E-5</v>
      </c>
      <c r="AH750" s="13">
        <f t="shared" si="1029"/>
        <v>7.1800909932945847E-3</v>
      </c>
      <c r="AI750" s="13">
        <f t="shared" si="1030"/>
        <v>3.5081898064165335E-3</v>
      </c>
      <c r="AJ750" s="13">
        <f t="shared" si="1031"/>
        <v>8.5705012160282009E-4</v>
      </c>
      <c r="AK750" s="13">
        <f t="shared" si="1032"/>
        <v>1.3958479091713403E-4</v>
      </c>
      <c r="AL750" s="13">
        <f t="shared" si="1033"/>
        <v>3.0495853535327243E-7</v>
      </c>
      <c r="AM750" s="13">
        <f t="shared" si="1034"/>
        <v>5.7008539840304634E-5</v>
      </c>
      <c r="AN750" s="13">
        <f t="shared" si="1035"/>
        <v>5.2171862604720454E-5</v>
      </c>
      <c r="AO750" s="13">
        <f t="shared" si="1036"/>
        <v>2.3872767617540886E-5</v>
      </c>
      <c r="AP750" s="13">
        <f t="shared" si="1037"/>
        <v>7.2824571875587241E-6</v>
      </c>
      <c r="AQ750" s="13">
        <f t="shared" si="1038"/>
        <v>1.6661510577116121E-6</v>
      </c>
      <c r="AR750" s="13">
        <f t="shared" si="1039"/>
        <v>1.314184583014762E-3</v>
      </c>
      <c r="AS750" s="13">
        <f t="shared" si="1040"/>
        <v>6.4211010169477878E-4</v>
      </c>
      <c r="AT750" s="13">
        <f t="shared" si="1041"/>
        <v>1.5686737922029318E-4</v>
      </c>
      <c r="AU750" s="13">
        <f t="shared" si="1042"/>
        <v>2.5548447842506379E-5</v>
      </c>
      <c r="AV750" s="13">
        <f t="shared" si="1043"/>
        <v>3.1207405440456391E-6</v>
      </c>
      <c r="AW750" s="13">
        <f t="shared" si="1044"/>
        <v>3.7878070752100028E-9</v>
      </c>
      <c r="AX750" s="13">
        <f t="shared" si="1045"/>
        <v>4.6423919170667564E-6</v>
      </c>
      <c r="AY750" s="13">
        <f t="shared" si="1046"/>
        <v>4.2485254653590746E-6</v>
      </c>
      <c r="AZ750" s="13">
        <f t="shared" si="1047"/>
        <v>1.9440375728994044E-6</v>
      </c>
      <c r="BA750" s="13">
        <f t="shared" si="1048"/>
        <v>5.9303431518527146E-7</v>
      </c>
      <c r="BB750" s="13">
        <f t="shared" si="1049"/>
        <v>1.3568013186445581E-7</v>
      </c>
      <c r="BC750" s="13">
        <f t="shared" si="1050"/>
        <v>2.4833771282870721E-8</v>
      </c>
      <c r="BD750" s="13">
        <f t="shared" si="1051"/>
        <v>2.0044791445384498E-4</v>
      </c>
      <c r="BE750" s="13">
        <f t="shared" si="1052"/>
        <v>9.7938776940452779E-5</v>
      </c>
      <c r="BF750" s="13">
        <f t="shared" si="1053"/>
        <v>2.3926425113293987E-5</v>
      </c>
      <c r="BG750" s="13">
        <f t="shared" si="1054"/>
        <v>3.896814156665323E-6</v>
      </c>
      <c r="BH750" s="13">
        <f t="shared" si="1055"/>
        <v>4.7599548928697124E-7</v>
      </c>
      <c r="BI750" s="13">
        <f t="shared" si="1056"/>
        <v>4.6514244038864956E-8</v>
      </c>
      <c r="BJ750" s="14">
        <f t="shared" si="1057"/>
        <v>0.18893288087836035</v>
      </c>
      <c r="BK750" s="14">
        <f t="shared" si="1058"/>
        <v>0.36843476523248214</v>
      </c>
      <c r="BL750" s="14">
        <f t="shared" si="1059"/>
        <v>0.4112046557562139</v>
      </c>
      <c r="BM750" s="14">
        <f t="shared" si="1060"/>
        <v>0.16736224360119809</v>
      </c>
      <c r="BN750" s="14">
        <f t="shared" si="1061"/>
        <v>0.83258874547751549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1.6292</v>
      </c>
      <c r="F751" s="10">
        <f>VLOOKUP(B751,home!$B$2:$E$405,3,FALSE)</f>
        <v>0.97489999999999999</v>
      </c>
      <c r="G751" s="10">
        <f>VLOOKUP(C751,away!$B$2:$E$405,4,FALSE)</f>
        <v>1.2637</v>
      </c>
      <c r="H751" s="10">
        <f>VLOOKUP(A751,away!$A$2:$E$405,3,FALSE)</f>
        <v>1.1462000000000001</v>
      </c>
      <c r="I751" s="10">
        <f>VLOOKUP(C751,away!$B$2:$E$405,3,FALSE)</f>
        <v>1.1291</v>
      </c>
      <c r="J751" s="10">
        <f>VLOOKUP(B751,home!$B$2:$E$405,4,FALSE)</f>
        <v>1.2829999999999999</v>
      </c>
      <c r="K751" s="12">
        <f t="shared" si="1006"/>
        <v>2.0071436569959999</v>
      </c>
      <c r="L751" s="12">
        <f t="shared" si="1007"/>
        <v>1.66042578086</v>
      </c>
      <c r="M751" s="13">
        <f t="shared" si="1008"/>
        <v>2.5538467403910945E-2</v>
      </c>
      <c r="N751" s="13">
        <f t="shared" si="1009"/>
        <v>5.125937285915895E-2</v>
      </c>
      <c r="O751" s="13">
        <f t="shared" si="1010"/>
        <v>4.2404729681106486E-2</v>
      </c>
      <c r="P751" s="13">
        <f t="shared" si="1011"/>
        <v>8.5112384206062888E-2</v>
      </c>
      <c r="Q751" s="13">
        <f t="shared" si="1012"/>
        <v>5.1442462547926907E-2</v>
      </c>
      <c r="R751" s="13">
        <f t="shared" si="1013"/>
        <v>3.5204953196454239E-2</v>
      </c>
      <c r="S751" s="13">
        <f t="shared" si="1014"/>
        <v>7.0913788899986105E-2</v>
      </c>
      <c r="T751" s="13">
        <f t="shared" si="1015"/>
        <v>8.5416391045502832E-2</v>
      </c>
      <c r="U751" s="13">
        <f t="shared" si="1016"/>
        <v>7.066139850310417E-2</v>
      </c>
      <c r="V751" s="13">
        <f t="shared" si="1017"/>
        <v>2.6259479043492556E-2</v>
      </c>
      <c r="W751" s="13">
        <f t="shared" si="1018"/>
        <v>3.4417470801108595E-2</v>
      </c>
      <c r="X751" s="13">
        <f t="shared" si="1019"/>
        <v>5.7147655830156983E-2</v>
      </c>
      <c r="Y751" s="13">
        <f t="shared" si="1020"/>
        <v>4.7444720528053486E-2</v>
      </c>
      <c r="Z751" s="13">
        <f t="shared" si="1021"/>
        <v>1.9485070633787425E-2</v>
      </c>
      <c r="AA751" s="13">
        <f t="shared" si="1022"/>
        <v>3.910933592872546E-2</v>
      </c>
      <c r="AB751" s="13">
        <f t="shared" si="1023"/>
        <v>3.924902776933354E-2</v>
      </c>
      <c r="AC751" s="13">
        <f t="shared" si="1024"/>
        <v>5.4697068202361303E-3</v>
      </c>
      <c r="AD751" s="13">
        <f t="shared" si="1025"/>
        <v>1.7270202052072539E-2</v>
      </c>
      <c r="AE751" s="13">
        <f t="shared" si="1026"/>
        <v>2.8675888727922517E-2</v>
      </c>
      <c r="AF751" s="13">
        <f t="shared" si="1027"/>
        <v>2.3807092466457614E-2</v>
      </c>
      <c r="AG751" s="13">
        <f t="shared" si="1028"/>
        <v>1.317663669954137E-2</v>
      </c>
      <c r="AH751" s="13">
        <f t="shared" si="1029"/>
        <v>8.088378405554689E-3</v>
      </c>
      <c r="AI751" s="13">
        <f t="shared" si="1030"/>
        <v>1.6234537412092513E-2</v>
      </c>
      <c r="AJ751" s="13">
        <f t="shared" si="1031"/>
        <v>1.6292524395472876E-2</v>
      </c>
      <c r="AK751" s="13">
        <f t="shared" si="1032"/>
        <v>1.090047899894199E-2</v>
      </c>
      <c r="AL751" s="13">
        <f t="shared" si="1033"/>
        <v>7.2915853722242869E-4</v>
      </c>
      <c r="AM751" s="13">
        <f t="shared" si="1034"/>
        <v>6.9327553007713372E-3</v>
      </c>
      <c r="AN751" s="13">
        <f t="shared" si="1035"/>
        <v>1.1511325633794551E-2</v>
      </c>
      <c r="AO751" s="13">
        <f t="shared" si="1036"/>
        <v>9.5568509271135287E-3</v>
      </c>
      <c r="AP751" s="13">
        <f t="shared" si="1037"/>
        <v>5.2894805544050315E-3</v>
      </c>
      <c r="AQ751" s="13">
        <f t="shared" si="1038"/>
        <v>2.1956974699729411E-3</v>
      </c>
      <c r="AR751" s="13">
        <f t="shared" si="1039"/>
        <v>2.6860304059868586E-3</v>
      </c>
      <c r="AS751" s="13">
        <f t="shared" si="1040"/>
        <v>5.3912488918749137E-3</v>
      </c>
      <c r="AT751" s="13">
        <f t="shared" si="1041"/>
        <v>5.4105055083067235E-3</v>
      </c>
      <c r="AU751" s="13">
        <f t="shared" si="1042"/>
        <v>3.619887270713253E-3</v>
      </c>
      <c r="AV751" s="13">
        <f t="shared" si="1043"/>
        <v>1.8164084436131671E-3</v>
      </c>
      <c r="AW751" s="13">
        <f t="shared" si="1044"/>
        <v>6.7502116388748809E-5</v>
      </c>
      <c r="AX751" s="13">
        <f t="shared" si="1045"/>
        <v>2.3191726379081005E-3</v>
      </c>
      <c r="AY751" s="13">
        <f t="shared" si="1046"/>
        <v>3.8508140382477033E-3</v>
      </c>
      <c r="AZ751" s="13">
        <f t="shared" si="1047"/>
        <v>3.1969954532020473E-3</v>
      </c>
      <c r="BA751" s="13">
        <f t="shared" si="1048"/>
        <v>1.7694578905962928E-3</v>
      </c>
      <c r="BB751" s="13">
        <f t="shared" si="1049"/>
        <v>7.3451337492305994E-4</v>
      </c>
      <c r="BC751" s="13">
        <f t="shared" si="1050"/>
        <v>2.4392098882174688E-4</v>
      </c>
      <c r="BD751" s="13">
        <f t="shared" si="1051"/>
        <v>7.4332568904573971E-4</v>
      </c>
      <c r="BE751" s="13">
        <f t="shared" si="1052"/>
        <v>1.4919614418503373E-3</v>
      </c>
      <c r="BF751" s="13">
        <f t="shared" si="1053"/>
        <v>1.4972904722462556E-3</v>
      </c>
      <c r="BG751" s="13">
        <f t="shared" si="1054"/>
        <v>1.0017590246832059E-3</v>
      </c>
      <c r="BH751" s="13">
        <f t="shared" si="1055"/>
        <v>5.0266856805784898E-4</v>
      </c>
      <c r="BI751" s="13">
        <f t="shared" si="1056"/>
        <v>2.0178560558971467E-4</v>
      </c>
      <c r="BJ751" s="14">
        <f t="shared" si="1057"/>
        <v>0.45765887782765824</v>
      </c>
      <c r="BK751" s="14">
        <f t="shared" si="1058"/>
        <v>0.21787379894915873</v>
      </c>
      <c r="BL751" s="14">
        <f t="shared" si="1059"/>
        <v>0.30250823561275397</v>
      </c>
      <c r="BM751" s="14">
        <f t="shared" si="1060"/>
        <v>0.70278030120687873</v>
      </c>
      <c r="BN751" s="14">
        <f t="shared" si="1061"/>
        <v>0.29096236989462038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1.6292</v>
      </c>
      <c r="F752" s="10">
        <f>VLOOKUP(B752,home!$B$2:$E$405,3,FALSE)</f>
        <v>0.90259999999999996</v>
      </c>
      <c r="G752" s="10">
        <f>VLOOKUP(C752,away!$B$2:$E$405,4,FALSE)</f>
        <v>1.1048</v>
      </c>
      <c r="H752" s="10">
        <f>VLOOKUP(A752,away!$A$2:$E$405,3,FALSE)</f>
        <v>1.1462000000000001</v>
      </c>
      <c r="I752" s="10">
        <f>VLOOKUP(C752,away!$B$2:$E$405,3,FALSE)</f>
        <v>1.1778</v>
      </c>
      <c r="J752" s="10">
        <f>VLOOKUP(B752,home!$B$2:$E$405,4,FALSE)</f>
        <v>0.87239999999999995</v>
      </c>
      <c r="K752" s="12">
        <f t="shared" si="1006"/>
        <v>1.6246259884159999</v>
      </c>
      <c r="L752" s="12">
        <f t="shared" si="1007"/>
        <v>1.177735079664</v>
      </c>
      <c r="M752" s="13">
        <f t="shared" si="1008"/>
        <v>6.0666655291270459E-2</v>
      </c>
      <c r="N752" s="13">
        <f t="shared" si="1009"/>
        <v>9.8560624816473028E-2</v>
      </c>
      <c r="O752" s="13">
        <f t="shared" si="1010"/>
        <v>7.1449248102412849E-2</v>
      </c>
      <c r="P752" s="13">
        <f t="shared" si="1011"/>
        <v>0.11607830531996249</v>
      </c>
      <c r="Q752" s="13">
        <f t="shared" si="1012"/>
        <v>8.0062076255680528E-2</v>
      </c>
      <c r="R752" s="13">
        <f t="shared" si="1013"/>
        <v>4.2074142952914055E-2</v>
      </c>
      <c r="S752" s="13">
        <f t="shared" si="1014"/>
        <v>5.5525448457899737E-2</v>
      </c>
      <c r="T752" s="13">
        <f t="shared" si="1015"/>
        <v>9.429191575704915E-2</v>
      </c>
      <c r="U752" s="13">
        <f t="shared" si="1016"/>
        <v>6.8354746081634082E-2</v>
      </c>
      <c r="V752" s="13">
        <f t="shared" si="1017"/>
        <v>1.1804580893150155E-2</v>
      </c>
      <c r="W752" s="13">
        <f t="shared" si="1018"/>
        <v>4.3356976590507378E-2</v>
      </c>
      <c r="X752" s="13">
        <f t="shared" si="1019"/>
        <v>5.1063032278811392E-2</v>
      </c>
      <c r="Y752" s="13">
        <f t="shared" si="1020"/>
        <v>3.0069362194385673E-2</v>
      </c>
      <c r="Z752" s="13">
        <f t="shared" si="1021"/>
        <v>1.6517398034148246E-2</v>
      </c>
      <c r="AA752" s="13">
        <f t="shared" si="1022"/>
        <v>2.6834594107288591E-2</v>
      </c>
      <c r="AB752" s="13">
        <f t="shared" si="1023"/>
        <v>2.1798089487647949E-2</v>
      </c>
      <c r="AC752" s="13">
        <f t="shared" si="1024"/>
        <v>1.4116648372471464E-3</v>
      </c>
      <c r="AD752" s="13">
        <f t="shared" si="1025"/>
        <v>1.7609717737020608E-2</v>
      </c>
      <c r="AE752" s="13">
        <f t="shared" si="1026"/>
        <v>2.0739582321870523E-2</v>
      </c>
      <c r="AF752" s="13">
        <f t="shared" si="1027"/>
        <v>1.2212866819023135E-2</v>
      </c>
      <c r="AG752" s="13">
        <f t="shared" si="1028"/>
        <v>4.7945072253426759E-3</v>
      </c>
      <c r="AH752" s="13">
        <f t="shared" si="1029"/>
        <v>4.8632797723974002E-3</v>
      </c>
      <c r="AI752" s="13">
        <f t="shared" si="1030"/>
        <v>7.901010707174666E-3</v>
      </c>
      <c r="AJ752" s="13">
        <f t="shared" si="1031"/>
        <v>6.4180936648145209E-3</v>
      </c>
      <c r="AK752" s="13">
        <f t="shared" si="1032"/>
        <v>3.4756672546485861E-3</v>
      </c>
      <c r="AL752" s="13">
        <f t="shared" si="1033"/>
        <v>1.0804199519534618E-4</v>
      </c>
      <c r="AM752" s="13">
        <f t="shared" si="1034"/>
        <v>5.7218410168467706E-3</v>
      </c>
      <c r="AN752" s="13">
        <f t="shared" si="1035"/>
        <v>6.7388128858007742E-3</v>
      </c>
      <c r="AO752" s="13">
        <f t="shared" si="1036"/>
        <v>3.9682681654496831E-3</v>
      </c>
      <c r="AP752" s="13">
        <f t="shared" si="1037"/>
        <v>1.5578562079879984E-3</v>
      </c>
      <c r="AQ752" s="13">
        <f t="shared" si="1038"/>
        <v>4.5868547630495101E-4</v>
      </c>
      <c r="AR752" s="13">
        <f t="shared" si="1039"/>
        <v>1.1455310380345534E-3</v>
      </c>
      <c r="AS752" s="13">
        <f t="shared" si="1040"/>
        <v>1.8610594949280931E-3</v>
      </c>
      <c r="AT752" s="13">
        <f t="shared" si="1041"/>
        <v>1.5117628107242675E-3</v>
      </c>
      <c r="AU752" s="13">
        <f t="shared" si="1042"/>
        <v>8.1868305020782104E-4</v>
      </c>
      <c r="AV752" s="13">
        <f t="shared" si="1043"/>
        <v>3.3251343991082689E-4</v>
      </c>
      <c r="AW752" s="13">
        <f t="shared" si="1044"/>
        <v>5.7423690738302873E-6</v>
      </c>
      <c r="AX752" s="13">
        <f t="shared" si="1045"/>
        <v>1.5493086029256507E-3</v>
      </c>
      <c r="AY752" s="13">
        <f t="shared" si="1046"/>
        <v>1.8246750908907619E-3</v>
      </c>
      <c r="AZ752" s="13">
        <f t="shared" si="1047"/>
        <v>1.0744919317655741E-3</v>
      </c>
      <c r="BA752" s="13">
        <f t="shared" si="1048"/>
        <v>4.2182228028541773E-4</v>
      </c>
      <c r="BB752" s="13">
        <f t="shared" si="1049"/>
        <v>1.2419872421899926E-4</v>
      </c>
      <c r="BC752" s="13">
        <f t="shared" si="1050"/>
        <v>2.9254638872446033E-5</v>
      </c>
      <c r="BD752" s="13">
        <f t="shared" si="1051"/>
        <v>2.2485534805620123E-4</v>
      </c>
      <c r="BE752" s="13">
        <f t="shared" si="1052"/>
        <v>3.6530584208642963E-4</v>
      </c>
      <c r="BF752" s="13">
        <f t="shared" si="1053"/>
        <v>2.9674268238690253E-4</v>
      </c>
      <c r="BG752" s="13">
        <f t="shared" si="1054"/>
        <v>1.6069862455934554E-4</v>
      </c>
      <c r="BH752" s="13">
        <f t="shared" si="1055"/>
        <v>6.5268790440454626E-5</v>
      </c>
      <c r="BI752" s="13">
        <f t="shared" si="1056"/>
        <v>2.1207474636408056E-5</v>
      </c>
      <c r="BJ752" s="14">
        <f t="shared" si="1057"/>
        <v>0.4762298770175129</v>
      </c>
      <c r="BK752" s="14">
        <f t="shared" si="1058"/>
        <v>0.24741937188561611</v>
      </c>
      <c r="BL752" s="14">
        <f t="shared" si="1059"/>
        <v>0.25997250072690403</v>
      </c>
      <c r="BM752" s="14">
        <f t="shared" si="1060"/>
        <v>0.52942916220365122</v>
      </c>
      <c r="BN752" s="14">
        <f t="shared" si="1061"/>
        <v>0.4688910527387134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1.6292</v>
      </c>
      <c r="F753" s="10">
        <f>VLOOKUP(B753,home!$B$2:$E$405,3,FALSE)</f>
        <v>0.95479999999999998</v>
      </c>
      <c r="G753" s="10">
        <f>VLOOKUP(C753,away!$B$2:$E$405,4,FALSE)</f>
        <v>1.0229999999999999</v>
      </c>
      <c r="H753" s="10">
        <f>VLOOKUP(A753,away!$A$2:$E$405,3,FALSE)</f>
        <v>1.1462000000000001</v>
      </c>
      <c r="I753" s="10">
        <f>VLOOKUP(C753,away!$B$2:$E$405,3,FALSE)</f>
        <v>1.0663</v>
      </c>
      <c r="J753" s="10">
        <f>VLOOKUP(B753,home!$B$2:$E$405,4,FALSE)</f>
        <v>0.72699999999999998</v>
      </c>
      <c r="K753" s="12">
        <f t="shared" si="1006"/>
        <v>1.5913380436799998</v>
      </c>
      <c r="L753" s="12">
        <f t="shared" si="1007"/>
        <v>0.88853435462000008</v>
      </c>
      <c r="M753" s="13">
        <f t="shared" si="1008"/>
        <v>8.3753912051935719E-2</v>
      </c>
      <c r="N753" s="13">
        <f t="shared" si="1009"/>
        <v>0.13328078655527414</v>
      </c>
      <c r="O753" s="13">
        <f t="shared" si="1010"/>
        <v>7.4418228191966945E-2</v>
      </c>
      <c r="P753" s="13">
        <f t="shared" si="1011"/>
        <v>0.11842455766513649</v>
      </c>
      <c r="Q753" s="13">
        <f t="shared" si="1012"/>
        <v>0.10604739306850081</v>
      </c>
      <c r="R753" s="13">
        <f t="shared" si="1013"/>
        <v>3.3061576179256626E-2</v>
      </c>
      <c r="S753" s="13">
        <f t="shared" si="1014"/>
        <v>4.1861853120027215E-2</v>
      </c>
      <c r="T753" s="13">
        <f t="shared" si="1015"/>
        <v>9.4226751959253827E-2</v>
      </c>
      <c r="U753" s="13">
        <f t="shared" si="1016"/>
        <v>5.2612143958075515E-2</v>
      </c>
      <c r="V753" s="13">
        <f t="shared" si="1017"/>
        <v>6.5767693277791342E-3</v>
      </c>
      <c r="W753" s="13">
        <f t="shared" si="1018"/>
        <v>5.6252417007664028E-2</v>
      </c>
      <c r="X753" s="13">
        <f t="shared" si="1019"/>
        <v>4.9982205041719865E-2</v>
      </c>
      <c r="Y753" s="13">
        <f t="shared" si="1020"/>
        <v>2.220545314961454E-2</v>
      </c>
      <c r="Z753" s="13">
        <f t="shared" si="1021"/>
        <v>9.792115417718586E-3</v>
      </c>
      <c r="AA753" s="13">
        <f t="shared" si="1022"/>
        <v>1.5582565792321056E-2</v>
      </c>
      <c r="AB753" s="13">
        <f t="shared" si="1023"/>
        <v>1.2398564881733539E-2</v>
      </c>
      <c r="AC753" s="13">
        <f t="shared" si="1024"/>
        <v>5.8120493973532015E-4</v>
      </c>
      <c r="AD753" s="13">
        <f t="shared" si="1025"/>
        <v>2.2379152808311924E-2</v>
      </c>
      <c r="AE753" s="13">
        <f t="shared" si="1026"/>
        <v>1.9884646097475797E-2</v>
      </c>
      <c r="AF753" s="13">
        <f t="shared" si="1027"/>
        <v>8.8340955935338802E-3</v>
      </c>
      <c r="AG753" s="13">
        <f t="shared" si="1028"/>
        <v>2.6164658089506709E-3</v>
      </c>
      <c r="AH753" s="13">
        <f t="shared" si="1029"/>
        <v>2.1751577382617838E-3</v>
      </c>
      <c r="AI753" s="13">
        <f t="shared" si="1030"/>
        <v>3.4614112599009195E-3</v>
      </c>
      <c r="AJ753" s="13">
        <f t="shared" si="1031"/>
        <v>2.7541377113513271E-3</v>
      </c>
      <c r="AK753" s="13">
        <f t="shared" si="1032"/>
        <v>1.4609213725357113E-3</v>
      </c>
      <c r="AL753" s="13">
        <f t="shared" si="1033"/>
        <v>3.2871987093936222E-5</v>
      </c>
      <c r="AM753" s="13">
        <f t="shared" si="1034"/>
        <v>7.1225594498389617E-3</v>
      </c>
      <c r="AN753" s="13">
        <f t="shared" si="1035"/>
        <v>6.3286387640052438E-3</v>
      </c>
      <c r="AO753" s="13">
        <f t="shared" si="1036"/>
        <v>2.8116064798992574E-3</v>
      </c>
      <c r="AP753" s="13">
        <f t="shared" si="1037"/>
        <v>8.3273631635423235E-4</v>
      </c>
      <c r="AQ753" s="13">
        <f t="shared" si="1038"/>
        <v>1.8497870635511099E-4</v>
      </c>
      <c r="AR753" s="13">
        <f t="shared" si="1039"/>
        <v>3.8654047543262675E-4</v>
      </c>
      <c r="AS753" s="13">
        <f t="shared" si="1040"/>
        <v>6.1511656397809315E-4</v>
      </c>
      <c r="AT753" s="13">
        <f t="shared" si="1041"/>
        <v>4.8942919477803126E-4</v>
      </c>
      <c r="AU753" s="13">
        <f t="shared" si="1042"/>
        <v>2.5961576577931663E-4</v>
      </c>
      <c r="AV753" s="13">
        <f t="shared" si="1043"/>
        <v>1.0328411120593579E-4</v>
      </c>
      <c r="AW753" s="13">
        <f t="shared" si="1044"/>
        <v>1.2911007298379898E-6</v>
      </c>
      <c r="AX753" s="13">
        <f t="shared" si="1045"/>
        <v>1.8890666368168744E-3</v>
      </c>
      <c r="AY753" s="13">
        <f t="shared" si="1046"/>
        <v>1.6785006049782555E-3</v>
      </c>
      <c r="AZ753" s="13">
        <f t="shared" si="1047"/>
        <v>7.4570272588681701E-4</v>
      </c>
      <c r="BA753" s="13">
        <f t="shared" si="1048"/>
        <v>2.2086083009473925E-4</v>
      </c>
      <c r="BB753" s="13">
        <f t="shared" si="1049"/>
        <v>4.9060608782266658E-5</v>
      </c>
      <c r="BC753" s="13">
        <f t="shared" si="1050"/>
        <v>8.7184072723231257E-6</v>
      </c>
      <c r="BD753" s="13">
        <f t="shared" si="1051"/>
        <v>5.7242415312172794E-5</v>
      </c>
      <c r="BE753" s="13">
        <f t="shared" si="1052"/>
        <v>9.1092033198391113E-5</v>
      </c>
      <c r="BF753" s="13">
        <f t="shared" si="1053"/>
        <v>7.2479108952380668E-5</v>
      </c>
      <c r="BG753" s="13">
        <f t="shared" si="1054"/>
        <v>3.8446254482650343E-5</v>
      </c>
      <c r="BH753" s="13">
        <f t="shared" si="1055"/>
        <v>1.5295246848811067E-5</v>
      </c>
      <c r="BI753" s="13">
        <f t="shared" si="1056"/>
        <v>4.8679816395979288E-6</v>
      </c>
      <c r="BJ753" s="14">
        <f t="shared" si="1057"/>
        <v>0.5375817966205837</v>
      </c>
      <c r="BK753" s="14">
        <f t="shared" si="1058"/>
        <v>0.2529096696966861</v>
      </c>
      <c r="BL753" s="14">
        <f t="shared" si="1059"/>
        <v>0.2000581162370115</v>
      </c>
      <c r="BM753" s="14">
        <f t="shared" si="1060"/>
        <v>0.44967803475568047</v>
      </c>
      <c r="BN753" s="14">
        <f t="shared" si="1061"/>
        <v>0.54898645371207067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1.4215</v>
      </c>
      <c r="F754" s="10">
        <f>VLOOKUP(B754,home!$B$2:$E$405,3,FALSE)</f>
        <v>1.1137999999999999</v>
      </c>
      <c r="G754" s="10">
        <f>VLOOKUP(C754,away!$B$2:$E$405,4,FALSE)</f>
        <v>1.0823</v>
      </c>
      <c r="H754" s="10">
        <f>VLOOKUP(A754,away!$A$2:$E$405,3,FALSE)</f>
        <v>1.0277000000000001</v>
      </c>
      <c r="I754" s="10">
        <f>VLOOKUP(C754,away!$B$2:$E$405,3,FALSE)</f>
        <v>1.7215</v>
      </c>
      <c r="J754" s="10">
        <f>VLOOKUP(B754,home!$B$2:$E$405,4,FALSE)</f>
        <v>0.56759999999999999</v>
      </c>
      <c r="K754" s="12">
        <f t="shared" si="1006"/>
        <v>1.7135695494099998</v>
      </c>
      <c r="L754" s="12">
        <f t="shared" si="1007"/>
        <v>1.0041897181800001</v>
      </c>
      <c r="M754" s="13">
        <f t="shared" si="1008"/>
        <v>6.602252762191195E-2</v>
      </c>
      <c r="N754" s="13">
        <f t="shared" si="1009"/>
        <v>0.11313419290798893</v>
      </c>
      <c r="O754" s="13">
        <f t="shared" si="1010"/>
        <v>6.6299143406179026E-2</v>
      </c>
      <c r="P754" s="13">
        <f t="shared" si="1011"/>
        <v>0.11360819329279516</v>
      </c>
      <c r="Q754" s="13">
        <f t="shared" si="1012"/>
        <v>9.6931653982103322E-2</v>
      </c>
      <c r="R754" s="13">
        <f t="shared" si="1013"/>
        <v>3.3288459066313163E-2</v>
      </c>
      <c r="S754" s="13">
        <f t="shared" si="1014"/>
        <v>4.8872794060407641E-2</v>
      </c>
      <c r="T754" s="13">
        <f t="shared" si="1015"/>
        <v>9.7337770295009604E-2</v>
      </c>
      <c r="U754" s="13">
        <f t="shared" si="1016"/>
        <v>5.7042089802815471E-2</v>
      </c>
      <c r="V754" s="13">
        <f t="shared" si="1017"/>
        <v>9.3442008598609433E-3</v>
      </c>
      <c r="W754" s="13">
        <f t="shared" si="1018"/>
        <v>5.5366376879226256E-2</v>
      </c>
      <c r="X754" s="13">
        <f t="shared" si="1019"/>
        <v>5.5598346394997882E-2</v>
      </c>
      <c r="Y754" s="13">
        <f t="shared" si="1020"/>
        <v>2.7915643898833473E-2</v>
      </c>
      <c r="Z754" s="13">
        <f t="shared" si="1021"/>
        <v>1.1142642776149164E-2</v>
      </c>
      <c r="AA754" s="13">
        <f t="shared" si="1022"/>
        <v>1.9093693361162515E-2</v>
      </c>
      <c r="AB754" s="13">
        <f t="shared" si="1023"/>
        <v>1.6359185764729983E-2</v>
      </c>
      <c r="AC754" s="13">
        <f t="shared" si="1024"/>
        <v>1.0049389728126888E-3</v>
      </c>
      <c r="AD754" s="13">
        <f t="shared" si="1025"/>
        <v>2.371853437035E-2</v>
      </c>
      <c r="AE754" s="13">
        <f t="shared" si="1026"/>
        <v>2.3817908345004409E-2</v>
      </c>
      <c r="AF754" s="13">
        <f t="shared" si="1027"/>
        <v>1.1958849334303525E-2</v>
      </c>
      <c r="AG754" s="13">
        <f t="shared" si="1028"/>
        <v>4.0029845142571137E-3</v>
      </c>
      <c r="AH754" s="13">
        <f t="shared" si="1029"/>
        <v>2.7973318272904103E-3</v>
      </c>
      <c r="AI754" s="13">
        <f t="shared" si="1030"/>
        <v>4.7934226388402805E-3</v>
      </c>
      <c r="AJ754" s="13">
        <f t="shared" si="1031"/>
        <v>4.1069315356846168E-3</v>
      </c>
      <c r="AK754" s="13">
        <f t="shared" si="1032"/>
        <v>2.3458376070202686E-3</v>
      </c>
      <c r="AL754" s="13">
        <f t="shared" si="1033"/>
        <v>6.9169906202061634E-5</v>
      </c>
      <c r="AM754" s="13">
        <f t="shared" si="1034"/>
        <v>8.1286716507332352E-3</v>
      </c>
      <c r="AN754" s="13">
        <f t="shared" si="1035"/>
        <v>8.1627284941275628E-3</v>
      </c>
      <c r="AO754" s="13">
        <f t="shared" si="1036"/>
        <v>4.098464013048907E-3</v>
      </c>
      <c r="AP754" s="13">
        <f t="shared" si="1037"/>
        <v>1.3718784740781517E-3</v>
      </c>
      <c r="AQ754" s="13">
        <f t="shared" si="1038"/>
        <v>3.4440656456543689E-4</v>
      </c>
      <c r="AR754" s="13">
        <f t="shared" si="1039"/>
        <v>5.6181037186054045E-4</v>
      </c>
      <c r="AS754" s="13">
        <f t="shared" si="1040"/>
        <v>9.6270114576293086E-4</v>
      </c>
      <c r="AT754" s="13">
        <f t="shared" si="1041"/>
        <v>8.2482768428073828E-4</v>
      </c>
      <c r="AU754" s="13">
        <f t="shared" si="1042"/>
        <v>4.7113320109794596E-4</v>
      </c>
      <c r="AV754" s="13">
        <f t="shared" si="1043"/>
        <v>2.0182987677937458E-4</v>
      </c>
      <c r="AW754" s="13">
        <f t="shared" si="1044"/>
        <v>3.3062233776266254E-6</v>
      </c>
      <c r="AX754" s="13">
        <f t="shared" si="1045"/>
        <v>2.3215073696414685E-3</v>
      </c>
      <c r="AY754" s="13">
        <f t="shared" si="1046"/>
        <v>2.3312338312730593E-3</v>
      </c>
      <c r="AZ754" s="13">
        <f t="shared" si="1047"/>
        <v>1.1705005220188876E-3</v>
      </c>
      <c r="BA754" s="13">
        <f t="shared" si="1048"/>
        <v>3.9180152977856336E-4</v>
      </c>
      <c r="BB754" s="13">
        <f t="shared" si="1049"/>
        <v>9.8360766942707096E-5</v>
      </c>
      <c r="BC754" s="13">
        <f t="shared" si="1050"/>
        <v>1.9754574167233145E-5</v>
      </c>
      <c r="BD754" s="13">
        <f t="shared" si="1051"/>
        <v>9.4027366498206146E-5</v>
      </c>
      <c r="BE754" s="13">
        <f t="shared" si="1052"/>
        <v>1.6112243204254004E-4</v>
      </c>
      <c r="BF754" s="13">
        <f t="shared" si="1053"/>
        <v>1.3804724663748938E-4</v>
      </c>
      <c r="BG754" s="13">
        <f t="shared" si="1054"/>
        <v>7.8851186072631242E-5</v>
      </c>
      <c r="BH754" s="13">
        <f t="shared" si="1055"/>
        <v>3.3779247847230704E-5</v>
      </c>
      <c r="BI754" s="13">
        <f t="shared" si="1056"/>
        <v>1.1576618102597546E-5</v>
      </c>
      <c r="BJ754" s="14">
        <f t="shared" si="1057"/>
        <v>0.53822156871244975</v>
      </c>
      <c r="BK754" s="14">
        <f t="shared" si="1058"/>
        <v>0.24125305854526355</v>
      </c>
      <c r="BL754" s="14">
        <f t="shared" si="1059"/>
        <v>0.20966580138701796</v>
      </c>
      <c r="BM754" s="14">
        <f t="shared" si="1060"/>
        <v>0.50867097353569346</v>
      </c>
      <c r="BN754" s="14">
        <f t="shared" si="1061"/>
        <v>0.48928417027729154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1.4215</v>
      </c>
      <c r="F757" s="10">
        <f>VLOOKUP(B757,home!$B$2:$E$405,3,FALSE)</f>
        <v>1.407</v>
      </c>
      <c r="G757" s="10">
        <f>VLOOKUP(C757,away!$B$2:$E$405,4,FALSE)</f>
        <v>1.1137999999999999</v>
      </c>
      <c r="H757" s="10">
        <f>VLOOKUP(A757,away!$A$2:$E$405,3,FALSE)</f>
        <v>1.0277000000000001</v>
      </c>
      <c r="I757" s="10">
        <f>VLOOKUP(C757,away!$B$2:$E$405,3,FALSE)</f>
        <v>0.7298</v>
      </c>
      <c r="J757" s="10">
        <f>VLOOKUP(B757,home!$B$2:$E$405,4,FALSE)</f>
        <v>0.89200000000000002</v>
      </c>
      <c r="K757" s="12">
        <f t="shared" si="1062"/>
        <v>2.2276562468999996</v>
      </c>
      <c r="L757" s="12">
        <f t="shared" si="1063"/>
        <v>0.66901379032000008</v>
      </c>
      <c r="M757" s="13">
        <f t="shared" si="1064"/>
        <v>5.52067507368059E-2</v>
      </c>
      <c r="N757" s="13">
        <f t="shared" si="1065"/>
        <v>0.12298166314989682</v>
      </c>
      <c r="O757" s="13">
        <f t="shared" si="1066"/>
        <v>3.6934077561681974E-2</v>
      </c>
      <c r="P757" s="13">
        <f t="shared" si="1067"/>
        <v>8.2276428603769949E-2</v>
      </c>
      <c r="Q757" s="13">
        <f t="shared" si="1068"/>
        <v>0.13698043508500959</v>
      </c>
      <c r="R757" s="13">
        <f t="shared" si="1069"/>
        <v>1.235470361075686E-2</v>
      </c>
      <c r="S757" s="13">
        <f t="shared" si="1070"/>
        <v>3.0654814010264427E-2</v>
      </c>
      <c r="T757" s="13">
        <f t="shared" si="1071"/>
        <v>9.1641800075904986E-2</v>
      </c>
      <c r="U757" s="13">
        <f t="shared" si="1072"/>
        <v>2.7522032677100502E-2</v>
      </c>
      <c r="V757" s="13">
        <f t="shared" si="1073"/>
        <v>5.0762081380260919E-3</v>
      </c>
      <c r="W757" s="13">
        <f t="shared" si="1074"/>
        <v>0.10171510730673383</v>
      </c>
      <c r="X757" s="13">
        <f t="shared" si="1075"/>
        <v>6.8048809472083541E-2</v>
      </c>
      <c r="Y757" s="13">
        <f t="shared" si="1076"/>
        <v>2.2762795975841063E-2</v>
      </c>
      <c r="Z757" s="13">
        <f t="shared" si="1077"/>
        <v>2.7551556969708795E-3</v>
      </c>
      <c r="AA757" s="13">
        <f t="shared" si="1078"/>
        <v>6.1375397995393028E-3</v>
      </c>
      <c r="AB757" s="13">
        <f t="shared" si="1079"/>
        <v>6.8361644375205498E-3</v>
      </c>
      <c r="AC757" s="13">
        <f t="shared" si="1080"/>
        <v>4.7282745188775236E-4</v>
      </c>
      <c r="AD757" s="13">
        <f t="shared" si="1081"/>
        <v>5.6646573548987368E-2</v>
      </c>
      <c r="AE757" s="13">
        <f t="shared" si="1082"/>
        <v>3.7897338878648698E-2</v>
      </c>
      <c r="AF757" s="13">
        <f t="shared" si="1083"/>
        <v>1.2676921163123132E-2</v>
      </c>
      <c r="AG757" s="13">
        <f t="shared" si="1084"/>
        <v>2.8270116923096106E-3</v>
      </c>
      <c r="AH757" s="13">
        <f t="shared" si="1085"/>
        <v>4.6080928893805725E-4</v>
      </c>
      <c r="AI757" s="13">
        <f t="shared" si="1086"/>
        <v>1.0265246911324102E-3</v>
      </c>
      <c r="AJ757" s="13">
        <f t="shared" si="1087"/>
        <v>1.1433720703991031E-3</v>
      </c>
      <c r="AK757" s="13">
        <f t="shared" si="1088"/>
        <v>8.4901331171851615E-4</v>
      </c>
      <c r="AL757" s="13">
        <f t="shared" si="1089"/>
        <v>2.8186809452061556E-5</v>
      </c>
      <c r="AM757" s="13">
        <f t="shared" si="1090"/>
        <v>2.5237818686376416E-2</v>
      </c>
      <c r="AN757" s="13">
        <f t="shared" si="1091"/>
        <v>1.6884448738781612E-2</v>
      </c>
      <c r="AO757" s="13">
        <f t="shared" si="1092"/>
        <v>5.6479645240980142E-3</v>
      </c>
      <c r="AP757" s="13">
        <f t="shared" si="1093"/>
        <v>1.2595220512865695E-3</v>
      </c>
      <c r="AQ757" s="13">
        <f t="shared" si="1094"/>
        <v>2.1065940538071226E-4</v>
      </c>
      <c r="AR757" s="13">
        <f t="shared" si="1095"/>
        <v>6.1657553801422766E-5</v>
      </c>
      <c r="AS757" s="13">
        <f t="shared" si="1096"/>
        <v>1.3735183489431226E-4</v>
      </c>
      <c r="AT757" s="13">
        <f t="shared" si="1097"/>
        <v>1.5298633651274603E-4</v>
      </c>
      <c r="AU757" s="13">
        <f t="shared" si="1098"/>
        <v>1.1360032274098808E-4</v>
      </c>
      <c r="AV757" s="13">
        <f t="shared" si="1099"/>
        <v>6.3265617150954552E-5</v>
      </c>
      <c r="AW757" s="13">
        <f t="shared" si="1100"/>
        <v>1.1668812562166907E-6</v>
      </c>
      <c r="AX757" s="13">
        <f t="shared" si="1101"/>
        <v>9.3701974091393164E-3</v>
      </c>
      <c r="AY757" s="13">
        <f t="shared" si="1102"/>
        <v>6.2687912847349389E-3</v>
      </c>
      <c r="AZ757" s="13">
        <f t="shared" si="1103"/>
        <v>2.0969539090627516E-3</v>
      </c>
      <c r="BA757" s="13">
        <f t="shared" si="1104"/>
        <v>4.676303609428042E-4</v>
      </c>
      <c r="BB757" s="13">
        <f t="shared" si="1105"/>
        <v>7.8212790060763762E-5</v>
      </c>
      <c r="BC757" s="13">
        <f t="shared" si="1106"/>
        <v>1.0465087026010801E-5</v>
      </c>
      <c r="BD757" s="13">
        <f t="shared" si="1107"/>
        <v>6.8749589617581969E-6</v>
      </c>
      <c r="BE757" s="13">
        <f t="shared" si="1108"/>
        <v>1.5315045278341784E-5</v>
      </c>
      <c r="BF757" s="13">
        <f t="shared" si="1109"/>
        <v>1.705832814292721E-5</v>
      </c>
      <c r="BG757" s="13">
        <f t="shared" si="1110"/>
        <v>1.266669708308729E-5</v>
      </c>
      <c r="BH757" s="13">
        <f t="shared" si="1111"/>
        <v>7.0542617211823525E-6</v>
      </c>
      <c r="BI757" s="13">
        <f t="shared" si="1112"/>
        <v>3.1428940380918842E-6</v>
      </c>
      <c r="BJ757" s="14">
        <f t="shared" si="1113"/>
        <v>0.72171112059542841</v>
      </c>
      <c r="BK757" s="14">
        <f t="shared" si="1114"/>
        <v>0.17998400703494113</v>
      </c>
      <c r="BL757" s="14">
        <f t="shared" si="1115"/>
        <v>9.3855211299113117E-2</v>
      </c>
      <c r="BM757" s="14">
        <f t="shared" si="1116"/>
        <v>0.54530381147505358</v>
      </c>
      <c r="BN757" s="14">
        <f t="shared" si="1117"/>
        <v>0.44673405874792105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1.4215</v>
      </c>
      <c r="F763" s="10">
        <f>VLOOKUP(B763,home!$B$2:$E$405,3,FALSE)</f>
        <v>0.64939999999999998</v>
      </c>
      <c r="G763" s="10">
        <f>VLOOKUP(C763,away!$B$2:$E$405,4,FALSE)</f>
        <v>0.99660000000000004</v>
      </c>
      <c r="H763" s="10">
        <f>VLOOKUP(A763,away!$A$2:$E$405,3,FALSE)</f>
        <v>1.0277000000000001</v>
      </c>
      <c r="I763" s="10">
        <f>VLOOKUP(C763,away!$B$2:$E$405,3,FALSE)</f>
        <v>0.97299999999999998</v>
      </c>
      <c r="J763" s="10">
        <f>VLOOKUP(B763,home!$B$2:$E$405,4,FALSE)</f>
        <v>0.74850000000000005</v>
      </c>
      <c r="K763" s="12">
        <f t="shared" si="1062"/>
        <v>0.91998348486000003</v>
      </c>
      <c r="L763" s="12">
        <f t="shared" si="1063"/>
        <v>0.74846414685000007</v>
      </c>
      <c r="M763" s="13">
        <f t="shared" si="1064"/>
        <v>0.18853952135488874</v>
      </c>
      <c r="N763" s="13">
        <f t="shared" si="1065"/>
        <v>0.17345324588990696</v>
      </c>
      <c r="O763" s="13">
        <f t="shared" si="1066"/>
        <v>0.14111507199839415</v>
      </c>
      <c r="P763" s="13">
        <f t="shared" si="1067"/>
        <v>0.12982353570335248</v>
      </c>
      <c r="Q763" s="13">
        <f t="shared" si="1068"/>
        <v>7.9787060807037527E-2</v>
      </c>
      <c r="R763" s="13">
        <f t="shared" si="1069"/>
        <v>5.2809785985477212E-2</v>
      </c>
      <c r="S763" s="13">
        <f t="shared" si="1070"/>
        <v>2.2348299048127681E-2</v>
      </c>
      <c r="T763" s="13">
        <f t="shared" si="1071"/>
        <v>5.9717754396608418E-2</v>
      </c>
      <c r="U763" s="13">
        <f t="shared" si="1072"/>
        <v>4.8584130945630126E-2</v>
      </c>
      <c r="V763" s="13">
        <f t="shared" si="1073"/>
        <v>1.7098302541169168E-3</v>
      </c>
      <c r="W763" s="13">
        <f t="shared" si="1074"/>
        <v>2.4467592749331701E-2</v>
      </c>
      <c r="X763" s="13">
        <f t="shared" si="1075"/>
        <v>1.8313115932601799E-2</v>
      </c>
      <c r="Y763" s="13">
        <f t="shared" si="1076"/>
        <v>6.8533553463299745E-3</v>
      </c>
      <c r="Z763" s="13">
        <f t="shared" si="1077"/>
        <v>1.3175410470983763E-2</v>
      </c>
      <c r="AA763" s="13">
        <f t="shared" si="1078"/>
        <v>1.2121160039556577E-2</v>
      </c>
      <c r="AB763" s="13">
        <f t="shared" si="1079"/>
        <v>5.5756335268685167E-3</v>
      </c>
      <c r="AC763" s="13">
        <f t="shared" si="1080"/>
        <v>7.3584110988656138E-5</v>
      </c>
      <c r="AD763" s="13">
        <f t="shared" si="1081"/>
        <v>5.627445310916363E-3</v>
      </c>
      <c r="AE763" s="13">
        <f t="shared" si="1082"/>
        <v>4.2119410535800487E-3</v>
      </c>
      <c r="AF763" s="13">
        <f t="shared" si="1083"/>
        <v>1.576243433625141E-3</v>
      </c>
      <c r="AG763" s="13">
        <f t="shared" si="1084"/>
        <v>3.9325389892538523E-4</v>
      </c>
      <c r="AH763" s="13">
        <f t="shared" si="1085"/>
        <v>2.4653305893908542E-3</v>
      </c>
      <c r="AI763" s="13">
        <f t="shared" si="1086"/>
        <v>2.2680634269597565E-3</v>
      </c>
      <c r="AJ763" s="13">
        <f t="shared" si="1087"/>
        <v>1.0432904477089752E-3</v>
      </c>
      <c r="AK763" s="13">
        <f t="shared" si="1088"/>
        <v>3.1993666060148421E-4</v>
      </c>
      <c r="AL763" s="13">
        <f t="shared" si="1089"/>
        <v>2.0267261508856176E-6</v>
      </c>
      <c r="AM763" s="13">
        <f t="shared" si="1090"/>
        <v>1.0354313495991806E-3</v>
      </c>
      <c r="AN763" s="13">
        <f t="shared" si="1091"/>
        <v>7.7498324169949487E-4</v>
      </c>
      <c r="AO763" s="13">
        <f t="shared" si="1092"/>
        <v>2.9002358541082993E-4</v>
      </c>
      <c r="AP763" s="13">
        <f t="shared" si="1093"/>
        <v>7.2357418473631641E-5</v>
      </c>
      <c r="AQ763" s="13">
        <f t="shared" si="1094"/>
        <v>1.3539233371533783E-5</v>
      </c>
      <c r="AR763" s="13">
        <f t="shared" si="1095"/>
        <v>3.6904231125832687E-4</v>
      </c>
      <c r="AS763" s="13">
        <f t="shared" si="1096"/>
        <v>3.3951283157222442E-4</v>
      </c>
      <c r="AT763" s="13">
        <f t="shared" si="1097"/>
        <v>1.5617309897225063E-4</v>
      </c>
      <c r="AU763" s="13">
        <f t="shared" si="1098"/>
        <v>4.7892223944625602E-5</v>
      </c>
      <c r="AV763" s="13">
        <f t="shared" si="1099"/>
        <v>1.1015013770568052E-5</v>
      </c>
      <c r="AW763" s="13">
        <f t="shared" si="1100"/>
        <v>3.8765340509040642E-8</v>
      </c>
      <c r="AX763" s="13">
        <f t="shared" si="1101"/>
        <v>1.5876329022292447E-4</v>
      </c>
      <c r="AY763" s="13">
        <f t="shared" si="1102"/>
        <v>1.188286305678001E-4</v>
      </c>
      <c r="AZ763" s="13">
        <f t="shared" si="1103"/>
        <v>4.4469484799641177E-5</v>
      </c>
      <c r="BA763" s="13">
        <f t="shared" si="1104"/>
        <v>1.1094605000474158E-5</v>
      </c>
      <c r="BB763" s="13">
        <f t="shared" si="1105"/>
        <v>2.0759785165794083E-6</v>
      </c>
      <c r="BC763" s="13">
        <f t="shared" si="1106"/>
        <v>3.1075909785810729E-7</v>
      </c>
      <c r="BD763" s="13">
        <f t="shared" si="1107"/>
        <v>4.6035823107919282E-5</v>
      </c>
      <c r="BE763" s="13">
        <f t="shared" si="1108"/>
        <v>4.2352196971222106E-5</v>
      </c>
      <c r="BF763" s="13">
        <f t="shared" si="1109"/>
        <v>1.9481660880531021E-5</v>
      </c>
      <c r="BG763" s="13">
        <f t="shared" si="1110"/>
        <v>5.9742687559105545E-6</v>
      </c>
      <c r="BH763" s="13">
        <f t="shared" si="1111"/>
        <v>1.3740571473882026E-6</v>
      </c>
      <c r="BI763" s="13">
        <f t="shared" si="1112"/>
        <v>2.5282197657019789E-7</v>
      </c>
      <c r="BJ763" s="14">
        <f t="shared" si="1113"/>
        <v>0.37692288639562316</v>
      </c>
      <c r="BK763" s="14">
        <f t="shared" si="1114"/>
        <v>0.34261562582819316</v>
      </c>
      <c r="BL763" s="14">
        <f t="shared" si="1115"/>
        <v>0.26734150992894523</v>
      </c>
      <c r="BM763" s="14">
        <f t="shared" si="1116"/>
        <v>0.23440842101946105</v>
      </c>
      <c r="BN763" s="14">
        <f t="shared" si="1117"/>
        <v>0.7655282217390571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1.4215</v>
      </c>
      <c r="F764" s="10">
        <f>VLOOKUP(B764,home!$B$2:$E$405,3,FALSE)</f>
        <v>0.7621</v>
      </c>
      <c r="G764" s="10">
        <f>VLOOKUP(C764,away!$B$2:$E$405,4,FALSE)</f>
        <v>1.407</v>
      </c>
      <c r="H764" s="10">
        <f>VLOOKUP(A764,away!$A$2:$E$405,3,FALSE)</f>
        <v>1.0277000000000001</v>
      </c>
      <c r="I764" s="10">
        <f>VLOOKUP(C764,away!$B$2:$E$405,3,FALSE)</f>
        <v>0.16220000000000001</v>
      </c>
      <c r="J764" s="10">
        <f>VLOOKUP(B764,home!$B$2:$E$405,4,FALSE)</f>
        <v>1.2974000000000001</v>
      </c>
      <c r="K764" s="12">
        <f t="shared" si="1062"/>
        <v>1.5242384860500002</v>
      </c>
      <c r="L764" s="12">
        <f t="shared" si="1063"/>
        <v>0.21626742035600002</v>
      </c>
      <c r="M764" s="13">
        <f t="shared" si="1064"/>
        <v>0.17543162617961272</v>
      </c>
      <c r="N764" s="13">
        <f t="shared" si="1065"/>
        <v>0.26739963629330243</v>
      </c>
      <c r="O764" s="13">
        <f t="shared" si="1066"/>
        <v>3.7940145242722961E-2</v>
      </c>
      <c r="P764" s="13">
        <f t="shared" si="1067"/>
        <v>5.7829829545285164E-2</v>
      </c>
      <c r="Q764" s="13">
        <f t="shared" si="1068"/>
        <v>0.20379040839701207</v>
      </c>
      <c r="R764" s="13">
        <f t="shared" si="1069"/>
        <v>4.1026086697878291E-3</v>
      </c>
      <c r="S764" s="13">
        <f t="shared" si="1070"/>
        <v>4.7658014379527306E-3</v>
      </c>
      <c r="T764" s="13">
        <f t="shared" si="1071"/>
        <v>4.4073225917317521E-2</v>
      </c>
      <c r="U764" s="13">
        <f t="shared" si="1072"/>
        <v>6.2533540276930059E-3</v>
      </c>
      <c r="V764" s="13">
        <f t="shared" si="1073"/>
        <v>1.7455707566364681E-4</v>
      </c>
      <c r="W764" s="13">
        <f t="shared" si="1074"/>
        <v>0.10354172785552429</v>
      </c>
      <c r="X764" s="13">
        <f t="shared" si="1075"/>
        <v>2.239270238251723E-2</v>
      </c>
      <c r="Y764" s="13">
        <f t="shared" si="1076"/>
        <v>2.4214059895333278E-3</v>
      </c>
      <c r="Z764" s="13">
        <f t="shared" si="1077"/>
        <v>2.9575353124839152E-4</v>
      </c>
      <c r="AA764" s="13">
        <f t="shared" si="1078"/>
        <v>4.5079891471398975E-4</v>
      </c>
      <c r="AB764" s="13">
        <f t="shared" si="1079"/>
        <v>3.4356252763831753E-4</v>
      </c>
      <c r="AC764" s="13">
        <f t="shared" si="1080"/>
        <v>3.5963462487434237E-6</v>
      </c>
      <c r="AD764" s="13">
        <f t="shared" si="1081"/>
        <v>3.9455571627376389E-2</v>
      </c>
      <c r="AE764" s="13">
        <f t="shared" si="1082"/>
        <v>8.532954694524076E-3</v>
      </c>
      <c r="AF764" s="13">
        <f t="shared" si="1083"/>
        <v>9.2270004989967091E-4</v>
      </c>
      <c r="AG764" s="13">
        <f t="shared" si="1084"/>
        <v>6.6516653184718104E-5</v>
      </c>
      <c r="AH764" s="13">
        <f t="shared" si="1085"/>
        <v>1.5990463316066815E-5</v>
      </c>
      <c r="AI764" s="13">
        <f t="shared" si="1086"/>
        <v>2.4373279596119747E-5</v>
      </c>
      <c r="AJ764" s="13">
        <f t="shared" si="1087"/>
        <v>1.8575345395831467E-5</v>
      </c>
      <c r="AK764" s="13">
        <f t="shared" si="1088"/>
        <v>9.4377521146659977E-6</v>
      </c>
      <c r="AL764" s="13">
        <f t="shared" si="1089"/>
        <v>4.7420432696149144E-8</v>
      </c>
      <c r="AM764" s="13">
        <f t="shared" si="1090"/>
        <v>1.2027940152709908E-2</v>
      </c>
      <c r="AN764" s="13">
        <f t="shared" si="1091"/>
        <v>2.6012515890229248E-3</v>
      </c>
      <c r="AO764" s="13">
        <f t="shared" si="1092"/>
        <v>2.8128298542746689E-4</v>
      </c>
      <c r="AP764" s="13">
        <f t="shared" si="1093"/>
        <v>2.0277448549477535E-5</v>
      </c>
      <c r="AQ764" s="13">
        <f t="shared" si="1094"/>
        <v>1.096337872299255E-6</v>
      </c>
      <c r="AR764" s="13">
        <f t="shared" si="1095"/>
        <v>6.9164325033260416E-7</v>
      </c>
      <c r="AS764" s="13">
        <f t="shared" si="1096"/>
        <v>1.05422926077367E-6</v>
      </c>
      <c r="AT764" s="13">
        <f t="shared" si="1097"/>
        <v>8.0344840619563491E-7</v>
      </c>
      <c r="AU764" s="13">
        <f t="shared" si="1098"/>
        <v>4.0821566075964002E-7</v>
      </c>
      <c r="AV764" s="13">
        <f t="shared" si="1099"/>
        <v>1.5555450518454362E-7</v>
      </c>
      <c r="AW764" s="13">
        <f t="shared" si="1100"/>
        <v>4.3421721225236391E-10</v>
      </c>
      <c r="AX764" s="13">
        <f t="shared" si="1101"/>
        <v>3.0555748814444241E-3</v>
      </c>
      <c r="AY764" s="13">
        <f t="shared" si="1102"/>
        <v>6.6082129731457619E-4</v>
      </c>
      <c r="AZ764" s="13">
        <f t="shared" si="1103"/>
        <v>7.1457058643264348E-5</v>
      </c>
      <c r="BA764" s="13">
        <f t="shared" si="1104"/>
        <v>5.151277913002065E-6</v>
      </c>
      <c r="BB764" s="13">
        <f t="shared" si="1105"/>
        <v>2.7851339644544892E-7</v>
      </c>
      <c r="BC764" s="13">
        <f t="shared" si="1106"/>
        <v>1.2046674756769042E-8</v>
      </c>
      <c r="BD764" s="13">
        <f t="shared" si="1107"/>
        <v>2.4929983592678568E-8</v>
      </c>
      <c r="BE764" s="13">
        <f t="shared" si="1108"/>
        <v>3.7999240448555726E-8</v>
      </c>
      <c r="BF764" s="13">
        <f t="shared" si="1109"/>
        <v>2.8959952366178263E-8</v>
      </c>
      <c r="BG764" s="13">
        <f t="shared" si="1110"/>
        <v>1.471395798356789E-8</v>
      </c>
      <c r="BH764" s="13">
        <f t="shared" si="1111"/>
        <v>5.6068952601692111E-9</v>
      </c>
      <c r="BI764" s="13">
        <f t="shared" si="1112"/>
        <v>1.7092491085602483E-9</v>
      </c>
      <c r="BJ764" s="14">
        <f t="shared" si="1113"/>
        <v>0.71132199344916036</v>
      </c>
      <c r="BK764" s="14">
        <f t="shared" si="1114"/>
        <v>0.23886627930251025</v>
      </c>
      <c r="BL764" s="14">
        <f t="shared" si="1115"/>
        <v>4.9162073233340785E-2</v>
      </c>
      <c r="BM764" s="14">
        <f t="shared" si="1116"/>
        <v>0.25249102432543929</v>
      </c>
      <c r="BN764" s="14">
        <f t="shared" si="1117"/>
        <v>0.74649425432772321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1.4215</v>
      </c>
      <c r="F765" s="10">
        <f>VLOOKUP(B765,home!$B$2:$E$405,3,FALSE)</f>
        <v>0.93799999999999994</v>
      </c>
      <c r="G765" s="10">
        <f>VLOOKUP(C765,away!$B$2:$E$405,4,FALSE)</f>
        <v>1.0551999999999999</v>
      </c>
      <c r="H765" s="10">
        <f>VLOOKUP(A765,away!$A$2:$E$405,3,FALSE)</f>
        <v>1.0277000000000001</v>
      </c>
      <c r="I765" s="10">
        <f>VLOOKUP(C765,away!$B$2:$E$405,3,FALSE)</f>
        <v>0.7298</v>
      </c>
      <c r="J765" s="10">
        <f>VLOOKUP(B765,home!$B$2:$E$405,4,FALSE)</f>
        <v>0.89200000000000002</v>
      </c>
      <c r="K765" s="12">
        <f t="shared" si="1062"/>
        <v>1.4069688583999997</v>
      </c>
      <c r="L765" s="12">
        <f t="shared" si="1063"/>
        <v>0.66901379032000008</v>
      </c>
      <c r="M765" s="13">
        <f t="shared" si="1064"/>
        <v>0.12543311022913203</v>
      </c>
      <c r="N765" s="13">
        <f t="shared" si="1065"/>
        <v>0.17648047990464324</v>
      </c>
      <c r="O765" s="13">
        <f t="shared" si="1066"/>
        <v>8.3916480506018007E-2</v>
      </c>
      <c r="P765" s="13">
        <f t="shared" si="1067"/>
        <v>0.11806787477849798</v>
      </c>
      <c r="Q765" s="13">
        <f t="shared" si="1068"/>
        <v>0.12415126967066002</v>
      </c>
      <c r="R765" s="13">
        <f t="shared" si="1069"/>
        <v>2.8070641346822748E-2</v>
      </c>
      <c r="S765" s="13">
        <f t="shared" si="1070"/>
        <v>2.7783778599698408E-2</v>
      </c>
      <c r="T765" s="13">
        <f t="shared" si="1071"/>
        <v>8.3058911495408727E-2</v>
      </c>
      <c r="U765" s="13">
        <f t="shared" si="1072"/>
        <v>3.9494518210295031E-2</v>
      </c>
      <c r="V765" s="13">
        <f t="shared" si="1073"/>
        <v>2.9058176342313807E-3</v>
      </c>
      <c r="W765" s="13">
        <f t="shared" si="1074"/>
        <v>5.8225656719146354E-2</v>
      </c>
      <c r="X765" s="13">
        <f t="shared" si="1075"/>
        <v>3.8953767295547281E-2</v>
      </c>
      <c r="Y765" s="13">
        <f t="shared" si="1076"/>
        <v>1.3030303752818672E-2</v>
      </c>
      <c r="Z765" s="13">
        <f t="shared" si="1077"/>
        <v>6.2598820547170664E-3</v>
      </c>
      <c r="AA765" s="13">
        <f t="shared" si="1078"/>
        <v>8.8074591082439157E-3</v>
      </c>
      <c r="AB765" s="13">
        <f t="shared" si="1079"/>
        <v>6.1959103434653124E-3</v>
      </c>
      <c r="AC765" s="13">
        <f t="shared" si="1080"/>
        <v>1.7094953634095368E-4</v>
      </c>
      <c r="AD765" s="13">
        <f t="shared" si="1081"/>
        <v>2.0480421440931901E-2</v>
      </c>
      <c r="AE765" s="13">
        <f t="shared" si="1082"/>
        <v>1.3701684375548849E-2</v>
      </c>
      <c r="AF765" s="13">
        <f t="shared" si="1083"/>
        <v>4.5833078989271289E-3</v>
      </c>
      <c r="AG765" s="13">
        <f t="shared" si="1084"/>
        <v>1.0220987298882782E-3</v>
      </c>
      <c r="AH765" s="13">
        <f t="shared" si="1085"/>
        <v>1.0469868550956032E-3</v>
      </c>
      <c r="AI765" s="13">
        <f t="shared" si="1086"/>
        <v>1.473077900273667E-3</v>
      </c>
      <c r="AJ765" s="13">
        <f t="shared" si="1087"/>
        <v>1.0362873658411552E-3</v>
      </c>
      <c r="AK765" s="13">
        <f t="shared" si="1088"/>
        <v>4.8600801736395772E-4</v>
      </c>
      <c r="AL765" s="13">
        <f t="shared" si="1089"/>
        <v>6.4364659102452223E-6</v>
      </c>
      <c r="AM765" s="13">
        <f t="shared" si="1090"/>
        <v>5.7630630348597615E-3</v>
      </c>
      <c r="AN765" s="13">
        <f t="shared" si="1091"/>
        <v>3.8555686448046114E-3</v>
      </c>
      <c r="AO765" s="13">
        <f t="shared" si="1092"/>
        <v>1.2897142964498395E-3</v>
      </c>
      <c r="AP765" s="13">
        <f t="shared" si="1093"/>
        <v>2.8761221663259979E-4</v>
      </c>
      <c r="AQ765" s="13">
        <f t="shared" si="1094"/>
        <v>4.8104134797928122E-5</v>
      </c>
      <c r="AR765" s="13">
        <f t="shared" si="1095"/>
        <v>1.4008972886854528E-4</v>
      </c>
      <c r="AS765" s="13">
        <f t="shared" si="1096"/>
        <v>1.9710188589974265E-4</v>
      </c>
      <c r="AT765" s="13">
        <f t="shared" si="1097"/>
        <v>1.3865810769642399E-4</v>
      </c>
      <c r="AU765" s="13">
        <f t="shared" si="1098"/>
        <v>6.5029213164513971E-5</v>
      </c>
      <c r="AV765" s="13">
        <f t="shared" si="1099"/>
        <v>2.2873519452181609E-5</v>
      </c>
      <c r="AW765" s="13">
        <f t="shared" si="1100"/>
        <v>1.6829240915707142E-7</v>
      </c>
      <c r="AX765" s="13">
        <f t="shared" si="1101"/>
        <v>1.3514083698406472E-3</v>
      </c>
      <c r="AY765" s="13">
        <f t="shared" si="1102"/>
        <v>9.0411083577726376E-4</v>
      </c>
      <c r="AZ765" s="13">
        <f t="shared" si="1103"/>
        <v>3.0243130855636517E-4</v>
      </c>
      <c r="BA765" s="13">
        <f t="shared" si="1104"/>
        <v>6.7443572016243777E-5</v>
      </c>
      <c r="BB765" s="13">
        <f t="shared" si="1105"/>
        <v>1.1280169936826781E-5</v>
      </c>
      <c r="BC765" s="13">
        <f t="shared" si="1106"/>
        <v>1.5093178489780406E-6</v>
      </c>
      <c r="BD765" s="13">
        <f t="shared" si="1107"/>
        <v>1.5620326749207772E-5</v>
      </c>
      <c r="BE765" s="13">
        <f t="shared" si="1108"/>
        <v>2.1977313294167837E-5</v>
      </c>
      <c r="BF765" s="13">
        <f t="shared" si="1109"/>
        <v>1.5460697698097234E-5</v>
      </c>
      <c r="BG765" s="13">
        <f t="shared" si="1110"/>
        <v>7.2509067301197899E-6</v>
      </c>
      <c r="BH765" s="13">
        <f t="shared" si="1111"/>
        <v>2.5504499911103785E-6</v>
      </c>
      <c r="BI765" s="13">
        <f t="shared" si="1112"/>
        <v>7.1768074247977105E-7</v>
      </c>
      <c r="BJ765" s="14">
        <f t="shared" si="1113"/>
        <v>0.54757014718504138</v>
      </c>
      <c r="BK765" s="14">
        <f t="shared" si="1114"/>
        <v>0.2752720780795882</v>
      </c>
      <c r="BL765" s="14">
        <f t="shared" si="1115"/>
        <v>0.17115469948370599</v>
      </c>
      <c r="BM765" s="14">
        <f t="shared" si="1116"/>
        <v>0.34323300782391086</v>
      </c>
      <c r="BN765" s="14">
        <f t="shared" si="1117"/>
        <v>0.65611985643577408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1.4215</v>
      </c>
      <c r="F766" s="10">
        <f>VLOOKUP(B766,home!$B$2:$E$405,3,FALSE)</f>
        <v>1.2987</v>
      </c>
      <c r="G766" s="10">
        <f>VLOOKUP(C766,away!$B$2:$E$405,4,FALSE)</f>
        <v>0.99660000000000004</v>
      </c>
      <c r="H766" s="10">
        <f>VLOOKUP(A766,away!$A$2:$E$405,3,FALSE)</f>
        <v>1.0277000000000001</v>
      </c>
      <c r="I766" s="10">
        <f>VLOOKUP(C766,away!$B$2:$E$405,3,FALSE)</f>
        <v>0.56759999999999999</v>
      </c>
      <c r="J766" s="10">
        <f>VLOOKUP(B766,home!$B$2:$E$405,4,FALSE)</f>
        <v>1.5718000000000001</v>
      </c>
      <c r="K766" s="12">
        <f t="shared" si="1062"/>
        <v>1.8398253030299998</v>
      </c>
      <c r="L766" s="12">
        <f t="shared" si="1063"/>
        <v>0.91686633693600017</v>
      </c>
      <c r="M766" s="13">
        <f t="shared" si="1064"/>
        <v>6.3501507070844357E-2</v>
      </c>
      <c r="N766" s="13">
        <f t="shared" si="1065"/>
        <v>0.11683167948947787</v>
      </c>
      <c r="O766" s="13">
        <f t="shared" si="1066"/>
        <v>5.8222394177960587E-2</v>
      </c>
      <c r="P766" s="13">
        <f t="shared" si="1067"/>
        <v>0.1071190340115984</v>
      </c>
      <c r="Q766" s="13">
        <f t="shared" si="1068"/>
        <v>0.10747494006011626</v>
      </c>
      <c r="R766" s="13">
        <f t="shared" si="1069"/>
        <v>2.6691076638795309E-2</v>
      </c>
      <c r="S766" s="13">
        <f t="shared" si="1070"/>
        <v>4.5174075297050302E-2</v>
      </c>
      <c r="T766" s="13">
        <f t="shared" si="1071"/>
        <v>9.8540154605334995E-2</v>
      </c>
      <c r="U766" s="13">
        <f t="shared" si="1072"/>
        <v>4.9106918165168517E-2</v>
      </c>
      <c r="V766" s="13">
        <f t="shared" si="1073"/>
        <v>8.466996439048094E-3</v>
      </c>
      <c r="W766" s="13">
        <f t="shared" si="1074"/>
        <v>6.5911704721411474E-2</v>
      </c>
      <c r="X766" s="13">
        <f t="shared" si="1075"/>
        <v>6.0432223269127817E-2</v>
      </c>
      <c r="Y766" s="13">
        <f t="shared" si="1076"/>
        <v>2.7704135590831864E-2</v>
      </c>
      <c r="Z766" s="13">
        <f t="shared" si="1077"/>
        <v>8.1573832222301013E-3</v>
      </c>
      <c r="AA766" s="13">
        <f t="shared" si="1078"/>
        <v>1.5008160058771329E-2</v>
      </c>
      <c r="AB766" s="13">
        <f t="shared" si="1079"/>
        <v>1.3806196314025855E-2</v>
      </c>
      <c r="AC766" s="13">
        <f t="shared" si="1080"/>
        <v>8.9267219921905115E-4</v>
      </c>
      <c r="AD766" s="13">
        <f t="shared" si="1081"/>
        <v>3.031650552807371E-2</v>
      </c>
      <c r="AE766" s="13">
        <f t="shared" si="1082"/>
        <v>2.7796183372224944E-2</v>
      </c>
      <c r="AF766" s="13">
        <f t="shared" si="1083"/>
        <v>1.2742692414646619E-2</v>
      </c>
      <c r="AG766" s="13">
        <f t="shared" si="1084"/>
        <v>3.8944485723064002E-3</v>
      </c>
      <c r="AH766" s="13">
        <f t="shared" si="1085"/>
        <v>1.8698075184873247E-3</v>
      </c>
      <c r="AI766" s="13">
        <f t="shared" si="1086"/>
        <v>3.440119184308713E-3</v>
      </c>
      <c r="AJ766" s="13">
        <f t="shared" si="1087"/>
        <v>3.1646091603650481E-3</v>
      </c>
      <c r="AK766" s="13">
        <f t="shared" si="1088"/>
        <v>1.9407760024800459E-3</v>
      </c>
      <c r="AL766" s="13">
        <f t="shared" si="1089"/>
        <v>6.0233016871662349E-5</v>
      </c>
      <c r="AM766" s="13">
        <f t="shared" si="1090"/>
        <v>1.1155414793999768E-2</v>
      </c>
      <c r="AN766" s="13">
        <f t="shared" si="1091"/>
        <v>1.0228024299176233E-2</v>
      </c>
      <c r="AO766" s="13">
        <f t="shared" si="1092"/>
        <v>4.6888655866390554E-3</v>
      </c>
      <c r="AP766" s="13">
        <f t="shared" si="1093"/>
        <v>1.4330210049356736E-3</v>
      </c>
      <c r="AQ766" s="13">
        <f t="shared" si="1094"/>
        <v>3.284721798869292E-4</v>
      </c>
      <c r="AR766" s="13">
        <f t="shared" si="1095"/>
        <v>3.4287271405017324E-4</v>
      </c>
      <c r="AS766" s="13">
        <f t="shared" si="1096"/>
        <v>6.3082589502807824E-4</v>
      </c>
      <c r="AT766" s="13">
        <f t="shared" si="1097"/>
        <v>5.8030472173960278E-4</v>
      </c>
      <c r="AU766" s="13">
        <f t="shared" si="1098"/>
        <v>3.5588643684143474E-4</v>
      </c>
      <c r="AV766" s="13">
        <f t="shared" si="1099"/>
        <v>1.6369221787651501E-4</v>
      </c>
      <c r="AW766" s="13">
        <f t="shared" si="1100"/>
        <v>2.8223750902035009E-6</v>
      </c>
      <c r="AX766" s="13">
        <f t="shared" si="1101"/>
        <v>3.4206690672993253E-3</v>
      </c>
      <c r="AY766" s="13">
        <f t="shared" si="1102"/>
        <v>3.1362963176050172E-3</v>
      </c>
      <c r="AZ766" s="13">
        <f t="shared" si="1103"/>
        <v>1.4377822581341888E-3</v>
      </c>
      <c r="BA766" s="13">
        <f t="shared" si="1104"/>
        <v>4.3941805077568814E-4</v>
      </c>
      <c r="BB766" s="13">
        <f t="shared" si="1105"/>
        <v>1.0072190464956563E-4</v>
      </c>
      <c r="BC766" s="13">
        <f t="shared" si="1106"/>
        <v>1.8469704753052868E-5</v>
      </c>
      <c r="BD766" s="13">
        <f t="shared" si="1107"/>
        <v>5.2394741561081137E-5</v>
      </c>
      <c r="BE766" s="13">
        <f t="shared" si="1108"/>
        <v>9.639717126979459E-5</v>
      </c>
      <c r="BF766" s="13">
        <f t="shared" si="1109"/>
        <v>8.8676977421342352E-5</v>
      </c>
      <c r="BG766" s="13">
        <f t="shared" si="1110"/>
        <v>5.4383382285335207E-5</v>
      </c>
      <c r="BH766" s="13">
        <f t="shared" si="1111"/>
        <v>2.5013980698228313E-5</v>
      </c>
      <c r="BI766" s="13">
        <f t="shared" si="1112"/>
        <v>9.2042709236208876E-6</v>
      </c>
      <c r="BJ766" s="14">
        <f t="shared" si="1113"/>
        <v>0.58803182279140653</v>
      </c>
      <c r="BK766" s="14">
        <f t="shared" si="1114"/>
        <v>0.22835081435223689</v>
      </c>
      <c r="BL766" s="14">
        <f t="shared" si="1115"/>
        <v>0.175649709730058</v>
      </c>
      <c r="BM766" s="14">
        <f t="shared" si="1116"/>
        <v>0.5172156247046239</v>
      </c>
      <c r="BN766" s="14">
        <f t="shared" si="1117"/>
        <v>0.4798406314487928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1.4215</v>
      </c>
      <c r="F767" s="10">
        <f>VLOOKUP(B767,home!$B$2:$E$405,3,FALSE)</f>
        <v>0.99660000000000004</v>
      </c>
      <c r="G767" s="10">
        <f>VLOOKUP(C767,away!$B$2:$E$405,4,FALSE)</f>
        <v>1.1364000000000001</v>
      </c>
      <c r="H767" s="10">
        <f>VLOOKUP(A767,away!$A$2:$E$405,3,FALSE)</f>
        <v>1.0277000000000001</v>
      </c>
      <c r="I767" s="10">
        <f>VLOOKUP(C767,away!$B$2:$E$405,3,FALSE)</f>
        <v>0.5988</v>
      </c>
      <c r="J767" s="10">
        <f>VLOOKUP(B767,home!$B$2:$E$405,4,FALSE)</f>
        <v>1.1352</v>
      </c>
      <c r="K767" s="12">
        <f t="shared" si="1062"/>
        <v>1.6099002651600003</v>
      </c>
      <c r="L767" s="12">
        <f t="shared" si="1063"/>
        <v>0.69858704995200005</v>
      </c>
      <c r="M767" s="13">
        <f t="shared" si="1064"/>
        <v>9.941151617769918E-2</v>
      </c>
      <c r="N767" s="13">
        <f t="shared" si="1065"/>
        <v>0.16004262625443558</v>
      </c>
      <c r="O767" s="13">
        <f t="shared" si="1066"/>
        <v>6.9447597817834397E-2</v>
      </c>
      <c r="P767" s="13">
        <f t="shared" si="1067"/>
        <v>0.11180370614165668</v>
      </c>
      <c r="Q767" s="13">
        <f t="shared" si="1068"/>
        <v>0.12882633322195935</v>
      </c>
      <c r="R767" s="13">
        <f t="shared" si="1069"/>
        <v>2.425759624290694E-2</v>
      </c>
      <c r="S767" s="13">
        <f t="shared" si="1070"/>
        <v>3.1435162614022259E-2</v>
      </c>
      <c r="T767" s="13">
        <f t="shared" si="1071"/>
        <v>8.9996408081661927E-2</v>
      </c>
      <c r="U767" s="13">
        <f t="shared" si="1072"/>
        <v>3.9052310623600116E-2</v>
      </c>
      <c r="V767" s="13">
        <f t="shared" si="1073"/>
        <v>3.9281919780925897E-3</v>
      </c>
      <c r="W767" s="13">
        <f t="shared" si="1074"/>
        <v>6.9132516004540956E-2</v>
      </c>
      <c r="X767" s="13">
        <f t="shared" si="1075"/>
        <v>4.8295080411371691E-2</v>
      </c>
      <c r="Y767" s="13">
        <f t="shared" si="1076"/>
        <v>1.6869158875887386E-2</v>
      </c>
      <c r="Z767" s="13">
        <f t="shared" si="1077"/>
        <v>5.6486808660863612E-3</v>
      </c>
      <c r="AA767" s="13">
        <f t="shared" si="1078"/>
        <v>9.0938128241166531E-3</v>
      </c>
      <c r="AB767" s="13">
        <f t="shared" si="1079"/>
        <v>7.3200658384304073E-3</v>
      </c>
      <c r="AC767" s="13">
        <f t="shared" si="1080"/>
        <v>2.761164139182994E-4</v>
      </c>
      <c r="AD767" s="13">
        <f t="shared" si="1081"/>
        <v>2.7824113961722116E-2</v>
      </c>
      <c r="AE767" s="13">
        <f t="shared" si="1082"/>
        <v>1.943756569004771E-2</v>
      </c>
      <c r="AF767" s="13">
        <f t="shared" si="1083"/>
        <v>6.7894158368293203E-3</v>
      </c>
      <c r="AG767" s="13">
        <f t="shared" si="1084"/>
        <v>1.5809993267826619E-3</v>
      </c>
      <c r="AH767" s="13">
        <f t="shared" si="1085"/>
        <v>9.8652382558989484E-4</v>
      </c>
      <c r="AI767" s="13">
        <f t="shared" si="1086"/>
        <v>1.5882049684038295E-3</v>
      </c>
      <c r="AJ767" s="13">
        <f t="shared" si="1087"/>
        <v>1.2784257998808776E-3</v>
      </c>
      <c r="AK767" s="13">
        <f t="shared" si="1088"/>
        <v>6.8604601140520333E-4</v>
      </c>
      <c r="AL767" s="13">
        <f t="shared" si="1089"/>
        <v>1.2421433487616301E-5</v>
      </c>
      <c r="AM767" s="13">
        <f t="shared" si="1090"/>
        <v>8.9588096889636915E-3</v>
      </c>
      <c r="AN767" s="13">
        <f t="shared" si="1091"/>
        <v>6.2585084316945398E-3</v>
      </c>
      <c r="AO767" s="13">
        <f t="shared" si="1092"/>
        <v>2.1860564711986032E-3</v>
      </c>
      <c r="AP767" s="13">
        <f t="shared" si="1093"/>
        <v>5.0905024708103731E-4</v>
      </c>
      <c r="AQ767" s="13">
        <f t="shared" si="1094"/>
        <v>8.8903977596419627E-5</v>
      </c>
      <c r="AR767" s="13">
        <f t="shared" si="1095"/>
        <v>1.3783455380524123E-4</v>
      </c>
      <c r="AS767" s="13">
        <f t="shared" si="1096"/>
        <v>2.2189988471926821E-4</v>
      </c>
      <c r="AT767" s="13">
        <f t="shared" si="1097"/>
        <v>1.7861834162426172E-4</v>
      </c>
      <c r="AU767" s="13">
        <f t="shared" si="1098"/>
        <v>9.585257184777946E-5</v>
      </c>
      <c r="AV767" s="13">
        <f t="shared" si="1099"/>
        <v>3.857827020850204E-5</v>
      </c>
      <c r="AW767" s="13">
        <f t="shared" si="1100"/>
        <v>3.880509223189097E-7</v>
      </c>
      <c r="AX767" s="13">
        <f t="shared" si="1101"/>
        <v>2.4037983489634371E-3</v>
      </c>
      <c r="AY767" s="13">
        <f t="shared" si="1102"/>
        <v>1.679262397281856E-3</v>
      </c>
      <c r="AZ767" s="13">
        <f t="shared" si="1103"/>
        <v>5.8655548210622755E-4</v>
      </c>
      <c r="BA767" s="13">
        <f t="shared" si="1104"/>
        <v>1.3658668795925424E-4</v>
      </c>
      <c r="BB767" s="13">
        <f t="shared" si="1105"/>
        <v>2.3854422851042442E-5</v>
      </c>
      <c r="BC767" s="13">
        <f t="shared" si="1106"/>
        <v>3.3328781775634648E-6</v>
      </c>
      <c r="BD767" s="13">
        <f t="shared" si="1107"/>
        <v>1.6048239054042277E-5</v>
      </c>
      <c r="BE767" s="13">
        <f t="shared" si="1108"/>
        <v>2.5836064308453736E-5</v>
      </c>
      <c r="BF767" s="13">
        <f t="shared" si="1109"/>
        <v>2.0796743390435247E-5</v>
      </c>
      <c r="BG767" s="13">
        <f t="shared" si="1110"/>
        <v>1.116022756624206E-5</v>
      </c>
      <c r="BH767" s="13">
        <f t="shared" si="1111"/>
        <v>4.4917133295347599E-6</v>
      </c>
      <c r="BI767" s="13">
        <f t="shared" si="1112"/>
        <v>1.446242096048142E-6</v>
      </c>
      <c r="BJ767" s="14">
        <f t="shared" si="1113"/>
        <v>0.59162893669911232</v>
      </c>
      <c r="BK767" s="14">
        <f t="shared" si="1114"/>
        <v>0.24854637715615849</v>
      </c>
      <c r="BL767" s="14">
        <f t="shared" si="1115"/>
        <v>0.1544631468041181</v>
      </c>
      <c r="BM767" s="14">
        <f t="shared" si="1116"/>
        <v>0.40481889132262366</v>
      </c>
      <c r="BN767" s="14">
        <f t="shared" si="1117"/>
        <v>0.59378937585649216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1.6292</v>
      </c>
      <c r="F768" s="10">
        <f>VLOOKUP(B768,home!$B$2:$E$405,3,FALSE)</f>
        <v>1.2958000000000001</v>
      </c>
      <c r="G768" s="10">
        <f>VLOOKUP(C768,away!$B$2:$E$405,4,FALSE)</f>
        <v>0.79790000000000005</v>
      </c>
      <c r="H768" s="10">
        <f>VLOOKUP(A768,away!$A$2:$E$405,3,FALSE)</f>
        <v>1.1462000000000001</v>
      </c>
      <c r="I768" s="10">
        <f>VLOOKUP(C768,away!$B$2:$E$405,3,FALSE)</f>
        <v>1.0033000000000001</v>
      </c>
      <c r="J768" s="10">
        <f>VLOOKUP(B768,home!$B$2:$E$405,4,FALSE)</f>
        <v>0.92090000000000005</v>
      </c>
      <c r="K768" s="12">
        <f t="shared" si="1062"/>
        <v>1.6844605415440002</v>
      </c>
      <c r="L768" s="12">
        <f t="shared" si="1063"/>
        <v>1.0590188474140001</v>
      </c>
      <c r="M768" s="13">
        <f t="shared" si="1064"/>
        <v>6.4346071937335353E-2</v>
      </c>
      <c r="N768" s="13">
        <f t="shared" si="1065"/>
        <v>0.10838841918179309</v>
      </c>
      <c r="O768" s="13">
        <f t="shared" si="1066"/>
        <v>6.8143702938695219E-2</v>
      </c>
      <c r="P768" s="13">
        <f t="shared" si="1067"/>
        <v>0.11478537875492802</v>
      </c>
      <c r="Q768" s="13">
        <f t="shared" si="1068"/>
        <v>9.1288007636030663E-2</v>
      </c>
      <c r="R768" s="13">
        <f t="shared" si="1069"/>
        <v>3.6082732872329513E-2</v>
      </c>
      <c r="S768" s="13">
        <f t="shared" si="1070"/>
        <v>5.1190705116948218E-2</v>
      </c>
      <c r="T768" s="13">
        <f t="shared" si="1071"/>
        <v>9.6675720629429626E-2</v>
      </c>
      <c r="U768" s="13">
        <f t="shared" si="1072"/>
        <v>6.077993975451166E-2</v>
      </c>
      <c r="V768" s="13">
        <f t="shared" si="1073"/>
        <v>1.0146426966743097E-2</v>
      </c>
      <c r="W768" s="13">
        <f t="shared" si="1074"/>
        <v>5.1257015593020358E-2</v>
      </c>
      <c r="X768" s="13">
        <f t="shared" si="1075"/>
        <v>5.4282145575201855E-2</v>
      </c>
      <c r="Y768" s="13">
        <f t="shared" si="1076"/>
        <v>2.8742907621104617E-2</v>
      </c>
      <c r="Z768" s="13">
        <f t="shared" si="1077"/>
        <v>1.2737431392667219E-2</v>
      </c>
      <c r="AA768" s="13">
        <f t="shared" si="1078"/>
        <v>2.1455700581571768E-2</v>
      </c>
      <c r="AB768" s="13">
        <f t="shared" si="1079"/>
        <v>1.8070640510420153E-2</v>
      </c>
      <c r="AC768" s="13">
        <f t="shared" si="1080"/>
        <v>1.1312476303148009E-3</v>
      </c>
      <c r="AD768" s="13">
        <f t="shared" si="1081"/>
        <v>2.1585105060937075E-2</v>
      </c>
      <c r="AE768" s="13">
        <f t="shared" si="1082"/>
        <v>2.2859033082943684E-2</v>
      </c>
      <c r="AF768" s="13">
        <f t="shared" si="1083"/>
        <v>1.2104073434248758E-2</v>
      </c>
      <c r="AG768" s="13">
        <f t="shared" si="1084"/>
        <v>4.2728139657841795E-3</v>
      </c>
      <c r="AH768" s="13">
        <f t="shared" si="1085"/>
        <v>3.3722949781193343E-3</v>
      </c>
      <c r="AI768" s="13">
        <f t="shared" si="1086"/>
        <v>5.6804978250890054E-3</v>
      </c>
      <c r="AJ768" s="13">
        <f t="shared" si="1087"/>
        <v>4.7842872213444713E-3</v>
      </c>
      <c r="AK768" s="13">
        <f t="shared" si="1088"/>
        <v>2.6863143479226503E-3</v>
      </c>
      <c r="AL768" s="13">
        <f t="shared" si="1089"/>
        <v>8.0720195531286989E-5</v>
      </c>
      <c r="AM768" s="13">
        <f t="shared" si="1090"/>
        <v>7.2718515520460375E-3</v>
      </c>
      <c r="AN768" s="13">
        <f t="shared" si="1091"/>
        <v>7.7010278492135025E-3</v>
      </c>
      <c r="AO768" s="13">
        <f t="shared" si="1092"/>
        <v>4.0777668183886E-3</v>
      </c>
      <c r="AP768" s="13">
        <f t="shared" si="1093"/>
        <v>1.4394773053443164E-3</v>
      </c>
      <c r="AQ768" s="13">
        <f t="shared" si="1094"/>
        <v>3.8110839919608711E-4</v>
      </c>
      <c r="AR768" s="13">
        <f t="shared" si="1095"/>
        <v>7.1426478817359187E-4</v>
      </c>
      <c r="AS768" s="13">
        <f t="shared" si="1096"/>
        <v>1.203150851892699E-3</v>
      </c>
      <c r="AT768" s="13">
        <f t="shared" si="1097"/>
        <v>1.0133300677691508E-3</v>
      </c>
      <c r="AU768" s="13">
        <f t="shared" si="1098"/>
        <v>5.6897150490574746E-4</v>
      </c>
      <c r="AV768" s="13">
        <f t="shared" si="1099"/>
        <v>2.3960251231915994E-4</v>
      </c>
      <c r="AW768" s="13">
        <f t="shared" si="1100"/>
        <v>3.9998548898101851E-6</v>
      </c>
      <c r="AX768" s="13">
        <f t="shared" si="1101"/>
        <v>2.0415245005645107E-3</v>
      </c>
      <c r="AY768" s="13">
        <f t="shared" si="1102"/>
        <v>2.1620129235552701E-3</v>
      </c>
      <c r="AZ768" s="13">
        <f t="shared" si="1103"/>
        <v>1.1448062171988374E-3</v>
      </c>
      <c r="BA768" s="13">
        <f t="shared" si="1104"/>
        <v>4.0412378688343145E-4</v>
      </c>
      <c r="BB768" s="13">
        <f t="shared" si="1105"/>
        <v>1.0699367674946813E-4</v>
      </c>
      <c r="BC768" s="13">
        <f t="shared" si="1106"/>
        <v>2.2661664046361578E-5</v>
      </c>
      <c r="BD768" s="13">
        <f t="shared" si="1107"/>
        <v>1.2606997878666698E-4</v>
      </c>
      <c r="BE768" s="13">
        <f t="shared" si="1108"/>
        <v>2.1235990473942966E-4</v>
      </c>
      <c r="BF768" s="13">
        <f t="shared" si="1109"/>
        <v>1.7885594006980602E-4</v>
      </c>
      <c r="BG768" s="13">
        <f t="shared" si="1110"/>
        <v>1.0042525788944893E-4</v>
      </c>
      <c r="BH768" s="13">
        <f t="shared" si="1111"/>
        <v>4.2290596072289241E-5</v>
      </c>
      <c r="BI768" s="13">
        <f t="shared" si="1112"/>
        <v>1.4247368072429373E-5</v>
      </c>
      <c r="BJ768" s="14">
        <f t="shared" si="1113"/>
        <v>0.51820859647368034</v>
      </c>
      <c r="BK768" s="14">
        <f t="shared" si="1114"/>
        <v>0.24384256352535608</v>
      </c>
      <c r="BL768" s="14">
        <f t="shared" si="1115"/>
        <v>0.22546967980069421</v>
      </c>
      <c r="BM768" s="14">
        <f t="shared" si="1116"/>
        <v>0.51506594480262058</v>
      </c>
      <c r="BN768" s="14">
        <f t="shared" si="1117"/>
        <v>0.48303431332111185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1.6292</v>
      </c>
      <c r="F769" s="10">
        <f>VLOOKUP(B769,home!$B$2:$E$405,3,FALSE)</f>
        <v>0.8286</v>
      </c>
      <c r="G769" s="10">
        <f>VLOOKUP(C769,away!$B$2:$E$405,4,FALSE)</f>
        <v>0.83040000000000003</v>
      </c>
      <c r="H769" s="10">
        <f>VLOOKUP(A769,away!$A$2:$E$405,3,FALSE)</f>
        <v>1.1462000000000001</v>
      </c>
      <c r="I769" s="10">
        <f>VLOOKUP(C769,away!$B$2:$E$405,3,FALSE)</f>
        <v>1.7448999999999999</v>
      </c>
      <c r="J769" s="10">
        <f>VLOOKUP(B769,home!$B$2:$E$405,4,FALSE)</f>
        <v>0.56710000000000005</v>
      </c>
      <c r="K769" s="12">
        <f t="shared" si="1062"/>
        <v>1.121002731648</v>
      </c>
      <c r="L769" s="12">
        <f t="shared" si="1063"/>
        <v>1.134202483898</v>
      </c>
      <c r="M769" s="13">
        <f t="shared" si="1064"/>
        <v>0.10485202426288884</v>
      </c>
      <c r="N769" s="13">
        <f t="shared" si="1065"/>
        <v>0.11753940561752076</v>
      </c>
      <c r="O769" s="13">
        <f t="shared" si="1066"/>
        <v>0.11892342636070188</v>
      </c>
      <c r="P769" s="13">
        <f t="shared" si="1067"/>
        <v>0.13331348580728658</v>
      </c>
      <c r="Q769" s="13">
        <f t="shared" si="1068"/>
        <v>6.5880997386761536E-2</v>
      </c>
      <c r="R769" s="13">
        <f t="shared" si="1069"/>
        <v>6.7441622785984506E-2</v>
      </c>
      <c r="S769" s="13">
        <f t="shared" si="1070"/>
        <v>4.2375160668166469E-2</v>
      </c>
      <c r="T769" s="13">
        <f t="shared" si="1071"/>
        <v>7.4722390877742587E-2</v>
      </c>
      <c r="U769" s="13">
        <f t="shared" si="1072"/>
        <v>7.560224336986264E-2</v>
      </c>
      <c r="V769" s="13">
        <f t="shared" si="1073"/>
        <v>5.9864052538495839E-3</v>
      </c>
      <c r="W769" s="13">
        <f t="shared" si="1074"/>
        <v>2.4617592678084815E-2</v>
      </c>
      <c r="X769" s="13">
        <f t="shared" si="1075"/>
        <v>2.7921334763073014E-2</v>
      </c>
      <c r="Y769" s="13">
        <f t="shared" si="1076"/>
        <v>1.58342236210125E-2</v>
      </c>
      <c r="Z769" s="13">
        <f t="shared" si="1077"/>
        <v>2.5497485360658517E-2</v>
      </c>
      <c r="AA769" s="13">
        <f t="shared" si="1078"/>
        <v>2.858275073945309E-2</v>
      </c>
      <c r="AB769" s="13">
        <f t="shared" si="1079"/>
        <v>1.6020670828470404E-2</v>
      </c>
      <c r="AC769" s="13">
        <f t="shared" si="1080"/>
        <v>4.7571122103756241E-4</v>
      </c>
      <c r="AD769" s="13">
        <f t="shared" si="1081"/>
        <v>6.8990971596827244E-3</v>
      </c>
      <c r="AE769" s="13">
        <f t="shared" si="1082"/>
        <v>7.8249731351657838E-3</v>
      </c>
      <c r="AF769" s="13">
        <f t="shared" si="1083"/>
        <v>4.437551983170078E-3</v>
      </c>
      <c r="AG769" s="13">
        <f t="shared" si="1084"/>
        <v>1.6776941605793319E-3</v>
      </c>
      <c r="AH769" s="13">
        <f t="shared" si="1085"/>
        <v>7.2298278073029505E-3</v>
      </c>
      <c r="AI769" s="13">
        <f t="shared" si="1086"/>
        <v>8.1046567213312777E-3</v>
      </c>
      <c r="AJ769" s="13">
        <f t="shared" si="1087"/>
        <v>4.5426711618408435E-3</v>
      </c>
      <c r="AK769" s="13">
        <f t="shared" si="1088"/>
        <v>1.6974489271340601E-3</v>
      </c>
      <c r="AL769" s="13">
        <f t="shared" si="1089"/>
        <v>2.4193608682328241E-5</v>
      </c>
      <c r="AM769" s="13">
        <f t="shared" si="1090"/>
        <v>1.546781352381858E-3</v>
      </c>
      <c r="AN769" s="13">
        <f t="shared" si="1091"/>
        <v>1.7543632519186111E-3</v>
      </c>
      <c r="AO769" s="13">
        <f t="shared" si="1092"/>
        <v>9.9490157899273122E-4</v>
      </c>
      <c r="AP769" s="13">
        <f t="shared" si="1093"/>
        <v>3.761399473758658E-4</v>
      </c>
      <c r="AQ769" s="13">
        <f t="shared" si="1094"/>
        <v>1.0665471565174256E-4</v>
      </c>
      <c r="AR769" s="13">
        <f t="shared" si="1095"/>
        <v>1.6400177314395659E-3</v>
      </c>
      <c r="AS769" s="13">
        <f t="shared" si="1096"/>
        <v>1.8384643568949094E-3</v>
      </c>
      <c r="AT769" s="13">
        <f t="shared" si="1097"/>
        <v>1.0304617830583388E-3</v>
      </c>
      <c r="AU769" s="13">
        <f t="shared" si="1098"/>
        <v>3.8505015788908886E-4</v>
      </c>
      <c r="AV769" s="13">
        <f t="shared" si="1099"/>
        <v>1.0791056970379066E-4</v>
      </c>
      <c r="AW769" s="13">
        <f t="shared" si="1100"/>
        <v>8.544672388361799E-7</v>
      </c>
      <c r="AX769" s="13">
        <f t="shared" si="1101"/>
        <v>2.889910202137082E-4</v>
      </c>
      <c r="AY769" s="13">
        <f t="shared" si="1102"/>
        <v>3.2777433295060499E-4</v>
      </c>
      <c r="AZ769" s="13">
        <f t="shared" si="1103"/>
        <v>1.8588123129529318E-4</v>
      </c>
      <c r="BA769" s="13">
        <f t="shared" si="1104"/>
        <v>7.0275651415046688E-5</v>
      </c>
      <c r="BB769" s="13">
        <f t="shared" si="1105"/>
        <v>1.9926704598124002E-5</v>
      </c>
      <c r="BC769" s="13">
        <f t="shared" si="1106"/>
        <v>4.5201835702187842E-6</v>
      </c>
      <c r="BD769" s="13">
        <f t="shared" si="1107"/>
        <v>3.1001869743925344E-4</v>
      </c>
      <c r="BE769" s="13">
        <f t="shared" si="1108"/>
        <v>3.4753180669135791E-4</v>
      </c>
      <c r="BF769" s="13">
        <f t="shared" si="1109"/>
        <v>1.947920523177885E-4</v>
      </c>
      <c r="BG769" s="13">
        <f t="shared" si="1110"/>
        <v>7.2787474250520344E-5</v>
      </c>
      <c r="BH769" s="13">
        <f t="shared" si="1111"/>
        <v>2.0398739366147957E-5</v>
      </c>
      <c r="BI769" s="13">
        <f t="shared" si="1112"/>
        <v>4.5734085103254892E-6</v>
      </c>
      <c r="BJ769" s="14">
        <f t="shared" si="1113"/>
        <v>0.35303147135315699</v>
      </c>
      <c r="BK769" s="14">
        <f t="shared" si="1114"/>
        <v>0.28735475515486197</v>
      </c>
      <c r="BL769" s="14">
        <f t="shared" si="1115"/>
        <v>0.33409732547964277</v>
      </c>
      <c r="BM769" s="14">
        <f t="shared" si="1116"/>
        <v>0.39170315526146438</v>
      </c>
      <c r="BN769" s="14">
        <f t="shared" si="1117"/>
        <v>0.60795096222114409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1.6292</v>
      </c>
      <c r="F770" s="10">
        <f>VLOOKUP(B770,home!$B$2:$E$405,3,FALSE)</f>
        <v>0.75819999999999999</v>
      </c>
      <c r="G770" s="10">
        <f>VLOOKUP(C770,away!$B$2:$E$405,4,FALSE)</f>
        <v>1.0229999999999999</v>
      </c>
      <c r="H770" s="10">
        <f>VLOOKUP(A770,away!$A$2:$E$405,3,FALSE)</f>
        <v>1.1462000000000001</v>
      </c>
      <c r="I770" s="10">
        <f>VLOOKUP(C770,away!$B$2:$E$405,3,FALSE)</f>
        <v>1.0663</v>
      </c>
      <c r="J770" s="10">
        <f>VLOOKUP(B770,home!$B$2:$E$405,4,FALSE)</f>
        <v>1.1291</v>
      </c>
      <c r="K770" s="12">
        <f t="shared" si="1062"/>
        <v>1.2636704071199998</v>
      </c>
      <c r="L770" s="12">
        <f t="shared" si="1063"/>
        <v>1.3799781840460001</v>
      </c>
      <c r="M770" s="13">
        <f t="shared" si="1064"/>
        <v>7.1101375869905767E-2</v>
      </c>
      <c r="N770" s="13">
        <f t="shared" si="1065"/>
        <v>8.9848704592315934E-2</v>
      </c>
      <c r="O770" s="13">
        <f t="shared" si="1066"/>
        <v>9.8118347556124641E-2</v>
      </c>
      <c r="P770" s="13">
        <f t="shared" si="1067"/>
        <v>0.12398925220218965</v>
      </c>
      <c r="Q770" s="13">
        <f t="shared" si="1068"/>
        <v>5.6769574555688249E-2</v>
      </c>
      <c r="R770" s="13">
        <f t="shared" si="1069"/>
        <v>6.7700589541047615E-2</v>
      </c>
      <c r="S770" s="13">
        <f t="shared" si="1070"/>
        <v>5.4054279799686307E-2</v>
      </c>
      <c r="T770" s="13">
        <f t="shared" si="1071"/>
        <v>7.8340774404422678E-2</v>
      </c>
      <c r="U770" s="13">
        <f t="shared" si="1072"/>
        <v>8.5551231547599624E-2</v>
      </c>
      <c r="V770" s="13">
        <f t="shared" si="1073"/>
        <v>1.0473542801375071E-2</v>
      </c>
      <c r="W770" s="13">
        <f t="shared" si="1074"/>
        <v>2.3912677130271918E-2</v>
      </c>
      <c r="X770" s="13">
        <f t="shared" si="1075"/>
        <v>3.2998972761910959E-2</v>
      </c>
      <c r="Y770" s="13">
        <f t="shared" si="1076"/>
        <v>2.2768931253682657E-2</v>
      </c>
      <c r="Z770" s="13">
        <f t="shared" si="1077"/>
        <v>3.1141778871232841E-2</v>
      </c>
      <c r="AA770" s="13">
        <f t="shared" si="1078"/>
        <v>3.9352944384651804E-2</v>
      </c>
      <c r="AB770" s="13">
        <f t="shared" si="1079"/>
        <v>2.4864575625961834E-2</v>
      </c>
      <c r="AC770" s="13">
        <f t="shared" si="1080"/>
        <v>1.1415098547338442E-3</v>
      </c>
      <c r="AD770" s="13">
        <f t="shared" si="1081"/>
        <v>7.5544356111349542E-3</v>
      </c>
      <c r="AE770" s="13">
        <f t="shared" si="1082"/>
        <v>1.0424956336146448E-2</v>
      </c>
      <c r="AF770" s="13">
        <f t="shared" si="1083"/>
        <v>7.193106156757112E-3</v>
      </c>
      <c r="AG770" s="13">
        <f t="shared" si="1084"/>
        <v>3.3087765239505945E-3</v>
      </c>
      <c r="AH770" s="13">
        <f t="shared" si="1085"/>
        <v>1.0743743863671494E-2</v>
      </c>
      <c r="AI770" s="13">
        <f t="shared" si="1086"/>
        <v>1.3576551182198755E-2</v>
      </c>
      <c r="AJ770" s="13">
        <f t="shared" si="1087"/>
        <v>8.5781429798473096E-3</v>
      </c>
      <c r="AK770" s="13">
        <f t="shared" si="1088"/>
        <v>3.613315143892406E-3</v>
      </c>
      <c r="AL770" s="13">
        <f t="shared" si="1089"/>
        <v>7.962431192827891E-5</v>
      </c>
      <c r="AM770" s="13">
        <f t="shared" si="1090"/>
        <v>1.9092633448569464E-3</v>
      </c>
      <c r="AN770" s="13">
        <f t="shared" si="1091"/>
        <v>2.6347417635012808E-3</v>
      </c>
      <c r="AO770" s="13">
        <f t="shared" si="1092"/>
        <v>1.8179430771133273E-3</v>
      </c>
      <c r="AP770" s="13">
        <f t="shared" si="1093"/>
        <v>8.3624059541794902E-4</v>
      </c>
      <c r="AQ770" s="13">
        <f t="shared" si="1094"/>
        <v>2.884984445726017E-4</v>
      </c>
      <c r="AR770" s="13">
        <f t="shared" si="1095"/>
        <v>2.9652264293689493E-3</v>
      </c>
      <c r="AS770" s="13">
        <f t="shared" si="1096"/>
        <v>3.7470688892036427E-3</v>
      </c>
      <c r="AT770" s="13">
        <f t="shared" si="1097"/>
        <v>2.3675300343633269E-3</v>
      </c>
      <c r="AU770" s="13">
        <f t="shared" si="1098"/>
        <v>9.9725921413091083E-4</v>
      </c>
      <c r="AV770" s="13">
        <f t="shared" si="1099"/>
        <v>3.1505173928124473E-4</v>
      </c>
      <c r="AW770" s="13">
        <f t="shared" si="1100"/>
        <v>3.8569963474738083E-6</v>
      </c>
      <c r="AX770" s="13">
        <f t="shared" si="1101"/>
        <v>4.0211326471577892E-4</v>
      </c>
      <c r="AY770" s="13">
        <f t="shared" si="1102"/>
        <v>5.5490753282328906E-4</v>
      </c>
      <c r="AZ770" s="13">
        <f t="shared" si="1103"/>
        <v>3.8288014472946446E-4</v>
      </c>
      <c r="BA770" s="13">
        <f t="shared" si="1104"/>
        <v>1.7612208227701205E-4</v>
      </c>
      <c r="BB770" s="13">
        <f t="shared" si="1105"/>
        <v>6.0761157817757807E-5</v>
      </c>
      <c r="BC770" s="13">
        <f t="shared" si="1106"/>
        <v>1.6769814445176368E-5</v>
      </c>
      <c r="BD770" s="13">
        <f t="shared" si="1107"/>
        <v>6.8199129721429415E-4</v>
      </c>
      <c r="BE770" s="13">
        <f t="shared" si="1108"/>
        <v>8.6181222020308374E-4</v>
      </c>
      <c r="BF770" s="13">
        <f t="shared" si="1109"/>
        <v>5.4452329958251102E-4</v>
      </c>
      <c r="BG770" s="13">
        <f t="shared" si="1110"/>
        <v>2.2936599322325243E-4</v>
      </c>
      <c r="BH770" s="13">
        <f t="shared" si="1111"/>
        <v>7.2460754508977616E-5</v>
      </c>
      <c r="BI770" s="13">
        <f t="shared" si="1112"/>
        <v>1.8313302230116421E-5</v>
      </c>
      <c r="BJ770" s="14">
        <f t="shared" si="1113"/>
        <v>0.3422011505485521</v>
      </c>
      <c r="BK770" s="14">
        <f t="shared" si="1114"/>
        <v>0.26139449237264217</v>
      </c>
      <c r="BL770" s="14">
        <f t="shared" si="1115"/>
        <v>0.36490004499830586</v>
      </c>
      <c r="BM770" s="14">
        <f t="shared" si="1116"/>
        <v>0.49155857193698521</v>
      </c>
      <c r="BN770" s="14">
        <f t="shared" si="1117"/>
        <v>0.50752784431727183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1.6292</v>
      </c>
      <c r="F771" s="10">
        <f>VLOOKUP(B771,home!$B$2:$E$405,3,FALSE)</f>
        <v>1.2276</v>
      </c>
      <c r="G771" s="10">
        <f>VLOOKUP(C771,away!$B$2:$E$405,4,FALSE)</f>
        <v>0.83040000000000003</v>
      </c>
      <c r="H771" s="10">
        <f>VLOOKUP(A771,away!$A$2:$E$405,3,FALSE)</f>
        <v>1.1462000000000001</v>
      </c>
      <c r="I771" s="10">
        <f>VLOOKUP(C771,away!$B$2:$E$405,3,FALSE)</f>
        <v>1.3343</v>
      </c>
      <c r="J771" s="10">
        <f>VLOOKUP(B771,home!$B$2:$E$405,4,FALSE)</f>
        <v>1.1803999999999999</v>
      </c>
      <c r="K771" s="12">
        <f t="shared" si="1062"/>
        <v>1.6608049159680001</v>
      </c>
      <c r="L771" s="12">
        <f t="shared" si="1063"/>
        <v>1.8052738486640001</v>
      </c>
      <c r="M771" s="13">
        <f t="shared" si="1064"/>
        <v>3.1239287404316484E-2</v>
      </c>
      <c r="N771" s="13">
        <f t="shared" si="1065"/>
        <v>5.188236209242604E-2</v>
      </c>
      <c r="O771" s="13">
        <f t="shared" si="1066"/>
        <v>5.6395468601911247E-2</v>
      </c>
      <c r="P771" s="13">
        <f t="shared" si="1067"/>
        <v>9.3661871492373192E-2</v>
      </c>
      <c r="Q771" s="13">
        <f t="shared" si="1068"/>
        <v>4.3083241007566497E-2</v>
      </c>
      <c r="R771" s="13">
        <f t="shared" si="1069"/>
        <v>5.0904632325091057E-2</v>
      </c>
      <c r="S771" s="13">
        <f t="shared" si="1070"/>
        <v>7.0204435667134385E-2</v>
      </c>
      <c r="T771" s="13">
        <f t="shared" si="1071"/>
        <v>7.777704830664825E-2</v>
      </c>
      <c r="U771" s="13">
        <f t="shared" si="1072"/>
        <v>8.4542663611054794E-2</v>
      </c>
      <c r="V771" s="13">
        <f t="shared" si="1073"/>
        <v>2.33874975960956E-2</v>
      </c>
      <c r="W771" s="13">
        <f t="shared" si="1074"/>
        <v>2.3850952820400201E-2</v>
      </c>
      <c r="X771" s="13">
        <f t="shared" si="1075"/>
        <v>4.3057501392387364E-2</v>
      </c>
      <c r="Y771" s="13">
        <f t="shared" si="1076"/>
        <v>3.8865290626245344E-2</v>
      </c>
      <c r="Z771" s="13">
        <f t="shared" si="1077"/>
        <v>3.0632267170780991E-2</v>
      </c>
      <c r="AA771" s="13">
        <f t="shared" si="1078"/>
        <v>5.0874219904478254E-2</v>
      </c>
      <c r="AB771" s="13">
        <f t="shared" si="1079"/>
        <v>4.2246077256697281E-2</v>
      </c>
      <c r="AC771" s="13">
        <f t="shared" si="1080"/>
        <v>4.3825359354848353E-3</v>
      </c>
      <c r="AD771" s="13">
        <f t="shared" si="1081"/>
        <v>9.902944923660369E-3</v>
      </c>
      <c r="AE771" s="13">
        <f t="shared" si="1082"/>
        <v>1.7877527495443982E-2</v>
      </c>
      <c r="AF771" s="13">
        <f t="shared" si="1083"/>
        <v>1.613691643314832E-2</v>
      </c>
      <c r="AG771" s="13">
        <f t="shared" si="1084"/>
        <v>9.7105177449463374E-3</v>
      </c>
      <c r="AH771" s="13">
        <f t="shared" si="1085"/>
        <v>1.3824907712174928E-2</v>
      </c>
      <c r="AI771" s="13">
        <f t="shared" si="1086"/>
        <v>2.2960474691184035E-2</v>
      </c>
      <c r="AJ771" s="13">
        <f t="shared" si="1087"/>
        <v>1.9066434620038649E-2</v>
      </c>
      <c r="AK771" s="13">
        <f t="shared" si="1088"/>
        <v>1.055520944898089E-2</v>
      </c>
      <c r="AL771" s="13">
        <f t="shared" si="1089"/>
        <v>5.2559011642931502E-4</v>
      </c>
      <c r="AM771" s="13">
        <f t="shared" si="1090"/>
        <v>3.2893719223550969E-3</v>
      </c>
      <c r="AN771" s="13">
        <f t="shared" si="1091"/>
        <v>5.9382171099572872E-3</v>
      </c>
      <c r="AO771" s="13">
        <f t="shared" si="1092"/>
        <v>5.3600540281475047E-3</v>
      </c>
      <c r="AP771" s="13">
        <f t="shared" si="1093"/>
        <v>3.2254551214802737E-3</v>
      </c>
      <c r="AQ771" s="13">
        <f t="shared" si="1094"/>
        <v>1.455707445211926E-3</v>
      </c>
      <c r="AR771" s="13">
        <f t="shared" si="1095"/>
        <v>4.9915488705965343E-3</v>
      </c>
      <c r="AS771" s="13">
        <f t="shared" si="1096"/>
        <v>8.2899889025812423E-3</v>
      </c>
      <c r="AT771" s="13">
        <f t="shared" si="1097"/>
        <v>6.8840271613635476E-3</v>
      </c>
      <c r="AU771" s="13">
        <f t="shared" si="1098"/>
        <v>3.8110087170832737E-3</v>
      </c>
      <c r="AV771" s="13">
        <f t="shared" si="1099"/>
        <v>1.5823355030322001E-3</v>
      </c>
      <c r="AW771" s="13">
        <f t="shared" si="1100"/>
        <v>4.3773009026111749E-5</v>
      </c>
      <c r="AX771" s="13">
        <f t="shared" si="1101"/>
        <v>9.1050084318241046E-4</v>
      </c>
      <c r="AY771" s="13">
        <f t="shared" si="1102"/>
        <v>1.6437033613837275E-3</v>
      </c>
      <c r="AZ771" s="13">
        <f t="shared" si="1103"/>
        <v>1.4836673466335781E-3</v>
      </c>
      <c r="BA771" s="13">
        <f t="shared" si="1104"/>
        <v>8.9280862033143469E-4</v>
      </c>
      <c r="BB771" s="13">
        <f t="shared" si="1105"/>
        <v>4.029410135365313E-4</v>
      </c>
      <c r="BC771" s="13">
        <f t="shared" si="1106"/>
        <v>1.4548377485833349E-4</v>
      </c>
      <c r="BD771" s="13">
        <f t="shared" si="1107"/>
        <v>1.5018521067360407E-3</v>
      </c>
      <c r="BE771" s="13">
        <f t="shared" si="1108"/>
        <v>2.4942833619241139E-3</v>
      </c>
      <c r="BF771" s="13">
        <f t="shared" si="1109"/>
        <v>2.0712590346503796E-3</v>
      </c>
      <c r="BG771" s="13">
        <f t="shared" si="1110"/>
        <v>1.1466523956634952E-3</v>
      </c>
      <c r="BH771" s="13">
        <f t="shared" si="1111"/>
        <v>4.760914839061042E-4</v>
      </c>
      <c r="BI771" s="13">
        <f t="shared" si="1112"/>
        <v>1.5813901538435149E-4</v>
      </c>
      <c r="BJ771" s="14">
        <f t="shared" si="1113"/>
        <v>0.35689221342995087</v>
      </c>
      <c r="BK771" s="14">
        <f t="shared" si="1114"/>
        <v>0.22504492157321754</v>
      </c>
      <c r="BL771" s="14">
        <f t="shared" si="1115"/>
        <v>0.38477727472453249</v>
      </c>
      <c r="BM771" s="14">
        <f t="shared" si="1116"/>
        <v>0.6685798836224397</v>
      </c>
      <c r="BN771" s="14">
        <f t="shared" si="1117"/>
        <v>0.32716686292368452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1.4215</v>
      </c>
      <c r="F772" s="10">
        <f>VLOOKUP(B772,home!$B$2:$E$405,3,FALSE)</f>
        <v>1.1725000000000001</v>
      </c>
      <c r="G772" s="10">
        <f>VLOOKUP(C772,away!$B$2:$E$405,4,FALSE)</f>
        <v>0.59530000000000005</v>
      </c>
      <c r="H772" s="10">
        <f>VLOOKUP(A772,away!$A$2:$E$405,3,FALSE)</f>
        <v>1.0277000000000001</v>
      </c>
      <c r="I772" s="10">
        <f>VLOOKUP(C772,away!$B$2:$E$405,3,FALSE)</f>
        <v>1.1976</v>
      </c>
      <c r="J772" s="10">
        <f>VLOOKUP(B772,home!$B$2:$E$405,4,FALSE)</f>
        <v>1.3785000000000001</v>
      </c>
      <c r="K772" s="12">
        <f t="shared" si="1062"/>
        <v>0.99219171887500024</v>
      </c>
      <c r="L772" s="12">
        <f t="shared" si="1063"/>
        <v>1.6966212973200001</v>
      </c>
      <c r="M772" s="13">
        <f t="shared" si="1064"/>
        <v>6.7961560786154659E-2</v>
      </c>
      <c r="N772" s="13">
        <f t="shared" si="1065"/>
        <v>6.7430897813842594E-2</v>
      </c>
      <c r="O772" s="13">
        <f t="shared" si="1066"/>
        <v>0.11530503142889777</v>
      </c>
      <c r="P772" s="13">
        <f t="shared" si="1067"/>
        <v>0.11440469732837399</v>
      </c>
      <c r="Q772" s="13">
        <f t="shared" si="1068"/>
        <v>3.3452189203600491E-2</v>
      </c>
      <c r="R772" s="13">
        <f t="shared" si="1069"/>
        <v>9.7814486005209977E-2</v>
      </c>
      <c r="S772" s="13">
        <f t="shared" si="1070"/>
        <v>4.8146461835906221E-2</v>
      </c>
      <c r="T772" s="13">
        <f t="shared" si="1071"/>
        <v>5.6755696644806765E-2</v>
      </c>
      <c r="U772" s="13">
        <f t="shared" si="1072"/>
        <v>9.7050723000383934E-2</v>
      </c>
      <c r="V772" s="13">
        <f t="shared" si="1073"/>
        <v>9.0053869832239144E-3</v>
      </c>
      <c r="W772" s="13">
        <f t="shared" si="1074"/>
        <v>1.1063661702017367E-2</v>
      </c>
      <c r="X772" s="13">
        <f t="shared" si="1075"/>
        <v>1.8770844069986307E-2</v>
      </c>
      <c r="Y772" s="13">
        <f t="shared" si="1076"/>
        <v>1.5923506908905802E-2</v>
      </c>
      <c r="Z772" s="13">
        <f t="shared" si="1077"/>
        <v>5.5318046714282768E-2</v>
      </c>
      <c r="AA772" s="13">
        <f t="shared" si="1078"/>
        <v>5.4886107854251777E-2</v>
      </c>
      <c r="AB772" s="13">
        <f t="shared" si="1079"/>
        <v>2.7228770847134359E-2</v>
      </c>
      <c r="AC772" s="13">
        <f t="shared" si="1080"/>
        <v>9.4746441979752429E-4</v>
      </c>
      <c r="AD772" s="13">
        <f t="shared" si="1081"/>
        <v>2.7443183802940297E-3</v>
      </c>
      <c r="AE772" s="13">
        <f t="shared" si="1082"/>
        <v>4.6560690106335787E-3</v>
      </c>
      <c r="AF772" s="13">
        <f t="shared" si="1083"/>
        <v>3.9497929226162964E-3</v>
      </c>
      <c r="AG772" s="13">
        <f t="shared" si="1084"/>
        <v>2.2337675975048713E-3</v>
      </c>
      <c r="AH772" s="13">
        <f t="shared" si="1085"/>
        <v>2.3463444045398716E-2</v>
      </c>
      <c r="AI772" s="13">
        <f t="shared" si="1086"/>
        <v>2.328023487813154E-2</v>
      </c>
      <c r="AJ772" s="13">
        <f t="shared" si="1087"/>
        <v>1.154922812977353E-2</v>
      </c>
      <c r="AK772" s="13">
        <f t="shared" si="1088"/>
        <v>3.8196828365865019E-3</v>
      </c>
      <c r="AL772" s="13">
        <f t="shared" si="1089"/>
        <v>6.3797463697108989E-5</v>
      </c>
      <c r="AM772" s="13">
        <f t="shared" si="1090"/>
        <v>5.4457799417683816E-4</v>
      </c>
      <c r="AN772" s="13">
        <f t="shared" si="1091"/>
        <v>9.2394262297223063E-4</v>
      </c>
      <c r="AO772" s="13">
        <f t="shared" si="1092"/>
        <v>7.8379036581819488E-4</v>
      </c>
      <c r="AP772" s="13">
        <f t="shared" si="1093"/>
        <v>4.4326514242712769E-4</v>
      </c>
      <c r="AQ772" s="13">
        <f t="shared" si="1094"/>
        <v>1.8801327025036213E-4</v>
      </c>
      <c r="AR772" s="13">
        <f t="shared" si="1095"/>
        <v>7.9617157751799145E-3</v>
      </c>
      <c r="AS772" s="13">
        <f t="shared" si="1096"/>
        <v>7.8995484601699622E-3</v>
      </c>
      <c r="AT772" s="13">
        <f t="shared" si="1097"/>
        <v>3.9189332825161982E-3</v>
      </c>
      <c r="AU772" s="13">
        <f t="shared" si="1098"/>
        <v>1.2961110499120647E-3</v>
      </c>
      <c r="AV772" s="13">
        <f t="shared" si="1099"/>
        <v>3.2149766261628309E-4</v>
      </c>
      <c r="AW772" s="13">
        <f t="shared" si="1100"/>
        <v>2.9831935059877265E-6</v>
      </c>
      <c r="AX772" s="13">
        <f t="shared" si="1101"/>
        <v>9.0054296017302794E-5</v>
      </c>
      <c r="AY772" s="13">
        <f t="shared" si="1102"/>
        <v>1.5278803653811561E-4</v>
      </c>
      <c r="AZ772" s="13">
        <f t="shared" si="1103"/>
        <v>1.2961171838313666E-4</v>
      </c>
      <c r="BA772" s="13">
        <f t="shared" si="1104"/>
        <v>7.3300667263690583E-5</v>
      </c>
      <c r="BB772" s="13">
        <f t="shared" si="1105"/>
        <v>3.109086829683612E-5</v>
      </c>
      <c r="BC772" s="13">
        <f t="shared" si="1106"/>
        <v>1.0549885860916662E-5</v>
      </c>
      <c r="BD772" s="13">
        <f t="shared" si="1107"/>
        <v>2.2513360912298098E-3</v>
      </c>
      <c r="BE772" s="13">
        <f t="shared" si="1108"/>
        <v>2.2337570261226291E-3</v>
      </c>
      <c r="BF772" s="13">
        <f t="shared" si="1109"/>
        <v>1.1081576116488601E-3</v>
      </c>
      <c r="BG772" s="13">
        <f t="shared" si="1110"/>
        <v>3.6650160182876589E-4</v>
      </c>
      <c r="BH772" s="13">
        <f t="shared" si="1111"/>
        <v>9.0909963572231018E-5</v>
      </c>
      <c r="BI772" s="13">
        <f t="shared" si="1112"/>
        <v>1.8040022603919113E-5</v>
      </c>
      <c r="BJ772" s="14">
        <f t="shared" si="1113"/>
        <v>0.22035172912221287</v>
      </c>
      <c r="BK772" s="14">
        <f t="shared" si="1114"/>
        <v>0.24068215685369154</v>
      </c>
      <c r="BL772" s="14">
        <f t="shared" si="1115"/>
        <v>0.48186421757316872</v>
      </c>
      <c r="BM772" s="14">
        <f t="shared" si="1116"/>
        <v>0.50169748285424443</v>
      </c>
      <c r="BN772" s="14">
        <f t="shared" si="1117"/>
        <v>0.49636886256607948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1.4215</v>
      </c>
      <c r="F773" s="10">
        <f>VLOOKUP(B773,home!$B$2:$E$405,3,FALSE)</f>
        <v>1.0282</v>
      </c>
      <c r="G773" s="10">
        <f>VLOOKUP(C773,away!$B$2:$E$405,4,FALSE)</f>
        <v>0.87939999999999996</v>
      </c>
      <c r="H773" s="10">
        <f>VLOOKUP(A773,away!$A$2:$E$405,3,FALSE)</f>
        <v>1.0277000000000001</v>
      </c>
      <c r="I773" s="10">
        <f>VLOOKUP(C773,away!$B$2:$E$405,3,FALSE)</f>
        <v>0.7298</v>
      </c>
      <c r="J773" s="10">
        <f>VLOOKUP(B773,home!$B$2:$E$405,4,FALSE)</f>
        <v>1.3472999999999999</v>
      </c>
      <c r="K773" s="12">
        <f t="shared" si="1062"/>
        <v>1.2853189922199999</v>
      </c>
      <c r="L773" s="12">
        <f t="shared" si="1063"/>
        <v>1.010495829258</v>
      </c>
      <c r="M773" s="13">
        <f t="shared" si="1064"/>
        <v>0.10067932416129176</v>
      </c>
      <c r="N773" s="13">
        <f t="shared" si="1065"/>
        <v>0.12940504746838219</v>
      </c>
      <c r="O773" s="13">
        <f t="shared" si="1066"/>
        <v>0.10173603715749951</v>
      </c>
      <c r="P773" s="13">
        <f t="shared" si="1067"/>
        <v>0.13076326075173372</v>
      </c>
      <c r="Q773" s="13">
        <f t="shared" si="1068"/>
        <v>8.3163382600121127E-2</v>
      </c>
      <c r="R773" s="13">
        <f t="shared" si="1069"/>
        <v>5.1401920616445079E-2</v>
      </c>
      <c r="S773" s="13">
        <f t="shared" si="1070"/>
        <v>4.2459140704581677E-2</v>
      </c>
      <c r="T773" s="13">
        <f t="shared" si="1071"/>
        <v>8.4036251264409736E-2</v>
      </c>
      <c r="U773" s="13">
        <f t="shared" si="1072"/>
        <v>6.6067864804901622E-2</v>
      </c>
      <c r="V773" s="13">
        <f t="shared" si="1073"/>
        <v>6.1273704997960969E-3</v>
      </c>
      <c r="W773" s="13">
        <f t="shared" si="1074"/>
        <v>3.5630491704398005E-2</v>
      </c>
      <c r="X773" s="13">
        <f t="shared" si="1075"/>
        <v>3.6004463261705949E-2</v>
      </c>
      <c r="Y773" s="13">
        <f t="shared" si="1076"/>
        <v>1.8191179980313374E-2</v>
      </c>
      <c r="Z773" s="13">
        <f t="shared" si="1077"/>
        <v>1.731380879958952E-2</v>
      </c>
      <c r="AA773" s="13">
        <f t="shared" si="1078"/>
        <v>2.2253767277778162E-2</v>
      </c>
      <c r="AB773" s="13">
        <f t="shared" si="1079"/>
        <v>1.4301594865286121E-2</v>
      </c>
      <c r="AC773" s="13">
        <f t="shared" si="1080"/>
        <v>4.9739293113432084E-4</v>
      </c>
      <c r="AD773" s="13">
        <f t="shared" si="1081"/>
        <v>1.1449136922449973E-2</v>
      </c>
      <c r="AE773" s="13">
        <f t="shared" si="1082"/>
        <v>1.1569305108739471E-2</v>
      </c>
      <c r="AF773" s="13">
        <f t="shared" si="1083"/>
        <v>5.8453672798972536E-3</v>
      </c>
      <c r="AG773" s="13">
        <f t="shared" si="1084"/>
        <v>1.9689064189391181E-3</v>
      </c>
      <c r="AH773" s="13">
        <f t="shared" si="1085"/>
        <v>4.3738828951389169E-3</v>
      </c>
      <c r="AI773" s="13">
        <f t="shared" si="1086"/>
        <v>5.6218347548682469E-3</v>
      </c>
      <c r="AJ773" s="13">
        <f t="shared" si="1087"/>
        <v>3.6129254907773132E-3</v>
      </c>
      <c r="AK773" s="13">
        <f t="shared" si="1088"/>
        <v>1.5479205835906154E-3</v>
      </c>
      <c r="AL773" s="13">
        <f t="shared" si="1089"/>
        <v>2.5840746187683532E-5</v>
      </c>
      <c r="AM773" s="13">
        <f t="shared" si="1090"/>
        <v>2.9431586261904389E-3</v>
      </c>
      <c r="AN773" s="13">
        <f t="shared" si="1091"/>
        <v>2.9740495166101434E-3</v>
      </c>
      <c r="AO773" s="13">
        <f t="shared" si="1092"/>
        <v>1.5026323162706603E-3</v>
      </c>
      <c r="AP773" s="13">
        <f t="shared" si="1093"/>
        <v>5.0613456283326338E-4</v>
      </c>
      <c r="AQ773" s="13">
        <f t="shared" si="1094"/>
        <v>1.2786171619658343E-4</v>
      </c>
      <c r="AR773" s="13">
        <f t="shared" si="1095"/>
        <v>8.8395808464015644E-4</v>
      </c>
      <c r="AS773" s="13">
        <f t="shared" si="1096"/>
        <v>1.1361681145144072E-3</v>
      </c>
      <c r="AT773" s="13">
        <f t="shared" si="1097"/>
        <v>7.3016922797007762E-4</v>
      </c>
      <c r="AU773" s="13">
        <f t="shared" si="1098"/>
        <v>3.1283345874818532E-4</v>
      </c>
      <c r="AV773" s="13">
        <f t="shared" si="1099"/>
        <v>1.0052269648272858E-4</v>
      </c>
      <c r="AW773" s="13">
        <f t="shared" si="1100"/>
        <v>9.3228350395021525E-7</v>
      </c>
      <c r="AX773" s="13">
        <f t="shared" si="1101"/>
        <v>6.3048294655978262E-4</v>
      </c>
      <c r="AY773" s="13">
        <f t="shared" si="1102"/>
        <v>6.3710038791695489E-4</v>
      </c>
      <c r="AZ773" s="13">
        <f t="shared" si="1103"/>
        <v>3.2189364240436838E-4</v>
      </c>
      <c r="BA773" s="13">
        <f t="shared" si="1104"/>
        <v>1.0842406103809343E-4</v>
      </c>
      <c r="BB773" s="13">
        <f t="shared" si="1105"/>
        <v>2.7390515367552057E-5</v>
      </c>
      <c r="BC773" s="13">
        <f t="shared" si="1106"/>
        <v>5.5356003080277029E-6</v>
      </c>
      <c r="BD773" s="13">
        <f t="shared" si="1107"/>
        <v>1.4887265962796131E-4</v>
      </c>
      <c r="BE773" s="13">
        <f t="shared" si="1108"/>
        <v>1.9134885684212228E-4</v>
      </c>
      <c r="BF773" s="13">
        <f t="shared" si="1109"/>
        <v>1.2297215991938283E-4</v>
      </c>
      <c r="BG773" s="13">
        <f t="shared" si="1110"/>
        <v>5.2686150886232623E-5</v>
      </c>
      <c r="BH773" s="13">
        <f t="shared" si="1111"/>
        <v>1.6929627590260834E-5</v>
      </c>
      <c r="BI773" s="13">
        <f t="shared" si="1112"/>
        <v>4.3519943745947935E-6</v>
      </c>
      <c r="BJ773" s="14">
        <f t="shared" si="1113"/>
        <v>0.42704819590105214</v>
      </c>
      <c r="BK773" s="14">
        <f t="shared" si="1114"/>
        <v>0.28118943018264225</v>
      </c>
      <c r="BL773" s="14">
        <f t="shared" si="1115"/>
        <v>0.27461856147788172</v>
      </c>
      <c r="BM773" s="14">
        <f t="shared" si="1116"/>
        <v>0.40238485550127923</v>
      </c>
      <c r="BN773" s="14">
        <f t="shared" si="1117"/>
        <v>0.59714897275547341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1.4215</v>
      </c>
      <c r="F774" s="10">
        <f>VLOOKUP(B774,home!$B$2:$E$405,3,FALSE)</f>
        <v>0.82069999999999999</v>
      </c>
      <c r="G774" s="10">
        <f>VLOOKUP(C774,away!$B$2:$E$405,4,FALSE)</f>
        <v>1.1364000000000001</v>
      </c>
      <c r="H774" s="10">
        <f>VLOOKUP(A774,away!$A$2:$E$405,3,FALSE)</f>
        <v>1.0277000000000001</v>
      </c>
      <c r="I774" s="10">
        <f>VLOOKUP(C774,away!$B$2:$E$405,3,FALSE)</f>
        <v>1.4220999999999999</v>
      </c>
      <c r="J774" s="10">
        <f>VLOOKUP(B774,home!$B$2:$E$405,4,FALSE)</f>
        <v>1.0541</v>
      </c>
      <c r="K774" s="12">
        <f t="shared" si="1062"/>
        <v>1.3257527068200001</v>
      </c>
      <c r="L774" s="12">
        <f t="shared" si="1063"/>
        <v>1.5405588963970001</v>
      </c>
      <c r="M774" s="13">
        <f t="shared" si="1064"/>
        <v>5.6908440866630203E-2</v>
      </c>
      <c r="N774" s="13">
        <f t="shared" si="1065"/>
        <v>7.544651951984091E-2</v>
      </c>
      <c r="O774" s="13">
        <f t="shared" si="1066"/>
        <v>8.7670804857169757E-2</v>
      </c>
      <c r="P774" s="13">
        <f t="shared" si="1067"/>
        <v>0.11622980684848083</v>
      </c>
      <c r="Q774" s="13">
        <f t="shared" si="1068"/>
        <v>5.0011713736788546E-2</v>
      </c>
      <c r="R774" s="13">
        <f t="shared" si="1069"/>
        <v>6.7531019188499117E-2</v>
      </c>
      <c r="S774" s="13">
        <f t="shared" si="1070"/>
        <v>5.934694306463046E-2</v>
      </c>
      <c r="T774" s="13">
        <f t="shared" si="1071"/>
        <v>7.7045990521269647E-2</v>
      </c>
      <c r="U774" s="13">
        <f t="shared" si="1072"/>
        <v>8.9529431483466079E-2</v>
      </c>
      <c r="V774" s="13">
        <f t="shared" si="1073"/>
        <v>1.3467800449684063E-2</v>
      </c>
      <c r="W774" s="13">
        <f t="shared" si="1074"/>
        <v>2.2101054953084804E-2</v>
      </c>
      <c r="X774" s="13">
        <f t="shared" si="1075"/>
        <v>3.4047976827733778E-2</v>
      </c>
      <c r="Y774" s="13">
        <f t="shared" si="1076"/>
        <v>2.6226456803142097E-2</v>
      </c>
      <c r="Z774" s="13">
        <f t="shared" si="1077"/>
        <v>3.4678504131199619E-2</v>
      </c>
      <c r="AA774" s="13">
        <f t="shared" si="1078"/>
        <v>4.5975120720406451E-2</v>
      </c>
      <c r="AB774" s="13">
        <f t="shared" si="1079"/>
        <v>3.0475820370727571E-2</v>
      </c>
      <c r="AC774" s="13">
        <f t="shared" si="1080"/>
        <v>1.7191648342304092E-3</v>
      </c>
      <c r="AD774" s="13">
        <f t="shared" si="1081"/>
        <v>7.3251333569074378E-3</v>
      </c>
      <c r="AE774" s="13">
        <f t="shared" si="1082"/>
        <v>1.1284799360278173E-2</v>
      </c>
      <c r="AF774" s="13">
        <f t="shared" si="1083"/>
        <v>8.6924490242658598E-3</v>
      </c>
      <c r="AG774" s="13">
        <f t="shared" si="1084"/>
        <v>4.4637432252700648E-3</v>
      </c>
      <c r="AH774" s="13">
        <f t="shared" si="1085"/>
        <v>1.335606951326492E-2</v>
      </c>
      <c r="AI774" s="13">
        <f t="shared" si="1086"/>
        <v>1.7706845309687053E-2</v>
      </c>
      <c r="AJ774" s="13">
        <f t="shared" si="1087"/>
        <v>1.173744904928032E-2</v>
      </c>
      <c r="AK774" s="13">
        <f t="shared" si="1088"/>
        <v>5.1869849494150747E-3</v>
      </c>
      <c r="AL774" s="13">
        <f t="shared" si="1089"/>
        <v>1.404488990247277E-4</v>
      </c>
      <c r="AM774" s="13">
        <f t="shared" si="1090"/>
        <v>1.9422630751474992E-3</v>
      </c>
      <c r="AN774" s="13">
        <f t="shared" si="1091"/>
        <v>2.9921706595618749E-3</v>
      </c>
      <c r="AO774" s="13">
        <f t="shared" si="1092"/>
        <v>2.3048075645630633E-3</v>
      </c>
      <c r="AP774" s="13">
        <f t="shared" si="1093"/>
        <v>1.1835639326902437E-3</v>
      </c>
      <c r="AQ774" s="13">
        <f t="shared" si="1094"/>
        <v>4.5583748649014369E-4</v>
      </c>
      <c r="AR774" s="13">
        <f t="shared" si="1095"/>
        <v>4.1151623419114066E-3</v>
      </c>
      <c r="AS774" s="13">
        <f t="shared" si="1096"/>
        <v>5.4556876137927786E-3</v>
      </c>
      <c r="AT774" s="13">
        <f t="shared" si="1097"/>
        <v>3.616446310775063E-3</v>
      </c>
      <c r="AU774" s="13">
        <f t="shared" si="1098"/>
        <v>1.5981711618597481E-3</v>
      </c>
      <c r="AV774" s="13">
        <f t="shared" si="1099"/>
        <v>5.2969493594930638E-4</v>
      </c>
      <c r="AW774" s="13">
        <f t="shared" si="1100"/>
        <v>7.9681346998063616E-6</v>
      </c>
      <c r="AX774" s="13">
        <f t="shared" si="1101"/>
        <v>4.2916008820555597E-4</v>
      </c>
      <c r="AY774" s="13">
        <f t="shared" si="1102"/>
        <v>6.6114639186359045E-4</v>
      </c>
      <c r="AZ774" s="13">
        <f t="shared" si="1103"/>
        <v>5.0926747790311583E-4</v>
      </c>
      <c r="BA774" s="13">
        <f t="shared" si="1104"/>
        <v>2.6151884790976928E-4</v>
      </c>
      <c r="BB774" s="13">
        <f t="shared" si="1105"/>
        <v>1.0072129693072227E-4</v>
      </c>
      <c r="BC774" s="13">
        <f t="shared" si="1106"/>
        <v>3.1033418008653623E-5</v>
      </c>
      <c r="BD774" s="13">
        <f t="shared" si="1107"/>
        <v>1.0566083259915876E-3</v>
      </c>
      <c r="BE774" s="13">
        <f t="shared" si="1108"/>
        <v>1.4008013482318966E-3</v>
      </c>
      <c r="BF774" s="13">
        <f t="shared" si="1109"/>
        <v>9.2855808956777139E-4</v>
      </c>
      <c r="BG774" s="13">
        <f t="shared" si="1110"/>
        <v>4.1034613356136045E-4</v>
      </c>
      <c r="BH774" s="13">
        <f t="shared" si="1111"/>
        <v>1.3600437432552374E-4</v>
      </c>
      <c r="BI774" s="13">
        <f t="shared" si="1112"/>
        <v>3.6061633480284673E-5</v>
      </c>
      <c r="BJ774" s="14">
        <f t="shared" si="1113"/>
        <v>0.32751732756785557</v>
      </c>
      <c r="BK774" s="14">
        <f t="shared" si="1114"/>
        <v>0.2484737513545443</v>
      </c>
      <c r="BL774" s="14">
        <f t="shared" si="1115"/>
        <v>0.38845308771136294</v>
      </c>
      <c r="BM774" s="14">
        <f t="shared" si="1116"/>
        <v>0.54467118749038979</v>
      </c>
      <c r="BN774" s="14">
        <f t="shared" si="1117"/>
        <v>0.45379830501740936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1.4215</v>
      </c>
      <c r="F775" s="10">
        <f>VLOOKUP(B775,home!$B$2:$E$405,3,FALSE)</f>
        <v>0.70350000000000001</v>
      </c>
      <c r="G775" s="10">
        <f>VLOOKUP(C775,away!$B$2:$E$405,4,FALSE)</f>
        <v>0.43290000000000001</v>
      </c>
      <c r="H775" s="10">
        <f>VLOOKUP(A775,away!$A$2:$E$405,3,FALSE)</f>
        <v>1.0277000000000001</v>
      </c>
      <c r="I775" s="10">
        <f>VLOOKUP(C775,away!$B$2:$E$405,3,FALSE)</f>
        <v>0.52390000000000003</v>
      </c>
      <c r="J775" s="10">
        <f>VLOOKUP(B775,home!$B$2:$E$405,4,FALSE)</f>
        <v>0.81089999999999995</v>
      </c>
      <c r="K775" s="12">
        <f t="shared" si="1062"/>
        <v>0.43291093072499998</v>
      </c>
      <c r="L775" s="12">
        <f t="shared" si="1063"/>
        <v>0.43659831512700004</v>
      </c>
      <c r="M775" s="13">
        <f t="shared" si="1064"/>
        <v>0.41915720191656602</v>
      </c>
      <c r="N775" s="13">
        <f t="shared" si="1065"/>
        <v>0.18145773440178736</v>
      </c>
      <c r="O775" s="13">
        <f t="shared" si="1066"/>
        <v>0.18300332813012046</v>
      </c>
      <c r="P775" s="13">
        <f t="shared" si="1067"/>
        <v>7.9224141106583018E-2</v>
      </c>
      <c r="Q775" s="13">
        <f t="shared" si="1068"/>
        <v>3.9277518343563793E-2</v>
      </c>
      <c r="R775" s="13">
        <f t="shared" si="1069"/>
        <v>3.9949472362122061E-2</v>
      </c>
      <c r="S775" s="13">
        <f t="shared" si="1070"/>
        <v>3.7435027391734509E-3</v>
      </c>
      <c r="T775" s="13">
        <f t="shared" si="1071"/>
        <v>1.7148498331169788E-2</v>
      </c>
      <c r="U775" s="13">
        <f t="shared" si="1072"/>
        <v>1.7294563262258929E-2</v>
      </c>
      <c r="V775" s="13">
        <f t="shared" si="1073"/>
        <v>7.8616961179636487E-5</v>
      </c>
      <c r="W775" s="13">
        <f t="shared" si="1074"/>
        <v>5.6678890075601536E-3</v>
      </c>
      <c r="X775" s="13">
        <f t="shared" si="1075"/>
        <v>2.4745907910276072E-3</v>
      </c>
      <c r="Y775" s="13">
        <f t="shared" si="1076"/>
        <v>5.4020108499572186E-4</v>
      </c>
      <c r="Z775" s="13">
        <f t="shared" si="1077"/>
        <v>5.8139574411717162E-3</v>
      </c>
      <c r="AA775" s="13">
        <f t="shared" si="1078"/>
        <v>2.5169257270531869E-3</v>
      </c>
      <c r="AB775" s="13">
        <f t="shared" si="1079"/>
        <v>5.4480232953214608E-4</v>
      </c>
      <c r="AC775" s="13">
        <f t="shared" si="1080"/>
        <v>9.2870306137344633E-7</v>
      </c>
      <c r="AD775" s="13">
        <f t="shared" si="1081"/>
        <v>6.1342277637721574E-4</v>
      </c>
      <c r="AE775" s="13">
        <f t="shared" si="1082"/>
        <v>2.6781935062681884E-4</v>
      </c>
      <c r="AF775" s="13">
        <f t="shared" si="1083"/>
        <v>5.8464738621038194E-5</v>
      </c>
      <c r="AG775" s="13">
        <f t="shared" si="1084"/>
        <v>8.5085354587619083E-6</v>
      </c>
      <c r="AH775" s="13">
        <f t="shared" si="1085"/>
        <v>6.3459100575891385E-4</v>
      </c>
      <c r="AI775" s="13">
        <f t="shared" si="1086"/>
        <v>2.7472138293280527E-4</v>
      </c>
      <c r="AJ775" s="13">
        <f t="shared" si="1087"/>
        <v>5.9464944787749905E-5</v>
      </c>
      <c r="AK775" s="13">
        <f t="shared" si="1088"/>
        <v>8.5810081978585158E-6</v>
      </c>
      <c r="AL775" s="13">
        <f t="shared" si="1089"/>
        <v>7.0212991253826524E-9</v>
      </c>
      <c r="AM775" s="13">
        <f t="shared" si="1090"/>
        <v>5.3111485009874812E-5</v>
      </c>
      <c r="AN775" s="13">
        <f t="shared" si="1091"/>
        <v>2.3188384869204261E-5</v>
      </c>
      <c r="AO775" s="13">
        <f t="shared" si="1092"/>
        <v>5.0620048822055009E-6</v>
      </c>
      <c r="AP775" s="13">
        <f t="shared" si="1093"/>
        <v>7.3668760091185669E-7</v>
      </c>
      <c r="AQ775" s="13">
        <f t="shared" si="1094"/>
        <v>8.0409141333267109E-8</v>
      </c>
      <c r="AR775" s="13">
        <f t="shared" si="1095"/>
        <v>5.5412272781818073E-5</v>
      </c>
      <c r="AS775" s="13">
        <f t="shared" si="1096"/>
        <v>2.3988578583564449E-5</v>
      </c>
      <c r="AT775" s="13">
        <f t="shared" si="1097"/>
        <v>5.1924589406903424E-6</v>
      </c>
      <c r="AU775" s="13">
        <f t="shared" si="1098"/>
        <v>7.4929074425520113E-7</v>
      </c>
      <c r="AV775" s="13">
        <f t="shared" si="1099"/>
        <v>8.1094038369786769E-8</v>
      </c>
      <c r="AW775" s="13">
        <f t="shared" si="1100"/>
        <v>3.6863416379701941E-11</v>
      </c>
      <c r="AX775" s="13">
        <f t="shared" si="1101"/>
        <v>3.8320904013019625E-6</v>
      </c>
      <c r="AY775" s="13">
        <f t="shared" si="1102"/>
        <v>1.6730842126227861E-6</v>
      </c>
      <c r="AZ775" s="13">
        <f t="shared" si="1103"/>
        <v>3.6523287414834601E-7</v>
      </c>
      <c r="BA775" s="13">
        <f t="shared" si="1104"/>
        <v>5.3153352494053168E-8</v>
      </c>
      <c r="BB775" s="13">
        <f t="shared" si="1105"/>
        <v>5.8016660355637849E-9</v>
      </c>
      <c r="BC775" s="13">
        <f t="shared" si="1106"/>
        <v>5.0659952321133839E-10</v>
      </c>
      <c r="BD775" s="13">
        <f t="shared" si="1107"/>
        <v>4.0321508223165784E-6</v>
      </c>
      <c r="BE775" s="13">
        <f t="shared" si="1108"/>
        <v>1.745562165312644E-6</v>
      </c>
      <c r="BF775" s="13">
        <f t="shared" si="1109"/>
        <v>3.7783647081192137E-7</v>
      </c>
      <c r="BG775" s="13">
        <f t="shared" si="1110"/>
        <v>5.4523179413679389E-8</v>
      </c>
      <c r="BH775" s="13">
        <f t="shared" si="1111"/>
        <v>5.9009200865155262E-9</v>
      </c>
      <c r="BI775" s="13">
        <f t="shared" si="1112"/>
        <v>5.1091456135745694E-10</v>
      </c>
      <c r="BJ775" s="14">
        <f t="shared" si="1113"/>
        <v>0.24760275620179792</v>
      </c>
      <c r="BK775" s="14">
        <f t="shared" si="1114"/>
        <v>0.50220607153207519</v>
      </c>
      <c r="BL775" s="14">
        <f t="shared" si="1115"/>
        <v>0.24437809033232533</v>
      </c>
      <c r="BM775" s="14">
        <f t="shared" si="1116"/>
        <v>5.7929806199278282E-2</v>
      </c>
      <c r="BN775" s="14">
        <f t="shared" si="1117"/>
        <v>0.94206939626074271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1.6292</v>
      </c>
      <c r="F781" s="10">
        <f>VLOOKUP(B781,home!$B$2:$E$405,3,FALSE)</f>
        <v>0.90259999999999996</v>
      </c>
      <c r="G781" s="10">
        <f>VLOOKUP(C781,away!$B$2:$E$405,4,FALSE)</f>
        <v>1.1193</v>
      </c>
      <c r="H781" s="10">
        <f>VLOOKUP(A781,away!$A$2:$E$405,3,FALSE)</f>
        <v>1.1462000000000001</v>
      </c>
      <c r="I781" s="10">
        <f>VLOOKUP(C781,away!$B$2:$E$405,3,FALSE)</f>
        <v>0.41060000000000002</v>
      </c>
      <c r="J781" s="10">
        <f>VLOOKUP(B781,home!$B$2:$E$405,4,FALSE)</f>
        <v>0.87239999999999995</v>
      </c>
      <c r="K781" s="12">
        <f t="shared" si="1062"/>
        <v>1.645948469256</v>
      </c>
      <c r="L781" s="12">
        <f t="shared" si="1063"/>
        <v>0.41057736772800008</v>
      </c>
      <c r="M781" s="13">
        <f t="shared" si="1064"/>
        <v>0.12789753582730434</v>
      </c>
      <c r="N781" s="13">
        <f t="shared" si="1065"/>
        <v>0.21051275331656605</v>
      </c>
      <c r="O781" s="13">
        <f t="shared" si="1066"/>
        <v>5.2511833598872203E-2</v>
      </c>
      <c r="P781" s="13">
        <f t="shared" si="1067"/>
        <v>8.6431772129889492E-2</v>
      </c>
      <c r="Q781" s="13">
        <f t="shared" si="1068"/>
        <v>0.17324657204013394</v>
      </c>
      <c r="R781" s="13">
        <f t="shared" si="1069"/>
        <v>1.0780085206797851E-2</v>
      </c>
      <c r="S781" s="13">
        <f t="shared" si="1070"/>
        <v>1.4602414317818127E-2</v>
      </c>
      <c r="T781" s="13">
        <f t="shared" si="1071"/>
        <v>7.1131121516137527E-2</v>
      </c>
      <c r="U781" s="13">
        <f t="shared" si="1072"/>
        <v>1.7743464744578174E-2</v>
      </c>
      <c r="V781" s="13">
        <f t="shared" si="1073"/>
        <v>1.0964615269732443E-3</v>
      </c>
      <c r="W781" s="13">
        <f t="shared" si="1074"/>
        <v>9.5051643351102583E-2</v>
      </c>
      <c r="X781" s="13">
        <f t="shared" si="1075"/>
        <v>3.9026053525316358E-2</v>
      </c>
      <c r="Y781" s="13">
        <f t="shared" si="1076"/>
        <v>8.0116071646182136E-3</v>
      </c>
      <c r="Z781" s="13">
        <f t="shared" si="1077"/>
        <v>1.475353002696872E-3</v>
      </c>
      <c r="AA781" s="13">
        <f t="shared" si="1078"/>
        <v>2.42835501640116E-3</v>
      </c>
      <c r="AB781" s="13">
        <f t="shared" si="1079"/>
        <v>1.9984736110278093E-3</v>
      </c>
      <c r="AC781" s="13">
        <f t="shared" si="1080"/>
        <v>4.6311052943440604E-5</v>
      </c>
      <c r="AD781" s="13">
        <f t="shared" si="1081"/>
        <v>3.9112526718503654E-2</v>
      </c>
      <c r="AE781" s="13">
        <f t="shared" si="1082"/>
        <v>1.6058718265274302E-2</v>
      </c>
      <c r="AF781" s="13">
        <f t="shared" si="1083"/>
        <v>3.2966731372209394E-3</v>
      </c>
      <c r="AG781" s="13">
        <f t="shared" si="1084"/>
        <v>4.5117979297992718E-4</v>
      </c>
      <c r="AH781" s="13">
        <f t="shared" si="1085"/>
        <v>1.5143663807922061E-4</v>
      </c>
      <c r="AI781" s="13">
        <f t="shared" si="1086"/>
        <v>2.4925690263576805E-4</v>
      </c>
      <c r="AJ781" s="13">
        <f t="shared" si="1087"/>
        <v>2.0513200867241715E-4</v>
      </c>
      <c r="AK781" s="13">
        <f t="shared" si="1088"/>
        <v>1.1254557188992451E-4</v>
      </c>
      <c r="AL781" s="13">
        <f t="shared" si="1089"/>
        <v>1.2518603581252658E-6</v>
      </c>
      <c r="AM781" s="13">
        <f t="shared" si="1090"/>
        <v>1.2875440696211089E-2</v>
      </c>
      <c r="AN781" s="13">
        <f t="shared" si="1091"/>
        <v>5.286364549388317E-3</v>
      </c>
      <c r="AO781" s="13">
        <f t="shared" si="1092"/>
        <v>1.0852308207692353E-3</v>
      </c>
      <c r="AP781" s="13">
        <f t="shared" si="1093"/>
        <v>1.4852373792290991E-4</v>
      </c>
      <c r="AQ781" s="13">
        <f t="shared" si="1094"/>
        <v>1.5245121340377918E-5</v>
      </c>
      <c r="AR781" s="13">
        <f t="shared" si="1095"/>
        <v>1.243529124802885E-5</v>
      </c>
      <c r="AS781" s="13">
        <f t="shared" si="1096"/>
        <v>2.046784859444562E-5</v>
      </c>
      <c r="AT781" s="13">
        <f t="shared" si="1097"/>
        <v>1.6844512031495674E-5</v>
      </c>
      <c r="AU781" s="13">
        <f t="shared" si="1098"/>
        <v>9.2417329312015245E-6</v>
      </c>
      <c r="AV781" s="13">
        <f t="shared" si="1099"/>
        <v>3.8028540428459809E-6</v>
      </c>
      <c r="AW781" s="13">
        <f t="shared" si="1100"/>
        <v>2.3499824925396246E-8</v>
      </c>
      <c r="AX781" s="13">
        <f t="shared" si="1101"/>
        <v>3.5320519841541775E-3</v>
      </c>
      <c r="AY781" s="13">
        <f t="shared" si="1102"/>
        <v>1.450180606332482E-3</v>
      </c>
      <c r="AZ781" s="13">
        <f t="shared" si="1103"/>
        <v>2.9770566803909279E-4</v>
      </c>
      <c r="BA781" s="13">
        <f t="shared" si="1104"/>
        <v>4.0743736513732177E-5</v>
      </c>
      <c r="BB781" s="13">
        <f t="shared" si="1105"/>
        <v>4.1821140223028384E-6</v>
      </c>
      <c r="BC781" s="13">
        <f t="shared" si="1106"/>
        <v>3.4341627336309181E-7</v>
      </c>
      <c r="BD781" s="13">
        <f t="shared" si="1107"/>
        <v>8.5094152459111999E-7</v>
      </c>
      <c r="BE781" s="13">
        <f t="shared" si="1108"/>
        <v>1.400605899827121E-6</v>
      </c>
      <c r="BF781" s="13">
        <f t="shared" si="1109"/>
        <v>1.1526625684256863E-6</v>
      </c>
      <c r="BG781" s="13">
        <f t="shared" si="1110"/>
        <v>6.324077300229825E-7</v>
      </c>
      <c r="BH781" s="13">
        <f t="shared" si="1111"/>
        <v>2.6022763379424759E-7</v>
      </c>
      <c r="BI781" s="13">
        <f t="shared" si="1112"/>
        <v>8.5664255100350485E-8</v>
      </c>
      <c r="BJ781" s="14">
        <f t="shared" si="1113"/>
        <v>0.68063486127882078</v>
      </c>
      <c r="BK781" s="14">
        <f t="shared" si="1114"/>
        <v>0.23152592732161925</v>
      </c>
      <c r="BL781" s="14">
        <f t="shared" si="1115"/>
        <v>8.624775804741433E-2</v>
      </c>
      <c r="BM781" s="14">
        <f t="shared" si="1116"/>
        <v>0.33705319042447945</v>
      </c>
      <c r="BN781" s="14">
        <f t="shared" si="1117"/>
        <v>0.66138055211956392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1.6292</v>
      </c>
      <c r="F782" s="10">
        <f>VLOOKUP(B782,home!$B$2:$E$405,3,FALSE)</f>
        <v>1.0470999999999999</v>
      </c>
      <c r="G782" s="10">
        <f>VLOOKUP(C782,away!$B$2:$E$405,4,FALSE)</f>
        <v>0.83040000000000003</v>
      </c>
      <c r="H782" s="10">
        <f>VLOOKUP(A782,away!$A$2:$E$405,3,FALSE)</f>
        <v>1.1462000000000001</v>
      </c>
      <c r="I782" s="10">
        <f>VLOOKUP(C782,away!$B$2:$E$405,3,FALSE)</f>
        <v>0.66720000000000002</v>
      </c>
      <c r="J782" s="10">
        <f>VLOOKUP(B782,home!$B$2:$E$405,4,FALSE)</f>
        <v>0.92379999999999995</v>
      </c>
      <c r="K782" s="12">
        <f t="shared" si="1062"/>
        <v>1.4166086897279999</v>
      </c>
      <c r="L782" s="12">
        <f t="shared" si="1063"/>
        <v>0.70647109843200007</v>
      </c>
      <c r="M782" s="13">
        <f t="shared" si="1064"/>
        <v>0.119662525194902</v>
      </c>
      <c r="N782" s="13">
        <f t="shared" si="1065"/>
        <v>0.16951497302589391</v>
      </c>
      <c r="O782" s="13">
        <f t="shared" si="1066"/>
        <v>8.4538115615589299E-2</v>
      </c>
      <c r="P782" s="13">
        <f t="shared" si="1067"/>
        <v>0.11975742919427412</v>
      </c>
      <c r="Q782" s="13">
        <f t="shared" si="1068"/>
        <v>0.12006819191374443</v>
      </c>
      <c r="R782" s="13">
        <f t="shared" si="1069"/>
        <v>2.9861867699158391E-2</v>
      </c>
      <c r="S782" s="13">
        <f t="shared" si="1070"/>
        <v>2.9963102115432773E-2</v>
      </c>
      <c r="T782" s="13">
        <f t="shared" si="1071"/>
        <v>8.4824707428047222E-2</v>
      </c>
      <c r="U782" s="13">
        <f t="shared" si="1072"/>
        <v>4.2302581274135651E-2</v>
      </c>
      <c r="V782" s="13">
        <f t="shared" si="1073"/>
        <v>3.3318739738046614E-3</v>
      </c>
      <c r="W782" s="13">
        <f t="shared" si="1074"/>
        <v>5.6696548008313197E-2</v>
      </c>
      <c r="X782" s="13">
        <f t="shared" si="1075"/>
        <v>4.0054472548735648E-2</v>
      </c>
      <c r="Y782" s="13">
        <f t="shared" si="1076"/>
        <v>1.4148663609309831E-2</v>
      </c>
      <c r="Z782" s="13">
        <f t="shared" si="1077"/>
        <v>7.032182158218497E-3</v>
      </c>
      <c r="AA782" s="13">
        <f t="shared" si="1078"/>
        <v>9.9618503530825245E-3</v>
      </c>
      <c r="AB782" s="13">
        <f t="shared" si="1079"/>
        <v>7.0560218879733259E-3</v>
      </c>
      <c r="AC782" s="13">
        <f t="shared" si="1080"/>
        <v>2.0840727958285817E-4</v>
      </c>
      <c r="AD782" s="13">
        <f t="shared" si="1081"/>
        <v>2.007920564653928E-2</v>
      </c>
      <c r="AE782" s="13">
        <f t="shared" si="1082"/>
        <v>1.4185378468752624E-2</v>
      </c>
      <c r="AF782" s="13">
        <f t="shared" si="1083"/>
        <v>5.0107799542466538E-3</v>
      </c>
      <c r="AG782" s="13">
        <f t="shared" si="1084"/>
        <v>1.1799904060925603E-3</v>
      </c>
      <c r="AH782" s="13">
        <f t="shared" si="1085"/>
        <v>1.2420083634226333E-3</v>
      </c>
      <c r="AI782" s="13">
        <f t="shared" si="1086"/>
        <v>1.7594398403393543E-3</v>
      </c>
      <c r="AJ782" s="13">
        <f t="shared" si="1087"/>
        <v>1.2462188834391874E-3</v>
      </c>
      <c r="AK782" s="13">
        <f t="shared" si="1088"/>
        <v>5.8846816652769287E-4</v>
      </c>
      <c r="AL782" s="13">
        <f t="shared" si="1089"/>
        <v>8.3429026715136495E-6</v>
      </c>
      <c r="AM782" s="13">
        <f t="shared" si="1090"/>
        <v>5.6888754403446118E-3</v>
      </c>
      <c r="AN782" s="13">
        <f t="shared" si="1091"/>
        <v>4.0190260811830856E-3</v>
      </c>
      <c r="AO782" s="13">
        <f t="shared" si="1092"/>
        <v>1.4196628851001355E-3</v>
      </c>
      <c r="AP782" s="13">
        <f t="shared" si="1093"/>
        <v>3.3431693261327835E-4</v>
      </c>
      <c r="AQ782" s="13">
        <f t="shared" si="1094"/>
        <v>5.9046312651929909E-5</v>
      </c>
      <c r="AR782" s="13">
        <f t="shared" si="1095"/>
        <v>1.7548860255378379E-4</v>
      </c>
      <c r="AS782" s="13">
        <f t="shared" si="1096"/>
        <v>2.4859867932591339E-4</v>
      </c>
      <c r="AT782" s="13">
        <f t="shared" si="1097"/>
        <v>1.7608352469399675E-4</v>
      </c>
      <c r="AU782" s="13">
        <f t="shared" si="1098"/>
        <v>8.3147150399816904E-5</v>
      </c>
      <c r="AV782" s="13">
        <f t="shared" si="1099"/>
        <v>2.9446743945625365E-5</v>
      </c>
      <c r="AW782" s="13">
        <f t="shared" si="1100"/>
        <v>2.3193109453513775E-7</v>
      </c>
      <c r="AX782" s="13">
        <f t="shared" si="1101"/>
        <v>1.343151730595397E-3</v>
      </c>
      <c r="AY782" s="13">
        <f t="shared" si="1102"/>
        <v>9.4889787847457193E-4</v>
      </c>
      <c r="AZ782" s="13">
        <f t="shared" si="1103"/>
        <v>3.3518446325286265E-4</v>
      </c>
      <c r="BA782" s="13">
        <f t="shared" si="1104"/>
        <v>7.8932711977196745E-5</v>
      </c>
      <c r="BB782" s="13">
        <f t="shared" si="1105"/>
        <v>1.3940919933186714E-5</v>
      </c>
      <c r="BC782" s="13">
        <f t="shared" si="1106"/>
        <v>1.9697714036701978E-6</v>
      </c>
      <c r="BD782" s="13">
        <f t="shared" si="1107"/>
        <v>2.0662937634744711E-5</v>
      </c>
      <c r="BE782" s="13">
        <f t="shared" si="1108"/>
        <v>2.9271297008687086E-5</v>
      </c>
      <c r="BF782" s="13">
        <f t="shared" si="1109"/>
        <v>2.073298685105767E-5</v>
      </c>
      <c r="BG782" s="13">
        <f t="shared" si="1110"/>
        <v>9.7901764457415552E-6</v>
      </c>
      <c r="BH782" s="13">
        <f t="shared" si="1111"/>
        <v>3.4672122567519649E-6</v>
      </c>
      <c r="BI782" s="13">
        <f t="shared" si="1112"/>
        <v>9.8233660240925212E-7</v>
      </c>
      <c r="BJ782" s="14">
        <f t="shared" si="1113"/>
        <v>0.54000591613720528</v>
      </c>
      <c r="BK782" s="14">
        <f t="shared" si="1114"/>
        <v>0.27388057853914255</v>
      </c>
      <c r="BL782" s="14">
        <f t="shared" si="1115"/>
        <v>0.17935424373138659</v>
      </c>
      <c r="BM782" s="14">
        <f t="shared" si="1116"/>
        <v>0.35592115197501062</v>
      </c>
      <c r="BN782" s="14">
        <f t="shared" si="1117"/>
        <v>0.64340310264356215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1.6292</v>
      </c>
      <c r="F783" s="10">
        <f>VLOOKUP(B783,home!$B$2:$E$405,3,FALSE)</f>
        <v>0.61380000000000001</v>
      </c>
      <c r="G783" s="10">
        <f>VLOOKUP(C783,away!$B$2:$E$405,4,FALSE)</f>
        <v>0.64990000000000003</v>
      </c>
      <c r="H783" s="10">
        <f>VLOOKUP(A783,away!$A$2:$E$405,3,FALSE)</f>
        <v>1.1462000000000001</v>
      </c>
      <c r="I783" s="10">
        <f>VLOOKUP(C783,away!$B$2:$E$405,3,FALSE)</f>
        <v>0.51319999999999999</v>
      </c>
      <c r="J783" s="10">
        <f>VLOOKUP(B783,home!$B$2:$E$405,4,FALSE)</f>
        <v>1.4883</v>
      </c>
      <c r="K783" s="12">
        <f t="shared" si="1062"/>
        <v>0.64990192370400002</v>
      </c>
      <c r="L783" s="12">
        <f t="shared" si="1063"/>
        <v>0.87546247087200002</v>
      </c>
      <c r="M783" s="13">
        <f t="shared" si="1064"/>
        <v>0.21754177137896569</v>
      </c>
      <c r="N783" s="13">
        <f t="shared" si="1065"/>
        <v>0.14138081570516556</v>
      </c>
      <c r="O783" s="13">
        <f t="shared" si="1066"/>
        <v>0.19044965668930103</v>
      </c>
      <c r="P783" s="13">
        <f t="shared" si="1067"/>
        <v>0.1237735982511431</v>
      </c>
      <c r="Q783" s="13">
        <f t="shared" si="1068"/>
        <v>4.5941832050813897E-2</v>
      </c>
      <c r="R783" s="13">
        <f t="shared" si="1069"/>
        <v>8.336576351096979E-2</v>
      </c>
      <c r="S783" s="13">
        <f t="shared" si="1070"/>
        <v>1.7605703409194394E-2</v>
      </c>
      <c r="T783" s="13">
        <f t="shared" si="1071"/>
        <v>4.0220349803591973E-2</v>
      </c>
      <c r="U783" s="13">
        <f t="shared" si="1072"/>
        <v>5.4179570076831995E-2</v>
      </c>
      <c r="V783" s="13">
        <f t="shared" si="1073"/>
        <v>1.1130027258087162E-3</v>
      </c>
      <c r="W783" s="13">
        <f t="shared" si="1074"/>
        <v>9.9525616761033456E-3</v>
      </c>
      <c r="X783" s="13">
        <f t="shared" si="1075"/>
        <v>8.7130942364674092E-3</v>
      </c>
      <c r="Y783" s="13">
        <f t="shared" si="1076"/>
        <v>3.8139935045991701E-3</v>
      </c>
      <c r="Z783" s="13">
        <f t="shared" si="1077"/>
        <v>2.4327865769814817E-2</v>
      </c>
      <c r="AA783" s="13">
        <f t="shared" si="1078"/>
        <v>1.5810726763415342E-2</v>
      </c>
      <c r="AB783" s="13">
        <f t="shared" si="1079"/>
        <v>5.1377108693509742E-3</v>
      </c>
      <c r="AC783" s="13">
        <f t="shared" si="1080"/>
        <v>3.9578706931613731E-5</v>
      </c>
      <c r="AD783" s="13">
        <f t="shared" si="1081"/>
        <v>1.6170472447705677E-3</v>
      </c>
      <c r="AE783" s="13">
        <f t="shared" si="1082"/>
        <v>1.4156641764236008E-3</v>
      </c>
      <c r="AF783" s="13">
        <f t="shared" si="1083"/>
        <v>6.1968042890839031E-4</v>
      </c>
      <c r="AG783" s="13">
        <f t="shared" si="1084"/>
        <v>1.8083565314772006E-4</v>
      </c>
      <c r="AH783" s="13">
        <f t="shared" si="1085"/>
        <v>5.3245333694711058E-3</v>
      </c>
      <c r="AI783" s="13">
        <f t="shared" si="1086"/>
        <v>3.4604244796454125E-3</v>
      </c>
      <c r="AJ783" s="13">
        <f t="shared" si="1087"/>
        <v>1.1244682630769834E-3</v>
      </c>
      <c r="AK783" s="13">
        <f t="shared" si="1088"/>
        <v>2.4359802910594238E-4</v>
      </c>
      <c r="AL783" s="13">
        <f t="shared" si="1089"/>
        <v>9.0075555420929405E-7</v>
      </c>
      <c r="AM783" s="13">
        <f t="shared" si="1090"/>
        <v>2.1018442301932902E-4</v>
      </c>
      <c r="AN783" s="13">
        <f t="shared" si="1091"/>
        <v>1.8400857431530746E-4</v>
      </c>
      <c r="AO783" s="13">
        <f t="shared" si="1092"/>
        <v>8.0546300565856544E-5</v>
      </c>
      <c r="AP783" s="13">
        <f t="shared" si="1093"/>
        <v>2.3505087770994519E-5</v>
      </c>
      <c r="AQ783" s="13">
        <f t="shared" si="1094"/>
        <v>5.1444555545145217E-6</v>
      </c>
      <c r="AR783" s="13">
        <f t="shared" si="1095"/>
        <v>9.3228582797551837E-4</v>
      </c>
      <c r="AS783" s="13">
        <f t="shared" si="1096"/>
        <v>6.0589435304326579E-4</v>
      </c>
      <c r="AT783" s="13">
        <f t="shared" si="1097"/>
        <v>1.9688595280210449E-4</v>
      </c>
      <c r="AU783" s="13">
        <f t="shared" si="1098"/>
        <v>4.2652186492127558E-5</v>
      </c>
      <c r="AV783" s="13">
        <f t="shared" si="1099"/>
        <v>6.9299345128538653E-6</v>
      </c>
      <c r="AW783" s="13">
        <f t="shared" si="1100"/>
        <v>1.4236059812849004E-8</v>
      </c>
      <c r="AX783" s="13">
        <f t="shared" si="1101"/>
        <v>2.2766543475479537E-5</v>
      </c>
      <c r="AY783" s="13">
        <f t="shared" si="1102"/>
        <v>1.9931254404258123E-5</v>
      </c>
      <c r="AZ783" s="13">
        <f t="shared" si="1103"/>
        <v>8.7245326141651248E-6</v>
      </c>
      <c r="BA783" s="13">
        <f t="shared" si="1104"/>
        <v>2.546000293200117E-6</v>
      </c>
      <c r="BB783" s="13">
        <f t="shared" si="1105"/>
        <v>5.5723192688145257E-7</v>
      </c>
      <c r="BC783" s="13">
        <f t="shared" si="1106"/>
        <v>9.7567127911280463E-8</v>
      </c>
      <c r="BD783" s="13">
        <f t="shared" si="1107"/>
        <v>1.3603020908639922E-4</v>
      </c>
      <c r="BE783" s="13">
        <f t="shared" si="1108"/>
        <v>8.840629456710818E-5</v>
      </c>
      <c r="BF783" s="13">
        <f t="shared" si="1109"/>
        <v>2.8727710453353047E-5</v>
      </c>
      <c r="BG783" s="13">
        <f t="shared" si="1110"/>
        <v>6.2233980957485526E-6</v>
      </c>
      <c r="BH783" s="13">
        <f t="shared" si="1111"/>
        <v>1.0111495986006985E-6</v>
      </c>
      <c r="BI783" s="13">
        <f t="shared" si="1112"/>
        <v>1.314296138566243E-7</v>
      </c>
      <c r="BJ783" s="14">
        <f t="shared" si="1113"/>
        <v>0.2544138864510595</v>
      </c>
      <c r="BK783" s="14">
        <f t="shared" si="1114"/>
        <v>0.36009448648200193</v>
      </c>
      <c r="BL783" s="14">
        <f t="shared" si="1115"/>
        <v>0.36114163049740955</v>
      </c>
      <c r="BM783" s="14">
        <f t="shared" si="1116"/>
        <v>0.1975045145955823</v>
      </c>
      <c r="BN783" s="14">
        <f t="shared" si="1117"/>
        <v>0.80245343758635912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1.6292</v>
      </c>
      <c r="F784" s="10">
        <f>VLOOKUP(B784,home!$B$2:$E$405,3,FALSE)</f>
        <v>1.0831999999999999</v>
      </c>
      <c r="G784" s="10">
        <f>VLOOKUP(C784,away!$B$2:$E$405,4,FALSE)</f>
        <v>1.2637</v>
      </c>
      <c r="H784" s="10">
        <f>VLOOKUP(A784,away!$A$2:$E$405,3,FALSE)</f>
        <v>1.1462000000000001</v>
      </c>
      <c r="I784" s="10">
        <f>VLOOKUP(C784,away!$B$2:$E$405,3,FALSE)</f>
        <v>1.1291</v>
      </c>
      <c r="J784" s="10">
        <f>VLOOKUP(B784,home!$B$2:$E$405,4,FALSE)</f>
        <v>1.0777000000000001</v>
      </c>
      <c r="K784" s="12">
        <f t="shared" si="1062"/>
        <v>2.2301138673279999</v>
      </c>
      <c r="L784" s="12">
        <f t="shared" si="1063"/>
        <v>1.3947317724340003</v>
      </c>
      <c r="M784" s="13">
        <f t="shared" si="1064"/>
        <v>2.6653211214864272E-2</v>
      </c>
      <c r="N784" s="13">
        <f t="shared" si="1065"/>
        <v>5.9439695939090986E-2</v>
      </c>
      <c r="O784" s="13">
        <f t="shared" si="1066"/>
        <v>3.7174080518765425E-2</v>
      </c>
      <c r="P784" s="13">
        <f t="shared" si="1067"/>
        <v>8.2902432470066414E-2</v>
      </c>
      <c r="Q784" s="13">
        <f t="shared" si="1068"/>
        <v>6.6278645091763302E-2</v>
      </c>
      <c r="R784" s="13">
        <f t="shared" si="1069"/>
        <v>2.5923935605270971E-2</v>
      </c>
      <c r="S784" s="13">
        <f t="shared" si="1070"/>
        <v>6.4465152566879194E-2</v>
      </c>
      <c r="T784" s="13">
        <f t="shared" si="1071"/>
        <v>9.2440932143359092E-2</v>
      </c>
      <c r="U784" s="13">
        <f t="shared" si="1072"/>
        <v>5.7813328289032885E-2</v>
      </c>
      <c r="V784" s="13">
        <f t="shared" si="1073"/>
        <v>2.2279233131986039E-2</v>
      </c>
      <c r="W784" s="13">
        <f t="shared" si="1074"/>
        <v>4.9269641842284072E-2</v>
      </c>
      <c r="X784" s="13">
        <f t="shared" si="1075"/>
        <v>6.8717934893877244E-2</v>
      </c>
      <c r="Y784" s="13">
        <f t="shared" si="1076"/>
        <v>4.7921543566270826E-2</v>
      </c>
      <c r="Z784" s="13">
        <f t="shared" si="1077"/>
        <v>1.2052312218401497E-2</v>
      </c>
      <c r="AA784" s="13">
        <f t="shared" si="1078"/>
        <v>2.6878028611623871E-2</v>
      </c>
      <c r="AB784" s="13">
        <f t="shared" si="1079"/>
        <v>2.997053216661057E-2</v>
      </c>
      <c r="AC784" s="13">
        <f t="shared" si="1080"/>
        <v>4.3310977740162468E-3</v>
      </c>
      <c r="AD784" s="13">
        <f t="shared" si="1081"/>
        <v>2.7469227877690395E-2</v>
      </c>
      <c r="AE784" s="13">
        <f t="shared" si="1082"/>
        <v>3.8312204885244575E-2</v>
      </c>
      <c r="AF784" s="13">
        <f t="shared" si="1083"/>
        <v>2.671762471272587E-2</v>
      </c>
      <c r="AG784" s="13">
        <f t="shared" si="1084"/>
        <v>1.2421306690268873E-2</v>
      </c>
      <c r="AH784" s="13">
        <f t="shared" si="1085"/>
        <v>4.2024356955747636E-3</v>
      </c>
      <c r="AI784" s="13">
        <f t="shared" si="1086"/>
        <v>9.3719101212554699E-3</v>
      </c>
      <c r="AJ784" s="13">
        <f t="shared" si="1087"/>
        <v>1.045021336238173E-2</v>
      </c>
      <c r="AK784" s="13">
        <f t="shared" si="1088"/>
        <v>7.7683885786612866E-3</v>
      </c>
      <c r="AL784" s="13">
        <f t="shared" si="1089"/>
        <v>5.3885970862886938E-4</v>
      </c>
      <c r="AM784" s="13">
        <f t="shared" si="1090"/>
        <v>1.2251901202966051E-2</v>
      </c>
      <c r="AN784" s="13">
        <f t="shared" si="1091"/>
        <v>1.7088115880499102E-2</v>
      </c>
      <c r="AO784" s="13">
        <f t="shared" si="1092"/>
        <v>1.1916669074783051E-2</v>
      </c>
      <c r="AP784" s="13">
        <f t="shared" si="1093"/>
        <v>5.540185660060537E-3</v>
      </c>
      <c r="AQ784" s="13">
        <f t="shared" si="1094"/>
        <v>1.9317682413174135E-3</v>
      </c>
      <c r="AR784" s="13">
        <f t="shared" si="1095"/>
        <v>1.1722541172457799E-3</v>
      </c>
      <c r="AS784" s="13">
        <f t="shared" si="1096"/>
        <v>2.6142601629021568E-3</v>
      </c>
      <c r="AT784" s="13">
        <f t="shared" si="1097"/>
        <v>2.9150489210456282E-3</v>
      </c>
      <c r="AU784" s="13">
        <f t="shared" si="1098"/>
        <v>2.1669636742544596E-3</v>
      </c>
      <c r="AV784" s="13">
        <f t="shared" si="1099"/>
        <v>1.2081439349877264E-3</v>
      </c>
      <c r="AW784" s="13">
        <f t="shared" si="1100"/>
        <v>4.6557638491282972E-5</v>
      </c>
      <c r="AX784" s="13">
        <f t="shared" si="1101"/>
        <v>4.5538557956445319E-3</v>
      </c>
      <c r="AY784" s="13">
        <f t="shared" si="1102"/>
        <v>6.3514073652681429E-3</v>
      </c>
      <c r="AZ784" s="13">
        <f t="shared" si="1103"/>
        <v>4.4292548260054009E-3</v>
      </c>
      <c r="BA784" s="13">
        <f t="shared" si="1104"/>
        <v>2.059207478012122E-3</v>
      </c>
      <c r="BB784" s="13">
        <f t="shared" si="1105"/>
        <v>7.180105239042977E-4</v>
      </c>
      <c r="BC784" s="13">
        <f t="shared" si="1106"/>
        <v>2.0028641812626119E-4</v>
      </c>
      <c r="BD784" s="13">
        <f t="shared" si="1107"/>
        <v>2.7249667711487708E-4</v>
      </c>
      <c r="BE784" s="13">
        <f t="shared" si="1108"/>
        <v>6.0769861843468784E-4</v>
      </c>
      <c r="BF784" s="13">
        <f t="shared" si="1109"/>
        <v>6.7761855806363215E-4</v>
      </c>
      <c r="BG784" s="13">
        <f t="shared" si="1110"/>
        <v>5.0372218103216979E-4</v>
      </c>
      <c r="BH784" s="13">
        <f t="shared" si="1111"/>
        <v>2.808394553001368E-4</v>
      </c>
      <c r="BI784" s="13">
        <f t="shared" si="1112"/>
        <v>1.2526079275153545E-4</v>
      </c>
      <c r="BJ784" s="14">
        <f t="shared" si="1113"/>
        <v>0.55602942010916223</v>
      </c>
      <c r="BK784" s="14">
        <f t="shared" si="1114"/>
        <v>0.20752139423170921</v>
      </c>
      <c r="BL784" s="14">
        <f t="shared" si="1115"/>
        <v>0.22209716004230975</v>
      </c>
      <c r="BM784" s="14">
        <f t="shared" si="1116"/>
        <v>0.69302343603498417</v>
      </c>
      <c r="BN784" s="14">
        <f t="shared" si="1117"/>
        <v>0.29837200083982135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1.6292</v>
      </c>
      <c r="F785" s="10">
        <f>VLOOKUP(B785,home!$B$2:$E$405,3,FALSE)</f>
        <v>0.90259999999999996</v>
      </c>
      <c r="G785" s="10">
        <f>VLOOKUP(C785,away!$B$2:$E$405,4,FALSE)</f>
        <v>0.75819999999999999</v>
      </c>
      <c r="H785" s="10">
        <f>VLOOKUP(A785,away!$A$2:$E$405,3,FALSE)</f>
        <v>1.1462000000000001</v>
      </c>
      <c r="I785" s="10">
        <f>VLOOKUP(C785,away!$B$2:$E$405,3,FALSE)</f>
        <v>1.0264</v>
      </c>
      <c r="J785" s="10">
        <f>VLOOKUP(B785,home!$B$2:$E$405,4,FALSE)</f>
        <v>1.2317</v>
      </c>
      <c r="K785" s="12">
        <f t="shared" si="1062"/>
        <v>1.1149451705439999</v>
      </c>
      <c r="L785" s="12">
        <f t="shared" si="1063"/>
        <v>1.4490453878560001</v>
      </c>
      <c r="M785" s="13">
        <f t="shared" si="1064"/>
        <v>7.6996866065868877E-2</v>
      </c>
      <c r="N785" s="13">
        <f t="shared" si="1065"/>
        <v>8.5847283967163693E-2</v>
      </c>
      <c r="O785" s="13">
        <f t="shared" si="1066"/>
        <v>0.11157195365211345</v>
      </c>
      <c r="P785" s="13">
        <f t="shared" si="1067"/>
        <v>0.12439661089258289</v>
      </c>
      <c r="Q785" s="13">
        <f t="shared" si="1068"/>
        <v>4.785750733175427E-2</v>
      </c>
      <c r="R785" s="13">
        <f t="shared" si="1069"/>
        <v>8.0836412426839227E-2</v>
      </c>
      <c r="S785" s="13">
        <f t="shared" si="1070"/>
        <v>5.0243982619768646E-2</v>
      </c>
      <c r="T785" s="13">
        <f t="shared" si="1071"/>
        <v>6.9347700273363233E-2</v>
      </c>
      <c r="U785" s="13">
        <f t="shared" si="1072"/>
        <v>9.0128167639407383E-2</v>
      </c>
      <c r="V785" s="13">
        <f t="shared" si="1073"/>
        <v>9.0193875196862457E-3</v>
      </c>
      <c r="W785" s="13">
        <f t="shared" si="1074"/>
        <v>1.7786165557937827E-2</v>
      </c>
      <c r="X785" s="13">
        <f t="shared" si="1075"/>
        <v>2.5772961169373051E-2</v>
      </c>
      <c r="Y785" s="13">
        <f t="shared" si="1076"/>
        <v>1.8673095256935907E-2</v>
      </c>
      <c r="Z785" s="13">
        <f t="shared" si="1077"/>
        <v>3.9045210199312286E-2</v>
      </c>
      <c r="AA785" s="13">
        <f t="shared" si="1078"/>
        <v>4.3533268544598568E-2</v>
      </c>
      <c r="AB785" s="13">
        <f t="shared" si="1079"/>
        <v>2.4268603760897602E-2</v>
      </c>
      <c r="AC785" s="13">
        <f t="shared" si="1080"/>
        <v>9.1073612562360786E-4</v>
      </c>
      <c r="AD785" s="13">
        <f t="shared" si="1081"/>
        <v>4.9576498478297037E-3</v>
      </c>
      <c r="AE785" s="13">
        <f t="shared" si="1082"/>
        <v>7.1838596466026325E-3</v>
      </c>
      <c r="AF785" s="13">
        <f t="shared" si="1083"/>
        <v>5.2048693439571917E-3</v>
      </c>
      <c r="AG785" s="13">
        <f t="shared" si="1084"/>
        <v>2.5140306390847517E-3</v>
      </c>
      <c r="AH785" s="13">
        <f t="shared" si="1085"/>
        <v>1.414457043929538E-2</v>
      </c>
      <c r="AI785" s="13">
        <f t="shared" si="1086"/>
        <v>1.5770420500711809E-2</v>
      </c>
      <c r="AJ785" s="13">
        <f t="shared" si="1087"/>
        <v>8.7915770873583619E-3</v>
      </c>
      <c r="AK785" s="13">
        <f t="shared" si="1088"/>
        <v>3.2673754716718304E-3</v>
      </c>
      <c r="AL785" s="13">
        <f t="shared" si="1089"/>
        <v>5.885563568163906E-5</v>
      </c>
      <c r="AM785" s="13">
        <f t="shared" si="1090"/>
        <v>1.105501551017184E-3</v>
      </c>
      <c r="AN785" s="13">
        <f t="shared" si="1091"/>
        <v>1.6019219237691051E-3</v>
      </c>
      <c r="AO785" s="13">
        <f t="shared" si="1092"/>
        <v>1.1606287876715167E-3</v>
      </c>
      <c r="AP785" s="13">
        <f t="shared" si="1093"/>
        <v>5.6060126392943753E-4</v>
      </c>
      <c r="AQ785" s="13">
        <f t="shared" si="1094"/>
        <v>2.0308416898079891E-4</v>
      </c>
      <c r="AR785" s="13">
        <f t="shared" si="1095"/>
        <v>4.0992249116530589E-3</v>
      </c>
      <c r="AS785" s="13">
        <f t="shared" si="1096"/>
        <v>4.5704110182212326E-3</v>
      </c>
      <c r="AT785" s="13">
        <f t="shared" si="1097"/>
        <v>2.5478788460834251E-3</v>
      </c>
      <c r="AU785" s="13">
        <f t="shared" si="1098"/>
        <v>9.4691507152397793E-4</v>
      </c>
      <c r="AV785" s="13">
        <f t="shared" si="1099"/>
        <v>2.6393959647774641E-4</v>
      </c>
      <c r="AW785" s="13">
        <f t="shared" si="1100"/>
        <v>2.6413202051847014E-6</v>
      </c>
      <c r="AX785" s="13">
        <f t="shared" si="1101"/>
        <v>2.0542893588925172E-4</v>
      </c>
      <c r="AY785" s="13">
        <f t="shared" si="1102"/>
        <v>2.9767585208248612E-4</v>
      </c>
      <c r="AZ785" s="13">
        <f t="shared" si="1103"/>
        <v>2.1567291026811577E-4</v>
      </c>
      <c r="BA785" s="13">
        <f t="shared" si="1104"/>
        <v>1.0417327863649808E-4</v>
      </c>
      <c r="BB785" s="13">
        <f t="shared" si="1105"/>
        <v>3.7737952236513878E-5</v>
      </c>
      <c r="BC785" s="13">
        <f t="shared" si="1106"/>
        <v>1.0936801127090095E-5</v>
      </c>
      <c r="BD785" s="13">
        <f t="shared" si="1107"/>
        <v>9.8999382533588101E-4</v>
      </c>
      <c r="BE785" s="13">
        <f t="shared" si="1108"/>
        <v>1.1037888344266208E-3</v>
      </c>
      <c r="BF785" s="13">
        <f t="shared" si="1109"/>
        <v>6.1533201512217587E-4</v>
      </c>
      <c r="BG785" s="13">
        <f t="shared" si="1110"/>
        <v>2.2868715284719249E-4</v>
      </c>
      <c r="BH785" s="13">
        <f t="shared" si="1111"/>
        <v>6.3743409158108723E-5</v>
      </c>
      <c r="BI785" s="13">
        <f t="shared" si="1112"/>
        <v>1.4214081238968689E-5</v>
      </c>
      <c r="BJ785" s="14">
        <f t="shared" si="1113"/>
        <v>0.29064848645961028</v>
      </c>
      <c r="BK785" s="14">
        <f t="shared" si="1114"/>
        <v>0.2619241147112944</v>
      </c>
      <c r="BL785" s="14">
        <f t="shared" si="1115"/>
        <v>0.40775647828498202</v>
      </c>
      <c r="BM785" s="14">
        <f t="shared" si="1116"/>
        <v>0.47157262078699919</v>
      </c>
      <c r="BN785" s="14">
        <f t="shared" si="1117"/>
        <v>0.52750663433632239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1.4215</v>
      </c>
      <c r="F786" s="10">
        <f>VLOOKUP(B786,home!$B$2:$E$405,3,FALSE)</f>
        <v>1.6775</v>
      </c>
      <c r="G786" s="10">
        <f>VLOOKUP(C786,away!$B$2:$E$405,4,FALSE)</f>
        <v>0.93799999999999994</v>
      </c>
      <c r="H786" s="10">
        <f>VLOOKUP(A786,away!$A$2:$E$405,3,FALSE)</f>
        <v>1.0277000000000001</v>
      </c>
      <c r="I786" s="10">
        <f>VLOOKUP(C786,away!$B$2:$E$405,3,FALSE)</f>
        <v>0.97299999999999998</v>
      </c>
      <c r="J786" s="10">
        <f>VLOOKUP(B786,home!$B$2:$E$405,4,FALSE)</f>
        <v>0.67359999999999998</v>
      </c>
      <c r="K786" s="12">
        <f t="shared" si="1062"/>
        <v>2.2367231424999998</v>
      </c>
      <c r="L786" s="12">
        <f t="shared" si="1063"/>
        <v>0.67356773455999996</v>
      </c>
      <c r="M786" s="13">
        <f t="shared" si="1064"/>
        <v>5.445988643340189E-2</v>
      </c>
      <c r="N786" s="13">
        <f t="shared" si="1065"/>
        <v>0.12181168832351177</v>
      </c>
      <c r="O786" s="13">
        <f t="shared" si="1066"/>
        <v>3.6682422329341387E-2</v>
      </c>
      <c r="P786" s="13">
        <f t="shared" si="1067"/>
        <v>8.204842294699663E-2</v>
      </c>
      <c r="Q786" s="13">
        <f t="shared" si="1068"/>
        <v>0.13622951115009793</v>
      </c>
      <c r="R786" s="13">
        <f t="shared" si="1069"/>
        <v>1.2354048053273815E-2</v>
      </c>
      <c r="S786" s="13">
        <f t="shared" si="1070"/>
        <v>3.0903221384429566E-2</v>
      </c>
      <c r="T786" s="13">
        <f t="shared" si="1071"/>
        <v>9.1759803205587714E-2</v>
      </c>
      <c r="U786" s="13">
        <f t="shared" si="1072"/>
        <v>2.7632585184314613E-2</v>
      </c>
      <c r="V786" s="13">
        <f t="shared" si="1073"/>
        <v>5.1731461746518581E-3</v>
      </c>
      <c r="W786" s="13">
        <f t="shared" si="1074"/>
        <v>0.10156923342696193</v>
      </c>
      <c r="X786" s="13">
        <f t="shared" si="1075"/>
        <v>6.8413758460394575E-2</v>
      </c>
      <c r="Y786" s="13">
        <f t="shared" si="1076"/>
        <v>2.3040650149451499E-2</v>
      </c>
      <c r="Z786" s="13">
        <f t="shared" si="1077"/>
        <v>2.7737627199630075E-3</v>
      </c>
      <c r="AA786" s="13">
        <f t="shared" si="1078"/>
        <v>6.2041392675450053E-3</v>
      </c>
      <c r="AB786" s="13">
        <f t="shared" si="1079"/>
        <v>6.9384709395054573E-3</v>
      </c>
      <c r="AC786" s="13">
        <f t="shared" si="1080"/>
        <v>4.8711137809606485E-4</v>
      </c>
      <c r="AD786" s="13">
        <f t="shared" si="1081"/>
        <v>5.6795563743017585E-2</v>
      </c>
      <c r="AE786" s="13">
        <f t="shared" si="1082"/>
        <v>3.8255659203442427E-2</v>
      </c>
      <c r="AF786" s="13">
        <f t="shared" si="1083"/>
        <v>1.2883888851881064E-2</v>
      </c>
      <c r="AG786" s="13">
        <f t="shared" si="1084"/>
        <v>2.8927239420947892E-3</v>
      </c>
      <c r="AH786" s="13">
        <f t="shared" si="1085"/>
        <v>4.6707926787311656E-4</v>
      </c>
      <c r="AI786" s="13">
        <f t="shared" si="1086"/>
        <v>1.0447270078337565E-3</v>
      </c>
      <c r="AJ786" s="13">
        <f t="shared" si="1087"/>
        <v>1.1683825380082711E-3</v>
      </c>
      <c r="AK786" s="13">
        <f t="shared" si="1088"/>
        <v>8.7111608735199533E-4</v>
      </c>
      <c r="AL786" s="13">
        <f t="shared" si="1089"/>
        <v>2.9354978858573242E-5</v>
      </c>
      <c r="AM786" s="13">
        <f t="shared" si="1090"/>
        <v>2.5407190363068256E-2</v>
      </c>
      <c r="AN786" s="13">
        <f t="shared" si="1091"/>
        <v>1.7113463654386547E-2</v>
      </c>
      <c r="AO786" s="13">
        <f t="shared" si="1092"/>
        <v>5.7635384720800221E-3</v>
      </c>
      <c r="AP786" s="13">
        <f t="shared" si="1093"/>
        <v>1.2940445172294481E-3</v>
      </c>
      <c r="AQ786" s="13">
        <f t="shared" si="1094"/>
        <v>2.1790665847250701E-4</v>
      </c>
      <c r="AR786" s="13">
        <f t="shared" si="1095"/>
        <v>6.2921904864247715E-5</v>
      </c>
      <c r="AS786" s="13">
        <f t="shared" si="1096"/>
        <v>1.4073888078004618E-4</v>
      </c>
      <c r="AT786" s="13">
        <f t="shared" si="1097"/>
        <v>1.5739695584513887E-4</v>
      </c>
      <c r="AU786" s="13">
        <f t="shared" si="1098"/>
        <v>1.1735113789929093E-4</v>
      </c>
      <c r="AV786" s="13">
        <f t="shared" si="1099"/>
        <v>6.5620501484513216E-5</v>
      </c>
      <c r="AW786" s="13">
        <f t="shared" si="1100"/>
        <v>1.2284932588429673E-6</v>
      </c>
      <c r="AX786" s="13">
        <f t="shared" si="1101"/>
        <v>9.4714751118296185E-3</v>
      </c>
      <c r="AY786" s="13">
        <f t="shared" si="1102"/>
        <v>6.3796800340164984E-3</v>
      </c>
      <c r="AZ786" s="13">
        <f t="shared" si="1103"/>
        <v>2.148573313865078E-3</v>
      </c>
      <c r="BA786" s="13">
        <f t="shared" si="1104"/>
        <v>4.8240321985205752E-4</v>
      </c>
      <c r="BB786" s="13">
        <f t="shared" si="1105"/>
        <v>8.1232810985049986E-5</v>
      </c>
      <c r="BC786" s="13">
        <f t="shared" si="1106"/>
        <v>1.0943160093428162E-5</v>
      </c>
      <c r="BD786" s="13">
        <f t="shared" si="1107"/>
        <v>7.0636941522685279E-6</v>
      </c>
      <c r="BE786" s="13">
        <f t="shared" si="1108"/>
        <v>1.5799528181920935E-5</v>
      </c>
      <c r="BF786" s="13">
        <f t="shared" si="1109"/>
        <v>1.7669585162541753E-5</v>
      </c>
      <c r="BG786" s="13">
        <f t="shared" si="1110"/>
        <v>1.3173990017143922E-5</v>
      </c>
      <c r="BH786" s="13">
        <f t="shared" si="1111"/>
        <v>7.3666420876024452E-6</v>
      </c>
      <c r="BI786" s="13">
        <f t="shared" si="1112"/>
        <v>3.2954277679709783E-6</v>
      </c>
      <c r="BJ786" s="14">
        <f t="shared" si="1113"/>
        <v>0.72202293177231991</v>
      </c>
      <c r="BK786" s="14">
        <f t="shared" si="1114"/>
        <v>0.17948082333045109</v>
      </c>
      <c r="BL786" s="14">
        <f t="shared" si="1115"/>
        <v>9.3971368923290124E-2</v>
      </c>
      <c r="BM786" s="14">
        <f t="shared" si="1116"/>
        <v>0.54828445596864295</v>
      </c>
      <c r="BN786" s="14">
        <f t="shared" si="1117"/>
        <v>0.44358597923662341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1.4215</v>
      </c>
      <c r="F787" s="10">
        <f>VLOOKUP(B787,home!$B$2:$E$405,3,FALSE)</f>
        <v>1.1725000000000001</v>
      </c>
      <c r="G787" s="10">
        <f>VLOOKUP(C787,away!$B$2:$E$405,4,FALSE)</f>
        <v>0.91990000000000005</v>
      </c>
      <c r="H787" s="10">
        <f>VLOOKUP(A787,away!$A$2:$E$405,3,FALSE)</f>
        <v>1.0277000000000001</v>
      </c>
      <c r="I787" s="10">
        <f>VLOOKUP(C787,away!$B$2:$E$405,3,FALSE)</f>
        <v>0.74850000000000005</v>
      </c>
      <c r="J787" s="10">
        <f>VLOOKUP(B787,home!$B$2:$E$405,4,FALSE)</f>
        <v>0.89200000000000002</v>
      </c>
      <c r="K787" s="12">
        <f t="shared" si="1062"/>
        <v>1.5332053791250002</v>
      </c>
      <c r="L787" s="12">
        <f t="shared" si="1063"/>
        <v>0.68615623740000009</v>
      </c>
      <c r="M787" s="13">
        <f t="shared" si="1064"/>
        <v>0.10867846522089937</v>
      </c>
      <c r="N787" s="13">
        <f t="shared" si="1065"/>
        <v>0.16662640747173219</v>
      </c>
      <c r="O787" s="13">
        <f t="shared" si="1066"/>
        <v>7.4570406782379084E-2</v>
      </c>
      <c r="P787" s="13">
        <f t="shared" si="1067"/>
        <v>0.11433174880228301</v>
      </c>
      <c r="Q787" s="13">
        <f t="shared" si="1068"/>
        <v>0.12773625211996698</v>
      </c>
      <c r="R787" s="13">
        <f t="shared" si="1069"/>
        <v>2.5583474869592334E-2</v>
      </c>
      <c r="S787" s="13">
        <f t="shared" si="1070"/>
        <v>3.0069776835775979E-2</v>
      </c>
      <c r="T787" s="13">
        <f t="shared" si="1071"/>
        <v>8.7647026134214323E-2</v>
      </c>
      <c r="U787" s="13">
        <f t="shared" si="1072"/>
        <v>3.9224721286768231E-2</v>
      </c>
      <c r="V787" s="13">
        <f t="shared" si="1073"/>
        <v>3.5148843933961297E-3</v>
      </c>
      <c r="W787" s="13">
        <f t="shared" si="1074"/>
        <v>6.5281969619866848E-2</v>
      </c>
      <c r="X787" s="13">
        <f t="shared" si="1075"/>
        <v>4.4793630644428956E-2</v>
      </c>
      <c r="Y787" s="13">
        <f t="shared" si="1076"/>
        <v>1.5367714531233354E-2</v>
      </c>
      <c r="Z787" s="13">
        <f t="shared" si="1077"/>
        <v>5.8514202853789804E-3</v>
      </c>
      <c r="AA787" s="13">
        <f t="shared" si="1078"/>
        <v>8.9714290570641966E-3</v>
      </c>
      <c r="AB787" s="13">
        <f t="shared" si="1079"/>
        <v>6.8775216443645783E-3</v>
      </c>
      <c r="AC787" s="13">
        <f t="shared" si="1080"/>
        <v>2.3110769847435185E-4</v>
      </c>
      <c r="AD787" s="13">
        <f t="shared" si="1081"/>
        <v>2.5022666745263683E-2</v>
      </c>
      <c r="AE787" s="13">
        <f t="shared" si="1082"/>
        <v>1.7169458863644235E-2</v>
      </c>
      <c r="AF787" s="13">
        <f t="shared" si="1083"/>
        <v>5.8904656460361032E-3</v>
      </c>
      <c r="AG787" s="13">
        <f t="shared" si="1084"/>
        <v>1.3472599147393652E-3</v>
      </c>
      <c r="AH787" s="13">
        <f t="shared" si="1085"/>
        <v>1.0037471316154188E-3</v>
      </c>
      <c r="AI787" s="13">
        <f t="shared" si="1086"/>
        <v>1.5389505014740497E-3</v>
      </c>
      <c r="AJ787" s="13">
        <f t="shared" si="1087"/>
        <v>1.1797635935335649E-3</v>
      </c>
      <c r="AK787" s="13">
        <f t="shared" si="1088"/>
        <v>6.0293996256716728E-4</v>
      </c>
      <c r="AL787" s="13">
        <f t="shared" si="1089"/>
        <v>9.7251823623148098E-6</v>
      </c>
      <c r="AM787" s="13">
        <f t="shared" si="1090"/>
        <v>7.6729774507781024E-3</v>
      </c>
      <c r="AN787" s="13">
        <f t="shared" si="1091"/>
        <v>5.2648613372809471E-3</v>
      </c>
      <c r="AO787" s="13">
        <f t="shared" si="1092"/>
        <v>1.8062587228107134E-3</v>
      </c>
      <c r="AP787" s="13">
        <f t="shared" si="1093"/>
        <v>4.1312522967157649E-4</v>
      </c>
      <c r="AQ787" s="13">
        <f t="shared" si="1094"/>
        <v>7.0867113291614924E-5</v>
      </c>
      <c r="AR787" s="13">
        <f t="shared" si="1095"/>
        <v>1.3774547102605574E-4</v>
      </c>
      <c r="AS787" s="13">
        <f t="shared" si="1096"/>
        <v>2.111920971272555E-4</v>
      </c>
      <c r="AT787" s="13">
        <f t="shared" si="1097"/>
        <v>1.6190042967209885E-4</v>
      </c>
      <c r="AU787" s="13">
        <f t="shared" si="1098"/>
        <v>8.274220321863692E-5</v>
      </c>
      <c r="AV787" s="13">
        <f t="shared" si="1099"/>
        <v>3.1715197763867013E-5</v>
      </c>
      <c r="AW787" s="13">
        <f t="shared" si="1100"/>
        <v>2.8419642000437127E-7</v>
      </c>
      <c r="AX787" s="13">
        <f t="shared" si="1101"/>
        <v>1.9607083835729705E-3</v>
      </c>
      <c r="AY787" s="13">
        <f t="shared" si="1102"/>
        <v>1.3453522871110656E-3</v>
      </c>
      <c r="AZ787" s="13">
        <f t="shared" si="1103"/>
        <v>4.615609316508066E-4</v>
      </c>
      <c r="BA787" s="13">
        <f t="shared" si="1104"/>
        <v>1.0556763739745207E-4</v>
      </c>
      <c r="BB787" s="13">
        <f t="shared" si="1105"/>
        <v>1.8108973216960806E-5</v>
      </c>
      <c r="BC787" s="13">
        <f t="shared" si="1106"/>
        <v>2.4851169851454417E-6</v>
      </c>
      <c r="BD787" s="13">
        <f t="shared" si="1107"/>
        <v>1.575248568635485E-5</v>
      </c>
      <c r="BE787" s="13">
        <f t="shared" si="1108"/>
        <v>2.4151795788908826E-5</v>
      </c>
      <c r="BF787" s="13">
        <f t="shared" si="1109"/>
        <v>1.8514831609541774E-5</v>
      </c>
      <c r="BG787" s="13">
        <f t="shared" si="1110"/>
        <v>9.4623464724476764E-6</v>
      </c>
      <c r="BH787" s="13">
        <f t="shared" si="1111"/>
        <v>3.6269301276753132E-6</v>
      </c>
      <c r="BI787" s="13">
        <f t="shared" si="1112"/>
        <v>1.112165756292462E-6</v>
      </c>
      <c r="BJ787" s="14">
        <f t="shared" si="1113"/>
        <v>0.57600472487489351</v>
      </c>
      <c r="BK787" s="14">
        <f t="shared" si="1114"/>
        <v>0.25818106042030226</v>
      </c>
      <c r="BL787" s="14">
        <f t="shared" si="1115"/>
        <v>0.16025087078360772</v>
      </c>
      <c r="BM787" s="14">
        <f t="shared" si="1116"/>
        <v>0.38141625300663834</v>
      </c>
      <c r="BN787" s="14">
        <f t="shared" si="1117"/>
        <v>0.61752675526685297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1.4215</v>
      </c>
      <c r="F788" s="10">
        <f>VLOOKUP(B788,home!$B$2:$E$405,3,FALSE)</f>
        <v>1.2987</v>
      </c>
      <c r="G788" s="10">
        <f>VLOOKUP(C788,away!$B$2:$E$405,4,FALSE)</f>
        <v>1.1137999999999999</v>
      </c>
      <c r="H788" s="10">
        <f>VLOOKUP(A788,away!$A$2:$E$405,3,FALSE)</f>
        <v>1.0277000000000001</v>
      </c>
      <c r="I788" s="10">
        <f>VLOOKUP(C788,away!$B$2:$E$405,3,FALSE)</f>
        <v>0.81089999999999995</v>
      </c>
      <c r="J788" s="10">
        <f>VLOOKUP(B788,home!$B$2:$E$405,4,FALSE)</f>
        <v>0.5988</v>
      </c>
      <c r="K788" s="12">
        <f t="shared" si="1062"/>
        <v>2.0561884632899998</v>
      </c>
      <c r="L788" s="12">
        <f t="shared" si="1063"/>
        <v>0.49901712368400003</v>
      </c>
      <c r="M788" s="13">
        <f t="shared" si="1064"/>
        <v>7.7676261198165938E-2</v>
      </c>
      <c r="N788" s="13">
        <f t="shared" si="1065"/>
        <v>0.15971703214716945</v>
      </c>
      <c r="O788" s="13">
        <f t="shared" si="1066"/>
        <v>3.8761784441635867E-2</v>
      </c>
      <c r="P788" s="13">
        <f t="shared" si="1067"/>
        <v>7.9701533985425468E-2</v>
      </c>
      <c r="Q788" s="13">
        <f t="shared" si="1068"/>
        <v>0.16420415944596398</v>
      </c>
      <c r="R788" s="13">
        <f t="shared" si="1069"/>
        <v>9.6713970904621759E-3</v>
      </c>
      <c r="S788" s="13">
        <f t="shared" si="1070"/>
        <v>2.0444903055465036E-2</v>
      </c>
      <c r="T788" s="13">
        <f t="shared" si="1071"/>
        <v>8.1940687343673865E-2</v>
      </c>
      <c r="U788" s="13">
        <f t="shared" si="1072"/>
        <v>1.9886215121304795E-2</v>
      </c>
      <c r="V788" s="13">
        <f t="shared" si="1073"/>
        <v>2.3308853532580673E-3</v>
      </c>
      <c r="W788" s="13">
        <f t="shared" si="1074"/>
        <v>0.11254489942567426</v>
      </c>
      <c r="X788" s="13">
        <f t="shared" si="1075"/>
        <v>5.616183199670504E-2</v>
      </c>
      <c r="Y788" s="13">
        <f t="shared" si="1076"/>
        <v>1.4012857931909891E-2</v>
      </c>
      <c r="Z788" s="13">
        <f t="shared" si="1077"/>
        <v>1.6087309193627477E-3</v>
      </c>
      <c r="AA788" s="13">
        <f t="shared" si="1078"/>
        <v>3.3078539569315964E-3</v>
      </c>
      <c r="AB788" s="13">
        <f t="shared" si="1079"/>
        <v>3.4007855722454632E-3</v>
      </c>
      <c r="AC788" s="13">
        <f t="shared" si="1080"/>
        <v>1.4947869475598449E-4</v>
      </c>
      <c r="AD788" s="13">
        <f t="shared" si="1081"/>
        <v>5.7853380950301195E-2</v>
      </c>
      <c r="AE788" s="13">
        <f t="shared" si="1082"/>
        <v>2.8869827757214021E-2</v>
      </c>
      <c r="AF788" s="13">
        <f t="shared" si="1083"/>
        <v>7.2032692043287223E-3</v>
      </c>
      <c r="AG788" s="13">
        <f t="shared" si="1084"/>
        <v>1.1981848931552185E-3</v>
      </c>
      <c r="AH788" s="13">
        <f t="shared" si="1085"/>
        <v>2.0069606904047878E-4</v>
      </c>
      <c r="AI788" s="13">
        <f t="shared" si="1086"/>
        <v>4.1266894178868576E-4</v>
      </c>
      <c r="AJ788" s="13">
        <f t="shared" si="1087"/>
        <v>4.2426255863199419E-4</v>
      </c>
      <c r="AK788" s="13">
        <f t="shared" si="1088"/>
        <v>2.9078792615500119E-4</v>
      </c>
      <c r="AL788" s="13">
        <f t="shared" si="1089"/>
        <v>6.1350436215240706E-6</v>
      </c>
      <c r="AM788" s="13">
        <f t="shared" si="1090"/>
        <v>2.3791490894466152E-2</v>
      </c>
      <c r="AN788" s="13">
        <f t="shared" si="1091"/>
        <v>1.1872361354310577E-2</v>
      </c>
      <c r="AO788" s="13">
        <f t="shared" si="1092"/>
        <v>2.9622558071825712E-3</v>
      </c>
      <c r="AP788" s="13">
        <f t="shared" si="1093"/>
        <v>4.9273879083882428E-4</v>
      </c>
      <c r="AQ788" s="13">
        <f t="shared" si="1094"/>
        <v>6.1471273532980549E-5</v>
      </c>
      <c r="AR788" s="13">
        <f t="shared" si="1095"/>
        <v>2.0030155021453048E-5</v>
      </c>
      <c r="AS788" s="13">
        <f t="shared" si="1096"/>
        <v>4.1185773673022009E-5</v>
      </c>
      <c r="AT788" s="13">
        <f t="shared" si="1097"/>
        <v>4.2342856339070444E-5</v>
      </c>
      <c r="AU788" s="13">
        <f t="shared" si="1098"/>
        <v>2.9021630902380827E-5</v>
      </c>
      <c r="AV788" s="13">
        <f t="shared" si="1099"/>
        <v>1.4918485661834003E-5</v>
      </c>
      <c r="AW788" s="13">
        <f t="shared" si="1100"/>
        <v>1.7486122678370058E-7</v>
      </c>
      <c r="AX788" s="13">
        <f t="shared" si="1101"/>
        <v>8.1532981836117333E-3</v>
      </c>
      <c r="AY788" s="13">
        <f t="shared" si="1102"/>
        <v>4.0686354081239089E-3</v>
      </c>
      <c r="AZ788" s="13">
        <f t="shared" si="1103"/>
        <v>1.015159369340435E-3</v>
      </c>
      <c r="BA788" s="13">
        <f t="shared" si="1104"/>
        <v>1.6886063618970918E-4</v>
      </c>
      <c r="BB788" s="13">
        <f t="shared" si="1105"/>
        <v>2.1066087243709755E-5</v>
      </c>
      <c r="BC788" s="13">
        <f t="shared" si="1106"/>
        <v>2.1024676527264495E-6</v>
      </c>
      <c r="BD788" s="13">
        <f t="shared" si="1107"/>
        <v>1.6658983909583541E-6</v>
      </c>
      <c r="BE788" s="13">
        <f t="shared" si="1108"/>
        <v>3.4254010525019414E-6</v>
      </c>
      <c r="BF788" s="13">
        <f t="shared" si="1109"/>
        <v>3.5216350631479586E-6</v>
      </c>
      <c r="BG788" s="13">
        <f t="shared" si="1110"/>
        <v>2.4137151295874606E-6</v>
      </c>
      <c r="BH788" s="13">
        <f t="shared" si="1111"/>
        <v>1.2407633007815661E-6</v>
      </c>
      <c r="BI788" s="13">
        <f t="shared" si="1112"/>
        <v>5.1024863694813526E-7</v>
      </c>
      <c r="BJ788" s="14">
        <f t="shared" si="1113"/>
        <v>0.73631557136858905</v>
      </c>
      <c r="BK788" s="14">
        <f t="shared" si="1114"/>
        <v>0.18437783273881592</v>
      </c>
      <c r="BL788" s="14">
        <f t="shared" si="1115"/>
        <v>7.6516728241367751E-2</v>
      </c>
      <c r="BM788" s="14">
        <f t="shared" si="1116"/>
        <v>0.46501823441241552</v>
      </c>
      <c r="BN788" s="14">
        <f t="shared" si="1117"/>
        <v>0.52973216830882286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1.1809000000000001</v>
      </c>
      <c r="F800" s="10">
        <f>VLOOKUP(B800,home!$B$2:$E$405,3,FALSE)</f>
        <v>0.58630000000000004</v>
      </c>
      <c r="G800" s="10">
        <f>VLOOKUP(C800,away!$B$2:$E$405,4,FALSE)</f>
        <v>0.3528</v>
      </c>
      <c r="H800" s="10">
        <f>VLOOKUP(A800,away!$A$2:$E$405,3,FALSE)</f>
        <v>0.92459999999999998</v>
      </c>
      <c r="I800" s="10">
        <f>VLOOKUP(C800,away!$B$2:$E$405,3,FALSE)</f>
        <v>0.54079999999999995</v>
      </c>
      <c r="J800" s="10">
        <f>VLOOKUP(B800,home!$B$2:$E$405,4,FALSE)</f>
        <v>0.83199999999999996</v>
      </c>
      <c r="K800" s="12">
        <f t="shared" si="1174"/>
        <v>0.24426519717600001</v>
      </c>
      <c r="L800" s="12">
        <f t="shared" si="1175"/>
        <v>0.41601970175999997</v>
      </c>
      <c r="M800" s="13">
        <f t="shared" si="1176"/>
        <v>0.51670410507018094</v>
      </c>
      <c r="N800" s="13">
        <f t="shared" si="1177"/>
        <v>0.12621283010661638</v>
      </c>
      <c r="O800" s="13">
        <f t="shared" si="1178"/>
        <v>0.2149590876894644</v>
      </c>
      <c r="P800" s="13">
        <f t="shared" si="1179"/>
        <v>5.2507023939240088E-2</v>
      </c>
      <c r="Q800" s="13">
        <f t="shared" si="1180"/>
        <v>1.5414700916066821E-2</v>
      </c>
      <c r="R800" s="13">
        <f t="shared" si="1181"/>
        <v>4.471360777558632E-2</v>
      </c>
      <c r="S800" s="13">
        <f t="shared" si="1182"/>
        <v>1.3339295817000843E-3</v>
      </c>
      <c r="T800" s="13">
        <f t="shared" si="1183"/>
        <v>6.4128192778217172E-3</v>
      </c>
      <c r="U800" s="13">
        <f t="shared" si="1184"/>
        <v>1.0921978219753919E-2</v>
      </c>
      <c r="V800" s="13">
        <f t="shared" si="1185"/>
        <v>1.5061418838774842E-5</v>
      </c>
      <c r="W800" s="13">
        <f t="shared" si="1186"/>
        <v>1.2550916528907099E-3</v>
      </c>
      <c r="X800" s="13">
        <f t="shared" si="1187"/>
        <v>5.2214285511705861E-4</v>
      </c>
      <c r="Y800" s="13">
        <f t="shared" si="1188"/>
        <v>1.0861085743095678E-4</v>
      </c>
      <c r="Z800" s="13">
        <f t="shared" si="1189"/>
        <v>6.2005805904710139E-3</v>
      </c>
      <c r="AA800" s="13">
        <f t="shared" si="1190"/>
        <v>1.5145860405370807E-3</v>
      </c>
      <c r="AB800" s="13">
        <f t="shared" si="1191"/>
        <v>1.8498032891590358E-4</v>
      </c>
      <c r="AC800" s="13">
        <f t="shared" si="1192"/>
        <v>9.5658021651852659E-8</v>
      </c>
      <c r="AD800" s="13">
        <f t="shared" si="1193"/>
        <v>7.6643802516825269E-5</v>
      </c>
      <c r="AE800" s="13">
        <f t="shared" si="1194"/>
        <v>3.1885331864801987E-5</v>
      </c>
      <c r="AF800" s="13">
        <f t="shared" si="1195"/>
        <v>6.6324631264567717E-6</v>
      </c>
      <c r="AG800" s="13">
        <f t="shared" si="1196"/>
        <v>9.1974511060091462E-7</v>
      </c>
      <c r="AH800" s="13">
        <f t="shared" si="1197"/>
        <v>6.448909219966488E-4</v>
      </c>
      <c r="AI800" s="13">
        <f t="shared" si="1198"/>
        <v>1.5752440821852385E-4</v>
      </c>
      <c r="AJ800" s="13">
        <f t="shared" si="1199"/>
        <v>1.9238865316765224E-5</v>
      </c>
      <c r="AK800" s="13">
        <f t="shared" si="1200"/>
        <v>1.5664617433473885E-6</v>
      </c>
      <c r="AL800" s="13">
        <f t="shared" si="1201"/>
        <v>3.8882741465132895E-10</v>
      </c>
      <c r="AM800" s="13">
        <f t="shared" si="1202"/>
        <v>3.7442827068181479E-6</v>
      </c>
      <c r="AN800" s="13">
        <f t="shared" si="1203"/>
        <v>1.5576953749956113E-6</v>
      </c>
      <c r="AO800" s="13">
        <f t="shared" si="1204"/>
        <v>3.2401598266930272E-7</v>
      </c>
      <c r="AP800" s="13">
        <f t="shared" si="1205"/>
        <v>4.4932344158518886E-8</v>
      </c>
      <c r="AQ800" s="13">
        <f t="shared" si="1206"/>
        <v>4.6731851040511751E-9</v>
      </c>
      <c r="AR800" s="13">
        <f t="shared" si="1207"/>
        <v>5.3657465807355461E-5</v>
      </c>
      <c r="AS800" s="13">
        <f t="shared" si="1208"/>
        <v>1.3106651465398159E-5</v>
      </c>
      <c r="AT800" s="13">
        <f t="shared" si="1209"/>
        <v>1.6007494022562955E-6</v>
      </c>
      <c r="AU800" s="13">
        <f t="shared" si="1210"/>
        <v>1.3033578945716606E-7</v>
      </c>
      <c r="AV800" s="13">
        <f t="shared" si="1211"/>
        <v>7.9591243277110735E-9</v>
      </c>
      <c r="AW800" s="13">
        <f t="shared" si="1212"/>
        <v>1.0975640371881229E-12</v>
      </c>
      <c r="AX800" s="13">
        <f t="shared" si="1213"/>
        <v>1.5243299227727014E-7</v>
      </c>
      <c r="AY800" s="13">
        <f t="shared" si="1214"/>
        <v>6.3415127985574304E-8</v>
      </c>
      <c r="AZ800" s="13">
        <f t="shared" si="1215"/>
        <v>1.3190971315815423E-8</v>
      </c>
      <c r="BA800" s="13">
        <f t="shared" si="1216"/>
        <v>1.8292346509100827E-9</v>
      </c>
      <c r="BB800" s="13">
        <f t="shared" si="1217"/>
        <v>1.9024941348016755E-10</v>
      </c>
      <c r="BC800" s="13">
        <f t="shared" si="1218"/>
        <v>1.5829500851206846E-11</v>
      </c>
      <c r="BD800" s="13">
        <f t="shared" si="1219"/>
        <v>3.720427153728902E-6</v>
      </c>
      <c r="BE800" s="13">
        <f t="shared" si="1220"/>
        <v>9.0877087228453466E-7</v>
      </c>
      <c r="BF800" s="13">
        <f t="shared" si="1221"/>
        <v>1.109905481531937E-7</v>
      </c>
      <c r="BG800" s="13">
        <f t="shared" si="1222"/>
        <v>9.0370427097707274E-9</v>
      </c>
      <c r="BH800" s="13">
        <f t="shared" si="1223"/>
        <v>5.5185875484752014E-10</v>
      </c>
      <c r="BI800" s="13">
        <f t="shared" si="1224"/>
        <v>2.6959977513226282E-11</v>
      </c>
      <c r="BJ800" s="14">
        <f t="shared" si="1225"/>
        <v>0.15004818368256123</v>
      </c>
      <c r="BK800" s="14">
        <f t="shared" si="1226"/>
        <v>0.57056027947193699</v>
      </c>
      <c r="BL800" s="14">
        <f t="shared" si="1227"/>
        <v>0.27319071367755737</v>
      </c>
      <c r="BM800" s="14">
        <f t="shared" si="1228"/>
        <v>2.9488338511341111E-2</v>
      </c>
      <c r="BN800" s="14">
        <f t="shared" si="1229"/>
        <v>0.97051135549715495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1.1809000000000001</v>
      </c>
      <c r="F801" s="10">
        <f>VLOOKUP(B801,home!$B$2:$E$405,3,FALSE)</f>
        <v>0.5645</v>
      </c>
      <c r="G801" s="10">
        <f>VLOOKUP(C801,away!$B$2:$E$405,4,FALSE)</f>
        <v>1.0422</v>
      </c>
      <c r="H801" s="10">
        <f>VLOOKUP(A801,away!$A$2:$E$405,3,FALSE)</f>
        <v>0.92459999999999998</v>
      </c>
      <c r="I801" s="10">
        <f>VLOOKUP(C801,away!$B$2:$E$405,3,FALSE)</f>
        <v>1.4142999999999999</v>
      </c>
      <c r="J801" s="10">
        <f>VLOOKUP(B801,home!$B$2:$E$405,4,FALSE)</f>
        <v>0.72099999999999997</v>
      </c>
      <c r="K801" s="12">
        <f t="shared" si="1174"/>
        <v>0.69474933171000008</v>
      </c>
      <c r="L801" s="12">
        <f t="shared" si="1175"/>
        <v>0.94282414337999987</v>
      </c>
      <c r="M801" s="13">
        <f t="shared" si="1176"/>
        <v>0.19445131123723558</v>
      </c>
      <c r="N801" s="13">
        <f t="shared" si="1177"/>
        <v>0.13509491853220262</v>
      </c>
      <c r="O801" s="13">
        <f t="shared" si="1178"/>
        <v>0.18333339094636439</v>
      </c>
      <c r="P801" s="13">
        <f t="shared" si="1179"/>
        <v>0.12737075084011482</v>
      </c>
      <c r="Q801" s="13">
        <f t="shared" si="1180"/>
        <v>4.6928552183832344E-2</v>
      </c>
      <c r="R801" s="13">
        <f t="shared" si="1181"/>
        <v>8.6425573635978289E-2</v>
      </c>
      <c r="S801" s="13">
        <f t="shared" si="1182"/>
        <v>2.0857802483241882E-2</v>
      </c>
      <c r="T801" s="13">
        <f t="shared" si="1183"/>
        <v>4.4245372012785347E-2</v>
      </c>
      <c r="U801" s="13">
        <f t="shared" si="1184"/>
        <v>6.0044109526249313E-2</v>
      </c>
      <c r="V801" s="13">
        <f t="shared" si="1185"/>
        <v>1.5180457978353486E-3</v>
      </c>
      <c r="W801" s="13">
        <f t="shared" si="1186"/>
        <v>1.0867860089278463E-2</v>
      </c>
      <c r="X801" s="13">
        <f t="shared" si="1187"/>
        <v>1.0246480879047655E-2</v>
      </c>
      <c r="Y801" s="13">
        <f t="shared" si="1188"/>
        <v>4.8303147787238264E-3</v>
      </c>
      <c r="Z801" s="13">
        <f t="shared" si="1189"/>
        <v>2.7161372476488782E-2</v>
      </c>
      <c r="AA801" s="13">
        <f t="shared" si="1190"/>
        <v>1.8870345376366969E-2</v>
      </c>
      <c r="AB801" s="13">
        <f t="shared" si="1191"/>
        <v>6.5550799196839211E-3</v>
      </c>
      <c r="AC801" s="13">
        <f t="shared" si="1192"/>
        <v>6.2147508754798218E-5</v>
      </c>
      <c r="AD801" s="13">
        <f t="shared" si="1193"/>
        <v>1.8876096335359981E-3</v>
      </c>
      <c r="AE801" s="13">
        <f t="shared" si="1194"/>
        <v>1.779683935774413E-3</v>
      </c>
      <c r="AF801" s="13">
        <f t="shared" si="1195"/>
        <v>8.3896449111682872E-4</v>
      </c>
      <c r="AG801" s="13">
        <f t="shared" si="1196"/>
        <v>2.6366532588782053E-4</v>
      </c>
      <c r="AH801" s="13">
        <f t="shared" si="1197"/>
        <v>6.4020994345426593E-3</v>
      </c>
      <c r="AI801" s="13">
        <f t="shared" si="1198"/>
        <v>4.4478543036894809E-3</v>
      </c>
      <c r="AJ801" s="13">
        <f t="shared" si="1199"/>
        <v>1.5450719025158575E-3</v>
      </c>
      <c r="AK801" s="13">
        <f t="shared" si="1200"/>
        <v>3.5781255723893018E-4</v>
      </c>
      <c r="AL801" s="13">
        <f t="shared" si="1201"/>
        <v>1.6283304653644256E-6</v>
      </c>
      <c r="AM801" s="13">
        <f t="shared" si="1202"/>
        <v>2.6228310628569865E-4</v>
      </c>
      <c r="AN801" s="13">
        <f t="shared" si="1203"/>
        <v>2.4728684500685929E-4</v>
      </c>
      <c r="AO801" s="13">
        <f t="shared" si="1204"/>
        <v>1.1657400390636744E-4</v>
      </c>
      <c r="AP801" s="13">
        <f t="shared" si="1205"/>
        <v>3.6636261791132554E-5</v>
      </c>
      <c r="AQ801" s="13">
        <f t="shared" si="1206"/>
        <v>8.6353880349674911E-6</v>
      </c>
      <c r="AR801" s="13">
        <f t="shared" si="1207"/>
        <v>1.2072107830412534E-3</v>
      </c>
      <c r="AS801" s="13">
        <f t="shared" si="1208"/>
        <v>8.3870888475101656E-4</v>
      </c>
      <c r="AT801" s="13">
        <f t="shared" si="1209"/>
        <v>2.9134621859000411E-4</v>
      </c>
      <c r="AU801" s="13">
        <f t="shared" si="1210"/>
        <v>6.747086355388033E-5</v>
      </c>
      <c r="AV801" s="13">
        <f t="shared" si="1211"/>
        <v>1.1718834340988739E-5</v>
      </c>
      <c r="AW801" s="13">
        <f t="shared" si="1212"/>
        <v>2.9627764267349869E-8</v>
      </c>
      <c r="AX801" s="13">
        <f t="shared" si="1213"/>
        <v>3.0370168801801993E-5</v>
      </c>
      <c r="AY801" s="13">
        <f t="shared" si="1214"/>
        <v>2.8633728384864961E-5</v>
      </c>
      <c r="AZ801" s="13">
        <f t="shared" si="1215"/>
        <v>1.3498285218117945E-5</v>
      </c>
      <c r="BA801" s="13">
        <f t="shared" si="1216"/>
        <v>4.2421697326236557E-6</v>
      </c>
      <c r="BB801" s="13">
        <f t="shared" si="1217"/>
        <v>9.9990501105836525E-7</v>
      </c>
      <c r="BC801" s="13">
        <f t="shared" si="1218"/>
        <v>1.8854691710249458E-7</v>
      </c>
      <c r="BD801" s="13">
        <f t="shared" si="1219"/>
        <v>1.8969791206666133E-4</v>
      </c>
      <c r="BE801" s="13">
        <f t="shared" si="1220"/>
        <v>1.3179249763509531E-4</v>
      </c>
      <c r="BF801" s="13">
        <f t="shared" si="1221"/>
        <v>4.5781374828187119E-5</v>
      </c>
      <c r="BG801" s="13">
        <f t="shared" si="1222"/>
        <v>1.0602193188882675E-5</v>
      </c>
      <c r="BH801" s="13">
        <f t="shared" si="1223"/>
        <v>1.8414666581591378E-6</v>
      </c>
      <c r="BI801" s="13">
        <f t="shared" si="1224"/>
        <v>2.558715460244617E-7</v>
      </c>
      <c r="BJ801" s="14">
        <f t="shared" si="1225"/>
        <v>0.25773277027127584</v>
      </c>
      <c r="BK801" s="14">
        <f t="shared" si="1226"/>
        <v>0.3442903199260326</v>
      </c>
      <c r="BL801" s="14">
        <f t="shared" si="1227"/>
        <v>0.37077776450282995</v>
      </c>
      <c r="BM801" s="14">
        <f t="shared" si="1228"/>
        <v>0.22632912570027866</v>
      </c>
      <c r="BN801" s="14">
        <f t="shared" si="1229"/>
        <v>0.77360449737572801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1.6204000000000001</v>
      </c>
      <c r="F802" s="10">
        <f>VLOOKUP(B802,home!$B$2:$E$405,3,FALSE)</f>
        <v>1.1657</v>
      </c>
      <c r="G802" s="10">
        <f>VLOOKUP(C802,away!$B$2:$E$405,4,FALSE)</f>
        <v>1.0971</v>
      </c>
      <c r="H802" s="10">
        <f>VLOOKUP(A802,away!$A$2:$E$405,3,FALSE)</f>
        <v>1.3241000000000001</v>
      </c>
      <c r="I802" s="10">
        <f>VLOOKUP(C802,away!$B$2:$E$405,3,FALSE)</f>
        <v>0.92310000000000003</v>
      </c>
      <c r="J802" s="10">
        <f>VLOOKUP(B802,home!$B$2:$E$405,4,FALSE)</f>
        <v>1.0069999999999999</v>
      </c>
      <c r="K802" s="12">
        <f t="shared" si="1174"/>
        <v>2.0723124971880003</v>
      </c>
      <c r="L802" s="12">
        <f t="shared" si="1175"/>
        <v>1.2308326469699999</v>
      </c>
      <c r="M802" s="13">
        <f t="shared" si="1176"/>
        <v>3.6767346754548756E-2</v>
      </c>
      <c r="N802" s="13">
        <f t="shared" si="1177"/>
        <v>7.619343216789605E-2</v>
      </c>
      <c r="O802" s="13">
        <f t="shared" si="1178"/>
        <v>4.5254450727965079E-2</v>
      </c>
      <c r="P802" s="13">
        <f t="shared" si="1179"/>
        <v>9.3781363796940645E-2</v>
      </c>
      <c r="Q802" s="13">
        <f t="shared" si="1180"/>
        <v>7.8948300842588595E-2</v>
      </c>
      <c r="R802" s="13">
        <f t="shared" si="1181"/>
        <v>2.7850327688337357E-2</v>
      </c>
      <c r="S802" s="13">
        <f t="shared" si="1182"/>
        <v>5.9801324897927562E-2</v>
      </c>
      <c r="T802" s="13">
        <f t="shared" si="1183"/>
        <v>9.7172146099867199E-2</v>
      </c>
      <c r="U802" s="13">
        <f t="shared" si="1184"/>
        <v>5.7714582119322504E-2</v>
      </c>
      <c r="V802" s="13">
        <f t="shared" si="1185"/>
        <v>1.694815977530615E-2</v>
      </c>
      <c r="W802" s="13">
        <f t="shared" si="1186"/>
        <v>5.453518348928476E-2</v>
      </c>
      <c r="X802" s="13">
        <f t="shared" si="1187"/>
        <v>6.7123684247111001E-2</v>
      </c>
      <c r="Y802" s="13">
        <f t="shared" si="1188"/>
        <v>4.1309010978125067E-2</v>
      </c>
      <c r="Z802" s="13">
        <f t="shared" si="1189"/>
        <v>1.1426364182539381E-2</v>
      </c>
      <c r="AA802" s="13">
        <f t="shared" si="1190"/>
        <v>2.367899729289771E-2</v>
      </c>
      <c r="AB802" s="13">
        <f t="shared" si="1191"/>
        <v>2.4535141005476376E-2</v>
      </c>
      <c r="AC802" s="13">
        <f t="shared" si="1192"/>
        <v>2.7018225373102683E-3</v>
      </c>
      <c r="AD802" s="13">
        <f t="shared" si="1193"/>
        <v>2.8253485570321375E-2</v>
      </c>
      <c r="AE802" s="13">
        <f t="shared" si="1194"/>
        <v>3.4775312430647354E-2</v>
      </c>
      <c r="AF802" s="13">
        <f t="shared" si="1195"/>
        <v>2.1401294924111219E-2</v>
      </c>
      <c r="AG802" s="13">
        <f t="shared" si="1196"/>
        <v>8.7804708266764776E-3</v>
      </c>
      <c r="AH802" s="13">
        <f t="shared" si="1197"/>
        <v>3.5159855180095369E-3</v>
      </c>
      <c r="AI802" s="13">
        <f t="shared" si="1198"/>
        <v>7.286220728903189E-3</v>
      </c>
      <c r="AJ802" s="13">
        <f t="shared" si="1199"/>
        <v>7.5496631368881699E-3</v>
      </c>
      <c r="AK802" s="13">
        <f t="shared" si="1200"/>
        <v>5.2150870893776383E-3</v>
      </c>
      <c r="AL802" s="13">
        <f t="shared" si="1201"/>
        <v>2.7565829427702177E-4</v>
      </c>
      <c r="AM802" s="13">
        <f t="shared" si="1202"/>
        <v>1.1710010247299563E-2</v>
      </c>
      <c r="AN802" s="13">
        <f t="shared" si="1203"/>
        <v>1.4413062908729546E-2</v>
      </c>
      <c r="AO802" s="13">
        <f t="shared" si="1204"/>
        <v>8.8700341854483587E-3</v>
      </c>
      <c r="AP802" s="13">
        <f t="shared" si="1205"/>
        <v>3.6391758850632628E-3</v>
      </c>
      <c r="AQ802" s="13">
        <f t="shared" si="1206"/>
        <v>1.1198041218504521E-3</v>
      </c>
      <c r="AR802" s="13">
        <f t="shared" si="1207"/>
        <v>8.6551795236797322E-4</v>
      </c>
      <c r="AS802" s="13">
        <f t="shared" si="1208"/>
        <v>1.7936236692327194E-3</v>
      </c>
      <c r="AT802" s="13">
        <f t="shared" si="1209"/>
        <v>1.8584743725015805E-3</v>
      </c>
      <c r="AU802" s="13">
        <f t="shared" si="1210"/>
        <v>1.2837798892795507E-3</v>
      </c>
      <c r="AV802" s="13">
        <f t="shared" si="1211"/>
        <v>6.6509827704816006E-4</v>
      </c>
      <c r="AW802" s="13">
        <f t="shared" si="1212"/>
        <v>1.9530925204289366E-5</v>
      </c>
      <c r="AX802" s="13">
        <f t="shared" si="1213"/>
        <v>4.0444667629464075E-3</v>
      </c>
      <c r="AY802" s="13">
        <f t="shared" si="1214"/>
        <v>4.9780617314195141E-3</v>
      </c>
      <c r="AZ802" s="13">
        <f t="shared" si="1215"/>
        <v>3.0635804488315715E-3</v>
      </c>
      <c r="BA802" s="13">
        <f t="shared" si="1216"/>
        <v>1.2569182776803009E-3</v>
      </c>
      <c r="BB802" s="13">
        <f t="shared" si="1217"/>
        <v>3.8676401268555459E-4</v>
      </c>
      <c r="BC802" s="13">
        <f t="shared" si="1218"/>
        <v>9.5208354697299988E-5</v>
      </c>
      <c r="BD802" s="13">
        <f t="shared" si="1219"/>
        <v>1.7755129205218752E-4</v>
      </c>
      <c r="BE802" s="13">
        <f t="shared" si="1220"/>
        <v>3.6794176141162472E-4</v>
      </c>
      <c r="BF802" s="13">
        <f t="shared" si="1221"/>
        <v>3.8124515520533773E-4</v>
      </c>
      <c r="BG802" s="13">
        <f t="shared" si="1222"/>
        <v>2.6335303320813337E-4</v>
      </c>
      <c r="BH802" s="13">
        <f t="shared" si="1223"/>
        <v>1.3643744547239532E-4</v>
      </c>
      <c r="BI802" s="13">
        <f t="shared" si="1224"/>
        <v>5.6548204667370225E-5</v>
      </c>
      <c r="BJ802" s="14">
        <f t="shared" si="1225"/>
        <v>0.56206940851328091</v>
      </c>
      <c r="BK802" s="14">
        <f t="shared" si="1226"/>
        <v>0.21525373778772991</v>
      </c>
      <c r="BL802" s="14">
        <f t="shared" si="1227"/>
        <v>0.21045002635962462</v>
      </c>
      <c r="BM802" s="14">
        <f t="shared" si="1228"/>
        <v>0.63544578405868335</v>
      </c>
      <c r="BN802" s="14">
        <f t="shared" si="1229"/>
        <v>0.35879522197827646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1.6204000000000001</v>
      </c>
      <c r="F803" s="10">
        <f>VLOOKUP(B803,home!$B$2:$E$405,3,FALSE)</f>
        <v>1.0286</v>
      </c>
      <c r="G803" s="10">
        <f>VLOOKUP(C803,away!$B$2:$E$405,4,FALSE)</f>
        <v>0.48</v>
      </c>
      <c r="H803" s="10">
        <f>VLOOKUP(A803,away!$A$2:$E$405,3,FALSE)</f>
        <v>1.3241000000000001</v>
      </c>
      <c r="I803" s="10">
        <f>VLOOKUP(C803,away!$B$2:$E$405,3,FALSE)</f>
        <v>1.2586999999999999</v>
      </c>
      <c r="J803" s="10">
        <f>VLOOKUP(B803,home!$B$2:$E$405,4,FALSE)</f>
        <v>1.0069999999999999</v>
      </c>
      <c r="K803" s="12">
        <f t="shared" si="1174"/>
        <v>0.80003685120000001</v>
      </c>
      <c r="L803" s="12">
        <f t="shared" si="1175"/>
        <v>1.6783111826899997</v>
      </c>
      <c r="M803" s="13">
        <f t="shared" si="1176"/>
        <v>8.3881680893061819E-2</v>
      </c>
      <c r="N803" s="13">
        <f t="shared" si="1177"/>
        <v>6.7108435855048373E-2</v>
      </c>
      <c r="O803" s="13">
        <f t="shared" si="1178"/>
        <v>0.14077956306565972</v>
      </c>
      <c r="P803" s="13">
        <f t="shared" si="1179"/>
        <v>0.1126288383483622</v>
      </c>
      <c r="Q803" s="13">
        <f t="shared" si="1180"/>
        <v>2.6844610855215043E-2</v>
      </c>
      <c r="R803" s="13">
        <f t="shared" si="1181"/>
        <v>0.11813595749365441</v>
      </c>
      <c r="S803" s="13">
        <f t="shared" si="1182"/>
        <v>3.7806989239621801E-2</v>
      </c>
      <c r="T803" s="13">
        <f t="shared" si="1183"/>
        <v>4.5053610593268754E-2</v>
      </c>
      <c r="U803" s="13">
        <f t="shared" si="1184"/>
        <v>9.4513119446720306E-2</v>
      </c>
      <c r="V803" s="13">
        <f t="shared" si="1185"/>
        <v>5.6404280597945645E-3</v>
      </c>
      <c r="W803" s="13">
        <f t="shared" si="1186"/>
        <v>7.1588926467651944E-3</v>
      </c>
      <c r="X803" s="13">
        <f t="shared" si="1187"/>
        <v>1.2014849584743234E-2</v>
      </c>
      <c r="Y803" s="13">
        <f t="shared" si="1188"/>
        <v>1.0082328208206438E-2</v>
      </c>
      <c r="Z803" s="13">
        <f t="shared" si="1189"/>
        <v>6.6089632846463561E-2</v>
      </c>
      <c r="AA803" s="13">
        <f t="shared" si="1190"/>
        <v>5.2874141759448788E-2</v>
      </c>
      <c r="AB803" s="13">
        <f t="shared" si="1191"/>
        <v>2.1150630941565923E-2</v>
      </c>
      <c r="AC803" s="13">
        <f t="shared" si="1192"/>
        <v>4.7334147739306476E-4</v>
      </c>
      <c r="AD803" s="13">
        <f t="shared" si="1193"/>
        <v>1.4318444827992147E-3</v>
      </c>
      <c r="AE803" s="13">
        <f t="shared" si="1194"/>
        <v>2.4030806073549009E-3</v>
      </c>
      <c r="AF803" s="13">
        <f t="shared" si="1195"/>
        <v>2.0165585281146036E-3</v>
      </c>
      <c r="AG803" s="13">
        <f t="shared" si="1196"/>
        <v>1.1281375760945418E-3</v>
      </c>
      <c r="AH803" s="13">
        <f t="shared" si="1197"/>
        <v>2.7729742466524012E-2</v>
      </c>
      <c r="AI803" s="13">
        <f t="shared" si="1198"/>
        <v>2.2184815847504789E-2</v>
      </c>
      <c r="AJ803" s="13">
        <f t="shared" si="1199"/>
        <v>8.8743351075447965E-3</v>
      </c>
      <c r="AK803" s="13">
        <f t="shared" si="1200"/>
        <v>2.3665983719779178E-3</v>
      </c>
      <c r="AL803" s="13">
        <f t="shared" si="1201"/>
        <v>2.542242843647548E-5</v>
      </c>
      <c r="AM803" s="13">
        <f t="shared" si="1202"/>
        <v>2.2910567028535536E-4</v>
      </c>
      <c r="AN803" s="13">
        <f t="shared" si="1203"/>
        <v>3.8451060845759986E-4</v>
      </c>
      <c r="AO803" s="13">
        <f t="shared" si="1204"/>
        <v>3.2266422701866294E-4</v>
      </c>
      <c r="AP803" s="13">
        <f t="shared" si="1205"/>
        <v>1.8051032681981561E-4</v>
      </c>
      <c r="AQ803" s="13">
        <f t="shared" si="1206"/>
        <v>7.5738125023180745E-5</v>
      </c>
      <c r="AR803" s="13">
        <f t="shared" si="1207"/>
        <v>9.3078273749361961E-3</v>
      </c>
      <c r="AS803" s="13">
        <f t="shared" si="1208"/>
        <v>7.4466049045571149E-3</v>
      </c>
      <c r="AT803" s="13">
        <f t="shared" si="1209"/>
        <v>2.9787791699861757E-3</v>
      </c>
      <c r="AU803" s="13">
        <f t="shared" si="1210"/>
        <v>7.9437770252529659E-4</v>
      </c>
      <c r="AV803" s="13">
        <f t="shared" si="1211"/>
        <v>1.5888285894795711E-4</v>
      </c>
      <c r="AW803" s="13">
        <f t="shared" si="1212"/>
        <v>9.4819358526795242E-7</v>
      </c>
      <c r="AX803" s="13">
        <f t="shared" si="1213"/>
        <v>3.0548829841193503E-5</v>
      </c>
      <c r="AY803" s="13">
        <f t="shared" si="1214"/>
        <v>5.1270442740569015E-5</v>
      </c>
      <c r="AZ803" s="13">
        <f t="shared" si="1215"/>
        <v>4.3023878696482158E-5</v>
      </c>
      <c r="BA803" s="13">
        <f t="shared" si="1216"/>
        <v>2.4069152246334686E-5</v>
      </c>
      <c r="BB803" s="13">
        <f t="shared" si="1217"/>
        <v>1.0098881843222902E-5</v>
      </c>
      <c r="BC803" s="13">
        <f t="shared" si="1218"/>
        <v>3.3898132660291953E-6</v>
      </c>
      <c r="BD803" s="13">
        <f t="shared" si="1219"/>
        <v>2.6035717949839227E-3</v>
      </c>
      <c r="BE803" s="13">
        <f t="shared" si="1220"/>
        <v>2.0829533807320694E-3</v>
      </c>
      <c r="BF803" s="13">
        <f t="shared" si="1221"/>
        <v>8.3321973195863981E-4</v>
      </c>
      <c r="BG803" s="13">
        <f t="shared" si="1222"/>
        <v>2.2220216357129942E-4</v>
      </c>
      <c r="BH803" s="13">
        <f t="shared" si="1223"/>
        <v>4.4442479818352421E-5</v>
      </c>
      <c r="BI803" s="13">
        <f t="shared" si="1224"/>
        <v>7.1111243226788473E-6</v>
      </c>
      <c r="BJ803" s="14">
        <f t="shared" si="1225"/>
        <v>0.17659727889384869</v>
      </c>
      <c r="BK803" s="14">
        <f t="shared" si="1226"/>
        <v>0.24050797088941048</v>
      </c>
      <c r="BL803" s="14">
        <f t="shared" si="1227"/>
        <v>0.5150888771869403</v>
      </c>
      <c r="BM803" s="14">
        <f t="shared" si="1228"/>
        <v>0.44885435105650623</v>
      </c>
      <c r="BN803" s="14">
        <f t="shared" si="1229"/>
        <v>0.54937908651100154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1.6204000000000001</v>
      </c>
      <c r="F804" s="10">
        <f>VLOOKUP(B804,home!$B$2:$E$405,3,FALSE)</f>
        <v>0.88160000000000005</v>
      </c>
      <c r="G804" s="10">
        <f>VLOOKUP(C804,away!$B$2:$E$405,4,FALSE)</f>
        <v>0.82279999999999998</v>
      </c>
      <c r="H804" s="10">
        <f>VLOOKUP(A804,away!$A$2:$E$405,3,FALSE)</f>
        <v>1.3241000000000001</v>
      </c>
      <c r="I804" s="10">
        <f>VLOOKUP(C804,away!$B$2:$E$405,3,FALSE)</f>
        <v>1.2586999999999999</v>
      </c>
      <c r="J804" s="10">
        <f>VLOOKUP(B804,home!$B$2:$E$405,4,FALSE)</f>
        <v>1.2947</v>
      </c>
      <c r="K804" s="12">
        <f t="shared" si="1174"/>
        <v>1.175406529792</v>
      </c>
      <c r="L804" s="12">
        <f t="shared" si="1175"/>
        <v>2.157804854249</v>
      </c>
      <c r="M804" s="13">
        <f t="shared" si="1176"/>
        <v>3.5678344030771789E-2</v>
      </c>
      <c r="N804" s="13">
        <f t="shared" si="1177"/>
        <v>4.1936558545934588E-2</v>
      </c>
      <c r="O804" s="13">
        <f t="shared" si="1178"/>
        <v>7.6986903941165211E-2</v>
      </c>
      <c r="P804" s="13">
        <f t="shared" si="1179"/>
        <v>9.0490909600915034E-2</v>
      </c>
      <c r="Q804" s="13">
        <f t="shared" si="1180"/>
        <v>2.4646252375948013E-2</v>
      </c>
      <c r="R804" s="13">
        <f t="shared" si="1181"/>
        <v>8.3061357518923892E-2</v>
      </c>
      <c r="S804" s="13">
        <f t="shared" si="1182"/>
        <v>5.7377976352675518E-2</v>
      </c>
      <c r="T804" s="13">
        <f t="shared" si="1183"/>
        <v>5.3181803015866579E-2</v>
      </c>
      <c r="U804" s="13">
        <f t="shared" si="1184"/>
        <v>9.7630862001130983E-2</v>
      </c>
      <c r="V804" s="13">
        <f t="shared" si="1185"/>
        <v>1.6169737981160073E-2</v>
      </c>
      <c r="W804" s="13">
        <f t="shared" si="1186"/>
        <v>9.6564553258636256E-3</v>
      </c>
      <c r="X804" s="13">
        <f t="shared" si="1187"/>
        <v>2.083674617698714E-2</v>
      </c>
      <c r="Y804" s="13">
        <f t="shared" si="1188"/>
        <v>2.2480816023728579E-2</v>
      </c>
      <c r="Z804" s="13">
        <f t="shared" si="1189"/>
        <v>5.9743400151615209E-2</v>
      </c>
      <c r="AA804" s="13">
        <f t="shared" si="1190"/>
        <v>7.0222782650184876E-2</v>
      </c>
      <c r="AB804" s="13">
        <f t="shared" si="1191"/>
        <v>4.1270158633595851E-2</v>
      </c>
      <c r="AC804" s="13">
        <f t="shared" si="1192"/>
        <v>2.5632045461906252E-3</v>
      </c>
      <c r="AD804" s="13">
        <f t="shared" si="1193"/>
        <v>2.8375651611662095E-3</v>
      </c>
      <c r="AE804" s="13">
        <f t="shared" si="1194"/>
        <v>6.1229118790122935E-3</v>
      </c>
      <c r="AF804" s="13">
        <f t="shared" si="1195"/>
        <v>6.6060244873357979E-3</v>
      </c>
      <c r="AG804" s="13">
        <f t="shared" si="1196"/>
        <v>4.7515039020203141E-3</v>
      </c>
      <c r="AH804" s="13">
        <f t="shared" si="1197"/>
        <v>3.2228649714123939E-2</v>
      </c>
      <c r="AI804" s="13">
        <f t="shared" si="1198"/>
        <v>3.7881765320360347E-2</v>
      </c>
      <c r="AJ804" s="13">
        <f t="shared" si="1199"/>
        <v>2.2263237158799853E-2</v>
      </c>
      <c r="AK804" s="13">
        <f t="shared" si="1200"/>
        <v>8.722784776920409E-3</v>
      </c>
      <c r="AL804" s="13">
        <f t="shared" si="1201"/>
        <v>2.6004201392075977E-4</v>
      </c>
      <c r="AM804" s="13">
        <f t="shared" si="1202"/>
        <v>6.6705852382901055E-4</v>
      </c>
      <c r="AN804" s="13">
        <f t="shared" si="1203"/>
        <v>1.4393821207864114E-3</v>
      </c>
      <c r="AO804" s="13">
        <f t="shared" si="1204"/>
        <v>1.5529528636760697E-3</v>
      </c>
      <c r="AP804" s="13">
        <f t="shared" si="1205"/>
        <v>1.1169897425533694E-3</v>
      </c>
      <c r="AQ804" s="13">
        <f t="shared" si="1206"/>
        <v>6.0256147215700039E-4</v>
      </c>
      <c r="AR804" s="13">
        <f t="shared" si="1207"/>
        <v>1.3908627359805453E-2</v>
      </c>
      <c r="AS804" s="13">
        <f t="shared" si="1208"/>
        <v>1.6348291419158993E-2</v>
      </c>
      <c r="AT804" s="13">
        <f t="shared" si="1209"/>
        <v>9.6079442425110045E-3</v>
      </c>
      <c r="AU804" s="13">
        <f t="shared" si="1210"/>
        <v>3.7644134668416269E-3</v>
      </c>
      <c r="AV804" s="13">
        <f t="shared" si="1211"/>
        <v>1.106179042440647E-3</v>
      </c>
      <c r="AW804" s="13">
        <f t="shared" si="1212"/>
        <v>1.8320667163943083E-5</v>
      </c>
      <c r="AX804" s="13">
        <f t="shared" si="1213"/>
        <v>1.3067749077700502E-4</v>
      </c>
      <c r="AY804" s="13">
        <f t="shared" si="1214"/>
        <v>2.8197652393970041E-4</v>
      </c>
      <c r="AZ804" s="13">
        <f t="shared" si="1215"/>
        <v>3.0422515607067253E-4</v>
      </c>
      <c r="BA804" s="13">
        <f t="shared" si="1216"/>
        <v>2.1881950618465222E-4</v>
      </c>
      <c r="BB804" s="13">
        <f t="shared" si="1217"/>
        <v>1.1804244816240292E-4</v>
      </c>
      <c r="BC804" s="13">
        <f t="shared" si="1218"/>
        <v>5.0942513530453785E-5</v>
      </c>
      <c r="BD804" s="13">
        <f t="shared" si="1219"/>
        <v>5.0020172721547754E-3</v>
      </c>
      <c r="BE804" s="13">
        <f t="shared" si="1220"/>
        <v>5.8794037638230899E-3</v>
      </c>
      <c r="BF804" s="13">
        <f t="shared" si="1221"/>
        <v>3.4553447876406618E-3</v>
      </c>
      <c r="BG804" s="13">
        <f t="shared" si="1222"/>
        <v>1.3538116086918611E-3</v>
      </c>
      <c r="BH804" s="13">
        <f t="shared" si="1223"/>
        <v>3.978197512411563E-4</v>
      </c>
      <c r="BI804" s="13">
        <f t="shared" si="1224"/>
        <v>9.3519986657816887E-5</v>
      </c>
      <c r="BJ804" s="14">
        <f t="shared" si="1225"/>
        <v>0.19954026525552987</v>
      </c>
      <c r="BK804" s="14">
        <f t="shared" si="1226"/>
        <v>0.2028221910495735</v>
      </c>
      <c r="BL804" s="14">
        <f t="shared" si="1227"/>
        <v>0.53118587441617249</v>
      </c>
      <c r="BM804" s="14">
        <f t="shared" si="1228"/>
        <v>0.64022774900245683</v>
      </c>
      <c r="BN804" s="14">
        <f t="shared" si="1229"/>
        <v>0.35280032601365857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1.8042</v>
      </c>
      <c r="F825" s="10">
        <f>VLOOKUP(B825,home!$B$2:$E$405,3,FALSE)</f>
        <v>0.84989999999999999</v>
      </c>
      <c r="G825" s="10">
        <f>VLOOKUP(C825,away!$B$2:$E$405,4,FALSE)</f>
        <v>1.1455</v>
      </c>
      <c r="H825" s="10">
        <f>VLOOKUP(A825,away!$A$2:$E$405,3,FALSE)</f>
        <v>1.2458</v>
      </c>
      <c r="I825" s="10">
        <f>VLOOKUP(C825,away!$B$2:$E$405,3,FALSE)</f>
        <v>0.96319999999999995</v>
      </c>
      <c r="J825" s="10">
        <f>VLOOKUP(B825,home!$B$2:$E$405,4,FALSE)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1.8042</v>
      </c>
      <c r="F826" s="10">
        <f>VLOOKUP(B826,home!$B$2:$E$405,3,FALSE)</f>
        <v>0.62819999999999998</v>
      </c>
      <c r="G826" s="10">
        <f>VLOOKUP(C826,away!$B$2:$E$405,4,FALSE)</f>
        <v>0.92379999999999995</v>
      </c>
      <c r="H826" s="10">
        <f>VLOOKUP(A826,away!$A$2:$E$405,3,FALSE)</f>
        <v>1.2458</v>
      </c>
      <c r="I826" s="10">
        <f>VLOOKUP(C826,away!$B$2:$E$405,3,FALSE)</f>
        <v>1.3913</v>
      </c>
      <c r="J826" s="10">
        <f>VLOOKUP(B826,home!$B$2:$E$405,4,FALSE)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1.5866</v>
      </c>
      <c r="F827" s="10">
        <f>VLOOKUP(B827,home!$B$2:$E$405,3,FALSE)</f>
        <v>0.40110000000000001</v>
      </c>
      <c r="G827" s="10">
        <f>VLOOKUP(C827,away!$B$2:$E$405,4,FALSE)</f>
        <v>0.98040000000000005</v>
      </c>
      <c r="H827" s="10">
        <f>VLOOKUP(A827,away!$A$2:$E$405,3,FALSE)</f>
        <v>1.1788000000000001</v>
      </c>
      <c r="I827" s="10">
        <f>VLOOKUP(C827,away!$B$2:$E$405,3,FALSE)</f>
        <v>0.5655</v>
      </c>
      <c r="J827" s="10">
        <f>VLOOKUP(B827,home!$B$2:$E$405,4,FALSE)</f>
        <v>1.0025999999999999</v>
      </c>
      <c r="K827" s="12">
        <f t="shared" si="1174"/>
        <v>0.62391210890400006</v>
      </c>
      <c r="L827" s="12">
        <f t="shared" si="1175"/>
        <v>0.66834458963999999</v>
      </c>
      <c r="M827" s="13">
        <f t="shared" si="1176"/>
        <v>0.27465028032153033</v>
      </c>
      <c r="N827" s="13">
        <f t="shared" si="1177"/>
        <v>0.17135763560648076</v>
      </c>
      <c r="O827" s="13">
        <f t="shared" si="1178"/>
        <v>0.18356102889600415</v>
      </c>
      <c r="P827" s="13">
        <f t="shared" si="1179"/>
        <v>0.11452594865109404</v>
      </c>
      <c r="Q827" s="13">
        <f t="shared" si="1180"/>
        <v>5.3456051904021286E-2</v>
      </c>
      <c r="R827" s="13">
        <f t="shared" si="1181"/>
        <v>6.1341010265698021E-2</v>
      </c>
      <c r="S827" s="13">
        <f t="shared" si="1182"/>
        <v>1.1938994654472981E-2</v>
      </c>
      <c r="T827" s="13">
        <f t="shared" si="1183"/>
        <v>3.5727063073567648E-2</v>
      </c>
      <c r="U827" s="13">
        <f t="shared" si="1184"/>
        <v>3.8271399077173571E-2</v>
      </c>
      <c r="V827" s="13">
        <f t="shared" si="1185"/>
        <v>5.5315787494601264E-4</v>
      </c>
      <c r="W827" s="13">
        <f t="shared" si="1186"/>
        <v>1.1117292692373205E-2</v>
      </c>
      <c r="X827" s="13">
        <f t="shared" si="1187"/>
        <v>7.4301824223919405E-3</v>
      </c>
      <c r="Y827" s="13">
        <f t="shared" si="1188"/>
        <v>2.4829611110219409E-3</v>
      </c>
      <c r="Z827" s="13">
        <f t="shared" si="1189"/>
        <v>1.3665644111376994E-2</v>
      </c>
      <c r="AA827" s="13">
        <f t="shared" si="1190"/>
        <v>8.5261608370607502E-3</v>
      </c>
      <c r="AB827" s="13">
        <f t="shared" si="1191"/>
        <v>2.6597874943526333E-3</v>
      </c>
      <c r="AC827" s="13">
        <f t="shared" si="1192"/>
        <v>1.4416272010502553E-5</v>
      </c>
      <c r="AD827" s="13">
        <f t="shared" si="1193"/>
        <v>1.7340533822503986E-3</v>
      </c>
      <c r="AE827" s="13">
        <f t="shared" si="1194"/>
        <v>1.1589451961739967E-3</v>
      </c>
      <c r="AF827" s="13">
        <f t="shared" si="1195"/>
        <v>3.8728737577607946E-4</v>
      </c>
      <c r="AG827" s="13">
        <f t="shared" si="1196"/>
        <v>8.6280474078605454E-5</v>
      </c>
      <c r="AH827" s="13">
        <f t="shared" si="1197"/>
        <v>2.2833398264461343E-3</v>
      </c>
      <c r="AI827" s="13">
        <f t="shared" si="1198"/>
        <v>1.4246033664625012E-3</v>
      </c>
      <c r="AJ827" s="13">
        <f t="shared" si="1199"/>
        <v>4.4441364536067853E-4</v>
      </c>
      <c r="AK827" s="13">
        <f t="shared" si="1200"/>
        <v>9.2425018234231789E-5</v>
      </c>
      <c r="AL827" s="13">
        <f t="shared" si="1201"/>
        <v>2.4045666016902196E-7</v>
      </c>
      <c r="AM827" s="13">
        <f t="shared" si="1202"/>
        <v>2.1637938053439219E-4</v>
      </c>
      <c r="AN827" s="13">
        <f t="shared" si="1203"/>
        <v>1.4461598828981574E-4</v>
      </c>
      <c r="AO827" s="13">
        <f t="shared" si="1204"/>
        <v>4.8326656674469966E-5</v>
      </c>
      <c r="AP827" s="13">
        <f t="shared" si="1205"/>
        <v>1.0766286507923934E-5</v>
      </c>
      <c r="AQ827" s="13">
        <f t="shared" si="1206"/>
        <v>1.7988973345212722E-6</v>
      </c>
      <c r="AR827" s="13">
        <f t="shared" si="1207"/>
        <v>3.0521156386296218E-4</v>
      </c>
      <c r="AS827" s="13">
        <f t="shared" si="1208"/>
        <v>1.9042519047162863E-4</v>
      </c>
      <c r="AT827" s="13">
        <f t="shared" si="1209"/>
        <v>5.9404291087799849E-5</v>
      </c>
      <c r="AU827" s="13">
        <f t="shared" si="1210"/>
        <v>1.2354352176845436E-5</v>
      </c>
      <c r="AV827" s="13">
        <f t="shared" si="1211"/>
        <v>1.9270074801995897E-6</v>
      </c>
      <c r="AW827" s="13">
        <f t="shared" si="1212"/>
        <v>2.7852113809657901E-9</v>
      </c>
      <c r="AX827" s="13">
        <f t="shared" si="1213"/>
        <v>2.2500285938758946E-5</v>
      </c>
      <c r="AY827" s="13">
        <f t="shared" si="1214"/>
        <v>1.5037944372522511E-5</v>
      </c>
      <c r="AZ827" s="13">
        <f t="shared" si="1215"/>
        <v>5.0252643803413508E-6</v>
      </c>
      <c r="BA827" s="13">
        <f t="shared" si="1216"/>
        <v>1.1195360867039166E-6</v>
      </c>
      <c r="BB827" s="13">
        <f t="shared" si="1217"/>
        <v>1.8705897161382512E-7</v>
      </c>
      <c r="BC827" s="13">
        <f t="shared" si="1218"/>
        <v>2.500397032434448E-8</v>
      </c>
      <c r="BD827" s="13">
        <f t="shared" si="1219"/>
        <v>3.3997749567229005E-5</v>
      </c>
      <c r="BE827" s="13">
        <f t="shared" si="1220"/>
        <v>2.1211607630479905E-5</v>
      </c>
      <c r="BF827" s="13">
        <f t="shared" si="1221"/>
        <v>6.6170894249884471E-6</v>
      </c>
      <c r="BG827" s="13">
        <f t="shared" si="1222"/>
        <v>1.3761607393169668E-6</v>
      </c>
      <c r="BH827" s="13">
        <f t="shared" si="1223"/>
        <v>2.1465083726453411E-7</v>
      </c>
      <c r="BI827" s="13">
        <f t="shared" si="1224"/>
        <v>2.6784651311144976E-8</v>
      </c>
      <c r="BJ827" s="14">
        <f t="shared" si="1225"/>
        <v>0.28540353554119724</v>
      </c>
      <c r="BK827" s="14">
        <f t="shared" si="1226"/>
        <v>0.40169807617508657</v>
      </c>
      <c r="BL827" s="14">
        <f t="shared" si="1227"/>
        <v>0.2992369348747228</v>
      </c>
      <c r="BM827" s="14">
        <f t="shared" si="1228"/>
        <v>0.14109719989839373</v>
      </c>
      <c r="BN827" s="14">
        <f t="shared" si="1229"/>
        <v>0.85889195564482856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1.5866</v>
      </c>
      <c r="F828" s="10">
        <f>VLOOKUP(B828,home!$B$2:$E$405,3,FALSE)</f>
        <v>1.0084</v>
      </c>
      <c r="G828" s="10">
        <f>VLOOKUP(C828,away!$B$2:$E$405,4,FALSE)</f>
        <v>0.94540000000000002</v>
      </c>
      <c r="H828" s="10">
        <f>VLOOKUP(A828,away!$A$2:$E$405,3,FALSE)</f>
        <v>1.1788000000000001</v>
      </c>
      <c r="I828" s="10">
        <f>VLOOKUP(C828,away!$B$2:$E$405,3,FALSE)</f>
        <v>1.1876</v>
      </c>
      <c r="J828" s="10">
        <f>VLOOKUP(B828,home!$B$2:$E$405,4,FALSE)</f>
        <v>1.2725</v>
      </c>
      <c r="K828" s="12">
        <f t="shared" si="1174"/>
        <v>1.5125714017759999</v>
      </c>
      <c r="L828" s="12">
        <f t="shared" si="1175"/>
        <v>1.7814273147999999</v>
      </c>
      <c r="M828" s="13">
        <f t="shared" si="1176"/>
        <v>3.7105179254095802E-2</v>
      </c>
      <c r="N828" s="13">
        <f t="shared" si="1177"/>
        <v>5.6124232997517447E-2</v>
      </c>
      <c r="O828" s="13">
        <f t="shared" si="1178"/>
        <v>6.6100179843796555E-2</v>
      </c>
      <c r="P828" s="13">
        <f t="shared" si="1179"/>
        <v>9.9981241683977054E-2</v>
      </c>
      <c r="Q828" s="13">
        <f t="shared" si="1180"/>
        <v>4.2445954889328896E-2</v>
      </c>
      <c r="R828" s="13">
        <f t="shared" si="1181"/>
        <v>5.8876332943465788E-2</v>
      </c>
      <c r="S828" s="13">
        <f t="shared" si="1182"/>
        <v>6.7350764028221266E-2</v>
      </c>
      <c r="T828" s="13">
        <f t="shared" si="1183"/>
        <v>7.5614383442619101E-2</v>
      </c>
      <c r="U828" s="13">
        <f t="shared" si="1184"/>
        <v>8.9054657451728539E-2</v>
      </c>
      <c r="V828" s="13">
        <f t="shared" si="1185"/>
        <v>2.0164339891423633E-2</v>
      </c>
      <c r="W828" s="13">
        <f t="shared" si="1186"/>
        <v>2.1400845828891023E-2</v>
      </c>
      <c r="X828" s="13">
        <f t="shared" si="1187"/>
        <v>3.8124051319410115E-2</v>
      </c>
      <c r="Y828" s="13">
        <f t="shared" si="1188"/>
        <v>3.3957613185617082E-2</v>
      </c>
      <c r="Z828" s="13">
        <f t="shared" si="1189"/>
        <v>3.496130256691634E-2</v>
      </c>
      <c r="AA828" s="13">
        <f t="shared" si="1190"/>
        <v>5.2881466431555516E-2</v>
      </c>
      <c r="AB828" s="13">
        <f t="shared" si="1191"/>
        <v>3.9993496904174211E-2</v>
      </c>
      <c r="AC828" s="13">
        <f t="shared" si="1192"/>
        <v>3.3958462481011799E-3</v>
      </c>
      <c r="AD828" s="13">
        <f t="shared" si="1193"/>
        <v>8.0925768436494443E-3</v>
      </c>
      <c r="AE828" s="13">
        <f t="shared" si="1194"/>
        <v>1.4416337436395088E-2</v>
      </c>
      <c r="AF828" s="13">
        <f t="shared" si="1195"/>
        <v>1.2840828644284008E-2</v>
      </c>
      <c r="AG828" s="13">
        <f t="shared" si="1196"/>
        <v>7.6250009638645939E-3</v>
      </c>
      <c r="AH828" s="13">
        <f t="shared" si="1197"/>
        <v>1.5570254838423035E-2</v>
      </c>
      <c r="AI828" s="13">
        <f t="shared" si="1198"/>
        <v>2.3551122186963078E-2</v>
      </c>
      <c r="AJ828" s="13">
        <f t="shared" si="1199"/>
        <v>1.7811376949866297E-2</v>
      </c>
      <c r="AK828" s="13">
        <f t="shared" si="1200"/>
        <v>8.9803264668733337E-3</v>
      </c>
      <c r="AL828" s="13">
        <f t="shared" si="1201"/>
        <v>3.6600920009359858E-4</v>
      </c>
      <c r="AM828" s="13">
        <f t="shared" si="1202"/>
        <v>2.4481200600757636E-3</v>
      </c>
      <c r="AN828" s="13">
        <f t="shared" si="1203"/>
        <v>4.361147944928782E-3</v>
      </c>
      <c r="AO828" s="13">
        <f t="shared" si="1204"/>
        <v>3.8845340364900096E-3</v>
      </c>
      <c r="AP828" s="13">
        <f t="shared" si="1205"/>
        <v>2.3066716792912007E-3</v>
      </c>
      <c r="AQ828" s="13">
        <f t="shared" si="1206"/>
        <v>1.0272919839412328E-3</v>
      </c>
      <c r="AR828" s="13">
        <f t="shared" si="1207"/>
        <v>5.5474554535127245E-3</v>
      </c>
      <c r="AS828" s="13">
        <f t="shared" si="1208"/>
        <v>8.3909224716096579E-3</v>
      </c>
      <c r="AT828" s="13">
        <f t="shared" si="1209"/>
        <v>6.3459346825381789E-3</v>
      </c>
      <c r="AU828" s="13">
        <f t="shared" si="1210"/>
        <v>3.199559772781903E-3</v>
      </c>
      <c r="AV828" s="13">
        <f t="shared" si="1211"/>
        <v>1.2098906526457063E-3</v>
      </c>
      <c r="AW828" s="13">
        <f t="shared" si="1212"/>
        <v>2.7395138052861976E-5</v>
      </c>
      <c r="AX828" s="13">
        <f t="shared" si="1213"/>
        <v>6.1715939849745752E-4</v>
      </c>
      <c r="AY828" s="13">
        <f t="shared" si="1214"/>
        <v>1.0994246100689089E-3</v>
      </c>
      <c r="AZ828" s="13">
        <f t="shared" si="1215"/>
        <v>9.7927251547004685E-4</v>
      </c>
      <c r="BA828" s="13">
        <f t="shared" si="1216"/>
        <v>5.8150093589708215E-4</v>
      </c>
      <c r="BB828" s="13">
        <f t="shared" si="1217"/>
        <v>2.5897541269720659E-4</v>
      </c>
      <c r="BC828" s="13">
        <f t="shared" si="1218"/>
        <v>9.2269174808081198E-5</v>
      </c>
      <c r="BD828" s="13">
        <f t="shared" si="1219"/>
        <v>1.6470647787539645E-3</v>
      </c>
      <c r="BE828" s="13">
        <f t="shared" si="1220"/>
        <v>2.4913030812157614E-3</v>
      </c>
      <c r="BF828" s="13">
        <f t="shared" si="1221"/>
        <v>1.8841368969016962E-3</v>
      </c>
      <c r="BG828" s="13">
        <f t="shared" si="1222"/>
        <v>9.4996386242816042E-4</v>
      </c>
      <c r="BH828" s="13">
        <f t="shared" si="1223"/>
        <v>3.5922204275737666E-4</v>
      </c>
      <c r="BI828" s="13">
        <f t="shared" si="1224"/>
        <v>1.0866979775247251E-4</v>
      </c>
      <c r="BJ828" s="14">
        <f t="shared" si="1225"/>
        <v>0.32829819330374255</v>
      </c>
      <c r="BK828" s="14">
        <f t="shared" si="1226"/>
        <v>0.22946280491598145</v>
      </c>
      <c r="BL828" s="14">
        <f t="shared" si="1227"/>
        <v>0.40495333750974405</v>
      </c>
      <c r="BM828" s="14">
        <f t="shared" si="1228"/>
        <v>0.63597048721218685</v>
      </c>
      <c r="BN828" s="14">
        <f t="shared" si="1229"/>
        <v>0.36063312161218153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1.5866</v>
      </c>
      <c r="F829" s="10">
        <f>VLOOKUP(B829,home!$B$2:$E$405,3,FALSE)</f>
        <v>1.0084</v>
      </c>
      <c r="G829" s="10">
        <f>VLOOKUP(C829,away!$B$2:$E$405,4,FALSE)</f>
        <v>0.98040000000000005</v>
      </c>
      <c r="H829" s="10">
        <f>VLOOKUP(A829,away!$A$2:$E$405,3,FALSE)</f>
        <v>1.1788000000000001</v>
      </c>
      <c r="I829" s="10">
        <f>VLOOKUP(C829,away!$B$2:$E$405,3,FALSE)</f>
        <v>1.0367999999999999</v>
      </c>
      <c r="J829" s="10">
        <f>VLOOKUP(B829,home!$B$2:$E$405,4,FALSE)</f>
        <v>1.018</v>
      </c>
      <c r="K829" s="12">
        <f t="shared" si="1174"/>
        <v>1.5685688621759999</v>
      </c>
      <c r="L829" s="12">
        <f t="shared" si="1175"/>
        <v>1.2441790771199999</v>
      </c>
      <c r="M829" s="13">
        <f t="shared" si="1176"/>
        <v>6.0039779828973093E-2</v>
      </c>
      <c r="N829" s="13">
        <f t="shared" si="1177"/>
        <v>9.4176529131629855E-2</v>
      </c>
      <c r="O829" s="13">
        <f t="shared" si="1178"/>
        <v>7.4700237858099733E-2</v>
      </c>
      <c r="P829" s="13">
        <f t="shared" si="1179"/>
        <v>0.11717246710135602</v>
      </c>
      <c r="Q829" s="13">
        <f t="shared" si="1180"/>
        <v>7.3861185571842805E-2</v>
      </c>
      <c r="R829" s="13">
        <f t="shared" si="1181"/>
        <v>4.6470236499467514E-2</v>
      </c>
      <c r="S829" s="13">
        <f t="shared" si="1182"/>
        <v>5.7167877221266268E-2</v>
      </c>
      <c r="T829" s="13">
        <f t="shared" si="1183"/>
        <v>9.1896541699764439E-2</v>
      </c>
      <c r="U829" s="13">
        <f t="shared" si="1184"/>
        <v>7.2891765991019361E-2</v>
      </c>
      <c r="V829" s="13">
        <f t="shared" si="1185"/>
        <v>1.2396413089314866E-2</v>
      </c>
      <c r="W829" s="13">
        <f t="shared" si="1186"/>
        <v>3.8618785270465278E-2</v>
      </c>
      <c r="X829" s="13">
        <f t="shared" si="1187"/>
        <v>4.8048684617302939E-2</v>
      </c>
      <c r="Y829" s="13">
        <f t="shared" si="1188"/>
        <v>2.9890584041992959E-2</v>
      </c>
      <c r="Z829" s="13">
        <f t="shared" si="1189"/>
        <v>1.9272431987151874E-2</v>
      </c>
      <c r="AA829" s="13">
        <f t="shared" si="1190"/>
        <v>3.0230136713451157E-2</v>
      </c>
      <c r="AB829" s="13">
        <f t="shared" si="1191"/>
        <v>2.3709025574021509E-2</v>
      </c>
      <c r="AC829" s="13">
        <f t="shared" si="1192"/>
        <v>1.5120374244169345E-3</v>
      </c>
      <c r="AD829" s="13">
        <f t="shared" si="1193"/>
        <v>1.5144056017578244E-2</v>
      </c>
      <c r="AE829" s="13">
        <f t="shared" si="1194"/>
        <v>1.8841917639804081E-2</v>
      </c>
      <c r="AF829" s="13">
        <f t="shared" si="1195"/>
        <v>1.1721359850131247E-2</v>
      </c>
      <c r="AG829" s="13">
        <f t="shared" si="1196"/>
        <v>4.8611568936425724E-3</v>
      </c>
      <c r="AH829" s="13">
        <f t="shared" si="1197"/>
        <v>5.9945891609081434E-3</v>
      </c>
      <c r="AI829" s="13">
        <f t="shared" si="1198"/>
        <v>9.4029258993382665E-3</v>
      </c>
      <c r="AJ829" s="13">
        <f t="shared" si="1199"/>
        <v>7.3745683895251359E-3</v>
      </c>
      <c r="AK829" s="13">
        <f t="shared" si="1200"/>
        <v>3.8558394492655126E-3</v>
      </c>
      <c r="AL829" s="13">
        <f t="shared" si="1201"/>
        <v>1.1803451369954337E-4</v>
      </c>
      <c r="AM829" s="13">
        <f t="shared" si="1202"/>
        <v>4.7508989432444599E-3</v>
      </c>
      <c r="AN829" s="13">
        <f t="shared" si="1203"/>
        <v>5.9109690626962755E-3</v>
      </c>
      <c r="AO829" s="13">
        <f t="shared" si="1204"/>
        <v>3.6771520166551624E-3</v>
      </c>
      <c r="AP829" s="13">
        <f t="shared" si="1205"/>
        <v>1.5250118675039887E-3</v>
      </c>
      <c r="AQ829" s="13">
        <f t="shared" si="1206"/>
        <v>4.7434696447703985E-4</v>
      </c>
      <c r="AR829" s="13">
        <f t="shared" si="1207"/>
        <v>1.4916684819864497E-3</v>
      </c>
      <c r="AS829" s="13">
        <f t="shared" si="1208"/>
        <v>2.3397847335332859E-3</v>
      </c>
      <c r="AT829" s="13">
        <f t="shared" si="1209"/>
        <v>1.8350567386075415E-3</v>
      </c>
      <c r="AU829" s="13">
        <f t="shared" si="1210"/>
        <v>9.5947095350201077E-4</v>
      </c>
      <c r="AV829" s="13">
        <f t="shared" si="1211"/>
        <v>3.7624906545639263E-4</v>
      </c>
      <c r="AW829" s="13">
        <f t="shared" si="1212"/>
        <v>6.398718396314824E-6</v>
      </c>
      <c r="AX829" s="13">
        <f t="shared" si="1213"/>
        <v>1.2420186916196885E-3</v>
      </c>
      <c r="AY829" s="13">
        <f t="shared" si="1214"/>
        <v>1.5452936695051736E-3</v>
      </c>
      <c r="AZ829" s="13">
        <f t="shared" si="1215"/>
        <v>9.6131102580216288E-4</v>
      </c>
      <c r="BA829" s="13">
        <f t="shared" si="1216"/>
        <v>3.986810216359385E-4</v>
      </c>
      <c r="BB829" s="13">
        <f t="shared" si="1217"/>
        <v>1.2400764639106511E-4</v>
      </c>
      <c r="BC829" s="13">
        <f t="shared" si="1218"/>
        <v>3.0857543808531734E-5</v>
      </c>
      <c r="BD829" s="13">
        <f t="shared" si="1219"/>
        <v>3.0931711921448174E-4</v>
      </c>
      <c r="BE829" s="13">
        <f t="shared" si="1220"/>
        <v>4.8518520173781765E-4</v>
      </c>
      <c r="BF829" s="13">
        <f t="shared" si="1221"/>
        <v>3.8052319991726093E-4</v>
      </c>
      <c r="BG829" s="13">
        <f t="shared" si="1222"/>
        <v>1.9895894757526283E-4</v>
      </c>
      <c r="BH829" s="13">
        <f t="shared" si="1223"/>
        <v>7.8020202504466092E-5</v>
      </c>
      <c r="BI829" s="13">
        <f t="shared" si="1224"/>
        <v>2.4476012053834284E-5</v>
      </c>
      <c r="BJ829" s="14">
        <f t="shared" si="1225"/>
        <v>0.44770134918749382</v>
      </c>
      <c r="BK829" s="14">
        <f t="shared" si="1226"/>
        <v>0.24995190284853189</v>
      </c>
      <c r="BL829" s="14">
        <f t="shared" si="1227"/>
        <v>0.28310803619118524</v>
      </c>
      <c r="BM829" s="14">
        <f t="shared" si="1228"/>
        <v>0.53207438927188477</v>
      </c>
      <c r="BN829" s="14">
        <f t="shared" si="1229"/>
        <v>0.46642043599136901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1.5866</v>
      </c>
      <c r="F830" s="10">
        <f>VLOOKUP(B830,home!$B$2:$E$405,3,FALSE)</f>
        <v>0.84040000000000004</v>
      </c>
      <c r="G830" s="10">
        <f>VLOOKUP(C830,away!$B$2:$E$405,4,FALSE)</f>
        <v>1.1345000000000001</v>
      </c>
      <c r="H830" s="10">
        <f>VLOOKUP(A830,away!$A$2:$E$405,3,FALSE)</f>
        <v>1.1788000000000001</v>
      </c>
      <c r="I830" s="10">
        <f>VLOOKUP(C830,away!$B$2:$E$405,3,FALSE)</f>
        <v>0.84830000000000005</v>
      </c>
      <c r="J830" s="10">
        <f>VLOOKUP(B830,home!$B$2:$E$405,4,FALSE)</f>
        <v>1.0367999999999999</v>
      </c>
      <c r="K830" s="12">
        <f t="shared" si="1174"/>
        <v>1.5127180670800002</v>
      </c>
      <c r="L830" s="12">
        <f t="shared" si="1175"/>
        <v>1.0367751582720002</v>
      </c>
      <c r="M830" s="13">
        <f t="shared" si="1176"/>
        <v>7.8121245838138009E-2</v>
      </c>
      <c r="N830" s="13">
        <f t="shared" si="1177"/>
        <v>0.11817542000214963</v>
      </c>
      <c r="O830" s="13">
        <f t="shared" si="1178"/>
        <v>8.0994167018241373E-2</v>
      </c>
      <c r="P830" s="13">
        <f t="shared" si="1179"/>
        <v>0.12252133977658879</v>
      </c>
      <c r="Q830" s="13">
        <f t="shared" si="1180"/>
        <v>8.9383046461009516E-2</v>
      </c>
      <c r="R830" s="13">
        <f t="shared" si="1181"/>
        <v>4.1986370164723001E-2</v>
      </c>
      <c r="S830" s="13">
        <f t="shared" si="1182"/>
        <v>4.8039040275141991E-2</v>
      </c>
      <c r="T830" s="13">
        <f t="shared" si="1183"/>
        <v>9.2670122141446695E-2</v>
      </c>
      <c r="U830" s="13">
        <f t="shared" si="1184"/>
        <v>6.3513540719285166E-2</v>
      </c>
      <c r="V830" s="13">
        <f t="shared" si="1185"/>
        <v>8.3713286001706518E-3</v>
      </c>
      <c r="W830" s="13">
        <f t="shared" si="1186"/>
        <v>4.5070449757406726E-2</v>
      </c>
      <c r="X830" s="13">
        <f t="shared" si="1187"/>
        <v>4.6727922680625589E-2</v>
      </c>
      <c r="Y830" s="13">
        <f t="shared" si="1188"/>
        <v>2.4223174716463691E-2</v>
      </c>
      <c r="Z830" s="13">
        <f t="shared" si="1189"/>
        <v>1.4510141857599161E-2</v>
      </c>
      <c r="AA830" s="13">
        <f t="shared" si="1190"/>
        <v>2.1949753743884005E-2</v>
      </c>
      <c r="AB830" s="13">
        <f t="shared" si="1191"/>
        <v>1.6601894528165111E-2</v>
      </c>
      <c r="AC830" s="13">
        <f t="shared" si="1192"/>
        <v>8.205725478380876E-4</v>
      </c>
      <c r="AD830" s="13">
        <f t="shared" si="1193"/>
        <v>1.7044720909862643E-2</v>
      </c>
      <c r="AE830" s="13">
        <f t="shared" si="1194"/>
        <v>1.7671543219024914E-2</v>
      </c>
      <c r="AF830" s="13">
        <f t="shared" si="1195"/>
        <v>9.1607085089075238E-3</v>
      </c>
      <c r="AG830" s="13">
        <f t="shared" si="1196"/>
        <v>3.165865004735419E-3</v>
      </c>
      <c r="AH830" s="13">
        <f t="shared" si="1197"/>
        <v>3.7609386552403859E-3</v>
      </c>
      <c r="AI830" s="13">
        <f t="shared" si="1198"/>
        <v>5.6892398529616913E-3</v>
      </c>
      <c r="AJ830" s="13">
        <f t="shared" si="1199"/>
        <v>4.3031079567633582E-3</v>
      </c>
      <c r="AK830" s="13">
        <f t="shared" si="1200"/>
        <v>2.1697963835972125E-3</v>
      </c>
      <c r="AL830" s="13">
        <f t="shared" si="1201"/>
        <v>5.1477749422132209E-5</v>
      </c>
      <c r="AM830" s="13">
        <f t="shared" si="1202"/>
        <v>5.1567714537370923E-3</v>
      </c>
      <c r="AN830" s="13">
        <f t="shared" si="1203"/>
        <v>5.3464125401208066E-3</v>
      </c>
      <c r="AO830" s="13">
        <f t="shared" si="1204"/>
        <v>2.7715138537355776E-3</v>
      </c>
      <c r="AP830" s="13">
        <f t="shared" si="1205"/>
        <v>9.57812238119915E-4</v>
      </c>
      <c r="AQ830" s="13">
        <f t="shared" si="1206"/>
        <v>2.4825898369290839E-4</v>
      </c>
      <c r="AR830" s="13">
        <f t="shared" si="1207"/>
        <v>7.7984955390762712E-4</v>
      </c>
      <c r="AS830" s="13">
        <f t="shared" si="1208"/>
        <v>1.179692509800346E-3</v>
      </c>
      <c r="AT830" s="13">
        <f t="shared" si="1209"/>
        <v>8.9227108658696712E-4</v>
      </c>
      <c r="AU830" s="13">
        <f t="shared" si="1210"/>
        <v>4.4991819780440279E-4</v>
      </c>
      <c r="AV830" s="13">
        <f t="shared" si="1211"/>
        <v>1.7014984663169837E-4</v>
      </c>
      <c r="AW830" s="13">
        <f t="shared" si="1212"/>
        <v>2.2426403272303944E-6</v>
      </c>
      <c r="AX830" s="13">
        <f t="shared" si="1213"/>
        <v>1.3001235576450849E-3</v>
      </c>
      <c r="AY830" s="13">
        <f t="shared" si="1214"/>
        <v>1.3479358072506387E-3</v>
      </c>
      <c r="AZ830" s="13">
        <f t="shared" si="1215"/>
        <v>6.9875317995138863E-4</v>
      </c>
      <c r="BA830" s="13">
        <f t="shared" si="1216"/>
        <v>2.4148331291238813E-4</v>
      </c>
      <c r="BB830" s="13">
        <f t="shared" si="1217"/>
        <v>6.259097499119704E-5</v>
      </c>
      <c r="BC830" s="13">
        <f t="shared" si="1218"/>
        <v>1.2978553600579426E-5</v>
      </c>
      <c r="BD830" s="13">
        <f t="shared" si="1219"/>
        <v>1.3475477411348811E-4</v>
      </c>
      <c r="BE830" s="13">
        <f t="shared" si="1220"/>
        <v>2.0384598142675776E-4</v>
      </c>
      <c r="BF830" s="13">
        <f t="shared" si="1221"/>
        <v>1.5418074950295535E-4</v>
      </c>
      <c r="BG830" s="13">
        <f t="shared" si="1222"/>
        <v>7.7744001789685445E-5</v>
      </c>
      <c r="BH830" s="13">
        <f t="shared" si="1223"/>
        <v>2.9401189028589265E-5</v>
      </c>
      <c r="BI830" s="13">
        <f t="shared" si="1224"/>
        <v>8.8951419674362457E-6</v>
      </c>
      <c r="BJ830" s="14">
        <f t="shared" si="1225"/>
        <v>0.48143760785738993</v>
      </c>
      <c r="BK830" s="14">
        <f t="shared" si="1226"/>
        <v>0.25927294059455031</v>
      </c>
      <c r="BL830" s="14">
        <f t="shared" si="1227"/>
        <v>0.24504951205542122</v>
      </c>
      <c r="BM830" s="14">
        <f t="shared" si="1228"/>
        <v>0.46774291993718703</v>
      </c>
      <c r="BN830" s="14">
        <f t="shared" si="1229"/>
        <v>0.53118158926085035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1.1809000000000001</v>
      </c>
      <c r="F831" s="10">
        <f>VLOOKUP(B831,home!$B$2:$E$405,3,FALSE)</f>
        <v>0.7762</v>
      </c>
      <c r="G831" s="10">
        <f>VLOOKUP(C831,away!$B$2:$E$405,4,FALSE)</f>
        <v>1.0585</v>
      </c>
      <c r="H831" s="10">
        <f>VLOOKUP(A831,away!$A$2:$E$405,3,FALSE)</f>
        <v>0.92459999999999998</v>
      </c>
      <c r="I831" s="10">
        <f>VLOOKUP(C831,away!$B$2:$E$405,3,FALSE)</f>
        <v>1.1717</v>
      </c>
      <c r="J831" s="10">
        <f>VLOOKUP(B831,home!$B$2:$E$405,4,FALSE)</f>
        <v>0.99139999999999995</v>
      </c>
      <c r="K831" s="12">
        <f t="shared" si="1174"/>
        <v>0.97023653293000012</v>
      </c>
      <c r="L831" s="12">
        <f t="shared" si="1175"/>
        <v>1.0740369771479998</v>
      </c>
      <c r="M831" s="13">
        <f t="shared" si="1176"/>
        <v>0.1294742175323961</v>
      </c>
      <c r="N831" s="13">
        <f t="shared" si="1177"/>
        <v>0.12562061592245663</v>
      </c>
      <c r="O831" s="13">
        <f t="shared" si="1178"/>
        <v>0.13906009721709728</v>
      </c>
      <c r="P831" s="13">
        <f t="shared" si="1179"/>
        <v>0.1349211865928252</v>
      </c>
      <c r="Q831" s="13">
        <f t="shared" si="1180"/>
        <v>6.0940855428567732E-2</v>
      </c>
      <c r="R831" s="13">
        <f t="shared" si="1181"/>
        <v>7.4677843228479063E-2</v>
      </c>
      <c r="S831" s="13">
        <f t="shared" si="1182"/>
        <v>3.5149327291862466E-2</v>
      </c>
      <c r="T831" s="13">
        <f t="shared" si="1183"/>
        <v>6.5452732149312159E-2</v>
      </c>
      <c r="U831" s="13">
        <f t="shared" si="1184"/>
        <v>7.2455171700689602E-2</v>
      </c>
      <c r="V831" s="13">
        <f t="shared" si="1185"/>
        <v>4.0697840479073282E-3</v>
      </c>
      <c r="W831" s="13">
        <f t="shared" si="1186"/>
        <v>1.9709014761600648E-2</v>
      </c>
      <c r="X831" s="13">
        <f t="shared" si="1187"/>
        <v>2.1168210637114864E-2</v>
      </c>
      <c r="Y831" s="13">
        <f t="shared" si="1188"/>
        <v>1.1367720482159491E-2</v>
      </c>
      <c r="Z831" s="13">
        <f t="shared" si="1189"/>
        <v>2.6735588333682631E-2</v>
      </c>
      <c r="AA831" s="13">
        <f t="shared" si="1190"/>
        <v>2.5939844530715992E-2</v>
      </c>
      <c r="AB831" s="13">
        <f t="shared" si="1191"/>
        <v>1.2583892411112553E-2</v>
      </c>
      <c r="AC831" s="13">
        <f t="shared" si="1192"/>
        <v>2.6506246928216433E-4</v>
      </c>
      <c r="AD831" s="13">
        <f t="shared" si="1193"/>
        <v>4.780601537440401E-3</v>
      </c>
      <c r="AE831" s="13">
        <f t="shared" si="1194"/>
        <v>5.1345428242215684E-3</v>
      </c>
      <c r="AF831" s="13">
        <f t="shared" si="1195"/>
        <v>2.7573444269819434E-3</v>
      </c>
      <c r="AG831" s="13">
        <f t="shared" si="1196"/>
        <v>9.8716329110385683E-4</v>
      </c>
      <c r="AH831" s="13">
        <f t="shared" si="1197"/>
        <v>7.1787526190454538E-3</v>
      </c>
      <c r="AI831" s="13">
        <f t="shared" si="1198"/>
        <v>6.9650880518648184E-3</v>
      </c>
      <c r="AJ831" s="13">
        <f t="shared" si="1199"/>
        <v>3.3788914414967447E-3</v>
      </c>
      <c r="AK831" s="13">
        <f t="shared" si="1200"/>
        <v>1.0927746391148842E-3</v>
      </c>
      <c r="AL831" s="13">
        <f t="shared" si="1201"/>
        <v>1.1048544971612025E-5</v>
      </c>
      <c r="AM831" s="13">
        <f t="shared" si="1202"/>
        <v>9.2766285220120077E-4</v>
      </c>
      <c r="AN831" s="13">
        <f t="shared" si="1203"/>
        <v>9.9634420559066941E-4</v>
      </c>
      <c r="AO831" s="13">
        <f t="shared" si="1204"/>
        <v>5.3505525938576384E-4</v>
      </c>
      <c r="AP831" s="13">
        <f t="shared" si="1205"/>
        <v>1.9155637779927494E-4</v>
      </c>
      <c r="AQ831" s="13">
        <f t="shared" si="1206"/>
        <v>5.143465824123836E-5</v>
      </c>
      <c r="AR831" s="13">
        <f t="shared" si="1207"/>
        <v>1.5420491525305739E-3</v>
      </c>
      <c r="AS831" s="13">
        <f t="shared" si="1208"/>
        <v>1.4961524233589086E-3</v>
      </c>
      <c r="AT831" s="13">
        <f t="shared" si="1209"/>
        <v>7.2581086998728254E-4</v>
      </c>
      <c r="AU831" s="13">
        <f t="shared" si="1210"/>
        <v>2.3473607401978941E-4</v>
      </c>
      <c r="AV831" s="13">
        <f t="shared" si="1211"/>
        <v>5.6937378652640086E-5</v>
      </c>
      <c r="AW831" s="13">
        <f t="shared" si="1212"/>
        <v>3.1981545268764891E-7</v>
      </c>
      <c r="AX831" s="13">
        <f t="shared" si="1213"/>
        <v>1.5000873157460797E-4</v>
      </c>
      <c r="AY831" s="13">
        <f t="shared" si="1214"/>
        <v>1.6111492460619767E-4</v>
      </c>
      <c r="AZ831" s="13">
        <f t="shared" si="1215"/>
        <v>8.6521693298734212E-5</v>
      </c>
      <c r="BA831" s="13">
        <f t="shared" si="1216"/>
        <v>3.0975832642766287E-5</v>
      </c>
      <c r="BB831" s="13">
        <f t="shared" si="1217"/>
        <v>8.3172974140697584E-6</v>
      </c>
      <c r="BC831" s="13">
        <f t="shared" si="1218"/>
        <v>1.7866169945296726E-6</v>
      </c>
      <c r="BD831" s="13">
        <f t="shared" si="1219"/>
        <v>2.7603630173292864E-4</v>
      </c>
      <c r="BE831" s="13">
        <f t="shared" si="1220"/>
        <v>2.6782050435617607E-4</v>
      </c>
      <c r="BF831" s="13">
        <f t="shared" si="1221"/>
        <v>1.299246187970501E-4</v>
      </c>
      <c r="BG831" s="13">
        <f t="shared" si="1222"/>
        <v>4.2019203894633943E-5</v>
      </c>
      <c r="BH831" s="13">
        <f t="shared" si="1223"/>
        <v>1.0192141675802099E-5</v>
      </c>
      <c r="BI831" s="13">
        <f t="shared" si="1224"/>
        <v>1.9777576405323183E-6</v>
      </c>
      <c r="BJ831" s="14">
        <f t="shared" si="1225"/>
        <v>0.32105957991070844</v>
      </c>
      <c r="BK831" s="14">
        <f t="shared" si="1226"/>
        <v>0.30405174140385111</v>
      </c>
      <c r="BL831" s="14">
        <f t="shared" si="1227"/>
        <v>0.34811601226626288</v>
      </c>
      <c r="BM831" s="14">
        <f t="shared" si="1228"/>
        <v>0.33510731088352941</v>
      </c>
      <c r="BN831" s="14">
        <f t="shared" si="1229"/>
        <v>0.664694815921822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1.1809000000000001</v>
      </c>
      <c r="F832" s="10">
        <f>VLOOKUP(B832,home!$B$2:$E$405,3,FALSE)</f>
        <v>0.9879</v>
      </c>
      <c r="G832" s="10">
        <f>VLOOKUP(C832,away!$B$2:$E$405,4,FALSE)</f>
        <v>0.5645</v>
      </c>
      <c r="H832" s="10">
        <f>VLOOKUP(A832,away!$A$2:$E$405,3,FALSE)</f>
        <v>0.92459999999999998</v>
      </c>
      <c r="I832" s="10">
        <f>VLOOKUP(C832,away!$B$2:$E$405,3,FALSE)</f>
        <v>1.5322</v>
      </c>
      <c r="J832" s="10">
        <f>VLOOKUP(B832,home!$B$2:$E$405,4,FALSE)</f>
        <v>0.90129999999999999</v>
      </c>
      <c r="K832" s="12">
        <f t="shared" si="1174"/>
        <v>0.65855197159500001</v>
      </c>
      <c r="L832" s="12">
        <f t="shared" si="1175"/>
        <v>1.276846581756</v>
      </c>
      <c r="M832" s="13">
        <f t="shared" si="1176"/>
        <v>0.14436671951623306</v>
      </c>
      <c r="N832" s="13">
        <f t="shared" si="1177"/>
        <v>9.5072987770117634E-2</v>
      </c>
      <c r="O832" s="13">
        <f t="shared" si="1178"/>
        <v>0.1843341523336294</v>
      </c>
      <c r="P832" s="13">
        <f t="shared" si="1179"/>
        <v>0.12139361945160471</v>
      </c>
      <c r="Q832" s="13">
        <f t="shared" si="1180"/>
        <v>3.1305251770719141E-2</v>
      </c>
      <c r="R832" s="13">
        <f t="shared" si="1181"/>
        <v>0.11768321615404229</v>
      </c>
      <c r="S832" s="13">
        <f t="shared" si="1182"/>
        <v>2.5519058154369181E-2</v>
      </c>
      <c r="T832" s="13">
        <f t="shared" si="1183"/>
        <v>3.997200371445371E-2</v>
      </c>
      <c r="U832" s="13">
        <f t="shared" si="1184"/>
        <v>7.7500514021885084E-2</v>
      </c>
      <c r="V832" s="13">
        <f t="shared" si="1185"/>
        <v>2.3842451322234823E-3</v>
      </c>
      <c r="W832" s="13">
        <f t="shared" si="1186"/>
        <v>6.8720450916283189E-3</v>
      </c>
      <c r="X832" s="13">
        <f t="shared" si="1187"/>
        <v>8.7745472849187177E-3</v>
      </c>
      <c r="Y832" s="13">
        <f t="shared" si="1188"/>
        <v>5.6018753536024295E-3</v>
      </c>
      <c r="Z832" s="13">
        <f t="shared" si="1189"/>
        <v>5.0087804092113795E-2</v>
      </c>
      <c r="AA832" s="13">
        <f t="shared" si="1190"/>
        <v>3.2985422137725644E-2</v>
      </c>
      <c r="AB832" s="13">
        <f t="shared" si="1191"/>
        <v>1.0861307391346291E-2</v>
      </c>
      <c r="AC832" s="13">
        <f t="shared" si="1192"/>
        <v>1.2530248801037456E-4</v>
      </c>
      <c r="AD832" s="13">
        <f t="shared" si="1193"/>
        <v>1.1313997109953927E-3</v>
      </c>
      <c r="AE832" s="13">
        <f t="shared" si="1194"/>
        <v>1.4446238535841937E-3</v>
      </c>
      <c r="AF832" s="13">
        <f t="shared" si="1195"/>
        <v>9.2228151468607918E-4</v>
      </c>
      <c r="AG832" s="13">
        <f t="shared" si="1196"/>
        <v>3.9253733314788887E-4</v>
      </c>
      <c r="AH832" s="13">
        <f t="shared" si="1197"/>
        <v>1.5988610360669928E-2</v>
      </c>
      <c r="AI832" s="13">
        <f t="shared" si="1198"/>
        <v>1.0529330876083424E-2</v>
      </c>
      <c r="AJ832" s="13">
        <f t="shared" si="1199"/>
        <v>3.4670558040104235E-3</v>
      </c>
      <c r="AK832" s="13">
        <f t="shared" si="1200"/>
        <v>7.610788117869842E-4</v>
      </c>
      <c r="AL832" s="13">
        <f t="shared" si="1201"/>
        <v>4.2145232909196377E-6</v>
      </c>
      <c r="AM832" s="13">
        <f t="shared" si="1202"/>
        <v>1.4901710206760587E-4</v>
      </c>
      <c r="AN832" s="13">
        <f t="shared" si="1203"/>
        <v>1.9027197739820753E-4</v>
      </c>
      <c r="AO832" s="13">
        <f t="shared" si="1204"/>
        <v>1.2147406197242812E-4</v>
      </c>
      <c r="AP832" s="13">
        <f t="shared" si="1205"/>
        <v>5.1701246933837126E-5</v>
      </c>
      <c r="AQ832" s="13">
        <f t="shared" si="1206"/>
        <v>1.6503640104998209E-5</v>
      </c>
      <c r="AR832" s="13">
        <f t="shared" si="1207"/>
        <v>4.0830004972099909E-3</v>
      </c>
      <c r="AS832" s="13">
        <f t="shared" si="1208"/>
        <v>2.6888680274610045E-3</v>
      </c>
      <c r="AT832" s="13">
        <f t="shared" si="1209"/>
        <v>8.8537967042160153E-4</v>
      </c>
      <c r="AU832" s="13">
        <f t="shared" si="1210"/>
        <v>1.9435617585542567E-4</v>
      </c>
      <c r="AV832" s="13">
        <f t="shared" si="1211"/>
        <v>3.1998410700313772E-5</v>
      </c>
      <c r="AW832" s="13">
        <f t="shared" si="1212"/>
        <v>9.8440708315259708E-8</v>
      </c>
      <c r="AX832" s="13">
        <f t="shared" si="1213"/>
        <v>1.6355917727999194E-5</v>
      </c>
      <c r="AY832" s="13">
        <f t="shared" si="1214"/>
        <v>2.0883997642478137E-5</v>
      </c>
      <c r="AZ832" s="13">
        <f t="shared" si="1215"/>
        <v>1.3332830501599287E-5</v>
      </c>
      <c r="BA832" s="13">
        <f t="shared" si="1216"/>
        <v>5.6746596836997293E-6</v>
      </c>
      <c r="BB832" s="13">
        <f t="shared" si="1217"/>
        <v>1.8114174549401466E-6</v>
      </c>
      <c r="BC832" s="13">
        <f t="shared" si="1218"/>
        <v>4.6258043709469564E-7</v>
      </c>
      <c r="BD832" s="13">
        <f t="shared" si="1219"/>
        <v>8.688942046951039E-4</v>
      </c>
      <c r="BE832" s="13">
        <f t="shared" si="1220"/>
        <v>5.7221199160943008E-4</v>
      </c>
      <c r="BF832" s="13">
        <f t="shared" si="1221"/>
        <v>1.8841566762234588E-4</v>
      </c>
      <c r="BG832" s="13">
        <f t="shared" si="1222"/>
        <v>4.1360503130694697E-5</v>
      </c>
      <c r="BH832" s="13">
        <f t="shared" si="1223"/>
        <v>6.8095102207200398E-6</v>
      </c>
      <c r="BI832" s="13">
        <f t="shared" si="1224"/>
        <v>8.968832762902974E-7</v>
      </c>
      <c r="BJ832" s="14">
        <f t="shared" si="1225"/>
        <v>0.19207704282977836</v>
      </c>
      <c r="BK832" s="14">
        <f t="shared" si="1226"/>
        <v>0.29381404326337418</v>
      </c>
      <c r="BL832" s="14">
        <f t="shared" si="1227"/>
        <v>0.46367287943338248</v>
      </c>
      <c r="BM832" s="14">
        <f t="shared" si="1228"/>
        <v>0.30547503706536849</v>
      </c>
      <c r="BN832" s="14">
        <f t="shared" si="1229"/>
        <v>0.69415594699634631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1.0089999999999999</v>
      </c>
      <c r="G833" s="10">
        <f>VLOOKUP(C833,away!$B$2:$E$405,4,FALSE)</f>
        <v>0.79279999999999995</v>
      </c>
      <c r="H833" s="10">
        <f>VLOOKUP(A833,away!$A$2:$E$405,3,FALSE)</f>
        <v>1.125</v>
      </c>
      <c r="I833" s="10">
        <f>VLOOKUP(C833,away!$B$2:$E$405,3,FALSE)</f>
        <v>0.79010000000000002</v>
      </c>
      <c r="J833" s="10">
        <f>VLOOKUP(B833,home!$B$2:$E$405,4,FALSE)</f>
        <v>0.88890000000000002</v>
      </c>
      <c r="K833" s="12">
        <f t="shared" si="1174"/>
        <v>1.2332600978399999</v>
      </c>
      <c r="L833" s="12">
        <f t="shared" si="1175"/>
        <v>0.79010987625000006</v>
      </c>
      <c r="M833" s="13">
        <f t="shared" si="1176"/>
        <v>0.1322091720202978</v>
      </c>
      <c r="N833" s="13">
        <f t="shared" si="1177"/>
        <v>0.16304829642109783</v>
      </c>
      <c r="O833" s="13">
        <f t="shared" si="1178"/>
        <v>0.10445977254407246</v>
      </c>
      <c r="P833" s="13">
        <f t="shared" si="1179"/>
        <v>0.12882606930804691</v>
      </c>
      <c r="Q833" s="13">
        <f t="shared" si="1180"/>
        <v>0.10054047899846423</v>
      </c>
      <c r="R833" s="13">
        <f t="shared" si="1181"/>
        <v>4.1267348978950118E-2</v>
      </c>
      <c r="S833" s="13">
        <f t="shared" si="1182"/>
        <v>3.1382384216909212E-2</v>
      </c>
      <c r="T833" s="13">
        <f t="shared" si="1183"/>
        <v>7.9438025419592301E-2</v>
      </c>
      <c r="U833" s="13">
        <f t="shared" si="1184"/>
        <v>5.0893374839377434E-2</v>
      </c>
      <c r="V833" s="13">
        <f t="shared" si="1185"/>
        <v>3.3977044291926303E-3</v>
      </c>
      <c r="W833" s="13">
        <f t="shared" si="1186"/>
        <v>4.1330853655508822E-2</v>
      </c>
      <c r="X833" s="13">
        <f t="shared" si="1187"/>
        <v>3.2655915667060935E-2</v>
      </c>
      <c r="Y833" s="13">
        <f t="shared" si="1188"/>
        <v>1.2900880743265975E-2</v>
      </c>
      <c r="Z833" s="13">
        <f t="shared" si="1189"/>
        <v>1.086857999830795E-2</v>
      </c>
      <c r="AA833" s="13">
        <f t="shared" si="1190"/>
        <v>1.3403786032095126E-2</v>
      </c>
      <c r="AB833" s="13">
        <f t="shared" si="1191"/>
        <v>8.265177236684032E-3</v>
      </c>
      <c r="AC833" s="13">
        <f t="shared" si="1192"/>
        <v>2.0692253211081424E-4</v>
      </c>
      <c r="AD833" s="13">
        <f t="shared" si="1193"/>
        <v>1.2742923155750881E-2</v>
      </c>
      <c r="AE833" s="13">
        <f t="shared" si="1194"/>
        <v>1.0068309437653588E-2</v>
      </c>
      <c r="AF833" s="13">
        <f t="shared" si="1195"/>
        <v>3.9775353619155912E-3</v>
      </c>
      <c r="AG833" s="13">
        <f t="shared" si="1196"/>
        <v>1.047563324194376E-3</v>
      </c>
      <c r="AH833" s="13">
        <f t="shared" si="1197"/>
        <v>2.1468430993690801E-3</v>
      </c>
      <c r="AI833" s="13">
        <f t="shared" si="1198"/>
        <v>2.6476159307750398E-3</v>
      </c>
      <c r="AJ833" s="13">
        <f t="shared" si="1199"/>
        <v>1.6325995409151844E-3</v>
      </c>
      <c r="AK833" s="13">
        <f t="shared" si="1200"/>
        <v>6.7113995652086649E-4</v>
      </c>
      <c r="AL833" s="13">
        <f t="shared" si="1201"/>
        <v>8.0651035191451703E-6</v>
      </c>
      <c r="AM833" s="13">
        <f t="shared" si="1202"/>
        <v>3.1430677315657852E-3</v>
      </c>
      <c r="AN833" s="13">
        <f t="shared" si="1203"/>
        <v>2.4833688564328106E-3</v>
      </c>
      <c r="AO833" s="13">
        <f t="shared" si="1204"/>
        <v>9.8106712991961604E-4</v>
      </c>
      <c r="AP833" s="13">
        <f t="shared" si="1205"/>
        <v>2.5838360953791027E-4</v>
      </c>
      <c r="AQ833" s="13">
        <f t="shared" si="1206"/>
        <v>5.1037860439256642E-5</v>
      </c>
      <c r="AR833" s="13">
        <f t="shared" si="1207"/>
        <v>3.3924838711413415E-4</v>
      </c>
      <c r="AS833" s="13">
        <f t="shared" si="1208"/>
        <v>4.1838149908443915E-4</v>
      </c>
      <c r="AT833" s="13">
        <f t="shared" si="1209"/>
        <v>2.5798660424766073E-4</v>
      </c>
      <c r="AU833" s="13">
        <f t="shared" si="1210"/>
        <v>1.0605486159862647E-4</v>
      </c>
      <c r="AV833" s="13">
        <f t="shared" si="1211"/>
        <v>3.2698307247882428E-5</v>
      </c>
      <c r="AW833" s="13">
        <f t="shared" si="1212"/>
        <v>2.182979291781437E-7</v>
      </c>
      <c r="AX833" s="13">
        <f t="shared" si="1213"/>
        <v>6.460366696914271E-4</v>
      </c>
      <c r="AY833" s="13">
        <f t="shared" si="1214"/>
        <v>5.1043995314285556E-4</v>
      </c>
      <c r="AZ833" s="13">
        <f t="shared" si="1215"/>
        <v>2.016518241053787E-4</v>
      </c>
      <c r="BA833" s="13">
        <f t="shared" si="1216"/>
        <v>5.3109032596495858E-5</v>
      </c>
      <c r="BB833" s="13">
        <f t="shared" si="1217"/>
        <v>1.0490492793143639E-5</v>
      </c>
      <c r="BC833" s="13">
        <f t="shared" si="1218"/>
        <v>1.657728392518448E-6</v>
      </c>
      <c r="BD833" s="13">
        <f t="shared" si="1219"/>
        <v>4.4673916860126758E-5</v>
      </c>
      <c r="BE833" s="13">
        <f t="shared" si="1220"/>
        <v>5.5094559077815942E-5</v>
      </c>
      <c r="BF833" s="13">
        <f t="shared" si="1221"/>
        <v>3.3972960659379478E-5</v>
      </c>
      <c r="BG833" s="13">
        <f t="shared" si="1222"/>
        <v>1.3965832262233603E-5</v>
      </c>
      <c r="BH833" s="13">
        <f t="shared" si="1223"/>
        <v>4.3058759155348095E-6</v>
      </c>
      <c r="BI833" s="13">
        <f t="shared" si="1224"/>
        <v>1.0620529905758713E-6</v>
      </c>
      <c r="BJ833" s="14">
        <f t="shared" si="1225"/>
        <v>0.46609109307312169</v>
      </c>
      <c r="BK833" s="14">
        <f t="shared" si="1226"/>
        <v>0.29654075756321935</v>
      </c>
      <c r="BL833" s="14">
        <f t="shared" si="1227"/>
        <v>0.2266951030158178</v>
      </c>
      <c r="BM833" s="14">
        <f t="shared" si="1228"/>
        <v>0.32933417372432366</v>
      </c>
      <c r="BN833" s="14">
        <f t="shared" si="1229"/>
        <v>0.6703511382709294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2.0179999999999998</v>
      </c>
      <c r="G834" s="10">
        <f>VLOOKUP(C834,away!$B$2:$E$405,4,FALSE)</f>
        <v>1.0810999999999999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1.0089999999999999</v>
      </c>
      <c r="G835" s="10">
        <f>VLOOKUP(C835,away!$B$2:$E$405,4,FALSE)</f>
        <v>1.4414</v>
      </c>
      <c r="H835" s="10">
        <f>VLOOKUP(A835,away!$A$2:$E$405,3,FALSE)</f>
        <v>1.125</v>
      </c>
      <c r="I835" s="10">
        <f>VLOOKUP(C835,away!$B$2:$E$405,3,FALSE)</f>
        <v>0.59260000000000002</v>
      </c>
      <c r="J835" s="10">
        <f>VLOOKUP(B835,home!$B$2:$E$405,4,FALSE)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1.5124</v>
      </c>
      <c r="F836" s="10">
        <f>VLOOKUP(B836,home!$B$2:$E$405,3,FALSE)</f>
        <v>1.3665</v>
      </c>
      <c r="G836" s="10">
        <f>VLOOKUP(C836,away!$B$2:$E$405,4,FALSE)</f>
        <v>1.0579000000000001</v>
      </c>
      <c r="H836" s="10">
        <f>VLOOKUP(A836,away!$A$2:$E$405,3,FALSE)</f>
        <v>1.1446000000000001</v>
      </c>
      <c r="I836" s="10">
        <f>VLOOKUP(C836,away!$B$2:$E$405,3,FALSE)</f>
        <v>0.99019999999999997</v>
      </c>
      <c r="J836" s="10">
        <f>VLOOKUP(B836,home!$B$2:$E$405,4,FALSE)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1.5124</v>
      </c>
      <c r="F837" s="10">
        <f>VLOOKUP(B837,home!$B$2:$E$405,3,FALSE)</f>
        <v>0.92569999999999997</v>
      </c>
      <c r="G837" s="10">
        <f>VLOOKUP(C837,away!$B$2:$E$405,4,FALSE)</f>
        <v>1.5869</v>
      </c>
      <c r="H837" s="10">
        <f>VLOOKUP(A837,away!$A$2:$E$405,3,FALSE)</f>
        <v>1.1446000000000001</v>
      </c>
      <c r="I837" s="10">
        <f>VLOOKUP(C837,away!$B$2:$E$405,3,FALSE)</f>
        <v>0.34949999999999998</v>
      </c>
      <c r="J837" s="10">
        <f>VLOOKUP(B837,home!$B$2:$E$405,4,FALSE)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1.72</v>
      </c>
      <c r="F838" s="10">
        <f>VLOOKUP(B838,home!$B$2:$E$405,3,FALSE)</f>
        <v>0.63949999999999996</v>
      </c>
      <c r="G838" s="10">
        <f>VLOOKUP(C838,away!$B$2:$E$405,4,FALSE)</f>
        <v>0.87209999999999999</v>
      </c>
      <c r="H838" s="10">
        <f>VLOOKUP(A838,away!$A$2:$E$405,3,FALSE)</f>
        <v>1.58</v>
      </c>
      <c r="I838" s="10">
        <f>VLOOKUP(C838,away!$B$2:$E$405,3,FALSE)</f>
        <v>0.94940000000000002</v>
      </c>
      <c r="J838" s="10">
        <f>VLOOKUP(B838,home!$B$2:$E$405,4,FALSE)</f>
        <v>1.3290999999999999</v>
      </c>
      <c r="K838" s="12">
        <f t="shared" si="1174"/>
        <v>0.95925767399999995</v>
      </c>
      <c r="L838" s="12">
        <f t="shared" si="1175"/>
        <v>1.9937191132000001</v>
      </c>
      <c r="M838" s="13">
        <f t="shared" si="1176"/>
        <v>5.2184133449705482E-2</v>
      </c>
      <c r="N838" s="13">
        <f t="shared" si="1177"/>
        <v>5.0058030472670073E-2</v>
      </c>
      <c r="O838" s="13">
        <f t="shared" si="1178"/>
        <v>0.10404050426445727</v>
      </c>
      <c r="P838" s="13">
        <f t="shared" si="1179"/>
        <v>9.980165212251034E-2</v>
      </c>
      <c r="Q838" s="13">
        <f t="shared" si="1180"/>
        <v>2.4009274938117303E-2</v>
      </c>
      <c r="R838" s="13">
        <f t="shared" si="1181"/>
        <v>0.10371377094950732</v>
      </c>
      <c r="S838" s="13">
        <f t="shared" si="1182"/>
        <v>4.7717424377575784E-2</v>
      </c>
      <c r="T838" s="13">
        <f t="shared" si="1183"/>
        <v>4.7867750338198213E-2</v>
      </c>
      <c r="U838" s="13">
        <f t="shared" si="1184"/>
        <v>9.9488230682793152E-2</v>
      </c>
      <c r="V838" s="13">
        <f t="shared" si="1185"/>
        <v>1.0139901564998889E-2</v>
      </c>
      <c r="W838" s="13">
        <f t="shared" si="1186"/>
        <v>7.6770270771883004E-3</v>
      </c>
      <c r="X838" s="13">
        <f t="shared" si="1187"/>
        <v>1.5305835616344245E-2</v>
      </c>
      <c r="Y838" s="13">
        <f t="shared" si="1188"/>
        <v>1.5257768505901416E-2</v>
      </c>
      <c r="Z838" s="13">
        <f t="shared" si="1189"/>
        <v>6.8925375814693227E-2</v>
      </c>
      <c r="AA838" s="13">
        <f t="shared" si="1190"/>
        <v>6.6117195683578475E-2</v>
      </c>
      <c r="AB838" s="13">
        <f t="shared" si="1191"/>
        <v>3.1711713671416161E-2</v>
      </c>
      <c r="AC838" s="13">
        <f t="shared" si="1192"/>
        <v>1.2120289991040239E-3</v>
      </c>
      <c r="AD838" s="13">
        <f t="shared" si="1193"/>
        <v>1.8410617843246664E-3</v>
      </c>
      <c r="AE838" s="13">
        <f t="shared" si="1194"/>
        <v>3.6705600679901832E-3</v>
      </c>
      <c r="AF838" s="13">
        <f t="shared" si="1195"/>
        <v>3.659032881850361E-3</v>
      </c>
      <c r="AG838" s="13">
        <f t="shared" si="1196"/>
        <v>2.431694597457448E-3</v>
      </c>
      <c r="AH838" s="13">
        <f t="shared" si="1197"/>
        <v>3.4354459786561736E-2</v>
      </c>
      <c r="AI838" s="13">
        <f t="shared" si="1198"/>
        <v>3.2954779186383745E-2</v>
      </c>
      <c r="AJ838" s="13">
        <f t="shared" si="1199"/>
        <v>1.5806062414757037E-2</v>
      </c>
      <c r="AK838" s="13">
        <f t="shared" si="1200"/>
        <v>5.054028889026221E-3</v>
      </c>
      <c r="AL838" s="13">
        <f t="shared" si="1201"/>
        <v>9.2719751031264378E-5</v>
      </c>
      <c r="AM838" s="13">
        <f t="shared" si="1202"/>
        <v>3.5321052898431389E-4</v>
      </c>
      <c r="AN838" s="13">
        <f t="shared" si="1203"/>
        <v>7.0420258261950919E-4</v>
      </c>
      <c r="AO838" s="13">
        <f t="shared" si="1204"/>
        <v>7.0199107426665902E-4</v>
      </c>
      <c r="AP838" s="13">
        <f t="shared" si="1205"/>
        <v>4.6652434068707968E-4</v>
      </c>
      <c r="AQ838" s="13">
        <f t="shared" si="1206"/>
        <v>2.3252962370021486E-4</v>
      </c>
      <c r="AR838" s="13">
        <f t="shared" si="1207"/>
        <v>1.3698628620025782E-2</v>
      </c>
      <c r="AS838" s="13">
        <f t="shared" si="1208"/>
        <v>1.3140514627035759E-2</v>
      </c>
      <c r="AT838" s="13">
        <f t="shared" si="1209"/>
        <v>6.3025697481466489E-3</v>
      </c>
      <c r="AU838" s="13">
        <f t="shared" si="1210"/>
        <v>2.0152627989433068E-3</v>
      </c>
      <c r="AV838" s="13">
        <f t="shared" si="1211"/>
        <v>4.8328907625327141E-4</v>
      </c>
      <c r="AW838" s="13">
        <f t="shared" si="1212"/>
        <v>4.9257119430258124E-6</v>
      </c>
      <c r="AX838" s="13">
        <f t="shared" si="1213"/>
        <v>5.6469985077633733E-5</v>
      </c>
      <c r="AY838" s="13">
        <f t="shared" si="1214"/>
        <v>1.1258528857139715E-4</v>
      </c>
      <c r="AZ838" s="13">
        <f t="shared" si="1215"/>
        <v>1.1223172084496605E-4</v>
      </c>
      <c r="BA838" s="13">
        <f t="shared" si="1216"/>
        <v>7.4586175651978565E-5</v>
      </c>
      <c r="BB838" s="13">
        <f t="shared" si="1217"/>
        <v>3.7175970994460545E-5</v>
      </c>
      <c r="BC838" s="13">
        <f t="shared" si="1218"/>
        <v>1.4823688784684957E-5</v>
      </c>
      <c r="BD838" s="13">
        <f t="shared" si="1219"/>
        <v>4.5518696173956564E-3</v>
      </c>
      <c r="BE838" s="13">
        <f t="shared" si="1220"/>
        <v>4.366415861534227E-3</v>
      </c>
      <c r="BF838" s="13">
        <f t="shared" si="1221"/>
        <v>2.0942589615260141E-3</v>
      </c>
      <c r="BG838" s="13">
        <f t="shared" si="1222"/>
        <v>6.6964466006236658E-4</v>
      </c>
      <c r="BH838" s="13">
        <f t="shared" si="1223"/>
        <v>1.6059044475448658E-4</v>
      </c>
      <c r="BI838" s="13">
        <f t="shared" si="1224"/>
        <v>3.080952330036287E-5</v>
      </c>
      <c r="BJ838" s="14">
        <f t="shared" si="1225"/>
        <v>0.17464436726022509</v>
      </c>
      <c r="BK838" s="14">
        <f t="shared" si="1226"/>
        <v>0.21126044555349716</v>
      </c>
      <c r="BL838" s="14">
        <f t="shared" si="1227"/>
        <v>0.54075459946745896</v>
      </c>
      <c r="BM838" s="14">
        <f t="shared" si="1228"/>
        <v>0.56166976232227828</v>
      </c>
      <c r="BN838" s="14">
        <f t="shared" si="1229"/>
        <v>0.4338073661969678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1.72</v>
      </c>
      <c r="F839" s="10">
        <f>VLOOKUP(B839,home!$B$2:$E$405,3,FALSE)</f>
        <v>1.1628000000000001</v>
      </c>
      <c r="G839" s="10">
        <f>VLOOKUP(C839,away!$B$2:$E$405,4,FALSE)</f>
        <v>0.98839999999999995</v>
      </c>
      <c r="H839" s="10">
        <f>VLOOKUP(A839,away!$A$2:$E$405,3,FALSE)</f>
        <v>1.58</v>
      </c>
      <c r="I839" s="10">
        <f>VLOOKUP(C839,away!$B$2:$E$405,3,FALSE)</f>
        <v>1.3290999999999999</v>
      </c>
      <c r="J839" s="10">
        <f>VLOOKUP(B839,home!$B$2:$E$405,4,FALSE)</f>
        <v>0.69620000000000004</v>
      </c>
      <c r="K839" s="12">
        <f t="shared" si="1174"/>
        <v>1.9768158143999999</v>
      </c>
      <c r="L839" s="12">
        <f t="shared" si="1175"/>
        <v>1.4620046836000002</v>
      </c>
      <c r="M839" s="13">
        <f t="shared" si="1176"/>
        <v>3.2102528001701783E-2</v>
      </c>
      <c r="N839" s="13">
        <f t="shared" si="1177"/>
        <v>6.3460785035982903E-2</v>
      </c>
      <c r="O839" s="13">
        <f t="shared" si="1178"/>
        <v>4.6934046293888164E-2</v>
      </c>
      <c r="P839" s="13">
        <f t="shared" si="1179"/>
        <v>9.2779964947539817E-2</v>
      </c>
      <c r="Q839" s="13">
        <f t="shared" si="1180"/>
        <v>6.2725141726684946E-2</v>
      </c>
      <c r="R839" s="13">
        <f t="shared" si="1181"/>
        <v>3.4308897750981872E-2</v>
      </c>
      <c r="S839" s="13">
        <f t="shared" si="1182"/>
        <v>6.7036168422704878E-2</v>
      </c>
      <c r="T839" s="13">
        <f t="shared" si="1183"/>
        <v>9.1704450983887201E-2</v>
      </c>
      <c r="U839" s="13">
        <f t="shared" si="1184"/>
        <v>6.7822371648773541E-2</v>
      </c>
      <c r="V839" s="13">
        <f t="shared" si="1185"/>
        <v>2.1526907497219961E-2</v>
      </c>
      <c r="W839" s="13">
        <f t="shared" si="1186"/>
        <v>4.1332017375264041E-2</v>
      </c>
      <c r="X839" s="13">
        <f t="shared" si="1187"/>
        <v>6.0427602985272617E-2</v>
      </c>
      <c r="Y839" s="13">
        <f t="shared" si="1188"/>
        <v>4.417271929159497E-2</v>
      </c>
      <c r="Z839" s="13">
        <f t="shared" si="1189"/>
        <v>1.6719923067029661E-2</v>
      </c>
      <c r="AA839" s="13">
        <f t="shared" si="1190"/>
        <v>3.3052208334455574E-2</v>
      </c>
      <c r="AB839" s="13">
        <f t="shared" si="1191"/>
        <v>3.266906406819764E-2</v>
      </c>
      <c r="AC839" s="13">
        <f t="shared" si="1192"/>
        <v>3.8884510180069104E-3</v>
      </c>
      <c r="AD839" s="13">
        <f t="shared" si="1193"/>
        <v>2.0426446397119376E-2</v>
      </c>
      <c r="AE839" s="13">
        <f t="shared" si="1194"/>
        <v>2.9863560301892883E-2</v>
      </c>
      <c r="AF839" s="13">
        <f t="shared" si="1195"/>
        <v>2.1830332515169221E-2</v>
      </c>
      <c r="AG839" s="13">
        <f t="shared" si="1196"/>
        <v>1.0638682793907584E-2</v>
      </c>
      <c r="AH839" s="13">
        <f t="shared" si="1197"/>
        <v>6.1111514583572684E-3</v>
      </c>
      <c r="AI839" s="13">
        <f t="shared" si="1198"/>
        <v>1.2080620847074269E-2</v>
      </c>
      <c r="AJ839" s="13">
        <f t="shared" si="1199"/>
        <v>1.1940581169133371E-2</v>
      </c>
      <c r="AK839" s="13">
        <f t="shared" si="1200"/>
        <v>7.8681098960898949E-3</v>
      </c>
      <c r="AL839" s="13">
        <f t="shared" si="1201"/>
        <v>4.4952266579352475E-4</v>
      </c>
      <c r="AM839" s="13">
        <f t="shared" si="1202"/>
        <v>8.0758644539638998E-3</v>
      </c>
      <c r="AN839" s="13">
        <f t="shared" si="1203"/>
        <v>1.1806951655813979E-2</v>
      </c>
      <c r="AO839" s="13">
        <f t="shared" si="1204"/>
        <v>8.6309093099194087E-3</v>
      </c>
      <c r="AP839" s="13">
        <f t="shared" si="1205"/>
        <v>4.2061432782763385E-3</v>
      </c>
      <c r="AQ839" s="13">
        <f t="shared" si="1206"/>
        <v>1.5373502931831681E-3</v>
      </c>
      <c r="AR839" s="13">
        <f t="shared" si="1207"/>
        <v>1.7869064108614581E-3</v>
      </c>
      <c r="AS839" s="13">
        <f t="shared" si="1208"/>
        <v>3.5323848518436737E-3</v>
      </c>
      <c r="AT839" s="13">
        <f t="shared" si="1209"/>
        <v>3.491437118835788E-3</v>
      </c>
      <c r="AU839" s="13">
        <f t="shared" si="1210"/>
        <v>2.3006427038325858E-3</v>
      </c>
      <c r="AV839" s="13">
        <f t="shared" si="1211"/>
        <v>1.1369867200550574E-3</v>
      </c>
      <c r="AW839" s="13">
        <f t="shared" si="1212"/>
        <v>3.6088103900205311E-5</v>
      </c>
      <c r="AX839" s="13">
        <f t="shared" si="1213"/>
        <v>2.6607494279244429E-3</v>
      </c>
      <c r="AY839" s="13">
        <f t="shared" si="1214"/>
        <v>3.8900281255115567E-3</v>
      </c>
      <c r="AZ839" s="13">
        <f t="shared" si="1215"/>
        <v>2.8436196694168131E-3</v>
      </c>
      <c r="BA839" s="13">
        <f t="shared" si="1216"/>
        <v>1.385795091688154E-3</v>
      </c>
      <c r="BB839" s="13">
        <f t="shared" si="1217"/>
        <v>5.0650972863949383E-4</v>
      </c>
      <c r="BC839" s="13">
        <f t="shared" si="1218"/>
        <v>1.4810391911198093E-4</v>
      </c>
      <c r="BD839" s="13">
        <f t="shared" si="1219"/>
        <v>4.3541092363905332E-4</v>
      </c>
      <c r="BE839" s="13">
        <f t="shared" si="1220"/>
        <v>8.6072719961219118E-4</v>
      </c>
      <c r="BF839" s="13">
        <f t="shared" si="1221"/>
        <v>8.5074957003880266E-4</v>
      </c>
      <c r="BG839" s="13">
        <f t="shared" si="1222"/>
        <v>5.6059173471556848E-4</v>
      </c>
      <c r="BH839" s="13">
        <f t="shared" si="1223"/>
        <v>2.7704665165191627E-4</v>
      </c>
      <c r="BI839" s="13">
        <f t="shared" si="1224"/>
        <v>1.095340404624152E-4</v>
      </c>
      <c r="BJ839" s="14">
        <f t="shared" si="1225"/>
        <v>0.49227376436022491</v>
      </c>
      <c r="BK839" s="14">
        <f t="shared" si="1226"/>
        <v>0.22167357067847843</v>
      </c>
      <c r="BL839" s="14">
        <f t="shared" si="1227"/>
        <v>0.26812946939249999</v>
      </c>
      <c r="BM839" s="14">
        <f t="shared" si="1228"/>
        <v>0.66263142371984229</v>
      </c>
      <c r="BN839" s="14">
        <f t="shared" si="1229"/>
        <v>0.3323113637567795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1.6292</v>
      </c>
      <c r="F840" s="10">
        <f>VLOOKUP(B840,home!$B$2:$E$405,3,FALSE)</f>
        <v>0.90259999999999996</v>
      </c>
      <c r="G840" s="10">
        <f>VLOOKUP(C840,away!$B$2:$E$405,4,FALSE)</f>
        <v>1.1253</v>
      </c>
      <c r="H840" s="10">
        <f>VLOOKUP(A840,away!$A$2:$E$405,3,FALSE)</f>
        <v>1.1462000000000001</v>
      </c>
      <c r="I840" s="10">
        <f>VLOOKUP(C840,away!$B$2:$E$405,3,FALSE)</f>
        <v>1.0663</v>
      </c>
      <c r="J840" s="10">
        <f>VLOOKUP(B840,home!$B$2:$E$405,4,FALSE)</f>
        <v>0.71850000000000003</v>
      </c>
      <c r="K840" s="12">
        <f t="shared" si="1174"/>
        <v>1.654771564776</v>
      </c>
      <c r="L840" s="12">
        <f t="shared" si="1175"/>
        <v>0.87814571361000016</v>
      </c>
      <c r="M840" s="13">
        <f t="shared" si="1176"/>
        <v>7.9426971387956513E-2</v>
      </c>
      <c r="N840" s="13">
        <f t="shared" si="1177"/>
        <v>0.13143349372906735</v>
      </c>
      <c r="O840" s="13">
        <f t="shared" si="1178"/>
        <v>6.9748454469358123E-2</v>
      </c>
      <c r="P840" s="13">
        <f t="shared" si="1179"/>
        <v>0.11541775914296733</v>
      </c>
      <c r="Q840" s="13">
        <f t="shared" si="1180"/>
        <v>0.10874620404101271</v>
      </c>
      <c r="R840" s="13">
        <f t="shared" si="1181"/>
        <v>3.0624653161594548E-2</v>
      </c>
      <c r="S840" s="13">
        <f t="shared" si="1182"/>
        <v>4.1929268146575466E-2</v>
      </c>
      <c r="T840" s="13">
        <f t="shared" si="1183"/>
        <v>9.5495012949973784E-2</v>
      </c>
      <c r="U840" s="13">
        <f t="shared" si="1184"/>
        <v>5.067680523293408E-2</v>
      </c>
      <c r="V840" s="13">
        <f t="shared" si="1185"/>
        <v>6.7698556400174262E-3</v>
      </c>
      <c r="W840" s="13">
        <f t="shared" si="1186"/>
        <v>5.9983375408132256E-2</v>
      </c>
      <c r="X840" s="13">
        <f t="shared" si="1187"/>
        <v>5.2674144002510831E-2</v>
      </c>
      <c r="Y840" s="13">
        <f t="shared" si="1188"/>
        <v>2.3127786886940394E-2</v>
      </c>
      <c r="Z840" s="13">
        <f t="shared" si="1189"/>
        <v>8.9643026348824005E-3</v>
      </c>
      <c r="AA840" s="13">
        <f t="shared" si="1190"/>
        <v>1.4833873098249968E-2</v>
      </c>
      <c r="AB840" s="13">
        <f t="shared" si="1191"/>
        <v>1.2273335699239857E-2</v>
      </c>
      <c r="AC840" s="13">
        <f t="shared" si="1192"/>
        <v>6.1484275589748511E-4</v>
      </c>
      <c r="AD840" s="13">
        <f t="shared" si="1193"/>
        <v>2.4814695996165311E-2</v>
      </c>
      <c r="AE840" s="13">
        <f t="shared" si="1194"/>
        <v>2.1790918923567798E-2</v>
      </c>
      <c r="AF840" s="13">
        <f t="shared" si="1195"/>
        <v>9.56780102417705E-3</v>
      </c>
      <c r="AG840" s="13">
        <f t="shared" si="1196"/>
        <v>2.8006411526848162E-3</v>
      </c>
      <c r="AH840" s="13">
        <f t="shared" si="1197"/>
        <v>1.9679909835812019E-3</v>
      </c>
      <c r="AI840" s="13">
        <f t="shared" si="1198"/>
        <v>3.2565755193657243E-3</v>
      </c>
      <c r="AJ840" s="13">
        <f t="shared" si="1199"/>
        <v>2.6944442839960179E-3</v>
      </c>
      <c r="AK840" s="13">
        <f t="shared" si="1200"/>
        <v>1.4862299280099464E-3</v>
      </c>
      <c r="AL840" s="13">
        <f t="shared" si="1201"/>
        <v>3.5737871844240784E-5</v>
      </c>
      <c r="AM840" s="13">
        <f t="shared" si="1202"/>
        <v>8.2125306646030436E-3</v>
      </c>
      <c r="AN840" s="13">
        <f t="shared" si="1203"/>
        <v>7.2117986010118481E-3</v>
      </c>
      <c r="AO840" s="13">
        <f t="shared" si="1204"/>
        <v>3.1665050144485752E-3</v>
      </c>
      <c r="AP840" s="13">
        <f t="shared" si="1205"/>
        <v>9.2688426852086288E-4</v>
      </c>
      <c r="AQ840" s="13">
        <f t="shared" si="1206"/>
        <v>2.0348486185353397E-4</v>
      </c>
      <c r="AR840" s="13">
        <f t="shared" si="1207"/>
        <v>3.456365693309922E-4</v>
      </c>
      <c r="AS840" s="13">
        <f t="shared" si="1208"/>
        <v>5.7194956667565441E-4</v>
      </c>
      <c r="AT840" s="13">
        <f t="shared" si="1209"/>
        <v>4.732229397104139E-4</v>
      </c>
      <c r="AU840" s="13">
        <f t="shared" si="1210"/>
        <v>2.610252881441668E-4</v>
      </c>
      <c r="AV840" s="13">
        <f t="shared" si="1211"/>
        <v>1.0798430612710728E-4</v>
      </c>
      <c r="AW840" s="13">
        <f t="shared" si="1212"/>
        <v>1.442549822365034E-6</v>
      </c>
      <c r="AX840" s="13">
        <f t="shared" si="1213"/>
        <v>2.2649770364393429E-3</v>
      </c>
      <c r="AY840" s="13">
        <f t="shared" si="1214"/>
        <v>1.9889798759742902E-3</v>
      </c>
      <c r="AZ840" s="13">
        <f t="shared" si="1215"/>
        <v>8.7330707627168627E-4</v>
      </c>
      <c r="BA840" s="13">
        <f t="shared" si="1216"/>
        <v>2.5563028856442102E-4</v>
      </c>
      <c r="BB840" s="13">
        <f t="shared" si="1217"/>
        <v>5.6120160542933417E-5</v>
      </c>
      <c r="BC840" s="13">
        <f t="shared" si="1218"/>
        <v>9.8563356855764107E-6</v>
      </c>
      <c r="BD840" s="13">
        <f t="shared" si="1219"/>
        <v>5.0586545304146056E-5</v>
      </c>
      <c r="BE840" s="13">
        <f t="shared" si="1220"/>
        <v>8.3709176729553783E-5</v>
      </c>
      <c r="BF840" s="13">
        <f t="shared" si="1221"/>
        <v>6.9259782681437221E-5</v>
      </c>
      <c r="BG840" s="13">
        <f t="shared" si="1222"/>
        <v>3.8203039654602532E-5</v>
      </c>
      <c r="BH840" s="13">
        <f t="shared" si="1223"/>
        <v>1.5804325927111549E-5</v>
      </c>
      <c r="BI840" s="13">
        <f t="shared" si="1224"/>
        <v>5.2305098289272578E-6</v>
      </c>
      <c r="BJ840" s="14">
        <f t="shared" si="1225"/>
        <v>0.55560414829814841</v>
      </c>
      <c r="BK840" s="14">
        <f t="shared" si="1226"/>
        <v>0.24618341482123274</v>
      </c>
      <c r="BL840" s="14">
        <f t="shared" si="1227"/>
        <v>0.18958497442644356</v>
      </c>
      <c r="BM840" s="14">
        <f t="shared" si="1228"/>
        <v>0.4629517669225986</v>
      </c>
      <c r="BN840" s="14">
        <f t="shared" si="1229"/>
        <v>0.5353975359319566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1.6292</v>
      </c>
      <c r="F841" s="10">
        <f>VLOOKUP(B841,home!$B$2:$E$405,3,FALSE)</f>
        <v>0.90259999999999996</v>
      </c>
      <c r="G841" s="10">
        <f>VLOOKUP(C841,away!$B$2:$E$405,4,FALSE)</f>
        <v>1.0229999999999999</v>
      </c>
      <c r="H841" s="10">
        <f>VLOOKUP(A841,away!$A$2:$E$405,3,FALSE)</f>
        <v>1.1462000000000001</v>
      </c>
      <c r="I841" s="10">
        <f>VLOOKUP(C841,away!$B$2:$E$405,3,FALSE)</f>
        <v>1.0663</v>
      </c>
      <c r="J841" s="10">
        <f>VLOOKUP(B841,home!$B$2:$E$405,4,FALSE)</f>
        <v>0.87239999999999995</v>
      </c>
      <c r="K841" s="12">
        <f t="shared" si="1174"/>
        <v>1.5043377861599998</v>
      </c>
      <c r="L841" s="12">
        <f t="shared" si="1175"/>
        <v>1.0662412255440001</v>
      </c>
      <c r="M841" s="13">
        <f t="shared" si="1176"/>
        <v>7.6491243274308326E-2</v>
      </c>
      <c r="N841" s="13">
        <f t="shared" si="1177"/>
        <v>0.11506866756789895</v>
      </c>
      <c r="O841" s="13">
        <f t="shared" si="1178"/>
        <v>8.1558116972182765E-2</v>
      </c>
      <c r="P841" s="13">
        <f t="shared" si="1179"/>
        <v>0.12269095712931173</v>
      </c>
      <c r="Q841" s="13">
        <f t="shared" si="1180"/>
        <v>8.6551072312737065E-2</v>
      </c>
      <c r="R841" s="13">
        <f t="shared" si="1181"/>
        <v>4.3480313296740528E-2</v>
      </c>
      <c r="S841" s="13">
        <f t="shared" si="1182"/>
        <v>4.9198673981949104E-2</v>
      </c>
      <c r="T841" s="13">
        <f t="shared" si="1183"/>
        <v>9.2284321414880147E-2</v>
      </c>
      <c r="U841" s="13">
        <f t="shared" si="1184"/>
        <v>6.5409078246361857E-2</v>
      </c>
      <c r="V841" s="13">
        <f t="shared" si="1185"/>
        <v>8.768225749989195E-3</v>
      </c>
      <c r="W841" s="13">
        <f t="shared" si="1186"/>
        <v>4.3400682837572306E-2</v>
      </c>
      <c r="X841" s="13">
        <f t="shared" si="1187"/>
        <v>4.6275597258179556E-2</v>
      </c>
      <c r="Y841" s="13">
        <f t="shared" si="1188"/>
        <v>2.4670474766670968E-2</v>
      </c>
      <c r="Z841" s="13">
        <f t="shared" si="1189"/>
        <v>1.5453500845517902E-2</v>
      </c>
      <c r="AA841" s="13">
        <f t="shared" si="1190"/>
        <v>2.3247285250368087E-2</v>
      </c>
      <c r="AB841" s="13">
        <f t="shared" si="1191"/>
        <v>1.7485884813884377E-2</v>
      </c>
      <c r="AC841" s="13">
        <f t="shared" si="1192"/>
        <v>8.7900748793406512E-4</v>
      </c>
      <c r="AD841" s="13">
        <f t="shared" si="1193"/>
        <v>1.6322321784426459E-2</v>
      </c>
      <c r="AE841" s="13">
        <f t="shared" si="1194"/>
        <v>1.74035323831504E-2</v>
      </c>
      <c r="AF841" s="13">
        <f t="shared" si="1195"/>
        <v>9.278181848502487E-3</v>
      </c>
      <c r="AG841" s="13">
        <f t="shared" si="1196"/>
        <v>3.2975933283224627E-3</v>
      </c>
      <c r="AH841" s="13">
        <f t="shared" si="1197"/>
        <v>4.1192899201175619E-3</v>
      </c>
      <c r="AI841" s="13">
        <f t="shared" si="1198"/>
        <v>6.1968034789808557E-3</v>
      </c>
      <c r="AJ841" s="13">
        <f t="shared" si="1199"/>
        <v>4.6610428134193239E-3</v>
      </c>
      <c r="AK841" s="13">
        <f t="shared" si="1200"/>
        <v>2.3372609423787344E-3</v>
      </c>
      <c r="AL841" s="13">
        <f t="shared" si="1201"/>
        <v>5.6396662102463446E-5</v>
      </c>
      <c r="AM841" s="13">
        <f t="shared" si="1202"/>
        <v>4.910857083635047E-3</v>
      </c>
      <c r="AN841" s="13">
        <f t="shared" si="1203"/>
        <v>5.2361582753264668E-3</v>
      </c>
      <c r="AO841" s="13">
        <f t="shared" si="1204"/>
        <v>2.7915039083132248E-3</v>
      </c>
      <c r="AP841" s="13">
        <f t="shared" si="1205"/>
        <v>9.9213884943691972E-4</v>
      </c>
      <c r="AQ841" s="13">
        <f t="shared" si="1206"/>
        <v>2.6446483568335884E-4</v>
      </c>
      <c r="AR841" s="13">
        <f t="shared" si="1207"/>
        <v>8.784313465594395E-4</v>
      </c>
      <c r="AS841" s="13">
        <f t="shared" si="1208"/>
        <v>1.3214574671767748E-3</v>
      </c>
      <c r="AT841" s="13">
        <f t="shared" si="1209"/>
        <v>9.9395920033865516E-4</v>
      </c>
      <c r="AU841" s="13">
        <f t="shared" si="1210"/>
        <v>4.9841679432360549E-4</v>
      </c>
      <c r="AV841" s="13">
        <f t="shared" si="1211"/>
        <v>1.8744680423943416E-4</v>
      </c>
      <c r="AW841" s="13">
        <f t="shared" si="1212"/>
        <v>2.5127641907670639E-6</v>
      </c>
      <c r="AX841" s="13">
        <f t="shared" si="1213"/>
        <v>1.2312646455572838E-3</v>
      </c>
      <c r="AY841" s="13">
        <f t="shared" si="1214"/>
        <v>1.3128251246479973E-3</v>
      </c>
      <c r="AZ841" s="13">
        <f t="shared" si="1215"/>
        <v>6.9989413491481766E-4</v>
      </c>
      <c r="BA841" s="13">
        <f t="shared" si="1216"/>
        <v>2.4875199338754433E-4</v>
      </c>
      <c r="BB841" s="13">
        <f t="shared" si="1217"/>
        <v>6.6307407571512049E-5</v>
      </c>
      <c r="BC841" s="13">
        <f t="shared" si="1218"/>
        <v>1.4139938302338911E-5</v>
      </c>
      <c r="BD841" s="13">
        <f t="shared" si="1219"/>
        <v>1.5610328591863379E-4</v>
      </c>
      <c r="BE841" s="13">
        <f t="shared" si="1220"/>
        <v>2.3483207155113904E-4</v>
      </c>
      <c r="BF841" s="13">
        <f t="shared" si="1221"/>
        <v>1.7663337931830362E-4</v>
      </c>
      <c r="BG841" s="13">
        <f t="shared" si="1222"/>
        <v>8.8572088935218787E-5</v>
      </c>
      <c r="BH841" s="13">
        <f t="shared" si="1223"/>
        <v>3.3310585046093417E-5</v>
      </c>
      <c r="BI841" s="13">
        <f t="shared" si="1224"/>
        <v>1.0022074352786913E-5</v>
      </c>
      <c r="BJ841" s="14">
        <f t="shared" si="1225"/>
        <v>0.4723207516991173</v>
      </c>
      <c r="BK841" s="14">
        <f t="shared" si="1226"/>
        <v>0.25939732941024285</v>
      </c>
      <c r="BL841" s="14">
        <f t="shared" si="1227"/>
        <v>0.2530742608321942</v>
      </c>
      <c r="BM841" s="14">
        <f t="shared" si="1228"/>
        <v>0.47309515987343553</v>
      </c>
      <c r="BN841" s="14">
        <f t="shared" si="1229"/>
        <v>0.52584037055317934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1.6292</v>
      </c>
      <c r="F842" s="10">
        <f>VLOOKUP(B842,home!$B$2:$E$405,3,FALSE)</f>
        <v>1.0570999999999999</v>
      </c>
      <c r="G842" s="10">
        <f>VLOOKUP(C842,away!$B$2:$E$405,4,FALSE)</f>
        <v>1.1554</v>
      </c>
      <c r="H842" s="10">
        <f>VLOOKUP(A842,away!$A$2:$E$405,3,FALSE)</f>
        <v>1.1462000000000001</v>
      </c>
      <c r="I842" s="10">
        <f>VLOOKUP(C842,away!$B$2:$E$405,3,FALSE)</f>
        <v>1.0777000000000001</v>
      </c>
      <c r="J842" s="10">
        <f>VLOOKUP(B842,home!$B$2:$E$405,4,FALSE)</f>
        <v>0.72699999999999998</v>
      </c>
      <c r="K842" s="12">
        <f t="shared" si="1174"/>
        <v>1.9898614455279997</v>
      </c>
      <c r="L842" s="12">
        <f t="shared" si="1175"/>
        <v>0.89803383098000022</v>
      </c>
      <c r="M842" s="13">
        <f t="shared" si="1176"/>
        <v>5.5693308355618115E-2</v>
      </c>
      <c r="N842" s="13">
        <f t="shared" si="1177"/>
        <v>0.11082196707074687</v>
      </c>
      <c r="O842" s="13">
        <f t="shared" si="1178"/>
        <v>5.0014475062546186E-2</v>
      </c>
      <c r="P842" s="13">
        <f t="shared" si="1179"/>
        <v>9.952187564528224E-2</v>
      </c>
      <c r="Q842" s="13">
        <f t="shared" si="1180"/>
        <v>0.11026017979582639</v>
      </c>
      <c r="R842" s="13">
        <f t="shared" si="1181"/>
        <v>2.2457345322436015E-2</v>
      </c>
      <c r="S842" s="13">
        <f t="shared" si="1182"/>
        <v>4.4460474805658984E-2</v>
      </c>
      <c r="T842" s="13">
        <f t="shared" si="1183"/>
        <v>9.9017371666589596E-2</v>
      </c>
      <c r="U842" s="13">
        <f t="shared" si="1184"/>
        <v>4.4687005626023991E-2</v>
      </c>
      <c r="V842" s="13">
        <f t="shared" si="1185"/>
        <v>8.8276909847557275E-3</v>
      </c>
      <c r="W842" s="13">
        <f t="shared" si="1186"/>
        <v>7.3134160250900082E-2</v>
      </c>
      <c r="X842" s="13">
        <f t="shared" si="1187"/>
        <v>6.5676950105621051E-2</v>
      </c>
      <c r="Y842" s="13">
        <f t="shared" si="1188"/>
        <v>2.9490061555216596E-2</v>
      </c>
      <c r="Z842" s="13">
        <f t="shared" si="1189"/>
        <v>6.7224852845160022E-3</v>
      </c>
      <c r="AA842" s="13">
        <f t="shared" si="1190"/>
        <v>1.3376814285787715E-2</v>
      </c>
      <c r="AB842" s="13">
        <f t="shared" si="1191"/>
        <v>1.3309003505638572E-2</v>
      </c>
      <c r="AC842" s="13">
        <f t="shared" si="1192"/>
        <v>9.8592226602212487E-4</v>
      </c>
      <c r="AD842" s="13">
        <f t="shared" si="1193"/>
        <v>3.6381711458583127E-2</v>
      </c>
      <c r="AE842" s="13">
        <f t="shared" si="1194"/>
        <v>3.2672007718760374E-2</v>
      </c>
      <c r="AF842" s="13">
        <f t="shared" si="1195"/>
        <v>1.4670284128743256E-2</v>
      </c>
      <c r="AG842" s="13">
        <f t="shared" si="1196"/>
        <v>4.3914704859001341E-3</v>
      </c>
      <c r="AH842" s="13">
        <f t="shared" si="1197"/>
        <v>1.5092548034401452E-3</v>
      </c>
      <c r="AI842" s="13">
        <f t="shared" si="1198"/>
        <v>3.0032079448434838E-3</v>
      </c>
      <c r="AJ842" s="13">
        <f t="shared" si="1199"/>
        <v>2.9879838511737145E-3</v>
      </c>
      <c r="AK842" s="13">
        <f t="shared" si="1200"/>
        <v>1.9818912884369488E-3</v>
      </c>
      <c r="AL842" s="13">
        <f t="shared" si="1201"/>
        <v>7.047226035015803E-5</v>
      </c>
      <c r="AM842" s="13">
        <f t="shared" si="1202"/>
        <v>1.4478912990751753E-2</v>
      </c>
      <c r="AN842" s="13">
        <f t="shared" si="1203"/>
        <v>1.3002553701510889E-2</v>
      </c>
      <c r="AO842" s="13">
        <f t="shared" si="1204"/>
        <v>5.8383665565455026E-3</v>
      </c>
      <c r="AP842" s="13">
        <f t="shared" si="1205"/>
        <v>1.7476835618133566E-3</v>
      </c>
      <c r="AQ842" s="13">
        <f t="shared" si="1206"/>
        <v>3.923697410890051E-4</v>
      </c>
      <c r="AR842" s="13">
        <f t="shared" si="1207"/>
        <v>2.7107237461166425E-4</v>
      </c>
      <c r="AS842" s="13">
        <f t="shared" si="1208"/>
        <v>5.3939646718747364E-4</v>
      </c>
      <c r="AT842" s="13">
        <f t="shared" si="1209"/>
        <v>5.3666211695518136E-4</v>
      </c>
      <c r="AU842" s="13">
        <f t="shared" si="1210"/>
        <v>3.5596108526818451E-4</v>
      </c>
      <c r="AV842" s="13">
        <f t="shared" si="1211"/>
        <v>1.7707830992086642E-4</v>
      </c>
      <c r="AW842" s="13">
        <f t="shared" si="1212"/>
        <v>3.4980920699100699E-6</v>
      </c>
      <c r="AX842" s="13">
        <f t="shared" si="1213"/>
        <v>4.8018384555752374E-3</v>
      </c>
      <c r="AY842" s="13">
        <f t="shared" si="1214"/>
        <v>4.3122133840073178E-3</v>
      </c>
      <c r="AZ842" s="13">
        <f t="shared" si="1215"/>
        <v>1.9362567526216607E-3</v>
      </c>
      <c r="BA842" s="13">
        <f t="shared" si="1216"/>
        <v>5.7960802310590826E-4</v>
      </c>
      <c r="BB842" s="13">
        <f t="shared" si="1217"/>
        <v>1.301269033641358E-4</v>
      </c>
      <c r="BC842" s="13">
        <f t="shared" si="1218"/>
        <v>2.3371672308331836E-5</v>
      </c>
      <c r="BD842" s="13">
        <f t="shared" si="1219"/>
        <v>4.0572027174226428E-5</v>
      </c>
      <c r="BE842" s="13">
        <f t="shared" si="1220"/>
        <v>8.0732712640907466E-5</v>
      </c>
      <c r="BF842" s="13">
        <f t="shared" si="1221"/>
        <v>8.0323456138516386E-5</v>
      </c>
      <c r="BG842" s="13">
        <f t="shared" si="1222"/>
        <v>5.3277516180531029E-5</v>
      </c>
      <c r="BH842" s="13">
        <f t="shared" si="1223"/>
        <v>2.6503718840283234E-5</v>
      </c>
      <c r="BI842" s="13">
        <f t="shared" si="1224"/>
        <v>1.054774565667873E-5</v>
      </c>
      <c r="BJ842" s="14">
        <f t="shared" si="1225"/>
        <v>0.62375946597958065</v>
      </c>
      <c r="BK842" s="14">
        <f t="shared" si="1226"/>
        <v>0.21387195770169462</v>
      </c>
      <c r="BL842" s="14">
        <f t="shared" si="1227"/>
        <v>0.15549910922090129</v>
      </c>
      <c r="BM842" s="14">
        <f t="shared" si="1228"/>
        <v>0.54677515164229928</v>
      </c>
      <c r="BN842" s="14">
        <f t="shared" si="1229"/>
        <v>0.44876915125245587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1.6292</v>
      </c>
      <c r="F843" s="10">
        <f>VLOOKUP(B843,home!$B$2:$E$405,3,FALSE)</f>
        <v>0.95479999999999998</v>
      </c>
      <c r="G843" s="10">
        <f>VLOOKUP(C843,away!$B$2:$E$405,4,FALSE)</f>
        <v>1.1253</v>
      </c>
      <c r="H843" s="10">
        <f>VLOOKUP(A843,away!$A$2:$E$405,3,FALSE)</f>
        <v>1.1462000000000001</v>
      </c>
      <c r="I843" s="10">
        <f>VLOOKUP(C843,away!$B$2:$E$405,3,FALSE)</f>
        <v>0.92090000000000005</v>
      </c>
      <c r="J843" s="10">
        <f>VLOOKUP(B843,home!$B$2:$E$405,4,FALSE)</f>
        <v>0.72699999999999998</v>
      </c>
      <c r="K843" s="12">
        <f t="shared" si="1174"/>
        <v>1.7504718480479999</v>
      </c>
      <c r="L843" s="12">
        <f t="shared" si="1175"/>
        <v>0.76737436666000003</v>
      </c>
      <c r="M843" s="13">
        <f t="shared" si="1176"/>
        <v>8.0633086218853178E-2</v>
      </c>
      <c r="N843" s="13">
        <f t="shared" si="1177"/>
        <v>0.14114594744732964</v>
      </c>
      <c r="O843" s="13">
        <f t="shared" si="1178"/>
        <v>6.1875763469033639E-2</v>
      </c>
      <c r="P843" s="13">
        <f t="shared" si="1179"/>
        <v>0.10831178202902023</v>
      </c>
      <c r="Q843" s="13">
        <f t="shared" si="1180"/>
        <v>0.12353600373630651</v>
      </c>
      <c r="R843" s="13">
        <f t="shared" si="1181"/>
        <v>2.3740937401826818E-2</v>
      </c>
      <c r="S843" s="13">
        <f t="shared" si="1182"/>
        <v>3.6372916740594161E-2</v>
      </c>
      <c r="T843" s="13">
        <f t="shared" si="1183"/>
        <v>9.479836262685562E-2</v>
      </c>
      <c r="U843" s="13">
        <f t="shared" si="1184"/>
        <v>4.155784256816767E-2</v>
      </c>
      <c r="V843" s="13">
        <f t="shared" si="1185"/>
        <v>5.4287274402940204E-3</v>
      </c>
      <c r="W843" s="13">
        <f t="shared" si="1186"/>
        <v>7.2082098920252358E-2</v>
      </c>
      <c r="X843" s="13">
        <f t="shared" si="1187"/>
        <v>5.5313955006452128E-2</v>
      </c>
      <c r="Y843" s="13">
        <f t="shared" si="1188"/>
        <v>2.1223255595267963E-2</v>
      </c>
      <c r="Z843" s="13">
        <f t="shared" si="1189"/>
        <v>6.0727289342138559E-3</v>
      </c>
      <c r="AA843" s="13">
        <f t="shared" si="1190"/>
        <v>1.0630141040167889E-2</v>
      </c>
      <c r="AB843" s="13">
        <f t="shared" si="1191"/>
        <v>9.303881315796788E-3</v>
      </c>
      <c r="AC843" s="13">
        <f t="shared" si="1192"/>
        <v>4.5576447800546702E-4</v>
      </c>
      <c r="AD843" s="13">
        <f t="shared" si="1193"/>
        <v>3.1544421227028233E-2</v>
      </c>
      <c r="AE843" s="13">
        <f t="shared" si="1194"/>
        <v>2.4206380260747055E-2</v>
      </c>
      <c r="AF843" s="13">
        <f t="shared" si="1195"/>
        <v>9.2876778608609444E-3</v>
      </c>
      <c r="AG843" s="13">
        <f t="shared" si="1196"/>
        <v>2.3757086387400914E-3</v>
      </c>
      <c r="AH843" s="13">
        <f t="shared" si="1197"/>
        <v>1.1650141299475534E-3</v>
      </c>
      <c r="AI843" s="13">
        <f t="shared" si="1198"/>
        <v>2.0393244370513265E-3</v>
      </c>
      <c r="AJ843" s="13">
        <f t="shared" si="1199"/>
        <v>1.7848900080473416E-3</v>
      </c>
      <c r="AK843" s="13">
        <f t="shared" si="1200"/>
        <v>1.0414665703163465E-3</v>
      </c>
      <c r="AL843" s="13">
        <f t="shared" si="1201"/>
        <v>2.4488539438668363E-5</v>
      </c>
      <c r="AM843" s="13">
        <f t="shared" si="1202"/>
        <v>1.1043524264176128E-2</v>
      </c>
      <c r="AN843" s="13">
        <f t="shared" si="1203"/>
        <v>8.4745174379164991E-3</v>
      </c>
      <c r="AO843" s="13">
        <f t="shared" si="1204"/>
        <v>3.2515637258351488E-3</v>
      </c>
      <c r="AP843" s="13">
        <f t="shared" si="1205"/>
        <v>8.317222182557928E-4</v>
      </c>
      <c r="AQ843" s="13">
        <f t="shared" si="1206"/>
        <v>1.5956057761777229E-4</v>
      </c>
      <c r="AR843" s="13">
        <f t="shared" si="1207"/>
        <v>1.7880039602369101E-4</v>
      </c>
      <c r="AS843" s="13">
        <f t="shared" si="1208"/>
        <v>3.1298505965930462E-4</v>
      </c>
      <c r="AT843" s="13">
        <f t="shared" si="1209"/>
        <v>2.7393576789661831E-4</v>
      </c>
      <c r="AU843" s="13">
        <f t="shared" si="1210"/>
        <v>1.598389499588138E-4</v>
      </c>
      <c r="AV843" s="13">
        <f t="shared" si="1211"/>
        <v>6.994839553111417E-5</v>
      </c>
      <c r="AW843" s="13">
        <f t="shared" si="1212"/>
        <v>9.1374034540273109E-7</v>
      </c>
      <c r="AX843" s="13">
        <f t="shared" si="1213"/>
        <v>3.2218963879458852E-3</v>
      </c>
      <c r="AY843" s="13">
        <f t="shared" si="1214"/>
        <v>2.4724007001441155E-3</v>
      </c>
      <c r="AZ843" s="13">
        <f t="shared" si="1215"/>
        <v>9.4862846070141536E-4</v>
      </c>
      <c r="BA843" s="13">
        <f t="shared" si="1216"/>
        <v>2.4265105474213319E-4</v>
      </c>
      <c r="BB843" s="13">
        <f t="shared" si="1217"/>
        <v>4.6551049863031356E-5</v>
      </c>
      <c r="BC843" s="13">
        <f t="shared" si="1218"/>
        <v>7.1444164812003552E-6</v>
      </c>
      <c r="BD843" s="13">
        <f t="shared" si="1219"/>
        <v>2.2867806776206171E-5</v>
      </c>
      <c r="BE843" s="13">
        <f t="shared" si="1220"/>
        <v>4.0029451988350189E-5</v>
      </c>
      <c r="BF843" s="13">
        <f t="shared" si="1221"/>
        <v>3.5035214399198027E-5</v>
      </c>
      <c r="BG843" s="13">
        <f t="shared" si="1222"/>
        <v>2.044271883204069E-5</v>
      </c>
      <c r="BH843" s="13">
        <f t="shared" si="1223"/>
        <v>8.9461009532619824E-6</v>
      </c>
      <c r="BI843" s="13">
        <f t="shared" si="1224"/>
        <v>3.1319795736960935E-6</v>
      </c>
      <c r="BJ843" s="14">
        <f t="shared" si="1225"/>
        <v>0.60621397161351953</v>
      </c>
      <c r="BK843" s="14">
        <f t="shared" si="1226"/>
        <v>0.23369916614634983</v>
      </c>
      <c r="BL843" s="14">
        <f t="shared" si="1227"/>
        <v>0.15426522278194763</v>
      </c>
      <c r="BM843" s="14">
        <f t="shared" si="1228"/>
        <v>0.45853608221386222</v>
      </c>
      <c r="BN843" s="14">
        <f t="shared" si="1229"/>
        <v>0.53924352030236999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1.6204000000000001</v>
      </c>
      <c r="F844" s="10">
        <f>VLOOKUP(B844,home!$B$2:$E$405,3,FALSE)</f>
        <v>0.34289999999999998</v>
      </c>
      <c r="G844" s="10">
        <f>VLOOKUP(C844,away!$B$2:$E$405,4,FALSE)</f>
        <v>1.5770999999999999</v>
      </c>
      <c r="H844" s="10">
        <f>VLOOKUP(A844,away!$A$2:$E$405,3,FALSE)</f>
        <v>1.3241000000000001</v>
      </c>
      <c r="I844" s="10">
        <f>VLOOKUP(C844,away!$B$2:$E$405,3,FALSE)</f>
        <v>0.67130000000000001</v>
      </c>
      <c r="J844" s="10">
        <f>VLOOKUP(B844,home!$B$2:$E$405,4,FALSE)</f>
        <v>1.3426</v>
      </c>
      <c r="K844" s="12">
        <f t="shared" si="1174"/>
        <v>0.87629221083599995</v>
      </c>
      <c r="L844" s="12">
        <f t="shared" si="1175"/>
        <v>1.1933946198580001</v>
      </c>
      <c r="M844" s="13">
        <f t="shared" si="1176"/>
        <v>0.12622530540720453</v>
      </c>
      <c r="N844" s="13">
        <f t="shared" si="1177"/>
        <v>0.11061025193872857</v>
      </c>
      <c r="O844" s="13">
        <f t="shared" si="1178"/>
        <v>0.15063660036289081</v>
      </c>
      <c r="P844" s="13">
        <f t="shared" si="1179"/>
        <v>0.13200167956481657</v>
      </c>
      <c r="Q844" s="13">
        <f t="shared" si="1180"/>
        <v>4.8463451106257702E-2</v>
      </c>
      <c r="R844" s="13">
        <f t="shared" si="1181"/>
        <v>8.9884454213386825E-2</v>
      </c>
      <c r="S844" s="13">
        <f t="shared" si="1182"/>
        <v>3.4510598630997633E-2</v>
      </c>
      <c r="T844" s="13">
        <f t="shared" si="1183"/>
        <v>5.7836021809959171E-2</v>
      </c>
      <c r="U844" s="13">
        <f t="shared" si="1184"/>
        <v>7.8765047102435953E-2</v>
      </c>
      <c r="V844" s="13">
        <f t="shared" si="1185"/>
        <v>4.009987421022875E-3</v>
      </c>
      <c r="W844" s="13">
        <f t="shared" si="1186"/>
        <v>1.4156048238214983E-2</v>
      </c>
      <c r="X844" s="13">
        <f t="shared" si="1187"/>
        <v>1.6893751805936077E-2</v>
      </c>
      <c r="Y844" s="13">
        <f t="shared" si="1188"/>
        <v>1.0080456257210249E-2</v>
      </c>
      <c r="Z844" s="13">
        <f t="shared" si="1189"/>
        <v>3.5755874689042864E-2</v>
      </c>
      <c r="AA844" s="13">
        <f t="shared" si="1190"/>
        <v>3.133259448163634E-2</v>
      </c>
      <c r="AB844" s="13">
        <f t="shared" si="1191"/>
        <v>1.372825424477048E-2</v>
      </c>
      <c r="AC844" s="13">
        <f t="shared" si="1192"/>
        <v>2.6209338180109624E-4</v>
      </c>
      <c r="AD844" s="13">
        <f t="shared" si="1193"/>
        <v>3.1012087018416172E-3</v>
      </c>
      <c r="AE844" s="13">
        <f t="shared" si="1194"/>
        <v>3.700965779834598E-3</v>
      </c>
      <c r="AF844" s="13">
        <f t="shared" si="1195"/>
        <v>2.2083563249665895E-3</v>
      </c>
      <c r="AG844" s="13">
        <f t="shared" si="1196"/>
        <v>8.7848018564817116E-4</v>
      </c>
      <c r="AH844" s="13">
        <f t="shared" si="1197"/>
        <v>1.0667717120555153E-2</v>
      </c>
      <c r="AI844" s="13">
        <f t="shared" si="1198"/>
        <v>9.3480374201443221E-3</v>
      </c>
      <c r="AJ844" s="13">
        <f t="shared" si="1199"/>
        <v>4.0958061889379621E-3</v>
      </c>
      <c r="AK844" s="13">
        <f t="shared" si="1200"/>
        <v>1.1963743534867395E-3</v>
      </c>
      <c r="AL844" s="13">
        <f t="shared" si="1201"/>
        <v>1.0963496262166375E-5</v>
      </c>
      <c r="AM844" s="13">
        <f t="shared" si="1202"/>
        <v>5.4351300592012661E-4</v>
      </c>
      <c r="AN844" s="13">
        <f t="shared" si="1203"/>
        <v>6.4862549708792822E-4</v>
      </c>
      <c r="AO844" s="13">
        <f t="shared" si="1204"/>
        <v>3.8703308926372744E-4</v>
      </c>
      <c r="AP844" s="13">
        <f t="shared" si="1205"/>
        <v>1.5396106881145115E-4</v>
      </c>
      <c r="AQ844" s="13">
        <f t="shared" si="1206"/>
        <v>4.5934077796793304E-5</v>
      </c>
      <c r="AR844" s="13">
        <f t="shared" si="1207"/>
        <v>2.5461592435675156E-3</v>
      </c>
      <c r="AS844" s="13">
        <f t="shared" si="1208"/>
        <v>2.231179512686296E-3</v>
      </c>
      <c r="AT844" s="13">
        <f t="shared" si="1209"/>
        <v>9.7758261397193152E-4</v>
      </c>
      <c r="AU844" s="13">
        <f t="shared" si="1210"/>
        <v>2.8554934335743327E-4</v>
      </c>
      <c r="AV844" s="13">
        <f t="shared" si="1211"/>
        <v>6.2556166348363309E-5</v>
      </c>
      <c r="AW844" s="13">
        <f t="shared" si="1212"/>
        <v>3.1847811864838427E-7</v>
      </c>
      <c r="AX844" s="13">
        <f t="shared" si="1213"/>
        <v>7.9379368929311227E-5</v>
      </c>
      <c r="AY844" s="13">
        <f t="shared" si="1214"/>
        <v>9.4730911807963303E-5</v>
      </c>
      <c r="AZ844" s="13">
        <f t="shared" si="1215"/>
        <v>5.652568024293308E-5</v>
      </c>
      <c r="BA844" s="13">
        <f t="shared" si="1216"/>
        <v>2.2485814228576665E-5</v>
      </c>
      <c r="BB844" s="13">
        <f t="shared" si="1217"/>
        <v>6.7086124308774669E-6</v>
      </c>
      <c r="BC844" s="13">
        <f t="shared" si="1218"/>
        <v>1.6012043963443317E-6</v>
      </c>
      <c r="BD844" s="13">
        <f t="shared" si="1219"/>
        <v>5.0642879042919905E-4</v>
      </c>
      <c r="BE844" s="13">
        <f t="shared" si="1220"/>
        <v>4.4377960439620414E-4</v>
      </c>
      <c r="BF844" s="13">
        <f t="shared" si="1221"/>
        <v>1.9444030533013757E-4</v>
      </c>
      <c r="BG844" s="13">
        <f t="shared" si="1222"/>
        <v>5.6795508344457702E-5</v>
      </c>
      <c r="BH844" s="13">
        <f t="shared" si="1223"/>
        <v>1.244236539317983E-5</v>
      </c>
      <c r="BI844" s="13">
        <f t="shared" si="1224"/>
        <v>2.1806295756837785E-6</v>
      </c>
      <c r="BJ844" s="14">
        <f t="shared" si="1225"/>
        <v>0.2699694904795138</v>
      </c>
      <c r="BK844" s="14">
        <f t="shared" si="1226"/>
        <v>0.29711535881391288</v>
      </c>
      <c r="BL844" s="14">
        <f t="shared" si="1227"/>
        <v>0.39697397957164499</v>
      </c>
      <c r="BM844" s="14">
        <f t="shared" si="1228"/>
        <v>0.34189854852714008</v>
      </c>
      <c r="BN844" s="14">
        <f t="shared" si="1229"/>
        <v>0.65782174259328507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1.6204000000000001</v>
      </c>
      <c r="F845" s="10">
        <f>VLOOKUP(B845,home!$B$2:$E$405,3,FALSE)</f>
        <v>0.68569999999999998</v>
      </c>
      <c r="G845" s="10">
        <f>VLOOKUP(C845,away!$B$2:$E$405,4,FALSE)</f>
        <v>0.75429999999999997</v>
      </c>
      <c r="H845" s="10">
        <f>VLOOKUP(A845,away!$A$2:$E$405,3,FALSE)</f>
        <v>1.3241000000000001</v>
      </c>
      <c r="I845" s="10">
        <f>VLOOKUP(C845,away!$B$2:$E$405,3,FALSE)</f>
        <v>0.92310000000000003</v>
      </c>
      <c r="J845" s="10">
        <f>VLOOKUP(B845,home!$B$2:$E$405,4,FALSE)</f>
        <v>0.83909999999999996</v>
      </c>
      <c r="K845" s="12">
        <f t="shared" si="1174"/>
        <v>0.83810897560399999</v>
      </c>
      <c r="L845" s="12">
        <f t="shared" si="1175"/>
        <v>1.0256123873609999</v>
      </c>
      <c r="M845" s="13">
        <f t="shared" si="1176"/>
        <v>0.15509439259031951</v>
      </c>
      <c r="N845" s="13">
        <f t="shared" si="1177"/>
        <v>0.12998600249579728</v>
      </c>
      <c r="O845" s="13">
        <f t="shared" si="1178"/>
        <v>0.15906673025086174</v>
      </c>
      <c r="P845" s="13">
        <f t="shared" si="1179"/>
        <v>0.13331525434322752</v>
      </c>
      <c r="Q845" s="13">
        <f t="shared" si="1180"/>
        <v>5.4471217697305827E-2</v>
      </c>
      <c r="R845" s="13">
        <f t="shared" si="1181"/>
        <v>8.1570404481147232E-2</v>
      </c>
      <c r="S845" s="13">
        <f t="shared" si="1182"/>
        <v>2.8648613182854648E-2</v>
      </c>
      <c r="T845" s="13">
        <f t="shared" si="1183"/>
        <v>5.5866355624994569E-2</v>
      </c>
      <c r="U845" s="13">
        <f t="shared" si="1184"/>
        <v>6.8364888139298238E-2</v>
      </c>
      <c r="V845" s="13">
        <f t="shared" si="1185"/>
        <v>2.736181129772908E-3</v>
      </c>
      <c r="W845" s="13">
        <f t="shared" si="1186"/>
        <v>1.5217605488063819E-2</v>
      </c>
      <c r="X845" s="13">
        <f t="shared" si="1187"/>
        <v>1.5607364694530985E-2</v>
      </c>
      <c r="Y845" s="13">
        <f t="shared" si="1188"/>
        <v>8.0035532823858526E-3</v>
      </c>
      <c r="Z845" s="13">
        <f t="shared" si="1189"/>
        <v>2.7886539092637285E-2</v>
      </c>
      <c r="AA845" s="13">
        <f t="shared" si="1190"/>
        <v>2.3371958712071133E-2</v>
      </c>
      <c r="AB845" s="13">
        <f t="shared" si="1191"/>
        <v>9.7941241870164609E-3</v>
      </c>
      <c r="AC845" s="13">
        <f t="shared" si="1192"/>
        <v>1.4699704690821896E-4</v>
      </c>
      <c r="AD845" s="13">
        <f t="shared" si="1193"/>
        <v>3.1885029366867435E-3</v>
      </c>
      <c r="AE845" s="13">
        <f t="shared" si="1194"/>
        <v>3.2701681090028497E-3</v>
      </c>
      <c r="AF845" s="13">
        <f t="shared" si="1195"/>
        <v>1.6769624606731092E-3</v>
      </c>
      <c r="AG845" s="13">
        <f t="shared" si="1196"/>
        <v>5.7330449093524174E-4</v>
      </c>
      <c r="AH845" s="13">
        <f t="shared" si="1197"/>
        <v>7.1501949835088927E-3</v>
      </c>
      <c r="AI845" s="13">
        <f t="shared" si="1198"/>
        <v>5.9926425929974969E-3</v>
      </c>
      <c r="AJ845" s="13">
        <f t="shared" si="1199"/>
        <v>2.5112437723890154E-3</v>
      </c>
      <c r="AK845" s="13">
        <f t="shared" si="1200"/>
        <v>7.0156531518962735E-4</v>
      </c>
      <c r="AL845" s="13">
        <f t="shared" si="1201"/>
        <v>5.0541991541983725E-6</v>
      </c>
      <c r="AM845" s="13">
        <f t="shared" si="1202"/>
        <v>5.344625859953746E-4</v>
      </c>
      <c r="AN845" s="13">
        <f t="shared" si="1203"/>
        <v>5.4815144877784982E-4</v>
      </c>
      <c r="AO845" s="13">
        <f t="shared" si="1204"/>
        <v>2.8109545800822063E-4</v>
      </c>
      <c r="AP845" s="13">
        <f t="shared" si="1205"/>
        <v>9.6098327921381672E-5</v>
      </c>
      <c r="AQ845" s="13">
        <f t="shared" si="1206"/>
        <v>2.4639908880212115E-5</v>
      </c>
      <c r="AR845" s="13">
        <f t="shared" si="1207"/>
        <v>1.4666657094266407E-3</v>
      </c>
      <c r="AS845" s="13">
        <f t="shared" si="1208"/>
        <v>1.2292256952810758E-3</v>
      </c>
      <c r="AT845" s="13">
        <f t="shared" si="1209"/>
        <v>5.1511254412906849E-4</v>
      </c>
      <c r="AU845" s="13">
        <f t="shared" si="1210"/>
        <v>1.4390681556026129E-4</v>
      </c>
      <c r="AV845" s="13">
        <f t="shared" si="1211"/>
        <v>3.0152398442911083E-5</v>
      </c>
      <c r="AW845" s="13">
        <f t="shared" si="1212"/>
        <v>1.206795269945923E-7</v>
      </c>
      <c r="AX845" s="13">
        <f t="shared" si="1213"/>
        <v>7.4656315074541325E-5</v>
      </c>
      <c r="AY845" s="13">
        <f t="shared" si="1214"/>
        <v>7.6568441535175327E-5</v>
      </c>
      <c r="AZ845" s="13">
        <f t="shared" si="1215"/>
        <v>3.926477105970115E-5</v>
      </c>
      <c r="BA845" s="13">
        <f t="shared" si="1216"/>
        <v>1.3423478528574403E-5</v>
      </c>
      <c r="BB845" s="13">
        <f t="shared" si="1217"/>
        <v>3.4418214650950782E-6</v>
      </c>
      <c r="BC845" s="13">
        <f t="shared" si="1218"/>
        <v>7.0599494593729985E-7</v>
      </c>
      <c r="BD845" s="13">
        <f t="shared" si="1219"/>
        <v>2.507050866175952E-4</v>
      </c>
      <c r="BE845" s="13">
        <f t="shared" si="1220"/>
        <v>2.1011818332378478E-4</v>
      </c>
      <c r="BF845" s="13">
        <f t="shared" si="1221"/>
        <v>8.8050967690635372E-5</v>
      </c>
      <c r="BG845" s="13">
        <f t="shared" si="1222"/>
        <v>2.4598768777379769E-5</v>
      </c>
      <c r="BH845" s="13">
        <f t="shared" si="1223"/>
        <v>5.1541122252823535E-6</v>
      </c>
      <c r="BI845" s="13">
        <f t="shared" si="1224"/>
        <v>8.6394154345588957E-7</v>
      </c>
      <c r="BJ845" s="14">
        <f t="shared" si="1225"/>
        <v>0.28955354583256832</v>
      </c>
      <c r="BK845" s="14">
        <f t="shared" si="1226"/>
        <v>0.32002306093377225</v>
      </c>
      <c r="BL845" s="14">
        <f t="shared" si="1227"/>
        <v>0.36248830665749798</v>
      </c>
      <c r="BM845" s="14">
        <f t="shared" si="1228"/>
        <v>0.28637100289580841</v>
      </c>
      <c r="BN845" s="14">
        <f t="shared" si="1229"/>
        <v>0.71350400185865914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1.6204000000000001</v>
      </c>
      <c r="F846" s="10">
        <f>VLOOKUP(B846,home!$B$2:$E$405,3,FALSE)</f>
        <v>1.2343</v>
      </c>
      <c r="G846" s="10">
        <f>VLOOKUP(C846,away!$B$2:$E$405,4,FALSE)</f>
        <v>0.89139999999999997</v>
      </c>
      <c r="H846" s="10">
        <f>VLOOKUP(A846,away!$A$2:$E$405,3,FALSE)</f>
        <v>1.3241000000000001</v>
      </c>
      <c r="I846" s="10">
        <f>VLOOKUP(C846,away!$B$2:$E$405,3,FALSE)</f>
        <v>1.0069999999999999</v>
      </c>
      <c r="J846" s="10">
        <f>VLOOKUP(B846,home!$B$2:$E$405,4,FALSE)</f>
        <v>1.1748000000000001</v>
      </c>
      <c r="K846" s="12">
        <f t="shared" si="1174"/>
        <v>1.7828532344079999</v>
      </c>
      <c r="L846" s="12">
        <f t="shared" si="1175"/>
        <v>1.5664415487599999</v>
      </c>
      <c r="M846" s="13">
        <f t="shared" si="1176"/>
        <v>3.5109104904212589E-2</v>
      </c>
      <c r="N846" s="13">
        <f t="shared" si="1177"/>
        <v>6.2594381235645188E-2</v>
      </c>
      <c r="O846" s="13">
        <f t="shared" si="1178"/>
        <v>5.499636066173208E-2</v>
      </c>
      <c r="P846" s="13">
        <f t="shared" si="1179"/>
        <v>9.8050439486437921E-2</v>
      </c>
      <c r="Q846" s="13">
        <f t="shared" si="1180"/>
        <v>5.5798297520868734E-2</v>
      </c>
      <c r="R846" s="13">
        <f t="shared" si="1181"/>
        <v>4.3074292185563572E-2</v>
      </c>
      <c r="S846" s="13">
        <f t="shared" si="1182"/>
        <v>6.8457232886689881E-2</v>
      </c>
      <c r="T846" s="13">
        <f t="shared" si="1183"/>
        <v>8.7404771586760868E-2</v>
      </c>
      <c r="U846" s="13">
        <f t="shared" si="1184"/>
        <v>7.6795141142867243E-2</v>
      </c>
      <c r="V846" s="13">
        <f t="shared" si="1185"/>
        <v>2.1242548490795241E-2</v>
      </c>
      <c r="W846" s="13">
        <f t="shared" si="1186"/>
        <v>3.3160058403180238E-2</v>
      </c>
      <c r="X846" s="13">
        <f t="shared" si="1187"/>
        <v>5.1943293242049694E-2</v>
      </c>
      <c r="Y846" s="13">
        <f t="shared" si="1188"/>
        <v>4.0683066356885587E-2</v>
      </c>
      <c r="Z846" s="13">
        <f t="shared" si="1189"/>
        <v>2.2491120320964994E-2</v>
      </c>
      <c r="AA846" s="13">
        <f t="shared" si="1190"/>
        <v>4.0098366609691925E-2</v>
      </c>
      <c r="AB846" s="13">
        <f t="shared" si="1191"/>
        <v>3.5744751302283509E-2</v>
      </c>
      <c r="AC846" s="13">
        <f t="shared" si="1192"/>
        <v>3.707801048006297E-3</v>
      </c>
      <c r="AD846" s="13">
        <f t="shared" si="1193"/>
        <v>1.477987934431701E-2</v>
      </c>
      <c r="AE846" s="13">
        <f t="shared" si="1194"/>
        <v>2.3151817090597868E-2</v>
      </c>
      <c r="AF846" s="13">
        <f t="shared" si="1195"/>
        <v>1.8132984110002182E-2</v>
      </c>
      <c r="AG846" s="13">
        <f t="shared" si="1196"/>
        <v>9.4680865709707643E-3</v>
      </c>
      <c r="AH846" s="13">
        <f t="shared" si="1197"/>
        <v>8.8077563372299696E-3</v>
      </c>
      <c r="AI846" s="13">
        <f t="shared" si="1198"/>
        <v>1.5702936873708009E-2</v>
      </c>
      <c r="AJ846" s="13">
        <f t="shared" si="1199"/>
        <v>1.3998015897497489E-2</v>
      </c>
      <c r="AK846" s="13">
        <f t="shared" si="1200"/>
        <v>8.3188026393826667E-3</v>
      </c>
      <c r="AL846" s="13">
        <f t="shared" si="1201"/>
        <v>4.1419628700550744E-4</v>
      </c>
      <c r="AM846" s="13">
        <f t="shared" si="1202"/>
        <v>5.2700711386351158E-3</v>
      </c>
      <c r="AN846" s="13">
        <f t="shared" si="1203"/>
        <v>8.2552583964789657E-3</v>
      </c>
      <c r="AO846" s="13">
        <f t="shared" si="1204"/>
        <v>6.4656898739972541E-3</v>
      </c>
      <c r="AP846" s="13">
        <f t="shared" si="1205"/>
        <v>3.3760417533420365E-3</v>
      </c>
      <c r="AQ846" s="13">
        <f t="shared" si="1206"/>
        <v>1.3220930181958802E-3</v>
      </c>
      <c r="AR846" s="13">
        <f t="shared" si="1207"/>
        <v>2.7593670955982437E-3</v>
      </c>
      <c r="AS846" s="13">
        <f t="shared" si="1208"/>
        <v>4.9195465513063369E-3</v>
      </c>
      <c r="AT846" s="13">
        <f t="shared" si="1209"/>
        <v>4.3854147404086136E-3</v>
      </c>
      <c r="AU846" s="13">
        <f t="shared" si="1210"/>
        <v>2.6061836180526717E-3</v>
      </c>
      <c r="AV846" s="13">
        <f t="shared" si="1211"/>
        <v>1.1616107232265869E-3</v>
      </c>
      <c r="AW846" s="13">
        <f t="shared" si="1212"/>
        <v>3.2131684047123295E-5</v>
      </c>
      <c r="AX846" s="13">
        <f t="shared" si="1213"/>
        <v>1.5659605625126427E-3</v>
      </c>
      <c r="AY846" s="13">
        <f t="shared" si="1214"/>
        <v>2.4529856888393844E-3</v>
      </c>
      <c r="AZ846" s="13">
        <f t="shared" si="1215"/>
        <v>1.9212293507558406E-3</v>
      </c>
      <c r="BA846" s="13">
        <f t="shared" si="1216"/>
        <v>1.003164493240383E-3</v>
      </c>
      <c r="BB846" s="13">
        <f t="shared" si="1217"/>
        <v>3.9284963561312617E-4</v>
      </c>
      <c r="BC846" s="13">
        <f t="shared" si="1218"/>
        <v>1.230751983279254E-4</v>
      </c>
      <c r="BD846" s="13">
        <f t="shared" si="1219"/>
        <v>7.2039787780438323E-4</v>
      </c>
      <c r="BE846" s="13">
        <f t="shared" si="1220"/>
        <v>1.2843636865042035E-3</v>
      </c>
      <c r="BF846" s="13">
        <f t="shared" si="1221"/>
        <v>1.1449159763201012E-3</v>
      </c>
      <c r="BG846" s="13">
        <f t="shared" si="1222"/>
        <v>6.8040571716922844E-4</v>
      </c>
      <c r="BH846" s="13">
        <f t="shared" si="1223"/>
        <v>3.0326588339121336E-4</v>
      </c>
      <c r="BI846" s="13">
        <f t="shared" si="1224"/>
        <v>1.0813571221792485E-4</v>
      </c>
      <c r="BJ846" s="14">
        <f t="shared" si="1225"/>
        <v>0.42926505457121666</v>
      </c>
      <c r="BK846" s="14">
        <f t="shared" si="1226"/>
        <v>0.22943430879198684</v>
      </c>
      <c r="BL846" s="14">
        <f t="shared" si="1227"/>
        <v>0.31761003123195586</v>
      </c>
      <c r="BM846" s="14">
        <f t="shared" si="1228"/>
        <v>0.64675678491687205</v>
      </c>
      <c r="BN846" s="14">
        <f t="shared" si="1229"/>
        <v>0.34962287599446007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1.8042</v>
      </c>
      <c r="F860" s="10">
        <f>VLOOKUP(B860,home!$B$2:$E$405,3,FALSE)</f>
        <v>1.2563</v>
      </c>
      <c r="G860" s="10">
        <f>VLOOKUP(C860,away!$B$2:$E$405,4,FALSE)</f>
        <v>1.0716000000000001</v>
      </c>
      <c r="H860" s="10">
        <f>VLOOKUP(A860,away!$A$2:$E$405,3,FALSE)</f>
        <v>1.2458</v>
      </c>
      <c r="I860" s="10">
        <f>VLOOKUP(C860,away!$B$2:$E$405,3,FALSE)</f>
        <v>0.74919999999999998</v>
      </c>
      <c r="J860" s="10">
        <f>VLOOKUP(B860,home!$B$2:$E$405,4,FALSE)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1.8042</v>
      </c>
      <c r="F861" s="10">
        <f>VLOOKUP(B861,home!$B$2:$E$405,3,FALSE)</f>
        <v>1.1085</v>
      </c>
      <c r="G861" s="10">
        <f>VLOOKUP(C861,away!$B$2:$E$405,4,FALSE)</f>
        <v>1.1085</v>
      </c>
      <c r="H861" s="10">
        <f>VLOOKUP(A861,away!$A$2:$E$405,3,FALSE)</f>
        <v>1.2458</v>
      </c>
      <c r="I861" s="10">
        <f>VLOOKUP(C861,away!$B$2:$E$405,3,FALSE)</f>
        <v>0.96319999999999995</v>
      </c>
      <c r="J861" s="10">
        <f>VLOOKUP(B861,home!$B$2:$E$405,4,FALSE)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1.8042</v>
      </c>
      <c r="F862" s="10">
        <f>VLOOKUP(B862,home!$B$2:$E$405,3,FALSE)</f>
        <v>1.6997</v>
      </c>
      <c r="G862" s="10">
        <f>VLOOKUP(C862,away!$B$2:$E$405,4,FALSE)</f>
        <v>1.1085</v>
      </c>
      <c r="H862" s="10">
        <f>VLOOKUP(A862,away!$A$2:$E$405,3,FALSE)</f>
        <v>1.2458</v>
      </c>
      <c r="I862" s="10">
        <f>VLOOKUP(C862,away!$B$2:$E$405,3,FALSE)</f>
        <v>0.74919999999999998</v>
      </c>
      <c r="J862" s="10">
        <f>VLOOKUP(B862,home!$B$2:$E$405,4,FALSE)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1.8042</v>
      </c>
      <c r="F863" s="10">
        <f>VLOOKUP(B863,home!$B$2:$E$405,3,FALSE)</f>
        <v>0.77600000000000002</v>
      </c>
      <c r="G863" s="10">
        <f>VLOOKUP(C863,away!$B$2:$E$405,4,FALSE)</f>
        <v>0.84989999999999999</v>
      </c>
      <c r="H863" s="10">
        <f>VLOOKUP(A863,away!$A$2:$E$405,3,FALSE)</f>
        <v>1.2458</v>
      </c>
      <c r="I863" s="10">
        <f>VLOOKUP(C863,away!$B$2:$E$405,3,FALSE)</f>
        <v>1.0166999999999999</v>
      </c>
      <c r="J863" s="10">
        <f>VLOOKUP(B863,home!$B$2:$E$405,4,FALSE)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1.8042</v>
      </c>
      <c r="F864" s="10">
        <f>VLOOKUP(B864,home!$B$2:$E$405,3,FALSE)</f>
        <v>1.2194</v>
      </c>
      <c r="G864" s="10">
        <f>VLOOKUP(C864,away!$B$2:$E$405,4,FALSE)</f>
        <v>1.1085</v>
      </c>
      <c r="H864" s="10">
        <f>VLOOKUP(A864,away!$A$2:$E$405,3,FALSE)</f>
        <v>1.2458</v>
      </c>
      <c r="I864" s="10">
        <f>VLOOKUP(C864,away!$B$2:$E$405,3,FALSE)</f>
        <v>0.74919999999999998</v>
      </c>
      <c r="J864" s="10">
        <f>VLOOKUP(B864,home!$B$2:$E$405,4,FALSE)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1.8042</v>
      </c>
      <c r="F865" s="10">
        <f>VLOOKUP(B865,home!$B$2:$E$405,3,FALSE)</f>
        <v>1.2932999999999999</v>
      </c>
      <c r="G865" s="10">
        <f>VLOOKUP(C865,away!$B$2:$E$405,4,FALSE)</f>
        <v>0.84989999999999999</v>
      </c>
      <c r="H865" s="10">
        <f>VLOOKUP(A865,away!$A$2:$E$405,3,FALSE)</f>
        <v>1.2458</v>
      </c>
      <c r="I865" s="10">
        <f>VLOOKUP(C865,away!$B$2:$E$405,3,FALSE)</f>
        <v>0.90969999999999995</v>
      </c>
      <c r="J865" s="10">
        <f>VLOOKUP(B865,home!$B$2:$E$405,4,FALSE)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1.5866</v>
      </c>
      <c r="F866" s="10">
        <f>VLOOKUP(B866,home!$B$2:$E$405,3,FALSE)</f>
        <v>0.97409999999999997</v>
      </c>
      <c r="G866" s="10">
        <f>VLOOKUP(C866,away!$B$2:$E$405,4,FALSE)</f>
        <v>1.4496</v>
      </c>
      <c r="H866" s="10">
        <f>VLOOKUP(A866,away!$A$2:$E$405,3,FALSE)</f>
        <v>1.1788000000000001</v>
      </c>
      <c r="I866" s="10">
        <f>VLOOKUP(C866,away!$B$2:$E$405,3,FALSE)</f>
        <v>0.59379999999999999</v>
      </c>
      <c r="J866" s="10">
        <f>VLOOKUP(B866,home!$B$2:$E$405,4,FALSE)</f>
        <v>1.3882000000000001</v>
      </c>
      <c r="K866" s="12">
        <f t="shared" si="1230"/>
        <v>2.2403670341760002</v>
      </c>
      <c r="L866" s="12">
        <f t="shared" si="1231"/>
        <v>0.97170035300800006</v>
      </c>
      <c r="M866" s="13">
        <f t="shared" si="1232"/>
        <v>4.0273266711454363E-2</v>
      </c>
      <c r="N866" s="13">
        <f t="shared" si="1233"/>
        <v>9.0226899098920052E-2</v>
      </c>
      <c r="O866" s="13">
        <f t="shared" si="1234"/>
        <v>3.9133547480305543E-2</v>
      </c>
      <c r="P866" s="13">
        <f t="shared" si="1235"/>
        <v>8.7673509705237823E-2</v>
      </c>
      <c r="Q866" s="13">
        <f t="shared" si="1236"/>
        <v>0.10107068516857239</v>
      </c>
      <c r="R866" s="13">
        <f t="shared" si="1237"/>
        <v>1.9013040950534112E-2</v>
      </c>
      <c r="S866" s="13">
        <f t="shared" si="1238"/>
        <v>4.7715550113595732E-2</v>
      </c>
      <c r="T866" s="13">
        <f t="shared" si="1239"/>
        <v>9.8210420457062228E-2</v>
      </c>
      <c r="U866" s="13">
        <f t="shared" si="1240"/>
        <v>4.2596190165014952E-2</v>
      </c>
      <c r="V866" s="13">
        <f t="shared" si="1241"/>
        <v>1.1541678161258256E-2</v>
      </c>
      <c r="W866" s="13">
        <f t="shared" si="1242"/>
        <v>7.5478477057750251E-2</v>
      </c>
      <c r="X866" s="13">
        <f t="shared" si="1243"/>
        <v>7.3342462801522151E-2</v>
      </c>
      <c r="Y866" s="13">
        <f t="shared" si="1244"/>
        <v>3.5633448497357591E-2</v>
      </c>
      <c r="Z866" s="13">
        <f t="shared" si="1245"/>
        <v>6.1583262011298536E-3</v>
      </c>
      <c r="AA866" s="13">
        <f t="shared" si="1246"/>
        <v>1.3796911006713646E-2</v>
      </c>
      <c r="AB866" s="13">
        <f t="shared" si="1247"/>
        <v>1.5455072296450633E-2</v>
      </c>
      <c r="AC866" s="13">
        <f t="shared" si="1248"/>
        <v>1.570364653331571E-3</v>
      </c>
      <c r="AD866" s="13">
        <f t="shared" si="1249"/>
        <v>4.2274872947498307E-2</v>
      </c>
      <c r="AE866" s="13">
        <f t="shared" si="1250"/>
        <v>4.1078508966452459E-2</v>
      </c>
      <c r="AF866" s="13">
        <f t="shared" si="1251"/>
        <v>1.9958000831872071E-2</v>
      </c>
      <c r="AG866" s="13">
        <f t="shared" si="1252"/>
        <v>6.4643988178880183E-3</v>
      </c>
      <c r="AH866" s="13">
        <f t="shared" si="1253"/>
        <v>1.4960119358940734E-3</v>
      </c>
      <c r="AI866" s="13">
        <f t="shared" si="1254"/>
        <v>3.3516158239109018E-3</v>
      </c>
      <c r="AJ866" s="13">
        <f t="shared" si="1255"/>
        <v>3.7544248015563097E-3</v>
      </c>
      <c r="AK866" s="13">
        <f t="shared" si="1256"/>
        <v>2.8037631858998423E-3</v>
      </c>
      <c r="AL866" s="13">
        <f t="shared" si="1257"/>
        <v>1.3674518301289885E-4</v>
      </c>
      <c r="AM866" s="13">
        <f t="shared" si="1258"/>
        <v>1.8942246345110787E-2</v>
      </c>
      <c r="AN866" s="13">
        <f t="shared" si="1259"/>
        <v>1.840618746030865E-2</v>
      </c>
      <c r="AO866" s="13">
        <f t="shared" si="1260"/>
        <v>8.9426494263566692E-3</v>
      </c>
      <c r="AP866" s="13">
        <f t="shared" si="1261"/>
        <v>2.8965252014725219E-3</v>
      </c>
      <c r="AQ866" s="13">
        <f t="shared" si="1262"/>
        <v>7.0363864019185431E-4</v>
      </c>
      <c r="AR866" s="13">
        <f t="shared" si="1263"/>
        <v>2.9073506524249064E-4</v>
      </c>
      <c r="AS866" s="13">
        <f t="shared" si="1264"/>
        <v>6.5135325584828464E-4</v>
      </c>
      <c r="AT866" s="13">
        <f t="shared" si="1265"/>
        <v>7.2963518100285156E-4</v>
      </c>
      <c r="AU866" s="13">
        <f t="shared" si="1266"/>
        <v>5.4488353549794256E-4</v>
      </c>
      <c r="AV866" s="13">
        <f t="shared" si="1267"/>
        <v>3.0518477759871476E-4</v>
      </c>
      <c r="AW866" s="13">
        <f t="shared" si="1268"/>
        <v>8.269153811911824E-6</v>
      </c>
      <c r="AX866" s="13">
        <f t="shared" si="1269"/>
        <v>7.0729307108045132E-3</v>
      </c>
      <c r="AY866" s="13">
        <f t="shared" si="1270"/>
        <v>6.87276926848987E-3</v>
      </c>
      <c r="AZ866" s="13">
        <f t="shared" si="1271"/>
        <v>3.3391361621670701E-3</v>
      </c>
      <c r="BA866" s="13">
        <f t="shared" si="1272"/>
        <v>1.0815465958398404E-3</v>
      </c>
      <c r="BB866" s="13">
        <f t="shared" si="1273"/>
        <v>2.6273480224304335E-4</v>
      </c>
      <c r="BC866" s="13">
        <f t="shared" si="1274"/>
        <v>5.105990001741048E-5</v>
      </c>
      <c r="BD866" s="13">
        <f t="shared" si="1275"/>
        <v>4.7084560921322003E-5</v>
      </c>
      <c r="BE866" s="13">
        <f t="shared" si="1276"/>
        <v>1.0548669810678138E-4</v>
      </c>
      <c r="BF866" s="13">
        <f t="shared" si="1277"/>
        <v>1.1816446049125446E-4</v>
      </c>
      <c r="BG866" s="13">
        <f t="shared" si="1278"/>
        <v>8.8243920631932968E-5</v>
      </c>
      <c r="BH866" s="13">
        <f t="shared" si="1279"/>
        <v>4.9424692687556504E-5</v>
      </c>
      <c r="BI866" s="13">
        <f t="shared" si="1280"/>
        <v>2.2145890434296225E-5</v>
      </c>
      <c r="BJ866" s="14">
        <f t="shared" si="1281"/>
        <v>0.65230959915789788</v>
      </c>
      <c r="BK866" s="14">
        <f t="shared" si="1282"/>
        <v>0.19578388379638054</v>
      </c>
      <c r="BL866" s="14">
        <f t="shared" si="1283"/>
        <v>0.14435291968474342</v>
      </c>
      <c r="BM866" s="14">
        <f t="shared" si="1284"/>
        <v>0.61434927961044916</v>
      </c>
      <c r="BN866" s="14">
        <f t="shared" si="1285"/>
        <v>0.3773909491150243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1.5866</v>
      </c>
      <c r="F867" s="10">
        <f>VLOOKUP(B867,home!$B$2:$E$405,3,FALSE)</f>
        <v>0.77029999999999998</v>
      </c>
      <c r="G867" s="10">
        <f>VLOOKUP(C867,away!$B$2:$E$405,4,FALSE)</f>
        <v>0.94540000000000002</v>
      </c>
      <c r="H867" s="10">
        <f>VLOOKUP(A867,away!$A$2:$E$405,3,FALSE)</f>
        <v>1.1788000000000001</v>
      </c>
      <c r="I867" s="10">
        <f>VLOOKUP(C867,away!$B$2:$E$405,3,FALSE)</f>
        <v>1.3573</v>
      </c>
      <c r="J867" s="10">
        <f>VLOOKUP(B867,home!$B$2:$E$405,4,FALSE)</f>
        <v>1.0367999999999999</v>
      </c>
      <c r="K867" s="12">
        <f t="shared" si="1230"/>
        <v>1.155428154292</v>
      </c>
      <c r="L867" s="12">
        <f t="shared" si="1231"/>
        <v>1.658864696832</v>
      </c>
      <c r="M867" s="13">
        <f t="shared" si="1232"/>
        <v>5.9947095276130354E-2</v>
      </c>
      <c r="N867" s="13">
        <f t="shared" si="1233"/>
        <v>6.9264561650065962E-2</v>
      </c>
      <c r="O867" s="13">
        <f t="shared" si="1234"/>
        <v>9.9444120031196986E-2</v>
      </c>
      <c r="P867" s="13">
        <f t="shared" si="1235"/>
        <v>0.11490053606283802</v>
      </c>
      <c r="Q867" s="13">
        <f t="shared" si="1236"/>
        <v>4.0015112312590091E-2</v>
      </c>
      <c r="R867" s="13">
        <f t="shared" si="1237"/>
        <v>8.248217001363832E-2</v>
      </c>
      <c r="S867" s="13">
        <f t="shared" si="1238"/>
        <v>5.5057434921222767E-2</v>
      </c>
      <c r="T867" s="13">
        <f t="shared" si="1239"/>
        <v>6.6379657155123187E-2</v>
      </c>
      <c r="U867" s="13">
        <f t="shared" si="1240"/>
        <v>9.5302221460857053E-2</v>
      </c>
      <c r="V867" s="13">
        <f t="shared" si="1241"/>
        <v>1.1725392119230181E-2</v>
      </c>
      <c r="W867" s="13">
        <f t="shared" si="1242"/>
        <v>1.5411529121041018E-2</v>
      </c>
      <c r="X867" s="13">
        <f t="shared" si="1243"/>
        <v>2.5565641583093244E-2</v>
      </c>
      <c r="Y867" s="13">
        <f t="shared" si="1244"/>
        <v>2.1204970137026779E-2</v>
      </c>
      <c r="Z867" s="13">
        <f t="shared" si="1245"/>
        <v>4.5608919984573212E-2</v>
      </c>
      <c r="AA867" s="13">
        <f t="shared" si="1246"/>
        <v>5.2697830237026927E-2</v>
      </c>
      <c r="AB867" s="13">
        <f t="shared" si="1247"/>
        <v>3.0444278362980595E-2</v>
      </c>
      <c r="AC867" s="13">
        <f t="shared" si="1248"/>
        <v>1.4046279409377106E-3</v>
      </c>
      <c r="AD867" s="13">
        <f t="shared" si="1249"/>
        <v>4.4517286617854557E-3</v>
      </c>
      <c r="AE867" s="13">
        <f t="shared" si="1250"/>
        <v>7.3848155169110542E-3</v>
      </c>
      <c r="AF867" s="13">
        <f t="shared" si="1251"/>
        <v>6.1252048768104536E-3</v>
      </c>
      <c r="AG867" s="13">
        <f t="shared" si="1252"/>
        <v>3.3869620436680205E-3</v>
      </c>
      <c r="AH867" s="13">
        <f t="shared" si="1253"/>
        <v>1.8914756805760997E-2</v>
      </c>
      <c r="AI867" s="13">
        <f t="shared" si="1254"/>
        <v>2.1854642544962471E-2</v>
      </c>
      <c r="AJ867" s="13">
        <f t="shared" si="1255"/>
        <v>1.2625734649218708E-2</v>
      </c>
      <c r="AK867" s="13">
        <f t="shared" si="1256"/>
        <v>4.8627097607757746E-3</v>
      </c>
      <c r="AL867" s="13">
        <f t="shared" si="1257"/>
        <v>1.0768995737936695E-4</v>
      </c>
      <c r="AM867" s="13">
        <f t="shared" si="1258"/>
        <v>1.0287305262191126E-3</v>
      </c>
      <c r="AN867" s="13">
        <f t="shared" si="1259"/>
        <v>1.7065247524982918E-3</v>
      </c>
      <c r="AO867" s="13">
        <f t="shared" si="1260"/>
        <v>1.4154468330946916E-3</v>
      </c>
      <c r="AP867" s="13">
        <f t="shared" si="1261"/>
        <v>7.8267826055448009E-4</v>
      </c>
      <c r="AQ867" s="13">
        <f t="shared" si="1262"/>
        <v>3.2458933385292623E-4</v>
      </c>
      <c r="AR867" s="13">
        <f t="shared" si="1263"/>
        <v>6.2754044628479388E-3</v>
      </c>
      <c r="AS867" s="13">
        <f t="shared" si="1264"/>
        <v>7.250778995944172E-3</v>
      </c>
      <c r="AT867" s="13">
        <f t="shared" si="1265"/>
        <v>4.1888770962314895E-3</v>
      </c>
      <c r="AU867" s="13">
        <f t="shared" si="1266"/>
        <v>1.6133155106182607E-3</v>
      </c>
      <c r="AV867" s="13">
        <f t="shared" si="1267"/>
        <v>4.6601754068107787E-4</v>
      </c>
      <c r="AW867" s="13">
        <f t="shared" si="1268"/>
        <v>5.7335897476107038E-6</v>
      </c>
      <c r="AX867" s="13">
        <f t="shared" si="1269"/>
        <v>1.9810403552886452E-4</v>
      </c>
      <c r="AY867" s="13">
        <f t="shared" si="1270"/>
        <v>3.2862779083878553E-4</v>
      </c>
      <c r="AZ867" s="13">
        <f t="shared" si="1271"/>
        <v>2.72574520310176E-4</v>
      </c>
      <c r="BA867" s="13">
        <f t="shared" si="1272"/>
        <v>1.5072141633282266E-4</v>
      </c>
      <c r="BB867" s="13">
        <f t="shared" si="1273"/>
        <v>6.250660915275939E-5</v>
      </c>
      <c r="BC867" s="13">
        <f t="shared" si="1274"/>
        <v>2.073800144843768E-5</v>
      </c>
      <c r="BD867" s="13">
        <f t="shared" si="1275"/>
        <v>1.7350078202934079E-3</v>
      </c>
      <c r="BE867" s="13">
        <f t="shared" si="1276"/>
        <v>2.0046768834837982E-3</v>
      </c>
      <c r="BF867" s="13">
        <f t="shared" si="1277"/>
        <v>1.1581300557177621E-3</v>
      </c>
      <c r="BG867" s="13">
        <f t="shared" si="1278"/>
        <v>4.4604535756935504E-4</v>
      </c>
      <c r="BH867" s="13">
        <f t="shared" si="1279"/>
        <v>1.2884334105671869E-4</v>
      </c>
      <c r="BI867" s="13">
        <f t="shared" si="1280"/>
        <v>2.9773844749995823E-5</v>
      </c>
      <c r="BJ867" s="14">
        <f t="shared" si="1281"/>
        <v>0.26548142513794659</v>
      </c>
      <c r="BK867" s="14">
        <f t="shared" si="1282"/>
        <v>0.24347140406857717</v>
      </c>
      <c r="BL867" s="14">
        <f t="shared" si="1283"/>
        <v>0.44392533477561186</v>
      </c>
      <c r="BM867" s="14">
        <f t="shared" si="1284"/>
        <v>0.53211059441915798</v>
      </c>
      <c r="BN867" s="14">
        <f t="shared" si="1285"/>
        <v>0.46605359534645974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1.5866</v>
      </c>
      <c r="F868" s="10">
        <f>VLOOKUP(B868,home!$B$2:$E$405,3,FALSE)</f>
        <v>1.4496</v>
      </c>
      <c r="G868" s="10">
        <f>VLOOKUP(C868,away!$B$2:$E$405,4,FALSE)</f>
        <v>0.81940000000000002</v>
      </c>
      <c r="H868" s="10">
        <f>VLOOKUP(A868,away!$A$2:$E$405,3,FALSE)</f>
        <v>1.1788000000000001</v>
      </c>
      <c r="I868" s="10">
        <f>VLOOKUP(C868,away!$B$2:$E$405,3,FALSE)</f>
        <v>1.4420999999999999</v>
      </c>
      <c r="J868" s="10">
        <f>VLOOKUP(B868,home!$B$2:$E$405,4,FALSE)</f>
        <v>0.67869999999999997</v>
      </c>
      <c r="K868" s="12">
        <f t="shared" si="1230"/>
        <v>1.8845670339840002</v>
      </c>
      <c r="L868" s="12">
        <f t="shared" si="1231"/>
        <v>1.1537543546760001</v>
      </c>
      <c r="M868" s="13">
        <f t="shared" si="1232"/>
        <v>4.7915253112921538E-2</v>
      </c>
      <c r="N868" s="13">
        <f t="shared" si="1233"/>
        <v>9.029950644161118E-2</v>
      </c>
      <c r="O868" s="13">
        <f t="shared" si="1234"/>
        <v>5.528243193443598E-2</v>
      </c>
      <c r="P868" s="13">
        <f t="shared" si="1235"/>
        <v>0.10418344878210239</v>
      </c>
      <c r="Q868" s="13">
        <f t="shared" si="1236"/>
        <v>8.5087736512443155E-2</v>
      </c>
      <c r="R868" s="13">
        <f t="shared" si="1237"/>
        <v>3.1891173290717549E-2</v>
      </c>
      <c r="S868" s="13">
        <f t="shared" si="1238"/>
        <v>5.6632232404955497E-2</v>
      </c>
      <c r="T868" s="13">
        <f t="shared" si="1239"/>
        <v>9.8170346530755362E-2</v>
      </c>
      <c r="U868" s="13">
        <f t="shared" si="1240"/>
        <v>6.0101053858757345E-2</v>
      </c>
      <c r="V868" s="13">
        <f t="shared" si="1241"/>
        <v>1.3681890654997756E-2</v>
      </c>
      <c r="W868" s="13">
        <f t="shared" si="1242"/>
        <v>5.3451181075889032E-2</v>
      </c>
      <c r="X868" s="13">
        <f t="shared" si="1243"/>
        <v>6.1669532928882366E-2</v>
      </c>
      <c r="Y868" s="13">
        <f t="shared" si="1244"/>
        <v>3.5575746083766513E-2</v>
      </c>
      <c r="Z868" s="13">
        <f t="shared" si="1245"/>
        <v>1.2264860019964106E-2</v>
      </c>
      <c r="AA868" s="13">
        <f t="shared" si="1246"/>
        <v>2.3113950870052698E-2</v>
      </c>
      <c r="AB868" s="13">
        <f t="shared" si="1247"/>
        <v>2.1779894917413559E-2</v>
      </c>
      <c r="AC868" s="13">
        <f t="shared" si="1248"/>
        <v>1.8593068773658469E-3</v>
      </c>
      <c r="AD868" s="13">
        <f t="shared" si="1249"/>
        <v>2.5183083445782482E-2</v>
      </c>
      <c r="AE868" s="13">
        <f t="shared" si="1250"/>
        <v>2.9055092189740624E-2</v>
      </c>
      <c r="AF868" s="13">
        <f t="shared" si="1251"/>
        <v>1.6761219569712948E-2</v>
      </c>
      <c r="AG868" s="13">
        <f t="shared" si="1252"/>
        <v>6.4461100227456341E-3</v>
      </c>
      <c r="AH868" s="13">
        <f t="shared" si="1253"/>
        <v>3.5376589143812911E-3</v>
      </c>
      <c r="AI868" s="13">
        <f t="shared" si="1254"/>
        <v>6.6669553675226083E-3</v>
      </c>
      <c r="AJ868" s="13">
        <f t="shared" si="1255"/>
        <v>6.2821621513378962E-3</v>
      </c>
      <c r="AK868" s="13">
        <f t="shared" si="1256"/>
        <v>3.9463852308511344E-3</v>
      </c>
      <c r="AL868" s="13">
        <f t="shared" si="1257"/>
        <v>1.6170967718504405E-4</v>
      </c>
      <c r="AM868" s="13">
        <f t="shared" si="1258"/>
        <v>9.4918417751979692E-3</v>
      </c>
      <c r="AN868" s="13">
        <f t="shared" si="1259"/>
        <v>1.095125378203023E-2</v>
      </c>
      <c r="AO868" s="13">
        <f t="shared" si="1260"/>
        <v>6.3175283700896987E-3</v>
      </c>
      <c r="AP868" s="13">
        <f t="shared" si="1261"/>
        <v>2.4296252892600542E-3</v>
      </c>
      <c r="AQ868" s="13">
        <f t="shared" si="1262"/>
        <v>7.0079768942868121E-4</v>
      </c>
      <c r="AR868" s="13">
        <f t="shared" si="1263"/>
        <v>8.1631787556515737E-4</v>
      </c>
      <c r="AS868" s="13">
        <f t="shared" si="1264"/>
        <v>1.5384057575419489E-3</v>
      </c>
      <c r="AT868" s="13">
        <f t="shared" si="1265"/>
        <v>1.4496143877773698E-3</v>
      </c>
      <c r="AU868" s="13">
        <f t="shared" si="1266"/>
        <v>9.1063182906470997E-4</v>
      </c>
      <c r="AV868" s="13">
        <f t="shared" si="1267"/>
        <v>4.2903668128797649E-4</v>
      </c>
      <c r="AW868" s="13">
        <f t="shared" si="1268"/>
        <v>9.7669384869028885E-6</v>
      </c>
      <c r="AX868" s="13">
        <f t="shared" si="1269"/>
        <v>2.98133535022171E-3</v>
      </c>
      <c r="AY868" s="13">
        <f t="shared" si="1270"/>
        <v>3.4397286430677952E-3</v>
      </c>
      <c r="AZ868" s="13">
        <f t="shared" si="1271"/>
        <v>1.9843009504216195E-3</v>
      </c>
      <c r="BA868" s="13">
        <f t="shared" si="1272"/>
        <v>7.6313195417888966E-4</v>
      </c>
      <c r="BB868" s="13">
        <f t="shared" si="1273"/>
        <v>2.2011670383157499E-4</v>
      </c>
      <c r="BC868" s="13">
        <f t="shared" si="1274"/>
        <v>5.0792121116521425E-5</v>
      </c>
      <c r="BD868" s="13">
        <f t="shared" si="1275"/>
        <v>1.5697171728886003E-4</v>
      </c>
      <c r="BE868" s="13">
        <f t="shared" si="1276"/>
        <v>2.9582372367044195E-4</v>
      </c>
      <c r="BF868" s="13">
        <f t="shared" si="1277"/>
        <v>2.7874981874985368E-4</v>
      </c>
      <c r="BG868" s="13">
        <f t="shared" si="1278"/>
        <v>1.7510757304832977E-4</v>
      </c>
      <c r="BH868" s="13">
        <f t="shared" si="1279"/>
        <v>8.2500489891956889E-5</v>
      </c>
      <c r="BI868" s="13">
        <f t="shared" si="1280"/>
        <v>3.109554070758242E-5</v>
      </c>
      <c r="BJ868" s="14">
        <f t="shared" si="1281"/>
        <v>0.54103000743017382</v>
      </c>
      <c r="BK868" s="14">
        <f t="shared" si="1282"/>
        <v>0.22787357015259588</v>
      </c>
      <c r="BL868" s="14">
        <f t="shared" si="1283"/>
        <v>0.21876592193006417</v>
      </c>
      <c r="BM868" s="14">
        <f t="shared" si="1284"/>
        <v>0.58184484775398548</v>
      </c>
      <c r="BN868" s="14">
        <f t="shared" si="1285"/>
        <v>0.41465955007423183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1.1809000000000001</v>
      </c>
      <c r="F869" s="10">
        <f>VLOOKUP(B869,home!$B$2:$E$405,3,FALSE)</f>
        <v>0.70569999999999999</v>
      </c>
      <c r="G869" s="10">
        <f>VLOOKUP(C869,away!$B$2:$E$405,4,FALSE)</f>
        <v>0.8468</v>
      </c>
      <c r="H869" s="10">
        <f>VLOOKUP(A869,away!$A$2:$E$405,3,FALSE)</f>
        <v>0.92459999999999998</v>
      </c>
      <c r="I869" s="10">
        <f>VLOOKUP(C869,away!$B$2:$E$405,3,FALSE)</f>
        <v>0.90129999999999999</v>
      </c>
      <c r="J869" s="10">
        <f>VLOOKUP(B869,home!$B$2:$E$405,4,FALSE)</f>
        <v>1.0814999999999999</v>
      </c>
      <c r="K869" s="12">
        <f t="shared" si="1230"/>
        <v>0.70569020488400003</v>
      </c>
      <c r="L869" s="12">
        <f t="shared" si="1231"/>
        <v>0.90125935136999979</v>
      </c>
      <c r="M869" s="13">
        <f t="shared" si="1232"/>
        <v>0.20049829094157745</v>
      </c>
      <c r="N869" s="13">
        <f t="shared" si="1233"/>
        <v>0.14148968001345366</v>
      </c>
      <c r="O869" s="13">
        <f t="shared" si="1234"/>
        <v>0.18070095964479957</v>
      </c>
      <c r="P869" s="13">
        <f t="shared" si="1235"/>
        <v>0.12751889723447404</v>
      </c>
      <c r="Q869" s="13">
        <f t="shared" si="1236"/>
        <v>4.9923940638832848E-2</v>
      </c>
      <c r="R869" s="13">
        <f t="shared" si="1237"/>
        <v>8.1429214840704298E-2</v>
      </c>
      <c r="S869" s="13">
        <f t="shared" si="1238"/>
        <v>2.0275820152295728E-2</v>
      </c>
      <c r="T869" s="13">
        <f t="shared" si="1239"/>
        <v>4.4994418357988862E-2</v>
      </c>
      <c r="U869" s="13">
        <f t="shared" si="1240"/>
        <v>5.7463799304479875E-2</v>
      </c>
      <c r="V869" s="13">
        <f t="shared" si="1241"/>
        <v>1.4328469192114914E-3</v>
      </c>
      <c r="W869" s="13">
        <f t="shared" si="1242"/>
        <v>1.1743611966011536E-2</v>
      </c>
      <c r="X869" s="13">
        <f t="shared" si="1243"/>
        <v>1.0584040103228522E-2</v>
      </c>
      <c r="Y869" s="13">
        <f t="shared" si="1244"/>
        <v>4.7694825591549023E-3</v>
      </c>
      <c r="Z869" s="13">
        <f t="shared" si="1245"/>
        <v>2.446294711663384E-2</v>
      </c>
      <c r="AA869" s="13">
        <f t="shared" si="1246"/>
        <v>1.7263262162803793E-2</v>
      </c>
      <c r="AB869" s="13">
        <f t="shared" si="1247"/>
        <v>6.091257506317606E-3</v>
      </c>
      <c r="AC869" s="13">
        <f t="shared" si="1248"/>
        <v>5.6956551283304855E-5</v>
      </c>
      <c r="AD869" s="13">
        <f t="shared" si="1249"/>
        <v>2.071837983593219E-3</v>
      </c>
      <c r="AE869" s="13">
        <f t="shared" si="1250"/>
        <v>1.8672633572369523E-3</v>
      </c>
      <c r="AF869" s="13">
        <f t="shared" si="1251"/>
        <v>8.4144428109017208E-4</v>
      </c>
      <c r="AG869" s="13">
        <f t="shared" si="1252"/>
        <v>2.5278650899644142E-4</v>
      </c>
      <c r="AH869" s="13">
        <f t="shared" si="1253"/>
        <v>5.5118649627340045E-3</v>
      </c>
      <c r="AI869" s="13">
        <f t="shared" si="1254"/>
        <v>3.8896691148447011E-3</v>
      </c>
      <c r="AJ869" s="13">
        <f t="shared" si="1255"/>
        <v>1.372450697292862E-3</v>
      </c>
      <c r="AK869" s="13">
        <f t="shared" si="1256"/>
        <v>3.2284167125526278E-4</v>
      </c>
      <c r="AL869" s="13">
        <f t="shared" si="1257"/>
        <v>1.4489972110619456E-6</v>
      </c>
      <c r="AM869" s="13">
        <f t="shared" si="1258"/>
        <v>2.9241515422567056E-4</v>
      </c>
      <c r="AN869" s="13">
        <f t="shared" si="1259"/>
        <v>2.6354189222818625E-4</v>
      </c>
      <c r="AO869" s="13">
        <f t="shared" si="1260"/>
        <v>1.1875979742419878E-4</v>
      </c>
      <c r="AP869" s="13">
        <f t="shared" si="1261"/>
        <v>3.5677792665121987E-5</v>
      </c>
      <c r="AQ869" s="13">
        <f t="shared" si="1262"/>
        <v>8.0387360689202943E-6</v>
      </c>
      <c r="AR869" s="13">
        <f t="shared" si="1263"/>
        <v>9.9352396823053574E-4</v>
      </c>
      <c r="AS869" s="13">
        <f t="shared" si="1264"/>
        <v>7.0112013269777145E-4</v>
      </c>
      <c r="AT869" s="13">
        <f t="shared" si="1265"/>
        <v>2.4738680504589382E-4</v>
      </c>
      <c r="AU869" s="13">
        <f t="shared" si="1266"/>
        <v>5.819281504614499E-5</v>
      </c>
      <c r="AV869" s="13">
        <f t="shared" si="1267"/>
        <v>1.0266524893172695E-5</v>
      </c>
      <c r="AW869" s="13">
        <f t="shared" si="1268"/>
        <v>2.5599349054951456E-8</v>
      </c>
      <c r="AX869" s="13">
        <f t="shared" si="1269"/>
        <v>3.4392418349449957E-5</v>
      </c>
      <c r="AY869" s="13">
        <f t="shared" si="1270"/>
        <v>3.0996488653670946E-5</v>
      </c>
      <c r="AZ869" s="13">
        <f t="shared" si="1271"/>
        <v>1.3967937629377518E-5</v>
      </c>
      <c r="BA869" s="13">
        <f t="shared" si="1272"/>
        <v>4.1962448026097988E-6</v>
      </c>
      <c r="BB869" s="13">
        <f t="shared" si="1273"/>
        <v>9.4547621724745984E-7</v>
      </c>
      <c r="BC869" s="13">
        <f t="shared" si="1274"/>
        <v>1.7042385645844139E-7</v>
      </c>
      <c r="BD869" s="13">
        <f t="shared" si="1275"/>
        <v>1.4923712786300006E-4</v>
      </c>
      <c r="BE869" s="13">
        <f t="shared" si="1276"/>
        <v>1.0531517933794023E-4</v>
      </c>
      <c r="BF869" s="13">
        <f t="shared" si="1277"/>
        <v>3.7159945242193119E-5</v>
      </c>
      <c r="BG869" s="13">
        <f t="shared" si="1278"/>
        <v>8.7411364571471597E-6</v>
      </c>
      <c r="BH869" s="13">
        <f t="shared" si="1279"/>
        <v>1.5421335943407956E-6</v>
      </c>
      <c r="BI869" s="13">
        <f t="shared" si="1280"/>
        <v>2.1765371442977117E-7</v>
      </c>
      <c r="BJ869" s="14">
        <f t="shared" si="1281"/>
        <v>0.2693416081317081</v>
      </c>
      <c r="BK869" s="14">
        <f t="shared" si="1282"/>
        <v>0.34981525728470675</v>
      </c>
      <c r="BL869" s="14">
        <f t="shared" si="1283"/>
        <v>0.35635802332735445</v>
      </c>
      <c r="BM869" s="14">
        <f t="shared" si="1284"/>
        <v>0.21838588165725673</v>
      </c>
      <c r="BN869" s="14">
        <f t="shared" si="1285"/>
        <v>0.78156098331384194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1.1809000000000001</v>
      </c>
      <c r="F870" s="10" t="e">
        <f>VLOOKUP(B870,home!$B$2:$E$405,3,FALSE)</f>
        <v>#N/A</v>
      </c>
      <c r="G870" s="10">
        <f>VLOOKUP(C870,away!$B$2:$E$405,4,FALSE)</f>
        <v>2.3287</v>
      </c>
      <c r="H870" s="10">
        <f>VLOOKUP(A870,away!$A$2:$E$405,3,FALSE)</f>
        <v>0.92459999999999998</v>
      </c>
      <c r="I870" s="10">
        <f>VLOOKUP(C870,away!$B$2:$E$405,3,FALSE)</f>
        <v>0.4506</v>
      </c>
      <c r="J870" s="10" t="e">
        <f>VLOOKUP(B870,home!$B$2:$E$405,4,FALSE)</f>
        <v>#N/A</v>
      </c>
      <c r="K870" s="12" t="e">
        <f t="shared" si="1230"/>
        <v>#N/A</v>
      </c>
      <c r="L870" s="12" t="e">
        <f t="shared" si="1231"/>
        <v>#N/A</v>
      </c>
      <c r="M870" s="13" t="e">
        <f t="shared" si="1232"/>
        <v>#N/A</v>
      </c>
      <c r="N870" s="13" t="e">
        <f t="shared" si="1233"/>
        <v>#N/A</v>
      </c>
      <c r="O870" s="13" t="e">
        <f t="shared" si="1234"/>
        <v>#N/A</v>
      </c>
      <c r="P870" s="13" t="e">
        <f t="shared" si="1235"/>
        <v>#N/A</v>
      </c>
      <c r="Q870" s="13" t="e">
        <f t="shared" si="1236"/>
        <v>#N/A</v>
      </c>
      <c r="R870" s="13" t="e">
        <f t="shared" si="1237"/>
        <v>#N/A</v>
      </c>
      <c r="S870" s="13" t="e">
        <f t="shared" si="1238"/>
        <v>#N/A</v>
      </c>
      <c r="T870" s="13" t="e">
        <f t="shared" si="1239"/>
        <v>#N/A</v>
      </c>
      <c r="U870" s="13" t="e">
        <f t="shared" si="1240"/>
        <v>#N/A</v>
      </c>
      <c r="V870" s="13" t="e">
        <f t="shared" si="1241"/>
        <v>#N/A</v>
      </c>
      <c r="W870" s="13" t="e">
        <f t="shared" si="1242"/>
        <v>#N/A</v>
      </c>
      <c r="X870" s="13" t="e">
        <f t="shared" si="1243"/>
        <v>#N/A</v>
      </c>
      <c r="Y870" s="13" t="e">
        <f t="shared" si="1244"/>
        <v>#N/A</v>
      </c>
      <c r="Z870" s="13" t="e">
        <f t="shared" si="1245"/>
        <v>#N/A</v>
      </c>
      <c r="AA870" s="13" t="e">
        <f t="shared" si="1246"/>
        <v>#N/A</v>
      </c>
      <c r="AB870" s="13" t="e">
        <f t="shared" si="1247"/>
        <v>#N/A</v>
      </c>
      <c r="AC870" s="13" t="e">
        <f t="shared" si="1248"/>
        <v>#N/A</v>
      </c>
      <c r="AD870" s="13" t="e">
        <f t="shared" si="1249"/>
        <v>#N/A</v>
      </c>
      <c r="AE870" s="13" t="e">
        <f t="shared" si="1250"/>
        <v>#N/A</v>
      </c>
      <c r="AF870" s="13" t="e">
        <f t="shared" si="1251"/>
        <v>#N/A</v>
      </c>
      <c r="AG870" s="13" t="e">
        <f t="shared" si="1252"/>
        <v>#N/A</v>
      </c>
      <c r="AH870" s="13" t="e">
        <f t="shared" si="1253"/>
        <v>#N/A</v>
      </c>
      <c r="AI870" s="13" t="e">
        <f t="shared" si="1254"/>
        <v>#N/A</v>
      </c>
      <c r="AJ870" s="13" t="e">
        <f t="shared" si="1255"/>
        <v>#N/A</v>
      </c>
      <c r="AK870" s="13" t="e">
        <f t="shared" si="1256"/>
        <v>#N/A</v>
      </c>
      <c r="AL870" s="13" t="e">
        <f t="shared" si="1257"/>
        <v>#N/A</v>
      </c>
      <c r="AM870" s="13" t="e">
        <f t="shared" si="1258"/>
        <v>#N/A</v>
      </c>
      <c r="AN870" s="13" t="e">
        <f t="shared" si="1259"/>
        <v>#N/A</v>
      </c>
      <c r="AO870" s="13" t="e">
        <f t="shared" si="1260"/>
        <v>#N/A</v>
      </c>
      <c r="AP870" s="13" t="e">
        <f t="shared" si="1261"/>
        <v>#N/A</v>
      </c>
      <c r="AQ870" s="13" t="e">
        <f t="shared" si="1262"/>
        <v>#N/A</v>
      </c>
      <c r="AR870" s="13" t="e">
        <f t="shared" si="1263"/>
        <v>#N/A</v>
      </c>
      <c r="AS870" s="13" t="e">
        <f t="shared" si="1264"/>
        <v>#N/A</v>
      </c>
      <c r="AT870" s="13" t="e">
        <f t="shared" si="1265"/>
        <v>#N/A</v>
      </c>
      <c r="AU870" s="13" t="e">
        <f t="shared" si="1266"/>
        <v>#N/A</v>
      </c>
      <c r="AV870" s="13" t="e">
        <f t="shared" si="1267"/>
        <v>#N/A</v>
      </c>
      <c r="AW870" s="13" t="e">
        <f t="shared" si="1268"/>
        <v>#N/A</v>
      </c>
      <c r="AX870" s="13" t="e">
        <f t="shared" si="1269"/>
        <v>#N/A</v>
      </c>
      <c r="AY870" s="13" t="e">
        <f t="shared" si="1270"/>
        <v>#N/A</v>
      </c>
      <c r="AZ870" s="13" t="e">
        <f t="shared" si="1271"/>
        <v>#N/A</v>
      </c>
      <c r="BA870" s="13" t="e">
        <f t="shared" si="1272"/>
        <v>#N/A</v>
      </c>
      <c r="BB870" s="13" t="e">
        <f t="shared" si="1273"/>
        <v>#N/A</v>
      </c>
      <c r="BC870" s="13" t="e">
        <f t="shared" si="1274"/>
        <v>#N/A</v>
      </c>
      <c r="BD870" s="13" t="e">
        <f t="shared" si="1275"/>
        <v>#N/A</v>
      </c>
      <c r="BE870" s="13" t="e">
        <f t="shared" si="1276"/>
        <v>#N/A</v>
      </c>
      <c r="BF870" s="13" t="e">
        <f t="shared" si="1277"/>
        <v>#N/A</v>
      </c>
      <c r="BG870" s="13" t="e">
        <f t="shared" si="1278"/>
        <v>#N/A</v>
      </c>
      <c r="BH870" s="13" t="e">
        <f t="shared" si="1279"/>
        <v>#N/A</v>
      </c>
      <c r="BI870" s="13" t="e">
        <f t="shared" si="1280"/>
        <v>#N/A</v>
      </c>
      <c r="BJ870" s="14" t="e">
        <f t="shared" si="1281"/>
        <v>#N/A</v>
      </c>
      <c r="BK870" s="14" t="e">
        <f t="shared" si="1282"/>
        <v>#N/A</v>
      </c>
      <c r="BL870" s="14" t="e">
        <f t="shared" si="1283"/>
        <v>#N/A</v>
      </c>
      <c r="BM870" s="14" t="e">
        <f t="shared" si="1284"/>
        <v>#N/A</v>
      </c>
      <c r="BN870" s="14" t="e">
        <f t="shared" si="1285"/>
        <v>#N/A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0.79279999999999995</v>
      </c>
      <c r="G871" s="10">
        <f>VLOOKUP(C871,away!$B$2:$E$405,4,FALSE)</f>
        <v>0.79279999999999995</v>
      </c>
      <c r="H871" s="10">
        <f>VLOOKUP(A871,away!$A$2:$E$405,3,FALSE)</f>
        <v>1.125</v>
      </c>
      <c r="I871" s="10">
        <f>VLOOKUP(C871,away!$B$2:$E$405,3,FALSE)</f>
        <v>1.0864</v>
      </c>
      <c r="J871" s="10">
        <f>VLOOKUP(B871,home!$B$2:$E$405,4,FALSE)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1.4414</v>
      </c>
      <c r="G872" s="10">
        <f>VLOOKUP(C872,away!$B$2:$E$405,4,FALSE)</f>
        <v>1.0089999999999999</v>
      </c>
      <c r="H872" s="10">
        <f>VLOOKUP(A872,away!$A$2:$E$405,3,FALSE)</f>
        <v>1.125</v>
      </c>
      <c r="I872" s="10">
        <f>VLOOKUP(C872,away!$B$2:$E$405,3,FALSE)</f>
        <v>0.59260000000000002</v>
      </c>
      <c r="J872" s="10">
        <f>VLOOKUP(B872,home!$B$2:$E$405,4,FALSE)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1.2323999999999999</v>
      </c>
      <c r="G873" s="10">
        <f>VLOOKUP(C873,away!$B$2:$E$405,4,FALSE)</f>
        <v>1.0089999999999999</v>
      </c>
      <c r="H873" s="10">
        <f>VLOOKUP(A873,away!$A$2:$E$405,3,FALSE)</f>
        <v>1.125</v>
      </c>
      <c r="I873" s="10">
        <f>VLOOKUP(C873,away!$B$2:$E$405,3,FALSE)</f>
        <v>0.88890000000000002</v>
      </c>
      <c r="J873" s="10">
        <f>VLOOKUP(B873,home!$B$2:$E$405,4,FALSE)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1.5124</v>
      </c>
      <c r="F874" s="10">
        <f>VLOOKUP(B874,home!$B$2:$E$405,3,FALSE)</f>
        <v>1.3224</v>
      </c>
      <c r="G874" s="10">
        <f>VLOOKUP(C874,away!$B$2:$E$405,4,FALSE)</f>
        <v>0.9698</v>
      </c>
      <c r="H874" s="10">
        <f>VLOOKUP(A874,away!$A$2:$E$405,3,FALSE)</f>
        <v>1.1446000000000001</v>
      </c>
      <c r="I874" s="10">
        <f>VLOOKUP(C874,away!$B$2:$E$405,3,FALSE)</f>
        <v>1.1066</v>
      </c>
      <c r="J874" s="10">
        <f>VLOOKUP(B874,home!$B$2:$E$405,4,FALSE)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1.5124</v>
      </c>
      <c r="F875" s="10">
        <f>VLOOKUP(B875,home!$B$2:$E$405,3,FALSE)</f>
        <v>0.79339999999999999</v>
      </c>
      <c r="G875" s="10">
        <f>VLOOKUP(C875,away!$B$2:$E$405,4,FALSE)</f>
        <v>1.2783</v>
      </c>
      <c r="H875" s="10">
        <f>VLOOKUP(A875,away!$A$2:$E$405,3,FALSE)</f>
        <v>1.1446000000000001</v>
      </c>
      <c r="I875" s="10">
        <f>VLOOKUP(C875,away!$B$2:$E$405,3,FALSE)</f>
        <v>0.64070000000000005</v>
      </c>
      <c r="J875" s="10">
        <f>VLOOKUP(B875,home!$B$2:$E$405,4,FALSE)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1.5124</v>
      </c>
      <c r="F876" s="10">
        <f>VLOOKUP(B876,home!$B$2:$E$405,3,FALSE)</f>
        <v>1.0138</v>
      </c>
      <c r="G876" s="10">
        <f>VLOOKUP(C876,away!$B$2:$E$405,4,FALSE)</f>
        <v>0.70250000000000001</v>
      </c>
      <c r="H876" s="10">
        <f>VLOOKUP(A876,away!$A$2:$E$405,3,FALSE)</f>
        <v>1.1446000000000001</v>
      </c>
      <c r="I876" s="10">
        <f>VLOOKUP(C876,away!$B$2:$E$405,3,FALSE)</f>
        <v>0.65529999999999999</v>
      </c>
      <c r="J876" s="10">
        <f>VLOOKUP(B876,home!$B$2:$E$405,4,FALSE)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1.72</v>
      </c>
      <c r="F877" s="10">
        <f>VLOOKUP(B877,home!$B$2:$E$405,3,FALSE)</f>
        <v>1.0465</v>
      </c>
      <c r="G877" s="10">
        <f>VLOOKUP(C877,away!$B$2:$E$405,4,FALSE)</f>
        <v>1.3953</v>
      </c>
      <c r="H877" s="10">
        <f>VLOOKUP(A877,away!$A$2:$E$405,3,FALSE)</f>
        <v>1.58</v>
      </c>
      <c r="I877" s="10">
        <f>VLOOKUP(C877,away!$B$2:$E$405,3,FALSE)</f>
        <v>0.94940000000000002</v>
      </c>
      <c r="J877" s="10">
        <f>VLOOKUP(B877,home!$B$2:$E$405,4,FALSE)</f>
        <v>1.2024999999999999</v>
      </c>
      <c r="K877" s="12">
        <f t="shared" si="1230"/>
        <v>2.511512094</v>
      </c>
      <c r="L877" s="12">
        <f t="shared" si="1231"/>
        <v>1.8038125300000001</v>
      </c>
      <c r="M877" s="13">
        <f t="shared" si="1232"/>
        <v>1.3362211087579734E-2</v>
      </c>
      <c r="N877" s="13">
        <f t="shared" si="1233"/>
        <v>3.3559354749037394E-2</v>
      </c>
      <c r="O877" s="13">
        <f t="shared" si="1234"/>
        <v>2.4102923788281251E-2</v>
      </c>
      <c r="P877" s="13">
        <f t="shared" si="1235"/>
        <v>6.0534784595028659E-2</v>
      </c>
      <c r="Q877" s="13">
        <f t="shared" si="1236"/>
        <v>4.2142362659521884E-2</v>
      </c>
      <c r="R877" s="13">
        <f t="shared" si="1237"/>
        <v>2.17385779694684E-2</v>
      </c>
      <c r="S877" s="13">
        <f t="shared" si="1238"/>
        <v>6.8560138025597073E-2</v>
      </c>
      <c r="T877" s="13">
        <f t="shared" si="1239"/>
        <v>7.601692180904969E-2</v>
      </c>
      <c r="U877" s="13">
        <f t="shared" si="1240"/>
        <v>5.4596701476681851E-2</v>
      </c>
      <c r="V877" s="13">
        <f t="shared" si="1241"/>
        <v>3.4510865171962932E-2</v>
      </c>
      <c r="W877" s="13">
        <f t="shared" si="1242"/>
        <v>3.5280351163041068E-2</v>
      </c>
      <c r="X877" s="13">
        <f t="shared" si="1243"/>
        <v>6.3639139490693553E-2</v>
      </c>
      <c r="Y877" s="13">
        <f t="shared" si="1244"/>
        <v>5.7396538605865438E-2</v>
      </c>
      <c r="Z877" s="13">
        <f t="shared" si="1245"/>
        <v>1.3070773108569684E-2</v>
      </c>
      <c r="AA877" s="13">
        <f t="shared" si="1246"/>
        <v>3.2827404740102734E-2</v>
      </c>
      <c r="AB877" s="13">
        <f t="shared" si="1247"/>
        <v>4.1223212009700479E-2</v>
      </c>
      <c r="AC877" s="13">
        <f t="shared" si="1248"/>
        <v>9.7715292761067322E-3</v>
      </c>
      <c r="AD877" s="13">
        <f t="shared" si="1249"/>
        <v>2.2151757156636157E-2</v>
      </c>
      <c r="AE877" s="13">
        <f t="shared" si="1250"/>
        <v>3.9957617120657471E-2</v>
      </c>
      <c r="AF877" s="13">
        <f t="shared" si="1251"/>
        <v>3.603802521559224E-2</v>
      </c>
      <c r="AG877" s="13">
        <f t="shared" si="1252"/>
        <v>2.1668613813447077E-2</v>
      </c>
      <c r="AH877" s="13">
        <f t="shared" si="1253"/>
        <v>5.8943060775062638E-3</v>
      </c>
      <c r="AI877" s="13">
        <f t="shared" si="1254"/>
        <v>1.4803620999394683E-2</v>
      </c>
      <c r="AJ877" s="13">
        <f t="shared" si="1255"/>
        <v>1.8589736587486059E-2</v>
      </c>
      <c r="AK877" s="13">
        <f t="shared" si="1256"/>
        <v>1.5562782754581842E-2</v>
      </c>
      <c r="AL877" s="13">
        <f t="shared" si="1257"/>
        <v>1.7707171845023661E-3</v>
      </c>
      <c r="AM877" s="13">
        <f t="shared" si="1258"/>
        <v>1.1126881200448547E-2</v>
      </c>
      <c r="AN877" s="13">
        <f t="shared" si="1259"/>
        <v>2.007080772919053E-2</v>
      </c>
      <c r="AO877" s="13">
        <f t="shared" si="1260"/>
        <v>1.8101987234567369E-2</v>
      </c>
      <c r="AP877" s="13">
        <f t="shared" si="1261"/>
        <v>1.0884197130537553E-2</v>
      </c>
      <c r="AQ877" s="13">
        <f t="shared" si="1262"/>
        <v>4.9082627907634235E-3</v>
      </c>
      <c r="AR877" s="13">
        <f t="shared" si="1263"/>
        <v>2.1264446316521897E-3</v>
      </c>
      <c r="AS877" s="13">
        <f t="shared" si="1264"/>
        <v>5.3405914096158504E-3</v>
      </c>
      <c r="AT877" s="13">
        <f t="shared" si="1265"/>
        <v>6.706479957181358E-3</v>
      </c>
      <c r="AU877" s="13">
        <f t="shared" si="1266"/>
        <v>5.6144685068765278E-3</v>
      </c>
      <c r="AV877" s="13">
        <f t="shared" si="1267"/>
        <v>3.525201389100631E-3</v>
      </c>
      <c r="AW877" s="13">
        <f t="shared" si="1268"/>
        <v>2.228298533661931E-4</v>
      </c>
      <c r="AX877" s="13">
        <f t="shared" si="1269"/>
        <v>4.6575494505712968E-3</v>
      </c>
      <c r="AY877" s="13">
        <f t="shared" si="1270"/>
        <v>8.4013460580351206E-3</v>
      </c>
      <c r="AZ877" s="13">
        <f t="shared" si="1271"/>
        <v>7.5772266441749307E-3</v>
      </c>
      <c r="BA877" s="13">
        <f t="shared" si="1272"/>
        <v>4.5559654544708632E-3</v>
      </c>
      <c r="BB877" s="13">
        <f t="shared" si="1273"/>
        <v>2.0545268932554224E-3</v>
      </c>
      <c r="BC877" s="13">
        <f t="shared" si="1274"/>
        <v>7.4119627065522074E-4</v>
      </c>
      <c r="BD877" s="13">
        <f t="shared" si="1275"/>
        <v>6.3928457848757582E-4</v>
      </c>
      <c r="BE877" s="13">
        <f t="shared" si="1276"/>
        <v>1.605570950379239E-3</v>
      </c>
      <c r="BF877" s="13">
        <f t="shared" si="1277"/>
        <v>2.0162054298262667E-3</v>
      </c>
      <c r="BG877" s="13">
        <f t="shared" si="1278"/>
        <v>1.6879081069990456E-3</v>
      </c>
      <c r="BH877" s="13">
        <f t="shared" si="1279"/>
        <v>1.0598004060721874E-3</v>
      </c>
      <c r="BI877" s="13">
        <f t="shared" si="1280"/>
        <v>5.3234030741528167E-4</v>
      </c>
      <c r="BJ877" s="14">
        <f t="shared" si="1281"/>
        <v>0.52093062864021233</v>
      </c>
      <c r="BK877" s="14">
        <f t="shared" si="1282"/>
        <v>0.19691159139881259</v>
      </c>
      <c r="BL877" s="14">
        <f t="shared" si="1283"/>
        <v>0.26019356207680966</v>
      </c>
      <c r="BM877" s="14">
        <f t="shared" si="1284"/>
        <v>0.78748782417081853</v>
      </c>
      <c r="BN877" s="14">
        <f t="shared" si="1285"/>
        <v>0.1954402148489173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1.72</v>
      </c>
      <c r="F878" s="10">
        <f>VLOOKUP(B878,home!$B$2:$E$405,3,FALSE)</f>
        <v>0.63949999999999996</v>
      </c>
      <c r="G878" s="10">
        <f>VLOOKUP(C878,away!$B$2:$E$405,4,FALSE)</f>
        <v>1.5698000000000001</v>
      </c>
      <c r="H878" s="10">
        <f>VLOOKUP(A878,away!$A$2:$E$405,3,FALSE)</f>
        <v>1.58</v>
      </c>
      <c r="I878" s="10">
        <f>VLOOKUP(C878,away!$B$2:$E$405,3,FALSE)</f>
        <v>0.94940000000000002</v>
      </c>
      <c r="J878" s="10">
        <f>VLOOKUP(B878,home!$B$2:$E$405,4,FALSE)</f>
        <v>1.6456</v>
      </c>
      <c r="K878" s="12">
        <f t="shared" si="1230"/>
        <v>1.7266858119999999</v>
      </c>
      <c r="L878" s="12">
        <f t="shared" si="1231"/>
        <v>2.4684855712</v>
      </c>
      <c r="M878" s="13">
        <f t="shared" si="1232"/>
        <v>1.5068159811337372E-2</v>
      </c>
      <c r="N878" s="13">
        <f t="shared" si="1233"/>
        <v>2.6017977759184838E-2</v>
      </c>
      <c r="O878" s="13">
        <f t="shared" si="1234"/>
        <v>3.7195535078822013E-2</v>
      </c>
      <c r="P878" s="13">
        <f t="shared" si="1235"/>
        <v>6.4225002690350266E-2</v>
      </c>
      <c r="Q878" s="13">
        <f t="shared" si="1236"/>
        <v>2.2462436526858004E-2</v>
      </c>
      <c r="R878" s="13">
        <f t="shared" si="1237"/>
        <v>4.5908320827567801E-2</v>
      </c>
      <c r="S878" s="13">
        <f t="shared" si="1238"/>
        <v>6.8436541392930039E-2</v>
      </c>
      <c r="T878" s="13">
        <f t="shared" si="1239"/>
        <v>5.5448200460544821E-2</v>
      </c>
      <c r="U878" s="13">
        <f t="shared" si="1240"/>
        <v>7.9269246225705414E-2</v>
      </c>
      <c r="V878" s="13">
        <f t="shared" si="1241"/>
        <v>3.2410778091843437E-2</v>
      </c>
      <c r="W878" s="13">
        <f t="shared" si="1242"/>
        <v>1.2928523484625426E-2</v>
      </c>
      <c r="X878" s="13">
        <f t="shared" si="1243"/>
        <v>3.1913873678718202E-2</v>
      </c>
      <c r="Y878" s="13">
        <f t="shared" si="1244"/>
        <v>3.9389468348507678E-2</v>
      </c>
      <c r="Z878" s="13">
        <f t="shared" si="1245"/>
        <v>3.7774675853623853E-2</v>
      </c>
      <c r="AA878" s="13">
        <f t="shared" si="1246"/>
        <v>6.5224996849351291E-2</v>
      </c>
      <c r="AB878" s="13">
        <f t="shared" si="1247"/>
        <v>5.6311538323759791E-2</v>
      </c>
      <c r="AC878" s="13">
        <f t="shared" si="1248"/>
        <v>8.6340267167975444E-3</v>
      </c>
      <c r="AD878" s="13">
        <f t="shared" si="1249"/>
        <v>5.5808745177528827E-3</v>
      </c>
      <c r="AE878" s="13">
        <f t="shared" si="1250"/>
        <v>1.3776308221750747E-2</v>
      </c>
      <c r="AF878" s="13">
        <f t="shared" si="1251"/>
        <v>1.7003309034897825E-2</v>
      </c>
      <c r="AG878" s="13">
        <f t="shared" si="1252"/>
        <v>1.3990807671766628E-2</v>
      </c>
      <c r="AH878" s="13">
        <f t="shared" si="1253"/>
        <v>2.3311560575356879E-2</v>
      </c>
      <c r="AI878" s="13">
        <f t="shared" si="1254"/>
        <v>4.025174090104728E-2</v>
      </c>
      <c r="AJ878" s="13">
        <f t="shared" si="1255"/>
        <v>3.4751054961069214E-2</v>
      </c>
      <c r="AK878" s="13">
        <f t="shared" si="1256"/>
        <v>2.0001384517770143E-2</v>
      </c>
      <c r="AL878" s="13">
        <f t="shared" si="1257"/>
        <v>1.4720321421004675E-3</v>
      </c>
      <c r="AM878" s="13">
        <f t="shared" si="1258"/>
        <v>1.9272833696712462E-3</v>
      </c>
      <c r="AN878" s="13">
        <f t="shared" si="1259"/>
        <v>4.7574711896471861E-3</v>
      </c>
      <c r="AO878" s="13">
        <f t="shared" si="1260"/>
        <v>5.8718744935218892E-3</v>
      </c>
      <c r="AP878" s="13">
        <f t="shared" si="1261"/>
        <v>4.8315458210520306E-3</v>
      </c>
      <c r="AQ878" s="13">
        <f t="shared" si="1262"/>
        <v>2.9816502864646486E-3</v>
      </c>
      <c r="AR878" s="13">
        <f t="shared" si="1263"/>
        <v>1.1508850184484654E-2</v>
      </c>
      <c r="AS878" s="13">
        <f t="shared" si="1264"/>
        <v>1.9872168325983236E-2</v>
      </c>
      <c r="AT878" s="13">
        <f t="shared" si="1265"/>
        <v>1.7156495551075519E-2</v>
      </c>
      <c r="AU878" s="13">
        <f t="shared" si="1266"/>
        <v>9.8746258172277418E-3</v>
      </c>
      <c r="AV878" s="13">
        <f t="shared" si="1267"/>
        <v>4.2625940743540132E-3</v>
      </c>
      <c r="AW878" s="13">
        <f t="shared" si="1268"/>
        <v>1.7428447628494557E-4</v>
      </c>
      <c r="AX878" s="13">
        <f t="shared" si="1269"/>
        <v>5.5463547501914949E-4</v>
      </c>
      <c r="AY878" s="13">
        <f t="shared" si="1270"/>
        <v>1.3691096673604285E-3</v>
      </c>
      <c r="AZ878" s="13">
        <f t="shared" si="1271"/>
        <v>1.6898137296348246E-3</v>
      </c>
      <c r="BA878" s="13">
        <f t="shared" si="1272"/>
        <v>1.3904269365397409E-3</v>
      </c>
      <c r="BB878" s="13">
        <f t="shared" si="1273"/>
        <v>8.5806220766404203E-4</v>
      </c>
      <c r="BC878" s="13">
        <f t="shared" si="1274"/>
        <v>4.2362283576214153E-4</v>
      </c>
      <c r="BD878" s="13">
        <f t="shared" si="1275"/>
        <v>4.7349051035838032E-3</v>
      </c>
      <c r="BE878" s="13">
        <f t="shared" si="1276"/>
        <v>8.1756934635245429E-3</v>
      </c>
      <c r="BF878" s="13">
        <f t="shared" si="1277"/>
        <v>7.0584269533644842E-3</v>
      </c>
      <c r="BG878" s="13">
        <f t="shared" si="1278"/>
        <v>4.0625618918042807E-3</v>
      </c>
      <c r="BH878" s="13">
        <f t="shared" si="1279"/>
        <v>1.753691994737583E-3</v>
      </c>
      <c r="BI878" s="13">
        <f t="shared" si="1280"/>
        <v>6.0561501718627182E-4</v>
      </c>
      <c r="BJ878" s="14">
        <f t="shared" si="1281"/>
        <v>0.26516727571694437</v>
      </c>
      <c r="BK878" s="14">
        <f t="shared" si="1282"/>
        <v>0.19161565051271953</v>
      </c>
      <c r="BL878" s="14">
        <f t="shared" si="1283"/>
        <v>0.49129100663777597</v>
      </c>
      <c r="BM878" s="14">
        <f t="shared" si="1284"/>
        <v>0.77377635083586827</v>
      </c>
      <c r="BN878" s="14">
        <f t="shared" si="1285"/>
        <v>0.21087743269412026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1.72</v>
      </c>
      <c r="F879" s="10">
        <f>VLOOKUP(B879,home!$B$2:$E$405,3,FALSE)</f>
        <v>0.87209999999999999</v>
      </c>
      <c r="G879" s="10">
        <f>VLOOKUP(C879,away!$B$2:$E$405,4,FALSE)</f>
        <v>0.58140000000000003</v>
      </c>
      <c r="H879" s="10">
        <f>VLOOKUP(A879,away!$A$2:$E$405,3,FALSE)</f>
        <v>1.58</v>
      </c>
      <c r="I879" s="10">
        <f>VLOOKUP(C879,away!$B$2:$E$405,3,FALSE)</f>
        <v>1.2658</v>
      </c>
      <c r="J879" s="10">
        <f>VLOOKUP(B879,home!$B$2:$E$405,4,FALSE)</f>
        <v>0.82279999999999998</v>
      </c>
      <c r="K879" s="12">
        <f t="shared" si="1230"/>
        <v>0.87210697679999993</v>
      </c>
      <c r="L879" s="12">
        <f t="shared" si="1231"/>
        <v>1.6455703792</v>
      </c>
      <c r="M879" s="13">
        <f t="shared" si="1232"/>
        <v>8.0646702967235057E-2</v>
      </c>
      <c r="N879" s="13">
        <f t="shared" si="1233"/>
        <v>7.0332552313642951E-2</v>
      </c>
      <c r="O879" s="13">
        <f t="shared" si="1234"/>
        <v>0.13270982558302277</v>
      </c>
      <c r="P879" s="13">
        <f t="shared" si="1235"/>
        <v>0.11573716478086529</v>
      </c>
      <c r="Q879" s="13">
        <f t="shared" si="1236"/>
        <v>3.0668754784439492E-2</v>
      </c>
      <c r="R879" s="13">
        <f t="shared" si="1237"/>
        <v>0.10919167900411034</v>
      </c>
      <c r="S879" s="13">
        <f t="shared" si="1238"/>
        <v>4.1523989260153896E-2</v>
      </c>
      <c r="T879" s="13">
        <f t="shared" si="1239"/>
        <v>5.0467594440221919E-2</v>
      </c>
      <c r="U879" s="13">
        <f t="shared" si="1240"/>
        <v>9.5226825067990697E-2</v>
      </c>
      <c r="V879" s="13">
        <f t="shared" si="1241"/>
        <v>6.6212926402567235E-3</v>
      </c>
      <c r="W879" s="13">
        <f t="shared" si="1242"/>
        <v>8.9154783390926872E-3</v>
      </c>
      <c r="X879" s="13">
        <f t="shared" si="1243"/>
        <v>1.4671047071210142E-2</v>
      </c>
      <c r="Y879" s="13">
        <f t="shared" si="1244"/>
        <v>1.2071120246116162E-2</v>
      </c>
      <c r="Z879" s="13">
        <f t="shared" si="1245"/>
        <v>5.9894197541426178E-2</v>
      </c>
      <c r="AA879" s="13">
        <f t="shared" si="1246"/>
        <v>5.2234147545715176E-2</v>
      </c>
      <c r="AB879" s="13">
        <f t="shared" si="1247"/>
        <v>2.2776882250909392E-2</v>
      </c>
      <c r="AC879" s="13">
        <f t="shared" si="1248"/>
        <v>5.9389411560868851E-4</v>
      </c>
      <c r="AD879" s="13">
        <f t="shared" si="1249"/>
        <v>1.9438127152580018E-3</v>
      </c>
      <c r="AE879" s="13">
        <f t="shared" si="1250"/>
        <v>3.1986806269408922E-3</v>
      </c>
      <c r="AF879" s="13">
        <f t="shared" si="1251"/>
        <v>2.6318270461074089E-3</v>
      </c>
      <c r="AG879" s="13">
        <f t="shared" si="1252"/>
        <v>1.4436188767505949E-3</v>
      </c>
      <c r="AH879" s="13">
        <f t="shared" si="1253"/>
        <v>2.4640029340031087E-2</v>
      </c>
      <c r="AI879" s="13">
        <f t="shared" si="1254"/>
        <v>2.1488741495997811E-2</v>
      </c>
      <c r="AJ879" s="13">
        <f t="shared" si="1255"/>
        <v>9.3702406906556769E-3</v>
      </c>
      <c r="AK879" s="13">
        <f t="shared" si="1256"/>
        <v>2.7239507602053559E-3</v>
      </c>
      <c r="AL879" s="13">
        <f t="shared" si="1257"/>
        <v>3.409221634194513E-5</v>
      </c>
      <c r="AM879" s="13">
        <f t="shared" si="1258"/>
        <v>3.3904252611381111E-4</v>
      </c>
      <c r="AN879" s="13">
        <f t="shared" si="1259"/>
        <v>5.5791833826203017E-4</v>
      </c>
      <c r="AO879" s="13">
        <f t="shared" si="1260"/>
        <v>4.5904694572824144E-4</v>
      </c>
      <c r="AP879" s="13">
        <f t="shared" si="1261"/>
        <v>2.5179801885087471E-4</v>
      </c>
      <c r="AQ879" s="13">
        <f t="shared" si="1262"/>
        <v>1.0358784034056063E-4</v>
      </c>
      <c r="AR879" s="13">
        <f t="shared" si="1263"/>
        <v>8.1093804849148281E-3</v>
      </c>
      <c r="AS879" s="13">
        <f t="shared" si="1264"/>
        <v>7.0722472984199878E-3</v>
      </c>
      <c r="AT879" s="13">
        <f t="shared" si="1265"/>
        <v>3.0838781053035107E-3</v>
      </c>
      <c r="AU879" s="13">
        <f t="shared" si="1266"/>
        <v>8.9649053707865228E-4</v>
      </c>
      <c r="AV879" s="13">
        <f t="shared" si="1267"/>
        <v>1.9545891300536789E-4</v>
      </c>
      <c r="AW879" s="13">
        <f t="shared" si="1268"/>
        <v>1.3590610221762454E-6</v>
      </c>
      <c r="AX879" s="13">
        <f t="shared" si="1269"/>
        <v>4.928022540929178E-5</v>
      </c>
      <c r="AY879" s="13">
        <f t="shared" si="1270"/>
        <v>8.1094079213829757E-5</v>
      </c>
      <c r="AZ879" s="13">
        <f t="shared" si="1271"/>
        <v>6.6723007341388339E-5</v>
      </c>
      <c r="BA879" s="13">
        <f t="shared" si="1272"/>
        <v>3.6599134830710934E-5</v>
      </c>
      <c r="BB879" s="13">
        <f t="shared" si="1273"/>
        <v>1.5056613045441225E-5</v>
      </c>
      <c r="BC879" s="13">
        <f t="shared" si="1274"/>
        <v>4.9553432877308834E-6</v>
      </c>
      <c r="BD879" s="13">
        <f t="shared" si="1275"/>
        <v>2.2240927199397255E-3</v>
      </c>
      <c r="BE879" s="13">
        <f t="shared" si="1276"/>
        <v>1.9396467781095229E-3</v>
      </c>
      <c r="BF879" s="13">
        <f t="shared" si="1277"/>
        <v>8.4578974385847796E-4</v>
      </c>
      <c r="BG879" s="13">
        <f t="shared" si="1278"/>
        <v>2.4587304550828786E-4</v>
      </c>
      <c r="BH879" s="13">
        <f t="shared" si="1279"/>
        <v>5.3606899598710426E-5</v>
      </c>
      <c r="BI879" s="13">
        <f t="shared" si="1280"/>
        <v>9.3501902289305E-6</v>
      </c>
      <c r="BJ879" s="14">
        <f t="shared" si="1281"/>
        <v>0.19830958853220412</v>
      </c>
      <c r="BK879" s="14">
        <f t="shared" si="1282"/>
        <v>0.24523823005967546</v>
      </c>
      <c r="BL879" s="14">
        <f t="shared" si="1283"/>
        <v>0.49503813645460426</v>
      </c>
      <c r="BM879" s="14">
        <f t="shared" si="1284"/>
        <v>0.45911373813640244</v>
      </c>
      <c r="BN879" s="14">
        <f t="shared" si="1285"/>
        <v>0.53928667943331587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1.6292</v>
      </c>
      <c r="F880" s="10">
        <f>VLOOKUP(B880,home!$B$2:$E$405,3,FALSE)</f>
        <v>1.0911999999999999</v>
      </c>
      <c r="G880" s="10">
        <f>VLOOKUP(C880,away!$B$2:$E$405,4,FALSE)</f>
        <v>0.79790000000000005</v>
      </c>
      <c r="H880" s="10">
        <f>VLOOKUP(A880,away!$A$2:$E$405,3,FALSE)</f>
        <v>1.1462000000000001</v>
      </c>
      <c r="I880" s="10">
        <f>VLOOKUP(C880,away!$B$2:$E$405,3,FALSE)</f>
        <v>1.0033000000000001</v>
      </c>
      <c r="J880" s="10">
        <f>VLOOKUP(B880,home!$B$2:$E$405,4,FALSE)</f>
        <v>0.92090000000000005</v>
      </c>
      <c r="K880" s="12">
        <f t="shared" si="1230"/>
        <v>1.418493087616</v>
      </c>
      <c r="L880" s="12">
        <f t="shared" si="1231"/>
        <v>1.0590188474140001</v>
      </c>
      <c r="M880" s="13">
        <f t="shared" si="1232"/>
        <v>8.3951843598222914E-2</v>
      </c>
      <c r="N880" s="13">
        <f t="shared" si="1233"/>
        <v>0.11908510983669875</v>
      </c>
      <c r="O880" s="13">
        <f t="shared" si="1234"/>
        <v>8.8906584645670431E-2</v>
      </c>
      <c r="P880" s="13">
        <f t="shared" si="1235"/>
        <v>0.12611337576343032</v>
      </c>
      <c r="Q880" s="13">
        <f t="shared" si="1236"/>
        <v>8.4460702570674673E-2</v>
      </c>
      <c r="R880" s="13">
        <f t="shared" si="1237"/>
        <v>4.7076874399486567E-2</v>
      </c>
      <c r="S880" s="13">
        <f t="shared" si="1238"/>
        <v>4.736222239074462E-2</v>
      </c>
      <c r="T880" s="13">
        <f t="shared" si="1239"/>
        <v>8.944547588817256E-2</v>
      </c>
      <c r="U880" s="13">
        <f t="shared" si="1240"/>
        <v>6.677822092223834E-2</v>
      </c>
      <c r="V880" s="13">
        <f t="shared" si="1241"/>
        <v>7.9053386022650274E-3</v>
      </c>
      <c r="W880" s="13">
        <f t="shared" si="1242"/>
        <v>3.9935640923897647E-2</v>
      </c>
      <c r="X880" s="13">
        <f t="shared" si="1243"/>
        <v>4.2292596421965464E-2</v>
      </c>
      <c r="Y880" s="13">
        <f t="shared" si="1244"/>
        <v>2.2394328358467663E-2</v>
      </c>
      <c r="Z880" s="13">
        <f t="shared" si="1245"/>
        <v>1.661843242213264E-2</v>
      </c>
      <c r="AA880" s="13">
        <f t="shared" si="1246"/>
        <v>2.3573131517808772E-2</v>
      </c>
      <c r="AB880" s="13">
        <f t="shared" si="1247"/>
        <v>1.6719162055737306E-2</v>
      </c>
      <c r="AC880" s="13">
        <f t="shared" si="1248"/>
        <v>7.4221787080095195E-4</v>
      </c>
      <c r="AD880" s="13">
        <f t="shared" si="1249"/>
        <v>1.4162107650015871E-2</v>
      </c>
      <c r="AE880" s="13">
        <f t="shared" si="1250"/>
        <v>1.4997938920472801E-2</v>
      </c>
      <c r="AF880" s="13">
        <f t="shared" si="1251"/>
        <v>7.9415499945723386E-3</v>
      </c>
      <c r="AG880" s="13">
        <f t="shared" si="1252"/>
        <v>2.8034170406442192E-3</v>
      </c>
      <c r="AH880" s="13">
        <f t="shared" si="1253"/>
        <v>4.3998082873785887E-3</v>
      </c>
      <c r="AI880" s="13">
        <f t="shared" si="1254"/>
        <v>6.2410976424821197E-3</v>
      </c>
      <c r="AJ880" s="13">
        <f t="shared" si="1255"/>
        <v>4.426476932498701E-3</v>
      </c>
      <c r="AK880" s="13">
        <f t="shared" si="1256"/>
        <v>2.0929756437470279E-3</v>
      </c>
      <c r="AL880" s="13">
        <f t="shared" si="1257"/>
        <v>4.4598711464454335E-5</v>
      </c>
      <c r="AM880" s="13">
        <f t="shared" si="1258"/>
        <v>4.0177703615242328E-3</v>
      </c>
      <c r="AN880" s="13">
        <f t="shared" si="1259"/>
        <v>4.2548945374355236E-3</v>
      </c>
      <c r="AO880" s="13">
        <f t="shared" si="1260"/>
        <v>2.2530067544515465E-3</v>
      </c>
      <c r="AP880" s="13">
        <f t="shared" si="1261"/>
        <v>7.953255387717446E-4</v>
      </c>
      <c r="AQ880" s="13">
        <f t="shared" si="1262"/>
        <v>2.1056618384724288E-4</v>
      </c>
      <c r="AR880" s="13">
        <f t="shared" si="1263"/>
        <v>9.3189598026844798E-4</v>
      </c>
      <c r="AS880" s="13">
        <f t="shared" si="1264"/>
        <v>1.3218880063879299E-3</v>
      </c>
      <c r="AT880" s="13">
        <f t="shared" si="1265"/>
        <v>9.3754449983188693E-4</v>
      </c>
      <c r="AU880" s="13">
        <f t="shared" si="1266"/>
        <v>4.4330013078131057E-4</v>
      </c>
      <c r="AV880" s="13">
        <f t="shared" si="1267"/>
        <v>1.5720454281313952E-4</v>
      </c>
      <c r="AW880" s="13">
        <f t="shared" si="1268"/>
        <v>1.8610186428885163E-6</v>
      </c>
      <c r="AX880" s="13">
        <f t="shared" si="1269"/>
        <v>9.4986324757509379E-4</v>
      </c>
      <c r="AY880" s="13">
        <f t="shared" si="1270"/>
        <v>1.005923081647895E-3</v>
      </c>
      <c r="AZ880" s="13">
        <f t="shared" si="1271"/>
        <v>5.326457512569464E-4</v>
      </c>
      <c r="BA880" s="13">
        <f t="shared" si="1272"/>
        <v>1.880272965253652E-4</v>
      </c>
      <c r="BB880" s="13">
        <f t="shared" si="1273"/>
        <v>4.9781112712165661E-5</v>
      </c>
      <c r="BC880" s="13">
        <f t="shared" si="1274"/>
        <v>1.0543827321484824E-5</v>
      </c>
      <c r="BD880" s="13">
        <f t="shared" si="1275"/>
        <v>1.6448256782227187E-4</v>
      </c>
      <c r="BE880" s="13">
        <f t="shared" si="1276"/>
        <v>2.3331738548922258E-4</v>
      </c>
      <c r="BF880" s="13">
        <f t="shared" si="1277"/>
        <v>1.6547954926854995E-4</v>
      </c>
      <c r="BG880" s="13">
        <f t="shared" si="1278"/>
        <v>7.8243865593083148E-5</v>
      </c>
      <c r="BH880" s="13">
        <f t="shared" si="1279"/>
        <v>2.7747095623035962E-5</v>
      </c>
      <c r="BI880" s="13">
        <f t="shared" si="1280"/>
        <v>7.8718126685393266E-6</v>
      </c>
      <c r="BJ880" s="14">
        <f t="shared" si="1281"/>
        <v>0.45178721529865123</v>
      </c>
      <c r="BK880" s="14">
        <f t="shared" si="1282"/>
        <v>0.2671255200185762</v>
      </c>
      <c r="BL880" s="14">
        <f t="shared" si="1283"/>
        <v>0.26468330748359525</v>
      </c>
      <c r="BM880" s="14">
        <f t="shared" si="1284"/>
        <v>0.44961592234576658</v>
      </c>
      <c r="BN880" s="14">
        <f t="shared" si="1285"/>
        <v>0.54959449081418377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1.6292</v>
      </c>
      <c r="F881" s="10">
        <f>VLOOKUP(B881,home!$B$2:$E$405,3,FALSE)</f>
        <v>0.68600000000000005</v>
      </c>
      <c r="G881" s="10">
        <f>VLOOKUP(C881,away!$B$2:$E$405,4,FALSE)</f>
        <v>1.3359000000000001</v>
      </c>
      <c r="H881" s="10">
        <f>VLOOKUP(A881,away!$A$2:$E$405,3,FALSE)</f>
        <v>1.1462000000000001</v>
      </c>
      <c r="I881" s="10">
        <f>VLOOKUP(C881,away!$B$2:$E$405,3,FALSE)</f>
        <v>1.2317</v>
      </c>
      <c r="J881" s="10">
        <f>VLOOKUP(B881,home!$B$2:$E$405,4,FALSE)</f>
        <v>0.5645</v>
      </c>
      <c r="K881" s="12">
        <f t="shared" si="1230"/>
        <v>1.4930435200800003</v>
      </c>
      <c r="L881" s="12">
        <f t="shared" si="1231"/>
        <v>0.79694672783000009</v>
      </c>
      <c r="M881" s="13">
        <f t="shared" si="1232"/>
        <v>0.10126744941834875</v>
      </c>
      <c r="N881" s="13">
        <f t="shared" si="1233"/>
        <v>0.1511967091490948</v>
      </c>
      <c r="O881" s="13">
        <f t="shared" si="1234"/>
        <v>8.0704762449643086E-2</v>
      </c>
      <c r="P881" s="13">
        <f t="shared" si="1235"/>
        <v>0.12049572261503534</v>
      </c>
      <c r="Q881" s="13">
        <f t="shared" si="1236"/>
        <v>0.11287163342623825</v>
      </c>
      <c r="R881" s="13">
        <f t="shared" si="1237"/>
        <v>3.2158698177270253E-2</v>
      </c>
      <c r="S881" s="13">
        <f t="shared" si="1238"/>
        <v>3.5843746563959535E-2</v>
      </c>
      <c r="T881" s="13">
        <f t="shared" si="1239"/>
        <v>8.9952678923867838E-2</v>
      </c>
      <c r="U881" s="13">
        <f t="shared" si="1240"/>
        <v>4.801433592778187E-2</v>
      </c>
      <c r="V881" s="13">
        <f t="shared" si="1241"/>
        <v>4.7388465650575109E-3</v>
      </c>
      <c r="W881" s="13">
        <f t="shared" si="1242"/>
        <v>5.6174086962630064E-2</v>
      </c>
      <c r="X881" s="13">
        <f t="shared" si="1243"/>
        <v>4.4767754793705899E-2</v>
      </c>
      <c r="Y881" s="13">
        <f t="shared" si="1244"/>
        <v>1.7838757847569855E-2</v>
      </c>
      <c r="Z881" s="13">
        <f t="shared" si="1245"/>
        <v>8.5429230945493727E-3</v>
      </c>
      <c r="AA881" s="13">
        <f t="shared" si="1246"/>
        <v>1.2754955968858724E-2</v>
      </c>
      <c r="AB881" s="13">
        <f t="shared" si="1247"/>
        <v>9.5218521791051204E-3</v>
      </c>
      <c r="AC881" s="13">
        <f t="shared" si="1248"/>
        <v>3.5241503100089469E-4</v>
      </c>
      <c r="AD881" s="13">
        <f t="shared" si="1249"/>
        <v>2.0967589133991302E-2</v>
      </c>
      <c r="AE881" s="13">
        <f t="shared" si="1250"/>
        <v>1.6710051550818235E-2</v>
      </c>
      <c r="AF881" s="13">
        <f t="shared" si="1251"/>
        <v>6.6585104526476037E-3</v>
      </c>
      <c r="AG881" s="13">
        <f t="shared" si="1252"/>
        <v>1.7688260391531202E-3</v>
      </c>
      <c r="AH881" s="13">
        <f t="shared" si="1253"/>
        <v>1.7020636515761151E-3</v>
      </c>
      <c r="AI881" s="13">
        <f t="shared" si="1254"/>
        <v>2.5412551057494223E-3</v>
      </c>
      <c r="AJ881" s="13">
        <f t="shared" si="1255"/>
        <v>1.8971022342546954E-3</v>
      </c>
      <c r="AK881" s="13">
        <f t="shared" si="1256"/>
        <v>9.4415206592775476E-4</v>
      </c>
      <c r="AL881" s="13">
        <f t="shared" si="1257"/>
        <v>1.6773209581067507E-5</v>
      </c>
      <c r="AM881" s="13">
        <f t="shared" si="1258"/>
        <v>6.2611046176411092E-3</v>
      </c>
      <c r="AN881" s="13">
        <f t="shared" si="1259"/>
        <v>4.9897668376303857E-3</v>
      </c>
      <c r="AO881" s="13">
        <f t="shared" si="1260"/>
        <v>1.9882891769420915E-3</v>
      </c>
      <c r="AP881" s="13">
        <f t="shared" si="1261"/>
        <v>5.2818685118126798E-4</v>
      </c>
      <c r="AQ881" s="13">
        <f t="shared" si="1262"/>
        <v>1.0523419568293568E-4</v>
      </c>
      <c r="AR881" s="13">
        <f t="shared" si="1263"/>
        <v>2.7129081153639336E-4</v>
      </c>
      <c r="AS881" s="13">
        <f t="shared" si="1264"/>
        <v>4.0504898822165666E-4</v>
      </c>
      <c r="AT881" s="13">
        <f t="shared" si="1265"/>
        <v>3.0237788358965245E-4</v>
      </c>
      <c r="AU881" s="13">
        <f t="shared" si="1266"/>
        <v>1.5048777990301176E-4</v>
      </c>
      <c r="AV881" s="13">
        <f t="shared" si="1267"/>
        <v>5.6171201158854231E-5</v>
      </c>
      <c r="AW881" s="13">
        <f t="shared" si="1268"/>
        <v>5.5439005564330031E-7</v>
      </c>
      <c r="AX881" s="13">
        <f t="shared" si="1269"/>
        <v>1.5580169463186727E-3</v>
      </c>
      <c r="AY881" s="13">
        <f t="shared" si="1270"/>
        <v>1.241656507272355E-3</v>
      </c>
      <c r="AZ881" s="13">
        <f t="shared" si="1271"/>
        <v>4.9476704527976498E-4</v>
      </c>
      <c r="BA881" s="13">
        <f t="shared" si="1272"/>
        <v>1.3143432592460874E-4</v>
      </c>
      <c r="BB881" s="13">
        <f t="shared" si="1273"/>
        <v>2.618653899253967E-5</v>
      </c>
      <c r="BC881" s="13">
        <f t="shared" si="1274"/>
        <v>4.1738553126594402E-6</v>
      </c>
      <c r="BD881" s="13">
        <f t="shared" si="1275"/>
        <v>3.6034054090712304E-5</v>
      </c>
      <c r="BE881" s="13">
        <f t="shared" si="1276"/>
        <v>5.3800410962350237E-5</v>
      </c>
      <c r="BF881" s="13">
        <f t="shared" si="1277"/>
        <v>4.0163177482489021E-5</v>
      </c>
      <c r="BG881" s="13">
        <f t="shared" si="1278"/>
        <v>1.9988457295351071E-5</v>
      </c>
      <c r="BH881" s="13">
        <f t="shared" si="1279"/>
        <v>7.4609091603049287E-6</v>
      </c>
      <c r="BI881" s="13">
        <f t="shared" si="1280"/>
        <v>2.2278924151397583E-6</v>
      </c>
      <c r="BJ881" s="14">
        <f t="shared" si="1281"/>
        <v>0.53623541517789541</v>
      </c>
      <c r="BK881" s="14">
        <f t="shared" si="1282"/>
        <v>0.26395660991025549</v>
      </c>
      <c r="BL881" s="14">
        <f t="shared" si="1283"/>
        <v>0.19158422932598296</v>
      </c>
      <c r="BM881" s="14">
        <f t="shared" si="1284"/>
        <v>0.400383100155836</v>
      </c>
      <c r="BN881" s="14">
        <f t="shared" si="1285"/>
        <v>0.59869497523563042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1.6292</v>
      </c>
      <c r="F882" s="10">
        <f>VLOOKUP(B882,home!$B$2:$E$405,3,FALSE)</f>
        <v>1.0470999999999999</v>
      </c>
      <c r="G882" s="10">
        <f>VLOOKUP(C882,away!$B$2:$E$405,4,FALSE)</f>
        <v>0.54559999999999997</v>
      </c>
      <c r="H882" s="10">
        <f>VLOOKUP(A882,away!$A$2:$E$405,3,FALSE)</f>
        <v>1.1462000000000001</v>
      </c>
      <c r="I882" s="10">
        <f>VLOOKUP(C882,away!$B$2:$E$405,3,FALSE)</f>
        <v>1.0179</v>
      </c>
      <c r="J882" s="10">
        <f>VLOOKUP(B882,home!$B$2:$E$405,4,FALSE)</f>
        <v>1.1803999999999999</v>
      </c>
      <c r="K882" s="12">
        <f t="shared" si="1230"/>
        <v>0.93075831059199987</v>
      </c>
      <c r="L882" s="12">
        <f t="shared" si="1231"/>
        <v>1.377192723192</v>
      </c>
      <c r="M882" s="13">
        <f t="shared" si="1232"/>
        <v>9.9464843015429114E-2</v>
      </c>
      <c r="N882" s="13">
        <f t="shared" si="1233"/>
        <v>9.2577729248339277E-2</v>
      </c>
      <c r="O882" s="13">
        <f t="shared" si="1234"/>
        <v>0.1369822580142836</v>
      </c>
      <c r="P882" s="13">
        <f t="shared" si="1235"/>
        <v>0.12749737505045203</v>
      </c>
      <c r="Q882" s="13">
        <f t="shared" si="1236"/>
        <v>4.3083745436813918E-2</v>
      </c>
      <c r="R882" s="13">
        <f t="shared" si="1237"/>
        <v>9.4325484471840221E-2</v>
      </c>
      <c r="S882" s="13">
        <f t="shared" si="1238"/>
        <v>4.0857603933065187E-2</v>
      </c>
      <c r="T882" s="13">
        <f t="shared" si="1239"/>
        <v>5.9334620703436661E-2</v>
      </c>
      <c r="U882" s="13">
        <f t="shared" si="1240"/>
        <v>8.7794228572781921E-2</v>
      </c>
      <c r="V882" s="13">
        <f t="shared" si="1241"/>
        <v>5.8191831565705112E-3</v>
      </c>
      <c r="W882" s="13">
        <f t="shared" si="1242"/>
        <v>1.3366851372248236E-2</v>
      </c>
      <c r="X882" s="13">
        <f t="shared" si="1243"/>
        <v>1.8408730441849271E-2</v>
      </c>
      <c r="Y882" s="13">
        <f t="shared" si="1244"/>
        <v>1.2676184803858936E-2</v>
      </c>
      <c r="Z882" s="13">
        <f t="shared" si="1245"/>
        <v>4.3301456942059439E-2</v>
      </c>
      <c r="AA882" s="13">
        <f t="shared" si="1246"/>
        <v>4.0303190909563469E-2</v>
      </c>
      <c r="AB882" s="13">
        <f t="shared" si="1247"/>
        <v>1.8756264941226071E-2</v>
      </c>
      <c r="AC882" s="13">
        <f t="shared" si="1248"/>
        <v>4.6620152087648622E-4</v>
      </c>
      <c r="AD882" s="13">
        <f t="shared" si="1249"/>
        <v>3.1103270002920307E-3</v>
      </c>
      <c r="AE882" s="13">
        <f t="shared" si="1250"/>
        <v>4.2835197115497856E-3</v>
      </c>
      <c r="AF882" s="13">
        <f t="shared" si="1251"/>
        <v>2.9496160881979307E-3</v>
      </c>
      <c r="AG882" s="13">
        <f t="shared" si="1252"/>
        <v>1.3540632709587474E-3</v>
      </c>
      <c r="AH882" s="13">
        <f t="shared" si="1253"/>
        <v>1.4908612851053998E-2</v>
      </c>
      <c r="AI882" s="13">
        <f t="shared" si="1254"/>
        <v>1.3876315310517197E-2</v>
      </c>
      <c r="AJ882" s="13">
        <f t="shared" si="1255"/>
        <v>6.4577478978294443E-3</v>
      </c>
      <c r="AK882" s="13">
        <f t="shared" si="1256"/>
        <v>2.0035341745375909E-3</v>
      </c>
      <c r="AL882" s="13">
        <f t="shared" si="1257"/>
        <v>2.3903710438495418E-5</v>
      </c>
      <c r="AM882" s="13">
        <f t="shared" si="1258"/>
        <v>5.7899254083609874E-4</v>
      </c>
      <c r="AN882" s="13">
        <f t="shared" si="1259"/>
        <v>7.9738431402192201E-4</v>
      </c>
      <c r="AO882" s="13">
        <f t="shared" si="1260"/>
        <v>5.4907593742921791E-4</v>
      </c>
      <c r="AP882" s="13">
        <f t="shared" si="1261"/>
        <v>2.5206112850244825E-4</v>
      </c>
      <c r="AQ882" s="13">
        <f t="shared" si="1262"/>
        <v>8.6784187993283864E-5</v>
      </c>
      <c r="AR882" s="13">
        <f t="shared" si="1263"/>
        <v>4.1064066262716612E-3</v>
      </c>
      <c r="AS882" s="13">
        <f t="shared" si="1264"/>
        <v>3.8220720940724045E-3</v>
      </c>
      <c r="AT882" s="13">
        <f t="shared" si="1265"/>
        <v>1.7787126826198292E-3</v>
      </c>
      <c r="AU882" s="13">
        <f t="shared" si="1266"/>
        <v>5.5185053716793209E-4</v>
      </c>
      <c r="AV882" s="13">
        <f t="shared" si="1267"/>
        <v>1.2840986841842803E-4</v>
      </c>
      <c r="AW882" s="13">
        <f t="shared" si="1268"/>
        <v>8.5112718180385292E-7</v>
      </c>
      <c r="AX882" s="13">
        <f t="shared" si="1269"/>
        <v>8.9817019858996105E-5</v>
      </c>
      <c r="AY882" s="13">
        <f t="shared" si="1270"/>
        <v>1.2369534616860078E-4</v>
      </c>
      <c r="AZ882" s="13">
        <f t="shared" si="1271"/>
        <v>8.517616531805624E-5</v>
      </c>
      <c r="BA882" s="13">
        <f t="shared" si="1272"/>
        <v>3.910133168847528E-5</v>
      </c>
      <c r="BB882" s="13">
        <f t="shared" si="1273"/>
        <v>1.3462517367121232E-5</v>
      </c>
      <c r="BC882" s="13">
        <f t="shared" si="1274"/>
        <v>3.7080961907690569E-6</v>
      </c>
      <c r="BD882" s="13">
        <f t="shared" si="1275"/>
        <v>9.4255222069479006E-4</v>
      </c>
      <c r="BE882" s="13">
        <f t="shared" si="1276"/>
        <v>8.7728831257862059E-4</v>
      </c>
      <c r="BF882" s="13">
        <f t="shared" si="1277"/>
        <v>4.082716938588916E-4</v>
      </c>
      <c r="BG882" s="13">
        <f t="shared" si="1278"/>
        <v>1.2666742401287869E-4</v>
      </c>
      <c r="BH882" s="13">
        <f t="shared" si="1279"/>
        <v>2.9474189395316873E-5</v>
      </c>
      <c r="BI882" s="13">
        <f t="shared" si="1280"/>
        <v>5.4866693455307547E-6</v>
      </c>
      <c r="BJ882" s="14">
        <f t="shared" si="1281"/>
        <v>0.25376464666291981</v>
      </c>
      <c r="BK882" s="14">
        <f t="shared" si="1282"/>
        <v>0.27425280573300037</v>
      </c>
      <c r="BL882" s="14">
        <f t="shared" si="1283"/>
        <v>0.42818482946206976</v>
      </c>
      <c r="BM882" s="14">
        <f t="shared" si="1284"/>
        <v>0.40544945934390442</v>
      </c>
      <c r="BN882" s="14">
        <f t="shared" si="1285"/>
        <v>0.59393143523715808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1.6292</v>
      </c>
      <c r="F883" s="10">
        <f>VLOOKUP(B883,home!$B$2:$E$405,3,FALSE)</f>
        <v>0.61380000000000001</v>
      </c>
      <c r="G883" s="10">
        <f>VLOOKUP(C883,away!$B$2:$E$405,4,FALSE)</f>
        <v>1.4080999999999999</v>
      </c>
      <c r="H883" s="10">
        <f>VLOOKUP(A883,away!$A$2:$E$405,3,FALSE)</f>
        <v>1.1462000000000001</v>
      </c>
      <c r="I883" s="10">
        <f>VLOOKUP(C883,away!$B$2:$E$405,3,FALSE)</f>
        <v>0.76980000000000004</v>
      </c>
      <c r="J883" s="10">
        <f>VLOOKUP(B883,home!$B$2:$E$405,4,FALSE)</f>
        <v>1.4883</v>
      </c>
      <c r="K883" s="12">
        <f t="shared" si="1230"/>
        <v>1.4081041679759998</v>
      </c>
      <c r="L883" s="12">
        <f t="shared" si="1231"/>
        <v>1.3131937063080001</v>
      </c>
      <c r="M883" s="13">
        <f t="shared" si="1232"/>
        <v>6.578931273494891E-2</v>
      </c>
      <c r="N883" s="13">
        <f t="shared" si="1233"/>
        <v>9.2638205470358059E-2</v>
      </c>
      <c r="O883" s="13">
        <f t="shared" si="1234"/>
        <v>8.6394111425863646E-2</v>
      </c>
      <c r="P883" s="13">
        <f t="shared" si="1235"/>
        <v>0.12165190838734154</v>
      </c>
      <c r="Q883" s="13">
        <f t="shared" si="1236"/>
        <v>6.5222121618314144E-2</v>
      </c>
      <c r="R883" s="13">
        <f t="shared" si="1237"/>
        <v>5.6726101693258126E-2</v>
      </c>
      <c r="S883" s="13">
        <f t="shared" si="1238"/>
        <v>5.6237047474203418E-2</v>
      </c>
      <c r="T883" s="13">
        <f t="shared" si="1239"/>
        <v>8.564927962122508E-2</v>
      </c>
      <c r="U883" s="13">
        <f t="shared" si="1240"/>
        <v>7.9876260227307164E-2</v>
      </c>
      <c r="V883" s="13">
        <f t="shared" si="1241"/>
        <v>1.1554298382218818E-2</v>
      </c>
      <c r="W883" s="13">
        <f t="shared" si="1242"/>
        <v>3.0613180431661897E-2</v>
      </c>
      <c r="X883" s="13">
        <f t="shared" si="1243"/>
        <v>4.020103587292962E-2</v>
      </c>
      <c r="Y883" s="13">
        <f t="shared" si="1244"/>
        <v>2.6395873647696664E-2</v>
      </c>
      <c r="Z883" s="13">
        <f t="shared" si="1245"/>
        <v>2.4830786575658053E-2</v>
      </c>
      <c r="AA883" s="13">
        <f t="shared" si="1246"/>
        <v>3.4964334071306606E-2</v>
      </c>
      <c r="AB883" s="13">
        <f t="shared" si="1247"/>
        <v>2.4616712268156048E-2</v>
      </c>
      <c r="AC883" s="13">
        <f t="shared" si="1248"/>
        <v>1.3353255926389638E-3</v>
      </c>
      <c r="AD883" s="13">
        <f t="shared" si="1249"/>
        <v>1.0776636740206106E-2</v>
      </c>
      <c r="AE883" s="13">
        <f t="shared" si="1250"/>
        <v>1.4151811542406217E-2</v>
      </c>
      <c r="AF883" s="13">
        <f t="shared" si="1251"/>
        <v>9.2920349251723808E-3</v>
      </c>
      <c r="AG883" s="13">
        <f t="shared" si="1252"/>
        <v>4.0674139275101665E-3</v>
      </c>
      <c r="AH883" s="13">
        <f t="shared" si="1253"/>
        <v>8.1519081634578352E-3</v>
      </c>
      <c r="AI883" s="13">
        <f t="shared" si="1254"/>
        <v>1.1478735861922553E-2</v>
      </c>
      <c r="AJ883" s="13">
        <f t="shared" si="1255"/>
        <v>8.081627905134366E-3</v>
      </c>
      <c r="AK883" s="13">
        <f t="shared" si="1256"/>
        <v>3.7932579790836154E-3</v>
      </c>
      <c r="AL883" s="13">
        <f t="shared" si="1257"/>
        <v>9.8766744876903386E-5</v>
      </c>
      <c r="AM883" s="13">
        <f t="shared" si="1258"/>
        <v>3.0349254221294997E-3</v>
      </c>
      <c r="AN883" s="13">
        <f t="shared" si="1259"/>
        <v>3.9854449634546089E-3</v>
      </c>
      <c r="AO883" s="13">
        <f t="shared" si="1260"/>
        <v>2.6168306214227554E-3</v>
      </c>
      <c r="AP883" s="13">
        <f t="shared" si="1261"/>
        <v>1.1454685008421386E-3</v>
      </c>
      <c r="AQ883" s="13">
        <f t="shared" si="1262"/>
        <v>3.7605550651998912E-4</v>
      </c>
      <c r="AR883" s="13">
        <f t="shared" si="1263"/>
        <v>2.1410068989307276E-3</v>
      </c>
      <c r="AS883" s="13">
        <f t="shared" si="1264"/>
        <v>3.0147607380497272E-3</v>
      </c>
      <c r="AT883" s="13">
        <f t="shared" si="1265"/>
        <v>2.1225485803491114E-3</v>
      </c>
      <c r="AU883" s="13">
        <f t="shared" si="1266"/>
        <v>9.9625650090704159E-4</v>
      </c>
      <c r="AV883" s="13">
        <f t="shared" si="1267"/>
        <v>3.5070823282509756E-4</v>
      </c>
      <c r="AW883" s="13">
        <f t="shared" si="1268"/>
        <v>5.07308123293499E-6</v>
      </c>
      <c r="AX883" s="13">
        <f t="shared" si="1269"/>
        <v>7.1224852273281121E-4</v>
      </c>
      <c r="AY883" s="13">
        <f t="shared" si="1270"/>
        <v>9.3532027737989803E-4</v>
      </c>
      <c r="AZ883" s="13">
        <f t="shared" si="1271"/>
        <v>6.1412835081876762E-4</v>
      </c>
      <c r="BA883" s="13">
        <f t="shared" si="1272"/>
        <v>2.6882316172017242E-4</v>
      </c>
      <c r="BB883" s="13">
        <f t="shared" si="1273"/>
        <v>8.8254221020187042E-5</v>
      </c>
      <c r="BC883" s="13">
        <f t="shared" si="1274"/>
        <v>2.317897751976497E-5</v>
      </c>
      <c r="BD883" s="13">
        <f t="shared" si="1275"/>
        <v>4.6859279747297279E-4</v>
      </c>
      <c r="BE883" s="13">
        <f t="shared" si="1276"/>
        <v>6.598274712052264E-4</v>
      </c>
      <c r="BF883" s="13">
        <f t="shared" si="1277"/>
        <v>4.6455290617457176E-4</v>
      </c>
      <c r="BG883" s="13">
        <f t="shared" si="1278"/>
        <v>2.1804629447659267E-4</v>
      </c>
      <c r="BH883" s="13">
        <f t="shared" si="1279"/>
        <v>7.6757974016053072E-5</v>
      </c>
      <c r="BI883" s="13">
        <f t="shared" si="1280"/>
        <v>2.1616644627479547E-5</v>
      </c>
      <c r="BJ883" s="14">
        <f t="shared" si="1281"/>
        <v>0.39280827232304094</v>
      </c>
      <c r="BK883" s="14">
        <f t="shared" si="1282"/>
        <v>0.25760197959360842</v>
      </c>
      <c r="BL883" s="14">
        <f t="shared" si="1283"/>
        <v>0.3246177246345246</v>
      </c>
      <c r="BM883" s="14">
        <f t="shared" si="1284"/>
        <v>0.5105067546006008</v>
      </c>
      <c r="BN883" s="14">
        <f t="shared" si="1285"/>
        <v>0.48842176133008447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1.6292</v>
      </c>
      <c r="F884" s="10">
        <f>VLOOKUP(B884,home!$B$2:$E$405,3,FALSE)</f>
        <v>0.93879999999999997</v>
      </c>
      <c r="G884" s="10">
        <f>VLOOKUP(C884,away!$B$2:$E$405,4,FALSE)</f>
        <v>0.83040000000000003</v>
      </c>
      <c r="H884" s="10">
        <f>VLOOKUP(A884,away!$A$2:$E$405,3,FALSE)</f>
        <v>1.1462000000000001</v>
      </c>
      <c r="I884" s="10">
        <f>VLOOKUP(C884,away!$B$2:$E$405,3,FALSE)</f>
        <v>0.66720000000000002</v>
      </c>
      <c r="J884" s="10">
        <f>VLOOKUP(B884,home!$B$2:$E$405,4,FALSE)</f>
        <v>1.7962</v>
      </c>
      <c r="K884" s="12">
        <f t="shared" si="1230"/>
        <v>1.270090953984</v>
      </c>
      <c r="L884" s="12">
        <f t="shared" si="1231"/>
        <v>1.3736343223680001</v>
      </c>
      <c r="M884" s="13">
        <f t="shared" si="1232"/>
        <v>7.1095923656726984E-2</v>
      </c>
      <c r="N884" s="13">
        <f t="shared" si="1233"/>
        <v>9.0298289501546003E-2</v>
      </c>
      <c r="O884" s="13">
        <f t="shared" si="1234"/>
        <v>9.7659800915335229E-2</v>
      </c>
      <c r="P884" s="13">
        <f t="shared" si="1235"/>
        <v>0.12403682971044562</v>
      </c>
      <c r="Q884" s="13">
        <f t="shared" si="1236"/>
        <v>5.7343520328071003E-2</v>
      </c>
      <c r="R884" s="13">
        <f t="shared" si="1237"/>
        <v>6.7074427226465158E-2</v>
      </c>
      <c r="S884" s="13">
        <f t="shared" si="1238"/>
        <v>5.4099919985927274E-2</v>
      </c>
      <c r="T884" s="13">
        <f t="shared" si="1239"/>
        <v>7.8769027688045432E-2</v>
      </c>
      <c r="U884" s="13">
        <f t="shared" si="1240"/>
        <v>8.5190623263991516E-2</v>
      </c>
      <c r="V884" s="13">
        <f t="shared" si="1241"/>
        <v>1.0487212545629029E-2</v>
      </c>
      <c r="W884" s="13">
        <f t="shared" si="1242"/>
        <v>2.4277162146093528E-2</v>
      </c>
      <c r="X884" s="13">
        <f t="shared" si="1243"/>
        <v>3.3347943173567242E-2</v>
      </c>
      <c r="Y884" s="13">
        <f t="shared" si="1244"/>
        <v>2.2903939661794812E-2</v>
      </c>
      <c r="Z884" s="13">
        <f t="shared" si="1245"/>
        <v>3.0711911797149081E-2</v>
      </c>
      <c r="AA884" s="13">
        <f t="shared" si="1246"/>
        <v>3.9006921353113531E-2</v>
      </c>
      <c r="AB884" s="13">
        <f t="shared" si="1247"/>
        <v>2.4771168976677419E-2</v>
      </c>
      <c r="AC884" s="13">
        <f t="shared" si="1248"/>
        <v>1.1435260013465251E-3</v>
      </c>
      <c r="AD884" s="13">
        <f t="shared" si="1249"/>
        <v>7.708551007539045E-3</v>
      </c>
      <c r="AE884" s="13">
        <f t="shared" si="1250"/>
        <v>1.058873023968006E-2</v>
      </c>
      <c r="AF884" s="13">
        <f t="shared" si="1251"/>
        <v>7.2725216437602358E-3</v>
      </c>
      <c r="AG884" s="13">
        <f t="shared" si="1252"/>
        <v>3.3299284466777363E-3</v>
      </c>
      <c r="AH884" s="13">
        <f t="shared" si="1253"/>
        <v>1.0546734037525667E-2</v>
      </c>
      <c r="AI884" s="13">
        <f t="shared" si="1254"/>
        <v>1.3395311495136496E-2</v>
      </c>
      <c r="AJ884" s="13">
        <f t="shared" si="1255"/>
        <v>8.5066319778853792E-3</v>
      </c>
      <c r="AK884" s="13">
        <f t="shared" si="1256"/>
        <v>3.6013987746610805E-3</v>
      </c>
      <c r="AL884" s="13">
        <f t="shared" si="1257"/>
        <v>7.9801672221507182E-5</v>
      </c>
      <c r="AM884" s="13">
        <f t="shared" si="1258"/>
        <v>1.9581121805999171E-3</v>
      </c>
      <c r="AN884" s="13">
        <f t="shared" si="1259"/>
        <v>2.6897300983188934E-3</v>
      </c>
      <c r="AO884" s="13">
        <f t="shared" si="1260"/>
        <v>1.8473527904785442E-3</v>
      </c>
      <c r="AP884" s="13">
        <f t="shared" si="1261"/>
        <v>8.4586239950787661E-4</v>
      </c>
      <c r="AQ884" s="13">
        <f t="shared" si="1262"/>
        <v>2.9047640599114317E-4</v>
      </c>
      <c r="AR884" s="13">
        <f t="shared" si="1263"/>
        <v>2.8974711725664173E-3</v>
      </c>
      <c r="AS884" s="13">
        <f t="shared" si="1264"/>
        <v>3.6800519257060194E-3</v>
      </c>
      <c r="AT884" s="13">
        <f t="shared" si="1265"/>
        <v>2.3370003305153079E-3</v>
      </c>
      <c r="AU884" s="13">
        <f t="shared" si="1266"/>
        <v>9.8940099308170333E-4</v>
      </c>
      <c r="AV884" s="13">
        <f t="shared" si="1267"/>
        <v>3.1415731279396442E-4</v>
      </c>
      <c r="AW884" s="13">
        <f t="shared" si="1268"/>
        <v>3.8673675409374995E-6</v>
      </c>
      <c r="AX884" s="13">
        <f t="shared" si="1269"/>
        <v>4.1449676124430624E-4</v>
      </c>
      <c r="AY884" s="13">
        <f t="shared" si="1270"/>
        <v>5.6936697775555325E-4</v>
      </c>
      <c r="AZ884" s="13">
        <f t="shared" si="1271"/>
        <v>3.9105101133398286E-4</v>
      </c>
      <c r="BA884" s="13">
        <f t="shared" si="1272"/>
        <v>1.7905369698835894E-4</v>
      </c>
      <c r="BB884" s="13">
        <f t="shared" si="1273"/>
        <v>6.1488575932522422E-5</v>
      </c>
      <c r="BC884" s="13">
        <f t="shared" si="1274"/>
        <v>1.6892563666888745E-5</v>
      </c>
      <c r="BD884" s="13">
        <f t="shared" si="1275"/>
        <v>6.6334430845151353E-4</v>
      </c>
      <c r="BE884" s="13">
        <f t="shared" si="1276"/>
        <v>8.4250760554103934E-4</v>
      </c>
      <c r="BF884" s="13">
        <f t="shared" si="1277"/>
        <v>5.3503064423019732E-4</v>
      </c>
      <c r="BG884" s="13">
        <f t="shared" si="1278"/>
        <v>2.2651252711366842E-4</v>
      </c>
      <c r="BH884" s="13">
        <f t="shared" si="1279"/>
        <v>7.1922877912781446E-5</v>
      </c>
      <c r="BI884" s="13">
        <f t="shared" si="1280"/>
        <v>1.8269719324303861E-5</v>
      </c>
      <c r="BJ884" s="14">
        <f t="shared" si="1281"/>
        <v>0.34510349729859319</v>
      </c>
      <c r="BK884" s="14">
        <f t="shared" si="1282"/>
        <v>0.2615125805500525</v>
      </c>
      <c r="BL884" s="14">
        <f t="shared" si="1283"/>
        <v>0.36232868743802832</v>
      </c>
      <c r="BM884" s="14">
        <f t="shared" si="1284"/>
        <v>0.49158238613501848</v>
      </c>
      <c r="BN884" s="14">
        <f t="shared" si="1285"/>
        <v>0.50750879133858995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1.6292</v>
      </c>
      <c r="F885" s="10">
        <f>VLOOKUP(B885,home!$B$2:$E$405,3,FALSE)</f>
        <v>0.90259999999999996</v>
      </c>
      <c r="G885" s="10">
        <f>VLOOKUP(C885,away!$B$2:$E$405,4,FALSE)</f>
        <v>1.0831999999999999</v>
      </c>
      <c r="H885" s="10">
        <f>VLOOKUP(A885,away!$A$2:$E$405,3,FALSE)</f>
        <v>1.1462000000000001</v>
      </c>
      <c r="I885" s="10">
        <f>VLOOKUP(C885,away!$B$2:$E$405,3,FALSE)</f>
        <v>1.0777000000000001</v>
      </c>
      <c r="J885" s="10">
        <f>VLOOKUP(B885,home!$B$2:$E$405,4,FALSE)</f>
        <v>1.0777000000000001</v>
      </c>
      <c r="K885" s="12">
        <f t="shared" si="1230"/>
        <v>1.5928628445439998</v>
      </c>
      <c r="L885" s="12">
        <f t="shared" si="1231"/>
        <v>1.3312394217980004</v>
      </c>
      <c r="M885" s="13">
        <f t="shared" si="1232"/>
        <v>5.3712890144256703E-2</v>
      </c>
      <c r="N885" s="13">
        <f t="shared" si="1233"/>
        <v>8.5557266983860097E-2</v>
      </c>
      <c r="O885" s="13">
        <f t="shared" si="1234"/>
        <v>7.1504716818739808E-2</v>
      </c>
      <c r="P885" s="13">
        <f t="shared" si="1235"/>
        <v>0.11389720663021105</v>
      </c>
      <c r="Q885" s="13">
        <f t="shared" si="1236"/>
        <v>6.8140495829660946E-2</v>
      </c>
      <c r="R885" s="13">
        <f t="shared" si="1237"/>
        <v>4.7594948936804472E-2</v>
      </c>
      <c r="S885" s="13">
        <f t="shared" si="1238"/>
        <v>6.0379238779204411E-2</v>
      </c>
      <c r="T885" s="13">
        <f t="shared" si="1239"/>
        <v>9.0711314269306884E-2</v>
      </c>
      <c r="U885" s="13">
        <f t="shared" si="1240"/>
        <v>7.5812225749404785E-2</v>
      </c>
      <c r="V885" s="13">
        <f t="shared" si="1241"/>
        <v>1.4225897518247842E-2</v>
      </c>
      <c r="W885" s="13">
        <f t="shared" si="1242"/>
        <v>3.6179488005290777E-2</v>
      </c>
      <c r="X885" s="13">
        <f t="shared" si="1243"/>
        <v>4.8163560693110979E-2</v>
      </c>
      <c r="Y885" s="13">
        <f t="shared" si="1244"/>
        <v>3.2058615344414988E-2</v>
      </c>
      <c r="Z885" s="13">
        <f t="shared" si="1245"/>
        <v>2.1120090767712322E-2</v>
      </c>
      <c r="AA885" s="13">
        <f t="shared" si="1246"/>
        <v>3.3641407857285713E-2</v>
      </c>
      <c r="AB885" s="13">
        <f t="shared" si="1247"/>
        <v>2.6793074307010504E-2</v>
      </c>
      <c r="AC885" s="13">
        <f t="shared" si="1248"/>
        <v>1.8853598093312291E-3</v>
      </c>
      <c r="AD885" s="13">
        <f t="shared" si="1249"/>
        <v>1.440724054456324E-2</v>
      </c>
      <c r="AE885" s="13">
        <f t="shared" si="1250"/>
        <v>1.9179486572249074E-2</v>
      </c>
      <c r="AF885" s="13">
        <f t="shared" si="1251"/>
        <v>1.2766244307411688E-2</v>
      </c>
      <c r="AG885" s="13">
        <f t="shared" si="1252"/>
        <v>5.6649758967769184E-3</v>
      </c>
      <c r="AH885" s="13">
        <f t="shared" si="1253"/>
        <v>7.0289743554826619E-3</v>
      </c>
      <c r="AI885" s="13">
        <f t="shared" si="1254"/>
        <v>1.119619208610094E-2</v>
      </c>
      <c r="AJ885" s="13">
        <f t="shared" si="1255"/>
        <v>8.9169991871638835E-3</v>
      </c>
      <c r="AK885" s="13">
        <f t="shared" si="1256"/>
        <v>4.7345188966874683E-3</v>
      </c>
      <c r="AL885" s="13">
        <f t="shared" si="1257"/>
        <v>1.5991484740364878E-4</v>
      </c>
      <c r="AM885" s="13">
        <f t="shared" si="1258"/>
        <v>4.5897516311685267E-3</v>
      </c>
      <c r="AN885" s="13">
        <f t="shared" si="1259"/>
        <v>6.1100583076732183E-3</v>
      </c>
      <c r="AO885" s="13">
        <f t="shared" si="1260"/>
        <v>4.0669752443294824E-3</v>
      </c>
      <c r="AP885" s="13">
        <f t="shared" si="1261"/>
        <v>1.8047059242426546E-3</v>
      </c>
      <c r="AQ885" s="13">
        <f t="shared" si="1262"/>
        <v>6.0062391777605459E-4</v>
      </c>
      <c r="AR885" s="13">
        <f t="shared" si="1263"/>
        <v>1.8714495513651407E-3</v>
      </c>
      <c r="AS885" s="13">
        <f t="shared" si="1264"/>
        <v>2.9809624558080699E-3</v>
      </c>
      <c r="AT885" s="13">
        <f t="shared" si="1265"/>
        <v>2.3741321684186555E-3</v>
      </c>
      <c r="AU885" s="13">
        <f t="shared" si="1266"/>
        <v>1.2605556397035853E-3</v>
      </c>
      <c r="AV885" s="13">
        <f t="shared" si="1267"/>
        <v>5.019730604910583E-4</v>
      </c>
      <c r="AW885" s="13">
        <f t="shared" si="1268"/>
        <v>9.4193479282239504E-6</v>
      </c>
      <c r="AX885" s="13">
        <f t="shared" si="1269"/>
        <v>1.2184741398289288E-3</v>
      </c>
      <c r="AY885" s="13">
        <f t="shared" si="1270"/>
        <v>1.622080809381679E-3</v>
      </c>
      <c r="AZ885" s="13">
        <f t="shared" si="1271"/>
        <v>1.0796889593954497E-3</v>
      </c>
      <c r="BA885" s="13">
        <f t="shared" si="1272"/>
        <v>4.7910816867576119E-4</v>
      </c>
      <c r="BB885" s="13">
        <f t="shared" si="1273"/>
        <v>1.5945192036165485E-4</v>
      </c>
      <c r="BC885" s="13">
        <f t="shared" si="1274"/>
        <v>4.2453736453366004E-5</v>
      </c>
      <c r="BD885" s="13">
        <f t="shared" si="1275"/>
        <v>4.1522456978057657E-4</v>
      </c>
      <c r="BE885" s="13">
        <f t="shared" si="1276"/>
        <v>6.6139578934524765E-4</v>
      </c>
      <c r="BF885" s="13">
        <f t="shared" si="1277"/>
        <v>5.267563891929478E-4</v>
      </c>
      <c r="BG885" s="13">
        <f t="shared" si="1278"/>
        <v>2.7968356015720184E-4</v>
      </c>
      <c r="BH885" s="13">
        <f t="shared" si="1279"/>
        <v>1.1137438780104828E-4</v>
      </c>
      <c r="BI885" s="13">
        <f t="shared" si="1280"/>
        <v>3.5480824832424847E-5</v>
      </c>
      <c r="BJ885" s="14">
        <f t="shared" si="1281"/>
        <v>0.43460206120593231</v>
      </c>
      <c r="BK885" s="14">
        <f t="shared" si="1282"/>
        <v>0.24588258853803657</v>
      </c>
      <c r="BL885" s="14">
        <f t="shared" si="1283"/>
        <v>0.29824204659157627</v>
      </c>
      <c r="BM885" s="14">
        <f t="shared" si="1284"/>
        <v>0.5578266002982708</v>
      </c>
      <c r="BN885" s="14">
        <f t="shared" si="1285"/>
        <v>0.44040752534353311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1.6292</v>
      </c>
      <c r="F886" s="10">
        <f>VLOOKUP(B886,home!$B$2:$E$405,3,FALSE)</f>
        <v>0.75819999999999999</v>
      </c>
      <c r="G886" s="10">
        <f>VLOOKUP(C886,away!$B$2:$E$405,4,FALSE)</f>
        <v>1.1193</v>
      </c>
      <c r="H886" s="10">
        <f>VLOOKUP(A886,away!$A$2:$E$405,3,FALSE)</f>
        <v>1.1462000000000001</v>
      </c>
      <c r="I886" s="10">
        <f>VLOOKUP(C886,away!$B$2:$E$405,3,FALSE)</f>
        <v>0.41060000000000002</v>
      </c>
      <c r="J886" s="10">
        <f>VLOOKUP(B886,home!$B$2:$E$405,4,FALSE)</f>
        <v>1.1291</v>
      </c>
      <c r="K886" s="12">
        <f t="shared" si="1230"/>
        <v>1.3826258911919997</v>
      </c>
      <c r="L886" s="12">
        <f t="shared" si="1231"/>
        <v>0.5313880168520001</v>
      </c>
      <c r="M886" s="13">
        <f t="shared" si="1232"/>
        <v>0.14748719684153985</v>
      </c>
      <c r="N886" s="13">
        <f t="shared" si="1233"/>
        <v>0.20391961697244396</v>
      </c>
      <c r="O886" s="13">
        <f t="shared" si="1234"/>
        <v>7.8372929040686448E-2</v>
      </c>
      <c r="P886" s="13">
        <f t="shared" si="1235"/>
        <v>0.10836044086020646</v>
      </c>
      <c r="Q886" s="13">
        <f t="shared" si="1236"/>
        <v>0.14097227107402829</v>
      </c>
      <c r="R886" s="13">
        <f t="shared" si="1237"/>
        <v>2.0823217668906446E-2</v>
      </c>
      <c r="S886" s="13">
        <f t="shared" si="1238"/>
        <v>1.9903397370881419E-2</v>
      </c>
      <c r="T886" s="13">
        <f t="shared" si="1239"/>
        <v>7.4910975557150483E-2</v>
      </c>
      <c r="U886" s="13">
        <f t="shared" si="1240"/>
        <v>2.8790719886956771E-2</v>
      </c>
      <c r="V886" s="13">
        <f t="shared" si="1241"/>
        <v>1.6248046232799345E-3</v>
      </c>
      <c r="W886" s="13">
        <f t="shared" si="1242"/>
        <v>6.4970637309029508E-2</v>
      </c>
      <c r="X886" s="13">
        <f t="shared" si="1243"/>
        <v>3.4524618113255766E-2</v>
      </c>
      <c r="Y886" s="13">
        <f t="shared" si="1244"/>
        <v>9.1729841758878081E-3</v>
      </c>
      <c r="Z886" s="13">
        <f t="shared" si="1245"/>
        <v>3.6884027805192433E-3</v>
      </c>
      <c r="AA886" s="13">
        <f t="shared" si="1246"/>
        <v>5.0996811814904685E-3</v>
      </c>
      <c r="AB886" s="13">
        <f t="shared" si="1247"/>
        <v>3.5254756191766649E-3</v>
      </c>
      <c r="AC886" s="13">
        <f t="shared" si="1248"/>
        <v>7.4610097122311149E-5</v>
      </c>
      <c r="AD886" s="13">
        <f t="shared" si="1249"/>
        <v>2.2457521327677286E-2</v>
      </c>
      <c r="AE886" s="13">
        <f t="shared" si="1250"/>
        <v>1.1933657721725931E-2</v>
      </c>
      <c r="AF886" s="13">
        <f t="shared" si="1251"/>
        <v>3.1707013552692491E-3</v>
      </c>
      <c r="AG886" s="13">
        <f t="shared" si="1252"/>
        <v>5.6162423506882534E-4</v>
      </c>
      <c r="AH886" s="13">
        <f t="shared" si="1253"/>
        <v>4.8999325972288077E-4</v>
      </c>
      <c r="AI886" s="13">
        <f t="shared" si="1254"/>
        <v>6.774773674024211E-4</v>
      </c>
      <c r="AJ886" s="13">
        <f t="shared" si="1255"/>
        <v>4.6834887443359118E-4</v>
      </c>
      <c r="AK886" s="13">
        <f t="shared" si="1256"/>
        <v>2.1585042663417131E-4</v>
      </c>
      <c r="AL886" s="13">
        <f t="shared" si="1257"/>
        <v>2.1926738564250405E-6</v>
      </c>
      <c r="AM886" s="13">
        <f t="shared" si="1258"/>
        <v>6.2100700879286277E-3</v>
      </c>
      <c r="AN886" s="13">
        <f t="shared" si="1259"/>
        <v>3.29995682853632E-3</v>
      </c>
      <c r="AO886" s="13">
        <f t="shared" si="1260"/>
        <v>8.7677875740656524E-4</v>
      </c>
      <c r="AP886" s="13">
        <f t="shared" si="1261"/>
        <v>1.5530324170541192E-4</v>
      </c>
      <c r="AQ886" s="13">
        <f t="shared" si="1262"/>
        <v>2.0631570405131416E-5</v>
      </c>
      <c r="AR886" s="13">
        <f t="shared" si="1263"/>
        <v>5.2075309310997739E-5</v>
      </c>
      <c r="AS886" s="13">
        <f t="shared" si="1264"/>
        <v>7.2000670945217301E-5</v>
      </c>
      <c r="AT886" s="13">
        <f t="shared" si="1265"/>
        <v>4.9774995916026495E-5</v>
      </c>
      <c r="AU886" s="13">
        <f t="shared" si="1266"/>
        <v>2.2940066029158094E-5</v>
      </c>
      <c r="AV886" s="13">
        <f t="shared" si="1267"/>
        <v>7.9293823093920093E-6</v>
      </c>
      <c r="AW886" s="13">
        <f t="shared" si="1268"/>
        <v>4.4749478605052276E-8</v>
      </c>
      <c r="AX886" s="13">
        <f t="shared" si="1269"/>
        <v>1.4310339482811831E-3</v>
      </c>
      <c r="AY886" s="13">
        <f t="shared" si="1270"/>
        <v>7.6043429182502578E-4</v>
      </c>
      <c r="AZ886" s="13">
        <f t="shared" si="1271"/>
        <v>2.0204283513957771E-4</v>
      </c>
      <c r="BA886" s="13">
        <f t="shared" si="1272"/>
        <v>3.578771382799195E-5</v>
      </c>
      <c r="BB886" s="13">
        <f t="shared" si="1273"/>
        <v>4.7542905696808853E-6</v>
      </c>
      <c r="BC886" s="13">
        <f t="shared" si="1274"/>
        <v>5.0527460747217836E-7</v>
      </c>
      <c r="BD886" s="13">
        <f t="shared" si="1275"/>
        <v>4.6120325569542639E-6</v>
      </c>
      <c r="BE886" s="13">
        <f t="shared" si="1276"/>
        <v>6.376715624265407E-6</v>
      </c>
      <c r="BF886" s="13">
        <f t="shared" si="1277"/>
        <v>4.4083060614389541E-6</v>
      </c>
      <c r="BG886" s="13">
        <f t="shared" si="1278"/>
        <v>2.0316793656147091E-6</v>
      </c>
      <c r="BH886" s="13">
        <f t="shared" si="1279"/>
        <v>7.0226312337485876E-7</v>
      </c>
      <c r="BI886" s="13">
        <f t="shared" si="1280"/>
        <v>1.9419343536148824E-7</v>
      </c>
      <c r="BJ886" s="14">
        <f t="shared" si="1281"/>
        <v>0.57959190668177007</v>
      </c>
      <c r="BK886" s="14">
        <f t="shared" si="1282"/>
        <v>0.27821307675871143</v>
      </c>
      <c r="BL886" s="14">
        <f t="shared" si="1283"/>
        <v>0.13868673894008759</v>
      </c>
      <c r="BM886" s="14">
        <f t="shared" si="1284"/>
        <v>0.29948406316093074</v>
      </c>
      <c r="BN886" s="14">
        <f t="shared" si="1285"/>
        <v>0.69993567245781152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1.6292</v>
      </c>
      <c r="F887" s="10">
        <f>VLOOKUP(B887,home!$B$2:$E$405,3,FALSE)</f>
        <v>1.163</v>
      </c>
      <c r="G887" s="10">
        <f>VLOOKUP(C887,away!$B$2:$E$405,4,FALSE)</f>
        <v>1.2998000000000001</v>
      </c>
      <c r="H887" s="10">
        <f>VLOOKUP(A887,away!$A$2:$E$405,3,FALSE)</f>
        <v>1.1462000000000001</v>
      </c>
      <c r="I887" s="10">
        <f>VLOOKUP(C887,away!$B$2:$E$405,3,FALSE)</f>
        <v>0.66720000000000002</v>
      </c>
      <c r="J887" s="10">
        <f>VLOOKUP(B887,home!$B$2:$E$405,4,FALSE)</f>
        <v>0.91839999999999999</v>
      </c>
      <c r="K887" s="12">
        <f t="shared" si="1230"/>
        <v>2.4628085280800001</v>
      </c>
      <c r="L887" s="12">
        <f t="shared" si="1231"/>
        <v>0.70234147737600006</v>
      </c>
      <c r="M887" s="13">
        <f t="shared" si="1232"/>
        <v>4.2207809937433886E-2</v>
      </c>
      <c r="N887" s="13">
        <f t="shared" si="1233"/>
        <v>0.10394975426549194</v>
      </c>
      <c r="O887" s="13">
        <f t="shared" si="1234"/>
        <v>2.9644295588262724E-2</v>
      </c>
      <c r="P887" s="13">
        <f t="shared" si="1235"/>
        <v>7.3008223983697759E-2</v>
      </c>
      <c r="Q887" s="13">
        <f t="shared" si="1236"/>
        <v>0.12800417064843697</v>
      </c>
      <c r="R887" s="13">
        <f t="shared" si="1237"/>
        <v>1.0410209179615642E-2</v>
      </c>
      <c r="S887" s="13">
        <f t="shared" si="1238"/>
        <v>3.1571175910068097E-2</v>
      </c>
      <c r="T887" s="13">
        <f t="shared" si="1239"/>
        <v>8.9902638323512835E-2</v>
      </c>
      <c r="U887" s="13">
        <f t="shared" si="1240"/>
        <v>2.5638351946654103E-2</v>
      </c>
      <c r="V887" s="13">
        <f t="shared" si="1241"/>
        <v>6.0677435070999952E-3</v>
      </c>
      <c r="W887" s="13">
        <f t="shared" si="1242"/>
        <v>0.10508325436759275</v>
      </c>
      <c r="X887" s="13">
        <f t="shared" si="1243"/>
        <v>7.3804328120013085E-2</v>
      </c>
      <c r="Y887" s="13">
        <f t="shared" si="1244"/>
        <v>2.5917920424276528E-2</v>
      </c>
      <c r="Z887" s="13">
        <f t="shared" si="1245"/>
        <v>2.4371738983348162E-3</v>
      </c>
      <c r="AA887" s="13">
        <f t="shared" si="1246"/>
        <v>6.0022926612329636E-3</v>
      </c>
      <c r="AB887" s="13">
        <f t="shared" si="1247"/>
        <v>7.3912487770582723E-3</v>
      </c>
      <c r="AC887" s="13">
        <f t="shared" si="1248"/>
        <v>6.5597335199731337E-4</v>
      </c>
      <c r="AD887" s="13">
        <f t="shared" si="1249"/>
        <v>6.4699983753726847E-2</v>
      </c>
      <c r="AE887" s="13">
        <f t="shared" si="1250"/>
        <v>4.544148217579571E-2</v>
      </c>
      <c r="AF887" s="13">
        <f t="shared" si="1251"/>
        <v>1.5957718862751765E-2</v>
      </c>
      <c r="AG887" s="13">
        <f t="shared" si="1252"/>
        <v>3.7359226138719798E-3</v>
      </c>
      <c r="AH887" s="13">
        <f t="shared" si="1253"/>
        <v>4.2793207909467494E-4</v>
      </c>
      <c r="AI887" s="13">
        <f t="shared" si="1254"/>
        <v>1.0539147738333704E-3</v>
      </c>
      <c r="AJ887" s="13">
        <f t="shared" si="1255"/>
        <v>1.2977951464331649E-3</v>
      </c>
      <c r="AK887" s="13">
        <f t="shared" si="1256"/>
        <v>1.0654069847788104E-3</v>
      </c>
      <c r="AL887" s="13">
        <f t="shared" si="1257"/>
        <v>4.5386339145241644E-5</v>
      </c>
      <c r="AM887" s="13">
        <f t="shared" si="1258"/>
        <v>3.1868734351063167E-2</v>
      </c>
      <c r="AN887" s="13">
        <f t="shared" si="1259"/>
        <v>2.2382733966228984E-2</v>
      </c>
      <c r="AO887" s="13">
        <f t="shared" si="1260"/>
        <v>7.8601612207776211E-3</v>
      </c>
      <c r="AP887" s="13">
        <f t="shared" si="1261"/>
        <v>1.8401724147381663E-3</v>
      </c>
      <c r="AQ887" s="13">
        <f t="shared" si="1262"/>
        <v>3.2310735309844121E-4</v>
      </c>
      <c r="AR887" s="13">
        <f t="shared" si="1263"/>
        <v>6.0110889729587483E-5</v>
      </c>
      <c r="AS887" s="13">
        <f t="shared" si="1264"/>
        <v>1.4804161185650452E-4</v>
      </c>
      <c r="AT887" s="13">
        <f t="shared" si="1265"/>
        <v>1.8229907209545433E-4</v>
      </c>
      <c r="AU887" s="13">
        <f t="shared" si="1266"/>
        <v>1.4965590313925192E-4</v>
      </c>
      <c r="AV887" s="13">
        <f t="shared" si="1267"/>
        <v>9.2143458632216028E-5</v>
      </c>
      <c r="AW887" s="13">
        <f t="shared" si="1268"/>
        <v>2.1807285975350305E-6</v>
      </c>
      <c r="AX887" s="13">
        <f t="shared" si="1269"/>
        <v>1.3081098456485739E-2</v>
      </c>
      <c r="AY887" s="13">
        <f t="shared" si="1270"/>
        <v>9.1873980156291068E-3</v>
      </c>
      <c r="AZ887" s="13">
        <f t="shared" si="1271"/>
        <v>3.2263453477691388E-3</v>
      </c>
      <c r="BA887" s="13">
        <f t="shared" si="1272"/>
        <v>7.5533205269245397E-4</v>
      </c>
      <c r="BB887" s="13">
        <f t="shared" si="1273"/>
        <v>1.3262525744936617E-4</v>
      </c>
      <c r="BC887" s="13">
        <f t="shared" si="1274"/>
        <v>1.8629643850872046E-5</v>
      </c>
      <c r="BD887" s="13">
        <f t="shared" si="1275"/>
        <v>7.0363951831773798E-6</v>
      </c>
      <c r="BE887" s="13">
        <f t="shared" si="1276"/>
        <v>1.7329294064070284E-5</v>
      </c>
      <c r="BF887" s="13">
        <f t="shared" si="1277"/>
        <v>2.1339366603299211E-5</v>
      </c>
      <c r="BG887" s="13">
        <f t="shared" si="1278"/>
        <v>1.7518258018143618E-5</v>
      </c>
      <c r="BH887" s="13">
        <f t="shared" si="1279"/>
        <v>1.0786028811047487E-5</v>
      </c>
      <c r="BI887" s="13">
        <f t="shared" si="1280"/>
        <v>5.3127847479928641E-6</v>
      </c>
      <c r="BJ887" s="14">
        <f t="shared" si="1281"/>
        <v>0.74717351163525358</v>
      </c>
      <c r="BK887" s="14">
        <f t="shared" si="1282"/>
        <v>0.1627437110450714</v>
      </c>
      <c r="BL887" s="14">
        <f t="shared" si="1283"/>
        <v>8.3643020199844487E-2</v>
      </c>
      <c r="BM887" s="14">
        <f t="shared" si="1284"/>
        <v>0.59958773588853354</v>
      </c>
      <c r="BN887" s="14">
        <f t="shared" si="1285"/>
        <v>0.38722446360293894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1.4215</v>
      </c>
      <c r="F888" s="10">
        <f>VLOOKUP(B888,home!$B$2:$E$405,3,FALSE)</f>
        <v>0.91990000000000005</v>
      </c>
      <c r="G888" s="10">
        <f>VLOOKUP(C888,away!$B$2:$E$405,4,FALSE)</f>
        <v>0.87939999999999996</v>
      </c>
      <c r="H888" s="10">
        <f>VLOOKUP(A888,away!$A$2:$E$405,3,FALSE)</f>
        <v>1.0277000000000001</v>
      </c>
      <c r="I888" s="10">
        <f>VLOOKUP(C888,away!$B$2:$E$405,3,FALSE)</f>
        <v>1.2974000000000001</v>
      </c>
      <c r="J888" s="10">
        <f>VLOOKUP(B888,home!$B$2:$E$405,4,FALSE)</f>
        <v>1.6467000000000001</v>
      </c>
      <c r="K888" s="12">
        <f t="shared" si="1230"/>
        <v>1.1499367252900001</v>
      </c>
      <c r="L888" s="12">
        <f t="shared" si="1231"/>
        <v>2.1956076516660006</v>
      </c>
      <c r="M888" s="13">
        <f t="shared" si="1232"/>
        <v>3.5241025532687389E-2</v>
      </c>
      <c r="N888" s="13">
        <f t="shared" si="1233"/>
        <v>4.0524949496919822E-2</v>
      </c>
      <c r="O888" s="13">
        <f t="shared" si="1234"/>
        <v>7.737546531212533E-2</v>
      </c>
      <c r="P888" s="13">
        <f t="shared" si="1235"/>
        <v>8.8976889198815398E-2</v>
      </c>
      <c r="Q888" s="13">
        <f t="shared" si="1236"/>
        <v>2.3300563858515318E-2</v>
      </c>
      <c r="R888" s="13">
        <f t="shared" si="1237"/>
        <v>8.494308184525981E-2</v>
      </c>
      <c r="S888" s="13">
        <f t="shared" si="1238"/>
        <v>5.6162432079020122E-2</v>
      </c>
      <c r="T888" s="13">
        <f t="shared" si="1239"/>
        <v>5.1158896295888504E-2</v>
      </c>
      <c r="U888" s="13">
        <f t="shared" si="1240"/>
        <v>9.7679169373178526E-2</v>
      </c>
      <c r="V888" s="13">
        <f t="shared" si="1241"/>
        <v>1.5755495889288061E-2</v>
      </c>
      <c r="W888" s="13">
        <f t="shared" si="1242"/>
        <v>8.931391366957208E-3</v>
      </c>
      <c r="X888" s="13">
        <f t="shared" si="1243"/>
        <v>1.9609831225314907E-2</v>
      </c>
      <c r="Y888" s="13">
        <f t="shared" si="1244"/>
        <v>2.1527747743090141E-2</v>
      </c>
      <c r="Z888" s="13">
        <f t="shared" si="1245"/>
        <v>6.2167226818514588E-2</v>
      </c>
      <c r="AA888" s="13">
        <f t="shared" si="1246"/>
        <v>7.148837722804334E-2</v>
      </c>
      <c r="AB888" s="13">
        <f t="shared" si="1247"/>
        <v>4.11035552029562E-2</v>
      </c>
      <c r="AC888" s="13">
        <f t="shared" si="1248"/>
        <v>2.4862269734341374E-3</v>
      </c>
      <c r="AD888" s="13">
        <f t="shared" si="1249"/>
        <v>2.5676337352005382E-3</v>
      </c>
      <c r="AE888" s="13">
        <f t="shared" si="1250"/>
        <v>5.6375162756820557E-3</v>
      </c>
      <c r="AF888" s="13">
        <f t="shared" si="1251"/>
        <v>6.1888869356395695E-3</v>
      </c>
      <c r="AG888" s="13">
        <f t="shared" si="1252"/>
        <v>4.5294558370619943E-3</v>
      </c>
      <c r="AH888" s="13">
        <f t="shared" si="1253"/>
        <v>3.4123709721396618E-2</v>
      </c>
      <c r="AI888" s="13">
        <f t="shared" si="1254"/>
        <v>3.9240107011769366E-2</v>
      </c>
      <c r="AJ888" s="13">
        <f t="shared" si="1255"/>
        <v>2.2561820078571632E-2</v>
      </c>
      <c r="AK888" s="13">
        <f t="shared" si="1256"/>
        <v>8.6482218325782748E-3</v>
      </c>
      <c r="AL888" s="13">
        <f t="shared" si="1257"/>
        <v>2.5109001635967526E-4</v>
      </c>
      <c r="AM888" s="13">
        <f t="shared" si="1258"/>
        <v>5.905232658401275E-4</v>
      </c>
      <c r="AN888" s="13">
        <f t="shared" si="1259"/>
        <v>1.2965574009653799E-3</v>
      </c>
      <c r="AO888" s="13">
        <f t="shared" si="1260"/>
        <v>1.4233656751918857E-3</v>
      </c>
      <c r="AP888" s="13">
        <f t="shared" si="1261"/>
        <v>1.041717522523349E-3</v>
      </c>
      <c r="AQ888" s="13">
        <f t="shared" si="1262"/>
        <v>5.7180074083170384E-4</v>
      </c>
      <c r="AR888" s="13">
        <f t="shared" si="1263"/>
        <v>1.4984455633505579E-2</v>
      </c>
      <c r="AS888" s="13">
        <f t="shared" si="1264"/>
        <v>1.7231175841446698E-2</v>
      </c>
      <c r="AT888" s="13">
        <f t="shared" si="1265"/>
        <v>9.9073809600046941E-3</v>
      </c>
      <c r="AU888" s="13">
        <f t="shared" si="1266"/>
        <v>3.7976204057827635E-3</v>
      </c>
      <c r="AV888" s="13">
        <f t="shared" si="1267"/>
        <v>1.0917557933300785E-3</v>
      </c>
      <c r="AW888" s="13">
        <f t="shared" si="1268"/>
        <v>1.7609848675312033E-5</v>
      </c>
      <c r="AX888" s="13">
        <f t="shared" si="1269"/>
        <v>1.1317739842129207E-4</v>
      </c>
      <c r="AY888" s="13">
        <f t="shared" si="1270"/>
        <v>2.4849316196944043E-4</v>
      </c>
      <c r="AZ888" s="13">
        <f t="shared" si="1271"/>
        <v>2.7279674390339115E-4</v>
      </c>
      <c r="BA888" s="13">
        <f t="shared" si="1272"/>
        <v>1.9965153942128533E-4</v>
      </c>
      <c r="BB888" s="13">
        <f t="shared" si="1273"/>
        <v>1.0958911190506759E-4</v>
      </c>
      <c r="BC888" s="13">
        <f t="shared" si="1274"/>
        <v>4.8122938527609589E-5</v>
      </c>
      <c r="BD888" s="13">
        <f t="shared" si="1275"/>
        <v>5.4833309074957598E-3</v>
      </c>
      <c r="BE888" s="13">
        <f t="shared" si="1276"/>
        <v>6.3054835874471176E-3</v>
      </c>
      <c r="BF888" s="13">
        <f t="shared" si="1277"/>
        <v>3.625453573959392E-3</v>
      </c>
      <c r="BG888" s="13">
        <f t="shared" si="1278"/>
        <v>1.389680736843263E-3</v>
      </c>
      <c r="BH888" s="13">
        <f t="shared" si="1279"/>
        <v>3.9951122893103419E-4</v>
      </c>
      <c r="BI888" s="13">
        <f t="shared" si="1280"/>
        <v>9.1882526862707378E-5</v>
      </c>
      <c r="BJ888" s="14">
        <f t="shared" si="1281"/>
        <v>0.18989266826977058</v>
      </c>
      <c r="BK888" s="14">
        <f t="shared" si="1282"/>
        <v>0.19912165285157424</v>
      </c>
      <c r="BL888" s="14">
        <f t="shared" si="1283"/>
        <v>0.54147123880148829</v>
      </c>
      <c r="BM888" s="14">
        <f t="shared" si="1284"/>
        <v>0.64205992818373037</v>
      </c>
      <c r="BN888" s="14">
        <f t="shared" si="1285"/>
        <v>0.35036197524432311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1.4215</v>
      </c>
      <c r="F889" s="10">
        <f>VLOOKUP(B889,home!$B$2:$E$405,3,FALSE)</f>
        <v>0.86580000000000001</v>
      </c>
      <c r="G889" s="10">
        <f>VLOOKUP(C889,away!$B$2:$E$405,4,FALSE)</f>
        <v>0.87939999999999996</v>
      </c>
      <c r="H889" s="10">
        <f>VLOOKUP(A889,away!$A$2:$E$405,3,FALSE)</f>
        <v>1.0277000000000001</v>
      </c>
      <c r="I889" s="10">
        <f>VLOOKUP(C889,away!$B$2:$E$405,3,FALSE)</f>
        <v>1.2974000000000001</v>
      </c>
      <c r="J889" s="10">
        <f>VLOOKUP(B889,home!$B$2:$E$405,4,FALSE)</f>
        <v>1.1976</v>
      </c>
      <c r="K889" s="12">
        <f t="shared" si="1230"/>
        <v>1.0823080951799999</v>
      </c>
      <c r="L889" s="12">
        <f t="shared" si="1231"/>
        <v>1.5968055648480004</v>
      </c>
      <c r="M889" s="13">
        <f t="shared" si="1232"/>
        <v>6.8623951357926941E-2</v>
      </c>
      <c r="N889" s="13">
        <f t="shared" si="1233"/>
        <v>7.4272258077922884E-2</v>
      </c>
      <c r="O889" s="13">
        <f t="shared" si="1234"/>
        <v>0.10957910741019622</v>
      </c>
      <c r="P889" s="13">
        <f t="shared" si="1235"/>
        <v>0.11859835501265409</v>
      </c>
      <c r="Q889" s="13">
        <f t="shared" si="1236"/>
        <v>4.0192733082517022E-2</v>
      </c>
      <c r="R889" s="13">
        <f t="shared" si="1237"/>
        <v>8.7488264251839074E-2</v>
      </c>
      <c r="S889" s="13">
        <f t="shared" si="1238"/>
        <v>5.1241474490242911E-2</v>
      </c>
      <c r="T889" s="13">
        <f t="shared" si="1239"/>
        <v>6.4179979852613506E-2</v>
      </c>
      <c r="U889" s="13">
        <f t="shared" si="1240"/>
        <v>9.468925663301242E-2</v>
      </c>
      <c r="V889" s="13">
        <f t="shared" si="1241"/>
        <v>9.839704428930408E-3</v>
      </c>
      <c r="W889" s="13">
        <f t="shared" si="1242"/>
        <v>1.4500306794205725E-2</v>
      </c>
      <c r="X889" s="13">
        <f t="shared" si="1243"/>
        <v>2.3154170580990969E-2</v>
      </c>
      <c r="Y889" s="13">
        <f t="shared" si="1244"/>
        <v>1.8486354216583123E-2</v>
      </c>
      <c r="Z889" s="13">
        <f t="shared" si="1245"/>
        <v>4.6567249072076322E-2</v>
      </c>
      <c r="AA889" s="13">
        <f t="shared" si="1246"/>
        <v>5.0400110640971545E-2</v>
      </c>
      <c r="AB889" s="13">
        <f t="shared" si="1247"/>
        <v>2.7274223872345571E-2</v>
      </c>
      <c r="AC889" s="13">
        <f t="shared" si="1248"/>
        <v>1.0628329613694284E-3</v>
      </c>
      <c r="AD889" s="13">
        <f t="shared" si="1249"/>
        <v>3.9234498564906014E-3</v>
      </c>
      <c r="AE889" s="13">
        <f t="shared" si="1250"/>
        <v>6.2649865642462809E-3</v>
      </c>
      <c r="AF889" s="13">
        <f t="shared" si="1251"/>
        <v>5.0019827047432094E-3</v>
      </c>
      <c r="AG889" s="13">
        <f t="shared" si="1252"/>
        <v>2.6623979394024689E-3</v>
      </c>
      <c r="AH889" s="13">
        <f t="shared" si="1253"/>
        <v>1.8589710614488594E-2</v>
      </c>
      <c r="AI889" s="13">
        <f t="shared" si="1254"/>
        <v>2.0119794285114578E-2</v>
      </c>
      <c r="AJ889" s="13">
        <f t="shared" si="1255"/>
        <v>1.0887908114067899E-2</v>
      </c>
      <c r="AK889" s="13">
        <f t="shared" si="1256"/>
        <v>3.9280236971438991E-3</v>
      </c>
      <c r="AL889" s="13">
        <f t="shared" si="1257"/>
        <v>7.3473029971237046E-5</v>
      </c>
      <c r="AM889" s="13">
        <f t="shared" si="1258"/>
        <v>8.4927630814251773E-4</v>
      </c>
      <c r="AN889" s="13">
        <f t="shared" si="1259"/>
        <v>1.3561291349355373E-3</v>
      </c>
      <c r="AO889" s="13">
        <f t="shared" si="1260"/>
        <v>1.0827372746587856E-3</v>
      </c>
      <c r="AP889" s="13">
        <f t="shared" si="1261"/>
        <v>5.763069684811688E-4</v>
      </c>
      <c r="AQ889" s="13">
        <f t="shared" si="1262"/>
        <v>2.3006254358285295E-4</v>
      </c>
      <c r="AR889" s="13">
        <f t="shared" si="1263"/>
        <v>5.9368306716258666E-3</v>
      </c>
      <c r="AS889" s="13">
        <f t="shared" si="1264"/>
        <v>6.4254798956135907E-3</v>
      </c>
      <c r="AT889" s="13">
        <f t="shared" si="1265"/>
        <v>3.4771744532194641E-3</v>
      </c>
      <c r="AU889" s="13">
        <f t="shared" si="1266"/>
        <v>1.2544580196908388E-3</v>
      </c>
      <c r="AV889" s="13">
        <f t="shared" si="1267"/>
        <v>3.3942751744371662E-4</v>
      </c>
      <c r="AW889" s="13">
        <f t="shared" si="1268"/>
        <v>3.5271862568698041E-6</v>
      </c>
      <c r="AX889" s="13">
        <f t="shared" si="1269"/>
        <v>1.5319643722453845E-4</v>
      </c>
      <c r="AY889" s="13">
        <f t="shared" si="1270"/>
        <v>2.4462492347503031E-4</v>
      </c>
      <c r="AZ889" s="13">
        <f t="shared" si="1271"/>
        <v>1.9530921955272239E-4</v>
      </c>
      <c r="BA889" s="13">
        <f t="shared" si="1272"/>
        <v>1.0395694954930232E-4</v>
      </c>
      <c r="BB889" s="13">
        <f t="shared" si="1273"/>
        <v>4.1499758886237207E-5</v>
      </c>
      <c r="BC889" s="13">
        <f t="shared" si="1274"/>
        <v>1.3253409185878765E-5</v>
      </c>
      <c r="BD889" s="13">
        <f t="shared" si="1275"/>
        <v>1.5799940423354129E-3</v>
      </c>
      <c r="BE889" s="13">
        <f t="shared" si="1276"/>
        <v>1.710040342355789E-3</v>
      </c>
      <c r="BF889" s="13">
        <f t="shared" si="1277"/>
        <v>9.2539525280802416E-4</v>
      </c>
      <c r="BG889" s="13">
        <f t="shared" si="1278"/>
        <v>3.3385425778508908E-4</v>
      </c>
      <c r="BH889" s="13">
        <f t="shared" si="1279"/>
        <v>9.0333291452778094E-5</v>
      </c>
      <c r="BI889" s="13">
        <f t="shared" si="1280"/>
        <v>1.9553690520719211E-5</v>
      </c>
      <c r="BJ889" s="14">
        <f t="shared" si="1281"/>
        <v>0.25748497259739045</v>
      </c>
      <c r="BK889" s="14">
        <f t="shared" si="1282"/>
        <v>0.24968441620457002</v>
      </c>
      <c r="BL889" s="14">
        <f t="shared" si="1283"/>
        <v>0.44504894095403114</v>
      </c>
      <c r="BM889" s="14">
        <f t="shared" si="1284"/>
        <v>0.49978981189779359</v>
      </c>
      <c r="BN889" s="14">
        <f t="shared" si="1285"/>
        <v>0.49875466919305628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1.4215</v>
      </c>
      <c r="F890" s="10">
        <f>VLOOKUP(B890,home!$B$2:$E$405,3,FALSE)</f>
        <v>0.81169999999999998</v>
      </c>
      <c r="G890" s="10">
        <f>VLOOKUP(C890,away!$B$2:$E$405,4,FALSE)</f>
        <v>1.2897000000000001</v>
      </c>
      <c r="H890" s="10">
        <f>VLOOKUP(A890,away!$A$2:$E$405,3,FALSE)</f>
        <v>1.0277000000000001</v>
      </c>
      <c r="I890" s="10">
        <f>VLOOKUP(C890,away!$B$2:$E$405,3,FALSE)</f>
        <v>1.6216999999999999</v>
      </c>
      <c r="J890" s="10">
        <f>VLOOKUP(B890,home!$B$2:$E$405,4,FALSE)</f>
        <v>0.5988</v>
      </c>
      <c r="K890" s="12">
        <f t="shared" si="1230"/>
        <v>1.4880965500350001</v>
      </c>
      <c r="L890" s="12">
        <f t="shared" si="1231"/>
        <v>0.99797270869200005</v>
      </c>
      <c r="M890" s="13">
        <f t="shared" si="1232"/>
        <v>8.3236505552411674E-2</v>
      </c>
      <c r="N890" s="13">
        <f t="shared" si="1233"/>
        <v>0.12386395674951294</v>
      </c>
      <c r="O890" s="13">
        <f t="shared" si="1234"/>
        <v>8.306776090819698E-2</v>
      </c>
      <c r="P890" s="13">
        <f t="shared" si="1235"/>
        <v>0.12361284842662017</v>
      </c>
      <c r="Q890" s="13">
        <f t="shared" si="1236"/>
        <v>9.2160763356317371E-2</v>
      </c>
      <c r="R890" s="13">
        <f t="shared" si="1237"/>
        <v>4.1449679179266383E-2</v>
      </c>
      <c r="S890" s="13">
        <f t="shared" si="1238"/>
        <v>4.5893734349891434E-2</v>
      </c>
      <c r="T890" s="13">
        <f t="shared" si="1239"/>
        <v>9.1973926641826478E-2</v>
      </c>
      <c r="U890" s="13">
        <f t="shared" si="1240"/>
        <v>6.1681124586723875E-2</v>
      </c>
      <c r="V890" s="13">
        <f t="shared" si="1241"/>
        <v>7.5728728108666755E-3</v>
      </c>
      <c r="W890" s="13">
        <f t="shared" si="1242"/>
        <v>4.5714704666375984E-2</v>
      </c>
      <c r="X890" s="13">
        <f t="shared" si="1243"/>
        <v>4.5622027642958057E-2</v>
      </c>
      <c r="Y890" s="13">
        <f t="shared" si="1244"/>
        <v>2.2764769251432077E-2</v>
      </c>
      <c r="Z890" s="13">
        <f t="shared" si="1245"/>
        <v>1.3788549534982293E-2</v>
      </c>
      <c r="AA890" s="13">
        <f t="shared" si="1246"/>
        <v>2.0518692992993852E-2</v>
      </c>
      <c r="AB890" s="13">
        <f t="shared" si="1247"/>
        <v>1.5266898127050748E-2</v>
      </c>
      <c r="AC890" s="13">
        <f t="shared" si="1248"/>
        <v>7.0289500135122256E-4</v>
      </c>
      <c r="AD890" s="13">
        <f t="shared" si="1249"/>
        <v>1.7006973574975753E-2</v>
      </c>
      <c r="AE890" s="13">
        <f t="shared" si="1250"/>
        <v>1.697249548527182E-2</v>
      </c>
      <c r="AF890" s="13">
        <f t="shared" si="1251"/>
        <v>8.4690436463497297E-3</v>
      </c>
      <c r="AG890" s="13">
        <f t="shared" si="1252"/>
        <v>2.8172914759261379E-3</v>
      </c>
      <c r="AH890" s="13">
        <f t="shared" si="1253"/>
        <v>3.4401490320900238E-3</v>
      </c>
      <c r="AI890" s="13">
        <f t="shared" si="1254"/>
        <v>5.1192739062594092E-3</v>
      </c>
      <c r="AJ890" s="13">
        <f t="shared" si="1255"/>
        <v>3.8089869192944143E-3</v>
      </c>
      <c r="AK890" s="13">
        <f t="shared" si="1256"/>
        <v>1.8893800979101539E-3</v>
      </c>
      <c r="AL890" s="13">
        <f t="shared" si="1257"/>
        <v>4.1754205170060839E-5</v>
      </c>
      <c r="AM890" s="13">
        <f t="shared" si="1258"/>
        <v>5.0616037406915641E-3</v>
      </c>
      <c r="AN890" s="13">
        <f t="shared" si="1259"/>
        <v>5.0513423954235198E-3</v>
      </c>
      <c r="AO890" s="13">
        <f t="shared" si="1260"/>
        <v>2.5205509264457728E-3</v>
      </c>
      <c r="AP890" s="13">
        <f t="shared" si="1261"/>
        <v>8.3848034515373942E-4</v>
      </c>
      <c r="AQ890" s="13">
        <f t="shared" si="1262"/>
        <v>2.091951253095201E-4</v>
      </c>
      <c r="AR890" s="13">
        <f t="shared" si="1263"/>
        <v>6.8663496957180878E-4</v>
      </c>
      <c r="AS890" s="13">
        <f t="shared" si="1264"/>
        <v>1.0217791293531959E-3</v>
      </c>
      <c r="AT890" s="13">
        <f t="shared" si="1265"/>
        <v>7.6025299864412876E-4</v>
      </c>
      <c r="AU890" s="13">
        <f t="shared" si="1266"/>
        <v>3.7710995481203058E-4</v>
      </c>
      <c r="AV890" s="13">
        <f t="shared" si="1267"/>
        <v>1.4029400568490937E-4</v>
      </c>
      <c r="AW890" s="13">
        <f t="shared" si="1268"/>
        <v>1.7224534544357167E-6</v>
      </c>
      <c r="AX890" s="13">
        <f t="shared" si="1269"/>
        <v>1.2553591773612283E-3</v>
      </c>
      <c r="AY890" s="13">
        <f t="shared" si="1270"/>
        <v>1.252814198612546E-3</v>
      </c>
      <c r="AZ890" s="13">
        <f t="shared" si="1271"/>
        <v>6.2513718963857991E-4</v>
      </c>
      <c r="BA890" s="13">
        <f t="shared" si="1272"/>
        <v>2.079566181492394E-4</v>
      </c>
      <c r="BB890" s="13">
        <f t="shared" si="1273"/>
        <v>5.1883757376206087E-5</v>
      </c>
      <c r="BC890" s="13">
        <f t="shared" si="1274"/>
        <v>1.0355714777170188E-5</v>
      </c>
      <c r="BD890" s="13">
        <f t="shared" si="1275"/>
        <v>1.1420716007770447E-4</v>
      </c>
      <c r="BE890" s="13">
        <f t="shared" si="1276"/>
        <v>1.69951280900927E-4</v>
      </c>
      <c r="BF890" s="13">
        <f t="shared" si="1277"/>
        <v>1.2645195739134939E-4</v>
      </c>
      <c r="BG890" s="13">
        <f t="shared" si="1278"/>
        <v>6.272424051307997E-5</v>
      </c>
      <c r="BH890" s="13">
        <f t="shared" si="1279"/>
        <v>2.3334931477769968E-5</v>
      </c>
      <c r="BI890" s="13">
        <f t="shared" si="1280"/>
        <v>6.9449262054745192E-6</v>
      </c>
      <c r="BJ890" s="14">
        <f t="shared" si="1281"/>
        <v>0.48445063167988539</v>
      </c>
      <c r="BK890" s="14">
        <f t="shared" si="1282"/>
        <v>0.26231342454492379</v>
      </c>
      <c r="BL890" s="14">
        <f t="shared" si="1283"/>
        <v>0.23973163130441821</v>
      </c>
      <c r="BM890" s="14">
        <f t="shared" si="1284"/>
        <v>0.45164163114672617</v>
      </c>
      <c r="BN890" s="14">
        <f t="shared" si="1285"/>
        <v>0.54739151417232546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1.4215</v>
      </c>
      <c r="F891" s="10">
        <f>VLOOKUP(B891,home!$B$2:$E$405,3,FALSE)</f>
        <v>0.87939999999999996</v>
      </c>
      <c r="G891" s="10">
        <f>VLOOKUP(C891,away!$B$2:$E$405,4,FALSE)</f>
        <v>0.70350000000000001</v>
      </c>
      <c r="H891" s="10">
        <f>VLOOKUP(A891,away!$A$2:$E$405,3,FALSE)</f>
        <v>1.0277000000000001</v>
      </c>
      <c r="I891" s="10">
        <f>VLOOKUP(C891,away!$B$2:$E$405,3,FALSE)</f>
        <v>0.8982</v>
      </c>
      <c r="J891" s="10">
        <f>VLOOKUP(B891,home!$B$2:$E$405,4,FALSE)</f>
        <v>0.97299999999999998</v>
      </c>
      <c r="K891" s="12">
        <f t="shared" si="1230"/>
        <v>0.87942220484999989</v>
      </c>
      <c r="L891" s="12">
        <f t="shared" si="1231"/>
        <v>0.89815697622000001</v>
      </c>
      <c r="M891" s="13">
        <f t="shared" si="1232"/>
        <v>0.16904688422729469</v>
      </c>
      <c r="N891" s="13">
        <f t="shared" si="1233"/>
        <v>0.1486635836501902</v>
      </c>
      <c r="O891" s="13">
        <f t="shared" si="1234"/>
        <v>0.15183063837699939</v>
      </c>
      <c r="P891" s="13">
        <f t="shared" si="1235"/>
        <v>0.13352323476528385</v>
      </c>
      <c r="Q891" s="13">
        <f t="shared" si="1236"/>
        <v>6.5369028257276321E-2</v>
      </c>
      <c r="R891" s="13">
        <f t="shared" si="1237"/>
        <v>6.8183873531119044E-2</v>
      </c>
      <c r="S891" s="13">
        <f t="shared" si="1238"/>
        <v>2.6366138458685767E-2</v>
      </c>
      <c r="T891" s="13">
        <f t="shared" si="1239"/>
        <v>5.8711648757995019E-2</v>
      </c>
      <c r="U891" s="13">
        <f t="shared" si="1240"/>
        <v>5.9962412395950265E-2</v>
      </c>
      <c r="V891" s="13">
        <f t="shared" si="1241"/>
        <v>2.3139485247047039E-3</v>
      </c>
      <c r="W891" s="13">
        <f t="shared" si="1242"/>
        <v>1.9162324986305296E-2</v>
      </c>
      <c r="X891" s="13">
        <f t="shared" si="1243"/>
        <v>1.7210775867044916E-2</v>
      </c>
      <c r="Y891" s="13">
        <f t="shared" si="1244"/>
        <v>7.7289892055726053E-3</v>
      </c>
      <c r="Z891" s="13">
        <f t="shared" si="1245"/>
        <v>2.0413273892558925E-2</v>
      </c>
      <c r="AA891" s="13">
        <f t="shared" si="1246"/>
        <v>1.7951886334801114E-2</v>
      </c>
      <c r="AB891" s="13">
        <f t="shared" si="1247"/>
        <v>7.8936437308836874E-3</v>
      </c>
      <c r="AC891" s="13">
        <f t="shared" si="1248"/>
        <v>1.1423084397236778E-4</v>
      </c>
      <c r="AD891" s="13">
        <f t="shared" si="1249"/>
        <v>4.2129435223772112E-3</v>
      </c>
      <c r="AE891" s="13">
        <f t="shared" si="1250"/>
        <v>3.7838846150439515E-3</v>
      </c>
      <c r="AF891" s="13">
        <f t="shared" si="1251"/>
        <v>1.6992611821066272E-3</v>
      </c>
      <c r="AG891" s="13">
        <f t="shared" si="1252"/>
        <v>5.0873442837630367E-4</v>
      </c>
      <c r="AH891" s="13">
        <f t="shared" si="1253"/>
        <v>4.5835810885228485E-3</v>
      </c>
      <c r="AI891" s="13">
        <f t="shared" si="1254"/>
        <v>4.030902986977526E-3</v>
      </c>
      <c r="AJ891" s="13">
        <f t="shared" si="1255"/>
        <v>1.7724327961721128E-3</v>
      </c>
      <c r="AK891" s="13">
        <f t="shared" si="1256"/>
        <v>5.1957225251937666E-4</v>
      </c>
      <c r="AL891" s="13">
        <f t="shared" si="1257"/>
        <v>3.6090512680851354E-6</v>
      </c>
      <c r="AM891" s="13">
        <f t="shared" si="1258"/>
        <v>7.4099121627149852E-4</v>
      </c>
      <c r="AN891" s="13">
        <f t="shared" si="1259"/>
        <v>6.6552643021198913E-4</v>
      </c>
      <c r="AO891" s="13">
        <f t="shared" si="1260"/>
        <v>2.9887360307684553E-4</v>
      </c>
      <c r="AP891" s="13">
        <f t="shared" si="1261"/>
        <v>8.9478470537158688E-5</v>
      </c>
      <c r="AQ891" s="13">
        <f t="shared" si="1262"/>
        <v>2.0091428133611203E-5</v>
      </c>
      <c r="AR891" s="13">
        <f t="shared" si="1263"/>
        <v>8.2335506614537152E-4</v>
      </c>
      <c r="AS891" s="13">
        <f t="shared" si="1264"/>
        <v>7.2407672764398026E-4</v>
      </c>
      <c r="AT891" s="13">
        <f t="shared" si="1265"/>
        <v>3.1838457615262095E-4</v>
      </c>
      <c r="AU891" s="13">
        <f t="shared" si="1266"/>
        <v>9.3331488650123543E-5</v>
      </c>
      <c r="AV891" s="13">
        <f t="shared" si="1267"/>
        <v>2.0519445882656092E-5</v>
      </c>
      <c r="AW891" s="13">
        <f t="shared" si="1268"/>
        <v>7.9184508479076534E-8</v>
      </c>
      <c r="AX891" s="13">
        <f t="shared" si="1269"/>
        <v>1.086073548646607E-4</v>
      </c>
      <c r="AY891" s="13">
        <f t="shared" si="1270"/>
        <v>9.7546453440496147E-5</v>
      </c>
      <c r="AZ891" s="13">
        <f t="shared" si="1271"/>
        <v>4.3806013831550523E-5</v>
      </c>
      <c r="BA891" s="13">
        <f t="shared" si="1272"/>
        <v>1.3114892307732306E-5</v>
      </c>
      <c r="BB891" s="13">
        <f t="shared" si="1273"/>
        <v>2.9448080046409464E-6</v>
      </c>
      <c r="BC891" s="13">
        <f t="shared" si="1274"/>
        <v>5.289799705993529E-7</v>
      </c>
      <c r="BD891" s="13">
        <f t="shared" si="1275"/>
        <v>1.2325034942742416E-4</v>
      </c>
      <c r="BE891" s="13">
        <f t="shared" si="1276"/>
        <v>1.0838909404199829E-4</v>
      </c>
      <c r="BF891" s="13">
        <f t="shared" si="1277"/>
        <v>4.7659888032054046E-5</v>
      </c>
      <c r="BG891" s="13">
        <f t="shared" si="1278"/>
        <v>1.3971054605351032E-5</v>
      </c>
      <c r="BH891" s="13">
        <f t="shared" si="1279"/>
        <v>3.0716139112793872E-6</v>
      </c>
      <c r="BI891" s="13">
        <f t="shared" si="1280"/>
        <v>5.4024909566105017E-7</v>
      </c>
      <c r="BJ891" s="14">
        <f t="shared" si="1281"/>
        <v>0.32913268412293922</v>
      </c>
      <c r="BK891" s="14">
        <f t="shared" si="1282"/>
        <v>0.33146559232464995</v>
      </c>
      <c r="BL891" s="14">
        <f t="shared" si="1283"/>
        <v>0.31900549304753401</v>
      </c>
      <c r="BM891" s="14">
        <f t="shared" si="1284"/>
        <v>0.26330233331058656</v>
      </c>
      <c r="BN891" s="14">
        <f t="shared" si="1285"/>
        <v>0.73661724280816343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1.5866</v>
      </c>
      <c r="F895" s="10">
        <f>VLOOKUP(B895,home!$B$2:$E$405,3,FALSE)</f>
        <v>0.63029999999999997</v>
      </c>
      <c r="G895" s="10">
        <f>VLOOKUP(C895,away!$B$2:$E$405,4,FALSE)</f>
        <v>1.5126999999999999</v>
      </c>
      <c r="H895" s="10">
        <f>VLOOKUP(A895,away!$A$2:$E$405,3,FALSE)</f>
        <v>1.1788000000000001</v>
      </c>
      <c r="I895" s="10">
        <f>VLOOKUP(C895,away!$B$2:$E$405,3,FALSE)</f>
        <v>1.1028</v>
      </c>
      <c r="J895" s="10">
        <f>VLOOKUP(B895,home!$B$2:$E$405,4,FALSE)</f>
        <v>1.6117999999999999</v>
      </c>
      <c r="K895" s="12">
        <f t="shared" si="1230"/>
        <v>1.512751401546</v>
      </c>
      <c r="L895" s="12">
        <f t="shared" si="1231"/>
        <v>2.095308795552</v>
      </c>
      <c r="M895" s="13">
        <f t="shared" si="1232"/>
        <v>2.710437304615361E-2</v>
      </c>
      <c r="N895" s="13">
        <f t="shared" si="1233"/>
        <v>4.1002178313594505E-2</v>
      </c>
      <c r="O895" s="13">
        <f t="shared" si="1234"/>
        <v>5.6792031241528214E-2</v>
      </c>
      <c r="P895" s="13">
        <f t="shared" si="1235"/>
        <v>8.5912224857266031E-2</v>
      </c>
      <c r="Q895" s="13">
        <f t="shared" si="1236"/>
        <v>3.1013051355164547E-2</v>
      </c>
      <c r="R895" s="13">
        <f t="shared" si="1237"/>
        <v>5.9498421288819034E-2</v>
      </c>
      <c r="S895" s="13">
        <f t="shared" si="1238"/>
        <v>6.8078593511065072E-2</v>
      </c>
      <c r="T895" s="13">
        <f t="shared" si="1239"/>
        <v>6.4981919281382153E-2</v>
      </c>
      <c r="U895" s="13">
        <f t="shared" si="1240"/>
        <v>9.0006320194435357E-2</v>
      </c>
      <c r="V895" s="13">
        <f t="shared" si="1241"/>
        <v>2.3976382883265802E-2</v>
      </c>
      <c r="W895" s="13">
        <f t="shared" si="1242"/>
        <v>1.5638345634581084E-2</v>
      </c>
      <c r="X895" s="13">
        <f t="shared" si="1243"/>
        <v>3.276716315601997E-2</v>
      </c>
      <c r="Y895" s="13">
        <f t="shared" si="1244"/>
        <v>3.4328662583048043E-2</v>
      </c>
      <c r="Z895" s="13">
        <f t="shared" si="1245"/>
        <v>4.1555855149306958E-2</v>
      </c>
      <c r="AA895" s="13">
        <f t="shared" si="1246"/>
        <v>6.2863678119556662E-2</v>
      </c>
      <c r="AB895" s="13">
        <f t="shared" si="1247"/>
        <v>4.7548558590847986E-2</v>
      </c>
      <c r="AC895" s="13">
        <f t="shared" si="1248"/>
        <v>4.7498433048596012E-3</v>
      </c>
      <c r="AD895" s="13">
        <f t="shared" si="1249"/>
        <v>5.9142323191433257E-3</v>
      </c>
      <c r="AE895" s="13">
        <f t="shared" si="1250"/>
        <v>1.2392142997238913E-2</v>
      </c>
      <c r="AF895" s="13">
        <f t="shared" si="1251"/>
        <v>1.2982683108926411E-2</v>
      </c>
      <c r="AG895" s="13">
        <f t="shared" si="1252"/>
        <v>9.0675767026659644E-3</v>
      </c>
      <c r="AH895" s="13">
        <f t="shared" si="1253"/>
        <v>2.1768087200256945E-2</v>
      </c>
      <c r="AI895" s="13">
        <f t="shared" si="1254"/>
        <v>3.292970442116424E-2</v>
      </c>
      <c r="AJ895" s="13">
        <f t="shared" si="1255"/>
        <v>2.4907228257805857E-2</v>
      </c>
      <c r="AK895" s="13">
        <f t="shared" si="1256"/>
        <v>1.2559481485207318E-2</v>
      </c>
      <c r="AL895" s="13">
        <f t="shared" si="1257"/>
        <v>6.0221958331079927E-4</v>
      </c>
      <c r="AM895" s="13">
        <f t="shared" si="1258"/>
        <v>1.7893526459705424E-3</v>
      </c>
      <c r="AN895" s="13">
        <f t="shared" si="1259"/>
        <v>3.7492463374463212E-3</v>
      </c>
      <c r="AO895" s="13">
        <f t="shared" si="1260"/>
        <v>3.9279144137711998E-3</v>
      </c>
      <c r="AP895" s="13">
        <f t="shared" si="1261"/>
        <v>2.743397873116758E-3</v>
      </c>
      <c r="AQ895" s="13">
        <f t="shared" si="1262"/>
        <v>1.4370664233100486E-3</v>
      </c>
      <c r="AR895" s="13">
        <f t="shared" si="1263"/>
        <v>9.1221729146082498E-3</v>
      </c>
      <c r="AS895" s="13">
        <f t="shared" si="1264"/>
        <v>1.3799579861718592E-2</v>
      </c>
      <c r="AT895" s="13">
        <f t="shared" si="1265"/>
        <v>1.0437666888280378E-2</v>
      </c>
      <c r="AU895" s="13">
        <f t="shared" si="1266"/>
        <v>5.2631984047054742E-3</v>
      </c>
      <c r="AV895" s="13">
        <f t="shared" si="1267"/>
        <v>1.9904776908332192E-3</v>
      </c>
      <c r="AW895" s="13">
        <f t="shared" si="1268"/>
        <v>5.3023448945495922E-5</v>
      </c>
      <c r="AX895" s="13">
        <f t="shared" si="1269"/>
        <v>4.5114095384199746E-4</v>
      </c>
      <c r="AY895" s="13">
        <f t="shared" si="1270"/>
        <v>9.4527960861885609E-4</v>
      </c>
      <c r="AZ895" s="13">
        <f t="shared" si="1271"/>
        <v>9.9032633909752082E-4</v>
      </c>
      <c r="BA895" s="13">
        <f t="shared" si="1272"/>
        <v>6.9167982959261601E-4</v>
      </c>
      <c r="BB895" s="13">
        <f t="shared" si="1273"/>
        <v>3.6232070766282934E-4</v>
      </c>
      <c r="BC895" s="13">
        <f t="shared" si="1274"/>
        <v>1.5183475311531013E-4</v>
      </c>
      <c r="BD895" s="13">
        <f t="shared" si="1275"/>
        <v>3.185628190420813E-3</v>
      </c>
      <c r="BE895" s="13">
        <f t="shared" si="1276"/>
        <v>4.8190635098635326E-3</v>
      </c>
      <c r="BF895" s="13">
        <f t="shared" si="1277"/>
        <v>3.645022539342623E-3</v>
      </c>
      <c r="BG895" s="13">
        <f t="shared" si="1278"/>
        <v>1.838004318352438E-3</v>
      </c>
      <c r="BH895" s="13">
        <f t="shared" si="1279"/>
        <v>6.9511090215881258E-4</v>
      </c>
      <c r="BI895" s="13">
        <f t="shared" si="1280"/>
        <v>2.1030599829412956E-4</v>
      </c>
      <c r="BJ895" s="14">
        <f t="shared" si="1281"/>
        <v>0.27732751533730893</v>
      </c>
      <c r="BK895" s="14">
        <f t="shared" si="1282"/>
        <v>0.21136891679453979</v>
      </c>
      <c r="BL895" s="14">
        <f t="shared" si="1283"/>
        <v>0.46387974201819987</v>
      </c>
      <c r="BM895" s="14">
        <f t="shared" si="1284"/>
        <v>0.69191749303715644</v>
      </c>
      <c r="BN895" s="14">
        <f t="shared" si="1285"/>
        <v>0.30132228010252593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1.5866</v>
      </c>
      <c r="F896" s="10">
        <f>VLOOKUP(B896,home!$B$2:$E$405,3,FALSE)</f>
        <v>1.0084</v>
      </c>
      <c r="G896" s="10">
        <f>VLOOKUP(C896,away!$B$2:$E$405,4,FALSE)</f>
        <v>0.51570000000000005</v>
      </c>
      <c r="H896" s="10">
        <f>VLOOKUP(A896,away!$A$2:$E$405,3,FALSE)</f>
        <v>1.1788000000000001</v>
      </c>
      <c r="I896" s="10">
        <f>VLOOKUP(C896,away!$B$2:$E$405,3,FALSE)</f>
        <v>1.0025999999999999</v>
      </c>
      <c r="J896" s="10">
        <f>VLOOKUP(B896,home!$B$2:$E$405,4,FALSE)</f>
        <v>0.76349999999999996</v>
      </c>
      <c r="K896" s="12">
        <f t="shared" si="1230"/>
        <v>0.82508258080800001</v>
      </c>
      <c r="L896" s="12">
        <f t="shared" si="1231"/>
        <v>0.90235383587999995</v>
      </c>
      <c r="M896" s="13">
        <f t="shared" si="1232"/>
        <v>0.1777394763758533</v>
      </c>
      <c r="N896" s="13">
        <f t="shared" si="1233"/>
        <v>0.1466497458796516</v>
      </c>
      <c r="O896" s="13">
        <f t="shared" si="1234"/>
        <v>0.16038389829505387</v>
      </c>
      <c r="P896" s="13">
        <f t="shared" si="1235"/>
        <v>0.13232996072533082</v>
      </c>
      <c r="Q896" s="13">
        <f t="shared" si="1236"/>
        <v>6.0499075402610153E-2</v>
      </c>
      <c r="R896" s="13">
        <f t="shared" si="1237"/>
        <v>7.2361512919964815E-2</v>
      </c>
      <c r="S896" s="13">
        <f t="shared" si="1238"/>
        <v>2.4630457541882599E-2</v>
      </c>
      <c r="T896" s="13">
        <f t="shared" si="1239"/>
        <v>5.4591572756738621E-2</v>
      </c>
      <c r="U896" s="13">
        <f t="shared" si="1240"/>
        <v>5.9704223831176011E-2</v>
      </c>
      <c r="V896" s="13">
        <f t="shared" si="1241"/>
        <v>2.0375311511626514E-3</v>
      </c>
      <c r="W896" s="13">
        <f t="shared" si="1242"/>
        <v>1.6638911089894459E-2</v>
      </c>
      <c r="X896" s="13">
        <f t="shared" si="1243"/>
        <v>1.5014185246832535E-2</v>
      </c>
      <c r="Y896" s="13">
        <f t="shared" si="1244"/>
        <v>6.7740538250461212E-3</v>
      </c>
      <c r="Z896" s="13">
        <f t="shared" si="1245"/>
        <v>2.1765229584470146E-2</v>
      </c>
      <c r="AA896" s="13">
        <f t="shared" si="1246"/>
        <v>1.7958111797433261E-2</v>
      </c>
      <c r="AB896" s="13">
        <f t="shared" si="1247"/>
        <v>7.4084626141324135E-3</v>
      </c>
      <c r="AC896" s="13">
        <f t="shared" si="1248"/>
        <v>9.4810963885082368E-5</v>
      </c>
      <c r="AD896" s="13">
        <f t="shared" si="1249"/>
        <v>3.4321189259712429E-3</v>
      </c>
      <c r="AE896" s="13">
        <f t="shared" si="1250"/>
        <v>3.0969856780464966E-3</v>
      </c>
      <c r="AF896" s="13">
        <f t="shared" si="1251"/>
        <v>1.3972884531253393E-3</v>
      </c>
      <c r="AG896" s="13">
        <f t="shared" si="1252"/>
        <v>4.2028286516949384E-4</v>
      </c>
      <c r="AH896" s="13">
        <f t="shared" si="1253"/>
        <v>4.9099846010888723E-3</v>
      </c>
      <c r="AI896" s="13">
        <f t="shared" si="1254"/>
        <v>4.0511427663939446E-3</v>
      </c>
      <c r="AJ896" s="13">
        <f t="shared" si="1255"/>
        <v>1.6712636644589884E-3</v>
      </c>
      <c r="AK896" s="13">
        <f t="shared" si="1256"/>
        <v>4.5964351249415245E-4</v>
      </c>
      <c r="AL896" s="13">
        <f t="shared" si="1257"/>
        <v>2.8235328207477922E-6</v>
      </c>
      <c r="AM896" s="13">
        <f t="shared" si="1258"/>
        <v>5.6635630821606699E-4</v>
      </c>
      <c r="AN896" s="13">
        <f t="shared" si="1259"/>
        <v>5.1105378719360352E-4</v>
      </c>
      <c r="AO896" s="13">
        <f t="shared" si="1260"/>
        <v>2.3057567260757468E-4</v>
      </c>
      <c r="AP896" s="13">
        <f t="shared" si="1261"/>
        <v>6.9353614212685349E-5</v>
      </c>
      <c r="AQ896" s="13">
        <f t="shared" si="1262"/>
        <v>1.5645374954239573E-5</v>
      </c>
      <c r="AR896" s="13">
        <f t="shared" si="1263"/>
        <v>8.861086877808552E-4</v>
      </c>
      <c r="AS896" s="13">
        <f t="shared" si="1264"/>
        <v>7.311128429906183E-4</v>
      </c>
      <c r="AT896" s="13">
        <f t="shared" si="1265"/>
        <v>3.0161423567828674E-4</v>
      </c>
      <c r="AU896" s="13">
        <f t="shared" si="1266"/>
        <v>8.2952217327291052E-5</v>
      </c>
      <c r="AV896" s="13">
        <f t="shared" si="1267"/>
        <v>1.711060738903685E-5</v>
      </c>
      <c r="AW896" s="13">
        <f t="shared" si="1268"/>
        <v>5.8393516125523491E-8</v>
      </c>
      <c r="AX896" s="13">
        <f t="shared" si="1269"/>
        <v>7.7881787406633909E-5</v>
      </c>
      <c r="AY896" s="13">
        <f t="shared" si="1270"/>
        <v>7.0276929611566777E-5</v>
      </c>
      <c r="AZ896" s="13">
        <f t="shared" si="1271"/>
        <v>3.170732850443302E-5</v>
      </c>
      <c r="BA896" s="13">
        <f t="shared" si="1272"/>
        <v>9.5370765004941332E-6</v>
      </c>
      <c r="BB896" s="13">
        <f t="shared" si="1273"/>
        <v>2.1514543908254713E-6</v>
      </c>
      <c r="BC896" s="13">
        <f t="shared" si="1274"/>
        <v>3.8827462445644659E-7</v>
      </c>
      <c r="BD896" s="13">
        <f t="shared" si="1275"/>
        <v>1.3326392890427463E-4</v>
      </c>
      <c r="BE896" s="13">
        <f t="shared" si="1276"/>
        <v>1.0995374638895273E-4</v>
      </c>
      <c r="BF896" s="13">
        <f t="shared" si="1277"/>
        <v>4.5360460420052716E-5</v>
      </c>
      <c r="BG896" s="13">
        <f t="shared" si="1278"/>
        <v>1.2475375250005411E-5</v>
      </c>
      <c r="BH896" s="13">
        <f t="shared" si="1279"/>
        <v>2.5733037019556778E-6</v>
      </c>
      <c r="BI896" s="13">
        <f t="shared" si="1280"/>
        <v>4.2463761192247429E-7</v>
      </c>
      <c r="BJ896" s="14">
        <f t="shared" si="1281"/>
        <v>0.31009914773130864</v>
      </c>
      <c r="BK896" s="14">
        <f t="shared" si="1282"/>
        <v>0.33690533722054683</v>
      </c>
      <c r="BL896" s="14">
        <f t="shared" si="1283"/>
        <v>0.3312311940456395</v>
      </c>
      <c r="BM896" s="14">
        <f t="shared" si="1284"/>
        <v>0.24996702044740518</v>
      </c>
      <c r="BN896" s="14">
        <f t="shared" si="1285"/>
        <v>0.7499636695984645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1.1809000000000001</v>
      </c>
      <c r="F897" s="10">
        <f>VLOOKUP(B897,home!$B$2:$E$405,3,FALSE)</f>
        <v>1.3408</v>
      </c>
      <c r="G897" s="10">
        <f>VLOOKUP(C897,away!$B$2:$E$405,4,FALSE)</f>
        <v>2.0465</v>
      </c>
      <c r="H897" s="10">
        <f>VLOOKUP(A897,away!$A$2:$E$405,3,FALSE)</f>
        <v>0.92459999999999998</v>
      </c>
      <c r="I897" s="10">
        <f>VLOOKUP(C897,away!$B$2:$E$405,3,FALSE)</f>
        <v>0.81120000000000003</v>
      </c>
      <c r="J897" s="10">
        <f>VLOOKUP(B897,home!$B$2:$E$405,4,FALSE)</f>
        <v>0.63090000000000002</v>
      </c>
      <c r="K897" s="12">
        <f t="shared" si="1230"/>
        <v>3.2403272484800003</v>
      </c>
      <c r="L897" s="12">
        <f t="shared" si="1231"/>
        <v>0.47319740956800005</v>
      </c>
      <c r="M897" s="13">
        <f t="shared" si="1232"/>
        <v>2.4391400238539401E-2</v>
      </c>
      <c r="N897" s="13">
        <f t="shared" si="1233"/>
        <v>7.9036118821520812E-2</v>
      </c>
      <c r="O897" s="13">
        <f t="shared" si="1234"/>
        <v>1.1541947408613144E-2</v>
      </c>
      <c r="P897" s="13">
        <f t="shared" si="1235"/>
        <v>3.7399686688652303E-2</v>
      </c>
      <c r="Q897" s="13">
        <f t="shared" si="1236"/>
        <v>0.12805144471573848</v>
      </c>
      <c r="R897" s="13">
        <f t="shared" si="1237"/>
        <v>2.7308098075629148E-3</v>
      </c>
      <c r="S897" s="13">
        <f t="shared" si="1238"/>
        <v>1.4336370101041758E-2</v>
      </c>
      <c r="T897" s="13">
        <f t="shared" si="1239"/>
        <v>6.0593611930927424E-2</v>
      </c>
      <c r="U897" s="13">
        <f t="shared" si="1240"/>
        <v>8.8487174298625404E-3</v>
      </c>
      <c r="V897" s="13">
        <f t="shared" si="1241"/>
        <v>2.4424626201945123E-3</v>
      </c>
      <c r="W897" s="13">
        <f t="shared" si="1242"/>
        <v>0.13830952850654588</v>
      </c>
      <c r="X897" s="13">
        <f t="shared" si="1243"/>
        <v>6.5447710607868984E-2</v>
      </c>
      <c r="Y897" s="13">
        <f t="shared" si="1244"/>
        <v>1.5484843560899856E-2</v>
      </c>
      <c r="Z897" s="13">
        <f t="shared" si="1245"/>
        <v>4.3073737565388668E-4</v>
      </c>
      <c r="AA897" s="13">
        <f t="shared" si="1246"/>
        <v>1.395730055270055E-3</v>
      </c>
      <c r="AB897" s="13">
        <f t="shared" si="1247"/>
        <v>2.2613110648070289E-3</v>
      </c>
      <c r="AC897" s="13">
        <f t="shared" si="1248"/>
        <v>2.3406645336746345E-4</v>
      </c>
      <c r="AD897" s="13">
        <f t="shared" si="1249"/>
        <v>0.11204203348604551</v>
      </c>
      <c r="AE897" s="13">
        <f t="shared" si="1250"/>
        <v>5.3018000008327855E-2</v>
      </c>
      <c r="AF897" s="13">
        <f t="shared" si="1251"/>
        <v>1.2543990132208471E-2</v>
      </c>
      <c r="AG897" s="13">
        <f t="shared" si="1252"/>
        <v>1.9785945454025345E-3</v>
      </c>
      <c r="AH897" s="13">
        <f t="shared" si="1253"/>
        <v>5.0955952590884424E-5</v>
      </c>
      <c r="AI897" s="13">
        <f t="shared" si="1254"/>
        <v>1.6511396165249788E-4</v>
      </c>
      <c r="AJ897" s="13">
        <f t="shared" si="1255"/>
        <v>2.6751163452353545E-4</v>
      </c>
      <c r="AK897" s="13">
        <f t="shared" si="1256"/>
        <v>2.8894174621067829E-4</v>
      </c>
      <c r="AL897" s="13">
        <f t="shared" si="1257"/>
        <v>1.435589910321833E-5</v>
      </c>
      <c r="AM897" s="13">
        <f t="shared" si="1258"/>
        <v>7.2610570815988373E-2</v>
      </c>
      <c r="AN897" s="13">
        <f t="shared" si="1259"/>
        <v>3.4359134017379528E-2</v>
      </c>
      <c r="AO897" s="13">
        <f t="shared" si="1260"/>
        <v>8.1293266060118701E-3</v>
      </c>
      <c r="AP897" s="13">
        <f t="shared" si="1261"/>
        <v>1.2822587638323462E-3</v>
      </c>
      <c r="AQ897" s="13">
        <f t="shared" si="1262"/>
        <v>1.5169038136033302E-4</v>
      </c>
      <c r="AR897" s="13">
        <f t="shared" si="1263"/>
        <v>4.8224449536152675E-6</v>
      </c>
      <c r="AS897" s="13">
        <f t="shared" si="1264"/>
        <v>1.5626299787494426E-5</v>
      </c>
      <c r="AT897" s="13">
        <f t="shared" si="1265"/>
        <v>2.5317162497167718E-5</v>
      </c>
      <c r="AU897" s="13">
        <f t="shared" si="1266"/>
        <v>2.7345297164589502E-5</v>
      </c>
      <c r="AV897" s="13">
        <f t="shared" si="1267"/>
        <v>2.2151927880050567E-5</v>
      </c>
      <c r="AW897" s="13">
        <f t="shared" si="1268"/>
        <v>6.114474356438866E-7</v>
      </c>
      <c r="AX897" s="13">
        <f t="shared" si="1269"/>
        <v>3.9213668523788964E-2</v>
      </c>
      <c r="AY897" s="13">
        <f t="shared" si="1270"/>
        <v>1.8555806365115158E-2</v>
      </c>
      <c r="AZ897" s="13">
        <f t="shared" si="1271"/>
        <v>4.3902797522089492E-3</v>
      </c>
      <c r="BA897" s="13">
        <f t="shared" si="1272"/>
        <v>6.9248966867470525E-4</v>
      </c>
      <c r="BB897" s="13">
        <f t="shared" si="1273"/>
        <v>8.1921079342368291E-5</v>
      </c>
      <c r="BC897" s="13">
        <f t="shared" si="1274"/>
        <v>7.7529685067646582E-6</v>
      </c>
      <c r="BD897" s="13">
        <f t="shared" si="1275"/>
        <v>3.8032807663916961E-7</v>
      </c>
      <c r="BE897" s="13">
        <f t="shared" si="1276"/>
        <v>1.2323874300958913E-6</v>
      </c>
      <c r="BF897" s="13">
        <f t="shared" si="1277"/>
        <v>1.9966692852119795E-6</v>
      </c>
      <c r="BG897" s="13">
        <f t="shared" si="1278"/>
        <v>2.1566206303584871E-6</v>
      </c>
      <c r="BH897" s="13">
        <f t="shared" si="1279"/>
        <v>1.7470391482961802E-6</v>
      </c>
      <c r="BI897" s="13">
        <f t="shared" si="1280"/>
        <v>1.1321957112770809E-6</v>
      </c>
      <c r="BJ897" s="14">
        <f t="shared" si="1281"/>
        <v>0.84598077525769511</v>
      </c>
      <c r="BK897" s="14">
        <f t="shared" si="1282"/>
        <v>9.737414836601381E-2</v>
      </c>
      <c r="BL897" s="14">
        <f t="shared" si="1283"/>
        <v>2.7654947433658077E-2</v>
      </c>
      <c r="BM897" s="14">
        <f t="shared" si="1284"/>
        <v>0.66973400583471443</v>
      </c>
      <c r="BN897" s="14">
        <f t="shared" si="1285"/>
        <v>0.28315140768062708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1.1809000000000001</v>
      </c>
      <c r="F898" s="10">
        <f>VLOOKUP(B898,home!$B$2:$E$405,3,FALSE)</f>
        <v>1.8348</v>
      </c>
      <c r="G898" s="10">
        <f>VLOOKUP(C898,away!$B$2:$E$405,4,FALSE)</f>
        <v>0.70569999999999999</v>
      </c>
      <c r="H898" s="10">
        <f>VLOOKUP(A898,away!$A$2:$E$405,3,FALSE)</f>
        <v>0.92459999999999998</v>
      </c>
      <c r="I898" s="10">
        <f>VLOOKUP(C898,away!$B$2:$E$405,3,FALSE)</f>
        <v>0.81120000000000003</v>
      </c>
      <c r="J898" s="10">
        <f>VLOOKUP(B898,home!$B$2:$E$405,4,FALSE)</f>
        <v>0.81120000000000003</v>
      </c>
      <c r="K898" s="12">
        <f t="shared" si="1230"/>
        <v>1.5290510013240002</v>
      </c>
      <c r="L898" s="12">
        <f t="shared" si="1231"/>
        <v>0.60842881382400005</v>
      </c>
      <c r="M898" s="13">
        <f t="shared" si="1232"/>
        <v>0.11795172892146562</v>
      </c>
      <c r="N898" s="13">
        <f t="shared" si="1233"/>
        <v>0.18035420921526404</v>
      </c>
      <c r="O898" s="13">
        <f t="shared" si="1234"/>
        <v>7.1765230516177322E-2</v>
      </c>
      <c r="P898" s="13">
        <f t="shared" si="1235"/>
        <v>0.10973269758100863</v>
      </c>
      <c r="Q898" s="13">
        <f t="shared" si="1236"/>
        <v>0.1378853920967989</v>
      </c>
      <c r="R898" s="13">
        <f t="shared" si="1237"/>
        <v>2.1832017038381848E-2</v>
      </c>
      <c r="S898" s="13">
        <f t="shared" si="1238"/>
        <v>2.5521594783961137E-2</v>
      </c>
      <c r="T898" s="13">
        <f t="shared" si="1239"/>
        <v>8.3893445557112492E-2</v>
      </c>
      <c r="U898" s="13">
        <f t="shared" si="1240"/>
        <v>3.3382267513460399E-2</v>
      </c>
      <c r="V898" s="13">
        <f t="shared" si="1241"/>
        <v>2.6381351722073385E-3</v>
      </c>
      <c r="W898" s="13">
        <f t="shared" si="1242"/>
        <v>7.0277932284520936E-2</v>
      </c>
      <c r="X898" s="13">
        <f t="shared" si="1243"/>
        <v>4.2759118977874468E-2</v>
      </c>
      <c r="Y898" s="13">
        <f t="shared" si="1244"/>
        <v>1.3007940019933724E-2</v>
      </c>
      <c r="Z898" s="13">
        <f t="shared" si="1245"/>
        <v>4.4277427433493423E-3</v>
      </c>
      <c r="AA898" s="13">
        <f t="shared" si="1246"/>
        <v>6.7702444753233873E-3</v>
      </c>
      <c r="AB898" s="13">
        <f t="shared" si="1247"/>
        <v>5.176024547100754E-3</v>
      </c>
      <c r="AC898" s="13">
        <f t="shared" si="1248"/>
        <v>1.5339415309800018E-4</v>
      </c>
      <c r="AD898" s="13">
        <f t="shared" si="1249"/>
        <v>2.6864635682656738E-2</v>
      </c>
      <c r="AE898" s="13">
        <f t="shared" si="1250"/>
        <v>1.6345218422212742E-2</v>
      </c>
      <c r="AF898" s="13">
        <f t="shared" si="1251"/>
        <v>4.9724509281605456E-3</v>
      </c>
      <c r="AG898" s="13">
        <f t="shared" si="1252"/>
        <v>1.008460806672923E-3</v>
      </c>
      <c r="AH898" s="13">
        <f t="shared" si="1253"/>
        <v>6.7349156631346598E-4</v>
      </c>
      <c r="AI898" s="13">
        <f t="shared" si="1254"/>
        <v>1.0298029538548747E-3</v>
      </c>
      <c r="AJ898" s="13">
        <f t="shared" si="1255"/>
        <v>7.873106188791047E-4</v>
      </c>
      <c r="AK898" s="13">
        <f t="shared" si="1256"/>
        <v>4.0127936338337129E-4</v>
      </c>
      <c r="AL898" s="13">
        <f t="shared" si="1257"/>
        <v>5.7082178842177272E-6</v>
      </c>
      <c r="AM898" s="13">
        <f t="shared" si="1258"/>
        <v>8.2154796181541454E-3</v>
      </c>
      <c r="AN898" s="13">
        <f t="shared" si="1259"/>
        <v>4.9985345190687756E-3</v>
      </c>
      <c r="AO898" s="13">
        <f t="shared" si="1260"/>
        <v>1.5206262141476666E-3</v>
      </c>
      <c r="AP898" s="13">
        <f t="shared" si="1261"/>
        <v>3.0839760124784824E-4</v>
      </c>
      <c r="AQ898" s="13">
        <f t="shared" si="1262"/>
        <v>4.6909496678348814E-5</v>
      </c>
      <c r="AR898" s="13">
        <f t="shared" si="1263"/>
        <v>8.1954334962513993E-5</v>
      </c>
      <c r="AS898" s="13">
        <f t="shared" si="1264"/>
        <v>1.2531235793727456E-4</v>
      </c>
      <c r="AT898" s="13">
        <f t="shared" si="1265"/>
        <v>9.5804493191130601E-5</v>
      </c>
      <c r="AU898" s="13">
        <f t="shared" si="1266"/>
        <v>4.8829985415078891E-5</v>
      </c>
      <c r="AV898" s="13">
        <f t="shared" si="1267"/>
        <v>1.8665884523390664E-5</v>
      </c>
      <c r="AW898" s="13">
        <f t="shared" si="1268"/>
        <v>1.4751282686732321E-7</v>
      </c>
      <c r="AX898" s="13">
        <f t="shared" si="1269"/>
        <v>2.0936478894159213E-3</v>
      </c>
      <c r="AY898" s="13">
        <f t="shared" si="1270"/>
        <v>1.2738357019224501E-3</v>
      </c>
      <c r="AZ898" s="13">
        <f t="shared" si="1271"/>
        <v>3.8751917256366937E-4</v>
      </c>
      <c r="BA898" s="13">
        <f t="shared" si="1272"/>
        <v>7.8592610165657118E-5</v>
      </c>
      <c r="BB898" s="13">
        <f t="shared" si="1273"/>
        <v>1.1954502144605701E-5</v>
      </c>
      <c r="BC898" s="13">
        <f t="shared" si="1274"/>
        <v>1.4546927119397824E-6</v>
      </c>
      <c r="BD898" s="13">
        <f t="shared" si="1275"/>
        <v>8.3105631348295256E-6</v>
      </c>
      <c r="BE898" s="13">
        <f t="shared" si="1276"/>
        <v>1.2707274882877408E-5</v>
      </c>
      <c r="BF898" s="13">
        <f t="shared" si="1277"/>
        <v>9.7150356918815107E-6</v>
      </c>
      <c r="BG898" s="13">
        <f t="shared" si="1278"/>
        <v>4.9515950175232777E-6</v>
      </c>
      <c r="BH898" s="13">
        <f t="shared" si="1279"/>
        <v>1.8928103299237231E-6</v>
      </c>
      <c r="BI898" s="13">
        <f t="shared" si="1280"/>
        <v>5.7884070605725576E-7</v>
      </c>
      <c r="BJ898" s="14">
        <f t="shared" si="1281"/>
        <v>0.59630575600942848</v>
      </c>
      <c r="BK898" s="14">
        <f t="shared" si="1282"/>
        <v>0.2572770945315474</v>
      </c>
      <c r="BL898" s="14">
        <f t="shared" si="1283"/>
        <v>0.14222639176866705</v>
      </c>
      <c r="BM898" s="14">
        <f t="shared" si="1284"/>
        <v>0.35944202149480031</v>
      </c>
      <c r="BN898" s="14">
        <f t="shared" si="1285"/>
        <v>0.63952127536909642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1.0089999999999999</v>
      </c>
      <c r="G899" s="10">
        <f>VLOOKUP(C899,away!$B$2:$E$405,4,FALSE)</f>
        <v>0.72070000000000001</v>
      </c>
      <c r="H899" s="10">
        <f>VLOOKUP(A899,away!$A$2:$E$405,3,FALSE)</f>
        <v>1.125</v>
      </c>
      <c r="I899" s="10">
        <f>VLOOKUP(C899,away!$B$2:$E$405,3,FALSE)</f>
        <v>0.69140000000000001</v>
      </c>
      <c r="J899" s="10">
        <f>VLOOKUP(B899,home!$B$2:$E$405,4,FALSE)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1.2252000000000001</v>
      </c>
      <c r="G900" s="10">
        <f>VLOOKUP(C900,away!$B$2:$E$405,4,FALSE)</f>
        <v>0.77839999999999998</v>
      </c>
      <c r="H900" s="10">
        <f>VLOOKUP(A900,away!$A$2:$E$405,3,FALSE)</f>
        <v>1.125</v>
      </c>
      <c r="I900" s="10">
        <f>VLOOKUP(C900,away!$B$2:$E$405,3,FALSE)</f>
        <v>1.6</v>
      </c>
      <c r="J900" s="10">
        <f>VLOOKUP(B900,home!$B$2:$E$405,4,FALSE)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1.2252000000000001</v>
      </c>
      <c r="G901" s="10">
        <f>VLOOKUP(C901,away!$B$2:$E$405,4,FALSE)</f>
        <v>0.77839999999999998</v>
      </c>
      <c r="H901" s="10">
        <f>VLOOKUP(A901,away!$A$2:$E$405,3,FALSE)</f>
        <v>1.125</v>
      </c>
      <c r="I901" s="10">
        <f>VLOOKUP(C901,away!$B$2:$E$405,3,FALSE)</f>
        <v>1.6</v>
      </c>
      <c r="J901" s="10">
        <f>VLOOKUP(B901,home!$B$2:$E$405,4,FALSE)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1.5124</v>
      </c>
      <c r="F902" s="10">
        <f>VLOOKUP(B902,home!$B$2:$E$405,3,FALSE)</f>
        <v>1.1460999999999999</v>
      </c>
      <c r="G902" s="10">
        <f>VLOOKUP(C902,away!$B$2:$E$405,4,FALSE)</f>
        <v>1.1020000000000001</v>
      </c>
      <c r="H902" s="10">
        <f>VLOOKUP(A902,away!$A$2:$E$405,3,FALSE)</f>
        <v>1.1446000000000001</v>
      </c>
      <c r="I902" s="10">
        <f>VLOOKUP(C902,away!$B$2:$E$405,3,FALSE)</f>
        <v>0.99019999999999997</v>
      </c>
      <c r="J902" s="10">
        <f>VLOOKUP(B902,home!$B$2:$E$405,4,FALSE)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1.5124</v>
      </c>
      <c r="F903" s="10">
        <f>VLOOKUP(B903,home!$B$2:$E$405,3,FALSE)</f>
        <v>0.70530000000000004</v>
      </c>
      <c r="G903" s="10">
        <f>VLOOKUP(C903,away!$B$2:$E$405,4,FALSE)</f>
        <v>0.74939999999999996</v>
      </c>
      <c r="H903" s="10">
        <f>VLOOKUP(A903,away!$A$2:$E$405,3,FALSE)</f>
        <v>1.1446000000000001</v>
      </c>
      <c r="I903" s="10">
        <f>VLOOKUP(C903,away!$B$2:$E$405,3,FALSE)</f>
        <v>0.93189999999999995</v>
      </c>
      <c r="J903" s="10">
        <f>VLOOKUP(B903,home!$B$2:$E$405,4,FALSE)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1.5124</v>
      </c>
      <c r="F904" s="10">
        <f>VLOOKUP(B904,home!$B$2:$E$405,3,FALSE)</f>
        <v>0.57299999999999995</v>
      </c>
      <c r="G904" s="10">
        <f>VLOOKUP(C904,away!$B$2:$E$405,4,FALSE)</f>
        <v>0.92569999999999997</v>
      </c>
      <c r="H904" s="10">
        <f>VLOOKUP(A904,away!$A$2:$E$405,3,FALSE)</f>
        <v>1.1446000000000001</v>
      </c>
      <c r="I904" s="10">
        <f>VLOOKUP(C904,away!$B$2:$E$405,3,FALSE)</f>
        <v>1.1649</v>
      </c>
      <c r="J904" s="10">
        <f>VLOOKUP(B904,home!$B$2:$E$405,4,FALSE)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1.6292</v>
      </c>
      <c r="F905" s="10">
        <f>VLOOKUP(B905,home!$B$2:$E$405,3,FALSE)</f>
        <v>1.2276</v>
      </c>
      <c r="G905" s="10">
        <f>VLOOKUP(C905,away!$B$2:$E$405,4,FALSE)</f>
        <v>1.1048</v>
      </c>
      <c r="H905" s="10">
        <f>VLOOKUP(A905,away!$A$2:$E$405,3,FALSE)</f>
        <v>1.1462000000000001</v>
      </c>
      <c r="I905" s="10">
        <f>VLOOKUP(C905,away!$B$2:$E$405,3,FALSE)</f>
        <v>1.1778</v>
      </c>
      <c r="J905" s="10">
        <f>VLOOKUP(B905,home!$B$2:$E$405,4,FALSE)</f>
        <v>1.1803999999999999</v>
      </c>
      <c r="K905" s="12">
        <f t="shared" si="1230"/>
        <v>2.2096065404159999</v>
      </c>
      <c r="L905" s="12">
        <f t="shared" si="1231"/>
        <v>1.5935333425440001</v>
      </c>
      <c r="M905" s="13">
        <f t="shared" si="1232"/>
        <v>2.2300640410695696E-2</v>
      </c>
      <c r="N905" s="13">
        <f t="shared" si="1233"/>
        <v>4.9275640906938555E-2</v>
      </c>
      <c r="O905" s="13">
        <f t="shared" si="1234"/>
        <v>3.5536814054527716E-2</v>
      </c>
      <c r="P905" s="13">
        <f t="shared" si="1235"/>
        <v>7.8522376760431667E-2</v>
      </c>
      <c r="Q905" s="13">
        <f t="shared" si="1236"/>
        <v>5.4439889215580822E-2</v>
      </c>
      <c r="R905" s="13">
        <f t="shared" si="1237"/>
        <v>2.8314549041838079E-2</v>
      </c>
      <c r="S905" s="13">
        <f t="shared" si="1238"/>
        <v>6.9120925885496051E-2</v>
      </c>
      <c r="T905" s="13">
        <f t="shared" si="1239"/>
        <v>8.675177862942958E-2</v>
      </c>
      <c r="U905" s="13">
        <f t="shared" si="1240"/>
        <v>6.2564012751775006E-2</v>
      </c>
      <c r="V905" s="13">
        <f t="shared" si="1241"/>
        <v>2.7042269661097424E-2</v>
      </c>
      <c r="W905" s="13">
        <f t="shared" si="1242"/>
        <v>4.0096911756756615E-2</v>
      </c>
      <c r="X905" s="13">
        <f t="shared" si="1243"/>
        <v>6.3895765817436195E-2</v>
      </c>
      <c r="Y905" s="13">
        <f t="shared" si="1244"/>
        <v>5.0910016638733888E-2</v>
      </c>
      <c r="Z905" s="13">
        <f t="shared" si="1245"/>
        <v>1.5040059325755419E-2</v>
      </c>
      <c r="AA905" s="13">
        <f t="shared" si="1246"/>
        <v>3.3232613454433825E-2</v>
      </c>
      <c r="AB905" s="13">
        <f t="shared" si="1247"/>
        <v>3.6715500022016873E-2</v>
      </c>
      <c r="AC905" s="13">
        <f t="shared" si="1248"/>
        <v>5.9511275452191169E-3</v>
      </c>
      <c r="AD905" s="13">
        <f t="shared" si="1249"/>
        <v>2.2149599617053164E-2</v>
      </c>
      <c r="AE905" s="13">
        <f t="shared" si="1250"/>
        <v>3.5296125513774042E-2</v>
      </c>
      <c r="AF905" s="13">
        <f t="shared" si="1251"/>
        <v>2.8122776434408459E-2</v>
      </c>
      <c r="AG905" s="13">
        <f t="shared" si="1252"/>
        <v>1.4938193977713517E-2</v>
      </c>
      <c r="AH905" s="13">
        <f t="shared" si="1253"/>
        <v>5.9917090023577724E-3</v>
      </c>
      <c r="AI905" s="13">
        <f t="shared" si="1254"/>
        <v>1.3239319399879159E-2</v>
      </c>
      <c r="AJ905" s="13">
        <f t="shared" si="1255"/>
        <v>1.4626843368314713E-2</v>
      </c>
      <c r="AK905" s="13">
        <f t="shared" si="1256"/>
        <v>1.0773189590756195E-2</v>
      </c>
      <c r="AL905" s="13">
        <f t="shared" si="1257"/>
        <v>8.3817625081467333E-4</v>
      </c>
      <c r="AM905" s="13">
        <f t="shared" si="1258"/>
        <v>9.7883800362872728E-3</v>
      </c>
      <c r="AN905" s="13">
        <f t="shared" si="1259"/>
        <v>1.5598109957315823E-2</v>
      </c>
      <c r="AO905" s="13">
        <f t="shared" si="1260"/>
        <v>1.2428054148825168E-2</v>
      </c>
      <c r="AP905" s="13">
        <f t="shared" si="1261"/>
        <v>6.6015062230317329E-3</v>
      </c>
      <c r="AQ905" s="13">
        <f t="shared" si="1262"/>
        <v>2.6299300693531933E-3</v>
      </c>
      <c r="AR905" s="13">
        <f t="shared" si="1263"/>
        <v>1.9095976148156306E-3</v>
      </c>
      <c r="AS905" s="13">
        <f t="shared" si="1264"/>
        <v>4.2194593792594104E-3</v>
      </c>
      <c r="AT905" s="13">
        <f t="shared" si="1265"/>
        <v>4.6616725207156151E-3</v>
      </c>
      <c r="AU905" s="13">
        <f t="shared" si="1266"/>
        <v>3.4334873636835883E-3</v>
      </c>
      <c r="AV905" s="13">
        <f t="shared" si="1267"/>
        <v>1.8966640338077374E-3</v>
      </c>
      <c r="AW905" s="13">
        <f t="shared" si="1268"/>
        <v>8.1980195967015331E-5</v>
      </c>
      <c r="AX905" s="13">
        <f t="shared" si="1269"/>
        <v>3.60474475804296E-3</v>
      </c>
      <c r="AY905" s="13">
        <f t="shared" si="1270"/>
        <v>5.744280963302162E-3</v>
      </c>
      <c r="AZ905" s="13">
        <f t="shared" si="1271"/>
        <v>4.576851621981382E-3</v>
      </c>
      <c r="BA905" s="13">
        <f t="shared" si="1272"/>
        <v>2.4311218878346401E-3</v>
      </c>
      <c r="BB905" s="13">
        <f t="shared" si="1273"/>
        <v>9.6851844701325326E-4</v>
      </c>
      <c r="BC905" s="13">
        <f t="shared" si="1274"/>
        <v>3.0867328763691058E-4</v>
      </c>
      <c r="BD905" s="13">
        <f t="shared" si="1275"/>
        <v>5.071679116752006E-4</v>
      </c>
      <c r="BE905" s="13">
        <f t="shared" si="1276"/>
        <v>1.1206415347266472E-3</v>
      </c>
      <c r="BF905" s="13">
        <f t="shared" si="1277"/>
        <v>1.2380884322969121E-3</v>
      </c>
      <c r="BG905" s="13">
        <f t="shared" si="1278"/>
        <v>9.1189609920554963E-4</v>
      </c>
      <c r="BH905" s="13">
        <f t="shared" si="1279"/>
        <v>5.0373289624610523E-4</v>
      </c>
      <c r="BI905" s="13">
        <f t="shared" si="1280"/>
        <v>2.2261030043361753E-4</v>
      </c>
      <c r="BJ905" s="14">
        <f t="shared" si="1281"/>
        <v>0.51055686990844951</v>
      </c>
      <c r="BK905" s="14">
        <f t="shared" si="1282"/>
        <v>0.20951979747705679</v>
      </c>
      <c r="BL905" s="14">
        <f t="shared" si="1283"/>
        <v>0.26161956877276532</v>
      </c>
      <c r="BM905" s="14">
        <f t="shared" si="1284"/>
        <v>0.72268408432667919</v>
      </c>
      <c r="BN905" s="14">
        <f t="shared" si="1285"/>
        <v>0.26838991039001253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1.4215</v>
      </c>
      <c r="F906" s="10">
        <f>VLOOKUP(B906,home!$B$2:$E$405,3,FALSE)</f>
        <v>0.97409999999999997</v>
      </c>
      <c r="G906" s="10">
        <f>VLOOKUP(C906,away!$B$2:$E$405,4,FALSE)</f>
        <v>0.7621</v>
      </c>
      <c r="H906" s="10">
        <f>VLOOKUP(A906,away!$A$2:$E$405,3,FALSE)</f>
        <v>1.0277000000000001</v>
      </c>
      <c r="I906" s="10">
        <f>VLOOKUP(C906,away!$B$2:$E$405,3,FALSE)</f>
        <v>0.81089999999999995</v>
      </c>
      <c r="J906" s="10">
        <f>VLOOKUP(B906,home!$B$2:$E$405,4,FALSE)</f>
        <v>0.97299999999999998</v>
      </c>
      <c r="K906" s="12">
        <f t="shared" si="1230"/>
        <v>1.0552670286149999</v>
      </c>
      <c r="L906" s="12">
        <f t="shared" si="1231"/>
        <v>0.81086115789000002</v>
      </c>
      <c r="M906" s="13">
        <f t="shared" si="1232"/>
        <v>0.15472155661049783</v>
      </c>
      <c r="N906" s="13">
        <f t="shared" si="1233"/>
        <v>0.16327255730704754</v>
      </c>
      <c r="O906" s="13">
        <f t="shared" si="1234"/>
        <v>0.12545770054373145</v>
      </c>
      <c r="P906" s="13">
        <f t="shared" si="1235"/>
        <v>0.13239137486965394</v>
      </c>
      <c r="Q906" s="13">
        <f t="shared" si="1236"/>
        <v>8.6148073201890177E-2</v>
      </c>
      <c r="R906" s="13">
        <f t="shared" si="1237"/>
        <v>5.0864388164553472E-2</v>
      </c>
      <c r="S906" s="13">
        <f t="shared" si="1238"/>
        <v>2.8320998902566622E-2</v>
      </c>
      <c r="T906" s="13">
        <f t="shared" si="1239"/>
        <v>6.9854126386477144E-2</v>
      </c>
      <c r="U906" s="13">
        <f t="shared" si="1240"/>
        <v>5.3675511760728316E-2</v>
      </c>
      <c r="V906" s="13">
        <f t="shared" si="1241"/>
        <v>2.6926191113410456E-3</v>
      </c>
      <c r="W906" s="13">
        <f t="shared" si="1242"/>
        <v>3.0303073742888719E-2</v>
      </c>
      <c r="X906" s="13">
        <f t="shared" si="1243"/>
        <v>2.45715854627848E-2</v>
      </c>
      <c r="Y906" s="13">
        <f t="shared" si="1244"/>
        <v>9.9620721197733863E-3</v>
      </c>
      <c r="Z906" s="13">
        <f t="shared" si="1245"/>
        <v>1.3747985560825418E-2</v>
      </c>
      <c r="AA906" s="13">
        <f t="shared" si="1246"/>
        <v>1.4507795872214162E-2</v>
      </c>
      <c r="AB906" s="13">
        <f t="shared" si="1247"/>
        <v>7.654799320912199E-3</v>
      </c>
      <c r="AC906" s="13">
        <f t="shared" si="1248"/>
        <v>1.4400043615454407E-4</v>
      </c>
      <c r="AD906" s="13">
        <f t="shared" si="1249"/>
        <v>7.9944586466398487E-3</v>
      </c>
      <c r="AE906" s="13">
        <f t="shared" si="1250"/>
        <v>6.4823959949181099E-3</v>
      </c>
      <c r="AF906" s="13">
        <f t="shared" si="1251"/>
        <v>2.6281615611703979E-3</v>
      </c>
      <c r="AG906" s="13">
        <f t="shared" si="1252"/>
        <v>7.1035804220420651E-4</v>
      </c>
      <c r="AH906" s="13">
        <f t="shared" si="1253"/>
        <v>2.7869268726264745E-3</v>
      </c>
      <c r="AI906" s="13">
        <f t="shared" si="1254"/>
        <v>2.9409520398438341E-3</v>
      </c>
      <c r="AJ906" s="13">
        <f t="shared" si="1255"/>
        <v>1.5517448601926125E-3</v>
      </c>
      <c r="AK906" s="13">
        <f t="shared" si="1256"/>
        <v>5.4583506259468567E-4</v>
      </c>
      <c r="AL906" s="13">
        <f t="shared" si="1257"/>
        <v>4.9287031857683393E-6</v>
      </c>
      <c r="AM906" s="13">
        <f t="shared" si="1258"/>
        <v>1.6872577242850258E-3</v>
      </c>
      <c r="AN906" s="13">
        <f t="shared" si="1259"/>
        <v>1.3681317519726023E-3</v>
      </c>
      <c r="AO906" s="13">
        <f t="shared" si="1260"/>
        <v>5.546824482752892E-4</v>
      </c>
      <c r="AP906" s="13">
        <f t="shared" si="1261"/>
        <v>1.4992348408992038E-4</v>
      </c>
      <c r="AQ906" s="13">
        <f t="shared" si="1262"/>
        <v>3.0391782476013953E-5</v>
      </c>
      <c r="AR906" s="13">
        <f t="shared" si="1263"/>
        <v>4.5196215017853208E-4</v>
      </c>
      <c r="AS906" s="13">
        <f t="shared" si="1264"/>
        <v>4.7694075526534589E-4</v>
      </c>
      <c r="AT906" s="13">
        <f t="shared" si="1265"/>
        <v>2.5164992681712771E-4</v>
      </c>
      <c r="AU906" s="13">
        <f t="shared" si="1266"/>
        <v>8.8519290174497533E-5</v>
      </c>
      <c r="AV906" s="13">
        <f t="shared" si="1267"/>
        <v>2.3352872079387734E-5</v>
      </c>
      <c r="AW906" s="13">
        <f t="shared" si="1268"/>
        <v>1.1714911996734514E-7</v>
      </c>
      <c r="AX906" s="13">
        <f t="shared" si="1269"/>
        <v>2.9675124086899418E-4</v>
      </c>
      <c r="AY906" s="13">
        <f t="shared" si="1270"/>
        <v>2.4062405477632689E-4</v>
      </c>
      <c r="AZ906" s="13">
        <f t="shared" si="1271"/>
        <v>9.7556349836059588E-5</v>
      </c>
      <c r="BA906" s="13">
        <f t="shared" si="1272"/>
        <v>2.6368218262529739E-5</v>
      </c>
      <c r="BB906" s="13">
        <f t="shared" si="1273"/>
        <v>5.3452409979627762E-6</v>
      </c>
      <c r="BC906" s="13">
        <f t="shared" si="1274"/>
        <v>8.6684966096183952E-7</v>
      </c>
      <c r="BD906" s="13">
        <f t="shared" si="1275"/>
        <v>6.1079758736036418E-5</v>
      </c>
      <c r="BE906" s="13">
        <f t="shared" si="1276"/>
        <v>6.4455455509898225E-5</v>
      </c>
      <c r="BF906" s="13">
        <f t="shared" si="1277"/>
        <v>3.4008858506978314E-5</v>
      </c>
      <c r="BG906" s="13">
        <f t="shared" si="1278"/>
        <v>1.1962809021082324E-5</v>
      </c>
      <c r="BH906" s="13">
        <f t="shared" si="1279"/>
        <v>3.155989482391564E-6</v>
      </c>
      <c r="BI906" s="13">
        <f t="shared" si="1280"/>
        <v>6.6608232868470768E-7</v>
      </c>
      <c r="BJ906" s="14">
        <f t="shared" si="1281"/>
        <v>0.40638476161129594</v>
      </c>
      <c r="BK906" s="14">
        <f t="shared" si="1282"/>
        <v>0.31851610268817604</v>
      </c>
      <c r="BL906" s="14">
        <f t="shared" si="1283"/>
        <v>0.26145340844549719</v>
      </c>
      <c r="BM906" s="14">
        <f t="shared" si="1284"/>
        <v>0.28700610070276378</v>
      </c>
      <c r="BN906" s="14">
        <f t="shared" si="1285"/>
        <v>0.71285565069737455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1.4215</v>
      </c>
      <c r="F909" s="10">
        <f>VLOOKUP(B909,home!$B$2:$E$405,3,FALSE)</f>
        <v>1.1137999999999999</v>
      </c>
      <c r="G909" s="10">
        <f>VLOOKUP(C909,away!$B$2:$E$405,4,FALSE)</f>
        <v>1.1904999999999999</v>
      </c>
      <c r="H909" s="10">
        <f>VLOOKUP(A909,away!$A$2:$E$405,3,FALSE)</f>
        <v>1.0277000000000001</v>
      </c>
      <c r="I909" s="10">
        <f>VLOOKUP(C909,away!$B$2:$E$405,3,FALSE)</f>
        <v>1.4220999999999999</v>
      </c>
      <c r="J909" s="10">
        <f>VLOOKUP(B909,home!$B$2:$E$405,4,FALSE)</f>
        <v>0.56759999999999999</v>
      </c>
      <c r="K909" s="12">
        <f t="shared" ref="K909:K931" si="1286">E909*F909*G909</f>
        <v>1.8848790063499996</v>
      </c>
      <c r="L909" s="12">
        <f t="shared" ref="L909:L931" si="1287">H909*I909*J909</f>
        <v>0.82954295569200009</v>
      </c>
      <c r="M909" s="13">
        <f t="shared" ref="M909:M931" si="1288">_xlfn.POISSON.DIST(0,K909,FALSE) * _xlfn.POISSON.DIST(0,L909,FALSE)</f>
        <v>6.6243233045510705E-2</v>
      </c>
      <c r="N909" s="13">
        <f t="shared" ref="N909:N931" si="1289">_xlfn.POISSON.DIST(1,K909,FALSE) * _xlfn.POISSON.DIST(0,L909,FALSE)</f>
        <v>0.12486047928023367</v>
      </c>
      <c r="O909" s="13">
        <f t="shared" ref="O909:O931" si="1290">_xlfn.POISSON.DIST(0,K909,FALSE) * _xlfn.POISSON.DIST(1,L909,FALSE)</f>
        <v>5.4951607335166915E-2</v>
      </c>
      <c r="P909" s="13">
        <f t="shared" ref="P909:P931" si="1291">_xlfn.POISSON.DIST(1,K909,FALSE) * _xlfn.POISSON.DIST(1,L909,FALSE)</f>
        <v>0.10357713103124476</v>
      </c>
      <c r="Q909" s="13">
        <f t="shared" ref="Q909:Q931" si="1292">_xlfn.POISSON.DIST(2,K909,FALSE) * _xlfn.POISSON.DIST(0,L909,FALSE)</f>
        <v>0.11767344805905579</v>
      </c>
      <c r="R909" s="13">
        <f t="shared" ref="R909:R931" si="1293">_xlfn.POISSON.DIST(0,K909,FALSE) * _xlfn.POISSON.DIST(2,L909,FALSE)</f>
        <v>2.2792359384420275E-2</v>
      </c>
      <c r="S909" s="13">
        <f t="shared" ref="S909:S931" si="1294">_xlfn.POISSON.DIST(2,K909,FALSE) * _xlfn.POISSON.DIST(2,L909,FALSE)</f>
        <v>4.0487992431215959E-2</v>
      </c>
      <c r="T909" s="13">
        <f t="shared" ref="T909:T931" si="1295">_xlfn.POISSON.DIST(2,K909,FALSE) * _xlfn.POISSON.DIST(1,L909,FALSE)</f>
        <v>9.761517990937818E-2</v>
      </c>
      <c r="U909" s="13">
        <f t="shared" ref="U909:U931" si="1296">_xlfn.POISSON.DIST(1,K909,FALSE) * _xlfn.POISSON.DIST(2,L909,FALSE)</f>
        <v>4.2960839708878179E-2</v>
      </c>
      <c r="V909" s="13">
        <f t="shared" ref="V909:V931" si="1297">_xlfn.POISSON.DIST(3,K909,FALSE) * _xlfn.POISSON.DIST(3,L909,FALSE)</f>
        <v>7.0340603601460657E-3</v>
      </c>
      <c r="W909" s="13">
        <f t="shared" ref="W909:W931" si="1298">_xlfn.POISSON.DIST(3,K909,FALSE) * _xlfn.POISSON.DIST(0,L909,FALSE)</f>
        <v>7.3933403950443802E-2</v>
      </c>
      <c r="X909" s="13">
        <f t="shared" ref="X909:X931" si="1299">_xlfn.POISSON.DIST(3,K909,FALSE) * _xlfn.POISSON.DIST(1,L909,FALSE)</f>
        <v>6.1330934437421741E-2</v>
      </c>
      <c r="Y909" s="13">
        <f t="shared" ref="Y909:Y931" si="1300">_xlfn.POISSON.DIST(3,K909,FALSE) * _xlfn.POISSON.DIST(2,L909,FALSE)</f>
        <v>2.5438322314285552E-2</v>
      </c>
      <c r="Z909" s="13">
        <f t="shared" ref="Z909:Z931" si="1301">_xlfn.POISSON.DIST(0,K909,FALSE) * _xlfn.POISSON.DIST(3,L909,FALSE)</f>
        <v>6.3024137236487648E-3</v>
      </c>
      <c r="AA909" s="13">
        <f t="shared" ref="AA909:AA931" si="1302">_xlfn.POISSON.DIST(1,K909,FALSE) * _xlfn.POISSON.DIST(3,L909,FALSE)</f>
        <v>1.1879287317037683E-2</v>
      </c>
      <c r="AB909" s="13">
        <f t="shared" ref="AB909:AB931" si="1303">_xlfn.POISSON.DIST(2,K909,FALSE) * _xlfn.POISSON.DIST(3,L909,FALSE)</f>
        <v>1.1195509637142073E-2</v>
      </c>
      <c r="AC909" s="13">
        <f t="shared" ref="AC909:AC931" si="1304">_xlfn.POISSON.DIST(4,K909,FALSE) * _xlfn.POISSON.DIST(4,L909,FALSE)</f>
        <v>6.8739831801384744E-4</v>
      </c>
      <c r="AD909" s="13">
        <f t="shared" ref="AD909:AD931" si="1305">_xlfn.POISSON.DIST(4,K909,FALSE) * _xlfn.POISSON.DIST(0,L909,FALSE)</f>
        <v>3.4838880243546415E-2</v>
      </c>
      <c r="AE909" s="13">
        <f t="shared" ref="AE909:AE931" si="1306">_xlfn.POISSON.DIST(4,K909,FALSE) * _xlfn.POISSON.DIST(1,L909,FALSE)</f>
        <v>2.8900347690231122E-2</v>
      </c>
      <c r="AF909" s="13">
        <f t="shared" ref="AF909:AF931" si="1307">_xlfn.POISSON.DIST(4,K909,FALSE) * _xlfn.POISSON.DIST(2,L909,FALSE)</f>
        <v>1.1987039921740395E-2</v>
      </c>
      <c r="AG909" s="13">
        <f t="shared" ref="AG909:AG931" si="1308">_xlfn.POISSON.DIST(4,K909,FALSE) * _xlfn.POISSON.DIST(3,L909,FALSE)</f>
        <v>3.3145881755595099E-3</v>
      </c>
      <c r="AH909" s="13">
        <f t="shared" ref="AH909:AH931" si="1309">_xlfn.POISSON.DIST(0,K909,FALSE) * _xlfn.POISSON.DIST(4,L909,FALSE)</f>
        <v>1.307030727077355E-3</v>
      </c>
      <c r="AI909" s="13">
        <f t="shared" ref="AI909:AI931" si="1310">_xlfn.POISSON.DIST(1,K909,FALSE) * _xlfn.POISSON.DIST(4,L909,FALSE)</f>
        <v>2.4635947781224822E-3</v>
      </c>
      <c r="AJ909" s="13">
        <f t="shared" ref="AJ909:AJ931" si="1311">_xlfn.POISSON.DIST(2,K909,FALSE) * _xlfn.POISSON.DIST(4,L909,FALSE)</f>
        <v>2.3217890387182763E-3</v>
      </c>
      <c r="AK909" s="13">
        <f t="shared" ref="AK909:AK931" si="1312">_xlfn.POISSON.DIST(3,K909,FALSE) * _xlfn.POISSON.DIST(4,L909,FALSE)</f>
        <v>1.4587638054178755E-3</v>
      </c>
      <c r="AL909" s="13">
        <f t="shared" ref="AL909:AL931" si="1313">_xlfn.POISSON.DIST(5,K909,FALSE) * _xlfn.POISSON.DIST(5,L909,FALSE)</f>
        <v>4.299231325660828E-5</v>
      </c>
      <c r="AM909" s="13">
        <f t="shared" ref="AM909:AM931" si="1314">_xlfn.POISSON.DIST(5,K909,FALSE) * _xlfn.POISSON.DIST(0,L909,FALSE)</f>
        <v>1.3133414795160475E-2</v>
      </c>
      <c r="AN909" s="13">
        <f t="shared" ref="AN909:AN931" si="1315">_xlfn.POISSON.DIST(5,K909,FALSE) * _xlfn.POISSON.DIST(1,L909,FALSE)</f>
        <v>1.0894731727506464E-2</v>
      </c>
      <c r="AO909" s="13">
        <f t="shared" ref="AO909:AO931" si="1316">_xlfn.POISSON.DIST(5,K909,FALSE) * _xlfn.POISSON.DIST(2,L909,FALSE)</f>
        <v>4.5188239793535609E-3</v>
      </c>
      <c r="AP909" s="13">
        <f t="shared" ref="AP909:AP931" si="1317">_xlfn.POISSON.DIST(5,K909,FALSE) * _xlfn.POISSON.DIST(3,L909,FALSE)</f>
        <v>1.2495195333616128E-3</v>
      </c>
      <c r="AQ909" s="13">
        <f t="shared" ref="AQ909:AQ931" si="1318">_xlfn.POISSON.DIST(5,K909,FALSE) * _xlfn.POISSON.DIST(4,L909,FALSE)</f>
        <v>2.5913253172492025E-4</v>
      </c>
      <c r="AR909" s="13">
        <f t="shared" ref="AR909:AR931" si="1319">_xlfn.POISSON.DIST(0,K909,FALSE) * _xlfn.POISSON.DIST(5,L909,FALSE)</f>
        <v>2.1684762650400264E-4</v>
      </c>
      <c r="AS909" s="13">
        <f t="shared" ref="AS909:AS931" si="1320">_xlfn.POISSON.DIST(1,K909,FALSE) * _xlfn.POISSON.DIST(5,L909,FALSE)</f>
        <v>4.0873153877422035E-4</v>
      </c>
      <c r="AT909" s="13">
        <f t="shared" ref="AT909:AT931" si="1321">_xlfn.POISSON.DIST(2,K909,FALSE) * _xlfn.POISSON.DIST(5,L909,FALSE)</f>
        <v>3.8520474833432945E-4</v>
      </c>
      <c r="AU909" s="13">
        <f t="shared" ref="AU909:AU931" si="1322">_xlfn.POISSON.DIST(3,K909,FALSE) * _xlfn.POISSON.DIST(5,L909,FALSE)</f>
        <v>2.4202144776057087E-4</v>
      </c>
      <c r="AV909" s="13">
        <f t="shared" ref="AV909:AV931" si="1323">_xlfn.POISSON.DIST(4,K909,FALSE) * _xlfn.POISSON.DIST(5,L909,FALSE)</f>
        <v>1.1404528649258332E-4</v>
      </c>
      <c r="AW909" s="13">
        <f t="shared" ref="AW909:AW931" si="1324">_xlfn.POISSON.DIST(6,K909,FALSE) * _xlfn.POISSON.DIST(6,L909,FALSE)</f>
        <v>1.8672852635447926E-6</v>
      </c>
      <c r="AX909" s="13">
        <f t="shared" ref="AX909:AX931" si="1325">_xlfn.POISSON.DIST(6,K909,FALSE) * _xlfn.POISSON.DIST(0,L909,FALSE)</f>
        <v>4.1258163048474147E-3</v>
      </c>
      <c r="AY909" s="13">
        <f t="shared" ref="AY909:AY931" si="1326">_xlfn.POISSON.DIST(6,K909,FALSE) * _xlfn.POISSON.DIST(1,L909,FALSE)</f>
        <v>3.4225418521653707E-3</v>
      </c>
      <c r="AZ909" s="13">
        <f t="shared" ref="AZ909:AZ931" si="1327">_xlfn.POISSON.DIST(6,K909,FALSE) * _xlfn.POISSON.DIST(2,L909,FALSE)</f>
        <v>1.4195727420124168E-3</v>
      </c>
      <c r="BA909" s="13">
        <f t="shared" ref="BA909:BA931" si="1328">_xlfn.POISSON.DIST(6,K909,FALSE) * _xlfn.POISSON.DIST(3,L909,FALSE)</f>
        <v>3.9253218940959246E-4</v>
      </c>
      <c r="BB909" s="13">
        <f t="shared" ref="BB909:BB931" si="1329">_xlfn.POISSON.DIST(6,K909,FALSE) * _xlfn.POISSON.DIST(4,L909,FALSE)</f>
        <v>8.1405578151771342E-5</v>
      </c>
      <c r="BC909" s="13">
        <f t="shared" ref="BC909:BC931" si="1330">_xlfn.POISSON.DIST(6,K909,FALSE) * _xlfn.POISSON.DIST(5,L909,FALSE)</f>
        <v>1.3505884781967303E-5</v>
      </c>
      <c r="BD909" s="13">
        <f t="shared" ref="BD909:BD931" si="1331">_xlfn.POISSON.DIST(0,K909,FALSE) * _xlfn.POISSON.DIST(6,L909,FALSE)</f>
        <v>2.9980736837487527E-5</v>
      </c>
      <c r="BE909" s="13">
        <f t="shared" ref="BE909:BE931" si="1332">_xlfn.POISSON.DIST(1,K909,FALSE) * _xlfn.POISSON.DIST(6,L909,FALSE)</f>
        <v>5.6510061459884314E-5</v>
      </c>
      <c r="BF909" s="13">
        <f t="shared" ref="BF909:BF931" si="1333">_xlfn.POISSON.DIST(2,K909,FALSE) * _xlfn.POISSON.DIST(6,L909,FALSE)</f>
        <v>5.325731424664209E-5</v>
      </c>
      <c r="BG909" s="13">
        <f t="shared" ref="BG909:BG931" si="1334">_xlfn.POISSON.DIST(3,K909,FALSE) * _xlfn.POISSON.DIST(6,L909,FALSE)</f>
        <v>3.3461197852693475E-5</v>
      </c>
      <c r="BH909" s="13">
        <f t="shared" ref="BH909:BH931" si="1335">_xlfn.POISSON.DIST(4,K909,FALSE) * _xlfn.POISSON.DIST(6,L909,FALSE)</f>
        <v>1.5767577339966409E-5</v>
      </c>
      <c r="BI909" s="13">
        <f t="shared" ref="BI909:BI931" si="1336">_xlfn.POISSON.DIST(5,K909,FALSE) * _xlfn.POISSON.DIST(6,L909,FALSE)</f>
        <v>5.9439951018205285E-6</v>
      </c>
      <c r="BJ909" s="14">
        <f t="shared" ref="BJ909:BJ931" si="1337">SUM(N909,Q909,T909,W909,X909,Y909,AD909,AE909,AF909,AG909,AM909,AN909,AO909,AP909,AQ909,AX909,AY909,AZ909,BA909,BB909,BC909)</f>
        <v>0.61940362110037184</v>
      </c>
      <c r="BK909" s="14">
        <f t="shared" ref="BK909:BK931" si="1338">SUM(M909,P909,S909,V909,AC909,AL909,AY909)</f>
        <v>0.22149534935155329</v>
      </c>
      <c r="BL909" s="14">
        <f t="shared" ref="BL909:BL931" si="1339">SUM(O909,R909,U909,AA909,AB909,AH909,AI909,AJ909,AK909,AR909,AS909,AT909,AU909,AV909,BD909,BE909,BF909,BG909,BH909,BI909)</f>
        <v>0.15289255326268528</v>
      </c>
      <c r="BM909" s="14">
        <f t="shared" ref="BM909:BM931" si="1340">SUM(S909:BI909)</f>
        <v>0.50657500473572525</v>
      </c>
      <c r="BN909" s="14">
        <f t="shared" ref="BN909:BN931" si="1341">SUM(M909:R909)</f>
        <v>0.49009825813563207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1.4215</v>
      </c>
      <c r="F910" s="10">
        <f>VLOOKUP(B910,home!$B$2:$E$405,3,FALSE)</f>
        <v>0.54110000000000003</v>
      </c>
      <c r="G910" s="10">
        <f>VLOOKUP(C910,away!$B$2:$E$405,4,FALSE)</f>
        <v>1.0823</v>
      </c>
      <c r="H910" s="10">
        <f>VLOOKUP(A910,away!$A$2:$E$405,3,FALSE)</f>
        <v>1.0277000000000001</v>
      </c>
      <c r="I910" s="10">
        <f>VLOOKUP(C910,away!$B$2:$E$405,3,FALSE)</f>
        <v>0.74850000000000005</v>
      </c>
      <c r="J910" s="10">
        <f>VLOOKUP(B910,home!$B$2:$E$405,4,FALSE)</f>
        <v>0.74850000000000005</v>
      </c>
      <c r="K910" s="12">
        <f t="shared" si="1286"/>
        <v>0.83247664139500011</v>
      </c>
      <c r="L910" s="12">
        <f t="shared" si="1287"/>
        <v>0.57577123732500013</v>
      </c>
      <c r="M910" s="13">
        <f t="shared" si="1288"/>
        <v>0.2445714267654551</v>
      </c>
      <c r="N910" s="13">
        <f t="shared" si="1289"/>
        <v>0.20359999993488931</v>
      </c>
      <c r="O910" s="13">
        <f t="shared" si="1290"/>
        <v>0.14081719300308673</v>
      </c>
      <c r="P910" s="13">
        <f t="shared" si="1291"/>
        <v>0.11722702388188115</v>
      </c>
      <c r="Q910" s="13">
        <f t="shared" si="1292"/>
        <v>8.4746122066909443E-2</v>
      </c>
      <c r="R910" s="13">
        <f t="shared" si="1293"/>
        <v>4.0539244726010296E-2</v>
      </c>
      <c r="S910" s="13">
        <f t="shared" si="1294"/>
        <v>1.4047200147159801E-2</v>
      </c>
      <c r="T910" s="13">
        <f t="shared" si="1295"/>
        <v>4.8794379560959944E-2</v>
      </c>
      <c r="U910" s="13">
        <f t="shared" si="1296"/>
        <v>3.3747974294199026E-2</v>
      </c>
      <c r="V910" s="13">
        <f t="shared" si="1297"/>
        <v>7.4811658586387787E-4</v>
      </c>
      <c r="W910" s="13">
        <f t="shared" si="1298"/>
        <v>2.3516389023170492E-2</v>
      </c>
      <c r="X910" s="13">
        <f t="shared" si="1299"/>
        <v>1.3540060405286925E-2</v>
      </c>
      <c r="Y910" s="13">
        <f t="shared" si="1300"/>
        <v>3.8979886665036476E-3</v>
      </c>
      <c r="Z910" s="13">
        <f t="shared" si="1301"/>
        <v>7.7804436987053156E-3</v>
      </c>
      <c r="AA910" s="13">
        <f t="shared" si="1302"/>
        <v>6.477037638861094E-3</v>
      </c>
      <c r="AB910" s="13">
        <f t="shared" si="1303"/>
        <v>2.695991269894042E-3</v>
      </c>
      <c r="AC910" s="13">
        <f t="shared" si="1304"/>
        <v>2.2411520541604469E-5</v>
      </c>
      <c r="AD910" s="13">
        <f t="shared" si="1305"/>
        <v>4.8942111379368033E-3</v>
      </c>
      <c r="AE910" s="13">
        <f t="shared" si="1306"/>
        <v>2.8179460026196701E-3</v>
      </c>
      <c r="AF910" s="13">
        <f t="shared" si="1307"/>
        <v>8.1124612832168277E-4</v>
      </c>
      <c r="AG910" s="13">
        <f t="shared" si="1308"/>
        <v>1.556973956929638E-4</v>
      </c>
      <c r="AH910" s="13">
        <f t="shared" si="1309"/>
        <v>1.1199389238352646E-3</v>
      </c>
      <c r="AI910" s="13">
        <f t="shared" si="1310"/>
        <v>9.3232299388191196E-4</v>
      </c>
      <c r="AJ910" s="13">
        <f t="shared" si="1311"/>
        <v>3.8806855732107263E-4</v>
      </c>
      <c r="AK910" s="13">
        <f t="shared" si="1312"/>
        <v>1.0768600307654988E-4</v>
      </c>
      <c r="AL910" s="13">
        <f t="shared" si="1313"/>
        <v>4.2968811009627345E-7</v>
      </c>
      <c r="AM910" s="13">
        <f t="shared" si="1314"/>
        <v>8.1486329007752654E-4</v>
      </c>
      <c r="AN910" s="13">
        <f t="shared" si="1315"/>
        <v>4.6917484477865799E-4</v>
      </c>
      <c r="AO910" s="13">
        <f t="shared" si="1316"/>
        <v>1.350686904499864E-4</v>
      </c>
      <c r="AP910" s="13">
        <f t="shared" si="1317"/>
        <v>2.5922889008085375E-5</v>
      </c>
      <c r="AQ910" s="13">
        <f t="shared" si="1318"/>
        <v>3.7314134698059891E-6</v>
      </c>
      <c r="AR910" s="13">
        <f t="shared" si="1319"/>
        <v>1.2896572398101192E-4</v>
      </c>
      <c r="AS910" s="13">
        <f t="shared" si="1320"/>
        <v>1.0736095275478743E-4</v>
      </c>
      <c r="AT910" s="13">
        <f t="shared" si="1321"/>
        <v>4.4687742683136359E-5</v>
      </c>
      <c r="AU910" s="13">
        <f t="shared" si="1322"/>
        <v>1.2400500646793783E-5</v>
      </c>
      <c r="AV910" s="13">
        <f t="shared" si="1323"/>
        <v>2.5807817825148534E-6</v>
      </c>
      <c r="AW910" s="13">
        <f t="shared" si="1324"/>
        <v>5.7210119907154801E-9</v>
      </c>
      <c r="AX910" s="13">
        <f t="shared" si="1325"/>
        <v>1.1305910915330314E-4</v>
      </c>
      <c r="AY910" s="13">
        <f t="shared" si="1326"/>
        <v>6.5096183168059592E-5</v>
      </c>
      <c r="AZ910" s="13">
        <f t="shared" si="1327"/>
        <v>1.8740254963904261E-5</v>
      </c>
      <c r="BA910" s="13">
        <f t="shared" si="1328"/>
        <v>3.5966999294510458E-6</v>
      </c>
      <c r="BB910" s="13">
        <f t="shared" si="1329"/>
        <v>5.1771909216669211E-7</v>
      </c>
      <c r="BC910" s="13">
        <f t="shared" si="1330"/>
        <v>5.9617552456718446E-8</v>
      </c>
      <c r="BD910" s="13">
        <f t="shared" si="1331"/>
        <v>1.2375792411510279E-5</v>
      </c>
      <c r="BE910" s="13">
        <f t="shared" si="1332"/>
        <v>1.0302558101335807E-5</v>
      </c>
      <c r="BF910" s="13">
        <f t="shared" si="1333"/>
        <v>4.2883194829884411E-6</v>
      </c>
      <c r="BG910" s="13">
        <f t="shared" si="1334"/>
        <v>1.1899752668089869E-6</v>
      </c>
      <c r="BH910" s="13">
        <f t="shared" si="1335"/>
        <v>2.4765665336406611E-7</v>
      </c>
      <c r="BI910" s="13">
        <f t="shared" si="1336"/>
        <v>4.1233675802328708E-8</v>
      </c>
      <c r="BJ910" s="14">
        <f t="shared" si="1337"/>
        <v>0.38842387103393439</v>
      </c>
      <c r="BK910" s="14">
        <f t="shared" si="1338"/>
        <v>0.37668170477217972</v>
      </c>
      <c r="BL910" s="14">
        <f t="shared" si="1339"/>
        <v>0.22714989864760601</v>
      </c>
      <c r="BM910" s="14">
        <f t="shared" si="1340"/>
        <v>0.16846981731203714</v>
      </c>
      <c r="BN910" s="14">
        <f t="shared" si="1341"/>
        <v>0.83150101037823199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1.4215</v>
      </c>
      <c r="F911" s="10">
        <f>VLOOKUP(B911,home!$B$2:$E$405,3,FALSE)</f>
        <v>1.1364000000000001</v>
      </c>
      <c r="G911" s="10">
        <f>VLOOKUP(C911,away!$B$2:$E$405,4,FALSE)</f>
        <v>1.6234</v>
      </c>
      <c r="H911" s="10">
        <f>VLOOKUP(A911,away!$A$2:$E$405,3,FALSE)</f>
        <v>1.0277000000000001</v>
      </c>
      <c r="I911" s="10">
        <f>VLOOKUP(C911,away!$B$2:$E$405,3,FALSE)</f>
        <v>0.67359999999999998</v>
      </c>
      <c r="J911" s="10">
        <f>VLOOKUP(B911,home!$B$2:$E$405,4,FALSE)</f>
        <v>1.2724</v>
      </c>
      <c r="K911" s="12">
        <f t="shared" si="1286"/>
        <v>2.62242834684</v>
      </c>
      <c r="L911" s="12">
        <f t="shared" si="1287"/>
        <v>0.88082999532799999</v>
      </c>
      <c r="M911" s="13">
        <f t="shared" si="1288"/>
        <v>3.0099150140283065E-2</v>
      </c>
      <c r="N911" s="13">
        <f t="shared" si="1289"/>
        <v>7.8932864543671474E-2</v>
      </c>
      <c r="O911" s="13">
        <f t="shared" si="1290"/>
        <v>2.6512234277442301E-2</v>
      </c>
      <c r="P911" s="13">
        <f t="shared" si="1291"/>
        <v>6.9526434707227788E-2</v>
      </c>
      <c r="Q911" s="13">
        <f t="shared" si="1292"/>
        <v>0.10349789073830304</v>
      </c>
      <c r="R911" s="13">
        <f t="shared" si="1293"/>
        <v>1.1676385597367171E-2</v>
      </c>
      <c r="S911" s="13">
        <f t="shared" si="1294"/>
        <v>4.0150013377196224E-2</v>
      </c>
      <c r="T911" s="13">
        <f t="shared" si="1295"/>
        <v>9.116404661547732E-2</v>
      </c>
      <c r="U911" s="13">
        <f t="shared" si="1296"/>
        <v>3.0620484579169972E-2</v>
      </c>
      <c r="V911" s="13">
        <f t="shared" si="1297"/>
        <v>1.0304784430249417E-2</v>
      </c>
      <c r="W911" s="13">
        <f t="shared" si="1298"/>
        <v>9.0471934170091667E-2</v>
      </c>
      <c r="X911" s="13">
        <f t="shared" si="1299"/>
        <v>7.9690393352356961E-2</v>
      </c>
      <c r="Y911" s="13">
        <f t="shared" si="1300"/>
        <v>3.5096844402121526E-2</v>
      </c>
      <c r="Z911" s="13">
        <f t="shared" si="1301"/>
        <v>3.4283035570589508E-3</v>
      </c>
      <c r="AA911" s="13">
        <f t="shared" si="1302"/>
        <v>8.9904804296037956E-3</v>
      </c>
      <c r="AB911" s="13">
        <f t="shared" si="1303"/>
        <v>1.1788445365151631E-2</v>
      </c>
      <c r="AC911" s="13">
        <f t="shared" si="1304"/>
        <v>1.4876975731096496E-3</v>
      </c>
      <c r="AD911" s="13">
        <f t="shared" si="1305"/>
        <v>5.9314041190272691E-2</v>
      </c>
      <c r="AE911" s="13">
        <f t="shared" si="1306"/>
        <v>5.2245586624512688E-2</v>
      </c>
      <c r="AF911" s="13">
        <f t="shared" si="1307"/>
        <v>2.3009739911189063E-2</v>
      </c>
      <c r="AG911" s="13">
        <f t="shared" si="1308"/>
        <v>6.7558896994903868E-3</v>
      </c>
      <c r="AH911" s="13">
        <f t="shared" si="1309"/>
        <v>7.5493815153680006E-4</v>
      </c>
      <c r="AI911" s="13">
        <f t="shared" si="1310"/>
        <v>1.9797712087010959E-3</v>
      </c>
      <c r="AJ911" s="13">
        <f t="shared" si="1311"/>
        <v>2.5959040689777228E-3</v>
      </c>
      <c r="AK911" s="13">
        <f t="shared" si="1312"/>
        <v>2.2691908053881597E-3</v>
      </c>
      <c r="AL911" s="13">
        <f t="shared" si="1313"/>
        <v>1.374581112075699E-4</v>
      </c>
      <c r="AM911" s="13">
        <f t="shared" si="1314"/>
        <v>3.1109364596601283E-2</v>
      </c>
      <c r="AN911" s="13">
        <f t="shared" si="1315"/>
        <v>2.7402061472281351E-2</v>
      </c>
      <c r="AO911" s="13">
        <f t="shared" si="1316"/>
        <v>1.2068278839303575E-2</v>
      </c>
      <c r="AP911" s="13">
        <f t="shared" si="1317"/>
        <v>3.5433673312135899E-3</v>
      </c>
      <c r="AQ911" s="13">
        <f t="shared" si="1318"/>
        <v>7.8027605744956333E-4</v>
      </c>
      <c r="AR911" s="13">
        <f t="shared" si="1319"/>
        <v>1.329944336982178E-4</v>
      </c>
      <c r="AS911" s="13">
        <f t="shared" si="1320"/>
        <v>3.4876837290213924E-4</v>
      </c>
      <c r="AT911" s="13">
        <f t="shared" si="1321"/>
        <v>4.5731003378991699E-4</v>
      </c>
      <c r="AU911" s="13">
        <f t="shared" si="1322"/>
        <v>3.9975426530167884E-4</v>
      </c>
      <c r="AV911" s="13">
        <f t="shared" si="1323"/>
        <v>2.6208172927433005E-4</v>
      </c>
      <c r="AW911" s="13">
        <f t="shared" si="1324"/>
        <v>8.8198987063586263E-6</v>
      </c>
      <c r="AX911" s="13">
        <f t="shared" si="1325"/>
        <v>1.3597013261717984E-2</v>
      </c>
      <c r="AY911" s="13">
        <f t="shared" si="1326"/>
        <v>1.1976657127793803E-2</v>
      </c>
      <c r="AZ911" s="13">
        <f t="shared" si="1327"/>
        <v>5.2746994209598363E-3</v>
      </c>
      <c r="BA911" s="13">
        <f t="shared" si="1328"/>
        <v>1.5487044887735526E-3</v>
      </c>
      <c r="BB911" s="13">
        <f t="shared" si="1329"/>
        <v>3.4103634190271514E-4</v>
      </c>
      <c r="BC911" s="13">
        <f t="shared" si="1330"/>
        <v>6.0079007888969384E-5</v>
      </c>
      <c r="BD911" s="13">
        <f t="shared" si="1331"/>
        <v>1.9524247735508521E-5</v>
      </c>
      <c r="BE911" s="13">
        <f t="shared" si="1332"/>
        <v>5.1200940712324225E-5</v>
      </c>
      <c r="BF911" s="13">
        <f t="shared" si="1333"/>
        <v>6.7135399154436649E-5</v>
      </c>
      <c r="BG911" s="13">
        <f t="shared" si="1334"/>
        <v>5.8685924606337618E-5</v>
      </c>
      <c r="BH911" s="13">
        <f t="shared" si="1335"/>
        <v>3.8474908062043701E-5</v>
      </c>
      <c r="BI911" s="13">
        <f t="shared" si="1336"/>
        <v>2.017953790879324E-5</v>
      </c>
      <c r="BJ911" s="14">
        <f t="shared" si="1337"/>
        <v>0.72788076919337308</v>
      </c>
      <c r="BK911" s="14">
        <f t="shared" si="1338"/>
        <v>0.16368219546706753</v>
      </c>
      <c r="BL911" s="14">
        <f t="shared" si="1339"/>
        <v>9.9043944276484372E-2</v>
      </c>
      <c r="BM911" s="14">
        <f t="shared" si="1340"/>
        <v>0.6618224152606017</v>
      </c>
      <c r="BN911" s="14">
        <f t="shared" si="1341"/>
        <v>0.32024496000429481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1.4215</v>
      </c>
      <c r="F915" s="10">
        <f>VLOOKUP(B915,home!$B$2:$E$405,3,FALSE)</f>
        <v>1.1137999999999999</v>
      </c>
      <c r="G915" s="10">
        <f>VLOOKUP(C915,away!$B$2:$E$405,4,FALSE)</f>
        <v>0.70350000000000001</v>
      </c>
      <c r="H915" s="10">
        <f>VLOOKUP(A915,away!$A$2:$E$405,3,FALSE)</f>
        <v>1.0277000000000001</v>
      </c>
      <c r="I915" s="10">
        <f>VLOOKUP(C915,away!$B$2:$E$405,3,FALSE)</f>
        <v>1.4220999999999999</v>
      </c>
      <c r="J915" s="10">
        <f>VLOOKUP(B915,home!$B$2:$E$405,4,FALSE)</f>
        <v>0.64870000000000005</v>
      </c>
      <c r="K915" s="12">
        <f t="shared" si="1286"/>
        <v>1.1138281234499998</v>
      </c>
      <c r="L915" s="12">
        <f t="shared" si="1287"/>
        <v>0.94806997067900012</v>
      </c>
      <c r="M915" s="13">
        <f t="shared" si="1288"/>
        <v>0.12721227971076801</v>
      </c>
      <c r="N915" s="13">
        <f t="shared" si="1289"/>
        <v>0.14169261479004119</v>
      </c>
      <c r="O915" s="13">
        <f t="shared" si="1290"/>
        <v>0.1206061422953966</v>
      </c>
      <c r="P915" s="13">
        <f t="shared" si="1291"/>
        <v>0.13433451314942524</v>
      </c>
      <c r="Q915" s="13">
        <f t="shared" si="1292"/>
        <v>7.8910609619157662E-2</v>
      </c>
      <c r="R915" s="13">
        <f t="shared" si="1293"/>
        <v>5.7171530894851975E-2</v>
      </c>
      <c r="S915" s="13">
        <f t="shared" si="1294"/>
        <v>3.5463874761387522E-2</v>
      </c>
      <c r="T915" s="13">
        <f t="shared" si="1295"/>
        <v>7.4812779347896832E-2</v>
      </c>
      <c r="U915" s="13">
        <f t="shared" si="1296"/>
        <v>6.3679258971376662E-2</v>
      </c>
      <c r="V915" s="13">
        <f t="shared" si="1297"/>
        <v>4.1610433986533227E-3</v>
      </c>
      <c r="W915" s="13">
        <f t="shared" si="1298"/>
        <v>2.9297618744133953E-2</v>
      </c>
      <c r="X915" s="13">
        <f t="shared" si="1299"/>
        <v>2.7776192543715605E-2</v>
      </c>
      <c r="Y915" s="13">
        <f t="shared" si="1300"/>
        <v>1.3166887025247355E-2</v>
      </c>
      <c r="Z915" s="13">
        <f t="shared" si="1301"/>
        <v>1.8067537206385289E-2</v>
      </c>
      <c r="AA915" s="13">
        <f t="shared" si="1302"/>
        <v>2.0124131061951177E-2</v>
      </c>
      <c r="AB915" s="13">
        <f t="shared" si="1303"/>
        <v>1.1207411568397468E-2</v>
      </c>
      <c r="AC915" s="13">
        <f t="shared" si="1304"/>
        <v>2.7462548251169788E-4</v>
      </c>
      <c r="AD915" s="13">
        <f t="shared" si="1305"/>
        <v>8.1581279268330663E-3</v>
      </c>
      <c r="AE915" s="13">
        <f t="shared" si="1306"/>
        <v>7.7344761043881575E-3</v>
      </c>
      <c r="AF915" s="13">
        <f t="shared" si="1307"/>
        <v>3.6664122667523532E-3</v>
      </c>
      <c r="AG915" s="13">
        <f t="shared" si="1308"/>
        <v>1.15867179007901E-3</v>
      </c>
      <c r="AH915" s="13">
        <f t="shared" si="1309"/>
        <v>4.2823223673748596E-3</v>
      </c>
      <c r="AI915" s="13">
        <f t="shared" si="1310"/>
        <v>4.7697710864611012E-3</v>
      </c>
      <c r="AJ915" s="13">
        <f t="shared" si="1311"/>
        <v>2.6563525892595182E-3</v>
      </c>
      <c r="AK915" s="13">
        <f t="shared" si="1312"/>
        <v>9.8624007323882537E-4</v>
      </c>
      <c r="AL915" s="13">
        <f t="shared" si="1313"/>
        <v>1.1600037535845596E-5</v>
      </c>
      <c r="AM915" s="13">
        <f t="shared" si="1314"/>
        <v>1.817350463921903E-3</v>
      </c>
      <c r="AN915" s="13">
        <f t="shared" si="1315"/>
        <v>1.7229754010439061E-3</v>
      </c>
      <c r="AO915" s="13">
        <f t="shared" si="1316"/>
        <v>8.1675061897416705E-4</v>
      </c>
      <c r="AP915" s="13">
        <f t="shared" si="1317"/>
        <v>2.5811224512763126E-4</v>
      </c>
      <c r="AQ915" s="13">
        <f t="shared" si="1318"/>
        <v>6.1177117167511059E-5</v>
      </c>
      <c r="AR915" s="13">
        <f t="shared" si="1319"/>
        <v>8.1198824825502215E-4</v>
      </c>
      <c r="AS915" s="13">
        <f t="shared" si="1320"/>
        <v>9.0441534681734383E-4</v>
      </c>
      <c r="AT915" s="13">
        <f t="shared" si="1321"/>
        <v>5.036816242824716E-4</v>
      </c>
      <c r="AU915" s="13">
        <f t="shared" si="1322"/>
        <v>1.8700491946359768E-4</v>
      </c>
      <c r="AV915" s="13">
        <f t="shared" si="1323"/>
        <v>5.2072834630514345E-5</v>
      </c>
      <c r="AW915" s="13">
        <f t="shared" si="1324"/>
        <v>3.4026357763657746E-7</v>
      </c>
      <c r="AX915" s="13">
        <f t="shared" si="1325"/>
        <v>3.3736934281351934E-4</v>
      </c>
      <c r="AY915" s="13">
        <f t="shared" si="1326"/>
        <v>3.1984974294920686E-4</v>
      </c>
      <c r="AZ915" s="13">
        <f t="shared" si="1327"/>
        <v>1.5161996820977009E-4</v>
      </c>
      <c r="BA915" s="13">
        <f t="shared" si="1328"/>
        <v>4.791544627166256E-5</v>
      </c>
      <c r="BB915" s="13">
        <f t="shared" si="1329"/>
        <v>1.135679893546158E-5</v>
      </c>
      <c r="BC915" s="13">
        <f t="shared" si="1330"/>
        <v>2.1534080067500723E-6</v>
      </c>
      <c r="BD915" s="13">
        <f t="shared" si="1331"/>
        <v>1.2830361245247187E-4</v>
      </c>
      <c r="BE915" s="13">
        <f t="shared" si="1332"/>
        <v>1.4290817188979279E-4</v>
      </c>
      <c r="BF915" s="13">
        <f t="shared" si="1333"/>
        <v>7.9587570460838976E-5</v>
      </c>
      <c r="BG915" s="13">
        <f t="shared" si="1334"/>
        <v>2.9548958085446962E-5</v>
      </c>
      <c r="BH915" s="13">
        <f t="shared" si="1335"/>
        <v>8.2281151335540237E-6</v>
      </c>
      <c r="BI915" s="13">
        <f t="shared" si="1336"/>
        <v>1.8329412077474051E-6</v>
      </c>
      <c r="BJ915" s="14">
        <f t="shared" si="1337"/>
        <v>0.39192102071166662</v>
      </c>
      <c r="BK915" s="14">
        <f t="shared" si="1338"/>
        <v>0.30177778628323082</v>
      </c>
      <c r="BL915" s="14">
        <f t="shared" si="1339"/>
        <v>0.28833273325098696</v>
      </c>
      <c r="BM915" s="14">
        <f t="shared" si="1340"/>
        <v>0.33985187751325752</v>
      </c>
      <c r="BN915" s="14">
        <f t="shared" si="1341"/>
        <v>0.65992769045964061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1.4215</v>
      </c>
      <c r="F916" s="10">
        <f>VLOOKUP(B916,home!$B$2:$E$405,3,FALSE)</f>
        <v>1.1904999999999999</v>
      </c>
      <c r="G916" s="10">
        <f>VLOOKUP(C916,away!$B$2:$E$405,4,FALSE)</f>
        <v>1.0823</v>
      </c>
      <c r="H916" s="10">
        <f>VLOOKUP(A916,away!$A$2:$E$405,3,FALSE)</f>
        <v>1.0277000000000001</v>
      </c>
      <c r="I916" s="10">
        <f>VLOOKUP(C916,away!$B$2:$E$405,3,FALSE)</f>
        <v>1.7215</v>
      </c>
      <c r="J916" s="10">
        <f>VLOOKUP(B916,home!$B$2:$E$405,4,FALSE)</f>
        <v>0.97299999999999998</v>
      </c>
      <c r="K916" s="12">
        <f t="shared" si="1286"/>
        <v>1.8315716902249999</v>
      </c>
      <c r="L916" s="12">
        <f t="shared" si="1287"/>
        <v>1.7214175401500003</v>
      </c>
      <c r="M916" s="13">
        <f t="shared" si="1288"/>
        <v>2.8638903295579232E-2</v>
      </c>
      <c r="N916" s="13">
        <f t="shared" si="1289"/>
        <v>5.2454204515274369E-2</v>
      </c>
      <c r="O916" s="13">
        <f t="shared" si="1290"/>
        <v>4.9299510463669725E-2</v>
      </c>
      <c r="P916" s="13">
        <f t="shared" si="1291"/>
        <v>9.0295587707208622E-2</v>
      </c>
      <c r="Q916" s="13">
        <f t="shared" si="1292"/>
        <v>4.8036818011724457E-2</v>
      </c>
      <c r="R916" s="13">
        <f t="shared" si="1293"/>
        <v>4.2432521016484787E-2</v>
      </c>
      <c r="S916" s="13">
        <f t="shared" si="1294"/>
        <v>7.1173231349337091E-2</v>
      </c>
      <c r="T916" s="13">
        <f t="shared" si="1295"/>
        <v>8.2691421098375933E-2</v>
      </c>
      <c r="U916" s="13">
        <f t="shared" si="1296"/>
        <v>7.771820423867086E-2</v>
      </c>
      <c r="V916" s="13">
        <f t="shared" si="1297"/>
        <v>2.4933561671459159E-2</v>
      </c>
      <c r="W916" s="13">
        <f t="shared" si="1298"/>
        <v>2.9327625319588289E-2</v>
      </c>
      <c r="X916" s="13">
        <f t="shared" si="1299"/>
        <v>5.0485088636086528E-2</v>
      </c>
      <c r="Y916" s="13">
        <f t="shared" si="1300"/>
        <v>4.3452958547093419E-2</v>
      </c>
      <c r="Z916" s="13">
        <f t="shared" si="1301"/>
        <v>2.4348028650186808E-2</v>
      </c>
      <c r="AA916" s="13">
        <f t="shared" si="1302"/>
        <v>4.4595159988469371E-2</v>
      </c>
      <c r="AB916" s="13">
        <f t="shared" si="1303"/>
        <v>4.0839616277967575E-2</v>
      </c>
      <c r="AC916" s="13">
        <f t="shared" si="1304"/>
        <v>4.9133135911358936E-3</v>
      </c>
      <c r="AD916" s="13">
        <f t="shared" si="1305"/>
        <v>1.3428912069220953E-2</v>
      </c>
      <c r="AE916" s="13">
        <f t="shared" si="1306"/>
        <v>2.311676478108898E-2</v>
      </c>
      <c r="AF916" s="13">
        <f t="shared" si="1307"/>
        <v>1.9896802182844182E-2</v>
      </c>
      <c r="AG916" s="13">
        <f t="shared" si="1308"/>
        <v>1.1416901423480929E-2</v>
      </c>
      <c r="AH916" s="13">
        <f t="shared" si="1309"/>
        <v>1.0478280896626575E-2</v>
      </c>
      <c r="AI916" s="13">
        <f t="shared" si="1310"/>
        <v>1.9191722652486663E-2</v>
      </c>
      <c r="AJ916" s="13">
        <f t="shared" si="1311"/>
        <v>1.7575507948472211E-2</v>
      </c>
      <c r="AK916" s="13">
        <f t="shared" si="1312"/>
        <v>1.0730267599915386E-2</v>
      </c>
      <c r="AL916" s="13">
        <f t="shared" si="1313"/>
        <v>6.196473848492849E-4</v>
      </c>
      <c r="AM916" s="13">
        <f t="shared" si="1314"/>
        <v>4.9192030353011826E-3</v>
      </c>
      <c r="AN916" s="13">
        <f t="shared" si="1315"/>
        <v>8.468002388526576E-3</v>
      </c>
      <c r="AO916" s="13">
        <f t="shared" si="1316"/>
        <v>7.2884839208208745E-3</v>
      </c>
      <c r="AP916" s="13">
        <f t="shared" si="1317"/>
        <v>4.1821746874674331E-3</v>
      </c>
      <c r="AQ916" s="13">
        <f t="shared" si="1318"/>
        <v>1.7998172157444457E-3</v>
      </c>
      <c r="AR916" s="13">
        <f t="shared" si="1319"/>
        <v>3.6074993052143296E-3</v>
      </c>
      <c r="AS916" s="13">
        <f t="shared" si="1320"/>
        <v>6.6073935999369227E-3</v>
      </c>
      <c r="AT916" s="13">
        <f t="shared" si="1321"/>
        <v>6.0509575319091591E-3</v>
      </c>
      <c r="AU916" s="13">
        <f t="shared" si="1322"/>
        <v>3.6942541713995167E-3</v>
      </c>
      <c r="AV916" s="13">
        <f t="shared" si="1323"/>
        <v>1.6915728392077418E-3</v>
      </c>
      <c r="AW916" s="13">
        <f t="shared" si="1324"/>
        <v>5.4269055906936692E-5</v>
      </c>
      <c r="AX916" s="13">
        <f t="shared" si="1325"/>
        <v>1.5016455029877561E-3</v>
      </c>
      <c r="AY916" s="13">
        <f t="shared" si="1326"/>
        <v>2.5849589079304926E-3</v>
      </c>
      <c r="AZ916" s="13">
        <f t="shared" si="1327"/>
        <v>2.2248968023392702E-3</v>
      </c>
      <c r="BA916" s="13">
        <f t="shared" si="1328"/>
        <v>1.2766587935234893E-3</v>
      </c>
      <c r="BB916" s="13">
        <f t="shared" si="1329"/>
        <v>5.4941570998951795E-4</v>
      </c>
      <c r="BC916" s="13">
        <f t="shared" si="1330"/>
        <v>1.8915476800198427E-4</v>
      </c>
      <c r="BD916" s="13">
        <f t="shared" si="1331"/>
        <v>1.035002096679149E-3</v>
      </c>
      <c r="BE916" s="13">
        <f t="shared" si="1332"/>
        <v>1.8956805396010475E-3</v>
      </c>
      <c r="BF916" s="13">
        <f t="shared" si="1333"/>
        <v>1.7360374050218656E-3</v>
      </c>
      <c r="BG916" s="13">
        <f t="shared" si="1334"/>
        <v>1.0598923214032402E-3</v>
      </c>
      <c r="BH916" s="13">
        <f t="shared" si="1335"/>
        <v>4.853171926422577E-4</v>
      </c>
      <c r="BI916" s="13">
        <f t="shared" si="1336"/>
        <v>1.777786461646063E-4</v>
      </c>
      <c r="BJ916" s="14">
        <f t="shared" si="1337"/>
        <v>0.40929190831741113</v>
      </c>
      <c r="BK916" s="14">
        <f t="shared" si="1338"/>
        <v>0.22315920390749977</v>
      </c>
      <c r="BL916" s="14">
        <f t="shared" si="1339"/>
        <v>0.34090217673194301</v>
      </c>
      <c r="BM916" s="14">
        <f t="shared" si="1340"/>
        <v>0.68401308274507577</v>
      </c>
      <c r="BN916" s="14">
        <f t="shared" si="1341"/>
        <v>0.31115754500994119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1.4215</v>
      </c>
      <c r="F917" s="10">
        <f>VLOOKUP(B917,home!$B$2:$E$405,3,FALSE)</f>
        <v>0.93799999999999994</v>
      </c>
      <c r="G917" s="10">
        <f>VLOOKUP(C917,away!$B$2:$E$405,4,FALSE)</f>
        <v>1.1904999999999999</v>
      </c>
      <c r="H917" s="10">
        <f>VLOOKUP(A917,away!$A$2:$E$405,3,FALSE)</f>
        <v>1.0277000000000001</v>
      </c>
      <c r="I917" s="10">
        <f>VLOOKUP(C917,away!$B$2:$E$405,3,FALSE)</f>
        <v>0.67359999999999998</v>
      </c>
      <c r="J917" s="10">
        <f>VLOOKUP(B917,home!$B$2:$E$405,4,FALSE)</f>
        <v>0.64870000000000005</v>
      </c>
      <c r="K917" s="12">
        <f t="shared" si="1286"/>
        <v>1.5873734134999997</v>
      </c>
      <c r="L917" s="12">
        <f t="shared" si="1287"/>
        <v>0.44906823166400001</v>
      </c>
      <c r="M917" s="13">
        <f t="shared" si="1288"/>
        <v>0.13049222335244728</v>
      </c>
      <c r="N917" s="13">
        <f t="shared" si="1289"/>
        <v>0.20713988601817859</v>
      </c>
      <c r="O917" s="13">
        <f t="shared" si="1290"/>
        <v>5.8599911986787212E-2</v>
      </c>
      <c r="P917" s="13">
        <f t="shared" si="1291"/>
        <v>9.3019942321265953E-2</v>
      </c>
      <c r="Q917" s="13">
        <f t="shared" si="1292"/>
        <v>0.16440417397033852</v>
      </c>
      <c r="R917" s="13">
        <f t="shared" si="1293"/>
        <v>1.3157679425786287E-2</v>
      </c>
      <c r="S917" s="13">
        <f t="shared" si="1294"/>
        <v>1.6577060010084837E-2</v>
      </c>
      <c r="T917" s="13">
        <f t="shared" si="1295"/>
        <v>7.3828691683040515E-2</v>
      </c>
      <c r="U917" s="13">
        <f t="shared" si="1296"/>
        <v>2.0886150503849094E-2</v>
      </c>
      <c r="V917" s="13">
        <f t="shared" si="1297"/>
        <v>1.3129749347671998E-3</v>
      </c>
      <c r="W917" s="13">
        <f t="shared" si="1298"/>
        <v>8.6990271609648034E-2</v>
      </c>
      <c r="X917" s="13">
        <f t="shared" si="1299"/>
        <v>3.9064567443715698E-2</v>
      </c>
      <c r="Y917" s="13">
        <f t="shared" si="1300"/>
        <v>8.7713281113342388E-3</v>
      </c>
      <c r="Z917" s="13">
        <f t="shared" si="1301"/>
        <v>1.9695652775132142E-3</v>
      </c>
      <c r="AA917" s="13">
        <f t="shared" si="1302"/>
        <v>3.126435557677225E-3</v>
      </c>
      <c r="AB917" s="13">
        <f t="shared" si="1303"/>
        <v>2.4814103416389362E-3</v>
      </c>
      <c r="AC917" s="13">
        <f t="shared" si="1304"/>
        <v>5.8496231405416507E-5</v>
      </c>
      <c r="AD917" s="13">
        <f t="shared" si="1305"/>
        <v>3.4521511096574767E-2</v>
      </c>
      <c r="AE917" s="13">
        <f t="shared" si="1306"/>
        <v>1.550251394250798E-2</v>
      </c>
      <c r="AF917" s="13">
        <f t="shared" si="1307"/>
        <v>3.4808432612542825E-3</v>
      </c>
      <c r="AG917" s="13">
        <f t="shared" si="1308"/>
        <v>5.2104537601033705E-4</v>
      </c>
      <c r="AH917" s="13">
        <f t="shared" si="1309"/>
        <v>2.211172990799186E-4</v>
      </c>
      <c r="AI917" s="13">
        <f t="shared" si="1310"/>
        <v>3.5099572182439073E-4</v>
      </c>
      <c r="AJ917" s="13">
        <f t="shared" si="1311"/>
        <v>2.7858063853813974E-4</v>
      </c>
      <c r="AK917" s="13">
        <f t="shared" si="1312"/>
        <v>1.4740383304376553E-4</v>
      </c>
      <c r="AL917" s="13">
        <f t="shared" si="1313"/>
        <v>1.667935737947168E-6</v>
      </c>
      <c r="AM917" s="13">
        <f t="shared" si="1314"/>
        <v>1.0959705781709597E-2</v>
      </c>
      <c r="AN917" s="13">
        <f t="shared" si="1315"/>
        <v>4.9216556949500442E-3</v>
      </c>
      <c r="AO917" s="13">
        <f t="shared" si="1316"/>
        <v>1.1050796098951358E-3</v>
      </c>
      <c r="AP917" s="13">
        <f t="shared" si="1317"/>
        <v>1.6541871542118385E-4</v>
      </c>
      <c r="AQ917" s="13">
        <f t="shared" si="1318"/>
        <v>1.8571072504580369E-5</v>
      </c>
      <c r="AR917" s="13">
        <f t="shared" si="1319"/>
        <v>1.9859350897627779E-5</v>
      </c>
      <c r="AS917" s="13">
        <f t="shared" si="1320"/>
        <v>3.1524205624261689E-5</v>
      </c>
      <c r="AT917" s="13">
        <f t="shared" si="1321"/>
        <v>2.5020342944830084E-5</v>
      </c>
      <c r="AU917" s="13">
        <f t="shared" si="1322"/>
        <v>1.3238875729091859E-5</v>
      </c>
      <c r="AV917" s="13">
        <f t="shared" si="1323"/>
        <v>5.2537598392477081E-6</v>
      </c>
      <c r="AW917" s="13">
        <f t="shared" si="1324"/>
        <v>3.3026933234765058E-8</v>
      </c>
      <c r="AX917" s="13">
        <f t="shared" si="1325"/>
        <v>2.8995242629446744E-3</v>
      </c>
      <c r="AY917" s="13">
        <f t="shared" si="1326"/>
        <v>1.3020842334274278E-3</v>
      </c>
      <c r="AZ917" s="13">
        <f t="shared" si="1327"/>
        <v>2.9236233209141503E-4</v>
      </c>
      <c r="BA917" s="13">
        <f t="shared" si="1328"/>
        <v>4.3763545159151621E-5</v>
      </c>
      <c r="BB917" s="13">
        <f t="shared" si="1329"/>
        <v>4.9132044589919557E-6</v>
      </c>
      <c r="BC917" s="13">
        <f t="shared" si="1330"/>
        <v>4.412728076406396E-7</v>
      </c>
      <c r="BD917" s="13">
        <f t="shared" si="1331"/>
        <v>1.4863672649320955E-6</v>
      </c>
      <c r="BE917" s="13">
        <f t="shared" si="1332"/>
        <v>2.3594198790499186E-6</v>
      </c>
      <c r="BF917" s="13">
        <f t="shared" si="1333"/>
        <v>1.872640193643613E-6</v>
      </c>
      <c r="BG917" s="13">
        <f t="shared" si="1334"/>
        <v>9.9085975214712096E-7</v>
      </c>
      <c r="BH917" s="13">
        <f t="shared" si="1335"/>
        <v>3.9321610676638464E-7</v>
      </c>
      <c r="BI917" s="13">
        <f t="shared" si="1336"/>
        <v>1.2483615872818719E-7</v>
      </c>
      <c r="BJ917" s="14">
        <f t="shared" si="1337"/>
        <v>0.65593835223797281</v>
      </c>
      <c r="BK917" s="14">
        <f t="shared" si="1338"/>
        <v>0.24276444901913605</v>
      </c>
      <c r="BL917" s="14">
        <f t="shared" si="1339"/>
        <v>9.9351809182615297E-2</v>
      </c>
      <c r="BM917" s="14">
        <f t="shared" si="1340"/>
        <v>0.33190830743593935</v>
      </c>
      <c r="BN917" s="14">
        <f t="shared" si="1341"/>
        <v>0.66681381707480381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1.4215</v>
      </c>
      <c r="F918" s="10">
        <f>VLOOKUP(B918,home!$B$2:$E$405,3,FALSE)</f>
        <v>0.7621</v>
      </c>
      <c r="G918" s="10">
        <f>VLOOKUP(C918,away!$B$2:$E$405,4,FALSE)</f>
        <v>1.2987</v>
      </c>
      <c r="H918" s="10">
        <f>VLOOKUP(A918,away!$A$2:$E$405,3,FALSE)</f>
        <v>1.0277000000000001</v>
      </c>
      <c r="I918" s="10">
        <f>VLOOKUP(C918,away!$B$2:$E$405,3,FALSE)</f>
        <v>1.4220999999999999</v>
      </c>
      <c r="J918" s="10">
        <f>VLOOKUP(B918,home!$B$2:$E$405,4,FALSE)</f>
        <v>1.3785000000000001</v>
      </c>
      <c r="K918" s="12">
        <f t="shared" si="1286"/>
        <v>1.4069143723050002</v>
      </c>
      <c r="L918" s="12">
        <f t="shared" si="1287"/>
        <v>2.0146669563450001</v>
      </c>
      <c r="M918" s="13">
        <f t="shared" si="1288"/>
        <v>3.2660746707251317E-2</v>
      </c>
      <c r="N918" s="13">
        <f t="shared" si="1289"/>
        <v>4.5950873952645091E-2</v>
      </c>
      <c r="O918" s="13">
        <f t="shared" si="1290"/>
        <v>6.5800527160652988E-2</v>
      </c>
      <c r="P918" s="13">
        <f t="shared" si="1291"/>
        <v>9.2575707367568219E-2</v>
      </c>
      <c r="Q918" s="13">
        <f t="shared" si="1292"/>
        <v>3.2324472491975932E-2</v>
      </c>
      <c r="R918" s="13">
        <f t="shared" si="1293"/>
        <v>6.6283073890324659E-2</v>
      </c>
      <c r="S918" s="13">
        <f t="shared" si="1294"/>
        <v>6.5600625051714351E-2</v>
      </c>
      <c r="T918" s="13">
        <f t="shared" si="1295"/>
        <v>6.5123046610866833E-2</v>
      </c>
      <c r="U918" s="13">
        <f t="shared" si="1296"/>
        <v>9.3254609296852073E-2</v>
      </c>
      <c r="V918" s="13">
        <f t="shared" si="1297"/>
        <v>2.0660289253680589E-2</v>
      </c>
      <c r="W918" s="13">
        <f t="shared" si="1298"/>
        <v>1.5159254975379524E-2</v>
      </c>
      <c r="X918" s="13">
        <f t="shared" si="1299"/>
        <v>3.0540850081705661E-2</v>
      </c>
      <c r="Y918" s="13">
        <f t="shared" si="1300"/>
        <v>3.0764820739149459E-2</v>
      </c>
      <c r="Z918" s="13">
        <f t="shared" si="1301"/>
        <v>4.451277291060371E-2</v>
      </c>
      <c r="AA918" s="13">
        <f t="shared" si="1302"/>
        <v>6.2625659959077026E-2</v>
      </c>
      <c r="AB918" s="13">
        <f t="shared" si="1303"/>
        <v>4.4054470535755633E-2</v>
      </c>
      <c r="AC918" s="13">
        <f t="shared" si="1304"/>
        <v>3.6600527485287967E-3</v>
      </c>
      <c r="AD918" s="13">
        <f t="shared" si="1305"/>
        <v>5.3319434245743813E-3</v>
      </c>
      <c r="AE918" s="13">
        <f t="shared" si="1306"/>
        <v>1.0742090230591006E-2</v>
      </c>
      <c r="AF918" s="13">
        <f t="shared" si="1307"/>
        <v>1.0820867114824075E-2</v>
      </c>
      <c r="AG918" s="13">
        <f t="shared" si="1308"/>
        <v>7.2668144717454395E-3</v>
      </c>
      <c r="AH918" s="13">
        <f t="shared" si="1309"/>
        <v>2.2419603179570539E-2</v>
      </c>
      <c r="AI918" s="13">
        <f t="shared" si="1310"/>
        <v>3.1542461934712669E-2</v>
      </c>
      <c r="AJ918" s="13">
        <f t="shared" si="1311"/>
        <v>2.2188771516915326E-2</v>
      </c>
      <c r="AK918" s="13">
        <f t="shared" si="1312"/>
        <v>1.0405900516979998E-2</v>
      </c>
      <c r="AL918" s="13">
        <f t="shared" si="1313"/>
        <v>4.149714949688376E-4</v>
      </c>
      <c r="AM918" s="13">
        <f t="shared" si="1314"/>
        <v>1.5003175672701676E-3</v>
      </c>
      <c r="AN918" s="13">
        <f t="shared" si="1315"/>
        <v>3.0226402268031232E-3</v>
      </c>
      <c r="AO918" s="13">
        <f t="shared" si="1316"/>
        <v>3.044806692929706E-3</v>
      </c>
      <c r="AP918" s="13">
        <f t="shared" si="1317"/>
        <v>2.0447571442345253E-3</v>
      </c>
      <c r="AQ918" s="13">
        <f t="shared" si="1318"/>
        <v>1.0298761630599164E-3</v>
      </c>
      <c r="AR918" s="13">
        <f t="shared" si="1319"/>
        <v>9.0336067400496097E-3</v>
      </c>
      <c r="AS918" s="13">
        <f t="shared" si="1320"/>
        <v>1.2709511156327116E-2</v>
      </c>
      <c r="AT918" s="13">
        <f t="shared" si="1321"/>
        <v>8.9405969554036836E-3</v>
      </c>
      <c r="AU918" s="13">
        <f t="shared" si="1322"/>
        <v>4.1928847845145896E-3</v>
      </c>
      <c r="AV918" s="13">
        <f t="shared" si="1323"/>
        <v>1.4747574661881321E-3</v>
      </c>
      <c r="AW918" s="13">
        <f t="shared" si="1324"/>
        <v>3.2672825568848725E-5</v>
      </c>
      <c r="AX918" s="13">
        <f t="shared" si="1325"/>
        <v>3.518030580690122E-4</v>
      </c>
      <c r="AY918" s="13">
        <f t="shared" si="1326"/>
        <v>7.0876599623276E-4</v>
      </c>
      <c r="AZ918" s="13">
        <f t="shared" si="1327"/>
        <v>7.1396371619554359E-4</v>
      </c>
      <c r="BA918" s="13">
        <f t="shared" si="1328"/>
        <v>4.7946636901614702E-4</v>
      </c>
      <c r="BB918" s="13">
        <f t="shared" si="1329"/>
        <v>2.4149126258388742E-4</v>
      </c>
      <c r="BC918" s="13">
        <f t="shared" si="1330"/>
        <v>9.7304893394758307E-5</v>
      </c>
      <c r="BD918" s="13">
        <f t="shared" si="1331"/>
        <v>3.0332848326322368E-3</v>
      </c>
      <c r="BE918" s="13">
        <f t="shared" si="1332"/>
        <v>4.2675720263250609E-3</v>
      </c>
      <c r="BF918" s="13">
        <f t="shared" si="1333"/>
        <v>3.0020542093417515E-3</v>
      </c>
      <c r="BG918" s="13">
        <f t="shared" si="1334"/>
        <v>1.4078777378538781E-3</v>
      </c>
      <c r="BH918" s="13">
        <f t="shared" si="1335"/>
        <v>4.9519085595871792E-4</v>
      </c>
      <c r="BI918" s="13">
        <f t="shared" si="1336"/>
        <v>1.3933822645646708E-4</v>
      </c>
      <c r="BJ918" s="14">
        <f t="shared" si="1337"/>
        <v>0.26726022718324693</v>
      </c>
      <c r="BK918" s="14">
        <f t="shared" si="1338"/>
        <v>0.21628115861994487</v>
      </c>
      <c r="BL918" s="14">
        <f t="shared" si="1339"/>
        <v>0.46727175298189211</v>
      </c>
      <c r="BM918" s="14">
        <f t="shared" si="1340"/>
        <v>0.65905441695460587</v>
      </c>
      <c r="BN918" s="14">
        <f t="shared" si="1341"/>
        <v>0.33559540157041823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1.6292</v>
      </c>
      <c r="F919" s="10">
        <f>VLOOKUP(B919,home!$B$2:$E$405,3,FALSE)</f>
        <v>1.1915</v>
      </c>
      <c r="G919" s="10">
        <f>VLOOKUP(C919,away!$B$2:$E$405,4,FALSE)</f>
        <v>0.75019999999999998</v>
      </c>
      <c r="H919" s="10">
        <f>VLOOKUP(A919,away!$A$2:$E$405,3,FALSE)</f>
        <v>1.1462000000000001</v>
      </c>
      <c r="I919" s="10">
        <f>VLOOKUP(C919,away!$B$2:$E$405,3,FALSE)</f>
        <v>0.96940000000000004</v>
      </c>
      <c r="J919" s="10">
        <f>VLOOKUP(B919,home!$B$2:$E$405,4,FALSE)</f>
        <v>1.1291</v>
      </c>
      <c r="K919" s="12">
        <f t="shared" si="1286"/>
        <v>1.4562820883599998</v>
      </c>
      <c r="L919" s="12">
        <f t="shared" si="1287"/>
        <v>1.2545726827480002</v>
      </c>
      <c r="M919" s="13">
        <f t="shared" si="1288"/>
        <v>6.6479957275108983E-2</v>
      </c>
      <c r="N919" s="13">
        <f t="shared" si="1289"/>
        <v>9.6813571014679273E-2</v>
      </c>
      <c r="O919" s="13">
        <f t="shared" si="1290"/>
        <v>8.3403938347605899E-2</v>
      </c>
      <c r="P919" s="13">
        <f t="shared" si="1291"/>
        <v>0.1214596615143002</v>
      </c>
      <c r="Q919" s="13">
        <f t="shared" si="1292"/>
        <v>7.0493934689423152E-2</v>
      </c>
      <c r="R919" s="13">
        <f t="shared" si="1293"/>
        <v>5.2318151342252393E-2</v>
      </c>
      <c r="S919" s="13">
        <f t="shared" si="1294"/>
        <v>5.5477056468761853E-2</v>
      </c>
      <c r="T919" s="13">
        <f t="shared" si="1295"/>
        <v>8.8439764760771922E-2</v>
      </c>
      <c r="U919" s="13">
        <f t="shared" si="1296"/>
        <v>7.6189986695829839E-2</v>
      </c>
      <c r="V919" s="13">
        <f t="shared" si="1297"/>
        <v>1.1261914746259953E-2</v>
      </c>
      <c r="W919" s="13">
        <f t="shared" si="1298"/>
        <v>3.4219684808742198E-2</v>
      </c>
      <c r="X919" s="13">
        <f t="shared" si="1299"/>
        <v>4.2931081773294681E-2</v>
      </c>
      <c r="Y919" s="13">
        <f t="shared" si="1300"/>
        <v>2.693008121679805E-2</v>
      </c>
      <c r="Z919" s="13">
        <f t="shared" si="1301"/>
        <v>2.187897449528849E-2</v>
      </c>
      <c r="AA919" s="13">
        <f t="shared" si="1302"/>
        <v>3.1861958669173893E-2</v>
      </c>
      <c r="AB919" s="13">
        <f t="shared" si="1303"/>
        <v>2.3199999854992288E-2</v>
      </c>
      <c r="AC919" s="13">
        <f t="shared" si="1304"/>
        <v>1.2859781439681639E-3</v>
      </c>
      <c r="AD919" s="13">
        <f t="shared" si="1305"/>
        <v>1.2458378514074006E-2</v>
      </c>
      <c r="AE919" s="13">
        <f t="shared" si="1306"/>
        <v>1.562994135509187E-2</v>
      </c>
      <c r="AF919" s="13">
        <f t="shared" si="1307"/>
        <v>9.8044487285257644E-3</v>
      </c>
      <c r="AG919" s="13">
        <f t="shared" si="1308"/>
        <v>4.1001311814039291E-3</v>
      </c>
      <c r="AH919" s="13">
        <f t="shared" si="1309"/>
        <v>6.8621909320822905E-3</v>
      </c>
      <c r="AI919" s="13">
        <f t="shared" si="1310"/>
        <v>9.9932857412978505E-3</v>
      </c>
      <c r="AJ919" s="13">
        <f t="shared" si="1311"/>
        <v>7.276521514457724E-3</v>
      </c>
      <c r="AK919" s="13">
        <f t="shared" si="1312"/>
        <v>3.5322226490236541E-3</v>
      </c>
      <c r="AL919" s="13">
        <f t="shared" si="1313"/>
        <v>9.3979885958586485E-5</v>
      </c>
      <c r="AM919" s="13">
        <f t="shared" si="1314"/>
        <v>3.6285826960110092E-3</v>
      </c>
      <c r="AN919" s="13">
        <f t="shared" si="1315"/>
        <v>4.5523207275075025E-3</v>
      </c>
      <c r="AO919" s="13">
        <f t="shared" si="1316"/>
        <v>2.8556086139192088E-3</v>
      </c>
      <c r="AP919" s="13">
        <f t="shared" si="1317"/>
        <v>1.1941895198809734E-3</v>
      </c>
      <c r="AQ919" s="13">
        <f t="shared" si="1318"/>
        <v>3.7454938741665486E-4</v>
      </c>
      <c r="AR919" s="13">
        <f t="shared" si="1319"/>
        <v>1.7218234574382946E-3</v>
      </c>
      <c r="AS919" s="13">
        <f t="shared" si="1320"/>
        <v>2.507460660385475E-3</v>
      </c>
      <c r="AT919" s="13">
        <f t="shared" si="1321"/>
        <v>1.8257850234933524E-3</v>
      </c>
      <c r="AU919" s="13">
        <f t="shared" si="1322"/>
        <v>8.8628600896977015E-4</v>
      </c>
      <c r="AV919" s="13">
        <f t="shared" si="1323"/>
        <v>3.2267061000668649E-4</v>
      </c>
      <c r="AW919" s="13">
        <f t="shared" si="1324"/>
        <v>4.7695098248624531E-6</v>
      </c>
      <c r="AX919" s="13">
        <f t="shared" si="1325"/>
        <v>8.807066643889799E-4</v>
      </c>
      <c r="AY919" s="13">
        <f t="shared" si="1326"/>
        <v>1.104910522656525E-3</v>
      </c>
      <c r="AZ919" s="13">
        <f t="shared" si="1327"/>
        <v>6.9309527930284606E-4</v>
      </c>
      <c r="BA919" s="13">
        <f t="shared" si="1328"/>
        <v>2.8984613465164868E-4</v>
      </c>
      <c r="BB919" s="13">
        <f t="shared" si="1329"/>
        <v>9.0908260683514276E-5</v>
      </c>
      <c r="BC919" s="13">
        <f t="shared" si="1330"/>
        <v>2.2810204097934195E-5</v>
      </c>
      <c r="BD919" s="13">
        <f t="shared" si="1331"/>
        <v>3.6002544570279957E-4</v>
      </c>
      <c r="BE919" s="13">
        <f t="shared" si="1332"/>
        <v>5.2429860793081265E-4</v>
      </c>
      <c r="BF919" s="13">
        <f t="shared" si="1333"/>
        <v>3.8176333584086241E-4</v>
      </c>
      <c r="BG919" s="13">
        <f t="shared" si="1334"/>
        <v>1.8531836932587036E-4</v>
      </c>
      <c r="BH919" s="13">
        <f t="shared" si="1335"/>
        <v>6.7468955473337031E-5</v>
      </c>
      <c r="BI919" s="13">
        <f t="shared" si="1336"/>
        <v>1.9650766275235816E-5</v>
      </c>
      <c r="BJ919" s="14">
        <f t="shared" si="1337"/>
        <v>0.41750854605332177</v>
      </c>
      <c r="BK919" s="14">
        <f t="shared" si="1338"/>
        <v>0.25716345855701433</v>
      </c>
      <c r="BL919" s="14">
        <f t="shared" si="1339"/>
        <v>0.30344080698755843</v>
      </c>
      <c r="BM919" s="14">
        <f t="shared" si="1340"/>
        <v>0.50792243089698119</v>
      </c>
      <c r="BN919" s="14">
        <f t="shared" si="1341"/>
        <v>0.49096921418336992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1.6292</v>
      </c>
      <c r="F920" s="10">
        <f>VLOOKUP(B920,home!$B$2:$E$405,3,FALSE)</f>
        <v>1.3299000000000001</v>
      </c>
      <c r="G920" s="10">
        <f>VLOOKUP(C920,away!$B$2:$E$405,4,FALSE)</f>
        <v>1.2637</v>
      </c>
      <c r="H920" s="10">
        <f>VLOOKUP(A920,away!$A$2:$E$405,3,FALSE)</f>
        <v>1.1462000000000001</v>
      </c>
      <c r="I920" s="10">
        <f>VLOOKUP(C920,away!$B$2:$E$405,3,FALSE)</f>
        <v>1.1291</v>
      </c>
      <c r="J920" s="10">
        <f>VLOOKUP(B920,home!$B$2:$E$405,4,FALSE)</f>
        <v>0.63009999999999999</v>
      </c>
      <c r="K920" s="12">
        <f t="shared" si="1286"/>
        <v>2.7380247711960006</v>
      </c>
      <c r="L920" s="12">
        <f t="shared" si="1287"/>
        <v>0.81545930204200001</v>
      </c>
      <c r="M920" s="13">
        <f t="shared" si="1288"/>
        <v>2.8624735044497331E-2</v>
      </c>
      <c r="N920" s="13">
        <f t="shared" si="1289"/>
        <v>7.8375233620755949E-2</v>
      </c>
      <c r="O920" s="13">
        <f t="shared" si="1290"/>
        <v>2.3342306460522971E-2</v>
      </c>
      <c r="P920" s="13">
        <f t="shared" si="1291"/>
        <v>6.3911813305760345E-2</v>
      </c>
      <c r="Q920" s="13">
        <f t="shared" si="1292"/>
        <v>0.10729666555095173</v>
      </c>
      <c r="R920" s="13">
        <f t="shared" si="1293"/>
        <v>9.5173504671742636E-3</v>
      </c>
      <c r="S920" s="13">
        <f t="shared" si="1294"/>
        <v>3.5674739641088749E-2</v>
      </c>
      <c r="T920" s="13">
        <f t="shared" si="1295"/>
        <v>8.7496064001613E-2</v>
      </c>
      <c r="U920" s="13">
        <f t="shared" si="1296"/>
        <v>2.6058741335276969E-2</v>
      </c>
      <c r="V920" s="13">
        <f t="shared" si="1297"/>
        <v>8.8502994821651765E-3</v>
      </c>
      <c r="W920" s="13">
        <f t="shared" si="1298"/>
        <v>9.79269760484128E-2</v>
      </c>
      <c r="X920" s="13">
        <f t="shared" si="1299"/>
        <v>7.9855463539522345E-2</v>
      </c>
      <c r="Y920" s="13">
        <f t="shared" si="1300"/>
        <v>3.2559440281089633E-2</v>
      </c>
      <c r="Z920" s="13">
        <f t="shared" si="1301"/>
        <v>2.5870039897503425E-3</v>
      </c>
      <c r="AA920" s="13">
        <f t="shared" si="1302"/>
        <v>7.0832810071193228E-3</v>
      </c>
      <c r="AB920" s="13">
        <f t="shared" si="1303"/>
        <v>9.6970994294174329E-3</v>
      </c>
      <c r="AC920" s="13">
        <f t="shared" si="1304"/>
        <v>1.2350304014275575E-3</v>
      </c>
      <c r="AD920" s="13">
        <f t="shared" si="1305"/>
        <v>6.7031621547217923E-2</v>
      </c>
      <c r="AE920" s="13">
        <f t="shared" si="1306"/>
        <v>5.4661559321637812E-2</v>
      </c>
      <c r="AF920" s="13">
        <f t="shared" si="1307"/>
        <v>2.2287138506475075E-2</v>
      </c>
      <c r="AG920" s="13">
        <f t="shared" si="1308"/>
        <v>6.0580848036678485E-3</v>
      </c>
      <c r="AH920" s="13">
        <f t="shared" si="1309"/>
        <v>5.2739911696542087E-4</v>
      </c>
      <c r="AI920" s="13">
        <f t="shared" si="1310"/>
        <v>1.4440318465582195E-3</v>
      </c>
      <c r="AJ920" s="13">
        <f t="shared" si="1311"/>
        <v>1.9768974831361539E-3</v>
      </c>
      <c r="AK920" s="13">
        <f t="shared" si="1312"/>
        <v>1.8042647596472725E-3</v>
      </c>
      <c r="AL920" s="13">
        <f t="shared" si="1313"/>
        <v>1.1030045493210597E-4</v>
      </c>
      <c r="AM920" s="13">
        <f t="shared" si="1314"/>
        <v>3.6706848049943647E-2</v>
      </c>
      <c r="AN920" s="13">
        <f t="shared" si="1315"/>
        <v>2.9932940690968794E-2</v>
      </c>
      <c r="AO920" s="13">
        <f t="shared" si="1316"/>
        <v>1.2204547461960997E-2</v>
      </c>
      <c r="AP920" s="13">
        <f t="shared" si="1317"/>
        <v>3.3174372516897254E-3</v>
      </c>
      <c r="AQ920" s="13">
        <f t="shared" si="1318"/>
        <v>6.7630876645775851E-4</v>
      </c>
      <c r="AR920" s="13">
        <f t="shared" si="1319"/>
        <v>8.6014503163637864E-5</v>
      </c>
      <c r="AS920" s="13">
        <f t="shared" si="1320"/>
        <v>2.3550984034415725E-4</v>
      </c>
      <c r="AT920" s="13">
        <f t="shared" si="1321"/>
        <v>3.2241588836135897E-4</v>
      </c>
      <c r="AU920" s="13">
        <f t="shared" si="1322"/>
        <v>2.9426089632018839E-4</v>
      </c>
      <c r="AV920" s="13">
        <f t="shared" si="1323"/>
        <v>2.0142340582975346E-4</v>
      </c>
      <c r="AW920" s="13">
        <f t="shared" si="1324"/>
        <v>6.8409192960434525E-6</v>
      </c>
      <c r="AX920" s="13">
        <f t="shared" si="1325"/>
        <v>1.6750709872212225E-2</v>
      </c>
      <c r="AY920" s="13">
        <f t="shared" si="1326"/>
        <v>1.365952218110222E-2</v>
      </c>
      <c r="AZ920" s="13">
        <f t="shared" si="1327"/>
        <v>5.5693922120144167E-3</v>
      </c>
      <c r="BA920" s="13">
        <f t="shared" si="1328"/>
        <v>1.5138708953358088E-3</v>
      </c>
      <c r="BB920" s="13">
        <f t="shared" si="1329"/>
        <v>3.0862502592305909E-4</v>
      </c>
      <c r="BC920" s="13">
        <f t="shared" si="1330"/>
        <v>5.0334229646382391E-5</v>
      </c>
      <c r="BD920" s="13">
        <f t="shared" si="1331"/>
        <v>1.1690221119218252E-5</v>
      </c>
      <c r="BE920" s="13">
        <f t="shared" si="1332"/>
        <v>3.2008115005178208E-5</v>
      </c>
      <c r="BF920" s="13">
        <f t="shared" si="1333"/>
        <v>4.3819505881734183E-5</v>
      </c>
      <c r="BG920" s="13">
        <f t="shared" si="1334"/>
        <v>3.9992964188585675E-5</v>
      </c>
      <c r="BH920" s="13">
        <f t="shared" si="1335"/>
        <v>2.7375431655475535E-5</v>
      </c>
      <c r="BI920" s="13">
        <f t="shared" si="1336"/>
        <v>1.499092199897503E-5</v>
      </c>
      <c r="BJ920" s="14">
        <f t="shared" si="1337"/>
        <v>0.75423878385859944</v>
      </c>
      <c r="BK920" s="14">
        <f t="shared" si="1338"/>
        <v>0.15206644051097348</v>
      </c>
      <c r="BL920" s="14">
        <f t="shared" si="1339"/>
        <v>8.2760873599686272E-2</v>
      </c>
      <c r="BM920" s="14">
        <f t="shared" si="1340"/>
        <v>0.66693231624754046</v>
      </c>
      <c r="BN920" s="14">
        <f t="shared" si="1341"/>
        <v>0.3110681044496626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1.6292</v>
      </c>
      <c r="F921" s="10">
        <f>VLOOKUP(B921,home!$B$2:$E$405,3,FALSE)</f>
        <v>0.86650000000000005</v>
      </c>
      <c r="G921" s="10">
        <f>VLOOKUP(C921,away!$B$2:$E$405,4,FALSE)</f>
        <v>0.64990000000000003</v>
      </c>
      <c r="H921" s="10">
        <f>VLOOKUP(A921,away!$A$2:$E$405,3,FALSE)</f>
        <v>1.1462000000000001</v>
      </c>
      <c r="I921" s="10">
        <f>VLOOKUP(C921,away!$B$2:$E$405,3,FALSE)</f>
        <v>0.51319999999999999</v>
      </c>
      <c r="J921" s="10">
        <f>VLOOKUP(B921,home!$B$2:$E$405,4,FALSE)</f>
        <v>1.3856999999999999</v>
      </c>
      <c r="K921" s="12">
        <f t="shared" si="1286"/>
        <v>0.91746499982000007</v>
      </c>
      <c r="L921" s="12">
        <f t="shared" si="1287"/>
        <v>0.81511008928799999</v>
      </c>
      <c r="M921" s="13">
        <f t="shared" si="1288"/>
        <v>0.17682847410642982</v>
      </c>
      <c r="N921" s="13">
        <f t="shared" si="1289"/>
        <v>0.16223393596422653</v>
      </c>
      <c r="O921" s="13">
        <f t="shared" si="1290"/>
        <v>0.14413467331755281</v>
      </c>
      <c r="P921" s="13">
        <f t="shared" si="1291"/>
        <v>0.13223851802934436</v>
      </c>
      <c r="Q921" s="13">
        <f t="shared" si="1292"/>
        <v>7.4421979015108497E-2</v>
      </c>
      <c r="R921" s="13">
        <f t="shared" si="1293"/>
        <v>5.8742813218683583E-2</v>
      </c>
      <c r="S921" s="13">
        <f t="shared" si="1294"/>
        <v>2.4723147302724714E-2</v>
      </c>
      <c r="T921" s="13">
        <f t="shared" si="1295"/>
        <v>6.0662105959994744E-2</v>
      </c>
      <c r="U921" s="13">
        <f t="shared" si="1296"/>
        <v>5.3894475119105827E-2</v>
      </c>
      <c r="V921" s="13">
        <f t="shared" si="1297"/>
        <v>2.0543149241436555E-3</v>
      </c>
      <c r="W921" s="13">
        <f t="shared" si="1298"/>
        <v>2.2759853654566856E-2</v>
      </c>
      <c r="X921" s="13">
        <f t="shared" si="1299"/>
        <v>1.8551786344555801E-2</v>
      </c>
      <c r="Y921" s="13">
        <f t="shared" si="1300"/>
        <v>7.5608741118813882E-3</v>
      </c>
      <c r="Z921" s="13">
        <f t="shared" si="1301"/>
        <v>1.5960619909236497E-2</v>
      </c>
      <c r="AA921" s="13">
        <f t="shared" si="1302"/>
        <v>1.4643310142154751E-2</v>
      </c>
      <c r="AB921" s="13">
        <f t="shared" si="1303"/>
        <v>6.7173622684681064E-3</v>
      </c>
      <c r="AC921" s="13">
        <f t="shared" si="1304"/>
        <v>9.6018034746349367E-5</v>
      </c>
      <c r="AD921" s="13">
        <f t="shared" si="1305"/>
        <v>5.2203422822726005E-3</v>
      </c>
      <c r="AE921" s="13">
        <f t="shared" si="1306"/>
        <v>4.2551536638171412E-3</v>
      </c>
      <c r="AF921" s="13">
        <f t="shared" si="1307"/>
        <v>1.734209341424075E-3</v>
      </c>
      <c r="AG921" s="13">
        <f t="shared" si="1308"/>
        <v>4.7119051037742052E-4</v>
      </c>
      <c r="AH921" s="13">
        <f t="shared" si="1309"/>
        <v>3.2524155798273973E-3</v>
      </c>
      <c r="AI921" s="13">
        <f t="shared" si="1310"/>
        <v>2.9839774593609079E-3</v>
      </c>
      <c r="AJ921" s="13">
        <f t="shared" si="1311"/>
        <v>1.3688474396077199E-3</v>
      </c>
      <c r="AK921" s="13">
        <f t="shared" si="1312"/>
        <v>4.1862320531110142E-4</v>
      </c>
      <c r="AL921" s="13">
        <f t="shared" si="1313"/>
        <v>2.8722257957856001E-6</v>
      </c>
      <c r="AM921" s="13">
        <f t="shared" si="1314"/>
        <v>9.5789626621311456E-4</v>
      </c>
      <c r="AN921" s="13">
        <f t="shared" si="1315"/>
        <v>7.8079091108161365E-4</v>
      </c>
      <c r="AO921" s="13">
        <f t="shared" si="1316"/>
        <v>3.1821527462349642E-4</v>
      </c>
      <c r="AP921" s="13">
        <f t="shared" si="1317"/>
        <v>8.646016030372122E-5</v>
      </c>
      <c r="AQ921" s="13">
        <f t="shared" si="1318"/>
        <v>1.7618637246255245E-5</v>
      </c>
      <c r="AR921" s="13">
        <f t="shared" si="1319"/>
        <v>5.3021535073495855E-4</v>
      </c>
      <c r="AS921" s="13">
        <f t="shared" si="1320"/>
        <v>4.8645402666660999E-4</v>
      </c>
      <c r="AT921" s="13">
        <f t="shared" si="1321"/>
        <v>2.2315227174405982E-4</v>
      </c>
      <c r="AU921" s="13">
        <f t="shared" si="1322"/>
        <v>6.8244799651832156E-5</v>
      </c>
      <c r="AV921" s="13">
        <f t="shared" si="1323"/>
        <v>1.5653053775071029E-5</v>
      </c>
      <c r="AW921" s="13">
        <f t="shared" si="1324"/>
        <v>5.9665303182722767E-8</v>
      </c>
      <c r="AX921" s="13">
        <f t="shared" si="1325"/>
        <v>1.4647271628479889E-4</v>
      </c>
      <c r="AY921" s="13">
        <f t="shared" si="1326"/>
        <v>1.1939138884915831E-4</v>
      </c>
      <c r="AZ921" s="13">
        <f t="shared" si="1327"/>
        <v>4.8658562812527879E-5</v>
      </c>
      <c r="BA921" s="13">
        <f t="shared" si="1328"/>
        <v>1.3220695159581787E-5</v>
      </c>
      <c r="BB921" s="13">
        <f t="shared" si="1329"/>
        <v>2.6940805029940342E-6</v>
      </c>
      <c r="BC921" s="13">
        <f t="shared" si="1330"/>
        <v>4.3919443986890557E-7</v>
      </c>
      <c r="BD921" s="13">
        <f t="shared" si="1331"/>
        <v>7.2030646979906688E-5</v>
      </c>
      <c r="BE921" s="13">
        <f t="shared" si="1332"/>
        <v>6.6085597518454571E-5</v>
      </c>
      <c r="BF921" s="13">
        <f t="shared" si="1333"/>
        <v>3.0315611357686762E-5</v>
      </c>
      <c r="BG921" s="13">
        <f t="shared" si="1334"/>
        <v>9.2711707896077589E-6</v>
      </c>
      <c r="BH921" s="13">
        <f t="shared" si="1335"/>
        <v>2.1264936767046677E-6</v>
      </c>
      <c r="BI921" s="13">
        <f t="shared" si="1336"/>
        <v>3.9019670414301606E-7</v>
      </c>
      <c r="BJ921" s="14">
        <f t="shared" si="1337"/>
        <v>0.36036328873574225</v>
      </c>
      <c r="BK921" s="14">
        <f t="shared" si="1338"/>
        <v>0.33606273601203379</v>
      </c>
      <c r="BL921" s="14">
        <f t="shared" si="1339"/>
        <v>0.28766043696967125</v>
      </c>
      <c r="BM921" s="14">
        <f t="shared" si="1340"/>
        <v>0.25132735625179226</v>
      </c>
      <c r="BN921" s="14">
        <f t="shared" si="1341"/>
        <v>0.74860039365134556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1.4215</v>
      </c>
      <c r="F922" s="10">
        <f>VLOOKUP(B922,home!$B$2:$E$405,3,FALSE)</f>
        <v>0.81169999999999998</v>
      </c>
      <c r="G922" s="10">
        <f>VLOOKUP(C922,away!$B$2:$E$405,4,FALSE)</f>
        <v>0.58620000000000005</v>
      </c>
      <c r="H922" s="10">
        <f>VLOOKUP(A922,away!$A$2:$E$405,3,FALSE)</f>
        <v>1.0277000000000001</v>
      </c>
      <c r="I922" s="10">
        <f>VLOOKUP(C922,away!$B$2:$E$405,3,FALSE)</f>
        <v>1.7839</v>
      </c>
      <c r="J922" s="10">
        <f>VLOOKUP(B922,home!$B$2:$E$405,4,FALSE)</f>
        <v>1.0479000000000001</v>
      </c>
      <c r="K922" s="12">
        <f t="shared" si="1286"/>
        <v>0.67637605461000005</v>
      </c>
      <c r="L922" s="12">
        <f t="shared" si="1287"/>
        <v>1.9211297720370002</v>
      </c>
      <c r="M922" s="13">
        <f t="shared" si="1288"/>
        <v>7.445906061041728E-2</v>
      </c>
      <c r="N922" s="13">
        <f t="shared" si="1289"/>
        <v>5.0362325645640887E-2</v>
      </c>
      <c r="O922" s="13">
        <f t="shared" si="1290"/>
        <v>0.14304551813658015</v>
      </c>
      <c r="P922" s="13">
        <f t="shared" si="1291"/>
        <v>9.6752563186863261E-2</v>
      </c>
      <c r="Q922" s="13">
        <f t="shared" si="1292"/>
        <v>1.7031935560591308E-2</v>
      </c>
      <c r="R922" s="13">
        <f t="shared" si="1293"/>
        <v>0.1374045018243214</v>
      </c>
      <c r="S922" s="13">
        <f t="shared" si="1294"/>
        <v>3.1430219527636312E-2</v>
      </c>
      <c r="T922" s="13">
        <f t="shared" si="1295"/>
        <v>3.2720558480867655E-2</v>
      </c>
      <c r="U922" s="13">
        <f t="shared" si="1296"/>
        <v>9.2937114829587053E-2</v>
      </c>
      <c r="V922" s="13">
        <f t="shared" si="1297"/>
        <v>4.5378468172006864E-3</v>
      </c>
      <c r="W922" s="13">
        <f t="shared" si="1298"/>
        <v>3.8399977922815021E-3</v>
      </c>
      <c r="X922" s="13">
        <f t="shared" si="1299"/>
        <v>7.3771340833083468E-3</v>
      </c>
      <c r="Y922" s="13">
        <f t="shared" si="1300"/>
        <v>7.0862159598762756E-3</v>
      </c>
      <c r="Z922" s="13">
        <f t="shared" si="1301"/>
        <v>8.799062642220537E-2</v>
      </c>
      <c r="AA922" s="13">
        <f t="shared" si="1302"/>
        <v>5.951475274211368E-2</v>
      </c>
      <c r="AB922" s="13">
        <f t="shared" si="1303"/>
        <v>2.0127176825400269E-2</v>
      </c>
      <c r="AC922" s="13">
        <f t="shared" si="1304"/>
        <v>3.6853163613852577E-4</v>
      </c>
      <c r="AD922" s="13">
        <f t="shared" si="1305"/>
        <v>6.4932063911361815E-4</v>
      </c>
      <c r="AE922" s="13">
        <f t="shared" si="1306"/>
        <v>1.2474292113992646E-3</v>
      </c>
      <c r="AF922" s="13">
        <f t="shared" si="1307"/>
        <v>1.1982366982638824E-3</v>
      </c>
      <c r="AG922" s="13">
        <f t="shared" si="1308"/>
        <v>7.6732273166068654E-4</v>
      </c>
      <c r="AH922" s="13">
        <f t="shared" si="1309"/>
        <v>4.2260353019971067E-2</v>
      </c>
      <c r="AI922" s="13">
        <f t="shared" si="1310"/>
        <v>2.8583890842073825E-2</v>
      </c>
      <c r="AJ922" s="13">
        <f t="shared" si="1311"/>
        <v>9.6667296565824037E-3</v>
      </c>
      <c r="AK922" s="13">
        <f t="shared" si="1312"/>
        <v>2.1794481553668956E-3</v>
      </c>
      <c r="AL922" s="13">
        <f t="shared" si="1313"/>
        <v>1.9154891356156748E-5</v>
      </c>
      <c r="AM922" s="13">
        <f t="shared" si="1314"/>
        <v>8.7836986412102557E-5</v>
      </c>
      <c r="AN922" s="13">
        <f t="shared" si="1315"/>
        <v>1.6874624968229968E-4</v>
      </c>
      <c r="AO922" s="13">
        <f t="shared" si="1316"/>
        <v>1.6209172209212758E-4</v>
      </c>
      <c r="AP922" s="13">
        <f t="shared" si="1317"/>
        <v>1.037997443706446E-4</v>
      </c>
      <c r="AQ922" s="13">
        <f t="shared" si="1318"/>
        <v>4.9853194810068845E-5</v>
      </c>
      <c r="AR922" s="13">
        <f t="shared" si="1319"/>
        <v>1.6237524472692038E-2</v>
      </c>
      <c r="AS922" s="13">
        <f t="shared" si="1320"/>
        <v>1.098267273947276E-2</v>
      </c>
      <c r="AT922" s="13">
        <f t="shared" si="1321"/>
        <v>3.714208428298693E-3</v>
      </c>
      <c r="AU922" s="13">
        <f t="shared" si="1322"/>
        <v>8.3740054757729305E-4</v>
      </c>
      <c r="AV922" s="13">
        <f t="shared" si="1323"/>
        <v>1.4159941962464578E-4</v>
      </c>
      <c r="AW922" s="13">
        <f t="shared" si="1324"/>
        <v>6.9138844781159677E-7</v>
      </c>
      <c r="AX922" s="13">
        <f t="shared" si="1325"/>
        <v>9.9018057197083498E-6</v>
      </c>
      <c r="AY922" s="13">
        <f t="shared" si="1326"/>
        <v>1.9022653765057967E-5</v>
      </c>
      <c r="AZ922" s="13">
        <f t="shared" si="1327"/>
        <v>1.8272493245602301E-5</v>
      </c>
      <c r="BA922" s="13">
        <f t="shared" si="1328"/>
        <v>1.1701276927823856E-5</v>
      </c>
      <c r="BB922" s="13">
        <f t="shared" si="1329"/>
        <v>5.6199178692230141E-6</v>
      </c>
      <c r="BC922" s="13">
        <f t="shared" si="1330"/>
        <v>2.159318306993415E-6</v>
      </c>
      <c r="BD922" s="13">
        <f t="shared" si="1331"/>
        <v>5.1990652814446776E-3</v>
      </c>
      <c r="BE922" s="13">
        <f t="shared" si="1332"/>
        <v>3.5165232627233796E-3</v>
      </c>
      <c r="BF922" s="13">
        <f t="shared" si="1333"/>
        <v>1.1892460651925622E-3</v>
      </c>
      <c r="BG922" s="13">
        <f t="shared" si="1334"/>
        <v>2.6812585384513736E-4</v>
      </c>
      <c r="BH922" s="13">
        <f t="shared" si="1335"/>
        <v>4.5338476790677874E-5</v>
      </c>
      <c r="BI922" s="13">
        <f t="shared" si="1336"/>
        <v>6.1331720107411529E-6</v>
      </c>
      <c r="BJ922" s="14">
        <f t="shared" si="1337"/>
        <v>0.12291948216620507</v>
      </c>
      <c r="BK922" s="14">
        <f t="shared" si="1338"/>
        <v>0.20758639932337727</v>
      </c>
      <c r="BL922" s="14">
        <f t="shared" si="1339"/>
        <v>0.57785732375166921</v>
      </c>
      <c r="BM922" s="14">
        <f t="shared" si="1340"/>
        <v>0.47727959543372561</v>
      </c>
      <c r="BN922" s="14">
        <f t="shared" si="1341"/>
        <v>0.51905590496441434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1.6292</v>
      </c>
      <c r="F923" s="10">
        <f>VLOOKUP(B923,home!$B$2:$E$405,3,FALSE)</f>
        <v>0.90259999999999996</v>
      </c>
      <c r="G923" s="10">
        <f>VLOOKUP(C923,away!$B$2:$E$405,4,FALSE)</f>
        <v>1.6248</v>
      </c>
      <c r="H923" s="10">
        <f>VLOOKUP(A923,away!$A$2:$E$405,3,FALSE)</f>
        <v>1.1462000000000001</v>
      </c>
      <c r="I923" s="10">
        <f>VLOOKUP(C923,away!$B$2:$E$405,3,FALSE)</f>
        <v>1.0264</v>
      </c>
      <c r="J923" s="10">
        <f>VLOOKUP(B923,home!$B$2:$E$405,4,FALSE)</f>
        <v>0.71850000000000003</v>
      </c>
      <c r="K923" s="12">
        <f t="shared" si="1286"/>
        <v>2.389294266816</v>
      </c>
      <c r="L923" s="12">
        <f t="shared" si="1287"/>
        <v>0.84528628008000006</v>
      </c>
      <c r="M923" s="13">
        <f t="shared" si="1288"/>
        <v>3.9376718163261583E-2</v>
      </c>
      <c r="N923" s="13">
        <f t="shared" si="1289"/>
        <v>9.408256695351036E-2</v>
      </c>
      <c r="O923" s="13">
        <f t="shared" si="1290"/>
        <v>3.3284599617981955E-2</v>
      </c>
      <c r="P923" s="13">
        <f t="shared" si="1291"/>
        <v>7.9526703040510308E-2</v>
      </c>
      <c r="Q923" s="13">
        <f t="shared" si="1292"/>
        <v>0.1123954689146774</v>
      </c>
      <c r="R923" s="13">
        <f t="shared" si="1293"/>
        <v>1.4067507697518078E-2</v>
      </c>
      <c r="S923" s="13">
        <f t="shared" si="1294"/>
        <v>4.0153781164997258E-2</v>
      </c>
      <c r="T923" s="13">
        <f t="shared" si="1295"/>
        <v>9.5006347816734935E-2</v>
      </c>
      <c r="U923" s="13">
        <f t="shared" si="1296"/>
        <v>3.3611415490069893E-2</v>
      </c>
      <c r="V923" s="13">
        <f t="shared" si="1297"/>
        <v>9.0106765272438324E-3</v>
      </c>
      <c r="W923" s="13">
        <f t="shared" si="1298"/>
        <v>8.9515283164644896E-2</v>
      </c>
      <c r="X923" s="13">
        <f t="shared" si="1299"/>
        <v>7.5666040716550531E-2</v>
      </c>
      <c r="Y923" s="13">
        <f t="shared" si="1300"/>
        <v>3.197973304283741E-2</v>
      </c>
      <c r="Z923" s="13">
        <f t="shared" si="1301"/>
        <v>3.9636904172106078E-3</v>
      </c>
      <c r="AA923" s="13">
        <f t="shared" si="1302"/>
        <v>9.4704227892748252E-3</v>
      </c>
      <c r="AB923" s="13">
        <f t="shared" si="1303"/>
        <v>1.1313813437368968E-2</v>
      </c>
      <c r="AC923" s="13">
        <f t="shared" si="1304"/>
        <v>1.1373938551156254E-3</v>
      </c>
      <c r="AD923" s="13">
        <f t="shared" si="1305"/>
        <v>5.346958821442422E-2</v>
      </c>
      <c r="AE923" s="13">
        <f t="shared" si="1306"/>
        <v>4.5197109319180057E-2</v>
      </c>
      <c r="AF923" s="13">
        <f t="shared" si="1307"/>
        <v>1.9102248203389408E-2</v>
      </c>
      <c r="AG923" s="13">
        <f t="shared" si="1308"/>
        <v>5.3822894416692994E-3</v>
      </c>
      <c r="AH923" s="13">
        <f t="shared" si="1309"/>
        <v>8.3761328203817446E-4</v>
      </c>
      <c r="AI923" s="13">
        <f t="shared" si="1310"/>
        <v>2.0013046125827434E-3</v>
      </c>
      <c r="AJ923" s="13">
        <f t="shared" si="1311"/>
        <v>2.390852818498183E-3</v>
      </c>
      <c r="AK923" s="13">
        <f t="shared" si="1312"/>
        <v>1.904150310679528E-3</v>
      </c>
      <c r="AL923" s="13">
        <f t="shared" si="1313"/>
        <v>9.1884938689760297E-5</v>
      </c>
      <c r="AM923" s="13">
        <f t="shared" si="1314"/>
        <v>2.5550916113947216E-2</v>
      </c>
      <c r="AN923" s="13">
        <f t="shared" si="1315"/>
        <v>2.1597838834594572E-2</v>
      </c>
      <c r="AO923" s="13">
        <f t="shared" si="1316"/>
        <v>9.1281784231309043E-3</v>
      </c>
      <c r="AP923" s="13">
        <f t="shared" si="1317"/>
        <v>2.5719746610649479E-3</v>
      </c>
      <c r="AQ923" s="13">
        <f t="shared" si="1318"/>
        <v>5.4351372342790214E-4</v>
      </c>
      <c r="AR923" s="13">
        <f t="shared" si="1319"/>
        <v>1.4160460306392972E-4</v>
      </c>
      <c r="AS923" s="13">
        <f t="shared" si="1320"/>
        <v>3.3833506625540269E-4</v>
      </c>
      <c r="AT923" s="13">
        <f t="shared" si="1321"/>
        <v>4.0419101703342267E-4</v>
      </c>
      <c r="AU923" s="13">
        <f t="shared" si="1322"/>
        <v>3.2191042656549496E-4</v>
      </c>
      <c r="AV923" s="13">
        <f t="shared" si="1323"/>
        <v>1.9228468415530755E-4</v>
      </c>
      <c r="AW923" s="13">
        <f t="shared" si="1324"/>
        <v>5.1548411895315864E-6</v>
      </c>
      <c r="AX923" s="13">
        <f t="shared" si="1325"/>
        <v>1.0174776230491778E-2</v>
      </c>
      <c r="AY923" s="13">
        <f t="shared" si="1326"/>
        <v>8.6005987505187991E-3</v>
      </c>
      <c r="AZ923" s="13">
        <f t="shared" si="1327"/>
        <v>3.6349840621433664E-3</v>
      </c>
      <c r="BA923" s="13">
        <f t="shared" si="1328"/>
        <v>1.0242007186797514E-3</v>
      </c>
      <c r="BB923" s="13">
        <f t="shared" si="1329"/>
        <v>2.1643570388701737E-4</v>
      </c>
      <c r="BC923" s="13">
        <f t="shared" si="1330"/>
        <v>3.6590026203030672E-5</v>
      </c>
      <c r="BD923" s="13">
        <f t="shared" si="1331"/>
        <v>1.9949404694352352E-5</v>
      </c>
      <c r="BE923" s="13">
        <f t="shared" si="1332"/>
        <v>4.7664998262608267E-5</v>
      </c>
      <c r="BF923" s="13">
        <f t="shared" si="1333"/>
        <v>5.6942853538322281E-5</v>
      </c>
      <c r="BG923" s="13">
        <f t="shared" si="1334"/>
        <v>4.5351077831752206E-5</v>
      </c>
      <c r="BH923" s="13">
        <f t="shared" si="1335"/>
        <v>2.7089267564332934E-5</v>
      </c>
      <c r="BI923" s="13">
        <f t="shared" si="1336"/>
        <v>1.2944846336741056E-5</v>
      </c>
      <c r="BJ923" s="14">
        <f t="shared" si="1337"/>
        <v>0.70487668303570772</v>
      </c>
      <c r="BK923" s="14">
        <f t="shared" si="1338"/>
        <v>0.17789775644033717</v>
      </c>
      <c r="BL923" s="14">
        <f t="shared" si="1339"/>
        <v>0.11048994830131403</v>
      </c>
      <c r="BM923" s="14">
        <f t="shared" si="1340"/>
        <v>0.6158990698977802</v>
      </c>
      <c r="BN923" s="14">
        <f t="shared" si="1341"/>
        <v>0.37273356438745964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1.6292</v>
      </c>
      <c r="F924" s="10">
        <f>VLOOKUP(B924,home!$B$2:$E$405,3,FALSE)</f>
        <v>1.1554</v>
      </c>
      <c r="G924" s="10">
        <f>VLOOKUP(C924,away!$B$2:$E$405,4,FALSE)</f>
        <v>1.2998000000000001</v>
      </c>
      <c r="H924" s="10">
        <f>VLOOKUP(A924,away!$A$2:$E$405,3,FALSE)</f>
        <v>1.1462000000000001</v>
      </c>
      <c r="I924" s="10">
        <f>VLOOKUP(C924,away!$B$2:$E$405,3,FALSE)</f>
        <v>0.66720000000000002</v>
      </c>
      <c r="J924" s="10">
        <f>VLOOKUP(B924,home!$B$2:$E$405,4,FALSE)</f>
        <v>0.87239999999999995</v>
      </c>
      <c r="K924" s="12">
        <f t="shared" si="1286"/>
        <v>2.4467145084640003</v>
      </c>
      <c r="L924" s="12">
        <f t="shared" si="1287"/>
        <v>0.66716322393600003</v>
      </c>
      <c r="M924" s="13">
        <f t="shared" si="1288"/>
        <v>4.4428339665676664E-2</v>
      </c>
      <c r="N924" s="13">
        <f t="shared" si="1289"/>
        <v>0.10870346324697774</v>
      </c>
      <c r="O924" s="13">
        <f t="shared" si="1290"/>
        <v>2.9640954325476511E-2</v>
      </c>
      <c r="P924" s="13">
        <f t="shared" si="1291"/>
        <v>7.2522952992862155E-2</v>
      </c>
      <c r="Q924" s="13">
        <f t="shared" si="1292"/>
        <v>0.13298317032333185</v>
      </c>
      <c r="R924" s="13">
        <f t="shared" si="1293"/>
        <v>9.8876773241623143E-3</v>
      </c>
      <c r="S924" s="13">
        <f t="shared" si="1294"/>
        <v>2.9595854528794187E-2</v>
      </c>
      <c r="T924" s="13">
        <f t="shared" si="1295"/>
        <v>8.8721480642144274E-2</v>
      </c>
      <c r="U924" s="13">
        <f t="shared" si="1296"/>
        <v>2.4192323564038439E-2</v>
      </c>
      <c r="V924" s="13">
        <f t="shared" si="1297"/>
        <v>5.3678920129879857E-3</v>
      </c>
      <c r="W924" s="13">
        <f t="shared" si="1298"/>
        <v>0.10845728407054511</v>
      </c>
      <c r="X924" s="13">
        <f t="shared" si="1299"/>
        <v>7.2358711299847445E-2</v>
      </c>
      <c r="Y924" s="13">
        <f t="shared" si="1300"/>
        <v>2.4137535555330242E-2</v>
      </c>
      <c r="Z924" s="13">
        <f t="shared" si="1301"/>
        <v>2.1988982269423377E-3</v>
      </c>
      <c r="AA924" s="13">
        <f t="shared" si="1302"/>
        <v>5.3800761944955838E-3</v>
      </c>
      <c r="AB924" s="13">
        <f t="shared" si="1303"/>
        <v>6.5817552408570668E-3</v>
      </c>
      <c r="AC924" s="13">
        <f t="shared" si="1304"/>
        <v>5.476450716172045E-4</v>
      </c>
      <c r="AD924" s="13">
        <f t="shared" si="1305"/>
        <v>6.6341002621001052E-2</v>
      </c>
      <c r="AE924" s="13">
        <f t="shared" si="1306"/>
        <v>4.4260277187773686E-2</v>
      </c>
      <c r="AF924" s="13">
        <f t="shared" si="1307"/>
        <v>1.4764414610448041E-2</v>
      </c>
      <c r="AG924" s="13">
        <f t="shared" si="1308"/>
        <v>3.283424817011433E-3</v>
      </c>
      <c r="AH924" s="13">
        <f t="shared" si="1309"/>
        <v>3.6675600754850092E-4</v>
      </c>
      <c r="AI924" s="13">
        <f t="shared" si="1310"/>
        <v>8.9734724473524981E-4</v>
      </c>
      <c r="AJ924" s="13">
        <f t="shared" si="1311"/>
        <v>1.097776261411966E-3</v>
      </c>
      <c r="AK924" s="13">
        <f t="shared" si="1312"/>
        <v>8.9531503528134202E-4</v>
      </c>
      <c r="AL924" s="13">
        <f t="shared" si="1313"/>
        <v>3.5758111227686145E-5</v>
      </c>
      <c r="AM924" s="13">
        <f t="shared" si="1314"/>
        <v>3.2463498723770308E-2</v>
      </c>
      <c r="AN924" s="13">
        <f t="shared" si="1315"/>
        <v>2.1658452468792822E-2</v>
      </c>
      <c r="AO924" s="13">
        <f t="shared" si="1316"/>
        <v>7.2248614872722165E-3</v>
      </c>
      <c r="AP924" s="13">
        <f t="shared" si="1317"/>
        <v>1.6067206274465256E-3</v>
      </c>
      <c r="AQ924" s="13">
        <f t="shared" si="1318"/>
        <v>2.6798622844292414E-4</v>
      </c>
      <c r="AR924" s="13">
        <f t="shared" si="1319"/>
        <v>4.893722407879079E-5</v>
      </c>
      <c r="AS924" s="13">
        <f t="shared" si="1320"/>
        <v>1.1973541615753126E-4</v>
      </c>
      <c r="AT924" s="13">
        <f t="shared" si="1321"/>
        <v>1.4647918994480333E-4</v>
      </c>
      <c r="AU924" s="13">
        <f t="shared" si="1322"/>
        <v>1.1946425307533481E-4</v>
      </c>
      <c r="AV924" s="13">
        <f t="shared" si="1323"/>
        <v>7.3073730310559175E-5</v>
      </c>
      <c r="AW924" s="13">
        <f t="shared" si="1324"/>
        <v>1.6213899101298623E-6</v>
      </c>
      <c r="AX924" s="13">
        <f t="shared" si="1325"/>
        <v>1.3238152220491899E-2</v>
      </c>
      <c r="AY924" s="13">
        <f t="shared" si="1326"/>
        <v>8.8320083143788915E-3</v>
      </c>
      <c r="AZ924" s="13">
        <f t="shared" si="1327"/>
        <v>2.9461955704252886E-3</v>
      </c>
      <c r="BA924" s="13">
        <f t="shared" si="1328"/>
        <v>6.5519777837029947E-4</v>
      </c>
      <c r="BB924" s="13">
        <f t="shared" si="1329"/>
        <v>1.0928096553330843E-4</v>
      </c>
      <c r="BC924" s="13">
        <f t="shared" si="1330"/>
        <v>1.4581648256008196E-5</v>
      </c>
      <c r="BD924" s="13">
        <f t="shared" si="1331"/>
        <v>5.4415193644807486E-6</v>
      </c>
      <c r="BE924" s="13">
        <f t="shared" si="1332"/>
        <v>1.3313844377162855E-5</v>
      </c>
      <c r="BF924" s="13">
        <f t="shared" si="1333"/>
        <v>1.6287588100518108E-5</v>
      </c>
      <c r="BG924" s="13">
        <f t="shared" si="1334"/>
        <v>1.328369270447442E-5</v>
      </c>
      <c r="BH924" s="13">
        <f t="shared" si="1335"/>
        <v>8.1253509165037385E-6</v>
      </c>
      <c r="BI924" s="13">
        <f t="shared" si="1336"/>
        <v>3.9760827947541922E-6</v>
      </c>
      <c r="BJ924" s="14">
        <f t="shared" si="1337"/>
        <v>0.75302770040759137</v>
      </c>
      <c r="BK924" s="14">
        <f t="shared" si="1338"/>
        <v>0.16133045069754476</v>
      </c>
      <c r="BL924" s="14">
        <f t="shared" si="1339"/>
        <v>7.9508099089831905E-2</v>
      </c>
      <c r="BM924" s="14">
        <f t="shared" si="1340"/>
        <v>0.5890682036189544</v>
      </c>
      <c r="BN924" s="14">
        <f t="shared" si="1341"/>
        <v>0.3981665578784872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1.6292</v>
      </c>
      <c r="F925" s="10">
        <f>VLOOKUP(B925,home!$B$2:$E$405,3,FALSE)</f>
        <v>1.0470999999999999</v>
      </c>
      <c r="G925" s="10">
        <f>VLOOKUP(C925,away!$B$2:$E$405,4,FALSE)</f>
        <v>0.75819999999999999</v>
      </c>
      <c r="H925" s="10">
        <f>VLOOKUP(A925,away!$A$2:$E$405,3,FALSE)</f>
        <v>1.1462000000000001</v>
      </c>
      <c r="I925" s="10">
        <f>VLOOKUP(C925,away!$B$2:$E$405,3,FALSE)</f>
        <v>0.87239999999999995</v>
      </c>
      <c r="J925" s="10">
        <f>VLOOKUP(B925,home!$B$2:$E$405,4,FALSE)</f>
        <v>0.92379999999999995</v>
      </c>
      <c r="K925" s="12">
        <f t="shared" si="1286"/>
        <v>1.2934401596239999</v>
      </c>
      <c r="L925" s="12">
        <f t="shared" si="1287"/>
        <v>0.92374908014400003</v>
      </c>
      <c r="M925" s="13">
        <f t="shared" si="1288"/>
        <v>0.10891481241736195</v>
      </c>
      <c r="N925" s="13">
        <f t="shared" si="1289"/>
        <v>0.14087479235853065</v>
      </c>
      <c r="O925" s="13">
        <f t="shared" si="1290"/>
        <v>0.1006099577845944</v>
      </c>
      <c r="P925" s="13">
        <f t="shared" si="1291"/>
        <v>0.13013295985666967</v>
      </c>
      <c r="Q925" s="13">
        <f t="shared" si="1292"/>
        <v>9.1106556957607887E-2</v>
      </c>
      <c r="R925" s="13">
        <f t="shared" si="1293"/>
        <v>4.6469177978422878E-2</v>
      </c>
      <c r="S925" s="13">
        <f t="shared" si="1294"/>
        <v>3.8871175704192115E-2</v>
      </c>
      <c r="T925" s="13">
        <f t="shared" si="1295"/>
        <v>8.415959818467722E-2</v>
      </c>
      <c r="U925" s="13">
        <f t="shared" si="1296"/>
        <v>6.0105100982007345E-2</v>
      </c>
      <c r="V925" s="13">
        <f t="shared" si="1297"/>
        <v>5.1604256729779465E-3</v>
      </c>
      <c r="W925" s="13">
        <f t="shared" si="1298"/>
        <v>3.928029319134712E-2</v>
      </c>
      <c r="X925" s="13">
        <f t="shared" si="1299"/>
        <v>3.6285134703293524E-2</v>
      </c>
      <c r="Y925" s="13">
        <f t="shared" si="1300"/>
        <v>1.6759179902534265E-2</v>
      </c>
      <c r="Z925" s="13">
        <f t="shared" si="1301"/>
        <v>1.4308620137538653E-2</v>
      </c>
      <c r="AA925" s="13">
        <f t="shared" si="1302"/>
        <v>1.8507343914697175E-2</v>
      </c>
      <c r="AB925" s="13">
        <f t="shared" si="1303"/>
        <v>1.1969070933621092E-2</v>
      </c>
      <c r="AC925" s="13">
        <f t="shared" si="1304"/>
        <v>3.8535935335614501E-4</v>
      </c>
      <c r="AD925" s="13">
        <f t="shared" si="1305"/>
        <v>1.2701677173873388E-2</v>
      </c>
      <c r="AE925" s="13">
        <f t="shared" si="1306"/>
        <v>1.1733162605651583E-2</v>
      </c>
      <c r="AF925" s="13">
        <f t="shared" si="1307"/>
        <v>5.4192490820753145E-3</v>
      </c>
      <c r="AG925" s="13">
        <f t="shared" si="1308"/>
        <v>1.6686754515460962E-3</v>
      </c>
      <c r="AH925" s="13">
        <f t="shared" si="1309"/>
        <v>3.3043936725453112E-3</v>
      </c>
      <c r="AI925" s="13">
        <f t="shared" si="1310"/>
        <v>4.2740354792775419E-3</v>
      </c>
      <c r="AJ925" s="13">
        <f t="shared" si="1311"/>
        <v>2.7641045662776926E-3</v>
      </c>
      <c r="AK925" s="13">
        <f t="shared" si="1312"/>
        <v>1.1917346171412149E-3</v>
      </c>
      <c r="AL925" s="13">
        <f t="shared" si="1313"/>
        <v>1.8417312447280461E-5</v>
      </c>
      <c r="AM925" s="13">
        <f t="shared" si="1314"/>
        <v>3.285771870253462E-3</v>
      </c>
      <c r="AN925" s="13">
        <f t="shared" si="1315"/>
        <v>3.0352287427096655E-3</v>
      </c>
      <c r="AO925" s="13">
        <f t="shared" si="1316"/>
        <v>1.4018948795523416E-3</v>
      </c>
      <c r="AP925" s="13">
        <f t="shared" si="1317"/>
        <v>4.316663684816865E-4</v>
      </c>
      <c r="AQ925" s="13">
        <f t="shared" si="1318"/>
        <v>9.96878527035147E-5</v>
      </c>
      <c r="AR925" s="13">
        <f t="shared" si="1319"/>
        <v>6.1048612308947723E-4</v>
      </c>
      <c r="AS925" s="13">
        <f t="shared" si="1320"/>
        <v>7.8962726849709022E-4</v>
      </c>
      <c r="AT925" s="13">
        <f t="shared" si="1321"/>
        <v>5.1066781010416986E-4</v>
      </c>
      <c r="AU925" s="13">
        <f t="shared" si="1322"/>
        <v>2.2017275127199194E-4</v>
      </c>
      <c r="AV925" s="13">
        <f t="shared" si="1323"/>
        <v>7.1195069637525142E-5</v>
      </c>
      <c r="AW925" s="13">
        <f t="shared" si="1324"/>
        <v>6.1125737939766254E-7</v>
      </c>
      <c r="AX925" s="13">
        <f t="shared" si="1325"/>
        <v>7.0832488205811348E-4</v>
      </c>
      <c r="AY925" s="13">
        <f t="shared" si="1326"/>
        <v>6.5431445824428965E-4</v>
      </c>
      <c r="AZ925" s="13">
        <f t="shared" si="1327"/>
        <v>3.0221118946404112E-4</v>
      </c>
      <c r="BA925" s="13">
        <f t="shared" si="1328"/>
        <v>9.305576942554404E-5</v>
      </c>
      <c r="BB925" s="13">
        <f t="shared" si="1329"/>
        <v>2.1490045352234615E-5</v>
      </c>
      <c r="BC925" s="13">
        <f t="shared" si="1330"/>
        <v>3.9702819252759145E-6</v>
      </c>
      <c r="BD925" s="13">
        <f t="shared" si="1331"/>
        <v>9.3989332440763541E-5</v>
      </c>
      <c r="BE925" s="13">
        <f t="shared" si="1332"/>
        <v>1.2156957715513438E-4</v>
      </c>
      <c r="BF925" s="13">
        <f t="shared" si="1333"/>
        <v>7.8621486640479614E-5</v>
      </c>
      <c r="BG925" s="13">
        <f t="shared" si="1334"/>
        <v>3.3897396076712705E-5</v>
      </c>
      <c r="BH925" s="13">
        <f t="shared" si="1335"/>
        <v>1.0961063348075311E-5</v>
      </c>
      <c r="BI925" s="13">
        <f t="shared" si="1336"/>
        <v>2.8354959053166608E-6</v>
      </c>
      <c r="BJ925" s="14">
        <f t="shared" si="1337"/>
        <v>0.4500259359513073</v>
      </c>
      <c r="BK925" s="14">
        <f t="shared" si="1338"/>
        <v>0.28413746477524937</v>
      </c>
      <c r="BL925" s="14">
        <f t="shared" si="1339"/>
        <v>0.25173894330275143</v>
      </c>
      <c r="BM925" s="14">
        <f t="shared" si="1340"/>
        <v>0.38144900361279438</v>
      </c>
      <c r="BN925" s="14">
        <f t="shared" si="1341"/>
        <v>0.61810825735318742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1.6292</v>
      </c>
      <c r="F926" s="10">
        <f>VLOOKUP(B926,home!$B$2:$E$405,3,FALSE)</f>
        <v>1.163</v>
      </c>
      <c r="G926" s="10">
        <f>VLOOKUP(C926,away!$B$2:$E$405,4,FALSE)</f>
        <v>1.1253</v>
      </c>
      <c r="H926" s="10">
        <f>VLOOKUP(A926,away!$A$2:$E$405,3,FALSE)</f>
        <v>1.1462000000000001</v>
      </c>
      <c r="I926" s="10">
        <f>VLOOKUP(C926,away!$B$2:$E$405,3,FALSE)</f>
        <v>0.92090000000000005</v>
      </c>
      <c r="J926" s="10">
        <f>VLOOKUP(B926,home!$B$2:$E$405,4,FALSE)</f>
        <v>0.91839999999999999</v>
      </c>
      <c r="K926" s="12">
        <f t="shared" si="1286"/>
        <v>2.1321729778799998</v>
      </c>
      <c r="L926" s="12">
        <f t="shared" si="1287"/>
        <v>0.96940387667200012</v>
      </c>
      <c r="M926" s="13">
        <f t="shared" si="1288"/>
        <v>4.4978222331024401E-2</v>
      </c>
      <c r="N926" s="13">
        <f t="shared" si="1289"/>
        <v>9.5901350247288977E-2</v>
      </c>
      <c r="O926" s="13">
        <f t="shared" si="1290"/>
        <v>4.3602063093510175E-2</v>
      </c>
      <c r="P926" s="13">
        <f t="shared" si="1291"/>
        <v>9.296714070780121E-2</v>
      </c>
      <c r="Q926" s="13">
        <f t="shared" si="1292"/>
        <v>0.10223913376973755</v>
      </c>
      <c r="R926" s="13">
        <f t="shared" si="1293"/>
        <v>2.113400449687295E-2</v>
      </c>
      <c r="S926" s="13">
        <f t="shared" si="1294"/>
        <v>4.8039299929282402E-2</v>
      </c>
      <c r="T926" s="13">
        <f t="shared" si="1295"/>
        <v>9.9111012623970776E-2</v>
      </c>
      <c r="U926" s="13">
        <f t="shared" si="1296"/>
        <v>4.5061353302626901E-2</v>
      </c>
      <c r="V926" s="13">
        <f t="shared" si="1297"/>
        <v>1.1032688276860995E-2</v>
      </c>
      <c r="W926" s="13">
        <f t="shared" si="1298"/>
        <v>7.266383943523097E-2</v>
      </c>
      <c r="X926" s="13">
        <f t="shared" si="1299"/>
        <v>7.0440607642384662E-2</v>
      </c>
      <c r="Y926" s="13">
        <f t="shared" si="1300"/>
        <v>3.4142699061829498E-2</v>
      </c>
      <c r="Z926" s="13">
        <f t="shared" si="1301"/>
        <v>6.8291286296240416E-3</v>
      </c>
      <c r="AA926" s="13">
        <f t="shared" si="1302"/>
        <v>1.4560883526551053E-2</v>
      </c>
      <c r="AB926" s="13">
        <f t="shared" si="1303"/>
        <v>1.5523161194685102E-2</v>
      </c>
      <c r="AC926" s="13">
        <f t="shared" si="1304"/>
        <v>1.4252418035104971E-3</v>
      </c>
      <c r="AD926" s="13">
        <f t="shared" si="1305"/>
        <v>3.8732968728202651E-2</v>
      </c>
      <c r="AE926" s="13">
        <f t="shared" si="1306"/>
        <v>3.7547890040135E-2</v>
      </c>
      <c r="AF926" s="13">
        <f t="shared" si="1307"/>
        <v>1.8199535082880424E-2</v>
      </c>
      <c r="AG926" s="13">
        <f t="shared" si="1308"/>
        <v>5.8808999543241182E-3</v>
      </c>
      <c r="AH926" s="13">
        <f t="shared" si="1309"/>
        <v>1.6550459419623221E-3</v>
      </c>
      <c r="AI926" s="13">
        <f t="shared" si="1310"/>
        <v>3.5288442346020133E-3</v>
      </c>
      <c r="AJ926" s="13">
        <f t="shared" si="1311"/>
        <v>3.7620531600830232E-3</v>
      </c>
      <c r="AK926" s="13">
        <f t="shared" si="1312"/>
        <v>2.6737826964256936E-3</v>
      </c>
      <c r="AL926" s="13">
        <f t="shared" si="1313"/>
        <v>1.1783538648054262E-4</v>
      </c>
      <c r="AM926" s="13">
        <f t="shared" si="1314"/>
        <v>1.6517077855068951E-2</v>
      </c>
      <c r="AN926" s="13">
        <f t="shared" si="1315"/>
        <v>1.6011719303997085E-2</v>
      </c>
      <c r="AO926" s="13">
        <f t="shared" si="1316"/>
        <v>7.7609113827393356E-3</v>
      </c>
      <c r="AP926" s="13">
        <f t="shared" si="1317"/>
        <v>2.5078191936451222E-3</v>
      </c>
      <c r="AQ926" s="13">
        <f t="shared" si="1318"/>
        <v>6.0777241207800759E-4</v>
      </c>
      <c r="AR926" s="13">
        <f t="shared" si="1319"/>
        <v>3.2088159044170759E-4</v>
      </c>
      <c r="AS926" s="13">
        <f t="shared" si="1320"/>
        <v>6.8417505623896593E-4</v>
      </c>
      <c r="AT926" s="13">
        <f t="shared" si="1321"/>
        <v>7.2938978352612657E-4</v>
      </c>
      <c r="AU926" s="13">
        <f t="shared" si="1322"/>
        <v>5.1839506225871647E-4</v>
      </c>
      <c r="AV926" s="13">
        <f t="shared" si="1323"/>
        <v>2.7632698590361387E-4</v>
      </c>
      <c r="AW926" s="13">
        <f t="shared" si="1324"/>
        <v>6.7655080784744398E-6</v>
      </c>
      <c r="AX926" s="13">
        <f t="shared" si="1325"/>
        <v>5.8695445126863612E-3</v>
      </c>
      <c r="AY926" s="13">
        <f t="shared" si="1326"/>
        <v>5.6899592048970243E-3</v>
      </c>
      <c r="AZ926" s="13">
        <f t="shared" si="1327"/>
        <v>2.7579342556663532E-3</v>
      </c>
      <c r="BA926" s="13">
        <f t="shared" si="1328"/>
        <v>8.9118405301649001E-4</v>
      </c>
      <c r="BB926" s="13">
        <f t="shared" si="1329"/>
        <v>2.1597931895561267E-4</v>
      </c>
      <c r="BC926" s="13">
        <f t="shared" si="1330"/>
        <v>4.1874237815309877E-5</v>
      </c>
      <c r="BD926" s="13">
        <f t="shared" si="1331"/>
        <v>5.1843976287811368E-5</v>
      </c>
      <c r="BE926" s="13">
        <f t="shared" si="1332"/>
        <v>1.1054032530672284E-4</v>
      </c>
      <c r="BF926" s="13">
        <f t="shared" si="1333"/>
        <v>1.1784554729252962E-4</v>
      </c>
      <c r="BG926" s="13">
        <f t="shared" si="1334"/>
        <v>8.375569716687039E-5</v>
      </c>
      <c r="BH926" s="13">
        <f t="shared" si="1335"/>
        <v>4.464540856067538E-5</v>
      </c>
      <c r="BI926" s="13">
        <f t="shared" si="1336"/>
        <v>1.9038346743896894E-5</v>
      </c>
      <c r="BJ926" s="14">
        <f t="shared" si="1337"/>
        <v>0.63373171231655034</v>
      </c>
      <c r="BK926" s="14">
        <f t="shared" si="1338"/>
        <v>0.20425038763985709</v>
      </c>
      <c r="BL926" s="14">
        <f t="shared" si="1339"/>
        <v>0.15445802942704687</v>
      </c>
      <c r="BM926" s="14">
        <f t="shared" si="1340"/>
        <v>0.59276414967002444</v>
      </c>
      <c r="BN926" s="14">
        <f t="shared" si="1341"/>
        <v>0.40082191464623523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1.6292</v>
      </c>
      <c r="F927" s="10">
        <f>VLOOKUP(B927,home!$B$2:$E$405,3,FALSE)</f>
        <v>0.97489999999999999</v>
      </c>
      <c r="G927" s="10">
        <f>VLOOKUP(C927,away!$B$2:$E$405,4,FALSE)</f>
        <v>1.0109999999999999</v>
      </c>
      <c r="H927" s="10">
        <f>VLOOKUP(A927,away!$A$2:$E$405,3,FALSE)</f>
        <v>1.1462000000000001</v>
      </c>
      <c r="I927" s="10">
        <f>VLOOKUP(C927,away!$B$2:$E$405,3,FALSE)</f>
        <v>0.97509999999999997</v>
      </c>
      <c r="J927" s="10">
        <f>VLOOKUP(B927,home!$B$2:$E$405,4,FALSE)</f>
        <v>1.2829999999999999</v>
      </c>
      <c r="K927" s="12">
        <f t="shared" si="1286"/>
        <v>1.6057784578799996</v>
      </c>
      <c r="L927" s="12">
        <f t="shared" si="1287"/>
        <v>1.4339572924599999</v>
      </c>
      <c r="M927" s="13">
        <f t="shared" si="1288"/>
        <v>4.7847531517735013E-2</v>
      </c>
      <c r="N927" s="13">
        <f t="shared" si="1289"/>
        <v>7.6832535373913213E-2</v>
      </c>
      <c r="O927" s="13">
        <f t="shared" si="1290"/>
        <v>6.8611316746065812E-2</v>
      </c>
      <c r="P927" s="13">
        <f t="shared" si="1291"/>
        <v>0.11017457439761377</v>
      </c>
      <c r="Q927" s="13">
        <f t="shared" si="1292"/>
        <v>6.1688015083866447E-2</v>
      </c>
      <c r="R927" s="13">
        <f t="shared" si="1293"/>
        <v>4.9192848996652001E-2</v>
      </c>
      <c r="S927" s="13">
        <f t="shared" si="1294"/>
        <v>6.3422482093962035E-2</v>
      </c>
      <c r="T927" s="13">
        <f t="shared" si="1295"/>
        <v>8.8457979086892763E-2</v>
      </c>
      <c r="U927" s="13">
        <f t="shared" si="1296"/>
        <v>7.8992817200567556E-2</v>
      </c>
      <c r="V927" s="13">
        <f t="shared" si="1297"/>
        <v>1.6226414637160923E-2</v>
      </c>
      <c r="W927" s="13">
        <f t="shared" si="1298"/>
        <v>3.3019095243683086E-2</v>
      </c>
      <c r="X927" s="13">
        <f t="shared" si="1299"/>
        <v>4.7347972415110656E-2</v>
      </c>
      <c r="Y927" s="13">
        <f t="shared" si="1300"/>
        <v>3.3947485163921431E-2</v>
      </c>
      <c r="Z927" s="13">
        <f t="shared" si="1301"/>
        <v>2.3513481518544235E-2</v>
      </c>
      <c r="AA927" s="13">
        <f t="shared" si="1302"/>
        <v>3.7757442092237838E-2</v>
      </c>
      <c r="AB927" s="13">
        <f t="shared" si="1303"/>
        <v>3.0315043568183531E-2</v>
      </c>
      <c r="AC927" s="13">
        <f t="shared" si="1304"/>
        <v>2.3352018771148337E-3</v>
      </c>
      <c r="AD927" s="13">
        <f t="shared" si="1305"/>
        <v>1.3255337960248555E-2</v>
      </c>
      <c r="AE927" s="13">
        <f t="shared" si="1306"/>
        <v>1.9007588532120277E-2</v>
      </c>
      <c r="AF927" s="13">
        <f t="shared" si="1307"/>
        <v>1.3628035093856471E-2</v>
      </c>
      <c r="AG927" s="13">
        <f t="shared" si="1308"/>
        <v>6.5140067682454266E-3</v>
      </c>
      <c r="AH927" s="13">
        <f t="shared" si="1309"/>
        <v>8.4293320736599925E-3</v>
      </c>
      <c r="AI927" s="13">
        <f t="shared" si="1310"/>
        <v>1.3535639858200164E-2</v>
      </c>
      <c r="AJ927" s="13">
        <f t="shared" si="1311"/>
        <v>1.0867619448959859E-2</v>
      </c>
      <c r="AK927" s="13">
        <f t="shared" si="1312"/>
        <v>5.8169963998591532E-3</v>
      </c>
      <c r="AL927" s="13">
        <f t="shared" si="1313"/>
        <v>2.1508308979180867E-4</v>
      </c>
      <c r="AM927" s="13">
        <f t="shared" si="1314"/>
        <v>4.2570272296972239E-3</v>
      </c>
      <c r="AN927" s="13">
        <f t="shared" si="1315"/>
        <v>6.1043952402251248E-3</v>
      </c>
      <c r="AO927" s="13">
        <f t="shared" si="1316"/>
        <v>4.3767210353894666E-3</v>
      </c>
      <c r="AP927" s="13">
        <f t="shared" si="1317"/>
        <v>2.0920103485866015E-3</v>
      </c>
      <c r="AQ927" s="13">
        <f t="shared" si="1318"/>
        <v>7.4996337381438676E-4</v>
      </c>
      <c r="AR927" s="13">
        <f t="shared" si="1319"/>
        <v>2.4174604395183407E-3</v>
      </c>
      <c r="AS927" s="13">
        <f t="shared" si="1320"/>
        <v>3.881905896555668E-3</v>
      </c>
      <c r="AT927" s="13">
        <f t="shared" si="1321"/>
        <v>3.1167404321032189E-3</v>
      </c>
      <c r="AU927" s="13">
        <f t="shared" si="1322"/>
        <v>1.6682648815583175E-3</v>
      </c>
      <c r="AV927" s="13">
        <f t="shared" si="1323"/>
        <v>6.6971595221101846E-4</v>
      </c>
      <c r="AW927" s="13">
        <f t="shared" si="1324"/>
        <v>1.375705933123619E-5</v>
      </c>
      <c r="AX927" s="13">
        <f t="shared" si="1325"/>
        <v>1.1393071033427309E-3</v>
      </c>
      <c r="AY927" s="13">
        <f t="shared" si="1326"/>
        <v>1.6337177291897876E-3</v>
      </c>
      <c r="AZ927" s="13">
        <f t="shared" si="1327"/>
        <v>1.1713407257964439E-3</v>
      </c>
      <c r="BA927" s="13">
        <f t="shared" si="1328"/>
        <v>5.5988419190373311E-4</v>
      </c>
      <c r="BB927" s="13">
        <f t="shared" si="1329"/>
        <v>2.0071250497835823E-4</v>
      </c>
      <c r="BC927" s="13">
        <f t="shared" si="1330"/>
        <v>5.7562632040326084E-5</v>
      </c>
      <c r="BD927" s="13">
        <f t="shared" si="1331"/>
        <v>5.7775583774681289E-4</v>
      </c>
      <c r="BE927" s="13">
        <f t="shared" si="1332"/>
        <v>9.2774787816824454E-4</v>
      </c>
      <c r="BF927" s="13">
        <f t="shared" si="1333"/>
        <v>7.4487877855322279E-4</v>
      </c>
      <c r="BG927" s="13">
        <f t="shared" si="1334"/>
        <v>3.9870343211091078E-4</v>
      </c>
      <c r="BH927" s="13">
        <f t="shared" si="1335"/>
        <v>1.6005734559163025E-4</v>
      </c>
      <c r="BI927" s="13">
        <f t="shared" si="1336"/>
        <v>5.1403327515298772E-5</v>
      </c>
      <c r="BJ927" s="14">
        <f t="shared" si="1337"/>
        <v>0.41604069283682255</v>
      </c>
      <c r="BK927" s="14">
        <f t="shared" si="1338"/>
        <v>0.24185500534256821</v>
      </c>
      <c r="BL927" s="14">
        <f t="shared" si="1339"/>
        <v>0.31813369058601859</v>
      </c>
      <c r="BM927" s="14">
        <f t="shared" si="1340"/>
        <v>0.58357608749824885</v>
      </c>
      <c r="BN927" s="14">
        <f t="shared" si="1341"/>
        <v>0.41434682211584628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1.6292</v>
      </c>
      <c r="F928" s="10">
        <f>VLOOKUP(B928,home!$B$2:$E$405,3,FALSE)</f>
        <v>1.2583</v>
      </c>
      <c r="G928" s="10">
        <f>VLOOKUP(C928,away!$B$2:$E$405,4,FALSE)</f>
        <v>0.75819999999999999</v>
      </c>
      <c r="H928" s="10">
        <f>VLOOKUP(A928,away!$A$2:$E$405,3,FALSE)</f>
        <v>1.1462000000000001</v>
      </c>
      <c r="I928" s="10">
        <f>VLOOKUP(C928,away!$B$2:$E$405,3,FALSE)</f>
        <v>1.0264</v>
      </c>
      <c r="J928" s="10">
        <f>VLOOKUP(B928,home!$B$2:$E$405,4,FALSE)</f>
        <v>1.0468999999999999</v>
      </c>
      <c r="K928" s="12">
        <f t="shared" si="1286"/>
        <v>1.5543269533519999</v>
      </c>
      <c r="L928" s="12">
        <f t="shared" si="1287"/>
        <v>1.231635638992</v>
      </c>
      <c r="M928" s="13">
        <f t="shared" si="1288"/>
        <v>6.1669697671875211E-2</v>
      </c>
      <c r="N928" s="13">
        <f t="shared" si="1289"/>
        <v>9.5854873296464735E-2</v>
      </c>
      <c r="O928" s="13">
        <f t="shared" si="1290"/>
        <v>7.5954597498543483E-2</v>
      </c>
      <c r="P928" s="13">
        <f t="shared" si="1291"/>
        <v>0.11805827812298855</v>
      </c>
      <c r="Q928" s="13">
        <f t="shared" si="1292"/>
        <v>7.4494906587417989E-2</v>
      </c>
      <c r="R928" s="13">
        <f t="shared" si="1293"/>
        <v>4.6774194612249388E-2</v>
      </c>
      <c r="S928" s="13">
        <f t="shared" si="1294"/>
        <v>5.6501643268640912E-2</v>
      </c>
      <c r="T928" s="13">
        <f t="shared" si="1295"/>
        <v>9.1750581876443915E-2</v>
      </c>
      <c r="U928" s="13">
        <f t="shared" si="1296"/>
        <v>7.2702391407151123E-2</v>
      </c>
      <c r="V928" s="13">
        <f t="shared" si="1297"/>
        <v>1.2018304265819181E-2</v>
      </c>
      <c r="W928" s="13">
        <f t="shared" si="1298"/>
        <v>3.8596480398754414E-2</v>
      </c>
      <c r="X928" s="13">
        <f t="shared" si="1299"/>
        <v>4.7536800798762102E-2</v>
      </c>
      <c r="Y928" s="13">
        <f t="shared" si="1300"/>
        <v>2.9274009013709388E-2</v>
      </c>
      <c r="Z928" s="13">
        <f t="shared" si="1301"/>
        <v>1.9202921689864653E-2</v>
      </c>
      <c r="AA928" s="13">
        <f t="shared" si="1302"/>
        <v>2.9847618765664372E-2</v>
      </c>
      <c r="AB928" s="13">
        <f t="shared" si="1303"/>
        <v>2.3196479170423539E-2</v>
      </c>
      <c r="AC928" s="13">
        <f t="shared" si="1304"/>
        <v>1.4379634175544398E-3</v>
      </c>
      <c r="AD928" s="13">
        <f t="shared" si="1305"/>
        <v>1.4997887447076542E-2</v>
      </c>
      <c r="AE928" s="13">
        <f t="shared" si="1306"/>
        <v>1.8471932689410216E-2</v>
      </c>
      <c r="AF928" s="13">
        <f t="shared" si="1307"/>
        <v>1.1375345310669482E-2</v>
      </c>
      <c r="AG928" s="13">
        <f t="shared" si="1308"/>
        <v>4.6700935634870211E-3</v>
      </c>
      <c r="AH928" s="13">
        <f t="shared" si="1309"/>
        <v>5.9127506815024426E-3</v>
      </c>
      <c r="AI928" s="13">
        <f t="shared" si="1310"/>
        <v>9.1903477527096548E-3</v>
      </c>
      <c r="AJ928" s="13">
        <f t="shared" si="1311"/>
        <v>7.1424026113572972E-3</v>
      </c>
      <c r="AK928" s="13">
        <f t="shared" si="1312"/>
        <v>3.700542963508119E-3</v>
      </c>
      <c r="AL928" s="13">
        <f t="shared" si="1313"/>
        <v>1.1011144305171228E-4</v>
      </c>
      <c r="AM928" s="13">
        <f t="shared" si="1314"/>
        <v>4.6623241404661325E-3</v>
      </c>
      <c r="AN928" s="13">
        <f t="shared" si="1315"/>
        <v>5.7422845719308328E-3</v>
      </c>
      <c r="AO928" s="13">
        <f t="shared" si="1316"/>
        <v>3.5362011640119673E-3</v>
      </c>
      <c r="AP928" s="13">
        <f t="shared" si="1317"/>
        <v>1.4517704600807118E-3</v>
      </c>
      <c r="AQ928" s="13">
        <f t="shared" si="1318"/>
        <v>4.4701305956780399E-4</v>
      </c>
      <c r="AR928" s="13">
        <f t="shared" si="1319"/>
        <v>1.4564708927625293E-3</v>
      </c>
      <c r="AS928" s="13">
        <f t="shared" si="1320"/>
        <v>2.2638319653934501E-3</v>
      </c>
      <c r="AT928" s="13">
        <f t="shared" si="1321"/>
        <v>1.7593675208354355E-3</v>
      </c>
      <c r="AU928" s="13">
        <f t="shared" si="1322"/>
        <v>9.1154411949553459E-4</v>
      </c>
      <c r="AV928" s="13">
        <f t="shared" si="1323"/>
        <v>3.5420939852535662E-4</v>
      </c>
      <c r="AW928" s="13">
        <f t="shared" si="1324"/>
        <v>5.8553731767230561E-6</v>
      </c>
      <c r="AX928" s="13">
        <f t="shared" si="1325"/>
        <v>1.2077960127983677E-3</v>
      </c>
      <c r="AY928" s="13">
        <f t="shared" si="1326"/>
        <v>1.4875646139949075E-3</v>
      </c>
      <c r="AZ928" s="13">
        <f t="shared" si="1327"/>
        <v>9.1606879694975285E-4</v>
      </c>
      <c r="BA928" s="13">
        <f t="shared" si="1328"/>
        <v>3.7608765936394739E-4</v>
      </c>
      <c r="BB928" s="13">
        <f t="shared" si="1329"/>
        <v>1.1580074116443015E-4</v>
      </c>
      <c r="BC928" s="13">
        <f t="shared" si="1330"/>
        <v>2.8524863967960034E-5</v>
      </c>
      <c r="BD928" s="13">
        <f t="shared" si="1331"/>
        <v>2.9897357644680442E-4</v>
      </c>
      <c r="BE928" s="13">
        <f t="shared" si="1332"/>
        <v>4.6470268821131286E-4</v>
      </c>
      <c r="BF928" s="13">
        <f t="shared" si="1333"/>
        <v>3.611499567909871E-4</v>
      </c>
      <c r="BG928" s="13">
        <f t="shared" si="1334"/>
        <v>1.8711503734738046E-4</v>
      </c>
      <c r="BH928" s="13">
        <f t="shared" si="1335"/>
        <v>7.2709486481624934E-5</v>
      </c>
      <c r="BI928" s="13">
        <f t="shared" si="1336"/>
        <v>2.2602862920554478E-5</v>
      </c>
      <c r="BJ928" s="14">
        <f t="shared" si="1337"/>
        <v>0.4469943470664926</v>
      </c>
      <c r="BK928" s="14">
        <f t="shared" si="1338"/>
        <v>0.25128356280392494</v>
      </c>
      <c r="BL928" s="14">
        <f t="shared" si="1339"/>
        <v>0.28257400296832036</v>
      </c>
      <c r="BM928" s="14">
        <f t="shared" si="1340"/>
        <v>0.52576657749824529</v>
      </c>
      <c r="BN928" s="14">
        <f t="shared" si="1341"/>
        <v>0.47280654778953934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1.6292</v>
      </c>
      <c r="F929" s="10">
        <f>VLOOKUP(B929,home!$B$2:$E$405,3,FALSE)</f>
        <v>1.0470999999999999</v>
      </c>
      <c r="G929" s="10">
        <f>VLOOKUP(C929,away!$B$2:$E$405,4,FALSE)</f>
        <v>1.1554</v>
      </c>
      <c r="H929" s="10">
        <f>VLOOKUP(A929,away!$A$2:$E$405,3,FALSE)</f>
        <v>1.1462000000000001</v>
      </c>
      <c r="I929" s="10">
        <f>VLOOKUP(C929,away!$B$2:$E$405,3,FALSE)</f>
        <v>0.76980000000000004</v>
      </c>
      <c r="J929" s="10">
        <f>VLOOKUP(B929,home!$B$2:$E$405,4,FALSE)</f>
        <v>1.1291</v>
      </c>
      <c r="K929" s="12">
        <f t="shared" si="1286"/>
        <v>1.9710376687279998</v>
      </c>
      <c r="L929" s="12">
        <f t="shared" si="1287"/>
        <v>0.99625546851600022</v>
      </c>
      <c r="M929" s="13">
        <f t="shared" si="1288"/>
        <v>5.1442369474014003E-2</v>
      </c>
      <c r="N929" s="13">
        <f t="shared" si="1289"/>
        <v>0.10139484800190496</v>
      </c>
      <c r="O929" s="13">
        <f t="shared" si="1290"/>
        <v>5.1249741901907009E-2</v>
      </c>
      <c r="P929" s="13">
        <f t="shared" si="1291"/>
        <v>0.10101517180124646</v>
      </c>
      <c r="Q929" s="13">
        <f t="shared" si="1292"/>
        <v>9.9926532413352337E-2</v>
      </c>
      <c r="R929" s="13">
        <f t="shared" si="1293"/>
        <v>2.5528917814904222E-2</v>
      </c>
      <c r="S929" s="13">
        <f t="shared" si="1294"/>
        <v>4.9589788720705699E-2</v>
      </c>
      <c r="T929" s="13">
        <f t="shared" si="1295"/>
        <v>9.9552354366643614E-2</v>
      </c>
      <c r="U929" s="13">
        <f t="shared" si="1296"/>
        <v>5.0318458655037514E-2</v>
      </c>
      <c r="V929" s="13">
        <f t="shared" si="1297"/>
        <v>1.0819704281442015E-2</v>
      </c>
      <c r="W929" s="13">
        <f t="shared" si="1298"/>
        <v>6.5652986497362301E-2</v>
      </c>
      <c r="X929" s="13">
        <f t="shared" si="1299"/>
        <v>6.5407146822404311E-2</v>
      </c>
      <c r="Y929" s="13">
        <f t="shared" si="1300"/>
        <v>3.258111385092461E-2</v>
      </c>
      <c r="Z929" s="13">
        <f t="shared" si="1301"/>
        <v>8.4777746594646257E-3</v>
      </c>
      <c r="AA929" s="13">
        <f t="shared" si="1302"/>
        <v>1.6710013200792465E-2</v>
      </c>
      <c r="AB929" s="13">
        <f t="shared" si="1303"/>
        <v>1.6468032731852045E-2</v>
      </c>
      <c r="AC929" s="13">
        <f t="shared" si="1304"/>
        <v>1.327886791087465E-3</v>
      </c>
      <c r="AD929" s="13">
        <f t="shared" si="1305"/>
        <v>3.2351127362697969E-2</v>
      </c>
      <c r="AE929" s="13">
        <f t="shared" si="1306"/>
        <v>3.2229987547745462E-2</v>
      </c>
      <c r="AF929" s="13">
        <f t="shared" si="1307"/>
        <v>1.6054650672322004E-2</v>
      </c>
      <c r="AG929" s="13">
        <f t="shared" si="1308"/>
        <v>5.3315111758049588E-3</v>
      </c>
      <c r="AH929" s="13">
        <f t="shared" si="1309"/>
        <v>2.1115073413345009E-3</v>
      </c>
      <c r="AI929" s="13">
        <f t="shared" si="1310"/>
        <v>4.1618605075660108E-3</v>
      </c>
      <c r="AJ929" s="13">
        <f t="shared" si="1311"/>
        <v>4.1015919162020204E-3</v>
      </c>
      <c r="AK929" s="13">
        <f t="shared" si="1312"/>
        <v>2.6947973895281468E-3</v>
      </c>
      <c r="AL929" s="13">
        <f t="shared" si="1313"/>
        <v>1.0430057068196664E-4</v>
      </c>
      <c r="AM929" s="13">
        <f t="shared" si="1314"/>
        <v>1.2753058131538946E-2</v>
      </c>
      <c r="AN929" s="13">
        <f t="shared" si="1315"/>
        <v>1.2705303903848119E-2</v>
      </c>
      <c r="AO929" s="13">
        <f t="shared" si="1316"/>
        <v>6.3288642466831869E-3</v>
      </c>
      <c r="AP929" s="13">
        <f t="shared" si="1317"/>
        <v>2.1017218717511738E-3</v>
      </c>
      <c r="AQ929" s="13">
        <f t="shared" si="1318"/>
        <v>5.2346297700794767E-4</v>
      </c>
      <c r="AR929" s="13">
        <f t="shared" si="1319"/>
        <v>4.2072014712323549E-4</v>
      </c>
      <c r="AS929" s="13">
        <f t="shared" si="1320"/>
        <v>8.2925525797268303E-4</v>
      </c>
      <c r="AT929" s="13">
        <f t="shared" si="1321"/>
        <v>8.1724667522745673E-4</v>
      </c>
      <c r="AU929" s="13">
        <f t="shared" si="1322"/>
        <v>5.3694132717201169E-4</v>
      </c>
      <c r="AV929" s="13">
        <f t="shared" si="1323"/>
        <v>2.6458289543821015E-4</v>
      </c>
      <c r="AW929" s="13">
        <f t="shared" si="1324"/>
        <v>5.6891819882533924E-6</v>
      </c>
      <c r="AX929" s="13">
        <f t="shared" si="1325"/>
        <v>4.189459661456868E-3</v>
      </c>
      <c r="AY929" s="13">
        <f t="shared" si="1326"/>
        <v>4.173772097853596E-3</v>
      </c>
      <c r="AZ929" s="13">
        <f t="shared" si="1327"/>
        <v>2.0790716384130716E-3</v>
      </c>
      <c r="BA929" s="13">
        <f t="shared" si="1328"/>
        <v>6.9042882973518105E-4</v>
      </c>
      <c r="BB929" s="13">
        <f t="shared" si="1329"/>
        <v>1.7196087431119411E-4</v>
      </c>
      <c r="BC929" s="13">
        <f t="shared" si="1330"/>
        <v>3.4263392280663946E-5</v>
      </c>
      <c r="BD929" s="13">
        <f t="shared" si="1331"/>
        <v>6.985745788106323E-5</v>
      </c>
      <c r="BE929" s="13">
        <f t="shared" si="1332"/>
        <v>1.3769168092515527E-4</v>
      </c>
      <c r="BF929" s="13">
        <f t="shared" si="1333"/>
        <v>1.3569774488697887E-4</v>
      </c>
      <c r="BG929" s="13">
        <f t="shared" si="1334"/>
        <v>8.9155122244559225E-5</v>
      </c>
      <c r="BH929" s="13">
        <f t="shared" si="1335"/>
        <v>4.3932026076018981E-5</v>
      </c>
      <c r="BI929" s="13">
        <f t="shared" si="1336"/>
        <v>1.7318335651874807E-5</v>
      </c>
      <c r="BJ929" s="14">
        <f t="shared" si="1337"/>
        <v>0.59623362633604249</v>
      </c>
      <c r="BK929" s="14">
        <f t="shared" si="1338"/>
        <v>0.21847299373703122</v>
      </c>
      <c r="BL929" s="14">
        <f t="shared" si="1339"/>
        <v>0.17670732012972321</v>
      </c>
      <c r="BM929" s="14">
        <f t="shared" si="1340"/>
        <v>0.56516605053906721</v>
      </c>
      <c r="BN929" s="14">
        <f t="shared" si="1341"/>
        <v>0.43055758140732897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1.6292</v>
      </c>
      <c r="F930" s="10">
        <f>VLOOKUP(B930,home!$B$2:$E$405,3,FALSE)</f>
        <v>0.90259999999999996</v>
      </c>
      <c r="G930" s="10">
        <f>VLOOKUP(C930,away!$B$2:$E$405,4,FALSE)</f>
        <v>1.1048</v>
      </c>
      <c r="H930" s="10">
        <f>VLOOKUP(A930,away!$A$2:$E$405,3,FALSE)</f>
        <v>1.1462000000000001</v>
      </c>
      <c r="I930" s="10">
        <f>VLOOKUP(C930,away!$B$2:$E$405,3,FALSE)</f>
        <v>1.1778</v>
      </c>
      <c r="J930" s="10">
        <f>VLOOKUP(B930,home!$B$2:$E$405,4,FALSE)</f>
        <v>1.2317</v>
      </c>
      <c r="K930" s="12">
        <f t="shared" si="1286"/>
        <v>1.6246259884159999</v>
      </c>
      <c r="L930" s="12">
        <f t="shared" si="1287"/>
        <v>1.6627880532120003</v>
      </c>
      <c r="M930" s="13">
        <f t="shared" si="1288"/>
        <v>3.7350310969002376E-2</v>
      </c>
      <c r="N930" s="13">
        <f t="shared" si="1289"/>
        <v>6.0680285875660454E-2</v>
      </c>
      <c r="O930" s="13">
        <f t="shared" si="1290"/>
        <v>6.210565086301028E-2</v>
      </c>
      <c r="P930" s="13">
        <f t="shared" si="1291"/>
        <v>0.10089845441953708</v>
      </c>
      <c r="Q930" s="13">
        <f t="shared" si="1292"/>
        <v>4.9291384709055155E-2</v>
      </c>
      <c r="R930" s="13">
        <f t="shared" si="1293"/>
        <v>5.1634267145984528E-2</v>
      </c>
      <c r="S930" s="13">
        <f t="shared" si="1294"/>
        <v>6.8141990254782375E-2</v>
      </c>
      <c r="T930" s="13">
        <f t="shared" si="1295"/>
        <v>8.1961125620493583E-2</v>
      </c>
      <c r="U930" s="13">
        <f t="shared" si="1296"/>
        <v>8.3886372298180911E-2</v>
      </c>
      <c r="V930" s="13">
        <f t="shared" si="1297"/>
        <v>2.0453262694637632E-2</v>
      </c>
      <c r="W930" s="13">
        <f t="shared" si="1298"/>
        <v>2.669335486778068E-2</v>
      </c>
      <c r="X930" s="13">
        <f t="shared" si="1299"/>
        <v>4.4385391574294109E-2</v>
      </c>
      <c r="Y930" s="13">
        <f t="shared" si="1300"/>
        <v>3.6901749423436415E-2</v>
      </c>
      <c r="Z930" s="13">
        <f t="shared" si="1301"/>
        <v>2.8618947515566658E-2</v>
      </c>
      <c r="AA930" s="13">
        <f t="shared" si="1302"/>
        <v>4.6495085894903115E-2</v>
      </c>
      <c r="AB930" s="13">
        <f t="shared" si="1303"/>
        <v>3.7768562439246894E-2</v>
      </c>
      <c r="AC930" s="13">
        <f t="shared" si="1304"/>
        <v>3.4532888418225185E-3</v>
      </c>
      <c r="AD930" s="13">
        <f t="shared" si="1305"/>
        <v>1.0841679509051811E-2</v>
      </c>
      <c r="AE930" s="13">
        <f t="shared" si="1306"/>
        <v>1.8027415164404696E-2</v>
      </c>
      <c r="AF930" s="13">
        <f t="shared" si="1307"/>
        <v>1.4987885282832489E-2</v>
      </c>
      <c r="AG930" s="13">
        <f t="shared" si="1308"/>
        <v>8.3072255304019425E-3</v>
      </c>
      <c r="AH930" s="13">
        <f t="shared" si="1309"/>
        <v>1.1896811006096374E-2</v>
      </c>
      <c r="AI930" s="13">
        <f t="shared" si="1310"/>
        <v>1.9327868339777673E-2</v>
      </c>
      <c r="AJ930" s="13">
        <f t="shared" si="1311"/>
        <v>1.5700278602742805E-2</v>
      </c>
      <c r="AK930" s="13">
        <f t="shared" si="1312"/>
        <v>8.502360214462535E-3</v>
      </c>
      <c r="AL930" s="13">
        <f t="shared" si="1313"/>
        <v>3.7314977869211716E-4</v>
      </c>
      <c r="AM930" s="13">
        <f t="shared" si="1314"/>
        <v>3.5227348576965553E-3</v>
      </c>
      <c r="AN930" s="13">
        <f t="shared" si="1315"/>
        <v>5.8575614360113085E-3</v>
      </c>
      <c r="AO930" s="13">
        <f t="shared" si="1316"/>
        <v>4.8699415883774666E-3</v>
      </c>
      <c r="AP930" s="13">
        <f t="shared" si="1317"/>
        <v>2.6992268976647753E-3</v>
      </c>
      <c r="AQ930" s="13">
        <f t="shared" si="1318"/>
        <v>1.1220605595863697E-3</v>
      </c>
      <c r="AR930" s="13">
        <f t="shared" si="1319"/>
        <v>3.956375042451615E-3</v>
      </c>
      <c r="AS930" s="13">
        <f t="shared" si="1320"/>
        <v>6.4276297138873492E-3</v>
      </c>
      <c r="AT930" s="13">
        <f t="shared" si="1321"/>
        <v>5.2212471385481435E-3</v>
      </c>
      <c r="AU930" s="13">
        <f t="shared" si="1322"/>
        <v>2.8275245977426628E-3</v>
      </c>
      <c r="AV930" s="13">
        <f t="shared" si="1323"/>
        <v>1.1484174860945569E-3</v>
      </c>
      <c r="AW930" s="13">
        <f t="shared" si="1324"/>
        <v>2.80008347991426E-5</v>
      </c>
      <c r="AX930" s="13">
        <f t="shared" si="1325"/>
        <v>9.5385443335212824E-4</v>
      </c>
      <c r="AY930" s="13">
        <f t="shared" si="1326"/>
        <v>1.5860577562812209E-3</v>
      </c>
      <c r="AZ930" s="13">
        <f t="shared" si="1327"/>
        <v>1.3186389444243224E-3</v>
      </c>
      <c r="BA930" s="13">
        <f t="shared" si="1328"/>
        <v>7.3087236109628225E-4</v>
      </c>
      <c r="BB930" s="13">
        <f t="shared" si="1329"/>
        <v>3.0382145761343631E-4</v>
      </c>
      <c r="BC930" s="13">
        <f t="shared" si="1330"/>
        <v>1.0103813800581553E-4</v>
      </c>
      <c r="BD930" s="13">
        <f t="shared" si="1331"/>
        <v>1.096435525769112E-3</v>
      </c>
      <c r="BE930" s="13">
        <f t="shared" si="1332"/>
        <v>1.7812976497870604E-3</v>
      </c>
      <c r="BF930" s="13">
        <f t="shared" si="1333"/>
        <v>1.4469712274742005E-3</v>
      </c>
      <c r="BG930" s="13">
        <f t="shared" si="1334"/>
        <v>7.8359568688159522E-4</v>
      </c>
      <c r="BH930" s="13">
        <f t="shared" si="1335"/>
        <v>3.1826247932963158E-4</v>
      </c>
      <c r="BI930" s="13">
        <f t="shared" si="1336"/>
        <v>1.0341149901132582E-4</v>
      </c>
      <c r="BJ930" s="14">
        <f t="shared" si="1337"/>
        <v>0.37514330598752094</v>
      </c>
      <c r="BK930" s="14">
        <f t="shared" si="1338"/>
        <v>0.23225651471475536</v>
      </c>
      <c r="BL930" s="14">
        <f t="shared" si="1339"/>
        <v>0.36242842485138238</v>
      </c>
      <c r="BM930" s="14">
        <f t="shared" si="1340"/>
        <v>0.6349287821654932</v>
      </c>
      <c r="BN930" s="14">
        <f t="shared" si="1341"/>
        <v>0.36196035398224985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1.5866</v>
      </c>
      <c r="F933" s="10">
        <f>VLOOKUP(B933,home!$B$2:$E$405,3,FALSE)</f>
        <v>0.88239999999999996</v>
      </c>
      <c r="G933" s="10">
        <f>VLOOKUP(C933,away!$B$2:$E$405,4,FALSE)</f>
        <v>0.98040000000000005</v>
      </c>
      <c r="H933" s="10">
        <f>VLOOKUP(A933,away!$A$2:$E$405,3,FALSE)</f>
        <v>1.1788000000000001</v>
      </c>
      <c r="I933" s="10">
        <f>VLOOKUP(C933,away!$B$2:$E$405,3,FALSE)</f>
        <v>0.5655</v>
      </c>
      <c r="J933" s="10">
        <f>VLOOKUP(B933,home!$B$2:$E$405,4,FALSE)</f>
        <v>1.3573</v>
      </c>
      <c r="K933" s="12">
        <f t="shared" si="1342"/>
        <v>1.372575529536</v>
      </c>
      <c r="L933" s="12">
        <f t="shared" si="1343"/>
        <v>0.9047916532200001</v>
      </c>
      <c r="M933" s="13">
        <f t="shared" si="1344"/>
        <v>0.10255385715316608</v>
      </c>
      <c r="N933" s="13">
        <f t="shared" si="1345"/>
        <v>0.14076291478796626</v>
      </c>
      <c r="O933" s="13">
        <f t="shared" si="1346"/>
        <v>9.2789873957700872E-2</v>
      </c>
      <c r="P933" s="13">
        <f t="shared" si="1347"/>
        <v>0.12736111038306999</v>
      </c>
      <c r="Q933" s="13">
        <f t="shared" si="1348"/>
        <v>9.6603866152061832E-2</v>
      </c>
      <c r="R933" s="13">
        <f t="shared" si="1349"/>
        <v>4.1977751730131796E-2</v>
      </c>
      <c r="S933" s="13">
        <f t="shared" si="1350"/>
        <v>3.9542277804779181E-2</v>
      </c>
      <c r="T933" s="13">
        <f t="shared" si="1351"/>
        <v>8.7406371763167637E-2</v>
      </c>
      <c r="U933" s="13">
        <f t="shared" si="1352"/>
        <v>5.7617634809716399E-2</v>
      </c>
      <c r="V933" s="13">
        <f t="shared" si="1353"/>
        <v>5.4563724944065471E-3</v>
      </c>
      <c r="W933" s="13">
        <f t="shared" si="1354"/>
        <v>4.4198700912963726E-2</v>
      </c>
      <c r="X933" s="13">
        <f t="shared" si="1355"/>
        <v>3.9990615669216779E-2</v>
      </c>
      <c r="Y933" s="13">
        <f t="shared" si="1356"/>
        <v>1.8091587632318142E-2</v>
      </c>
      <c r="Z933" s="13">
        <f t="shared" si="1357"/>
        <v>1.2660373128788224E-2</v>
      </c>
      <c r="AA933" s="13">
        <f t="shared" si="1358"/>
        <v>1.7377318351369846E-2</v>
      </c>
      <c r="AB933" s="13">
        <f t="shared" si="1359"/>
        <v>1.1925840969023559E-2</v>
      </c>
      <c r="AC933" s="13">
        <f t="shared" si="1360"/>
        <v>4.2351506737660328E-4</v>
      </c>
      <c r="AD933" s="13">
        <f t="shared" si="1361"/>
        <v>1.5166513827603614E-2</v>
      </c>
      <c r="AE933" s="13">
        <f t="shared" si="1362"/>
        <v>1.3722535119661466E-2</v>
      </c>
      <c r="AF933" s="13">
        <f t="shared" si="1363"/>
        <v>6.2080176186440029E-3</v>
      </c>
      <c r="AG933" s="13">
        <f t="shared" si="1364"/>
        <v>1.8723208414639324E-3</v>
      </c>
      <c r="AH933" s="13">
        <f t="shared" si="1365"/>
        <v>2.8637499833945911E-3</v>
      </c>
      <c r="AI933" s="13">
        <f t="shared" si="1366"/>
        <v>3.9307131499165425E-3</v>
      </c>
      <c r="AJ933" s="13">
        <f t="shared" si="1367"/>
        <v>2.6976003416004086E-3</v>
      </c>
      <c r="AK933" s="13">
        <f t="shared" si="1368"/>
        <v>1.234220072449559E-3</v>
      </c>
      <c r="AL933" s="13">
        <f t="shared" si="1369"/>
        <v>2.1038447794112897E-5</v>
      </c>
      <c r="AM933" s="13">
        <f t="shared" si="1370"/>
        <v>4.1634371496276201E-3</v>
      </c>
      <c r="AN933" s="13">
        <f t="shared" si="1371"/>
        <v>3.7670431816891397E-3</v>
      </c>
      <c r="AO933" s="13">
        <f t="shared" si="1372"/>
        <v>1.7041946140558225E-3</v>
      </c>
      <c r="AP933" s="13">
        <f t="shared" si="1373"/>
        <v>5.1398035408672937E-4</v>
      </c>
      <c r="AQ933" s="13">
        <f t="shared" si="1374"/>
        <v>1.1626128357418322E-4</v>
      </c>
      <c r="AR933" s="13">
        <f t="shared" si="1375"/>
        <v>5.1821941637686798E-4</v>
      </c>
      <c r="AS933" s="13">
        <f t="shared" si="1376"/>
        <v>7.1129528984931656E-4</v>
      </c>
      <c r="AT933" s="13">
        <f t="shared" si="1377"/>
        <v>4.8815325456069421E-4</v>
      </c>
      <c r="AU933" s="13">
        <f t="shared" si="1378"/>
        <v>2.2334240395778898E-4</v>
      </c>
      <c r="AV933" s="13">
        <f t="shared" si="1379"/>
        <v>7.6638579595051336E-5</v>
      </c>
      <c r="AW933" s="13">
        <f t="shared" si="1380"/>
        <v>7.2576501811265956E-7</v>
      </c>
      <c r="AX933" s="13">
        <f t="shared" si="1381"/>
        <v>9.5243865838999682E-4</v>
      </c>
      <c r="AY933" s="13">
        <f t="shared" si="1382"/>
        <v>8.6175854831532415E-4</v>
      </c>
      <c r="AZ933" s="13">
        <f t="shared" si="1383"/>
        <v>3.8985597080334466E-4</v>
      </c>
      <c r="BA933" s="13">
        <f t="shared" si="1384"/>
        <v>1.1757947611361546E-4</v>
      </c>
      <c r="BB933" s="13">
        <f t="shared" si="1385"/>
        <v>2.6596232144394911E-5</v>
      </c>
      <c r="BC933" s="13">
        <f t="shared" si="1386"/>
        <v>4.8128097702699964E-6</v>
      </c>
      <c r="BD933" s="13">
        <f t="shared" si="1387"/>
        <v>7.8146767079054959E-5</v>
      </c>
      <c r="BE933" s="13">
        <f t="shared" si="1388"/>
        <v>1.0726234020506033E-4</v>
      </c>
      <c r="BF933" s="13">
        <f t="shared" si="1389"/>
        <v>7.3612831703115652E-5</v>
      </c>
      <c r="BG933" s="13">
        <f t="shared" si="1390"/>
        <v>3.3679723818516152E-5</v>
      </c>
      <c r="BH933" s="13">
        <f t="shared" si="1391"/>
        <v>1.1556991188706505E-5</v>
      </c>
      <c r="BI933" s="13">
        <f t="shared" si="1392"/>
        <v>3.1725686601363441E-6</v>
      </c>
      <c r="BJ933" s="14">
        <f t="shared" si="1393"/>
        <v>0.47664140260363785</v>
      </c>
      <c r="BK933" s="14">
        <f t="shared" si="1394"/>
        <v>0.27621992989890787</v>
      </c>
      <c r="BL933" s="14">
        <f t="shared" si="1395"/>
        <v>0.23473978353229794</v>
      </c>
      <c r="BM933" s="14">
        <f t="shared" si="1396"/>
        <v>0.39735108221623772</v>
      </c>
      <c r="BN933" s="14">
        <f t="shared" si="1397"/>
        <v>0.60204937416409687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1.5866</v>
      </c>
      <c r="F934" s="10">
        <f>VLOOKUP(B934,home!$B$2:$E$405,3,FALSE)</f>
        <v>1.4496</v>
      </c>
      <c r="G934" s="10">
        <f>VLOOKUP(C934,away!$B$2:$E$405,4,FALSE)</f>
        <v>1.2033</v>
      </c>
      <c r="H934" s="10">
        <f>VLOOKUP(A934,away!$A$2:$E$405,3,FALSE)</f>
        <v>1.1788000000000001</v>
      </c>
      <c r="I934" s="10">
        <f>VLOOKUP(C934,away!$B$2:$E$405,3,FALSE)</f>
        <v>0.7712</v>
      </c>
      <c r="J934" s="10">
        <f>VLOOKUP(B934,home!$B$2:$E$405,4,FALSE)</f>
        <v>0.2545</v>
      </c>
      <c r="K934" s="12">
        <f t="shared" si="1342"/>
        <v>2.7675122186880001</v>
      </c>
      <c r="L934" s="12">
        <f t="shared" si="1343"/>
        <v>0.23136354752000002</v>
      </c>
      <c r="M934" s="13">
        <f t="shared" si="1344"/>
        <v>4.9843072147299758E-2</v>
      </c>
      <c r="N934" s="13">
        <f t="shared" si="1345"/>
        <v>0.13794131118459962</v>
      </c>
      <c r="O934" s="13">
        <f t="shared" si="1346"/>
        <v>1.1531869991294576E-2</v>
      </c>
      <c r="P934" s="13">
        <f t="shared" si="1347"/>
        <v>3.191459110522922E-2</v>
      </c>
      <c r="Q934" s="13">
        <f t="shared" si="1348"/>
        <v>0.19087713208261159</v>
      </c>
      <c r="R934" s="13">
        <f t="shared" si="1349"/>
        <v>1.3340271753626721E-3</v>
      </c>
      <c r="S934" s="13">
        <f t="shared" si="1350"/>
        <v>5.1087396980863849E-3</v>
      </c>
      <c r="T934" s="13">
        <f t="shared" si="1351"/>
        <v>4.4162010419076622E-2</v>
      </c>
      <c r="U934" s="13">
        <f t="shared" si="1352"/>
        <v>3.6919365078780346E-3</v>
      </c>
      <c r="V934" s="13">
        <f t="shared" si="1353"/>
        <v>3.6345926770957803E-4</v>
      </c>
      <c r="W934" s="13">
        <f t="shared" si="1354"/>
        <v>0.17608493176891696</v>
      </c>
      <c r="X934" s="13">
        <f t="shared" si="1355"/>
        <v>4.0739634478873778E-2</v>
      </c>
      <c r="Y934" s="13">
        <f t="shared" si="1356"/>
        <v>4.7128331788501713E-3</v>
      </c>
      <c r="Z934" s="13">
        <f t="shared" si="1357"/>
        <v>1.0288175325999764E-4</v>
      </c>
      <c r="AA934" s="13">
        <f t="shared" si="1358"/>
        <v>2.8472650922708748E-4</v>
      </c>
      <c r="AB934" s="13">
        <f t="shared" si="1359"/>
        <v>3.9399204663517317E-4</v>
      </c>
      <c r="AC934" s="13">
        <f t="shared" si="1360"/>
        <v>1.4545218388220924E-5</v>
      </c>
      <c r="AD934" s="13">
        <f t="shared" si="1361"/>
        <v>0.12182930004933012</v>
      </c>
      <c r="AE934" s="13">
        <f t="shared" si="1362"/>
        <v>2.8186859051291528E-2</v>
      </c>
      <c r="AF934" s="13">
        <f t="shared" si="1363"/>
        <v>3.2607058517765148E-3</v>
      </c>
      <c r="AG934" s="13">
        <f t="shared" si="1364"/>
        <v>2.5146949109541253E-4</v>
      </c>
      <c r="AH934" s="13">
        <f t="shared" si="1365"/>
        <v>5.9507718523275949E-6</v>
      </c>
      <c r="AI934" s="13">
        <f t="shared" si="1366"/>
        <v>1.6468833811941244E-5</v>
      </c>
      <c r="AJ934" s="13">
        <f t="shared" si="1367"/>
        <v>2.2788849401044735E-5</v>
      </c>
      <c r="AK934" s="13">
        <f t="shared" si="1368"/>
        <v>2.1022806389077342E-5</v>
      </c>
      <c r="AL934" s="13">
        <f t="shared" si="1369"/>
        <v>3.7253297391018089E-7</v>
      </c>
      <c r="AM934" s="13">
        <f t="shared" si="1370"/>
        <v>6.7432815296145518E-2</v>
      </c>
      <c r="AN934" s="13">
        <f t="shared" si="1371"/>
        <v>1.5601495366177144E-2</v>
      </c>
      <c r="AO934" s="13">
        <f t="shared" si="1372"/>
        <v>1.8048086572677927E-3</v>
      </c>
      <c r="AP934" s="13">
        <f t="shared" si="1373"/>
        <v>1.3918897784676143E-4</v>
      </c>
      <c r="AQ934" s="13">
        <f t="shared" si="1374"/>
        <v>8.0508139225773541E-6</v>
      </c>
      <c r="AR934" s="13">
        <f t="shared" si="1375"/>
        <v>2.7535833724733495E-7</v>
      </c>
      <c r="AS934" s="13">
        <f t="shared" si="1376"/>
        <v>7.6205756284961055E-7</v>
      </c>
      <c r="AT934" s="13">
        <f t="shared" si="1377"/>
        <v>1.0545018082649481E-6</v>
      </c>
      <c r="AU934" s="13">
        <f t="shared" si="1378"/>
        <v>9.7278221300061154E-7</v>
      </c>
      <c r="AV934" s="13">
        <f t="shared" si="1379"/>
        <v>6.7304666515038639E-7</v>
      </c>
      <c r="AW934" s="13">
        <f t="shared" si="1380"/>
        <v>6.6259278166875196E-9</v>
      </c>
      <c r="AX934" s="13">
        <f t="shared" si="1381"/>
        <v>3.1103523378768955E-2</v>
      </c>
      <c r="AY934" s="13">
        <f t="shared" si="1382"/>
        <v>7.1962215092832424E-3</v>
      </c>
      <c r="AZ934" s="13">
        <f t="shared" si="1383"/>
        <v>8.3247166856374971E-4</v>
      </c>
      <c r="BA934" s="13">
        <f t="shared" si="1384"/>
        <v>6.4201199482934258E-5</v>
      </c>
      <c r="BB934" s="13">
        <f t="shared" si="1385"/>
        <v>3.7134543168527148E-6</v>
      </c>
      <c r="BC934" s="13">
        <f t="shared" si="1386"/>
        <v>1.7183159286010055E-7</v>
      </c>
      <c r="BD934" s="13">
        <f t="shared" si="1387"/>
        <v>1.0617980290791982E-8</v>
      </c>
      <c r="BE934" s="13">
        <f t="shared" si="1388"/>
        <v>2.9385390192555176E-8</v>
      </c>
      <c r="BF934" s="13">
        <f t="shared" si="1389"/>
        <v>4.066221320440549E-8</v>
      </c>
      <c r="BG934" s="13">
        <f t="shared" si="1390"/>
        <v>3.751105729402958E-8</v>
      </c>
      <c r="BH934" s="13">
        <f t="shared" si="1391"/>
        <v>2.5953077349283124E-8</v>
      </c>
      <c r="BI934" s="13">
        <f t="shared" si="1392"/>
        <v>1.4365091735339159E-8</v>
      </c>
      <c r="BJ934" s="14">
        <f t="shared" si="1393"/>
        <v>0.87223284970979065</v>
      </c>
      <c r="BK934" s="14">
        <f t="shared" si="1394"/>
        <v>9.4441001478970305E-2</v>
      </c>
      <c r="BL934" s="14">
        <f t="shared" si="1395"/>
        <v>1.7306679733248512E-2</v>
      </c>
      <c r="BM934" s="14">
        <f t="shared" si="1396"/>
        <v>0.55344519410551674</v>
      </c>
      <c r="BN934" s="14">
        <f t="shared" si="1397"/>
        <v>0.42344200368639745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1.1809000000000001</v>
      </c>
      <c r="F935" s="10">
        <f>VLOOKUP(B935,home!$B$2:$E$405,3,FALSE)</f>
        <v>1.1725000000000001</v>
      </c>
      <c r="G935" s="10">
        <f>VLOOKUP(C935,away!$B$2:$E$405,4,FALSE)</f>
        <v>1.3408</v>
      </c>
      <c r="H935" s="10">
        <f>VLOOKUP(A935,away!$A$2:$E$405,3,FALSE)</f>
        <v>0.92459999999999998</v>
      </c>
      <c r="I935" s="10">
        <f>VLOOKUP(C935,away!$B$2:$E$405,3,FALSE)</f>
        <v>0.72099999999999997</v>
      </c>
      <c r="J935" s="10">
        <f>VLOOKUP(B935,home!$B$2:$E$405,4,FALSE)</f>
        <v>0.74880000000000002</v>
      </c>
      <c r="K935" s="12">
        <f t="shared" si="1342"/>
        <v>1.8564787192000001</v>
      </c>
      <c r="L935" s="12">
        <f t="shared" si="1343"/>
        <v>0.49917748607999995</v>
      </c>
      <c r="M935" s="13">
        <f t="shared" si="1344"/>
        <v>9.4831257340955905E-2</v>
      </c>
      <c r="N935" s="13">
        <f t="shared" si="1345"/>
        <v>0.1760522111684634</v>
      </c>
      <c r="O935" s="13">
        <f t="shared" si="1346"/>
        <v>4.7337628641263903E-2</v>
      </c>
      <c r="P935" s="13">
        <f t="shared" si="1347"/>
        <v>8.7881300189898842E-2</v>
      </c>
      <c r="Q935" s="13">
        <f t="shared" si="1348"/>
        <v>0.16341859175117848</v>
      </c>
      <c r="R935" s="13">
        <f t="shared" si="1349"/>
        <v>1.181493923106736E-2</v>
      </c>
      <c r="S935" s="13">
        <f t="shared" si="1350"/>
        <v>2.0360172214366604E-2</v>
      </c>
      <c r="T935" s="13">
        <f t="shared" si="1351"/>
        <v>8.1574881809087091E-2</v>
      </c>
      <c r="U935" s="13">
        <f t="shared" si="1352"/>
        <v>2.1934183251117761E-2</v>
      </c>
      <c r="V935" s="13">
        <f t="shared" si="1353"/>
        <v>2.096447072246121E-3</v>
      </c>
      <c r="W935" s="13">
        <f t="shared" si="1354"/>
        <v>0.10112771263589851</v>
      </c>
      <c r="X935" s="13">
        <f t="shared" si="1355"/>
        <v>5.0480677366608454E-2</v>
      </c>
      <c r="Y935" s="13">
        <f t="shared" si="1356"/>
        <v>1.259940881173958E-2</v>
      </c>
      <c r="Z935" s="13">
        <f t="shared" si="1357"/>
        <v>1.9659172211840574E-3</v>
      </c>
      <c r="AA935" s="13">
        <f t="shared" si="1358"/>
        <v>3.6496834848370016E-3</v>
      </c>
      <c r="AB935" s="13">
        <f t="shared" si="1359"/>
        <v>3.3877798607077959E-3</v>
      </c>
      <c r="AC935" s="13">
        <f t="shared" si="1360"/>
        <v>1.2142521599305443E-4</v>
      </c>
      <c r="AD935" s="13">
        <f t="shared" si="1361"/>
        <v>4.6935361607479638E-2</v>
      </c>
      <c r="AE935" s="13">
        <f t="shared" si="1362"/>
        <v>2.3429075815477429E-2</v>
      </c>
      <c r="AF935" s="13">
        <f t="shared" si="1363"/>
        <v>5.847633583373874E-3</v>
      </c>
      <c r="AG935" s="13">
        <f t="shared" si="1364"/>
        <v>9.7300234388851743E-4</v>
      </c>
      <c r="AH935" s="13">
        <f t="shared" si="1365"/>
        <v>2.4533540407800923E-4</v>
      </c>
      <c r="AI935" s="13">
        <f t="shared" si="1366"/>
        <v>4.5545995673715702E-4</v>
      </c>
      <c r="AJ935" s="13">
        <f t="shared" si="1367"/>
        <v>4.2277585856514245E-4</v>
      </c>
      <c r="AK935" s="13">
        <f t="shared" si="1368"/>
        <v>2.6162479480589868E-4</v>
      </c>
      <c r="AL935" s="13">
        <f t="shared" si="1369"/>
        <v>4.5010500362522604E-6</v>
      </c>
      <c r="AM935" s="13">
        <f t="shared" si="1370"/>
        <v>1.7426900000448525E-2</v>
      </c>
      <c r="AN935" s="13">
        <f t="shared" si="1371"/>
        <v>8.6991161323914431E-3</v>
      </c>
      <c r="AO935" s="13">
        <f t="shared" si="1372"/>
        <v>2.1712014610425663E-3</v>
      </c>
      <c r="AP935" s="13">
        <f t="shared" si="1373"/>
        <v>3.6127162903215045E-4</v>
      </c>
      <c r="AQ935" s="13">
        <f t="shared" si="1374"/>
        <v>4.5084665893073792E-5</v>
      </c>
      <c r="AR935" s="13">
        <f t="shared" si="1375"/>
        <v>2.4493182050816334E-5</v>
      </c>
      <c r="AS935" s="13">
        <f t="shared" si="1376"/>
        <v>4.5471071242831938E-5</v>
      </c>
      <c r="AT935" s="13">
        <f t="shared" si="1377"/>
        <v>4.2208038050772304E-5</v>
      </c>
      <c r="AU935" s="13">
        <f t="shared" si="1378"/>
        <v>2.6119441473480879E-5</v>
      </c>
      <c r="AV935" s="13">
        <f t="shared" si="1379"/>
        <v>1.2122546813226789E-5</v>
      </c>
      <c r="AW935" s="13">
        <f t="shared" si="1380"/>
        <v>1.158660775456989E-7</v>
      </c>
      <c r="AX935" s="13">
        <f t="shared" si="1381"/>
        <v>5.3921114987431906E-3</v>
      </c>
      <c r="AY935" s="13">
        <f t="shared" si="1382"/>
        <v>2.6916206626056865E-3</v>
      </c>
      <c r="AZ935" s="13">
        <f t="shared" si="1383"/>
        <v>6.7179821792024514E-4</v>
      </c>
      <c r="BA935" s="13">
        <f t="shared" si="1384"/>
        <v>1.1178218185815064E-4</v>
      </c>
      <c r="BB935" s="13">
        <f t="shared" si="1385"/>
        <v>1.3949787132122253E-5</v>
      </c>
      <c r="BC935" s="13">
        <f t="shared" si="1386"/>
        <v>1.3926839343927844E-6</v>
      </c>
      <c r="BD935" s="13">
        <f t="shared" si="1387"/>
        <v>2.0377408403710452E-6</v>
      </c>
      <c r="BE935" s="13">
        <f t="shared" si="1388"/>
        <v>3.783022505393569E-6</v>
      </c>
      <c r="BF935" s="13">
        <f t="shared" si="1389"/>
        <v>3.5115503877589154E-6</v>
      </c>
      <c r="BG935" s="13">
        <f t="shared" si="1390"/>
        <v>2.1730395220909779E-6</v>
      </c>
      <c r="BH935" s="13">
        <f t="shared" si="1391"/>
        <v>1.0085504071856101E-6</v>
      </c>
      <c r="BI935" s="13">
        <f t="shared" si="1392"/>
        <v>3.7447047363611583E-7</v>
      </c>
      <c r="BJ935" s="14">
        <f t="shared" si="1393"/>
        <v>0.70002478581419647</v>
      </c>
      <c r="BK935" s="14">
        <f t="shared" si="1394"/>
        <v>0.20798672374610247</v>
      </c>
      <c r="BL935" s="14">
        <f t="shared" si="1395"/>
        <v>8.9672713136947593E-2</v>
      </c>
      <c r="BM935" s="14">
        <f t="shared" si="1396"/>
        <v>0.41562270679907459</v>
      </c>
      <c r="BN935" s="14">
        <f t="shared" si="1397"/>
        <v>0.58133592832282788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1.1809000000000001</v>
      </c>
      <c r="F936" s="10">
        <f>VLOOKUP(B936,home!$B$2:$E$405,3,FALSE)</f>
        <v>0.7762</v>
      </c>
      <c r="G936" s="10">
        <f>VLOOKUP(C936,away!$B$2:$E$405,4,FALSE)</f>
        <v>1.2376</v>
      </c>
      <c r="H936" s="10">
        <f>VLOOKUP(A936,away!$A$2:$E$405,3,FALSE)</f>
        <v>0.92459999999999998</v>
      </c>
      <c r="I936" s="10">
        <f>VLOOKUP(C936,away!$B$2:$E$405,3,FALSE)</f>
        <v>0.83199999999999996</v>
      </c>
      <c r="J936" s="10">
        <f>VLOOKUP(B936,home!$B$2:$E$405,4,FALSE)</f>
        <v>0.72099999999999997</v>
      </c>
      <c r="K936" s="12">
        <f t="shared" si="1342"/>
        <v>1.1344022042080002</v>
      </c>
      <c r="L936" s="12">
        <f t="shared" si="1343"/>
        <v>0.55464165119999997</v>
      </c>
      <c r="M936" s="13">
        <f t="shared" si="1344"/>
        <v>0.18469603570988785</v>
      </c>
      <c r="N936" s="13">
        <f t="shared" si="1345"/>
        <v>0.20951959001777631</v>
      </c>
      <c r="O936" s="13">
        <f t="shared" si="1346"/>
        <v>0.10244011421622636</v>
      </c>
      <c r="P936" s="13">
        <f t="shared" si="1347"/>
        <v>0.11620829136620649</v>
      </c>
      <c r="Q936" s="13">
        <f t="shared" si="1348"/>
        <v>0.11883974237046099</v>
      </c>
      <c r="R936" s="13">
        <f t="shared" si="1349"/>
        <v>2.8408777049002191E-2</v>
      </c>
      <c r="S936" s="13">
        <f t="shared" si="1350"/>
        <v>1.8279178178281515E-2</v>
      </c>
      <c r="T936" s="13">
        <f t="shared" si="1351"/>
        <v>6.5913470936535087E-2</v>
      </c>
      <c r="U936" s="13">
        <f t="shared" si="1352"/>
        <v>3.2226979303241733E-2</v>
      </c>
      <c r="V936" s="13">
        <f t="shared" si="1353"/>
        <v>1.2778906677739217E-3</v>
      </c>
      <c r="W936" s="13">
        <f t="shared" si="1354"/>
        <v>4.4937355230853952E-2</v>
      </c>
      <c r="X936" s="13">
        <f t="shared" si="1355"/>
        <v>2.4924128905801791E-2</v>
      </c>
      <c r="Y936" s="13">
        <f t="shared" si="1356"/>
        <v>6.9119800055177779E-3</v>
      </c>
      <c r="Z936" s="13">
        <f t="shared" si="1357"/>
        <v>5.2522303370104127E-3</v>
      </c>
      <c r="AA936" s="13">
        <f t="shared" si="1358"/>
        <v>5.9581416713127399E-3</v>
      </c>
      <c r="AB936" s="13">
        <f t="shared" si="1359"/>
        <v>3.3794645224603558E-3</v>
      </c>
      <c r="AC936" s="13">
        <f t="shared" si="1360"/>
        <v>5.0251989195401349E-5</v>
      </c>
      <c r="AD936" s="13">
        <f t="shared" si="1361"/>
        <v>1.274425870628965E-2</v>
      </c>
      <c r="AE936" s="13">
        <f t="shared" si="1362"/>
        <v>7.068496692176466E-3</v>
      </c>
      <c r="AF936" s="13">
        <f t="shared" si="1363"/>
        <v>1.9602413384252467E-3</v>
      </c>
      <c r="AG936" s="13">
        <f t="shared" si="1364"/>
        <v>3.624104975648923E-4</v>
      </c>
      <c r="AH936" s="13">
        <f t="shared" si="1365"/>
        <v>7.2827642665054685E-4</v>
      </c>
      <c r="AI936" s="13">
        <f t="shared" si="1366"/>
        <v>8.2615838366510632E-4</v>
      </c>
      <c r="AJ936" s="13">
        <f t="shared" si="1367"/>
        <v>4.6859794572730773E-4</v>
      </c>
      <c r="AK936" s="13">
        <f t="shared" si="1368"/>
        <v>1.7719284750679961E-4</v>
      </c>
      <c r="AL936" s="13">
        <f t="shared" si="1369"/>
        <v>1.2647153534628959E-6</v>
      </c>
      <c r="AM936" s="13">
        <f t="shared" si="1370"/>
        <v>2.8914230334823945E-3</v>
      </c>
      <c r="AN936" s="13">
        <f t="shared" si="1371"/>
        <v>1.6037036456083881E-3</v>
      </c>
      <c r="AO936" s="13">
        <f t="shared" si="1372"/>
        <v>4.4474041901784803E-4</v>
      </c>
      <c r="AP936" s="13">
        <f t="shared" si="1373"/>
        <v>8.2223853453146373E-5</v>
      </c>
      <c r="AQ936" s="13">
        <f t="shared" si="1374"/>
        <v>1.1401193461819979E-5</v>
      </c>
      <c r="AR936" s="13">
        <f t="shared" si="1375"/>
        <v>8.0786487961499029E-5</v>
      </c>
      <c r="AS936" s="13">
        <f t="shared" si="1376"/>
        <v>9.1644370013747579E-5</v>
      </c>
      <c r="AT936" s="13">
        <f t="shared" si="1377"/>
        <v>5.198078767342441E-5</v>
      </c>
      <c r="AU936" s="13">
        <f t="shared" si="1378"/>
        <v>1.9655706704400234E-5</v>
      </c>
      <c r="AV936" s="13">
        <f t="shared" si="1379"/>
        <v>5.5743692526843952E-6</v>
      </c>
      <c r="AW936" s="13">
        <f t="shared" si="1380"/>
        <v>2.2103947067774733E-8</v>
      </c>
      <c r="AX936" s="13">
        <f t="shared" si="1381"/>
        <v>5.4667277708003498E-4</v>
      </c>
      <c r="AY936" s="13">
        <f t="shared" si="1382"/>
        <v>3.032074917457601E-4</v>
      </c>
      <c r="AZ936" s="13">
        <f t="shared" si="1383"/>
        <v>8.4085751939039387E-5</v>
      </c>
      <c r="BA936" s="13">
        <f t="shared" si="1384"/>
        <v>1.5545820099287468E-5</v>
      </c>
      <c r="BB936" s="13">
        <f t="shared" si="1385"/>
        <v>2.1555898322817368E-6</v>
      </c>
      <c r="BC936" s="13">
        <f t="shared" si="1386"/>
        <v>2.391159807773348E-7</v>
      </c>
      <c r="BD936" s="13">
        <f t="shared" si="1387"/>
        <v>7.4679251796024539E-6</v>
      </c>
      <c r="BE936" s="13">
        <f t="shared" si="1388"/>
        <v>8.4716307846014495E-6</v>
      </c>
      <c r="BF936" s="13">
        <f t="shared" si="1389"/>
        <v>4.805118317644118E-6</v>
      </c>
      <c r="BG936" s="13">
        <f t="shared" si="1390"/>
        <v>1.8169789370052421E-6</v>
      </c>
      <c r="BH936" s="13">
        <f t="shared" si="1391"/>
        <v>5.1529622778456357E-7</v>
      </c>
      <c r="BI936" s="13">
        <f t="shared" si="1392"/>
        <v>1.1691063532377533E-7</v>
      </c>
      <c r="BJ936" s="14">
        <f t="shared" si="1393"/>
        <v>0.49916707339310312</v>
      </c>
      <c r="BK936" s="14">
        <f t="shared" si="1394"/>
        <v>0.32081612011844435</v>
      </c>
      <c r="BL936" s="14">
        <f t="shared" si="1395"/>
        <v>0.17488653794748085</v>
      </c>
      <c r="BM936" s="14">
        <f t="shared" si="1396"/>
        <v>0.23970622567867966</v>
      </c>
      <c r="BN936" s="14">
        <f t="shared" si="1397"/>
        <v>0.7601125507295603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1.4215</v>
      </c>
      <c r="F937" s="10">
        <f>VLOOKUP(B937,home!$B$2:$E$405,3,FALSE)</f>
        <v>1.0282</v>
      </c>
      <c r="G937" s="10">
        <f>VLOOKUP(C937,away!$B$2:$E$405,4,FALSE)</f>
        <v>0.99660000000000004</v>
      </c>
      <c r="H937" s="10">
        <f>VLOOKUP(A937,away!$A$2:$E$405,3,FALSE)</f>
        <v>1.0277000000000001</v>
      </c>
      <c r="I937" s="10">
        <f>VLOOKUP(C937,away!$B$2:$E$405,3,FALSE)</f>
        <v>0.56759999999999999</v>
      </c>
      <c r="J937" s="10">
        <f>VLOOKUP(B937,home!$B$2:$E$405,4,FALSE)</f>
        <v>1.3472999999999999</v>
      </c>
      <c r="K937" s="12">
        <f t="shared" si="1342"/>
        <v>1.4566169065800001</v>
      </c>
      <c r="L937" s="12">
        <f t="shared" si="1343"/>
        <v>0.78591043119600001</v>
      </c>
      <c r="M937" s="13">
        <f t="shared" si="1344"/>
        <v>0.10618978749176339</v>
      </c>
      <c r="N937" s="13">
        <f t="shared" si="1345"/>
        <v>0.15467783976663993</v>
      </c>
      <c r="O937" s="13">
        <f t="shared" si="1346"/>
        <v>8.3455661676263365E-2</v>
      </c>
      <c r="P937" s="13">
        <f t="shared" si="1347"/>
        <v>0.1215629277474658</v>
      </c>
      <c r="Q937" s="13">
        <f t="shared" si="1348"/>
        <v>0.11265317823868003</v>
      </c>
      <c r="R937" s="13">
        <f t="shared" si="1349"/>
        <v>3.2794337526869811E-2</v>
      </c>
      <c r="S937" s="13">
        <f t="shared" si="1350"/>
        <v>3.4790410998048693E-2</v>
      </c>
      <c r="T937" s="13">
        <f t="shared" si="1351"/>
        <v>8.8535307885160869E-2</v>
      </c>
      <c r="U937" s="13">
        <f t="shared" si="1352"/>
        <v>4.7768786481729511E-2</v>
      </c>
      <c r="V937" s="13">
        <f t="shared" si="1353"/>
        <v>4.4252259388654312E-3</v>
      </c>
      <c r="W937" s="13">
        <f t="shared" si="1354"/>
        <v>5.4697508000810482E-2</v>
      </c>
      <c r="X937" s="13">
        <f t="shared" si="1355"/>
        <v>4.2987342098263624E-2</v>
      </c>
      <c r="Y937" s="13">
        <f t="shared" si="1356"/>
        <v>1.6892100282208163E-2</v>
      </c>
      <c r="Z937" s="13">
        <f t="shared" si="1357"/>
        <v>8.5911373155098079E-3</v>
      </c>
      <c r="AA937" s="13">
        <f t="shared" si="1358"/>
        <v>1.25139958605219E-2</v>
      </c>
      <c r="AB937" s="13">
        <f t="shared" si="1359"/>
        <v>9.1140489696541708E-3</v>
      </c>
      <c r="AC937" s="13">
        <f t="shared" si="1360"/>
        <v>3.1661673510402049E-4</v>
      </c>
      <c r="AD937" s="13">
        <f t="shared" si="1361"/>
        <v>1.991832872544385E-2</v>
      </c>
      <c r="AE937" s="13">
        <f t="shared" si="1362"/>
        <v>1.5654022317317249E-2</v>
      </c>
      <c r="AF937" s="13">
        <f t="shared" si="1363"/>
        <v>6.1513297146773031E-3</v>
      </c>
      <c r="AG937" s="13">
        <f t="shared" si="1364"/>
        <v>1.6114647294969359E-3</v>
      </c>
      <c r="AH937" s="13">
        <f t="shared" si="1365"/>
        <v>1.6879661080240894E-3</v>
      </c>
      <c r="AI937" s="13">
        <f t="shared" si="1366"/>
        <v>2.4587199706819309E-3</v>
      </c>
      <c r="AJ937" s="13">
        <f t="shared" si="1367"/>
        <v>1.7907065389205917E-3</v>
      </c>
      <c r="AK937" s="13">
        <f t="shared" si="1368"/>
        <v>8.6945780643836348E-4</v>
      </c>
      <c r="AL937" s="13">
        <f t="shared" si="1369"/>
        <v>1.4498138927370566E-5</v>
      </c>
      <c r="AM937" s="13">
        <f t="shared" si="1370"/>
        <v>5.8026748744599132E-3</v>
      </c>
      <c r="AN937" s="13">
        <f t="shared" si="1371"/>
        <v>4.560382712676986E-3</v>
      </c>
      <c r="AO937" s="13">
        <f t="shared" si="1372"/>
        <v>1.7920261720693769E-3</v>
      </c>
      <c r="AP937" s="13">
        <f t="shared" si="1373"/>
        <v>4.6945735386852048E-4</v>
      </c>
      <c r="AQ937" s="13">
        <f t="shared" si="1374"/>
        <v>9.2237857851735494E-5</v>
      </c>
      <c r="AR937" s="13">
        <f t="shared" si="1375"/>
        <v>2.6531803436028931E-4</v>
      </c>
      <c r="AS937" s="13">
        <f t="shared" si="1376"/>
        <v>3.8646673446977072E-4</v>
      </c>
      <c r="AT937" s="13">
        <f t="shared" si="1377"/>
        <v>2.8146698962971592E-4</v>
      </c>
      <c r="AU937" s="13">
        <f t="shared" si="1378"/>
        <v>1.3666319191294057E-4</v>
      </c>
      <c r="AV937" s="13">
        <f t="shared" si="1379"/>
        <v>4.976647896189411E-5</v>
      </c>
      <c r="AW937" s="13">
        <f t="shared" si="1380"/>
        <v>4.6102890571106896E-7</v>
      </c>
      <c r="AX937" s="13">
        <f t="shared" si="1381"/>
        <v>1.4087123875875496E-3</v>
      </c>
      <c r="AY937" s="13">
        <f t="shared" si="1382"/>
        <v>1.1071217599600779E-3</v>
      </c>
      <c r="AZ937" s="13">
        <f t="shared" si="1383"/>
        <v>4.3504926987834956E-4</v>
      </c>
      <c r="BA937" s="13">
        <f t="shared" si="1384"/>
        <v>1.1396991976053292E-4</v>
      </c>
      <c r="BB937" s="13">
        <f t="shared" si="1385"/>
        <v>2.2392537195593478E-5</v>
      </c>
      <c r="BC937" s="13">
        <f t="shared" si="1386"/>
        <v>3.5197057125922695E-6</v>
      </c>
      <c r="BD937" s="13">
        <f t="shared" si="1387"/>
        <v>3.4752701798028337E-5</v>
      </c>
      <c r="BE937" s="13">
        <f t="shared" si="1388"/>
        <v>5.0621372988341238E-5</v>
      </c>
      <c r="BF937" s="13">
        <f t="shared" si="1389"/>
        <v>3.6867973864555002E-5</v>
      </c>
      <c r="BG937" s="13">
        <f t="shared" si="1390"/>
        <v>1.7900838014153464E-5</v>
      </c>
      <c r="BH937" s="13">
        <f t="shared" si="1391"/>
        <v>6.5186658233414747E-6</v>
      </c>
      <c r="BI937" s="13">
        <f t="shared" si="1392"/>
        <v>1.8990397693248851E-6</v>
      </c>
      <c r="BJ937" s="14">
        <f t="shared" si="1393"/>
        <v>0.52958596630971977</v>
      </c>
      <c r="BK937" s="14">
        <f t="shared" si="1394"/>
        <v>0.26840658881013474</v>
      </c>
      <c r="BL937" s="14">
        <f t="shared" si="1395"/>
        <v>0.1937219229606961</v>
      </c>
      <c r="BM937" s="14">
        <f t="shared" si="1396"/>
        <v>0.38786522221732372</v>
      </c>
      <c r="BN937" s="14">
        <f t="shared" si="1397"/>
        <v>0.6113337324476823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1.4215</v>
      </c>
      <c r="F938" s="10">
        <f>VLOOKUP(B938,home!$B$2:$E$405,3,FALSE)</f>
        <v>1.2987</v>
      </c>
      <c r="G938" s="10">
        <f>VLOOKUP(C938,away!$B$2:$E$405,4,FALSE)</f>
        <v>0.99660000000000004</v>
      </c>
      <c r="H938" s="10">
        <f>VLOOKUP(A938,away!$A$2:$E$405,3,FALSE)</f>
        <v>1.0277000000000001</v>
      </c>
      <c r="I938" s="10">
        <f>VLOOKUP(C938,away!$B$2:$E$405,3,FALSE)</f>
        <v>0.97299999999999998</v>
      </c>
      <c r="J938" s="10">
        <f>VLOOKUP(B938,home!$B$2:$E$405,4,FALSE)</f>
        <v>0.5988</v>
      </c>
      <c r="K938" s="12">
        <f t="shared" si="1342"/>
        <v>1.8398253030299998</v>
      </c>
      <c r="L938" s="12">
        <f t="shared" si="1343"/>
        <v>0.59877131748000001</v>
      </c>
      <c r="M938" s="13">
        <f t="shared" si="1344"/>
        <v>8.7283257083934085E-2</v>
      </c>
      <c r="N938" s="13">
        <f t="shared" si="1345"/>
        <v>0.16058594491389436</v>
      </c>
      <c r="O938" s="13">
        <f t="shared" si="1346"/>
        <v>5.2262710838092759E-2</v>
      </c>
      <c r="P938" s="13">
        <f t="shared" si="1347"/>
        <v>9.6154257804863238E-2</v>
      </c>
      <c r="Q938" s="13">
        <f t="shared" si="1348"/>
        <v>0.14772504238178236</v>
      </c>
      <c r="R938" s="13">
        <f t="shared" si="1349"/>
        <v>1.5646706111800537E-2</v>
      </c>
      <c r="S938" s="13">
        <f t="shared" si="1350"/>
        <v>2.6481714829664396E-2</v>
      </c>
      <c r="T938" s="13">
        <f t="shared" si="1351"/>
        <v>8.8453518251728647E-2</v>
      </c>
      <c r="U938" s="13">
        <f t="shared" si="1352"/>
        <v>2.8787205813564767E-2</v>
      </c>
      <c r="V938" s="13">
        <f t="shared" si="1353"/>
        <v>3.2414637633293901E-3</v>
      </c>
      <c r="W938" s="13">
        <f t="shared" si="1354"/>
        <v>9.0596090288394077E-2</v>
      </c>
      <c r="X938" s="13">
        <f t="shared" si="1355"/>
        <v>5.4246340340518756E-2</v>
      </c>
      <c r="Y938" s="13">
        <f t="shared" si="1356"/>
        <v>1.6240576337080443E-2</v>
      </c>
      <c r="Z938" s="13">
        <f t="shared" si="1357"/>
        <v>3.1229329442617254E-3</v>
      </c>
      <c r="AA938" s="13">
        <f t="shared" si="1358"/>
        <v>5.7456510505186969E-3</v>
      </c>
      <c r="AB938" s="13">
        <f t="shared" si="1359"/>
        <v>5.2854970925626018E-3</v>
      </c>
      <c r="AC938" s="13">
        <f t="shared" si="1360"/>
        <v>2.2318179394973739E-4</v>
      </c>
      <c r="AD938" s="13">
        <f t="shared" si="1361"/>
        <v>4.1670244817044497E-2</v>
      </c>
      <c r="AE938" s="13">
        <f t="shared" si="1362"/>
        <v>2.4950947388815873E-2</v>
      </c>
      <c r="AF938" s="13">
        <f t="shared" si="1363"/>
        <v>7.4699558201877236E-3</v>
      </c>
      <c r="AG938" s="13">
        <f t="shared" si="1364"/>
        <v>1.4909317626570658E-3</v>
      </c>
      <c r="AH938" s="13">
        <f t="shared" si="1365"/>
        <v>4.6748066835932203E-4</v>
      </c>
      <c r="AI938" s="13">
        <f t="shared" si="1366"/>
        <v>8.6008276232485631E-4</v>
      </c>
      <c r="AJ938" s="13">
        <f t="shared" si="1367"/>
        <v>7.9120101441260431E-4</v>
      </c>
      <c r="AK938" s="13">
        <f t="shared" si="1368"/>
        <v>4.8522388203310428E-4</v>
      </c>
      <c r="AL938" s="13">
        <f t="shared" si="1369"/>
        <v>9.8345916363586104E-6</v>
      </c>
      <c r="AM938" s="13">
        <f t="shared" si="1370"/>
        <v>1.5333194159570622E-2</v>
      </c>
      <c r="AN938" s="13">
        <f t="shared" si="1371"/>
        <v>9.1810768681027423E-3</v>
      </c>
      <c r="AO938" s="13">
        <f t="shared" si="1372"/>
        <v>2.7486827460995156E-3</v>
      </c>
      <c r="AP938" s="13">
        <f t="shared" si="1373"/>
        <v>5.4861079640551721E-4</v>
      </c>
      <c r="AQ938" s="13">
        <f t="shared" si="1374"/>
        <v>8.2123102336870856E-5</v>
      </c>
      <c r="AR938" s="13">
        <f t="shared" si="1375"/>
        <v>5.5982803137988461E-5</v>
      </c>
      <c r="AS938" s="13">
        <f t="shared" si="1376"/>
        <v>1.0299857774781841E-4</v>
      </c>
      <c r="AT938" s="13">
        <f t="shared" si="1377"/>
        <v>9.4749694758269548E-5</v>
      </c>
      <c r="AU938" s="13">
        <f t="shared" si="1378"/>
        <v>5.8107628623544411E-5</v>
      </c>
      <c r="AV938" s="13">
        <f t="shared" si="1379"/>
        <v>2.672697136016684E-5</v>
      </c>
      <c r="AW938" s="13">
        <f t="shared" si="1380"/>
        <v>3.0094796184317468E-7</v>
      </c>
      <c r="AX938" s="13">
        <f t="shared" si="1381"/>
        <v>4.7017330985083044E-3</v>
      </c>
      <c r="AY938" s="13">
        <f t="shared" si="1382"/>
        <v>2.81526292183314E-3</v>
      </c>
      <c r="AZ938" s="13">
        <f t="shared" si="1383"/>
        <v>8.4284934437931175E-4</v>
      </c>
      <c r="BA938" s="13">
        <f t="shared" si="1384"/>
        <v>1.6822467079038493E-4</v>
      </c>
      <c r="BB938" s="13">
        <f t="shared" si="1385"/>
        <v>2.5182026940449506E-5</v>
      </c>
      <c r="BC938" s="13">
        <f t="shared" si="1386"/>
        <v>3.0156550895899616E-6</v>
      </c>
      <c r="BD938" s="13">
        <f t="shared" si="1387"/>
        <v>5.5868161318594697E-6</v>
      </c>
      <c r="BE938" s="13">
        <f t="shared" si="1388"/>
        <v>1.0278765682771237E-5</v>
      </c>
      <c r="BF938" s="13">
        <f t="shared" si="1389"/>
        <v>9.4555665935394812E-6</v>
      </c>
      <c r="BG938" s="13">
        <f t="shared" si="1390"/>
        <v>5.798863557759705E-6</v>
      </c>
      <c r="BH938" s="13">
        <f t="shared" si="1391"/>
        <v>2.66722397559622E-6</v>
      </c>
      <c r="BI938" s="13">
        <f t="shared" si="1392"/>
        <v>9.8144523183003861E-7</v>
      </c>
      <c r="BJ938" s="14">
        <f t="shared" si="1393"/>
        <v>0.66987954769216029</v>
      </c>
      <c r="BK938" s="14">
        <f t="shared" si="1394"/>
        <v>0.21620897278921036</v>
      </c>
      <c r="BL938" s="14">
        <f t="shared" si="1395"/>
        <v>0.11070509359047037</v>
      </c>
      <c r="BM938" s="14">
        <f t="shared" si="1396"/>
        <v>0.43744366590786421</v>
      </c>
      <c r="BN938" s="14">
        <f t="shared" si="1397"/>
        <v>0.55965791913436735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1.4215</v>
      </c>
      <c r="F939" s="10">
        <f>VLOOKUP(B939,home!$B$2:$E$405,3,FALSE)</f>
        <v>0.70350000000000001</v>
      </c>
      <c r="G939" s="10">
        <f>VLOOKUP(C939,away!$B$2:$E$405,4,FALSE)</f>
        <v>1.1364000000000001</v>
      </c>
      <c r="H939" s="10">
        <f>VLOOKUP(A939,away!$A$2:$E$405,3,FALSE)</f>
        <v>1.0277000000000001</v>
      </c>
      <c r="I939" s="10">
        <f>VLOOKUP(C939,away!$B$2:$E$405,3,FALSE)</f>
        <v>1.4220999999999999</v>
      </c>
      <c r="J939" s="10">
        <f>VLOOKUP(B939,home!$B$2:$E$405,4,FALSE)</f>
        <v>0.81089999999999995</v>
      </c>
      <c r="K939" s="12">
        <f t="shared" si="1342"/>
        <v>1.1364286941000001</v>
      </c>
      <c r="L939" s="12">
        <f t="shared" si="1343"/>
        <v>1.1851240006529999</v>
      </c>
      <c r="M939" s="13">
        <f t="shared" si="1344"/>
        <v>9.8121115124324393E-2</v>
      </c>
      <c r="N939" s="13">
        <f t="shared" si="1345"/>
        <v>0.11150765072437173</v>
      </c>
      <c r="O939" s="13">
        <f t="shared" si="1346"/>
        <v>0.11628568850467291</v>
      </c>
      <c r="P939" s="13">
        <f t="shared" si="1347"/>
        <v>0.1321503931298848</v>
      </c>
      <c r="Q939" s="13">
        <f t="shared" si="1348"/>
        <v>6.3360246947428381E-2</v>
      </c>
      <c r="R939" s="13">
        <f t="shared" si="1349"/>
        <v>6.8906480189673283E-2</v>
      </c>
      <c r="S939" s="13">
        <f t="shared" si="1350"/>
        <v>4.4495332075709951E-2</v>
      </c>
      <c r="T939" s="13">
        <f t="shared" si="1351"/>
        <v>7.5089749344698337E-2</v>
      </c>
      <c r="U939" s="13">
        <f t="shared" si="1352"/>
        <v>7.8307301296977924E-2</v>
      </c>
      <c r="V939" s="13">
        <f t="shared" si="1353"/>
        <v>6.6585233506790626E-3</v>
      </c>
      <c r="W939" s="13">
        <f t="shared" si="1354"/>
        <v>2.4001467565439832E-2</v>
      </c>
      <c r="X939" s="13">
        <f t="shared" si="1355"/>
        <v>2.8444715262697276E-2</v>
      </c>
      <c r="Y939" s="13">
        <f t="shared" si="1356"/>
        <v>1.6855257374781624E-2</v>
      </c>
      <c r="Z939" s="13">
        <f t="shared" si="1357"/>
        <v>2.7220907824434103E-2</v>
      </c>
      <c r="AA939" s="13">
        <f t="shared" si="1358"/>
        <v>3.0934620731138118E-2</v>
      </c>
      <c r="AB939" s="13">
        <f t="shared" si="1359"/>
        <v>1.7577495319983049E-2</v>
      </c>
      <c r="AC939" s="13">
        <f t="shared" si="1360"/>
        <v>5.6048491534024369E-4</v>
      </c>
      <c r="AD939" s="13">
        <f t="shared" si="1361"/>
        <v>6.8189891104690767E-3</v>
      </c>
      <c r="AE939" s="13">
        <f t="shared" si="1362"/>
        <v>8.081347655008354E-3</v>
      </c>
      <c r="AF939" s="13">
        <f t="shared" si="1363"/>
        <v>4.7886995317856212E-3</v>
      </c>
      <c r="AG939" s="13">
        <f t="shared" si="1364"/>
        <v>1.8917342490116416E-3</v>
      </c>
      <c r="AH939" s="13">
        <f t="shared" si="1365"/>
        <v>8.0650377955749728E-3</v>
      </c>
      <c r="AI939" s="13">
        <f t="shared" si="1366"/>
        <v>9.1653403698924076E-3</v>
      </c>
      <c r="AJ939" s="13">
        <f t="shared" si="1367"/>
        <v>5.2078778937694227E-3</v>
      </c>
      <c r="AK939" s="13">
        <f t="shared" si="1368"/>
        <v>1.972793957949547E-3</v>
      </c>
      <c r="AL939" s="13">
        <f t="shared" si="1369"/>
        <v>3.0194643349389193E-5</v>
      </c>
      <c r="AM939" s="13">
        <f t="shared" si="1370"/>
        <v>1.5498589779784991E-3</v>
      </c>
      <c r="AN939" s="13">
        <f t="shared" si="1371"/>
        <v>1.8367750724298485E-3</v>
      </c>
      <c r="AO939" s="13">
        <f t="shared" si="1372"/>
        <v>1.0884031110688832E-3</v>
      </c>
      <c r="AP939" s="13">
        <f t="shared" si="1373"/>
        <v>4.2996421643770892E-4</v>
      </c>
      <c r="AQ939" s="13">
        <f t="shared" si="1374"/>
        <v>1.2739022808057245E-4</v>
      </c>
      <c r="AR939" s="13">
        <f t="shared" si="1375"/>
        <v>1.9116139715418901E-3</v>
      </c>
      <c r="AS939" s="13">
        <f t="shared" si="1376"/>
        <v>2.1724129693026645E-3</v>
      </c>
      <c r="AT939" s="13">
        <f t="shared" si="1377"/>
        <v>1.2343962168752658E-3</v>
      </c>
      <c r="AU939" s="13">
        <f t="shared" si="1378"/>
        <v>4.6760109358184599E-4</v>
      </c>
      <c r="AV939" s="13">
        <f t="shared" si="1379"/>
        <v>1.3284882503473733E-4</v>
      </c>
      <c r="AW939" s="13">
        <f t="shared" si="1380"/>
        <v>1.1296226392087572E-6</v>
      </c>
      <c r="AX939" s="13">
        <f t="shared" si="1381"/>
        <v>2.9355070239721082E-4</v>
      </c>
      <c r="AY939" s="13">
        <f t="shared" si="1382"/>
        <v>3.4789398281948069E-4</v>
      </c>
      <c r="AZ939" s="13">
        <f t="shared" si="1383"/>
        <v>2.0614875436106455E-4</v>
      </c>
      <c r="BA939" s="13">
        <f t="shared" si="1384"/>
        <v>8.1437278832672486E-5</v>
      </c>
      <c r="BB939" s="13">
        <f t="shared" si="1385"/>
        <v>2.412831842311767E-5</v>
      </c>
      <c r="BC939" s="13">
        <f t="shared" si="1386"/>
        <v>5.7190098517269314E-6</v>
      </c>
      <c r="BD939" s="13">
        <f t="shared" si="1387"/>
        <v>3.775832662763159E-4</v>
      </c>
      <c r="BE939" s="13">
        <f t="shared" si="1388"/>
        <v>4.2909645820840624E-4</v>
      </c>
      <c r="BF939" s="13">
        <f t="shared" si="1389"/>
        <v>2.4381876382235728E-4</v>
      </c>
      <c r="BG939" s="13">
        <f t="shared" si="1390"/>
        <v>9.2360879789239226E-5</v>
      </c>
      <c r="BH939" s="13">
        <f t="shared" si="1391"/>
        <v>2.6240388501203063E-5</v>
      </c>
      <c r="BI939" s="13">
        <f t="shared" si="1392"/>
        <v>5.9640660874197723E-6</v>
      </c>
      <c r="BJ939" s="14">
        <f t="shared" si="1393"/>
        <v>0.34683112741837269</v>
      </c>
      <c r="BK939" s="14">
        <f t="shared" si="1394"/>
        <v>0.28236393722210734</v>
      </c>
      <c r="BL939" s="14">
        <f t="shared" si="1395"/>
        <v>0.34351657295865295</v>
      </c>
      <c r="BM939" s="14">
        <f t="shared" si="1396"/>
        <v>0.40925420644303129</v>
      </c>
      <c r="BN939" s="14">
        <f t="shared" si="1397"/>
        <v>0.59033157462035546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1.6204000000000001</v>
      </c>
      <c r="F940" s="10">
        <f>VLOOKUP(B940,home!$B$2:$E$405,3,FALSE)</f>
        <v>0.68569999999999998</v>
      </c>
      <c r="G940" s="10">
        <f>VLOOKUP(C940,away!$B$2:$E$405,4,FALSE)</f>
        <v>0.82279999999999998</v>
      </c>
      <c r="H940" s="10">
        <f>VLOOKUP(A940,away!$A$2:$E$405,3,FALSE)</f>
        <v>1.3241000000000001</v>
      </c>
      <c r="I940" s="10">
        <f>VLOOKUP(C940,away!$B$2:$E$405,3,FALSE)</f>
        <v>1.2586999999999999</v>
      </c>
      <c r="J940" s="10">
        <f>VLOOKUP(B940,home!$B$2:$E$405,4,FALSE)</f>
        <v>0.75519999999999998</v>
      </c>
      <c r="K940" s="12">
        <f t="shared" si="1342"/>
        <v>0.91421989278400007</v>
      </c>
      <c r="L940" s="12">
        <f t="shared" si="1343"/>
        <v>1.2586500547839998</v>
      </c>
      <c r="M940" s="13">
        <f t="shared" si="1344"/>
        <v>0.11385040290497755</v>
      </c>
      <c r="N940" s="13">
        <f t="shared" si="1345"/>
        <v>0.10408430313720378</v>
      </c>
      <c r="O940" s="13">
        <f t="shared" si="1346"/>
        <v>0.14329781585353046</v>
      </c>
      <c r="P940" s="13">
        <f t="shared" si="1347"/>
        <v>0.13100571384579598</v>
      </c>
      <c r="Q940" s="13">
        <f t="shared" si="1348"/>
        <v>4.7577970227295902E-2</v>
      </c>
      <c r="R940" s="13">
        <f t="shared" si="1349"/>
        <v>9.0180901887236833E-2</v>
      </c>
      <c r="S940" s="13">
        <f t="shared" si="1350"/>
        <v>3.7686509275182023E-2</v>
      </c>
      <c r="T940" s="13">
        <f t="shared" si="1351"/>
        <v>5.98840148330975E-2</v>
      </c>
      <c r="U940" s="13">
        <f t="shared" si="1352"/>
        <v>8.2445174454514075E-2</v>
      </c>
      <c r="V940" s="13">
        <f t="shared" si="1353"/>
        <v>4.8183580519079172E-3</v>
      </c>
      <c r="W940" s="13">
        <f t="shared" si="1354"/>
        <v>1.4498908946692937E-2</v>
      </c>
      <c r="X940" s="13">
        <f t="shared" si="1355"/>
        <v>1.8249052540063291E-2</v>
      </c>
      <c r="Y940" s="13">
        <f t="shared" si="1356"/>
        <v>1.1484585489653379E-2</v>
      </c>
      <c r="Z940" s="13">
        <f t="shared" si="1357"/>
        <v>3.7835399033613715E-2</v>
      </c>
      <c r="AA940" s="13">
        <f t="shared" si="1358"/>
        <v>3.4589874447950184E-2</v>
      </c>
      <c r="AB940" s="13">
        <f t="shared" si="1359"/>
        <v>1.5811375654608523E-2</v>
      </c>
      <c r="AC940" s="13">
        <f t="shared" si="1360"/>
        <v>3.4652514398745605E-4</v>
      </c>
      <c r="AD940" s="13">
        <f t="shared" si="1361"/>
        <v>3.3137977456826487E-3</v>
      </c>
      <c r="AE940" s="13">
        <f t="shared" si="1362"/>
        <v>4.1709117141465607E-3</v>
      </c>
      <c r="AF940" s="13">
        <f t="shared" si="1363"/>
        <v>2.6248591287548985E-3</v>
      </c>
      <c r="AG940" s="13">
        <f t="shared" si="1364"/>
        <v>1.1012596954025448E-3</v>
      </c>
      <c r="AH940" s="13">
        <f t="shared" si="1365"/>
        <v>1.1905381766608103E-2</v>
      </c>
      <c r="AI940" s="13">
        <f t="shared" si="1366"/>
        <v>1.0884136842221047E-2</v>
      </c>
      <c r="AJ940" s="13">
        <f t="shared" si="1367"/>
        <v>4.9752472084708555E-3</v>
      </c>
      <c r="AK940" s="13">
        <f t="shared" si="1368"/>
        <v>1.5161566565007072E-3</v>
      </c>
      <c r="AL940" s="13">
        <f t="shared" si="1369"/>
        <v>1.594962255565603E-5</v>
      </c>
      <c r="AM940" s="13">
        <f t="shared" si="1370"/>
        <v>6.0590796395317047E-4</v>
      </c>
      <c r="AN940" s="13">
        <f t="shared" si="1371"/>
        <v>7.6262609202371989E-4</v>
      </c>
      <c r="AO940" s="13">
        <f t="shared" si="1372"/>
        <v>4.7993968625268144E-4</v>
      </c>
      <c r="AP940" s="13">
        <f t="shared" si="1373"/>
        <v>2.0135870413165105E-4</v>
      </c>
      <c r="AQ940" s="13">
        <f t="shared" si="1374"/>
        <v>6.3360035996634469E-5</v>
      </c>
      <c r="AR940" s="13">
        <f t="shared" si="1375"/>
        <v>2.9969418825531433E-3</v>
      </c>
      <c r="AS940" s="13">
        <f t="shared" si="1376"/>
        <v>2.7398638865476135E-3</v>
      </c>
      <c r="AT940" s="13">
        <f t="shared" si="1377"/>
        <v>1.2524190343011566E-3</v>
      </c>
      <c r="AU940" s="13">
        <f t="shared" si="1378"/>
        <v>3.8166213175314811E-4</v>
      </c>
      <c r="AV940" s="13">
        <f t="shared" si="1379"/>
        <v>8.7230778292768981E-5</v>
      </c>
      <c r="AW940" s="13">
        <f t="shared" si="1380"/>
        <v>5.0980439515359051E-7</v>
      </c>
      <c r="AX940" s="13">
        <f t="shared" si="1381"/>
        <v>9.2322185640373179E-5</v>
      </c>
      <c r="AY940" s="13">
        <f t="shared" si="1382"/>
        <v>1.1620132401403431E-4</v>
      </c>
      <c r="AZ940" s="13">
        <f t="shared" si="1383"/>
        <v>7.3128401418118819E-5</v>
      </c>
      <c r="BA940" s="13">
        <f t="shared" si="1384"/>
        <v>3.0681022150393858E-5</v>
      </c>
      <c r="BB940" s="13">
        <f t="shared" si="1385"/>
        <v>9.6541675526055869E-6</v>
      </c>
      <c r="BC940" s="13">
        <f t="shared" si="1386"/>
        <v>2.4302437037961863E-6</v>
      </c>
      <c r="BD940" s="13">
        <f t="shared" si="1387"/>
        <v>6.2868351077666337E-4</v>
      </c>
      <c r="BE940" s="13">
        <f t="shared" si="1388"/>
        <v>5.747549718173098E-4</v>
      </c>
      <c r="BF940" s="13">
        <f t="shared" si="1389"/>
        <v>2.6272621435594599E-4</v>
      </c>
      <c r="BG940" s="13">
        <f t="shared" si="1390"/>
        <v>8.0063177173346397E-5</v>
      </c>
      <c r="BH940" s="13">
        <f t="shared" si="1391"/>
        <v>1.8298837312840783E-5</v>
      </c>
      <c r="BI940" s="13">
        <f t="shared" si="1392"/>
        <v>3.3458322172434327E-6</v>
      </c>
      <c r="BJ940" s="14">
        <f t="shared" si="1393"/>
        <v>0.26942727328483046</v>
      </c>
      <c r="BK940" s="14">
        <f t="shared" si="1394"/>
        <v>0.28783966016842061</v>
      </c>
      <c r="BL940" s="14">
        <f t="shared" si="1395"/>
        <v>0.40463205502874205</v>
      </c>
      <c r="BM940" s="14">
        <f t="shared" si="1396"/>
        <v>0.36962158813994744</v>
      </c>
      <c r="BN940" s="14">
        <f t="shared" si="1397"/>
        <v>0.62999710785604057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1.6204000000000001</v>
      </c>
      <c r="F941" s="10">
        <f>VLOOKUP(B941,home!$B$2:$E$405,3,FALSE)</f>
        <v>0.89139999999999997</v>
      </c>
      <c r="G941" s="10">
        <f>VLOOKUP(C941,away!$B$2:$E$405,4,FALSE)</f>
        <v>0.82279999999999998</v>
      </c>
      <c r="H941" s="10">
        <f>VLOOKUP(A941,away!$A$2:$E$405,3,FALSE)</f>
        <v>1.3241000000000001</v>
      </c>
      <c r="I941" s="10">
        <f>VLOOKUP(C941,away!$B$2:$E$405,3,FALSE)</f>
        <v>0.41959999999999997</v>
      </c>
      <c r="J941" s="10">
        <f>VLOOKUP(B941,home!$B$2:$E$405,4,FALSE)</f>
        <v>0.92310000000000003</v>
      </c>
      <c r="K941" s="12">
        <f t="shared" si="1342"/>
        <v>1.188472527968</v>
      </c>
      <c r="L941" s="12">
        <f t="shared" si="1343"/>
        <v>0.51286730751600007</v>
      </c>
      <c r="M941" s="13">
        <f t="shared" si="1344"/>
        <v>0.18243892208465637</v>
      </c>
      <c r="N941" s="13">
        <f t="shared" si="1345"/>
        <v>0.21682364692970854</v>
      </c>
      <c r="O941" s="13">
        <f t="shared" si="1346"/>
        <v>9.3566958755679053E-2</v>
      </c>
      <c r="P941" s="13">
        <f t="shared" si="1347"/>
        <v>0.11120176000663946</v>
      </c>
      <c r="Q941" s="13">
        <f t="shared" si="1348"/>
        <v>0.12884447389489589</v>
      </c>
      <c r="R941" s="13">
        <f t="shared" si="1349"/>
        <v>2.3993717104742868E-2</v>
      </c>
      <c r="S941" s="13">
        <f t="shared" si="1350"/>
        <v>1.694516620586611E-2</v>
      </c>
      <c r="T941" s="13">
        <f t="shared" si="1351"/>
        <v>6.6080118414790834E-2</v>
      </c>
      <c r="U941" s="13">
        <f t="shared" si="1352"/>
        <v>2.8515873622822794E-2</v>
      </c>
      <c r="V941" s="13">
        <f t="shared" si="1353"/>
        <v>1.1476183579479833E-3</v>
      </c>
      <c r="W941" s="13">
        <f t="shared" si="1354"/>
        <v>5.1042705868191304E-2</v>
      </c>
      <c r="X941" s="13">
        <f t="shared" si="1355"/>
        <v>2.6178135126950414E-2</v>
      </c>
      <c r="Y941" s="13">
        <f t="shared" si="1356"/>
        <v>6.712954839174539E-3</v>
      </c>
      <c r="Z941" s="13">
        <f t="shared" si="1357"/>
        <v>4.1018643629366913E-3</v>
      </c>
      <c r="AA941" s="13">
        <f t="shared" si="1358"/>
        <v>4.8749531088012185E-3</v>
      </c>
      <c r="AB941" s="13">
        <f t="shared" si="1359"/>
        <v>2.8968739224712226E-3</v>
      </c>
      <c r="AC941" s="13">
        <f t="shared" si="1360"/>
        <v>4.3719145756260163E-5</v>
      </c>
      <c r="AD941" s="13">
        <f t="shared" si="1361"/>
        <v>1.5165713419374106E-2</v>
      </c>
      <c r="AE941" s="13">
        <f t="shared" si="1362"/>
        <v>7.7779986079536696E-3</v>
      </c>
      <c r="AF941" s="13">
        <f t="shared" si="1363"/>
        <v>1.994540601962197E-3</v>
      </c>
      <c r="AG941" s="13">
        <f t="shared" si="1364"/>
        <v>3.4097822275323142E-4</v>
      </c>
      <c r="AH941" s="13">
        <f t="shared" si="1365"/>
        <v>5.2592803290379324E-4</v>
      </c>
      <c r="AI941" s="13">
        <f t="shared" si="1366"/>
        <v>6.2505101879440858E-4</v>
      </c>
      <c r="AJ941" s="13">
        <f t="shared" si="1367"/>
        <v>3.7142798220778236E-4</v>
      </c>
      <c r="AK941" s="13">
        <f t="shared" si="1368"/>
        <v>1.471439843241788E-4</v>
      </c>
      <c r="AL941" s="13">
        <f t="shared" si="1369"/>
        <v>1.0659229726926372E-6</v>
      </c>
      <c r="AM941" s="13">
        <f t="shared" si="1370"/>
        <v>3.6048067531923534E-3</v>
      </c>
      <c r="AN941" s="13">
        <f t="shared" si="1371"/>
        <v>1.8487875336252566E-3</v>
      </c>
      <c r="AO941" s="13">
        <f t="shared" si="1372"/>
        <v>4.7409134226976586E-4</v>
      </c>
      <c r="AP941" s="13">
        <f t="shared" si="1373"/>
        <v>8.1048650075513752E-5</v>
      </c>
      <c r="AQ941" s="13">
        <f t="shared" si="1374"/>
        <v>1.0391800735508796E-5</v>
      </c>
      <c r="AR941" s="13">
        <f t="shared" si="1375"/>
        <v>5.3946258836510956E-5</v>
      </c>
      <c r="AS941" s="13">
        <f t="shared" si="1376"/>
        <v>6.4113646613844229E-5</v>
      </c>
      <c r="AT941" s="13">
        <f t="shared" si="1377"/>
        <v>3.8098653834201231E-5</v>
      </c>
      <c r="AU941" s="13">
        <f t="shared" si="1378"/>
        <v>1.5093067811503623E-5</v>
      </c>
      <c r="AV941" s="13">
        <f t="shared" si="1379"/>
        <v>4.484424114182543E-6</v>
      </c>
      <c r="AW941" s="13">
        <f t="shared" si="1380"/>
        <v>1.8047518046725913E-8</v>
      </c>
      <c r="AX941" s="13">
        <f t="shared" si="1381"/>
        <v>7.1403563246710442E-4</v>
      </c>
      <c r="AY941" s="13">
        <f t="shared" si="1382"/>
        <v>3.6620553229388809E-4</v>
      </c>
      <c r="AZ941" s="13">
        <f t="shared" si="1383"/>
        <v>9.3907422672514983E-5</v>
      </c>
      <c r="BA941" s="13">
        <f t="shared" si="1384"/>
        <v>1.6054015673939915E-5</v>
      </c>
      <c r="BB941" s="13">
        <f t="shared" si="1385"/>
        <v>2.058394948378306E-6</v>
      </c>
      <c r="BC941" s="13">
        <f t="shared" si="1386"/>
        <v>2.1113669499586362E-7</v>
      </c>
      <c r="BD941" s="13">
        <f t="shared" si="1387"/>
        <v>4.6112120866737664E-6</v>
      </c>
      <c r="BE941" s="13">
        <f t="shared" si="1388"/>
        <v>5.4802988856457669E-6</v>
      </c>
      <c r="BF941" s="13">
        <f t="shared" si="1389"/>
        <v>3.2565923353218197E-6</v>
      </c>
      <c r="BG941" s="13">
        <f t="shared" si="1390"/>
        <v>1.2901235084403784E-6</v>
      </c>
      <c r="BH941" s="13">
        <f t="shared" si="1391"/>
        <v>3.8331908686677071E-7</v>
      </c>
      <c r="BI941" s="13">
        <f t="shared" si="1392"/>
        <v>9.1112840837387285E-8</v>
      </c>
      <c r="BJ941" s="14">
        <f t="shared" si="1393"/>
        <v>0.5281728641404041</v>
      </c>
      <c r="BK941" s="14">
        <f t="shared" si="1394"/>
        <v>0.31214445725613271</v>
      </c>
      <c r="BL941" s="14">
        <f t="shared" si="1395"/>
        <v>0.15570877624270132</v>
      </c>
      <c r="BM941" s="14">
        <f t="shared" si="1396"/>
        <v>0.24289229574107668</v>
      </c>
      <c r="BN941" s="14">
        <f t="shared" si="1397"/>
        <v>0.75686947877632216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1.6204000000000001</v>
      </c>
      <c r="F942" s="10">
        <f>VLOOKUP(B942,home!$B$2:$E$405,3,FALSE)</f>
        <v>1.0971</v>
      </c>
      <c r="G942" s="10">
        <f>VLOOKUP(C942,away!$B$2:$E$405,4,FALSE)</f>
        <v>0.82279999999999998</v>
      </c>
      <c r="H942" s="10">
        <f>VLOOKUP(A942,away!$A$2:$E$405,3,FALSE)</f>
        <v>1.3241000000000001</v>
      </c>
      <c r="I942" s="10">
        <f>VLOOKUP(C942,away!$B$2:$E$405,3,FALSE)</f>
        <v>1.2586999999999999</v>
      </c>
      <c r="J942" s="10">
        <f>VLOOKUP(B942,home!$B$2:$E$405,4,FALSE)</f>
        <v>0.92310000000000003</v>
      </c>
      <c r="K942" s="12">
        <f t="shared" si="1342"/>
        <v>1.462725163152</v>
      </c>
      <c r="L942" s="12">
        <f t="shared" si="1343"/>
        <v>1.5384796948770001</v>
      </c>
      <c r="M942" s="13">
        <f t="shared" si="1344"/>
        <v>4.9727118141808545E-2</v>
      </c>
      <c r="N942" s="13">
        <f t="shared" si="1345"/>
        <v>7.273710699705567E-2</v>
      </c>
      <c r="O942" s="13">
        <f t="shared" si="1346"/>
        <v>7.6504161545922128E-2</v>
      </c>
      <c r="P942" s="13">
        <f t="shared" si="1347"/>
        <v>0.1119045621790659</v>
      </c>
      <c r="Q942" s="13">
        <f t="shared" si="1348"/>
        <v>5.319719834973638E-2</v>
      </c>
      <c r="R942" s="13">
        <f t="shared" si="1349"/>
        <v>5.8850049555995522E-2</v>
      </c>
      <c r="S942" s="13">
        <f t="shared" si="1350"/>
        <v>6.295675028249785E-2</v>
      </c>
      <c r="T942" s="13">
        <f t="shared" si="1351"/>
        <v>8.184280948541367E-2</v>
      </c>
      <c r="U942" s="13">
        <f t="shared" si="1352"/>
        <v>8.6081448338296812E-2</v>
      </c>
      <c r="V942" s="13">
        <f t="shared" si="1353"/>
        <v>1.5741796517208206E-2</v>
      </c>
      <c r="W942" s="13">
        <f t="shared" si="1354"/>
        <v>2.5937626878449149E-2</v>
      </c>
      <c r="X942" s="13">
        <f t="shared" si="1355"/>
        <v>3.9904512285789916E-2</v>
      </c>
      <c r="Y942" s="13">
        <f t="shared" si="1356"/>
        <v>3.0696140942828794E-2</v>
      </c>
      <c r="Z942" s="13">
        <f t="shared" si="1357"/>
        <v>3.0179868761468099E-2</v>
      </c>
      <c r="AA942" s="13">
        <f t="shared" si="1358"/>
        <v>4.4144853458024366E-2</v>
      </c>
      <c r="AB942" s="13">
        <f t="shared" si="1359"/>
        <v>3.2285893988354922E-2</v>
      </c>
      <c r="AC942" s="13">
        <f t="shared" si="1360"/>
        <v>2.2140570791607298E-3</v>
      </c>
      <c r="AD942" s="13">
        <f t="shared" si="1361"/>
        <v>9.4849048768888122E-3</v>
      </c>
      <c r="AE942" s="13">
        <f t="shared" si="1362"/>
        <v>1.4592333560933269E-2</v>
      </c>
      <c r="AF942" s="13">
        <f t="shared" si="1363"/>
        <v>1.1225004442184015E-2</v>
      </c>
      <c r="AG942" s="13">
        <f t="shared" si="1364"/>
        <v>5.7564804697347437E-3</v>
      </c>
      <c r="AH942" s="13">
        <f t="shared" si="1365"/>
        <v>1.1607778820892837E-2</v>
      </c>
      <c r="AI942" s="13">
        <f t="shared" si="1366"/>
        <v>1.6978990169622805E-2</v>
      </c>
      <c r="AJ942" s="13">
        <f t="shared" si="1367"/>
        <v>1.2417798083008864E-2</v>
      </c>
      <c r="AK942" s="13">
        <f t="shared" si="1368"/>
        <v>6.0546085756525772E-3</v>
      </c>
      <c r="AL942" s="13">
        <f t="shared" si="1369"/>
        <v>1.9929816755227039E-4</v>
      </c>
      <c r="AM942" s="13">
        <f t="shared" si="1370"/>
        <v>2.7747618067056751E-3</v>
      </c>
      <c r="AN942" s="13">
        <f t="shared" si="1371"/>
        <v>4.2689146977368999E-3</v>
      </c>
      <c r="AO942" s="13">
        <f t="shared" si="1372"/>
        <v>3.2838192908151045E-3</v>
      </c>
      <c r="AP942" s="13">
        <f t="shared" si="1373"/>
        <v>1.6840297668548091E-3</v>
      </c>
      <c r="AQ942" s="13">
        <f t="shared" si="1374"/>
        <v>6.4771140046864309E-4</v>
      </c>
      <c r="AR942" s="13">
        <f t="shared" si="1375"/>
        <v>3.5716664037133816E-3</v>
      </c>
      <c r="AS942" s="13">
        <f t="shared" si="1376"/>
        <v>5.2243663230961716E-3</v>
      </c>
      <c r="AT942" s="13">
        <f t="shared" si="1377"/>
        <v>3.8209060411583326E-3</v>
      </c>
      <c r="AU942" s="13">
        <f t="shared" si="1378"/>
        <v>1.8629784708139277E-3</v>
      </c>
      <c r="AV942" s="13">
        <f t="shared" si="1379"/>
        <v>6.812563719174919E-4</v>
      </c>
      <c r="AW942" s="13">
        <f t="shared" si="1380"/>
        <v>1.2458200215952417E-5</v>
      </c>
      <c r="AX942" s="13">
        <f t="shared" si="1381"/>
        <v>6.7645231940358292E-4</v>
      </c>
      <c r="AY942" s="13">
        <f t="shared" si="1382"/>
        <v>1.0407081579548632E-3</v>
      </c>
      <c r="AZ942" s="13">
        <f t="shared" si="1383"/>
        <v>8.0055418465320156E-4</v>
      </c>
      <c r="BA942" s="13">
        <f t="shared" si="1384"/>
        <v>4.105454525792543E-4</v>
      </c>
      <c r="BB942" s="13">
        <f t="shared" si="1385"/>
        <v>1.5790396065431777E-4</v>
      </c>
      <c r="BC942" s="13">
        <f t="shared" si="1386"/>
        <v>4.8586407441464897E-5</v>
      </c>
      <c r="BD942" s="13">
        <f t="shared" si="1387"/>
        <v>9.1582270649789887E-4</v>
      </c>
      <c r="BE942" s="13">
        <f t="shared" si="1388"/>
        <v>1.3395969177804451E-3</v>
      </c>
      <c r="BF942" s="13">
        <f t="shared" si="1389"/>
        <v>9.7973106005915921E-4</v>
      </c>
      <c r="BG942" s="13">
        <f t="shared" si="1390"/>
        <v>4.7769242489003851E-4</v>
      </c>
      <c r="BH942" s="13">
        <f t="shared" si="1391"/>
        <v>1.7468318253343912E-4</v>
      </c>
      <c r="BI942" s="13">
        <f t="shared" si="1392"/>
        <v>5.110269733422701E-5</v>
      </c>
      <c r="BJ942" s="14">
        <f t="shared" si="1393"/>
        <v>0.36116810573428221</v>
      </c>
      <c r="BK942" s="14">
        <f t="shared" si="1394"/>
        <v>0.24378429052524836</v>
      </c>
      <c r="BL942" s="14">
        <f t="shared" si="1395"/>
        <v>0.36402538513556532</v>
      </c>
      <c r="BM942" s="14">
        <f t="shared" si="1396"/>
        <v>0.57520920342924098</v>
      </c>
      <c r="BN942" s="14">
        <f t="shared" si="1397"/>
        <v>0.4229201967695842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1.8042</v>
      </c>
      <c r="F963" s="10">
        <f>VLOOKUP(B963,home!$B$2:$E$405,3,FALSE)</f>
        <v>0.99770000000000003</v>
      </c>
      <c r="G963" s="10">
        <f>VLOOKUP(C963,away!$B$2:$E$405,4,FALSE)</f>
        <v>1.0346</v>
      </c>
      <c r="H963" s="10">
        <f>VLOOKUP(A963,away!$A$2:$E$405,3,FALSE)</f>
        <v>1.2458</v>
      </c>
      <c r="I963" s="10">
        <f>VLOOKUP(C963,away!$B$2:$E$405,3,FALSE)</f>
        <v>0.85619999999999996</v>
      </c>
      <c r="J963" s="10">
        <f>VLOOKUP(B963,home!$B$2:$E$405,4,FALSE)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1.8042</v>
      </c>
      <c r="F964" s="10">
        <f>VLOOKUP(B964,home!$B$2:$E$405,3,FALSE)</f>
        <v>1.1085</v>
      </c>
      <c r="G964" s="10">
        <f>VLOOKUP(C964,away!$B$2:$E$405,4,FALSE)</f>
        <v>0.99770000000000003</v>
      </c>
      <c r="H964" s="10">
        <f>VLOOKUP(A964,away!$A$2:$E$405,3,FALSE)</f>
        <v>1.2458</v>
      </c>
      <c r="I964" s="10">
        <f>VLOOKUP(C964,away!$B$2:$E$405,3,FALSE)</f>
        <v>1.3913</v>
      </c>
      <c r="J964" s="10">
        <f>VLOOKUP(B964,home!$B$2:$E$405,4,FALSE)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1.5866</v>
      </c>
      <c r="F965" s="10">
        <f>VLOOKUP(B965,home!$B$2:$E$405,3,FALSE)</f>
        <v>1.0714999999999999</v>
      </c>
      <c r="G965" s="10">
        <f>VLOOKUP(C965,away!$B$2:$E$405,4,FALSE)</f>
        <v>1.3236000000000001</v>
      </c>
      <c r="H965" s="10">
        <f>VLOOKUP(A965,away!$A$2:$E$405,3,FALSE)</f>
        <v>1.1788000000000001</v>
      </c>
      <c r="I965" s="10">
        <f>VLOOKUP(C965,away!$B$2:$E$405,3,FALSE)</f>
        <v>0.76349999999999996</v>
      </c>
      <c r="J965" s="10">
        <f>VLOOKUP(B965,home!$B$2:$E$405,4,FALSE)</f>
        <v>0.2545</v>
      </c>
      <c r="K965" s="12">
        <f t="shared" si="1342"/>
        <v>2.2501754588399998</v>
      </c>
      <c r="L965" s="12">
        <f t="shared" si="1343"/>
        <v>0.2290535121</v>
      </c>
      <c r="M965" s="13">
        <f t="shared" si="1344"/>
        <v>8.3807818951184151E-2</v>
      </c>
      <c r="N965" s="13">
        <f t="shared" si="1345"/>
        <v>0.1885822974628604</v>
      </c>
      <c r="O965" s="13">
        <f t="shared" si="1346"/>
        <v>1.9196475272209666E-2</v>
      </c>
      <c r="P965" s="13">
        <f t="shared" si="1347"/>
        <v>4.3195437553755087E-2</v>
      </c>
      <c r="Q965" s="13">
        <f t="shared" si="1348"/>
        <v>0.21217162886129665</v>
      </c>
      <c r="R965" s="13">
        <f t="shared" si="1349"/>
        <v>2.1985100405202134E-3</v>
      </c>
      <c r="S965" s="13">
        <f t="shared" si="1350"/>
        <v>5.5658465069564752E-3</v>
      </c>
      <c r="T965" s="13">
        <f t="shared" si="1351"/>
        <v>4.8598656758657717E-2</v>
      </c>
      <c r="U965" s="13">
        <f t="shared" si="1352"/>
        <v>4.9470333391919167E-3</v>
      </c>
      <c r="V965" s="13">
        <f t="shared" si="1353"/>
        <v>3.1874402682199778E-4</v>
      </c>
      <c r="W965" s="13">
        <f t="shared" si="1354"/>
        <v>0.15914113077526612</v>
      </c>
      <c r="X965" s="13">
        <f t="shared" si="1355"/>
        <v>3.645183492364009E-2</v>
      </c>
      <c r="Y965" s="13">
        <f t="shared" si="1356"/>
        <v>4.1747104058745986E-3</v>
      </c>
      <c r="Z965" s="13">
        <f t="shared" si="1357"/>
        <v>1.6785881538942273E-4</v>
      </c>
      <c r="AA965" s="13">
        <f t="shared" si="1358"/>
        <v>3.7771178693923305E-4</v>
      </c>
      <c r="AB965" s="13">
        <f t="shared" si="1359"/>
        <v>4.2495889674263259E-4</v>
      </c>
      <c r="AC965" s="13">
        <f t="shared" si="1360"/>
        <v>1.0267752966344427E-5</v>
      </c>
      <c r="AD965" s="13">
        <f t="shared" si="1361"/>
        <v>8.9523866740637711E-2</v>
      </c>
      <c r="AE965" s="13">
        <f t="shared" si="1362"/>
        <v>2.0505756093715445E-2</v>
      </c>
      <c r="AF965" s="13">
        <f t="shared" si="1363"/>
        <v>2.3484577257657491E-3</v>
      </c>
      <c r="AG965" s="13">
        <f t="shared" si="1364"/>
        <v>1.7930749670167452E-4</v>
      </c>
      <c r="AH965" s="13">
        <f t="shared" si="1365"/>
        <v>9.6121628004731998E-6</v>
      </c>
      <c r="AI965" s="13">
        <f t="shared" si="1366"/>
        <v>2.1629052839999556E-5</v>
      </c>
      <c r="AJ965" s="13">
        <f t="shared" si="1367"/>
        <v>2.4334581949260307E-5</v>
      </c>
      <c r="AK965" s="13">
        <f t="shared" si="1368"/>
        <v>1.8252359701118796E-5</v>
      </c>
      <c r="AL965" s="13">
        <f t="shared" si="1369"/>
        <v>2.1168434526781023E-7</v>
      </c>
      <c r="AM965" s="13">
        <f t="shared" si="1370"/>
        <v>4.0288881584049113E-2</v>
      </c>
      <c r="AN965" s="13">
        <f t="shared" si="1371"/>
        <v>9.2283098254074599E-3</v>
      </c>
      <c r="AO965" s="13">
        <f t="shared" si="1372"/>
        <v>1.056888388128258E-3</v>
      </c>
      <c r="AP965" s="13">
        <f t="shared" si="1373"/>
        <v>8.0694665732828494E-5</v>
      </c>
      <c r="AQ965" s="13">
        <f t="shared" si="1374"/>
        <v>4.6208491484599709E-6</v>
      </c>
      <c r="AR965" s="13">
        <f t="shared" si="1375"/>
        <v>4.4033992966507184E-7</v>
      </c>
      <c r="AS965" s="13">
        <f t="shared" si="1376"/>
        <v>9.9084210327967615E-7</v>
      </c>
      <c r="AT965" s="13">
        <f t="shared" si="1377"/>
        <v>1.1147842921926681E-6</v>
      </c>
      <c r="AU965" s="13">
        <f t="shared" si="1378"/>
        <v>8.3615341873075379E-7</v>
      </c>
      <c r="AV965" s="13">
        <f t="shared" si="1379"/>
        <v>4.7037297566327708E-7</v>
      </c>
      <c r="AW965" s="13">
        <f t="shared" si="1380"/>
        <v>3.0306764901578091E-9</v>
      </c>
      <c r="AX965" s="13">
        <f t="shared" si="1381"/>
        <v>1.5109508767423008E-2</v>
      </c>
      <c r="AY965" s="13">
        <f t="shared" si="1382"/>
        <v>3.4608860492839812E-3</v>
      </c>
      <c r="AZ965" s="13">
        <f t="shared" si="1383"/>
        <v>3.9636405228319477E-4</v>
      </c>
      <c r="BA965" s="13">
        <f t="shared" si="1384"/>
        <v>3.0262859415217928E-5</v>
      </c>
      <c r="BB965" s="13">
        <f t="shared" si="1385"/>
        <v>1.7329535588110544E-6</v>
      </c>
      <c r="BC965" s="13">
        <f t="shared" si="1386"/>
        <v>7.938781979037322E-8</v>
      </c>
      <c r="BD965" s="13">
        <f t="shared" si="1387"/>
        <v>1.6810234567941929E-8</v>
      </c>
      <c r="BE965" s="13">
        <f t="shared" si="1388"/>
        <v>3.782597728212675E-8</v>
      </c>
      <c r="BF965" s="13">
        <f t="shared" si="1389"/>
        <v>4.2557542893440495E-8</v>
      </c>
      <c r="BG965" s="13">
        <f t="shared" si="1390"/>
        <v>3.1920646202450144E-8</v>
      </c>
      <c r="BH965" s="13">
        <f t="shared" si="1391"/>
        <v>1.7956763678766888E-8</v>
      </c>
      <c r="BI965" s="13">
        <f t="shared" si="1392"/>
        <v>8.0811737900301498E-9</v>
      </c>
      <c r="BJ965" s="14">
        <f t="shared" si="1393"/>
        <v>0.83133587662666608</v>
      </c>
      <c r="BK965" s="14">
        <f t="shared" si="1394"/>
        <v>0.1363592125253133</v>
      </c>
      <c r="BL965" s="14">
        <f t="shared" si="1395"/>
        <v>2.7222525137952456E-2</v>
      </c>
      <c r="BM965" s="14">
        <f t="shared" si="1396"/>
        <v>0.44247242194488806</v>
      </c>
      <c r="BN965" s="14">
        <f t="shared" si="1397"/>
        <v>0.5491521681418261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1.5866</v>
      </c>
      <c r="F966" s="10">
        <f>VLOOKUP(B966,home!$B$2:$E$405,3,FALSE)</f>
        <v>1.6807000000000001</v>
      </c>
      <c r="G966" s="10">
        <f>VLOOKUP(C966,away!$B$2:$E$405,4,FALSE)</f>
        <v>0.88239999999999996</v>
      </c>
      <c r="H966" s="10">
        <f>VLOOKUP(A966,away!$A$2:$E$405,3,FALSE)</f>
        <v>1.1788000000000001</v>
      </c>
      <c r="I966" s="10">
        <f>VLOOKUP(C966,away!$B$2:$E$405,3,FALSE)</f>
        <v>1.018</v>
      </c>
      <c r="J966" s="10">
        <f>VLOOKUP(B966,home!$B$2:$E$405,4,FALSE)</f>
        <v>0.65980000000000005</v>
      </c>
      <c r="K966" s="12">
        <f t="shared" si="1342"/>
        <v>2.3530066222879999</v>
      </c>
      <c r="L966" s="12">
        <f t="shared" si="1343"/>
        <v>0.7917721403200001</v>
      </c>
      <c r="M966" s="13">
        <f t="shared" si="1344"/>
        <v>4.3076453114842712E-2</v>
      </c>
      <c r="N966" s="13">
        <f t="shared" si="1345"/>
        <v>0.10135917944390344</v>
      </c>
      <c r="O966" s="13">
        <f t="shared" si="1346"/>
        <v>3.4106735480133148E-2</v>
      </c>
      <c r="P966" s="13">
        <f t="shared" si="1347"/>
        <v>8.0253374449378384E-2</v>
      </c>
      <c r="Q966" s="13">
        <f t="shared" si="1348"/>
        <v>0.11924941023059128</v>
      </c>
      <c r="R966" s="13">
        <f t="shared" si="1349"/>
        <v>1.3502381475216551E-2</v>
      </c>
      <c r="S966" s="13">
        <f t="shared" si="1350"/>
        <v>3.737891379625289E-2</v>
      </c>
      <c r="T966" s="13">
        <f t="shared" si="1351"/>
        <v>9.4418360770172974E-2</v>
      </c>
      <c r="U966" s="13">
        <f t="shared" si="1352"/>
        <v>3.1771193027843363E-2</v>
      </c>
      <c r="V966" s="13">
        <f t="shared" si="1353"/>
        <v>7.7376224221727451E-3</v>
      </c>
      <c r="W966" s="13">
        <f t="shared" si="1354"/>
        <v>9.353155065883989E-2</v>
      </c>
      <c r="X966" s="13">
        <f t="shared" si="1355"/>
        <v>7.4055676052598177E-2</v>
      </c>
      <c r="Y966" s="13">
        <f t="shared" si="1356"/>
        <v>2.9317610565505109E-2</v>
      </c>
      <c r="Z966" s="13">
        <f t="shared" si="1357"/>
        <v>3.5636031600164439E-3</v>
      </c>
      <c r="AA966" s="13">
        <f t="shared" si="1358"/>
        <v>8.3851818347251365E-3</v>
      </c>
      <c r="AB966" s="13">
        <f t="shared" si="1359"/>
        <v>9.8651941930986455E-3</v>
      </c>
      <c r="AC966" s="13">
        <f t="shared" si="1360"/>
        <v>9.0097121613491387E-4</v>
      </c>
      <c r="AD966" s="13">
        <f t="shared" si="1361"/>
        <v>5.5020089523278928E-2</v>
      </c>
      <c r="AE966" s="13">
        <f t="shared" si="1362"/>
        <v>4.3563374042444571E-2</v>
      </c>
      <c r="AF966" s="13">
        <f t="shared" si="1363"/>
        <v>1.7246132952573531E-2</v>
      </c>
      <c r="AG966" s="13">
        <f t="shared" si="1364"/>
        <v>4.5516692000341441E-3</v>
      </c>
      <c r="AH966" s="13">
        <f t="shared" si="1365"/>
        <v>7.0539042531433363E-4</v>
      </c>
      <c r="AI966" s="13">
        <f t="shared" si="1366"/>
        <v>1.6597883420631759E-3</v>
      </c>
      <c r="AJ966" s="13">
        <f t="shared" si="1367"/>
        <v>1.9527464802355371E-3</v>
      </c>
      <c r="AK966" s="13">
        <f t="shared" si="1368"/>
        <v>1.5316084665479338E-3</v>
      </c>
      <c r="AL966" s="13">
        <f t="shared" si="1369"/>
        <v>6.7142000000620206E-5</v>
      </c>
      <c r="AM966" s="13">
        <f t="shared" si="1370"/>
        <v>2.5892527001430802E-2</v>
      </c>
      <c r="AN966" s="13">
        <f t="shared" si="1371"/>
        <v>2.0500981522216258E-2</v>
      </c>
      <c r="AO966" s="13">
        <f t="shared" si="1372"/>
        <v>8.1160530092529697E-3</v>
      </c>
      <c r="AP966" s="13">
        <f t="shared" si="1373"/>
        <v>2.1420215540289343E-3</v>
      </c>
      <c r="AQ966" s="13">
        <f t="shared" si="1374"/>
        <v>4.2399824761126534E-4</v>
      </c>
      <c r="AR966" s="13">
        <f t="shared" si="1375"/>
        <v>1.1170169736247306E-4</v>
      </c>
      <c r="AS966" s="13">
        <f t="shared" si="1376"/>
        <v>2.6283483361470915E-4</v>
      </c>
      <c r="AT966" s="13">
        <f t="shared" si="1377"/>
        <v>3.0922605203168767E-4</v>
      </c>
      <c r="AU966" s="13">
        <f t="shared" si="1378"/>
        <v>2.4253698273817825E-4</v>
      </c>
      <c r="AV966" s="13">
        <f t="shared" si="1379"/>
        <v>1.4267278163317089E-4</v>
      </c>
      <c r="AW966" s="13">
        <f t="shared" si="1380"/>
        <v>3.4746825944845974E-6</v>
      </c>
      <c r="AX966" s="13">
        <f t="shared" si="1381"/>
        <v>1.0154214583689574E-2</v>
      </c>
      <c r="AY966" s="13">
        <f t="shared" si="1382"/>
        <v>8.0398242141964532E-3</v>
      </c>
      <c r="AZ966" s="13">
        <f t="shared" si="1383"/>
        <v>3.1828544129354434E-3</v>
      </c>
      <c r="BA966" s="13">
        <f t="shared" si="1384"/>
        <v>8.4003181695228466E-4</v>
      </c>
      <c r="BB966" s="13">
        <f t="shared" si="1385"/>
        <v>1.6627844741130219E-4</v>
      </c>
      <c r="BC966" s="13">
        <f t="shared" si="1386"/>
        <v>2.633092843918667E-5</v>
      </c>
      <c r="BD966" s="13">
        <f t="shared" si="1387"/>
        <v>1.4740381999677031E-5</v>
      </c>
      <c r="BE966" s="13">
        <f t="shared" si="1388"/>
        <v>3.4684216460294888E-5</v>
      </c>
      <c r="BF966" s="13">
        <f t="shared" si="1389"/>
        <v>4.0806095509972166E-5</v>
      </c>
      <c r="BG966" s="13">
        <f t="shared" si="1390"/>
        <v>3.200567098822704E-5</v>
      </c>
      <c r="BH966" s="13">
        <f t="shared" si="1391"/>
        <v>1.8827388946517278E-5</v>
      </c>
      <c r="BI966" s="13">
        <f t="shared" si="1392"/>
        <v>8.8601941743094149E-6</v>
      </c>
      <c r="BJ966" s="14">
        <f t="shared" si="1393"/>
        <v>0.71179816917810668</v>
      </c>
      <c r="BK966" s="14">
        <f t="shared" si="1394"/>
        <v>0.17745430121297873</v>
      </c>
      <c r="BL966" s="14">
        <f t="shared" si="1395"/>
        <v>0.10469911602063707</v>
      </c>
      <c r="BM966" s="14">
        <f t="shared" si="1396"/>
        <v>0.59793130584607146</v>
      </c>
      <c r="BN966" s="14">
        <f t="shared" si="1397"/>
        <v>0.39154753419406546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1.5866</v>
      </c>
      <c r="F967" s="10">
        <f>VLOOKUP(B967,home!$B$2:$E$405,3,FALSE)</f>
        <v>1.0084</v>
      </c>
      <c r="G967" s="10">
        <f>VLOOKUP(C967,away!$B$2:$E$405,4,FALSE)</f>
        <v>1.2033</v>
      </c>
      <c r="H967" s="10">
        <f>VLOOKUP(A967,away!$A$2:$E$405,3,FALSE)</f>
        <v>1.1788000000000001</v>
      </c>
      <c r="I967" s="10">
        <f>VLOOKUP(C967,away!$B$2:$E$405,3,FALSE)</f>
        <v>1.3882000000000001</v>
      </c>
      <c r="J967" s="10">
        <f>VLOOKUP(B967,home!$B$2:$E$405,4,FALSE)</f>
        <v>0.76349999999999996</v>
      </c>
      <c r="K967" s="12">
        <f t="shared" si="1342"/>
        <v>1.9251926885519999</v>
      </c>
      <c r="L967" s="12">
        <f t="shared" si="1343"/>
        <v>1.2493991571600001</v>
      </c>
      <c r="M967" s="13">
        <f t="shared" si="1344"/>
        <v>4.1811166009427254E-2</v>
      </c>
      <c r="N967" s="13">
        <f t="shared" si="1345"/>
        <v>8.049455110118324E-2</v>
      </c>
      <c r="O967" s="13">
        <f t="shared" si="1346"/>
        <v>5.2238835572055248E-2</v>
      </c>
      <c r="P967" s="13">
        <f t="shared" si="1347"/>
        <v>0.10056982430179089</v>
      </c>
      <c r="Q967" s="13">
        <f t="shared" si="1348"/>
        <v>7.7483760624136658E-2</v>
      </c>
      <c r="R967" s="13">
        <f t="shared" si="1349"/>
        <v>3.2633578567372833E-2</v>
      </c>
      <c r="S967" s="13">
        <f t="shared" si="1350"/>
        <v>6.0476007520410949E-2</v>
      </c>
      <c r="T967" s="13">
        <f t="shared" si="1351"/>
        <v>9.680814521738354E-2</v>
      </c>
      <c r="U967" s="13">
        <f t="shared" si="1352"/>
        <v>6.2825926859193415E-2</v>
      </c>
      <c r="V967" s="13">
        <f t="shared" si="1353"/>
        <v>1.6162778275359325E-2</v>
      </c>
      <c r="W967" s="13">
        <f t="shared" si="1354"/>
        <v>4.9723723145033767E-2</v>
      </c>
      <c r="X967" s="13">
        <f t="shared" si="1355"/>
        <v>6.2124777788262371E-2</v>
      </c>
      <c r="Y967" s="13">
        <f t="shared" si="1356"/>
        <v>3.8809322503703655E-2</v>
      </c>
      <c r="Z967" s="13">
        <f t="shared" si="1357"/>
        <v>1.3590788519063422E-2</v>
      </c>
      <c r="AA967" s="13">
        <f t="shared" si="1358"/>
        <v>2.6164886688557359E-2</v>
      </c>
      <c r="AB967" s="13">
        <f t="shared" si="1359"/>
        <v>2.5186224274801092E-2</v>
      </c>
      <c r="AC967" s="13">
        <f t="shared" si="1360"/>
        <v>2.4298051312046454E-3</v>
      </c>
      <c r="AD967" s="13">
        <f t="shared" si="1361"/>
        <v>2.3931937061600714E-2</v>
      </c>
      <c r="AE967" s="13">
        <f t="shared" si="1362"/>
        <v>2.99005419939701E-2</v>
      </c>
      <c r="AF967" s="13">
        <f t="shared" si="1363"/>
        <v>1.8678855982946715E-2</v>
      </c>
      <c r="AG967" s="13">
        <f t="shared" si="1364"/>
        <v>7.7791156406022185E-3</v>
      </c>
      <c r="AH967" s="13">
        <f t="shared" si="1365"/>
        <v>4.2450799302144095E-3</v>
      </c>
      <c r="AI967" s="13">
        <f t="shared" si="1366"/>
        <v>8.1725968439676135E-3</v>
      </c>
      <c r="AJ967" s="13">
        <f t="shared" si="1367"/>
        <v>7.866911845244802E-3</v>
      </c>
      <c r="AK967" s="13">
        <f t="shared" si="1368"/>
        <v>5.0484403886494732E-3</v>
      </c>
      <c r="AL967" s="13">
        <f t="shared" si="1369"/>
        <v>2.3377972771937867E-4</v>
      </c>
      <c r="AM967" s="13">
        <f t="shared" si="1370"/>
        <v>9.2147180507760659E-3</v>
      </c>
      <c r="AN967" s="13">
        <f t="shared" si="1371"/>
        <v>1.1512860966106655E-2</v>
      </c>
      <c r="AO967" s="13">
        <f t="shared" si="1372"/>
        <v>7.1920793937769595E-3</v>
      </c>
      <c r="AP967" s="13">
        <f t="shared" si="1373"/>
        <v>2.9952593109375796E-3</v>
      </c>
      <c r="AQ967" s="13">
        <f t="shared" si="1374"/>
        <v>9.3556861464026318E-4</v>
      </c>
      <c r="AR967" s="13">
        <f t="shared" si="1375"/>
        <v>1.0607598573773426E-3</v>
      </c>
      <c r="AS967" s="13">
        <f t="shared" si="1376"/>
        <v>2.0421671217323223E-3</v>
      </c>
      <c r="AT967" s="13">
        <f t="shared" si="1377"/>
        <v>1.9657826057801744E-3</v>
      </c>
      <c r="AU967" s="13">
        <f t="shared" si="1378"/>
        <v>1.2615034333102306E-3</v>
      </c>
      <c r="AV967" s="13">
        <f t="shared" si="1379"/>
        <v>6.0715929659802524E-4</v>
      </c>
      <c r="AW967" s="13">
        <f t="shared" si="1380"/>
        <v>1.5619954339441613E-5</v>
      </c>
      <c r="AX967" s="13">
        <f t="shared" si="1381"/>
        <v>2.9566846364037008E-3</v>
      </c>
      <c r="AY967" s="13">
        <f t="shared" si="1382"/>
        <v>3.6940792927107049E-3</v>
      </c>
      <c r="AZ967" s="13">
        <f t="shared" si="1383"/>
        <v>2.3076897773974822E-3</v>
      </c>
      <c r="BA967" s="13">
        <f t="shared" si="1384"/>
        <v>9.6107522095572099E-4</v>
      </c>
      <c r="BB967" s="13">
        <f t="shared" si="1385"/>
        <v>3.0019164275735954E-4</v>
      </c>
      <c r="BC967" s="13">
        <f t="shared" si="1386"/>
        <v>7.5011837089504135E-5</v>
      </c>
      <c r="BD967" s="13">
        <f t="shared" si="1387"/>
        <v>2.2088541195940223E-4</v>
      </c>
      <c r="BE967" s="13">
        <f t="shared" si="1388"/>
        <v>4.2524698011203765E-4</v>
      </c>
      <c r="BF967" s="13">
        <f t="shared" si="1389"/>
        <v>4.0934118847025635E-4</v>
      </c>
      <c r="BG967" s="13">
        <f t="shared" si="1390"/>
        <v>2.6268688772204131E-4</v>
      </c>
      <c r="BH967" s="13">
        <f t="shared" si="1391"/>
        <v>1.264307189052385E-4</v>
      </c>
      <c r="BI967" s="13">
        <f t="shared" si="1392"/>
        <v>4.8680699128947654E-5</v>
      </c>
      <c r="BJ967" s="14">
        <f t="shared" si="1393"/>
        <v>0.52787994980237507</v>
      </c>
      <c r="BK967" s="14">
        <f t="shared" si="1394"/>
        <v>0.22537744025862314</v>
      </c>
      <c r="BL967" s="14">
        <f t="shared" si="1395"/>
        <v>0.23281312517115224</v>
      </c>
      <c r="BM967" s="14">
        <f t="shared" si="1396"/>
        <v>0.61075112823687672</v>
      </c>
      <c r="BN967" s="14">
        <f t="shared" si="1397"/>
        <v>0.38523171617596608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1.5866</v>
      </c>
      <c r="F968" s="10">
        <f>VLOOKUP(B968,home!$B$2:$E$405,3,FALSE)</f>
        <v>1.1975</v>
      </c>
      <c r="G968" s="10">
        <f>VLOOKUP(C968,away!$B$2:$E$405,4,FALSE)</f>
        <v>0.70030000000000003</v>
      </c>
      <c r="H968" s="10">
        <f>VLOOKUP(A968,away!$A$2:$E$405,3,FALSE)</f>
        <v>1.1788000000000001</v>
      </c>
      <c r="I968" s="10">
        <f>VLOOKUP(C968,away!$B$2:$E$405,3,FALSE)</f>
        <v>0.84830000000000005</v>
      </c>
      <c r="J968" s="10">
        <f>VLOOKUP(B968,home!$B$2:$E$405,4,FALSE)</f>
        <v>0.67869999999999997</v>
      </c>
      <c r="K968" s="12">
        <f t="shared" si="1342"/>
        <v>1.3305374360500002</v>
      </c>
      <c r="L968" s="12">
        <f t="shared" si="1343"/>
        <v>0.67868373834800011</v>
      </c>
      <c r="M968" s="13">
        <f t="shared" si="1344"/>
        <v>0.13409306912627625</v>
      </c>
      <c r="N968" s="13">
        <f t="shared" si="1345"/>
        <v>0.17841584838735103</v>
      </c>
      <c r="O968" s="13">
        <f t="shared" si="1346"/>
        <v>9.1006785441177948E-2</v>
      </c>
      <c r="P968" s="13">
        <f t="shared" si="1347"/>
        <v>0.1210879349640574</v>
      </c>
      <c r="Q968" s="13">
        <f t="shared" si="1348"/>
        <v>0.11869448273199586</v>
      </c>
      <c r="R968" s="13">
        <f t="shared" si="1349"/>
        <v>3.0882412679126503E-2</v>
      </c>
      <c r="S968" s="13">
        <f t="shared" si="1350"/>
        <v>2.7336028792159715E-2</v>
      </c>
      <c r="T968" s="13">
        <f t="shared" si="1351"/>
        <v>8.0556015261833092E-2</v>
      </c>
      <c r="U968" s="13">
        <f t="shared" si="1352"/>
        <v>4.1090206185122997E-2</v>
      </c>
      <c r="V968" s="13">
        <f t="shared" si="1353"/>
        <v>2.7427577793777851E-3</v>
      </c>
      <c r="W968" s="13">
        <f t="shared" si="1354"/>
        <v>5.264248424250359E-2</v>
      </c>
      <c r="X968" s="13">
        <f t="shared" si="1355"/>
        <v>3.5727598001628023E-2</v>
      </c>
      <c r="Y968" s="13">
        <f t="shared" si="1356"/>
        <v>1.2123869886969722E-2</v>
      </c>
      <c r="Z968" s="13">
        <f t="shared" si="1357"/>
        <v>6.98646376209175E-3</v>
      </c>
      <c r="AA968" s="13">
        <f t="shared" si="1358"/>
        <v>9.2957515810697961E-3</v>
      </c>
      <c r="AB968" s="13">
        <f t="shared" si="1359"/>
        <v>6.1841727374171741E-3</v>
      </c>
      <c r="AC968" s="13">
        <f t="shared" si="1360"/>
        <v>1.5479681284771753E-4</v>
      </c>
      <c r="AD968" s="13">
        <f t="shared" si="1361"/>
        <v>1.7510699002830817E-2</v>
      </c>
      <c r="AE968" s="13">
        <f t="shared" si="1362"/>
        <v>1.1884226660327814E-2</v>
      </c>
      <c r="AF968" s="13">
        <f t="shared" si="1363"/>
        <v>4.0328156886031254E-3</v>
      </c>
      <c r="AG968" s="13">
        <f t="shared" si="1364"/>
        <v>9.1233547586987769E-4</v>
      </c>
      <c r="AH968" s="13">
        <f t="shared" si="1365"/>
        <v>1.1853998359723154E-3</v>
      </c>
      <c r="AI968" s="13">
        <f t="shared" si="1366"/>
        <v>1.5772188584486954E-3</v>
      </c>
      <c r="AJ968" s="13">
        <f t="shared" si="1367"/>
        <v>1.0492743680050182E-3</v>
      </c>
      <c r="AK968" s="13">
        <f t="shared" si="1368"/>
        <v>4.6536627577279364E-4</v>
      </c>
      <c r="AL968" s="13">
        <f t="shared" si="1369"/>
        <v>5.591348316174768E-6</v>
      </c>
      <c r="AM968" s="13">
        <f t="shared" si="1370"/>
        <v>4.6597281109339592E-3</v>
      </c>
      <c r="AN968" s="13">
        <f t="shared" si="1371"/>
        <v>3.1624816940139236E-3</v>
      </c>
      <c r="AO968" s="13">
        <f t="shared" si="1372"/>
        <v>1.073162449275243E-3</v>
      </c>
      <c r="AP968" s="13">
        <f t="shared" si="1373"/>
        <v>2.4277930097627265E-4</v>
      </c>
      <c r="AQ968" s="13">
        <f t="shared" si="1374"/>
        <v>4.1192590895022746E-5</v>
      </c>
      <c r="AR968" s="13">
        <f t="shared" si="1375"/>
        <v>1.6090231842295948E-4</v>
      </c>
      <c r="AS968" s="13">
        <f t="shared" si="1376"/>
        <v>2.1408655820898524E-4</v>
      </c>
      <c r="AT968" s="13">
        <f t="shared" si="1377"/>
        <v>1.4242509012607623E-4</v>
      </c>
      <c r="AU968" s="13">
        <f t="shared" si="1378"/>
        <v>6.3167304748513209E-5</v>
      </c>
      <c r="AV968" s="13">
        <f t="shared" si="1379"/>
        <v>2.1011615925568942E-5</v>
      </c>
      <c r="AW968" s="13">
        <f t="shared" si="1380"/>
        <v>1.4025184682090394E-7</v>
      </c>
      <c r="AX968" s="13">
        <f t="shared" si="1381"/>
        <v>1.0333237822353631E-3</v>
      </c>
      <c r="AY968" s="13">
        <f t="shared" si="1382"/>
        <v>7.0130004745139099E-4</v>
      </c>
      <c r="AZ968" s="13">
        <f t="shared" si="1383"/>
        <v>2.3798046895396994E-4</v>
      </c>
      <c r="BA968" s="13">
        <f t="shared" si="1384"/>
        <v>5.3837824774496834E-5</v>
      </c>
      <c r="BB968" s="13">
        <f t="shared" si="1385"/>
        <v>9.1347140456200196E-6</v>
      </c>
      <c r="BC968" s="13">
        <f t="shared" si="1386"/>
        <v>1.2399163754442764E-6</v>
      </c>
      <c r="BD968" s="13">
        <f t="shared" si="1387"/>
        <v>1.8200297829359064E-5</v>
      </c>
      <c r="BE968" s="13">
        <f t="shared" si="1388"/>
        <v>2.4216177609221794E-5</v>
      </c>
      <c r="BF968" s="13">
        <f t="shared" si="1389"/>
        <v>1.6110265433552701E-5</v>
      </c>
      <c r="BG968" s="13">
        <f t="shared" si="1390"/>
        <v>7.1451037546813849E-6</v>
      </c>
      <c r="BH968" s="13">
        <f t="shared" si="1391"/>
        <v>2.3767070075162498E-6</v>
      </c>
      <c r="BI968" s="13">
        <f t="shared" si="1392"/>
        <v>6.3245952960454756E-7</v>
      </c>
      <c r="BJ968" s="14">
        <f t="shared" si="1393"/>
        <v>0.5237165362398436</v>
      </c>
      <c r="BK968" s="14">
        <f t="shared" si="1394"/>
        <v>0.28612147887048639</v>
      </c>
      <c r="BL968" s="14">
        <f t="shared" si="1395"/>
        <v>0.18340686186070931</v>
      </c>
      <c r="BM968" s="14">
        <f t="shared" si="1396"/>
        <v>0.32534964760754154</v>
      </c>
      <c r="BN968" s="14">
        <f t="shared" si="1397"/>
        <v>0.67418053332998507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1.1809000000000001</v>
      </c>
      <c r="F969" s="10">
        <f>VLOOKUP(B969,home!$B$2:$E$405,3,FALSE)</f>
        <v>0.58630000000000004</v>
      </c>
      <c r="G969" s="10">
        <f>VLOOKUP(C969,away!$B$2:$E$405,4,FALSE)</f>
        <v>0.70569999999999999</v>
      </c>
      <c r="H969" s="10">
        <f>VLOOKUP(A969,away!$A$2:$E$405,3,FALSE)</f>
        <v>0.92459999999999998</v>
      </c>
      <c r="I969" s="10">
        <f>VLOOKUP(C969,away!$B$2:$E$405,3,FALSE)</f>
        <v>0.72099999999999997</v>
      </c>
      <c r="J969" s="10">
        <f>VLOOKUP(B969,home!$B$2:$E$405,4,FALSE)</f>
        <v>1.0814999999999999</v>
      </c>
      <c r="K969" s="12">
        <f t="shared" si="1342"/>
        <v>0.48859963051900002</v>
      </c>
      <c r="L969" s="12">
        <f t="shared" si="1343"/>
        <v>0.72096748289999979</v>
      </c>
      <c r="M969" s="13">
        <f t="shared" si="1344"/>
        <v>0.29832639297438757</v>
      </c>
      <c r="N969" s="13">
        <f t="shared" si="1345"/>
        <v>0.14576216538135175</v>
      </c>
      <c r="O969" s="13">
        <f t="shared" si="1346"/>
        <v>0.21508362862538033</v>
      </c>
      <c r="P969" s="13">
        <f t="shared" si="1347"/>
        <v>0.10508978147704665</v>
      </c>
      <c r="Q969" s="13">
        <f t="shared" si="1348"/>
        <v>3.5609670074488911E-2</v>
      </c>
      <c r="R969" s="13">
        <f t="shared" si="1349"/>
        <v>7.7534151171519392E-2</v>
      </c>
      <c r="S969" s="13">
        <f t="shared" si="1350"/>
        <v>9.2548484067931352E-3</v>
      </c>
      <c r="T969" s="13">
        <f t="shared" si="1351"/>
        <v>2.5673414200503716E-2</v>
      </c>
      <c r="U969" s="13">
        <f t="shared" si="1352"/>
        <v>3.7883157615008663E-2</v>
      </c>
      <c r="V969" s="13">
        <f t="shared" si="1353"/>
        <v>3.6223933829138653E-4</v>
      </c>
      <c r="W969" s="13">
        <f t="shared" si="1354"/>
        <v>5.7996238804329265E-3</v>
      </c>
      <c r="X969" s="13">
        <f t="shared" si="1355"/>
        <v>4.1813402308424558E-3</v>
      </c>
      <c r="Y969" s="13">
        <f t="shared" si="1356"/>
        <v>1.5073051706894945E-3</v>
      </c>
      <c r="Z969" s="13">
        <f t="shared" si="1357"/>
        <v>1.8633200602972806E-2</v>
      </c>
      <c r="AA969" s="13">
        <f t="shared" si="1358"/>
        <v>9.1041749299989212E-3</v>
      </c>
      <c r="AB969" s="13">
        <f t="shared" si="1359"/>
        <v>2.2241482534889074E-3</v>
      </c>
      <c r="AC969" s="13">
        <f t="shared" si="1360"/>
        <v>7.9752524835063845E-6</v>
      </c>
      <c r="AD969" s="13">
        <f t="shared" si="1361"/>
        <v>7.0842352128217402E-4</v>
      </c>
      <c r="AE969" s="13">
        <f t="shared" si="1362"/>
        <v>5.1075032296596335E-4</v>
      </c>
      <c r="AF969" s="13">
        <f t="shared" si="1363"/>
        <v>1.8411718736956626E-4</v>
      </c>
      <c r="AG969" s="13">
        <f t="shared" si="1364"/>
        <v>4.4247501712154621E-5</v>
      </c>
      <c r="AH969" s="13">
        <f t="shared" si="1365"/>
        <v>3.3584829342740144E-3</v>
      </c>
      <c r="AI969" s="13">
        <f t="shared" si="1366"/>
        <v>1.6409535207906505E-3</v>
      </c>
      <c r="AJ969" s="13">
        <f t="shared" si="1367"/>
        <v>4.0088464197858195E-4</v>
      </c>
      <c r="AK969" s="13">
        <f t="shared" si="1368"/>
        <v>6.5290695983825605E-5</v>
      </c>
      <c r="AL969" s="13">
        <f t="shared" si="1369"/>
        <v>1.1237591583630558E-7</v>
      </c>
      <c r="AM969" s="13">
        <f t="shared" si="1370"/>
        <v>6.922709414988783E-5</v>
      </c>
      <c r="AN969" s="13">
        <f t="shared" si="1371"/>
        <v>4.9910483817725929E-5</v>
      </c>
      <c r="AO969" s="13">
        <f t="shared" si="1372"/>
        <v>1.7991917944193514E-5</v>
      </c>
      <c r="AP969" s="13">
        <f t="shared" si="1373"/>
        <v>4.3238625975895137E-6</v>
      </c>
      <c r="AQ969" s="13">
        <f t="shared" si="1374"/>
        <v>7.7934108334739124E-7</v>
      </c>
      <c r="AR969" s="13">
        <f t="shared" si="1375"/>
        <v>4.8427139749722853E-4</v>
      </c>
      <c r="AS969" s="13">
        <f t="shared" si="1376"/>
        <v>2.3661482588806565E-4</v>
      </c>
      <c r="AT969" s="13">
        <f t="shared" si="1377"/>
        <v>5.7804958252113188E-5</v>
      </c>
      <c r="AU969" s="13">
        <f t="shared" si="1378"/>
        <v>9.4144937480495785E-6</v>
      </c>
      <c r="AV969" s="13">
        <f t="shared" si="1379"/>
        <v>1.1499795417051145E-6</v>
      </c>
      <c r="AW969" s="13">
        <f t="shared" si="1380"/>
        <v>1.0996122141382829E-9</v>
      </c>
      <c r="AX969" s="13">
        <f t="shared" si="1381"/>
        <v>5.6373887705898714E-6</v>
      </c>
      <c r="AY969" s="13">
        <f t="shared" si="1382"/>
        <v>4.0643739920609035E-6</v>
      </c>
      <c r="AZ969" s="13">
        <f t="shared" si="1383"/>
        <v>1.4651407433101863E-6</v>
      </c>
      <c r="BA969" s="13">
        <f t="shared" si="1384"/>
        <v>3.5210627793286003E-7</v>
      </c>
      <c r="BB969" s="13">
        <f t="shared" si="1385"/>
        <v>6.3464294228635434E-8</v>
      </c>
      <c r="BC969" s="13">
        <f t="shared" si="1386"/>
        <v>9.1511384928088589E-9</v>
      </c>
      <c r="BD969" s="13">
        <f t="shared" si="1387"/>
        <v>5.8190655082340319E-5</v>
      </c>
      <c r="BE969" s="13">
        <f t="shared" si="1388"/>
        <v>2.8431932572890048E-5</v>
      </c>
      <c r="BF969" s="13">
        <f t="shared" si="1389"/>
        <v>6.945915875027598E-6</v>
      </c>
      <c r="BG969" s="13">
        <f t="shared" si="1390"/>
        <v>1.131257310051514E-6</v>
      </c>
      <c r="BH969" s="13">
        <f t="shared" si="1391"/>
        <v>1.3818297592827188E-7</v>
      </c>
      <c r="BI969" s="13">
        <f t="shared" si="1392"/>
        <v>1.3503230196513901E-8</v>
      </c>
      <c r="BJ969" s="14">
        <f t="shared" si="1393"/>
        <v>0.22013488179644849</v>
      </c>
      <c r="BK969" s="14">
        <f t="shared" si="1394"/>
        <v>0.41304541419891017</v>
      </c>
      <c r="BL969" s="14">
        <f t="shared" si="1395"/>
        <v>0.34817897949039689</v>
      </c>
      <c r="BM969" s="14">
        <f t="shared" si="1396"/>
        <v>0.1225826231101738</v>
      </c>
      <c r="BN969" s="14">
        <f t="shared" si="1397"/>
        <v>0.8774057897041746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1.1809000000000001</v>
      </c>
      <c r="F970" s="10">
        <f>VLOOKUP(B970,home!$B$2:$E$405,3,FALSE)</f>
        <v>0.65139999999999998</v>
      </c>
      <c r="G970" s="10" t="e">
        <f>VLOOKUP(C970,away!$B$2:$E$405,4,FALSE)</f>
        <v>#N/A</v>
      </c>
      <c r="H970" s="10">
        <f>VLOOKUP(A970,away!$A$2:$E$405,3,FALSE)</f>
        <v>0.92459999999999998</v>
      </c>
      <c r="I970" s="10" t="e">
        <f>VLOOKUP(C970,away!$B$2:$E$405,3,FALSE)</f>
        <v>#N/A</v>
      </c>
      <c r="J970" s="10">
        <f>VLOOKUP(B970,home!$B$2:$E$405,4,FALSE)</f>
        <v>1.0814999999999999</v>
      </c>
      <c r="K970" s="12" t="e">
        <f t="shared" si="1342"/>
        <v>#N/A</v>
      </c>
      <c r="L970" s="12" t="e">
        <f t="shared" si="1343"/>
        <v>#N/A</v>
      </c>
      <c r="M970" s="13" t="e">
        <f t="shared" si="1344"/>
        <v>#N/A</v>
      </c>
      <c r="N970" s="13" t="e">
        <f t="shared" si="1345"/>
        <v>#N/A</v>
      </c>
      <c r="O970" s="13" t="e">
        <f t="shared" si="1346"/>
        <v>#N/A</v>
      </c>
      <c r="P970" s="13" t="e">
        <f t="shared" si="1347"/>
        <v>#N/A</v>
      </c>
      <c r="Q970" s="13" t="e">
        <f t="shared" si="1348"/>
        <v>#N/A</v>
      </c>
      <c r="R970" s="13" t="e">
        <f t="shared" si="1349"/>
        <v>#N/A</v>
      </c>
      <c r="S970" s="13" t="e">
        <f t="shared" si="1350"/>
        <v>#N/A</v>
      </c>
      <c r="T970" s="13" t="e">
        <f t="shared" si="1351"/>
        <v>#N/A</v>
      </c>
      <c r="U970" s="13" t="e">
        <f t="shared" si="1352"/>
        <v>#N/A</v>
      </c>
      <c r="V970" s="13" t="e">
        <f t="shared" si="1353"/>
        <v>#N/A</v>
      </c>
      <c r="W970" s="13" t="e">
        <f t="shared" si="1354"/>
        <v>#N/A</v>
      </c>
      <c r="X970" s="13" t="e">
        <f t="shared" si="1355"/>
        <v>#N/A</v>
      </c>
      <c r="Y970" s="13" t="e">
        <f t="shared" si="1356"/>
        <v>#N/A</v>
      </c>
      <c r="Z970" s="13" t="e">
        <f t="shared" si="1357"/>
        <v>#N/A</v>
      </c>
      <c r="AA970" s="13" t="e">
        <f t="shared" si="1358"/>
        <v>#N/A</v>
      </c>
      <c r="AB970" s="13" t="e">
        <f t="shared" si="1359"/>
        <v>#N/A</v>
      </c>
      <c r="AC970" s="13" t="e">
        <f t="shared" si="1360"/>
        <v>#N/A</v>
      </c>
      <c r="AD970" s="13" t="e">
        <f t="shared" si="1361"/>
        <v>#N/A</v>
      </c>
      <c r="AE970" s="13" t="e">
        <f t="shared" si="1362"/>
        <v>#N/A</v>
      </c>
      <c r="AF970" s="13" t="e">
        <f t="shared" si="1363"/>
        <v>#N/A</v>
      </c>
      <c r="AG970" s="13" t="e">
        <f t="shared" si="1364"/>
        <v>#N/A</v>
      </c>
      <c r="AH970" s="13" t="e">
        <f t="shared" si="1365"/>
        <v>#N/A</v>
      </c>
      <c r="AI970" s="13" t="e">
        <f t="shared" si="1366"/>
        <v>#N/A</v>
      </c>
      <c r="AJ970" s="13" t="e">
        <f t="shared" si="1367"/>
        <v>#N/A</v>
      </c>
      <c r="AK970" s="13" t="e">
        <f t="shared" si="1368"/>
        <v>#N/A</v>
      </c>
      <c r="AL970" s="13" t="e">
        <f t="shared" si="1369"/>
        <v>#N/A</v>
      </c>
      <c r="AM970" s="13" t="e">
        <f t="shared" si="1370"/>
        <v>#N/A</v>
      </c>
      <c r="AN970" s="13" t="e">
        <f t="shared" si="1371"/>
        <v>#N/A</v>
      </c>
      <c r="AO970" s="13" t="e">
        <f t="shared" si="1372"/>
        <v>#N/A</v>
      </c>
      <c r="AP970" s="13" t="e">
        <f t="shared" si="1373"/>
        <v>#N/A</v>
      </c>
      <c r="AQ970" s="13" t="e">
        <f t="shared" si="1374"/>
        <v>#N/A</v>
      </c>
      <c r="AR970" s="13" t="e">
        <f t="shared" si="1375"/>
        <v>#N/A</v>
      </c>
      <c r="AS970" s="13" t="e">
        <f t="shared" si="1376"/>
        <v>#N/A</v>
      </c>
      <c r="AT970" s="13" t="e">
        <f t="shared" si="1377"/>
        <v>#N/A</v>
      </c>
      <c r="AU970" s="13" t="e">
        <f t="shared" si="1378"/>
        <v>#N/A</v>
      </c>
      <c r="AV970" s="13" t="e">
        <f t="shared" si="1379"/>
        <v>#N/A</v>
      </c>
      <c r="AW970" s="13" t="e">
        <f t="shared" si="1380"/>
        <v>#N/A</v>
      </c>
      <c r="AX970" s="13" t="e">
        <f t="shared" si="1381"/>
        <v>#N/A</v>
      </c>
      <c r="AY970" s="13" t="e">
        <f t="shared" si="1382"/>
        <v>#N/A</v>
      </c>
      <c r="AZ970" s="13" t="e">
        <f t="shared" si="1383"/>
        <v>#N/A</v>
      </c>
      <c r="BA970" s="13" t="e">
        <f t="shared" si="1384"/>
        <v>#N/A</v>
      </c>
      <c r="BB970" s="13" t="e">
        <f t="shared" si="1385"/>
        <v>#N/A</v>
      </c>
      <c r="BC970" s="13" t="e">
        <f t="shared" si="1386"/>
        <v>#N/A</v>
      </c>
      <c r="BD970" s="13" t="e">
        <f t="shared" si="1387"/>
        <v>#N/A</v>
      </c>
      <c r="BE970" s="13" t="e">
        <f t="shared" si="1388"/>
        <v>#N/A</v>
      </c>
      <c r="BF970" s="13" t="e">
        <f t="shared" si="1389"/>
        <v>#N/A</v>
      </c>
      <c r="BG970" s="13" t="e">
        <f t="shared" si="1390"/>
        <v>#N/A</v>
      </c>
      <c r="BH970" s="13" t="e">
        <f t="shared" si="1391"/>
        <v>#N/A</v>
      </c>
      <c r="BI970" s="13" t="e">
        <f t="shared" si="1392"/>
        <v>#N/A</v>
      </c>
      <c r="BJ970" s="14" t="e">
        <f t="shared" si="1393"/>
        <v>#N/A</v>
      </c>
      <c r="BK970" s="14" t="e">
        <f t="shared" si="1394"/>
        <v>#N/A</v>
      </c>
      <c r="BL970" s="14" t="e">
        <f t="shared" si="1395"/>
        <v>#N/A</v>
      </c>
      <c r="BM970" s="14" t="e">
        <f t="shared" si="1396"/>
        <v>#N/A</v>
      </c>
      <c r="BN970" s="14" t="e">
        <f t="shared" si="1397"/>
        <v>#N/A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0.79279999999999995</v>
      </c>
      <c r="G971" s="10">
        <f>VLOOKUP(C971,away!$B$2:$E$405,4,FALSE)</f>
        <v>1.4414</v>
      </c>
      <c r="H971" s="10">
        <f>VLOOKUP(A971,away!$A$2:$E$405,3,FALSE)</f>
        <v>1.125</v>
      </c>
      <c r="I971" s="10">
        <f>VLOOKUP(C971,away!$B$2:$E$405,3,FALSE)</f>
        <v>0.59260000000000002</v>
      </c>
      <c r="J971" s="10">
        <f>VLOOKUP(B971,home!$B$2:$E$405,4,FALSE)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1.0089999999999999</v>
      </c>
      <c r="G972" s="10">
        <f>VLOOKUP(C972,away!$B$2:$E$405,4,FALSE)</f>
        <v>1.1531</v>
      </c>
      <c r="H972" s="10">
        <f>VLOOKUP(A972,away!$A$2:$E$405,3,FALSE)</f>
        <v>1.125</v>
      </c>
      <c r="I972" s="10">
        <f>VLOOKUP(C972,away!$B$2:$E$405,3,FALSE)</f>
        <v>1.284</v>
      </c>
      <c r="J972" s="10">
        <f>VLOOKUP(B972,home!$B$2:$E$405,4,FALSE)</f>
        <v>0.69140000000000001</v>
      </c>
      <c r="K972" s="12">
        <f t="shared" si="1342"/>
        <v>1.7937338784299999</v>
      </c>
      <c r="L972" s="12">
        <f t="shared" si="1343"/>
        <v>0.9987273000000001</v>
      </c>
      <c r="M972" s="13">
        <f t="shared" si="1344"/>
        <v>6.1270231222055237E-2</v>
      </c>
      <c r="N972" s="13">
        <f t="shared" si="1345"/>
        <v>0.10990248948224</v>
      </c>
      <c r="O972" s="13">
        <f t="shared" si="1346"/>
        <v>6.1192252598778932E-2</v>
      </c>
      <c r="P972" s="13">
        <f t="shared" si="1347"/>
        <v>0.10976261658387597</v>
      </c>
      <c r="Q972" s="13">
        <f t="shared" si="1348"/>
        <v>9.8567909354045344E-2</v>
      </c>
      <c r="R972" s="13">
        <f t="shared" si="1349"/>
        <v>3.0557186609448232E-2</v>
      </c>
      <c r="S972" s="13">
        <f t="shared" si="1350"/>
        <v>4.915858712722692E-2</v>
      </c>
      <c r="T972" s="13">
        <f t="shared" si="1351"/>
        <v>9.8442461975810455E-2</v>
      </c>
      <c r="U972" s="13">
        <f t="shared" si="1352"/>
        <v>5.4811460850874835E-2</v>
      </c>
      <c r="V972" s="13">
        <f t="shared" si="1353"/>
        <v>9.7850221932691203E-3</v>
      </c>
      <c r="W972" s="13">
        <f t="shared" si="1354"/>
        <v>5.8934866111456131E-2</v>
      </c>
      <c r="X972" s="13">
        <f t="shared" si="1355"/>
        <v>5.8859859707356091E-2</v>
      </c>
      <c r="Y972" s="13">
        <f t="shared" si="1356"/>
        <v>2.9392474381953266E-2</v>
      </c>
      <c r="Z972" s="13">
        <f t="shared" si="1357"/>
        <v>1.0172765492683465E-2</v>
      </c>
      <c r="AA972" s="13">
        <f t="shared" si="1358"/>
        <v>1.8247234101549981E-2</v>
      </c>
      <c r="AB972" s="13">
        <f t="shared" si="1359"/>
        <v>1.6365340997796702E-2</v>
      </c>
      <c r="AC972" s="13">
        <f t="shared" si="1360"/>
        <v>1.0955867329886754E-3</v>
      </c>
      <c r="AD972" s="13">
        <f t="shared" si="1361"/>
        <v>2.6428366491213749E-2</v>
      </c>
      <c r="AE972" s="13">
        <f t="shared" si="1362"/>
        <v>2.6394731109180385E-2</v>
      </c>
      <c r="AF972" s="13">
        <f t="shared" si="1363"/>
        <v>1.3180569267448865E-2</v>
      </c>
      <c r="AG972" s="13">
        <f t="shared" si="1364"/>
        <v>4.3879314523140624E-3</v>
      </c>
      <c r="AH972" s="13">
        <f t="shared" si="1365"/>
        <v>2.5399546535102317E-3</v>
      </c>
      <c r="AI972" s="13">
        <f t="shared" si="1366"/>
        <v>4.5560027116772336E-3</v>
      </c>
      <c r="AJ972" s="13">
        <f t="shared" si="1367"/>
        <v>4.0861282070772014E-3</v>
      </c>
      <c r="AK972" s="13">
        <f t="shared" si="1368"/>
        <v>2.4431421988809366E-3</v>
      </c>
      <c r="AL972" s="13">
        <f t="shared" si="1369"/>
        <v>7.8507597643359022E-5</v>
      </c>
      <c r="AM972" s="13">
        <f t="shared" si="1370"/>
        <v>9.4810912653708439E-3</v>
      </c>
      <c r="AN972" s="13">
        <f t="shared" si="1371"/>
        <v>9.4690246805174075E-3</v>
      </c>
      <c r="AO972" s="13">
        <f t="shared" si="1372"/>
        <v>4.7284867264032557E-3</v>
      </c>
      <c r="AP972" s="13">
        <f t="shared" si="1373"/>
        <v>1.5741562604488547E-3</v>
      </c>
      <c r="AQ972" s="13">
        <f t="shared" si="1374"/>
        <v>3.930382079440453E-4</v>
      </c>
      <c r="AR972" s="13">
        <f t="shared" si="1375"/>
        <v>5.0734441064454209E-4</v>
      </c>
      <c r="AS972" s="13">
        <f t="shared" si="1376"/>
        <v>9.100408574052169E-4</v>
      </c>
      <c r="AT972" s="13">
        <f t="shared" si="1377"/>
        <v>8.1618555834161121E-4</v>
      </c>
      <c r="AU972" s="13">
        <f t="shared" si="1378"/>
        <v>4.880065623608844E-4</v>
      </c>
      <c r="AV972" s="13">
        <f t="shared" si="1379"/>
        <v>2.1883847595072025E-4</v>
      </c>
      <c r="AW972" s="13">
        <f t="shared" si="1380"/>
        <v>3.9067364939331079E-6</v>
      </c>
      <c r="AX972" s="13">
        <f t="shared" si="1381"/>
        <v>2.8344257678637424E-3</v>
      </c>
      <c r="AY972" s="13">
        <f t="shared" si="1382"/>
        <v>2.8308183941889824E-3</v>
      </c>
      <c r="AZ972" s="13">
        <f t="shared" si="1383"/>
        <v>1.413607805809349E-3</v>
      </c>
      <c r="BA972" s="13">
        <f t="shared" si="1384"/>
        <v>4.7060290238496529E-4</v>
      </c>
      <c r="BB972" s="13">
        <f t="shared" si="1385"/>
        <v>1.1750099151777497E-4</v>
      </c>
      <c r="BC972" s="13">
        <f t="shared" si="1386"/>
        <v>2.347028960117407E-5</v>
      </c>
      <c r="BD972" s="13">
        <f t="shared" si="1387"/>
        <v>8.4449785568852431E-5</v>
      </c>
      <c r="BE972" s="13">
        <f t="shared" si="1388"/>
        <v>1.514804414009995E-4</v>
      </c>
      <c r="BF972" s="13">
        <f t="shared" si="1389"/>
        <v>1.3585779983025159E-4</v>
      </c>
      <c r="BG972" s="13">
        <f t="shared" si="1390"/>
        <v>8.1230912734827924E-5</v>
      </c>
      <c r="BH972" s="13">
        <f t="shared" si="1391"/>
        <v>3.6426660037062948E-5</v>
      </c>
      <c r="BI972" s="13">
        <f t="shared" si="1392"/>
        <v>1.3067946837306381E-5</v>
      </c>
      <c r="BJ972" s="14">
        <f t="shared" si="1393"/>
        <v>0.55782788262506866</v>
      </c>
      <c r="BK972" s="14">
        <f t="shared" si="1394"/>
        <v>0.23398136985124826</v>
      </c>
      <c r="BL972" s="14">
        <f t="shared" si="1395"/>
        <v>0.19824163234070658</v>
      </c>
      <c r="BM972" s="14">
        <f t="shared" si="1396"/>
        <v>0.5261440528015684</v>
      </c>
      <c r="BN972" s="14">
        <f t="shared" si="1397"/>
        <v>0.47125268585044372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1.0810999999999999</v>
      </c>
      <c r="G973" s="10">
        <f>VLOOKUP(C973,away!$B$2:$E$405,4,FALSE)</f>
        <v>0.77839999999999998</v>
      </c>
      <c r="H973" s="10">
        <f>VLOOKUP(A973,away!$A$2:$E$405,3,FALSE)</f>
        <v>1.125</v>
      </c>
      <c r="I973" s="10">
        <f>VLOOKUP(C973,away!$B$2:$E$405,3,FALSE)</f>
        <v>1.6</v>
      </c>
      <c r="J973" s="10">
        <f>VLOOKUP(B973,home!$B$2:$E$405,4,FALSE)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1.5124</v>
      </c>
      <c r="F974" s="10">
        <f>VLOOKUP(B974,home!$B$2:$E$405,3,FALSE)</f>
        <v>1.0138</v>
      </c>
      <c r="G974" s="10">
        <f>VLOOKUP(C974,away!$B$2:$E$405,4,FALSE)</f>
        <v>1.4986999999999999</v>
      </c>
      <c r="H974" s="10">
        <f>VLOOKUP(A974,away!$A$2:$E$405,3,FALSE)</f>
        <v>1.1446000000000001</v>
      </c>
      <c r="I974" s="10">
        <f>VLOOKUP(C974,away!$B$2:$E$405,3,FALSE)</f>
        <v>1.0484</v>
      </c>
      <c r="J974" s="10">
        <f>VLOOKUP(B974,home!$B$2:$E$405,4,FALSE)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1.5124</v>
      </c>
      <c r="F975" s="10">
        <f>VLOOKUP(B975,home!$B$2:$E$405,3,FALSE)</f>
        <v>1.3665</v>
      </c>
      <c r="G975" s="10">
        <f>VLOOKUP(C975,away!$B$2:$E$405,4,FALSE)</f>
        <v>0.52900000000000003</v>
      </c>
      <c r="H975" s="10">
        <f>VLOOKUP(A975,away!$A$2:$E$405,3,FALSE)</f>
        <v>1.1446000000000001</v>
      </c>
      <c r="I975" s="10">
        <f>VLOOKUP(C975,away!$B$2:$E$405,3,FALSE)</f>
        <v>0.93189999999999995</v>
      </c>
      <c r="J975" s="10">
        <f>VLOOKUP(B975,home!$B$2:$E$405,4,FALSE)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1.5124</v>
      </c>
      <c r="F976" s="10">
        <f>VLOOKUP(B976,home!$B$2:$E$405,3,FALSE)</f>
        <v>1.2783</v>
      </c>
      <c r="G976" s="10">
        <f>VLOOKUP(C976,away!$B$2:$E$405,4,FALSE)</f>
        <v>0.70530000000000004</v>
      </c>
      <c r="H976" s="10">
        <f>VLOOKUP(A976,away!$A$2:$E$405,3,FALSE)</f>
        <v>1.1446000000000001</v>
      </c>
      <c r="I976" s="10">
        <f>VLOOKUP(C976,away!$B$2:$E$405,3,FALSE)</f>
        <v>1.0484</v>
      </c>
      <c r="J976" s="10">
        <f>VLOOKUP(B976,home!$B$2:$E$405,4,FALSE)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1.6292</v>
      </c>
      <c r="F977" s="10">
        <f>VLOOKUP(B977,home!$B$2:$E$405,3,FALSE)</f>
        <v>0.93879999999999997</v>
      </c>
      <c r="G977" s="10">
        <f>VLOOKUP(C977,away!$B$2:$E$405,4,FALSE)</f>
        <v>0.75019999999999998</v>
      </c>
      <c r="H977" s="10">
        <f>VLOOKUP(A977,away!$A$2:$E$405,3,FALSE)</f>
        <v>1.1462000000000001</v>
      </c>
      <c r="I977" s="10">
        <f>VLOOKUP(C977,away!$B$2:$E$405,3,FALSE)</f>
        <v>0.96940000000000004</v>
      </c>
      <c r="J977" s="10">
        <f>VLOOKUP(B977,home!$B$2:$E$405,4,FALSE)</f>
        <v>1.7962</v>
      </c>
      <c r="K977" s="12">
        <f t="shared" si="1342"/>
        <v>1.147425618592</v>
      </c>
      <c r="L977" s="12">
        <f t="shared" si="1343"/>
        <v>1.9958050241360004</v>
      </c>
      <c r="M977" s="13">
        <f t="shared" si="1344"/>
        <v>4.314319227505068E-2</v>
      </c>
      <c r="N977" s="13">
        <f t="shared" si="1345"/>
        <v>4.950360408423362E-2</v>
      </c>
      <c r="O977" s="13">
        <f t="shared" si="1346"/>
        <v>8.6105399899811613E-2</v>
      </c>
      <c r="P977" s="13">
        <f t="shared" si="1347"/>
        <v>9.8799541744152869E-2</v>
      </c>
      <c r="Q977" s="13">
        <f t="shared" si="1348"/>
        <v>2.8400851769442615E-2</v>
      </c>
      <c r="R977" s="13">
        <f t="shared" si="1349"/>
        <v>8.5924794862641762E-2</v>
      </c>
      <c r="S977" s="13">
        <f t="shared" si="1350"/>
        <v>5.6563671660079688E-2</v>
      </c>
      <c r="T977" s="13">
        <f t="shared" si="1351"/>
        <v>5.6682562651195381E-2</v>
      </c>
      <c r="U977" s="13">
        <f t="shared" si="1352"/>
        <v>9.8592310897657423E-2</v>
      </c>
      <c r="V977" s="13">
        <f t="shared" si="1353"/>
        <v>1.439254966926177E-2</v>
      </c>
      <c r="W977" s="13">
        <f t="shared" si="1354"/>
        <v>1.0862621636697458E-2</v>
      </c>
      <c r="X977" s="13">
        <f t="shared" si="1355"/>
        <v>2.1679674837809207E-2</v>
      </c>
      <c r="Y977" s="13">
        <f t="shared" si="1356"/>
        <v>2.1634201981467229E-2</v>
      </c>
      <c r="Z977" s="13">
        <f t="shared" si="1357"/>
        <v>5.7163045761571878E-2</v>
      </c>
      <c r="AA977" s="13">
        <f t="shared" si="1358"/>
        <v>6.5590343143574412E-2</v>
      </c>
      <c r="AB977" s="13">
        <f t="shared" si="1359"/>
        <v>3.7630020027588716E-2</v>
      </c>
      <c r="AC977" s="13">
        <f t="shared" si="1360"/>
        <v>2.0599676867724204E-3</v>
      </c>
      <c r="AD977" s="13">
        <f t="shared" si="1361"/>
        <v>3.1160125877546076E-3</v>
      </c>
      <c r="AE977" s="13">
        <f t="shared" si="1362"/>
        <v>6.2189535779116649E-3</v>
      </c>
      <c r="AF977" s="13">
        <f t="shared" si="1363"/>
        <v>6.2059093978323295E-3</v>
      </c>
      <c r="AG977" s="13">
        <f t="shared" si="1364"/>
        <v>4.1285950518421951E-3</v>
      </c>
      <c r="AH977" s="13">
        <f t="shared" si="1365"/>
        <v>2.852157348146531E-2</v>
      </c>
      <c r="AI977" s="13">
        <f t="shared" si="1366"/>
        <v>3.2726384095187515E-2</v>
      </c>
      <c r="AJ977" s="13">
        <f t="shared" si="1367"/>
        <v>1.8775545757349965E-2</v>
      </c>
      <c r="AK977" s="13">
        <f t="shared" si="1368"/>
        <v>7.181180735009892E-3</v>
      </c>
      <c r="AL977" s="13">
        <f t="shared" si="1369"/>
        <v>1.8869615596671889E-4</v>
      </c>
      <c r="AM977" s="13">
        <f t="shared" si="1370"/>
        <v>7.1507853420895698E-4</v>
      </c>
      <c r="AN977" s="13">
        <f t="shared" si="1371"/>
        <v>1.4271573312260428E-3</v>
      </c>
      <c r="AO977" s="13">
        <f t="shared" si="1372"/>
        <v>1.4241638859467315E-3</v>
      </c>
      <c r="AP977" s="13">
        <f t="shared" si="1373"/>
        <v>9.4745114625517895E-4</v>
      </c>
      <c r="AQ977" s="13">
        <f t="shared" si="1374"/>
        <v>4.7273193945487457E-4</v>
      </c>
      <c r="AR977" s="13">
        <f t="shared" si="1375"/>
        <v>1.1384699930114518E-2</v>
      </c>
      <c r="AS977" s="13">
        <f t="shared" si="1376"/>
        <v>1.306309635979595E-2</v>
      </c>
      <c r="AT977" s="13">
        <f t="shared" si="1377"/>
        <v>7.4944657106828872E-3</v>
      </c>
      <c r="AU977" s="13">
        <f t="shared" si="1378"/>
        <v>2.86644731803228E-3</v>
      </c>
      <c r="AV977" s="13">
        <f t="shared" si="1379"/>
        <v>8.2225877176364244E-4</v>
      </c>
      <c r="AW977" s="13">
        <f t="shared" si="1380"/>
        <v>1.2003370349924104E-5</v>
      </c>
      <c r="AX977" s="13">
        <f t="shared" si="1381"/>
        <v>1.3674990490942905E-4</v>
      </c>
      <c r="AY977" s="13">
        <f t="shared" si="1382"/>
        <v>2.7292614726835874E-4</v>
      </c>
      <c r="AZ977" s="13">
        <f t="shared" si="1383"/>
        <v>2.7235368796813626E-4</v>
      </c>
      <c r="BA977" s="13">
        <f t="shared" si="1384"/>
        <v>1.8118828626292495E-4</v>
      </c>
      <c r="BB977" s="13">
        <f t="shared" si="1385"/>
        <v>9.0404123009534359E-5</v>
      </c>
      <c r="BC977" s="13">
        <f t="shared" si="1386"/>
        <v>3.6085800581007545E-5</v>
      </c>
      <c r="BD977" s="13">
        <f t="shared" si="1387"/>
        <v>3.7869402198005531E-3</v>
      </c>
      <c r="BE977" s="13">
        <f t="shared" si="1388"/>
        <v>4.3452322242755739E-3</v>
      </c>
      <c r="BF977" s="13">
        <f t="shared" si="1389"/>
        <v>2.4929153864326468E-3</v>
      </c>
      <c r="BG977" s="13">
        <f t="shared" si="1390"/>
        <v>9.5347832645833097E-4</v>
      </c>
      <c r="BH977" s="13">
        <f t="shared" si="1391"/>
        <v>2.7351136463762895E-4</v>
      </c>
      <c r="BI977" s="13">
        <f t="shared" si="1392"/>
        <v>6.2766789352254623E-5</v>
      </c>
      <c r="BJ977" s="14">
        <f t="shared" si="1393"/>
        <v>0.21440927836327747</v>
      </c>
      <c r="BK977" s="14">
        <f t="shared" si="1394"/>
        <v>0.21542054533855251</v>
      </c>
      <c r="BL977" s="14">
        <f t="shared" si="1395"/>
        <v>0.50859336530163279</v>
      </c>
      <c r="BM977" s="14">
        <f t="shared" si="1396"/>
        <v>0.60344792735278285</v>
      </c>
      <c r="BN977" s="14">
        <f t="shared" si="1397"/>
        <v>0.39187738463533317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1.6292</v>
      </c>
      <c r="F978" s="10">
        <f>VLOOKUP(B978,home!$B$2:$E$405,3,FALSE)</f>
        <v>0.90259999999999996</v>
      </c>
      <c r="G978" s="10">
        <f>VLOOKUP(C978,away!$B$2:$E$405,4,FALSE)</f>
        <v>1.3359000000000001</v>
      </c>
      <c r="H978" s="10">
        <f>VLOOKUP(A978,away!$A$2:$E$405,3,FALSE)</f>
        <v>1.1462000000000001</v>
      </c>
      <c r="I978" s="10">
        <f>VLOOKUP(C978,away!$B$2:$E$405,3,FALSE)</f>
        <v>1.2317</v>
      </c>
      <c r="J978" s="10">
        <f>VLOOKUP(B978,home!$B$2:$E$405,4,FALSE)</f>
        <v>0.71850000000000003</v>
      </c>
      <c r="K978" s="12">
        <f t="shared" si="1342"/>
        <v>1.964462217528</v>
      </c>
      <c r="L978" s="12">
        <f t="shared" si="1343"/>
        <v>1.0143600069900001</v>
      </c>
      <c r="M978" s="13">
        <f t="shared" si="1344"/>
        <v>5.0852691661889396E-2</v>
      </c>
      <c r="N978" s="13">
        <f t="shared" si="1345"/>
        <v>9.989819142938286E-2</v>
      </c>
      <c r="O978" s="13">
        <f t="shared" si="1346"/>
        <v>5.1582936669614436E-2</v>
      </c>
      <c r="P978" s="13">
        <f t="shared" si="1347"/>
        <v>0.10133273015659715</v>
      </c>
      <c r="Q978" s="13">
        <f t="shared" si="1348"/>
        <v>9.8123111331201066E-2</v>
      </c>
      <c r="R978" s="13">
        <f t="shared" si="1349"/>
        <v>2.6161834000377415E-2</v>
      </c>
      <c r="S978" s="13">
        <f t="shared" si="1350"/>
        <v>5.0480721203815561E-2</v>
      </c>
      <c r="T978" s="13">
        <f t="shared" si="1351"/>
        <v>9.9532159895797667E-2</v>
      </c>
      <c r="U978" s="13">
        <f t="shared" si="1352"/>
        <v>5.1393934434980838E-2</v>
      </c>
      <c r="V978" s="13">
        <f t="shared" si="1353"/>
        <v>1.1176835008213993E-2</v>
      </c>
      <c r="W978" s="13">
        <f t="shared" si="1354"/>
        <v>6.4253048292146023E-2</v>
      </c>
      <c r="X978" s="13">
        <f t="shared" si="1355"/>
        <v>6.517572251475004E-2</v>
      </c>
      <c r="Y978" s="13">
        <f t="shared" si="1356"/>
        <v>3.3055823172820076E-2</v>
      </c>
      <c r="Z978" s="13">
        <f t="shared" si="1357"/>
        <v>8.8458393731646844E-3</v>
      </c>
      <c r="AA978" s="13">
        <f t="shared" si="1358"/>
        <v>1.7377317230903588E-2</v>
      </c>
      <c r="AB978" s="13">
        <f t="shared" si="1359"/>
        <v>1.70685415710542E-2</v>
      </c>
      <c r="AC978" s="13">
        <f t="shared" si="1360"/>
        <v>1.3919853218174721E-3</v>
      </c>
      <c r="AD978" s="13">
        <f t="shared" si="1361"/>
        <v>3.1555671432730699E-2</v>
      </c>
      <c r="AE978" s="13">
        <f t="shared" si="1362"/>
        <v>3.2008811095078853E-2</v>
      </c>
      <c r="AF978" s="13">
        <f t="shared" si="1363"/>
        <v>1.6234228923072889E-2</v>
      </c>
      <c r="AG978" s="13">
        <f t="shared" si="1364"/>
        <v>5.4891175212951589E-3</v>
      </c>
      <c r="AH978" s="13">
        <f t="shared" si="1365"/>
        <v>2.2432164220989367E-3</v>
      </c>
      <c r="AI978" s="13">
        <f t="shared" si="1366"/>
        <v>4.4067139069517026E-3</v>
      </c>
      <c r="AJ978" s="13">
        <f t="shared" si="1367"/>
        <v>4.3284114868309105E-3</v>
      </c>
      <c r="AK978" s="13">
        <f t="shared" si="1368"/>
        <v>2.8343336092645057E-3</v>
      </c>
      <c r="AL978" s="13">
        <f t="shared" si="1369"/>
        <v>1.109508019245197E-4</v>
      </c>
      <c r="AM978" s="13">
        <f t="shared" si="1370"/>
        <v>1.2397984855665428E-2</v>
      </c>
      <c r="AN978" s="13">
        <f t="shared" si="1371"/>
        <v>1.2576020004854697E-2</v>
      </c>
      <c r="AO978" s="13">
        <f t="shared" si="1372"/>
        <v>6.3783058700153956E-3</v>
      </c>
      <c r="AP978" s="13">
        <f t="shared" si="1373"/>
        <v>2.1566327956310583E-3</v>
      </c>
      <c r="AQ978" s="13">
        <f t="shared" si="1374"/>
        <v>5.4690051441279579E-4</v>
      </c>
      <c r="AR978" s="13">
        <f t="shared" si="1375"/>
        <v>4.5508580512007227E-4</v>
      </c>
      <c r="AS978" s="13">
        <f t="shared" si="1376"/>
        <v>8.9399886989169233E-4</v>
      </c>
      <c r="AT978" s="13">
        <f t="shared" si="1377"/>
        <v>8.7811350120748017E-4</v>
      </c>
      <c r="AU978" s="13">
        <f t="shared" si="1378"/>
        <v>5.7500693194110749E-4</v>
      </c>
      <c r="AV978" s="13">
        <f t="shared" si="1379"/>
        <v>2.8239484815374986E-4</v>
      </c>
      <c r="AW978" s="13">
        <f t="shared" si="1380"/>
        <v>6.1413485067525908E-6</v>
      </c>
      <c r="AX978" s="13">
        <f t="shared" si="1381"/>
        <v>4.0592288037398401E-3</v>
      </c>
      <c r="AY978" s="13">
        <f t="shared" si="1382"/>
        <v>4.117519357735553E-3</v>
      </c>
      <c r="AZ978" s="13">
        <f t="shared" si="1383"/>
        <v>2.0883234822470479E-3</v>
      </c>
      <c r="BA978" s="13">
        <f t="shared" si="1384"/>
        <v>7.0610394068316561E-4</v>
      </c>
      <c r="BB978" s="13">
        <f t="shared" si="1385"/>
        <v>1.7906089955176059E-4</v>
      </c>
      <c r="BC978" s="13">
        <f t="shared" si="1386"/>
        <v>3.6326443064191934E-5</v>
      </c>
      <c r="BD978" s="13">
        <f t="shared" si="1387"/>
        <v>7.6936806743774347E-5</v>
      </c>
      <c r="BE978" s="13">
        <f t="shared" si="1388"/>
        <v>1.5113944998539812E-4</v>
      </c>
      <c r="BF978" s="13">
        <f t="shared" si="1389"/>
        <v>1.4845386953713874E-4</v>
      </c>
      <c r="BG978" s="13">
        <f t="shared" si="1390"/>
        <v>9.7210672583846649E-5</v>
      </c>
      <c r="BH978" s="13">
        <f t="shared" si="1391"/>
        <v>4.774167335786292E-5</v>
      </c>
      <c r="BI978" s="13">
        <f t="shared" si="1392"/>
        <v>1.8757342702616973E-5</v>
      </c>
      <c r="BJ978" s="14">
        <f t="shared" si="1393"/>
        <v>0.59056829257587629</v>
      </c>
      <c r="BK978" s="14">
        <f t="shared" si="1394"/>
        <v>0.21946343351199363</v>
      </c>
      <c r="BL978" s="14">
        <f t="shared" si="1395"/>
        <v>0.18102207910330126</v>
      </c>
      <c r="BM978" s="14">
        <f t="shared" si="1396"/>
        <v>0.56783677130604471</v>
      </c>
      <c r="BN978" s="14">
        <f t="shared" si="1397"/>
        <v>0.42795149524906234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1.4215</v>
      </c>
      <c r="F979" s="10">
        <f>VLOOKUP(B979,home!$B$2:$E$405,3,FALSE)</f>
        <v>0.7621</v>
      </c>
      <c r="G979" s="10">
        <f>VLOOKUP(C979,away!$B$2:$E$405,4,FALSE)</f>
        <v>0.59530000000000005</v>
      </c>
      <c r="H979" s="10">
        <f>VLOOKUP(A979,away!$A$2:$E$405,3,FALSE)</f>
        <v>1.0277000000000001</v>
      </c>
      <c r="I979" s="10">
        <f>VLOOKUP(C979,away!$B$2:$E$405,3,FALSE)</f>
        <v>1.1976</v>
      </c>
      <c r="J979" s="10">
        <f>VLOOKUP(B979,home!$B$2:$E$405,4,FALSE)</f>
        <v>1.2974000000000001</v>
      </c>
      <c r="K979" s="12">
        <f t="shared" si="1342"/>
        <v>0.64490346179500013</v>
      </c>
      <c r="L979" s="12">
        <f t="shared" si="1343"/>
        <v>1.5968055648480002</v>
      </c>
      <c r="M979" s="13">
        <f t="shared" si="1344"/>
        <v>0.10627671934087772</v>
      </c>
      <c r="N979" s="13">
        <f t="shared" si="1345"/>
        <v>6.8538224211147677E-2</v>
      </c>
      <c r="O979" s="13">
        <f t="shared" si="1346"/>
        <v>0.16970325685730261</v>
      </c>
      <c r="P979" s="13">
        <f t="shared" si="1347"/>
        <v>0.10944221782516055</v>
      </c>
      <c r="Q979" s="13">
        <f t="shared" si="1348"/>
        <v>2.2100269029525513E-2</v>
      </c>
      <c r="R979" s="13">
        <f t="shared" si="1349"/>
        <v>0.13549155246128522</v>
      </c>
      <c r="S979" s="13">
        <f t="shared" si="1350"/>
        <v>2.8175500515950937E-2</v>
      </c>
      <c r="T979" s="13">
        <f t="shared" si="1351"/>
        <v>3.5289832570984246E-2</v>
      </c>
      <c r="U979" s="13">
        <f t="shared" si="1352"/>
        <v>8.7378971226261704E-2</v>
      </c>
      <c r="V979" s="13">
        <f t="shared" si="1353"/>
        <v>3.2238577888656817E-3</v>
      </c>
      <c r="W979" s="13">
        <f t="shared" si="1354"/>
        <v>4.7508466679139442E-3</v>
      </c>
      <c r="X979" s="13">
        <f t="shared" si="1355"/>
        <v>7.5861783970645642E-3</v>
      </c>
      <c r="Y979" s="13">
        <f t="shared" si="1356"/>
        <v>6.0568259401811908E-3</v>
      </c>
      <c r="Z979" s="13">
        <f t="shared" si="1357"/>
        <v>7.2117888320024998E-2</v>
      </c>
      <c r="AA979" s="13">
        <f t="shared" si="1358"/>
        <v>4.6509075834929317E-2</v>
      </c>
      <c r="AB979" s="13">
        <f t="shared" si="1359"/>
        <v>1.4996932005416051E-2</v>
      </c>
      <c r="AC979" s="13">
        <f t="shared" si="1360"/>
        <v>2.0749261253698504E-4</v>
      </c>
      <c r="AD979" s="13">
        <f t="shared" si="1361"/>
        <v>7.6595936564873587E-4</v>
      </c>
      <c r="AE979" s="13">
        <f t="shared" si="1362"/>
        <v>1.2230881775153455E-3</v>
      </c>
      <c r="AF979" s="13">
        <f t="shared" si="1363"/>
        <v>9.7651700407815143E-4</v>
      </c>
      <c r="AG979" s="13">
        <f t="shared" si="1364"/>
        <v>5.1976926209356311E-4</v>
      </c>
      <c r="AH979" s="13">
        <f t="shared" si="1365"/>
        <v>2.8789561348625616E-2</v>
      </c>
      <c r="AI979" s="13">
        <f t="shared" si="1366"/>
        <v>1.8566487777288192E-2</v>
      </c>
      <c r="AJ979" s="13">
        <f t="shared" si="1367"/>
        <v>5.9867961204738557E-3</v>
      </c>
      <c r="AK979" s="13">
        <f t="shared" si="1368"/>
        <v>1.2869685143848222E-3</v>
      </c>
      <c r="AL979" s="13">
        <f t="shared" si="1369"/>
        <v>8.5469148235741218E-6</v>
      </c>
      <c r="AM979" s="13">
        <f t="shared" si="1370"/>
        <v>9.8793969300234438E-5</v>
      </c>
      <c r="AN979" s="13">
        <f t="shared" si="1371"/>
        <v>1.5775475995203681E-4</v>
      </c>
      <c r="AO979" s="13">
        <f t="shared" si="1372"/>
        <v>1.2595183928633643E-4</v>
      </c>
      <c r="AP979" s="13">
        <f t="shared" si="1373"/>
        <v>6.7040199291754332E-5</v>
      </c>
      <c r="AQ979" s="13">
        <f t="shared" si="1374"/>
        <v>2.6762540824398061E-5</v>
      </c>
      <c r="AR979" s="13">
        <f t="shared" si="1375"/>
        <v>9.1942663542036555E-3</v>
      </c>
      <c r="AS979" s="13">
        <f t="shared" si="1376"/>
        <v>5.9294142004912322E-3</v>
      </c>
      <c r="AT979" s="13">
        <f t="shared" si="1377"/>
        <v>1.9119498721566141E-3</v>
      </c>
      <c r="AU979" s="13">
        <f t="shared" si="1378"/>
        <v>4.1100769711076946E-4</v>
      </c>
      <c r="AV979" s="13">
        <f t="shared" si="1379"/>
        <v>6.6265071672781523E-5</v>
      </c>
      <c r="AW979" s="13">
        <f t="shared" si="1380"/>
        <v>2.444857892511249E-7</v>
      </c>
      <c r="AX979" s="13">
        <f t="shared" si="1381"/>
        <v>1.0618762134365023E-5</v>
      </c>
      <c r="AY979" s="13">
        <f t="shared" si="1382"/>
        <v>1.6956098467951293E-5</v>
      </c>
      <c r="AZ979" s="13">
        <f t="shared" si="1383"/>
        <v>1.3537796195867641E-5</v>
      </c>
      <c r="BA979" s="13">
        <f t="shared" si="1384"/>
        <v>7.205742767113179E-6</v>
      </c>
      <c r="BB979" s="13">
        <f t="shared" si="1385"/>
        <v>2.8765425373473868E-6</v>
      </c>
      <c r="BC979" s="13">
        <f t="shared" si="1386"/>
        <v>9.1865582623165869E-7</v>
      </c>
      <c r="BD979" s="13">
        <f t="shared" si="1387"/>
        <v>2.4469092798478542E-3</v>
      </c>
      <c r="BE979" s="13">
        <f t="shared" si="1388"/>
        <v>1.5780202652721919E-3</v>
      </c>
      <c r="BF979" s="13">
        <f t="shared" si="1389"/>
        <v>5.0883536592835035E-4</v>
      </c>
      <c r="BG979" s="13">
        <f t="shared" si="1390"/>
        <v>1.0938322965697296E-4</v>
      </c>
      <c r="BH979" s="13">
        <f t="shared" si="1391"/>
        <v>1.7635405867024843E-5</v>
      </c>
      <c r="BI979" s="13">
        <f t="shared" si="1392"/>
        <v>2.2746268587608359E-6</v>
      </c>
      <c r="BJ979" s="14">
        <f t="shared" si="1393"/>
        <v>0.14833592753273667</v>
      </c>
      <c r="BK979" s="14">
        <f t="shared" si="1394"/>
        <v>0.24735129109668341</v>
      </c>
      <c r="BL979" s="14">
        <f t="shared" si="1395"/>
        <v>0.53088556351503335</v>
      </c>
      <c r="BM979" s="14">
        <f t="shared" si="1396"/>
        <v>0.38712171912650067</v>
      </c>
      <c r="BN979" s="14">
        <f t="shared" si="1397"/>
        <v>0.61155223972529926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1.4215</v>
      </c>
      <c r="F980" s="10">
        <f>VLOOKUP(B980,home!$B$2:$E$405,3,FALSE)</f>
        <v>0.82069999999999999</v>
      </c>
      <c r="G980" s="10">
        <f>VLOOKUP(C980,away!$B$2:$E$405,4,FALSE)</f>
        <v>1.0823</v>
      </c>
      <c r="H980" s="10">
        <f>VLOOKUP(A980,away!$A$2:$E$405,3,FALSE)</f>
        <v>1.0277000000000001</v>
      </c>
      <c r="I980" s="10">
        <f>VLOOKUP(C980,away!$B$2:$E$405,3,FALSE)</f>
        <v>1.7215</v>
      </c>
      <c r="J980" s="10">
        <f>VLOOKUP(B980,home!$B$2:$E$405,4,FALSE)</f>
        <v>1.0541</v>
      </c>
      <c r="K980" s="12">
        <f t="shared" si="1342"/>
        <v>1.2626382916150001</v>
      </c>
      <c r="L980" s="12">
        <f t="shared" si="1343"/>
        <v>1.8648984882550004</v>
      </c>
      <c r="M980" s="13">
        <f t="shared" si="1344"/>
        <v>4.3825616547796431E-2</v>
      </c>
      <c r="N980" s="13">
        <f t="shared" si="1345"/>
        <v>5.5335901606883758E-2</v>
      </c>
      <c r="O980" s="13">
        <f t="shared" si="1346"/>
        <v>8.173032604682888E-2</v>
      </c>
      <c r="P980" s="13">
        <f t="shared" si="1347"/>
        <v>0.10319583925290496</v>
      </c>
      <c r="Q980" s="13">
        <f t="shared" si="1348"/>
        <v>3.4934614134945731E-2</v>
      </c>
      <c r="R980" s="13">
        <f t="shared" si="1349"/>
        <v>7.6209380744659758E-2</v>
      </c>
      <c r="S980" s="13">
        <f t="shared" si="1350"/>
        <v>6.0748610504413207E-2</v>
      </c>
      <c r="T980" s="13">
        <f t="shared" si="1351"/>
        <v>6.5149509088032048E-2</v>
      </c>
      <c r="U980" s="13">
        <f t="shared" si="1352"/>
        <v>9.6224882308474272E-2</v>
      </c>
      <c r="V980" s="13">
        <f t="shared" si="1353"/>
        <v>1.5893809091244243E-2</v>
      </c>
      <c r="W980" s="13">
        <f t="shared" si="1354"/>
        <v>1.4703260503192371E-2</v>
      </c>
      <c r="X980" s="13">
        <f t="shared" si="1355"/>
        <v>2.7420088284822904E-2</v>
      </c>
      <c r="Y980" s="13">
        <f t="shared" si="1356"/>
        <v>2.5567840595092445E-2</v>
      </c>
      <c r="Z980" s="13">
        <f t="shared" si="1357"/>
        <v>4.7374252980521905E-2</v>
      </c>
      <c r="AA980" s="13">
        <f t="shared" si="1358"/>
        <v>5.9816545849862998E-2</v>
      </c>
      <c r="AB980" s="13">
        <f t="shared" si="1359"/>
        <v>3.7763330631090677E-2</v>
      </c>
      <c r="AC980" s="13">
        <f t="shared" si="1360"/>
        <v>2.3390643094370659E-3</v>
      </c>
      <c r="AD980" s="13">
        <f t="shared" si="1361"/>
        <v>4.6412249307302813E-3</v>
      </c>
      <c r="AE980" s="13">
        <f t="shared" si="1362"/>
        <v>8.6554133569703203E-3</v>
      </c>
      <c r="AF980" s="13">
        <f t="shared" si="1363"/>
        <v>8.070733642318046E-3</v>
      </c>
      <c r="AG980" s="13">
        <f t="shared" si="1364"/>
        <v>5.0170329895558993E-3</v>
      </c>
      <c r="AH980" s="13">
        <f t="shared" si="1365"/>
        <v>2.208704319139632E-2</v>
      </c>
      <c r="AI980" s="13">
        <f t="shared" si="1366"/>
        <v>2.7887946482011365E-2</v>
      </c>
      <c r="AJ980" s="13">
        <f t="shared" si="1367"/>
        <v>1.7606194551348694E-2</v>
      </c>
      <c r="AK980" s="13">
        <f t="shared" si="1368"/>
        <v>7.410085136718746E-3</v>
      </c>
      <c r="AL980" s="13">
        <f t="shared" si="1369"/>
        <v>2.2031106324824632E-4</v>
      </c>
      <c r="AM980" s="13">
        <f t="shared" si="1370"/>
        <v>1.1720376635076441E-3</v>
      </c>
      <c r="AN980" s="13">
        <f t="shared" si="1371"/>
        <v>2.1857312668533283E-3</v>
      </c>
      <c r="AO980" s="13">
        <f t="shared" si="1372"/>
        <v>2.0380834676432297E-3</v>
      </c>
      <c r="AP980" s="13">
        <f t="shared" si="1373"/>
        <v>1.2669395925817895E-3</v>
      </c>
      <c r="AQ980" s="13">
        <f t="shared" si="1374"/>
        <v>5.9067843272904647E-4</v>
      </c>
      <c r="AR980" s="13">
        <f t="shared" si="1375"/>
        <v>8.2380186915315765E-3</v>
      </c>
      <c r="AS980" s="13">
        <f t="shared" si="1376"/>
        <v>1.0401637846967869E-2</v>
      </c>
      <c r="AT980" s="13">
        <f t="shared" si="1377"/>
        <v>6.56675312054672E-3</v>
      </c>
      <c r="AU980" s="13">
        <f t="shared" si="1378"/>
        <v>2.7638113138615272E-3</v>
      </c>
      <c r="AV980" s="13">
        <f t="shared" si="1379"/>
        <v>8.7242349892008211E-4</v>
      </c>
      <c r="AW980" s="13">
        <f t="shared" si="1380"/>
        <v>1.4410131980312082E-5</v>
      </c>
      <c r="AX980" s="13">
        <f t="shared" si="1381"/>
        <v>2.4664327219328842E-4</v>
      </c>
      <c r="AY980" s="13">
        <f t="shared" si="1382"/>
        <v>4.5996466545153008E-4</v>
      </c>
      <c r="AZ980" s="13">
        <f t="shared" si="1383"/>
        <v>4.2889370462563785E-4</v>
      </c>
      <c r="BA980" s="13">
        <f t="shared" si="1384"/>
        <v>2.6661440712614625E-4</v>
      </c>
      <c r="BB980" s="13">
        <f t="shared" si="1385"/>
        <v>1.2430220119913837E-4</v>
      </c>
      <c r="BC980" s="13">
        <f t="shared" si="1386"/>
        <v>4.6362197420608399E-5</v>
      </c>
      <c r="BD980" s="13">
        <f t="shared" si="1387"/>
        <v>2.5605114340089457E-3</v>
      </c>
      <c r="BE980" s="13">
        <f t="shared" si="1388"/>
        <v>3.2329997826977294E-3</v>
      </c>
      <c r="BF980" s="13">
        <f t="shared" si="1389"/>
        <v>2.0410546612085641E-3</v>
      </c>
      <c r="BG980" s="13">
        <f t="shared" si="1390"/>
        <v>8.5903792350707137E-4</v>
      </c>
      <c r="BH980" s="13">
        <f t="shared" si="1391"/>
        <v>2.7116354404236649E-4</v>
      </c>
      <c r="BI980" s="13">
        <f t="shared" si="1392"/>
        <v>6.8476294799584388E-5</v>
      </c>
      <c r="BJ980" s="14">
        <f t="shared" si="1393"/>
        <v>0.25832187000387513</v>
      </c>
      <c r="BK980" s="14">
        <f t="shared" si="1394"/>
        <v>0.22668321543449568</v>
      </c>
      <c r="BL980" s="14">
        <f t="shared" si="1395"/>
        <v>0.46461162305448378</v>
      </c>
      <c r="BM980" s="14">
        <f t="shared" si="1396"/>
        <v>0.60131372860588561</v>
      </c>
      <c r="BN980" s="14">
        <f t="shared" si="1397"/>
        <v>0.39523167833401956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1.4215</v>
      </c>
      <c r="F981" s="10">
        <f>VLOOKUP(B981,home!$B$2:$E$405,3,FALSE)</f>
        <v>0.93799999999999994</v>
      </c>
      <c r="G981" s="10">
        <f>VLOOKUP(C981,away!$B$2:$E$405,4,FALSE)</f>
        <v>1.1137999999999999</v>
      </c>
      <c r="H981" s="10">
        <f>VLOOKUP(A981,away!$A$2:$E$405,3,FALSE)</f>
        <v>1.0277000000000001</v>
      </c>
      <c r="I981" s="10">
        <f>VLOOKUP(C981,away!$B$2:$E$405,3,FALSE)</f>
        <v>0.7298</v>
      </c>
      <c r="J981" s="10">
        <f>VLOOKUP(B981,home!$B$2:$E$405,4,FALSE)</f>
        <v>0.89200000000000002</v>
      </c>
      <c r="K981" s="12">
        <f t="shared" si="1342"/>
        <v>1.4851041645999998</v>
      </c>
      <c r="L981" s="12">
        <f t="shared" si="1343"/>
        <v>0.66901379032000008</v>
      </c>
      <c r="M981" s="13">
        <f t="shared" si="1344"/>
        <v>0.11600546755171953</v>
      </c>
      <c r="N981" s="13">
        <f t="shared" si="1345"/>
        <v>0.17228020297742883</v>
      </c>
      <c r="O981" s="13">
        <f t="shared" si="1346"/>
        <v>7.760925754461967E-2</v>
      </c>
      <c r="P981" s="13">
        <f t="shared" si="1347"/>
        <v>0.11525783159102862</v>
      </c>
      <c r="Q981" s="13">
        <f t="shared" si="1348"/>
        <v>0.12792702345995646</v>
      </c>
      <c r="R981" s="13">
        <f t="shared" si="1349"/>
        <v>2.5960831776923529E-2</v>
      </c>
      <c r="S981" s="13">
        <f t="shared" si="1350"/>
        <v>2.8628753504965736E-2</v>
      </c>
      <c r="T981" s="13">
        <f t="shared" si="1351"/>
        <v>8.5584942849301043E-2</v>
      </c>
      <c r="U981" s="13">
        <f t="shared" si="1352"/>
        <v>3.8554539388389146E-2</v>
      </c>
      <c r="V981" s="13">
        <f t="shared" si="1353"/>
        <v>3.1604717717917405E-3</v>
      </c>
      <c r="W981" s="13">
        <f t="shared" si="1354"/>
        <v>6.3328318435087724E-2</v>
      </c>
      <c r="X981" s="13">
        <f t="shared" si="1355"/>
        <v>4.2367518350849974E-2</v>
      </c>
      <c r="Y981" s="13">
        <f t="shared" si="1356"/>
        <v>1.4172227019177148E-2</v>
      </c>
      <c r="Z981" s="13">
        <f t="shared" si="1357"/>
        <v>5.7893848223131714E-3</v>
      </c>
      <c r="AA981" s="13">
        <f t="shared" si="1358"/>
        <v>8.597839510089321E-3</v>
      </c>
      <c r="AB981" s="13">
        <f t="shared" si="1359"/>
        <v>6.3843436314980385E-3</v>
      </c>
      <c r="AC981" s="13">
        <f t="shared" si="1360"/>
        <v>1.9625644102667374E-4</v>
      </c>
      <c r="AD981" s="13">
        <f t="shared" si="1361"/>
        <v>2.351228736126593E-2</v>
      </c>
      <c r="AE981" s="13">
        <f t="shared" si="1362"/>
        <v>1.5730044486653553E-2</v>
      </c>
      <c r="AF981" s="13">
        <f t="shared" si="1363"/>
        <v>5.2618083419591561E-3</v>
      </c>
      <c r="AG981" s="13">
        <f t="shared" si="1364"/>
        <v>1.1734074475971636E-3</v>
      </c>
      <c r="AH981" s="13">
        <f t="shared" si="1365"/>
        <v>9.6829457089920342E-4</v>
      </c>
      <c r="AI981" s="13">
        <f t="shared" si="1366"/>
        <v>1.4380182998019768E-3</v>
      </c>
      <c r="AJ981" s="13">
        <f t="shared" si="1367"/>
        <v>1.0678034829034637E-3</v>
      </c>
      <c r="AK981" s="13">
        <f t="shared" si="1368"/>
        <v>5.2859979981143945E-4</v>
      </c>
      <c r="AL981" s="13">
        <f t="shared" si="1369"/>
        <v>7.7996640351187355E-6</v>
      </c>
      <c r="AM981" s="13">
        <f t="shared" si="1370"/>
        <v>6.9836391758975958E-3</v>
      </c>
      <c r="AN981" s="13">
        <f t="shared" si="1371"/>
        <v>4.672150915294492E-3</v>
      </c>
      <c r="AO981" s="13">
        <f t="shared" si="1372"/>
        <v>1.5628666963941127E-3</v>
      </c>
      <c r="AP981" s="13">
        <f t="shared" si="1373"/>
        <v>3.4852645743984077E-4</v>
      </c>
      <c r="AQ981" s="13">
        <f t="shared" si="1374"/>
        <v>5.8292251579657494E-5</v>
      </c>
      <c r="AR981" s="13">
        <f t="shared" si="1375"/>
        <v>1.2956048420471086E-4</v>
      </c>
      <c r="AS981" s="13">
        <f t="shared" si="1376"/>
        <v>1.924108146600086E-4</v>
      </c>
      <c r="AT981" s="13">
        <f t="shared" si="1377"/>
        <v>1.4287505108282877E-4</v>
      </c>
      <c r="AU981" s="13">
        <f t="shared" si="1378"/>
        <v>7.0728111126848884E-5</v>
      </c>
      <c r="AV981" s="13">
        <f t="shared" si="1379"/>
        <v>2.6259653097193721E-5</v>
      </c>
      <c r="AW981" s="13">
        <f t="shared" si="1380"/>
        <v>2.1526101379314601E-7</v>
      </c>
      <c r="AX981" s="13">
        <f t="shared" si="1381"/>
        <v>1.7285719373648712E-3</v>
      </c>
      <c r="AY981" s="13">
        <f t="shared" si="1382"/>
        <v>1.1564384636572583E-3</v>
      </c>
      <c r="AZ981" s="13">
        <f t="shared" si="1383"/>
        <v>3.8683663992158994E-4</v>
      </c>
      <c r="BA981" s="13">
        <f t="shared" si="1384"/>
        <v>8.626634890286533E-5</v>
      </c>
      <c r="BB981" s="13">
        <f t="shared" si="1385"/>
        <v>1.4428344264143371E-5</v>
      </c>
      <c r="BC981" s="13">
        <f t="shared" si="1386"/>
        <v>1.9305522568392786E-6</v>
      </c>
      <c r="BD981" s="13">
        <f t="shared" si="1387"/>
        <v>1.4446291768914686E-5</v>
      </c>
      <c r="BE981" s="13">
        <f t="shared" si="1388"/>
        <v>2.1454248069041899E-5</v>
      </c>
      <c r="BF981" s="13">
        <f t="shared" si="1389"/>
        <v>1.5930896577847821E-5</v>
      </c>
      <c r="BG981" s="13">
        <f t="shared" si="1390"/>
        <v>7.8863469511912253E-6</v>
      </c>
      <c r="BH981" s="13">
        <f t="shared" si="1391"/>
        <v>2.9280116751736501E-6</v>
      </c>
      <c r="BI981" s="13">
        <f t="shared" si="1392"/>
        <v>8.6968046655956202E-7</v>
      </c>
      <c r="BJ981" s="14">
        <f t="shared" si="1393"/>
        <v>0.56833772851225028</v>
      </c>
      <c r="BK981" s="14">
        <f t="shared" si="1394"/>
        <v>0.26441301898822467</v>
      </c>
      <c r="BL981" s="14">
        <f t="shared" si="1395"/>
        <v>0.16173487759461608</v>
      </c>
      <c r="BM981" s="14">
        <f t="shared" si="1396"/>
        <v>0.36407817181308411</v>
      </c>
      <c r="BN981" s="14">
        <f t="shared" si="1397"/>
        <v>0.63504061490167663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1.4215</v>
      </c>
      <c r="F982" s="10">
        <f>VLOOKUP(B982,home!$B$2:$E$405,3,FALSE)</f>
        <v>0.99660000000000004</v>
      </c>
      <c r="G982" s="10">
        <f>VLOOKUP(C982,away!$B$2:$E$405,4,FALSE)</f>
        <v>0.91990000000000005</v>
      </c>
      <c r="H982" s="10">
        <f>VLOOKUP(A982,away!$A$2:$E$405,3,FALSE)</f>
        <v>1.0277000000000001</v>
      </c>
      <c r="I982" s="10">
        <f>VLOOKUP(C982,away!$B$2:$E$405,3,FALSE)</f>
        <v>0.74850000000000005</v>
      </c>
      <c r="J982" s="10">
        <f>VLOOKUP(B982,home!$B$2:$E$405,4,FALSE)</f>
        <v>1.1352</v>
      </c>
      <c r="K982" s="12">
        <f t="shared" si="1342"/>
        <v>1.3031918813100001</v>
      </c>
      <c r="L982" s="12">
        <f t="shared" si="1343"/>
        <v>0.87323381244000009</v>
      </c>
      <c r="M982" s="13">
        <f t="shared" si="1344"/>
        <v>0.11344629864139374</v>
      </c>
      <c r="N982" s="13">
        <f t="shared" si="1345"/>
        <v>0.14784229535413401</v>
      </c>
      <c r="O982" s="13">
        <f t="shared" si="1346"/>
        <v>9.9065143869831049E-2</v>
      </c>
      <c r="P982" s="13">
        <f t="shared" si="1347"/>
        <v>0.12910089121197094</v>
      </c>
      <c r="Q982" s="13">
        <f t="shared" si="1348"/>
        <v>9.6333439509871305E-2</v>
      </c>
      <c r="R982" s="13">
        <f t="shared" si="1349"/>
        <v>4.325351663068483E-2</v>
      </c>
      <c r="S982" s="13">
        <f t="shared" si="1350"/>
        <v>3.6728920007364101E-2</v>
      </c>
      <c r="T982" s="13">
        <f t="shared" si="1351"/>
        <v>8.412161664866305E-2</v>
      </c>
      <c r="U982" s="13">
        <f t="shared" si="1352"/>
        <v>5.6367631711215539E-2</v>
      </c>
      <c r="V982" s="13">
        <f t="shared" si="1353"/>
        <v>4.6441320332858615E-3</v>
      </c>
      <c r="W982" s="13">
        <f t="shared" si="1354"/>
        <v>4.1846985422644103E-2</v>
      </c>
      <c r="X982" s="13">
        <f t="shared" si="1355"/>
        <v>3.6542202619736612E-2</v>
      </c>
      <c r="Y982" s="13">
        <f t="shared" si="1356"/>
        <v>1.5954943454293779E-2</v>
      </c>
      <c r="Z982" s="13">
        <f t="shared" si="1357"/>
        <v>1.2590144409616625E-2</v>
      </c>
      <c r="AA982" s="13">
        <f t="shared" si="1358"/>
        <v>1.6407373979132868E-2</v>
      </c>
      <c r="AB982" s="13">
        <f t="shared" si="1359"/>
        <v>1.0690978281611453E-2</v>
      </c>
      <c r="AC982" s="13">
        <f t="shared" si="1360"/>
        <v>3.3031134090725979E-4</v>
      </c>
      <c r="AD982" s="13">
        <f t="shared" si="1361"/>
        <v>1.3633662915021929E-2</v>
      </c>
      <c r="AE982" s="13">
        <f t="shared" si="1362"/>
        <v>1.1905375444806443E-2</v>
      </c>
      <c r="AF982" s="13">
        <f t="shared" si="1363"/>
        <v>5.1980881940989453E-3</v>
      </c>
      <c r="AG982" s="13">
        <f t="shared" si="1364"/>
        <v>1.5130487903774596E-3</v>
      </c>
      <c r="AH982" s="13">
        <f t="shared" si="1365"/>
        <v>2.7485349504949193E-3</v>
      </c>
      <c r="AI982" s="13">
        <f t="shared" si="1366"/>
        <v>3.5818684329817613E-3</v>
      </c>
      <c r="AJ982" s="13">
        <f t="shared" si="1367"/>
        <v>2.3339309308912019E-3</v>
      </c>
      <c r="AK982" s="13">
        <f t="shared" si="1368"/>
        <v>1.0138532802252353E-3</v>
      </c>
      <c r="AL982" s="13">
        <f t="shared" si="1369"/>
        <v>1.5035656164806374E-5</v>
      </c>
      <c r="AM982" s="13">
        <f t="shared" si="1370"/>
        <v>3.5534557646747624E-3</v>
      </c>
      <c r="AN982" s="13">
        <f t="shared" si="1371"/>
        <v>3.1029977247238379E-3</v>
      </c>
      <c r="AO982" s="13">
        <f t="shared" si="1372"/>
        <v>1.3548212665766212E-3</v>
      </c>
      <c r="AP982" s="13">
        <f t="shared" si="1373"/>
        <v>3.9435857992916435E-4</v>
      </c>
      <c r="AQ982" s="13">
        <f t="shared" si="1374"/>
        <v>8.609181155499214E-5</v>
      </c>
      <c r="AR982" s="13">
        <f t="shared" si="1375"/>
        <v>4.8002273068905319E-4</v>
      </c>
      <c r="AS982" s="13">
        <f t="shared" si="1376"/>
        <v>6.2556172547823072E-4</v>
      </c>
      <c r="AT982" s="13">
        <f t="shared" si="1377"/>
        <v>4.0761348095075267E-4</v>
      </c>
      <c r="AU982" s="13">
        <f t="shared" si="1378"/>
        <v>1.7706619302917647E-4</v>
      </c>
      <c r="AV982" s="13">
        <f t="shared" si="1379"/>
        <v>5.7687806302523025E-5</v>
      </c>
      <c r="AW982" s="13">
        <f t="shared" si="1380"/>
        <v>4.752901284767481E-7</v>
      </c>
      <c r="AX982" s="13">
        <f t="shared" si="1381"/>
        <v>7.7180578385306034E-4</v>
      </c>
      <c r="AY982" s="13">
        <f t="shared" si="1382"/>
        <v>6.7396690709725041E-4</v>
      </c>
      <c r="AZ982" s="13">
        <f t="shared" si="1383"/>
        <v>2.9426534587146362E-4</v>
      </c>
      <c r="BA982" s="13">
        <f t="shared" si="1384"/>
        <v>8.5654149948104501E-5</v>
      </c>
      <c r="BB982" s="13">
        <f t="shared" si="1385"/>
        <v>1.8699024977622677E-5</v>
      </c>
      <c r="BC982" s="13">
        <f t="shared" si="1386"/>
        <v>3.2657241740240487E-6</v>
      </c>
      <c r="BD982" s="13">
        <f t="shared" si="1387"/>
        <v>6.9862013196243512E-5</v>
      </c>
      <c r="BE982" s="13">
        <f t="shared" si="1388"/>
        <v>9.1043608409316636E-5</v>
      </c>
      <c r="BF982" s="13">
        <f t="shared" si="1389"/>
        <v>5.9323645662094151E-5</v>
      </c>
      <c r="BG982" s="13">
        <f t="shared" si="1390"/>
        <v>2.5770031132184106E-5</v>
      </c>
      <c r="BH982" s="13">
        <f t="shared" si="1391"/>
        <v>8.395823838142069E-6</v>
      </c>
      <c r="BI982" s="13">
        <f t="shared" si="1392"/>
        <v>2.188273892555142E-6</v>
      </c>
      <c r="BJ982" s="14">
        <f t="shared" si="1393"/>
        <v>0.46523104043702851</v>
      </c>
      <c r="BK982" s="14">
        <f t="shared" si="1394"/>
        <v>0.28493955579818392</v>
      </c>
      <c r="BL982" s="14">
        <f t="shared" si="1395"/>
        <v>0.23746736739964916</v>
      </c>
      <c r="BM982" s="14">
        <f t="shared" si="1396"/>
        <v>0.37051303120962359</v>
      </c>
      <c r="BN982" s="14">
        <f t="shared" si="1397"/>
        <v>0.62904158521788589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1.4215</v>
      </c>
      <c r="F983" s="10">
        <f>VLOOKUP(B983,home!$B$2:$E$405,3,FALSE)</f>
        <v>0.64939999999999998</v>
      </c>
      <c r="G983" s="10">
        <f>VLOOKUP(C983,away!$B$2:$E$405,4,FALSE)</f>
        <v>0.93799999999999994</v>
      </c>
      <c r="H983" s="10">
        <f>VLOOKUP(A983,away!$A$2:$E$405,3,FALSE)</f>
        <v>1.0277000000000001</v>
      </c>
      <c r="I983" s="10">
        <f>VLOOKUP(C983,away!$B$2:$E$405,3,FALSE)</f>
        <v>0.97299999999999998</v>
      </c>
      <c r="J983" s="10">
        <f>VLOOKUP(B983,home!$B$2:$E$405,4,FALSE)</f>
        <v>0.74850000000000005</v>
      </c>
      <c r="K983" s="12">
        <f t="shared" si="1342"/>
        <v>0.86588852979999986</v>
      </c>
      <c r="L983" s="12">
        <f t="shared" si="1343"/>
        <v>0.74846414685000007</v>
      </c>
      <c r="M983" s="13">
        <f t="shared" si="1344"/>
        <v>0.19901945869521814</v>
      </c>
      <c r="N983" s="13">
        <f t="shared" si="1345"/>
        <v>0.17232866649119422</v>
      </c>
      <c r="O983" s="13">
        <f t="shared" si="1346"/>
        <v>0.14895892935886526</v>
      </c>
      <c r="P983" s="13">
        <f t="shared" si="1347"/>
        <v>0.12898182834312988</v>
      </c>
      <c r="Q983" s="13">
        <f t="shared" si="1348"/>
        <v>7.4608707835227328E-2</v>
      </c>
      <c r="R983" s="13">
        <f t="shared" si="1349"/>
        <v>5.5745208989136256E-2</v>
      </c>
      <c r="S983" s="13">
        <f t="shared" si="1350"/>
        <v>2.0897846059632991E-2</v>
      </c>
      <c r="T983" s="13">
        <f t="shared" si="1351"/>
        <v>5.5841942857474333E-2</v>
      </c>
      <c r="U983" s="13">
        <f t="shared" si="1352"/>
        <v>4.8269137054996934E-2</v>
      </c>
      <c r="V983" s="13">
        <f t="shared" si="1353"/>
        <v>1.50484581361273E-3</v>
      </c>
      <c r="W983" s="13">
        <f t="shared" si="1354"/>
        <v>2.153427477924091E-2</v>
      </c>
      <c r="X983" s="13">
        <f t="shared" si="1355"/>
        <v>1.6117632600678021E-2</v>
      </c>
      <c r="Y983" s="13">
        <f t="shared" si="1356"/>
        <v>6.0317350668541115E-3</v>
      </c>
      <c r="Z983" s="13">
        <f t="shared" si="1357"/>
        <v>1.3907763429009606E-2</v>
      </c>
      <c r="AA983" s="13">
        <f t="shared" si="1358"/>
        <v>1.2042572828351333E-2</v>
      </c>
      <c r="AB983" s="13">
        <f t="shared" si="1359"/>
        <v>5.2137628406752805E-3</v>
      </c>
      <c r="AC983" s="13">
        <f t="shared" si="1360"/>
        <v>6.0954392879090087E-5</v>
      </c>
      <c r="AD983" s="13">
        <f t="shared" si="1361"/>
        <v>4.6615703822265302E-3</v>
      </c>
      <c r="AE983" s="13">
        <f t="shared" si="1362"/>
        <v>3.4890182991144086E-3</v>
      </c>
      <c r="AF983" s="13">
        <f t="shared" si="1363"/>
        <v>1.3057025522953522E-3</v>
      </c>
      <c r="AG983" s="13">
        <f t="shared" si="1364"/>
        <v>3.2575718228120275E-4</v>
      </c>
      <c r="AH983" s="13">
        <f t="shared" si="1365"/>
        <v>2.6023655723713263E-3</v>
      </c>
      <c r="AI983" s="13">
        <f t="shared" si="1366"/>
        <v>2.2533584994627429E-3</v>
      </c>
      <c r="AJ983" s="13">
        <f t="shared" si="1367"/>
        <v>9.7557863910606392E-4</v>
      </c>
      <c r="AK983" s="13">
        <f t="shared" si="1368"/>
        <v>2.815807845066115E-4</v>
      </c>
      <c r="AL983" s="13">
        <f t="shared" si="1369"/>
        <v>1.5801488137158528E-6</v>
      </c>
      <c r="AM983" s="13">
        <f t="shared" si="1370"/>
        <v>8.0728006496507115E-4</v>
      </c>
      <c r="AN983" s="13">
        <f t="shared" si="1371"/>
        <v>6.0422018509309454E-4</v>
      </c>
      <c r="AO983" s="13">
        <f t="shared" si="1372"/>
        <v>2.2611857267262607E-4</v>
      </c>
      <c r="AP983" s="13">
        <f t="shared" si="1373"/>
        <v>5.6413881527452268E-5</v>
      </c>
      <c r="AQ983" s="13">
        <f t="shared" si="1374"/>
        <v>1.0555941926985382E-5</v>
      </c>
      <c r="AR983" s="13">
        <f t="shared" si="1375"/>
        <v>3.8955546558334356E-4</v>
      </c>
      <c r="AS983" s="13">
        <f t="shared" si="1376"/>
        <v>3.3731160936951575E-4</v>
      </c>
      <c r="AT983" s="13">
        <f t="shared" si="1377"/>
        <v>1.4603712676072091E-4</v>
      </c>
      <c r="AU983" s="13">
        <f t="shared" si="1378"/>
        <v>4.2150624329018959E-5</v>
      </c>
      <c r="AV983" s="13">
        <f t="shared" si="1379"/>
        <v>9.1244355326015806E-6</v>
      </c>
      <c r="AW983" s="13">
        <f t="shared" si="1380"/>
        <v>2.8446476259084633E-8</v>
      </c>
      <c r="AX983" s="13">
        <f t="shared" si="1381"/>
        <v>1.1650242476490893E-4</v>
      </c>
      <c r="AY983" s="13">
        <f t="shared" si="1382"/>
        <v>8.7197887957623878E-5</v>
      </c>
      <c r="AZ983" s="13">
        <f t="shared" si="1383"/>
        <v>3.2632246408662431E-5</v>
      </c>
      <c r="BA983" s="13">
        <f t="shared" si="1384"/>
        <v>8.1413554893528327E-6</v>
      </c>
      <c r="BB983" s="13">
        <f t="shared" si="1385"/>
        <v>1.5233781726352581E-6</v>
      </c>
      <c r="BC983" s="13">
        <f t="shared" si="1386"/>
        <v>2.2803878886227223E-7</v>
      </c>
      <c r="BD983" s="13">
        <f t="shared" si="1387"/>
        <v>4.8594716533098604E-5</v>
      </c>
      <c r="BE983" s="13">
        <f t="shared" si="1388"/>
        <v>4.2077607654892499E-5</v>
      </c>
      <c r="BF983" s="13">
        <f t="shared" si="1389"/>
        <v>1.8217258914898041E-5</v>
      </c>
      <c r="BG983" s="13">
        <f t="shared" si="1390"/>
        <v>5.2580385129356693E-6</v>
      </c>
      <c r="BH983" s="13">
        <f t="shared" si="1391"/>
        <v>1.1382188093994107E-6</v>
      </c>
      <c r="BI983" s="13">
        <f t="shared" si="1392"/>
        <v>1.9711412229231249E-7</v>
      </c>
      <c r="BJ983" s="14">
        <f t="shared" si="1393"/>
        <v>0.35819582202435368</v>
      </c>
      <c r="BK983" s="14">
        <f t="shared" si="1394"/>
        <v>0.35055371134124419</v>
      </c>
      <c r="BL983" s="14">
        <f t="shared" si="1395"/>
        <v>0.27738215678359451</v>
      </c>
      <c r="BM983" s="14">
        <f t="shared" si="1396"/>
        <v>0.22030948442394951</v>
      </c>
      <c r="BN983" s="14">
        <f t="shared" si="1397"/>
        <v>0.77964279971277106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1.6204000000000001</v>
      </c>
      <c r="F984" s="10">
        <f>VLOOKUP(B984,home!$B$2:$E$405,3,FALSE)</f>
        <v>0.96</v>
      </c>
      <c r="G984" s="10">
        <f>VLOOKUP(C984,away!$B$2:$E$405,4,FALSE)</f>
        <v>1.0971</v>
      </c>
      <c r="H984" s="10">
        <f>VLOOKUP(A984,away!$A$2:$E$405,3,FALSE)</f>
        <v>1.3241000000000001</v>
      </c>
      <c r="I984" s="10">
        <f>VLOOKUP(C984,away!$B$2:$E$405,3,FALSE)</f>
        <v>1.0909</v>
      </c>
      <c r="J984" s="10">
        <f>VLOOKUP(B984,home!$B$2:$E$405,4,FALSE)</f>
        <v>1.1748000000000001</v>
      </c>
      <c r="K984" s="12">
        <f t="shared" si="1342"/>
        <v>1.7066312064</v>
      </c>
      <c r="L984" s="12">
        <f t="shared" si="1343"/>
        <v>1.6969524186120002</v>
      </c>
      <c r="M984" s="13">
        <f t="shared" si="1344"/>
        <v>3.3253886715518675E-2</v>
      </c>
      <c r="N984" s="13">
        <f t="shared" si="1345"/>
        <v>5.675212080279457E-2</v>
      </c>
      <c r="O984" s="13">
        <f t="shared" si="1346"/>
        <v>5.6430263490148881E-2</v>
      </c>
      <c r="P984" s="13">
        <f t="shared" si="1347"/>
        <v>9.6305648657662654E-2</v>
      </c>
      <c r="Q984" s="13">
        <f t="shared" si="1348"/>
        <v>4.842747019571593E-2</v>
      </c>
      <c r="R984" s="13">
        <f t="shared" si="1349"/>
        <v>4.7879736056260308E-2</v>
      </c>
      <c r="S984" s="13">
        <f t="shared" si="1350"/>
        <v>6.972702200736193E-2</v>
      </c>
      <c r="T984" s="13">
        <f t="shared" si="1351"/>
        <v>8.2179112675880697E-2</v>
      </c>
      <c r="U984" s="13">
        <f t="shared" si="1352"/>
        <v>8.1713051707809098E-2</v>
      </c>
      <c r="V984" s="13">
        <f t="shared" si="1353"/>
        <v>2.2437163647574976E-2</v>
      </c>
      <c r="W984" s="13">
        <f t="shared" si="1354"/>
        <v>2.7549277294338242E-2</v>
      </c>
      <c r="X984" s="13">
        <f t="shared" si="1355"/>
        <v>4.674981273563994E-2</v>
      </c>
      <c r="Y984" s="13">
        <f t="shared" si="1356"/>
        <v>3.9666103895701146E-2</v>
      </c>
      <c r="Z984" s="13">
        <f t="shared" si="1357"/>
        <v>2.7083211301058365E-2</v>
      </c>
      <c r="AA984" s="13">
        <f t="shared" si="1358"/>
        <v>4.6221053575911351E-2</v>
      </c>
      <c r="AB984" s="13">
        <f t="shared" si="1359"/>
        <v>3.9441146212668317E-2</v>
      </c>
      <c r="AC984" s="13">
        <f t="shared" si="1360"/>
        <v>4.0612275220700744E-3</v>
      </c>
      <c r="AD984" s="13">
        <f t="shared" si="1361"/>
        <v>1.175411408607115E-2</v>
      </c>
      <c r="AE984" s="13">
        <f t="shared" si="1362"/>
        <v>1.9946172326999818E-2</v>
      </c>
      <c r="AF984" s="13">
        <f t="shared" si="1363"/>
        <v>1.6923852686177045E-2</v>
      </c>
      <c r="AG984" s="13">
        <f t="shared" si="1364"/>
        <v>9.5729909160137752E-3</v>
      </c>
      <c r="AH984" s="13">
        <f t="shared" si="1365"/>
        <v>1.1489730230277722E-2</v>
      </c>
      <c r="AI984" s="13">
        <f t="shared" si="1366"/>
        <v>1.9608732164109417E-2</v>
      </c>
      <c r="AJ984" s="13">
        <f t="shared" si="1367"/>
        <v>1.6732437114604273E-2</v>
      </c>
      <c r="AK984" s="13">
        <f t="shared" si="1368"/>
        <v>9.5186997796364095E-3</v>
      </c>
      <c r="AL984" s="13">
        <f t="shared" si="1369"/>
        <v>4.7046428491835277E-4</v>
      </c>
      <c r="AM984" s="13">
        <f t="shared" si="1370"/>
        <v>4.0119875805749656E-3</v>
      </c>
      <c r="AN984" s="13">
        <f t="shared" si="1371"/>
        <v>6.8081520282979955E-3</v>
      </c>
      <c r="AO984" s="13">
        <f t="shared" si="1372"/>
        <v>5.7765550253492401E-3</v>
      </c>
      <c r="AP984" s="13">
        <f t="shared" si="1373"/>
        <v>3.2675130071705646E-3</v>
      </c>
      <c r="AQ984" s="13">
        <f t="shared" si="1374"/>
        <v>1.386203525091066E-3</v>
      </c>
      <c r="AR984" s="13">
        <f t="shared" si="1375"/>
        <v>3.8995051006938371E-3</v>
      </c>
      <c r="AS984" s="13">
        <f t="shared" si="1376"/>
        <v>6.6550170943600762E-3</v>
      </c>
      <c r="AT984" s="13">
        <f t="shared" si="1377"/>
        <v>5.678829926180181E-3</v>
      </c>
      <c r="AU984" s="13">
        <f t="shared" si="1378"/>
        <v>3.2305561226191023E-3</v>
      </c>
      <c r="AV984" s="13">
        <f t="shared" si="1379"/>
        <v>1.378341973222086E-3</v>
      </c>
      <c r="AW984" s="13">
        <f t="shared" si="1380"/>
        <v>3.7847178350517804E-5</v>
      </c>
      <c r="AX984" s="13">
        <f t="shared" si="1381"/>
        <v>1.1411638674497454E-3</v>
      </c>
      <c r="AY984" s="13">
        <f t="shared" si="1382"/>
        <v>1.9365007849014694E-3</v>
      </c>
      <c r="AZ984" s="13">
        <f t="shared" si="1383"/>
        <v>1.6430748452912929E-3</v>
      </c>
      <c r="BA984" s="13">
        <f t="shared" si="1384"/>
        <v>9.2940661089253222E-4</v>
      </c>
      <c r="BB984" s="13">
        <f t="shared" si="1385"/>
        <v>3.9428969905701652E-4</v>
      </c>
      <c r="BC984" s="13">
        <f t="shared" si="1386"/>
        <v>1.3381817168972031E-4</v>
      </c>
      <c r="BD984" s="13">
        <f t="shared" si="1387"/>
        <v>1.1028791020020398E-3</v>
      </c>
      <c r="BE984" s="13">
        <f t="shared" si="1388"/>
        <v>1.8822078923630898E-3</v>
      </c>
      <c r="BF984" s="13">
        <f t="shared" si="1389"/>
        <v>1.6061173630196111E-3</v>
      </c>
      <c r="BG984" s="13">
        <f t="shared" si="1390"/>
        <v>9.1368333762338193E-4</v>
      </c>
      <c r="BH984" s="13">
        <f t="shared" si="1391"/>
        <v>3.8983012418894268E-4</v>
      </c>
      <c r="BI984" s="13">
        <f t="shared" si="1392"/>
        <v>1.3305925102712735E-4</v>
      </c>
      <c r="BJ984" s="14">
        <f t="shared" si="1393"/>
        <v>0.38694969276109781</v>
      </c>
      <c r="BK984" s="14">
        <f t="shared" si="1394"/>
        <v>0.2281919136200081</v>
      </c>
      <c r="BL984" s="14">
        <f t="shared" si="1395"/>
        <v>0.35590487761872514</v>
      </c>
      <c r="BM984" s="14">
        <f t="shared" si="1396"/>
        <v>0.65718191577623764</v>
      </c>
      <c r="BN984" s="14">
        <f t="shared" si="1397"/>
        <v>0.33904912591810099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1.6204000000000001</v>
      </c>
      <c r="F985" s="10">
        <f>VLOOKUP(B985,home!$B$2:$E$405,3,FALSE)</f>
        <v>1.2343</v>
      </c>
      <c r="G985" s="10">
        <f>VLOOKUP(C985,away!$B$2:$E$405,4,FALSE)</f>
        <v>1.5770999999999999</v>
      </c>
      <c r="H985" s="10">
        <f>VLOOKUP(A985,away!$A$2:$E$405,3,FALSE)</f>
        <v>1.3241000000000001</v>
      </c>
      <c r="I985" s="10">
        <f>VLOOKUP(C985,away!$B$2:$E$405,3,FALSE)</f>
        <v>0.83909999999999996</v>
      </c>
      <c r="J985" s="10">
        <f>VLOOKUP(B985,home!$B$2:$E$405,4,FALSE)</f>
        <v>1.1748000000000001</v>
      </c>
      <c r="K985" s="12">
        <f t="shared" si="1342"/>
        <v>3.1542941844119996</v>
      </c>
      <c r="L985" s="12">
        <f t="shared" si="1343"/>
        <v>1.3052642537880002</v>
      </c>
      <c r="M985" s="13">
        <f t="shared" si="1344"/>
        <v>1.1567469912776367E-2</v>
      </c>
      <c r="N985" s="13">
        <f t="shared" si="1345"/>
        <v>3.6487203074231277E-2</v>
      </c>
      <c r="O985" s="13">
        <f t="shared" si="1346"/>
        <v>1.5098604983915187E-2</v>
      </c>
      <c r="P985" s="13">
        <f t="shared" si="1347"/>
        <v>4.7625441893497711E-2</v>
      </c>
      <c r="Q985" s="13">
        <f t="shared" si="1348"/>
        <v>5.7545686231253682E-2</v>
      </c>
      <c r="R985" s="13">
        <f t="shared" si="1349"/>
        <v>9.8538346837849199E-3</v>
      </c>
      <c r="S985" s="13">
        <f t="shared" si="1350"/>
        <v>4.9020717854768331E-2</v>
      </c>
      <c r="T985" s="13">
        <f t="shared" si="1351"/>
        <v>7.5112327197355735E-2</v>
      </c>
      <c r="U985" s="13">
        <f t="shared" si="1352"/>
        <v>3.1081893437220034E-2</v>
      </c>
      <c r="V985" s="13">
        <f t="shared" si="1353"/>
        <v>2.2425276009878859E-2</v>
      </c>
      <c r="W985" s="13">
        <f t="shared" si="1354"/>
        <v>6.0505341139080383E-2</v>
      </c>
      <c r="X985" s="13">
        <f t="shared" si="1355"/>
        <v>7.8975458952090141E-2</v>
      </c>
      <c r="Y985" s="13">
        <f t="shared" si="1356"/>
        <v>5.15419217483324E-2</v>
      </c>
      <c r="Z985" s="13">
        <f t="shared" si="1357"/>
        <v>4.2872860584936123E-3</v>
      </c>
      <c r="AA985" s="13">
        <f t="shared" si="1358"/>
        <v>1.3523361481217046E-2</v>
      </c>
      <c r="AB985" s="13">
        <f t="shared" si="1359"/>
        <v>2.1328330236952093E-2</v>
      </c>
      <c r="AC985" s="13">
        <f t="shared" si="1360"/>
        <v>5.7705665521901673E-3</v>
      </c>
      <c r="AD985" s="13">
        <f t="shared" si="1361"/>
        <v>4.7712911420216345E-2</v>
      </c>
      <c r="AE985" s="13">
        <f t="shared" si="1362"/>
        <v>6.2277957720961633E-2</v>
      </c>
      <c r="AF985" s="13">
        <f t="shared" si="1363"/>
        <v>4.0644596006045815E-2</v>
      </c>
      <c r="AG985" s="13">
        <f t="shared" si="1364"/>
        <v>1.7683979425448706E-2</v>
      </c>
      <c r="AH985" s="13">
        <f t="shared" si="1365"/>
        <v>1.3990103094788412E-3</v>
      </c>
      <c r="AI985" s="13">
        <f t="shared" si="1366"/>
        <v>4.4128900831215418E-3</v>
      </c>
      <c r="AJ985" s="13">
        <f t="shared" si="1367"/>
        <v>6.9597767628198333E-3</v>
      </c>
      <c r="AK985" s="13">
        <f t="shared" si="1368"/>
        <v>7.3177277892561227E-3</v>
      </c>
      <c r="AL985" s="13">
        <f t="shared" si="1369"/>
        <v>9.5034016633264464E-4</v>
      </c>
      <c r="AM985" s="13">
        <f t="shared" si="1370"/>
        <v>3.0100111802830651E-2</v>
      </c>
      <c r="AN985" s="13">
        <f t="shared" si="1371"/>
        <v>3.9288599971257124E-2</v>
      </c>
      <c r="AO985" s="13">
        <f t="shared" si="1372"/>
        <v>2.5641002561929093E-2</v>
      </c>
      <c r="AP985" s="13">
        <f t="shared" si="1373"/>
        <v>1.1156094691790859E-2</v>
      </c>
      <c r="AQ985" s="13">
        <f t="shared" si="1374"/>
        <v>3.6404129032671685E-3</v>
      </c>
      <c r="AR985" s="13">
        <f t="shared" si="1375"/>
        <v>3.6521562952872343E-4</v>
      </c>
      <c r="AS985" s="13">
        <f t="shared" si="1376"/>
        <v>1.1519975362788198E-3</v>
      </c>
      <c r="AT985" s="13">
        <f t="shared" si="1377"/>
        <v>1.8168695645706166E-3</v>
      </c>
      <c r="AU985" s="13">
        <f t="shared" si="1378"/>
        <v>1.9103137004534191E-3</v>
      </c>
      <c r="AV985" s="13">
        <f t="shared" si="1379"/>
        <v>1.5064228489356968E-3</v>
      </c>
      <c r="AW985" s="13">
        <f t="shared" si="1380"/>
        <v>1.0868690558766838E-4</v>
      </c>
      <c r="AX985" s="13">
        <f t="shared" si="1381"/>
        <v>1.5824101268303289E-2</v>
      </c>
      <c r="AY985" s="13">
        <f t="shared" si="1382"/>
        <v>2.0654633733837639E-2</v>
      </c>
      <c r="AZ985" s="13">
        <f t="shared" si="1383"/>
        <v>1.3479877543931025E-2</v>
      </c>
      <c r="BA985" s="13">
        <f t="shared" si="1384"/>
        <v>5.8649341011775824E-3</v>
      </c>
      <c r="BB985" s="13">
        <f t="shared" si="1385"/>
        <v>1.9138222082723394E-3</v>
      </c>
      <c r="BC985" s="13">
        <f t="shared" si="1386"/>
        <v>4.9960874331269906E-4</v>
      </c>
      <c r="BD985" s="13">
        <f t="shared" si="1387"/>
        <v>7.9450484358087282E-5</v>
      </c>
      <c r="BE985" s="13">
        <f t="shared" si="1388"/>
        <v>2.5061020075943128E-4</v>
      </c>
      <c r="BF985" s="13">
        <f t="shared" si="1389"/>
        <v>3.9524914940489896E-4</v>
      </c>
      <c r="BG985" s="13">
        <f t="shared" si="1390"/>
        <v>4.1557736445388735E-4</v>
      </c>
      <c r="BH985" s="13">
        <f t="shared" si="1391"/>
        <v>3.2771331596754074E-4</v>
      </c>
      <c r="BI985" s="13">
        <f t="shared" si="1392"/>
        <v>2.0674084134215715E-4</v>
      </c>
      <c r="BJ985" s="14">
        <f t="shared" si="1393"/>
        <v>0.69655058244492574</v>
      </c>
      <c r="BK985" s="14">
        <f t="shared" si="1394"/>
        <v>0.15801444612328169</v>
      </c>
      <c r="BL985" s="14">
        <f t="shared" si="1395"/>
        <v>0.11940159040381888</v>
      </c>
      <c r="BM985" s="14">
        <f t="shared" si="1396"/>
        <v>0.77952971742281085</v>
      </c>
      <c r="BN985" s="14">
        <f t="shared" si="1397"/>
        <v>0.17817824077945915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1.6204000000000001</v>
      </c>
      <c r="F986" s="10">
        <f>VLOOKUP(B986,home!$B$2:$E$405,3,FALSE)</f>
        <v>1.8513999999999999</v>
      </c>
      <c r="G986" s="10">
        <f>VLOOKUP(C986,away!$B$2:$E$405,4,FALSE)</f>
        <v>1.0286</v>
      </c>
      <c r="H986" s="10">
        <f>VLOOKUP(A986,away!$A$2:$E$405,3,FALSE)</f>
        <v>1.3241000000000001</v>
      </c>
      <c r="I986" s="10">
        <f>VLOOKUP(C986,away!$B$2:$E$405,3,FALSE)</f>
        <v>0.83909999999999996</v>
      </c>
      <c r="J986" s="10">
        <f>VLOOKUP(B986,home!$B$2:$E$405,4,FALSE)</f>
        <v>0.41959999999999997</v>
      </c>
      <c r="K986" s="12">
        <f t="shared" si="1342"/>
        <v>3.0858088048159997</v>
      </c>
      <c r="L986" s="12">
        <f t="shared" si="1343"/>
        <v>0.46619754927599999</v>
      </c>
      <c r="M986" s="13">
        <f t="shared" si="1344"/>
        <v>2.8667065632178784E-2</v>
      </c>
      <c r="N986" s="13">
        <f t="shared" si="1345"/>
        <v>8.8461083536015436E-2</v>
      </c>
      <c r="O986" s="13">
        <f t="shared" si="1346"/>
        <v>1.3364515742655993E-2</v>
      </c>
      <c r="P986" s="13">
        <f t="shared" si="1347"/>
        <v>4.1240340350789897E-2</v>
      </c>
      <c r="Q986" s="13">
        <f t="shared" si="1348"/>
        <v>0.13648699522950011</v>
      </c>
      <c r="R986" s="13">
        <f t="shared" si="1349"/>
        <v>3.1152522432433727E-3</v>
      </c>
      <c r="S986" s="13">
        <f t="shared" si="1350"/>
        <v>1.4832052345984456E-2</v>
      </c>
      <c r="T986" s="13">
        <f t="shared" si="1351"/>
        <v>6.3629902684038037E-2</v>
      </c>
      <c r="U986" s="13">
        <f t="shared" si="1352"/>
        <v>9.6130728014231937E-3</v>
      </c>
      <c r="V986" s="13">
        <f t="shared" si="1353"/>
        <v>2.3708154030499923E-3</v>
      </c>
      <c r="W986" s="13">
        <f t="shared" si="1354"/>
        <v>0.14039092387402355</v>
      </c>
      <c r="X986" s="13">
        <f t="shared" si="1355"/>
        <v>6.5449904650663249E-2</v>
      </c>
      <c r="Y986" s="13">
        <f t="shared" si="1356"/>
        <v>1.5256292574243543E-2</v>
      </c>
      <c r="Z986" s="13">
        <f t="shared" si="1357"/>
        <v>4.8410765372554056E-4</v>
      </c>
      <c r="AA986" s="13">
        <f t="shared" si="1358"/>
        <v>1.4938636603450881E-3</v>
      </c>
      <c r="AB986" s="13">
        <f t="shared" si="1359"/>
        <v>2.3048888181437664E-3</v>
      </c>
      <c r="AC986" s="13">
        <f t="shared" si="1360"/>
        <v>2.1316542165752389E-4</v>
      </c>
      <c r="AD986" s="13">
        <f t="shared" si="1361"/>
        <v>0.10830488725167867</v>
      </c>
      <c r="AE986" s="13">
        <f t="shared" si="1362"/>
        <v>5.0491473011346079E-2</v>
      </c>
      <c r="AF986" s="13">
        <f t="shared" si="1363"/>
        <v>1.176950048861242E-2</v>
      </c>
      <c r="AG986" s="13">
        <f t="shared" si="1364"/>
        <v>1.8289707613312648E-3</v>
      </c>
      <c r="AH986" s="13">
        <f t="shared" si="1365"/>
        <v>5.6422450438150364E-5</v>
      </c>
      <c r="AI986" s="13">
        <f t="shared" si="1366"/>
        <v>1.7410889435133875E-4</v>
      </c>
      <c r="AJ986" s="13">
        <f t="shared" si="1367"/>
        <v>2.6863337959306998E-4</v>
      </c>
      <c r="AK986" s="13">
        <f t="shared" si="1368"/>
        <v>2.7631708267192464E-4</v>
      </c>
      <c r="AL986" s="13">
        <f t="shared" si="1369"/>
        <v>1.2266361200649728E-5</v>
      </c>
      <c r="AM986" s="13">
        <f t="shared" si="1370"/>
        <v>6.6841634937166813E-2</v>
      </c>
      <c r="AN986" s="13">
        <f t="shared" si="1371"/>
        <v>3.116140639730822E-2</v>
      </c>
      <c r="AO986" s="13">
        <f t="shared" si="1372"/>
        <v>7.2636856472092807E-3</v>
      </c>
      <c r="AP986" s="13">
        <f t="shared" si="1373"/>
        <v>1.1287708158134076E-3</v>
      </c>
      <c r="AQ986" s="13">
        <f t="shared" si="1374"/>
        <v>1.3155754700662045E-4</v>
      </c>
      <c r="AR986" s="13">
        <f t="shared" si="1375"/>
        <v>5.2608016236824555E-6</v>
      </c>
      <c r="AS986" s="13">
        <f t="shared" si="1376"/>
        <v>1.6233827970749628E-5</v>
      </c>
      <c r="AT986" s="13">
        <f t="shared" si="1377"/>
        <v>2.5047244644003741E-5</v>
      </c>
      <c r="AU986" s="13">
        <f t="shared" si="1378"/>
        <v>2.5763669352949038E-5</v>
      </c>
      <c r="AV986" s="13">
        <f t="shared" si="1379"/>
        <v>1.987543943342457E-5</v>
      </c>
      <c r="AW986" s="13">
        <f t="shared" si="1380"/>
        <v>4.9017623110244191E-7</v>
      </c>
      <c r="AX986" s="13">
        <f t="shared" si="1381"/>
        <v>3.4376750936234358E-2</v>
      </c>
      <c r="AY986" s="13">
        <f t="shared" si="1382"/>
        <v>1.6026357038543892E-2</v>
      </c>
      <c r="AZ986" s="13">
        <f t="shared" si="1383"/>
        <v>3.7357241875956679E-3</v>
      </c>
      <c r="BA986" s="13">
        <f t="shared" si="1384"/>
        <v>5.805284870093922E-4</v>
      </c>
      <c r="BB986" s="13">
        <f t="shared" si="1385"/>
        <v>6.7660239482170706E-5</v>
      </c>
      <c r="BC986" s="13">
        <f t="shared" si="1386"/>
        <v>6.3086075660030499E-6</v>
      </c>
      <c r="BD986" s="13">
        <f t="shared" si="1387"/>
        <v>4.0876213736466016E-7</v>
      </c>
      <c r="BE986" s="13">
        <f t="shared" si="1388"/>
        <v>1.2613618025552755E-6</v>
      </c>
      <c r="BF986" s="13">
        <f t="shared" si="1389"/>
        <v>1.9461606781918258E-6</v>
      </c>
      <c r="BG986" s="13">
        <f t="shared" si="1390"/>
        <v>2.0018265854503372E-6</v>
      </c>
      <c r="BH986" s="13">
        <f t="shared" si="1391"/>
        <v>1.5443135257743497E-6</v>
      </c>
      <c r="BI986" s="13">
        <f t="shared" si="1392"/>
        <v>9.530912550461855E-7</v>
      </c>
      <c r="BJ986" s="14">
        <f t="shared" si="1393"/>
        <v>0.84339031890238825</v>
      </c>
      <c r="BK986" s="14">
        <f t="shared" si="1394"/>
        <v>0.10336206255340522</v>
      </c>
      <c r="BL986" s="14">
        <f t="shared" si="1395"/>
        <v>3.0767371571875091E-2</v>
      </c>
      <c r="BM986" s="14">
        <f t="shared" si="1396"/>
        <v>0.65064274108469766</v>
      </c>
      <c r="BN986" s="14">
        <f t="shared" si="1397"/>
        <v>0.31133525273438356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1.8042</v>
      </c>
      <c r="F1000" s="10">
        <f>VLOOKUP(B1000,home!$B$2:$E$405,3,FALSE)</f>
        <v>0.70209999999999995</v>
      </c>
      <c r="G1000" s="10">
        <f>VLOOKUP(C1000,away!$B$2:$E$405,4,FALSE)</f>
        <v>1.2563</v>
      </c>
      <c r="H1000" s="10">
        <f>VLOOKUP(A1000,away!$A$2:$E$405,3,FALSE)</f>
        <v>1.2458</v>
      </c>
      <c r="I1000" s="10">
        <f>VLOOKUP(C1000,away!$B$2:$E$405,3,FALSE)</f>
        <v>0.90969999999999995</v>
      </c>
      <c r="J1000" s="10">
        <f>VLOOKUP(B1000,home!$B$2:$E$405,4,FALSE)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1.8042</v>
      </c>
      <c r="F1001" s="10">
        <f>VLOOKUP(B1001,home!$B$2:$E$405,3,FALSE)</f>
        <v>0.77600000000000002</v>
      </c>
      <c r="G1001" s="10">
        <f>VLOOKUP(C1001,away!$B$2:$E$405,4,FALSE)</f>
        <v>0.84989999999999999</v>
      </c>
      <c r="H1001" s="10">
        <f>VLOOKUP(A1001,away!$A$2:$E$405,3,FALSE)</f>
        <v>1.2458</v>
      </c>
      <c r="I1001" s="10">
        <f>VLOOKUP(C1001,away!$B$2:$E$405,3,FALSE)</f>
        <v>1.2307999999999999</v>
      </c>
      <c r="J1001" s="10">
        <f>VLOOKUP(B1001,home!$B$2:$E$405,4,FALSE)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1.8042</v>
      </c>
      <c r="F1002" s="10">
        <f>VLOOKUP(B1002,home!$B$2:$E$405,3,FALSE)</f>
        <v>0.99770000000000003</v>
      </c>
      <c r="G1002" s="10">
        <f>VLOOKUP(C1002,away!$B$2:$E$405,4,FALSE)</f>
        <v>0.81289999999999996</v>
      </c>
      <c r="H1002" s="10">
        <f>VLOOKUP(A1002,away!$A$2:$E$405,3,FALSE)</f>
        <v>1.2458</v>
      </c>
      <c r="I1002" s="10">
        <f>VLOOKUP(C1002,away!$B$2:$E$405,3,FALSE)</f>
        <v>1.2843</v>
      </c>
      <c r="J1002" s="10">
        <f>VLOOKUP(B1002,home!$B$2:$E$405,4,FALSE)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1.8042</v>
      </c>
      <c r="F1003" s="10">
        <f>VLOOKUP(B1003,home!$B$2:$E$405,3,FALSE)</f>
        <v>1.2563</v>
      </c>
      <c r="G1003" s="10">
        <f>VLOOKUP(C1003,away!$B$2:$E$405,4,FALSE)</f>
        <v>0.44340000000000002</v>
      </c>
      <c r="H1003" s="10">
        <f>VLOOKUP(A1003,away!$A$2:$E$405,3,FALSE)</f>
        <v>1.2458</v>
      </c>
      <c r="I1003" s="10">
        <f>VLOOKUP(C1003,away!$B$2:$E$405,3,FALSE)</f>
        <v>1.3378000000000001</v>
      </c>
      <c r="J1003" s="10">
        <f>VLOOKUP(B1003,home!$B$2:$E$405,4,FALSE)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1.8042</v>
      </c>
      <c r="F1004" s="10">
        <f>VLOOKUP(B1004,home!$B$2:$E$405,3,FALSE)</f>
        <v>0.59119999999999995</v>
      </c>
      <c r="G1004" s="10">
        <f>VLOOKUP(C1004,away!$B$2:$E$405,4,FALSE)</f>
        <v>1.1455</v>
      </c>
      <c r="H1004" s="10">
        <f>VLOOKUP(A1004,away!$A$2:$E$405,3,FALSE)</f>
        <v>1.2458</v>
      </c>
      <c r="I1004" s="10">
        <f>VLOOKUP(C1004,away!$B$2:$E$405,3,FALSE)</f>
        <v>0.96319999999999995</v>
      </c>
      <c r="J1004" s="10">
        <f>VLOOKUP(B1004,home!$B$2:$E$405,4,FALSE)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1.5866</v>
      </c>
      <c r="F1005" s="10">
        <f>VLOOKUP(B1005,home!$B$2:$E$405,3,FALSE)</f>
        <v>0.91679999999999995</v>
      </c>
      <c r="G1005" s="10">
        <f>VLOOKUP(C1005,away!$B$2:$E$405,4,FALSE)</f>
        <v>0.88239999999999996</v>
      </c>
      <c r="H1005" s="10">
        <f>VLOOKUP(A1005,away!$A$2:$E$405,3,FALSE)</f>
        <v>1.1788000000000001</v>
      </c>
      <c r="I1005" s="10">
        <f>VLOOKUP(C1005,away!$B$2:$E$405,3,FALSE)</f>
        <v>1.2725</v>
      </c>
      <c r="J1005" s="10">
        <f>VLOOKUP(B1005,home!$B$2:$E$405,4,FALSE)</f>
        <v>1.0797000000000001</v>
      </c>
      <c r="K1005" s="12">
        <f t="shared" si="1398"/>
        <v>1.2835345221119998</v>
      </c>
      <c r="L1005" s="12">
        <f t="shared" si="1399"/>
        <v>1.6195748331000002</v>
      </c>
      <c r="M1005" s="13">
        <f t="shared" si="1400"/>
        <v>5.4852399029594899E-2</v>
      </c>
      <c r="N1005" s="13">
        <f t="shared" si="1401"/>
        <v>7.0404947775147803E-2</v>
      </c>
      <c r="O1005" s="13">
        <f t="shared" si="1402"/>
        <v>8.883756500349077E-2</v>
      </c>
      <c r="P1005" s="13">
        <f t="shared" si="1403"/>
        <v>0.11402608154234925</v>
      </c>
      <c r="Q1005" s="13">
        <f t="shared" si="1404"/>
        <v>4.5183590498447328E-2</v>
      </c>
      <c r="R1005" s="13">
        <f t="shared" si="1405"/>
        <v>7.1939542256769504E-2</v>
      </c>
      <c r="S1005" s="13">
        <f t="shared" si="1406"/>
        <v>5.9258790417204228E-2</v>
      </c>
      <c r="T1005" s="13">
        <f t="shared" si="1407"/>
        <v>7.3178206040381596E-2</v>
      </c>
      <c r="U1005" s="13">
        <f t="shared" si="1408"/>
        <v>9.2336885991498655E-2</v>
      </c>
      <c r="V1005" s="13">
        <f t="shared" si="1409"/>
        <v>1.3687333417100425E-2</v>
      </c>
      <c r="W1005" s="13">
        <f t="shared" si="1410"/>
        <v>1.9331566079242964E-2</v>
      </c>
      <c r="X1005" s="13">
        <f t="shared" si="1411"/>
        <v>3.1308917906351548E-2</v>
      </c>
      <c r="Y1005" s="13">
        <f t="shared" si="1412"/>
        <v>2.5353567746360463E-2</v>
      </c>
      <c r="Z1005" s="13">
        <f t="shared" si="1413"/>
        <v>3.883715738126594E-2</v>
      </c>
      <c r="AA1005" s="13">
        <f t="shared" si="1414"/>
        <v>4.9848832239551708E-2</v>
      </c>
      <c r="AB1005" s="13">
        <f t="shared" si="1415"/>
        <v>3.1991348533217133E-2</v>
      </c>
      <c r="AC1005" s="13">
        <f t="shared" si="1416"/>
        <v>1.7783098642066147E-3</v>
      </c>
      <c r="AD1005" s="13">
        <f t="shared" si="1417"/>
        <v>6.203183107299416E-3</v>
      </c>
      <c r="AE1005" s="13">
        <f t="shared" si="1418"/>
        <v>1.0046519245693194E-2</v>
      </c>
      <c r="AF1005" s="13">
        <f t="shared" si="1419"/>
        <v>8.1355448652897476E-3</v>
      </c>
      <c r="AG1005" s="13">
        <f t="shared" si="1420"/>
        <v>4.3920412391264003E-3</v>
      </c>
      <c r="AH1005" s="13">
        <f t="shared" si="1421"/>
        <v>1.5724920670960561E-2</v>
      </c>
      <c r="AI1005" s="13">
        <f t="shared" si="1422"/>
        <v>2.0183478538650469E-2</v>
      </c>
      <c r="AJ1005" s="13">
        <f t="shared" si="1423"/>
        <v>1.2953095740332271E-2</v>
      </c>
      <c r="AK1005" s="13">
        <f t="shared" si="1424"/>
        <v>5.5419151836461206E-3</v>
      </c>
      <c r="AL1005" s="13">
        <f t="shared" si="1425"/>
        <v>1.4786861407770584E-4</v>
      </c>
      <c r="AM1005" s="13">
        <f t="shared" si="1426"/>
        <v>1.5923999330401564E-3</v>
      </c>
      <c r="AN1005" s="13">
        <f t="shared" si="1427"/>
        <v>2.5790108557819632E-3</v>
      </c>
      <c r="AO1005" s="13">
        <f t="shared" si="1428"/>
        <v>2.088450538158081E-3</v>
      </c>
      <c r="AP1005" s="13">
        <f t="shared" si="1429"/>
        <v>1.1274673105916594E-3</v>
      </c>
      <c r="AQ1005" s="13">
        <f t="shared" si="1430"/>
        <v>4.5650442034429826E-4</v>
      </c>
      <c r="AR1005" s="13">
        <f t="shared" si="1431"/>
        <v>5.0935371542363385E-3</v>
      </c>
      <c r="AS1005" s="13">
        <f t="shared" si="1432"/>
        <v>6.5377307771224543E-3</v>
      </c>
      <c r="AT1005" s="13">
        <f t="shared" si="1433"/>
        <v>4.1957015743553918E-3</v>
      </c>
      <c r="AU1005" s="13">
        <f t="shared" si="1434"/>
        <v>1.7951092717216044E-3</v>
      </c>
      <c r="AV1005" s="13">
        <f t="shared" si="1435"/>
        <v>5.7602118030450247E-4</v>
      </c>
      <c r="AW1005" s="13">
        <f t="shared" si="1436"/>
        <v>8.5385096816729689E-6</v>
      </c>
      <c r="AX1005" s="13">
        <f t="shared" si="1437"/>
        <v>3.4065004784431283E-4</v>
      </c>
      <c r="AY1005" s="13">
        <f t="shared" si="1438"/>
        <v>5.5170824438296009E-4</v>
      </c>
      <c r="AZ1005" s="13">
        <f t="shared" si="1439"/>
        <v>4.4676639390821342E-4</v>
      </c>
      <c r="BA1005" s="13">
        <f t="shared" si="1440"/>
        <v>2.411905359495278E-4</v>
      </c>
      <c r="BB1005" s="13">
        <f t="shared" si="1441"/>
        <v>9.7656530501439044E-5</v>
      </c>
      <c r="BC1005" s="13">
        <f t="shared" si="1442"/>
        <v>3.1632411817598643E-5</v>
      </c>
      <c r="BD1005" s="13">
        <f t="shared" si="1443"/>
        <v>1.3748940977434951E-3</v>
      </c>
      <c r="BE1005" s="13">
        <f t="shared" si="1444"/>
        <v>1.7647240387018061E-3</v>
      </c>
      <c r="BF1005" s="13">
        <f t="shared" si="1445"/>
        <v>1.1325421128373407E-3</v>
      </c>
      <c r="BG1005" s="13">
        <f t="shared" si="1446"/>
        <v>4.8455229985746353E-4</v>
      </c>
      <c r="BH1005" s="13">
        <f t="shared" si="1447"/>
        <v>1.5548490115895497E-4</v>
      </c>
      <c r="BI1005" s="13">
        <f t="shared" si="1448"/>
        <v>3.9914047660938141E-5</v>
      </c>
      <c r="BJ1005" s="14">
        <f t="shared" si="1449"/>
        <v>0.30309152172566056</v>
      </c>
      <c r="BK1005" s="14">
        <f t="shared" si="1450"/>
        <v>0.24430249112891611</v>
      </c>
      <c r="BL1005" s="14">
        <f t="shared" si="1451"/>
        <v>0.41250779561381745</v>
      </c>
      <c r="BM1005" s="14">
        <f t="shared" si="1452"/>
        <v>0.5529516700091589</v>
      </c>
      <c r="BN1005" s="14">
        <f t="shared" si="1453"/>
        <v>0.44524412610579961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1.5866</v>
      </c>
      <c r="F1006" s="10">
        <f>VLOOKUP(B1006,home!$B$2:$E$405,3,FALSE)</f>
        <v>0.94540000000000002</v>
      </c>
      <c r="G1006" s="10">
        <f>VLOOKUP(C1006,away!$B$2:$E$405,4,FALSE)</f>
        <v>0.84040000000000004</v>
      </c>
      <c r="H1006" s="10">
        <f>VLOOKUP(A1006,away!$A$2:$E$405,3,FALSE)</f>
        <v>1.1788000000000001</v>
      </c>
      <c r="I1006" s="10">
        <f>VLOOKUP(C1006,away!$B$2:$E$405,3,FALSE)</f>
        <v>0.75409999999999999</v>
      </c>
      <c r="J1006" s="10">
        <f>VLOOKUP(B1006,home!$B$2:$E$405,4,FALSE)</f>
        <v>1.018</v>
      </c>
      <c r="K1006" s="12">
        <f t="shared" si="1398"/>
        <v>1.260576166256</v>
      </c>
      <c r="L1006" s="12">
        <f t="shared" si="1399"/>
        <v>0.90493387544000004</v>
      </c>
      <c r="M1006" s="13">
        <f t="shared" si="1400"/>
        <v>0.11469142226915285</v>
      </c>
      <c r="N1006" s="13">
        <f t="shared" si="1401"/>
        <v>0.14457727338649673</v>
      </c>
      <c r="O1006" s="13">
        <f t="shared" si="1402"/>
        <v>0.10378815323375001</v>
      </c>
      <c r="P1006" s="13">
        <f t="shared" si="1403"/>
        <v>0.13083287230619087</v>
      </c>
      <c r="Q1006" s="13">
        <f t="shared" si="1404"/>
        <v>9.1125332506647852E-2</v>
      </c>
      <c r="R1006" s="13">
        <f t="shared" si="1405"/>
        <v>4.6960707865288991E-2</v>
      </c>
      <c r="S1006" s="13">
        <f t="shared" si="1406"/>
        <v>3.7311509738971696E-2</v>
      </c>
      <c r="T1006" s="13">
        <f t="shared" si="1407"/>
        <v>8.2462400295999466E-2</v>
      </c>
      <c r="U1006" s="13">
        <f t="shared" si="1408"/>
        <v>5.9197549085493975E-2</v>
      </c>
      <c r="V1006" s="13">
        <f t="shared" si="1409"/>
        <v>4.7291844233944332E-3</v>
      </c>
      <c r="W1006" s="13">
        <f t="shared" si="1410"/>
        <v>3.8290140766677798E-2</v>
      </c>
      <c r="X1006" s="13">
        <f t="shared" si="1411"/>
        <v>3.4650045475132875E-2</v>
      </c>
      <c r="Y1006" s="13">
        <f t="shared" si="1412"/>
        <v>1.5677999967992115E-2</v>
      </c>
      <c r="Z1006" s="13">
        <f t="shared" si="1413"/>
        <v>1.4165445120647217E-2</v>
      </c>
      <c r="AA1006" s="13">
        <f t="shared" si="1414"/>
        <v>1.7856622503495227E-2</v>
      </c>
      <c r="AB1006" s="13">
        <f t="shared" si="1415"/>
        <v>1.125481636886832E-2</v>
      </c>
      <c r="AC1006" s="13">
        <f t="shared" si="1416"/>
        <v>3.3717254608978922E-4</v>
      </c>
      <c r="AD1006" s="13">
        <f t="shared" si="1417"/>
        <v>1.2066909713265319E-2</v>
      </c>
      <c r="AE1006" s="13">
        <f t="shared" si="1418"/>
        <v>1.0919755371409766E-2</v>
      </c>
      <c r="AF1006" s="13">
        <f t="shared" si="1419"/>
        <v>4.9408282735532976E-3</v>
      </c>
      <c r="AG1006" s="13">
        <f t="shared" si="1420"/>
        <v>1.4903742924900366E-3</v>
      </c>
      <c r="AH1006" s="13">
        <f t="shared" si="1421"/>
        <v>3.2046977875899809E-3</v>
      </c>
      <c r="AI1006" s="13">
        <f t="shared" si="1422"/>
        <v>4.0397656510892631E-3</v>
      </c>
      <c r="AJ1006" s="13">
        <f t="shared" si="1423"/>
        <v>2.5462161485113894E-3</v>
      </c>
      <c r="AK1006" s="13">
        <f t="shared" si="1424"/>
        <v>1.0698997969832015E-3</v>
      </c>
      <c r="AL1006" s="13">
        <f t="shared" si="1425"/>
        <v>1.5385022452401222E-5</v>
      </c>
      <c r="AM1006" s="13">
        <f t="shared" si="1426"/>
        <v>3.0422517569810561E-3</v>
      </c>
      <c r="AN1006" s="13">
        <f t="shared" si="1427"/>
        <v>2.7530366725090163E-3</v>
      </c>
      <c r="AO1006" s="13">
        <f t="shared" si="1428"/>
        <v>1.2456580726410132E-3</v>
      </c>
      <c r="AP1006" s="13">
        <f t="shared" si="1429"/>
        <v>3.7574606238271769E-4</v>
      </c>
      <c r="AQ1006" s="13">
        <f t="shared" si="1430"/>
        <v>8.5006335103328176E-5</v>
      </c>
      <c r="AR1006" s="13">
        <f t="shared" si="1431"/>
        <v>5.8000791770755926E-4</v>
      </c>
      <c r="AS1006" s="13">
        <f t="shared" si="1432"/>
        <v>7.311441573019206E-4</v>
      </c>
      <c r="AT1006" s="13">
        <f t="shared" si="1433"/>
        <v>4.6083144939606456E-4</v>
      </c>
      <c r="AU1006" s="13">
        <f t="shared" si="1434"/>
        <v>1.9363771392329562E-4</v>
      </c>
      <c r="AV1006" s="13">
        <f t="shared" si="1435"/>
        <v>6.1023771765001016E-5</v>
      </c>
      <c r="AW1006" s="13">
        <f t="shared" si="1436"/>
        <v>4.8750780285013142E-7</v>
      </c>
      <c r="AX1006" s="13">
        <f t="shared" si="1437"/>
        <v>6.3916500943346022E-4</v>
      </c>
      <c r="AY1006" s="13">
        <f t="shared" si="1438"/>
        <v>5.7840206903226536E-4</v>
      </c>
      <c r="AZ1006" s="13">
        <f t="shared" si="1439"/>
        <v>2.6170781294594116E-4</v>
      </c>
      <c r="BA1006" s="13">
        <f t="shared" si="1440"/>
        <v>7.8942755134032362E-5</v>
      </c>
      <c r="BB1006" s="13">
        <f t="shared" si="1441"/>
        <v>1.7859493335337716E-5</v>
      </c>
      <c r="BC1006" s="13">
        <f t="shared" si="1442"/>
        <v>3.2323321034684033E-6</v>
      </c>
      <c r="BD1006" s="13">
        <f t="shared" si="1443"/>
        <v>8.7478135459497668E-5</v>
      </c>
      <c r="BE1006" s="13">
        <f t="shared" si="1444"/>
        <v>1.1027285262875662E-4</v>
      </c>
      <c r="BF1006" s="13">
        <f t="shared" si="1445"/>
        <v>6.9503664904435467E-5</v>
      </c>
      <c r="BG1006" s="13">
        <f t="shared" si="1446"/>
        <v>2.920488781532498E-5</v>
      </c>
      <c r="BH1006" s="13">
        <f t="shared" si="1447"/>
        <v>9.2037463795447339E-6</v>
      </c>
      <c r="BI1006" s="13">
        <f t="shared" si="1448"/>
        <v>2.3204046652638073E-6</v>
      </c>
      <c r="BJ1006" s="14">
        <f t="shared" si="1449"/>
        <v>0.44528206842126683</v>
      </c>
      <c r="BK1006" s="14">
        <f t="shared" si="1450"/>
        <v>0.28849594837528431</v>
      </c>
      <c r="BL1006" s="14">
        <f t="shared" si="1451"/>
        <v>0.25225305714301699</v>
      </c>
      <c r="BM1006" s="14">
        <f t="shared" si="1452"/>
        <v>0.36764284293145866</v>
      </c>
      <c r="BN1006" s="14">
        <f t="shared" si="1453"/>
        <v>0.63197576156752733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1.5866</v>
      </c>
      <c r="F1007" s="10">
        <f>VLOOKUP(B1007,home!$B$2:$E$405,3,FALSE)</f>
        <v>0.84040000000000004</v>
      </c>
      <c r="G1007" s="10">
        <f>VLOOKUP(C1007,away!$B$2:$E$405,4,FALSE)</f>
        <v>1.1345000000000001</v>
      </c>
      <c r="H1007" s="10">
        <f>VLOOKUP(A1007,away!$A$2:$E$405,3,FALSE)</f>
        <v>1.1788000000000001</v>
      </c>
      <c r="I1007" s="10">
        <f>VLOOKUP(C1007,away!$B$2:$E$405,3,FALSE)</f>
        <v>0.84830000000000005</v>
      </c>
      <c r="J1007" s="10">
        <f>VLOOKUP(B1007,home!$B$2:$E$405,4,FALSE)</f>
        <v>1.2254</v>
      </c>
      <c r="K1007" s="12">
        <f t="shared" si="1398"/>
        <v>1.5127180670800002</v>
      </c>
      <c r="L1007" s="12">
        <f t="shared" si="1399"/>
        <v>1.2253706394160002</v>
      </c>
      <c r="M1007" s="13">
        <f t="shared" si="1400"/>
        <v>6.4693877792033366E-2</v>
      </c>
      <c r="N1007" s="13">
        <f t="shared" si="1401"/>
        <v>9.7863597765474472E-2</v>
      </c>
      <c r="O1007" s="13">
        <f t="shared" si="1402"/>
        <v>7.9273978396324496E-2</v>
      </c>
      <c r="P1007" s="13">
        <f t="shared" si="1403"/>
        <v>0.11991917936942968</v>
      </c>
      <c r="Q1007" s="13">
        <f t="shared" si="1404"/>
        <v>7.4020016224641605E-2</v>
      </c>
      <c r="R1007" s="13">
        <f t="shared" si="1405"/>
        <v>4.8570002798277181E-2</v>
      </c>
      <c r="S1007" s="13">
        <f t="shared" si="1406"/>
        <v>5.5571756058841244E-2</v>
      </c>
      <c r="T1007" s="13">
        <f t="shared" si="1407"/>
        <v>9.0701954610771782E-2</v>
      </c>
      <c r="U1007" s="13">
        <f t="shared" si="1408"/>
        <v>7.3472720751080065E-2</v>
      </c>
      <c r="V1007" s="13">
        <f t="shared" si="1409"/>
        <v>1.1445560761847643E-2</v>
      </c>
      <c r="W1007" s="13">
        <f t="shared" si="1410"/>
        <v>3.7323805289523365E-2</v>
      </c>
      <c r="X1007" s="13">
        <f t="shared" si="1411"/>
        <v>4.5735495153061537E-2</v>
      </c>
      <c r="Y1007" s="13">
        <f t="shared" si="1412"/>
        <v>2.8021466469857204E-2</v>
      </c>
      <c r="Z1007" s="13">
        <f t="shared" si="1413"/>
        <v>1.983875179512061E-2</v>
      </c>
      <c r="AA1007" s="13">
        <f t="shared" si="1414"/>
        <v>3.001043826879473E-2</v>
      </c>
      <c r="AB1007" s="13">
        <f t="shared" si="1415"/>
        <v>2.2698666085097425E-2</v>
      </c>
      <c r="AC1007" s="13">
        <f t="shared" si="1416"/>
        <v>1.3259970464244743E-3</v>
      </c>
      <c r="AD1007" s="13">
        <f t="shared" si="1417"/>
        <v>1.4115098648409522E-2</v>
      </c>
      <c r="AE1007" s="13">
        <f t="shared" si="1418"/>
        <v>1.7296227456221495E-2</v>
      </c>
      <c r="AF1007" s="13">
        <f t="shared" si="1419"/>
        <v>1.0597144648757358E-2</v>
      </c>
      <c r="AG1007" s="13">
        <f t="shared" si="1420"/>
        <v>4.3284766380772164E-3</v>
      </c>
      <c r="AH1007" s="13">
        <f t="shared" si="1421"/>
        <v>6.077455993100566E-3</v>
      </c>
      <c r="AI1007" s="13">
        <f t="shared" si="1422"/>
        <v>9.1934774826468516E-3</v>
      </c>
      <c r="AJ1007" s="13">
        <f t="shared" si="1423"/>
        <v>6.9535697436465269E-3</v>
      </c>
      <c r="AK1007" s="13">
        <f t="shared" si="1424"/>
        <v>3.5062635273049821E-3</v>
      </c>
      <c r="AL1007" s="13">
        <f t="shared" si="1425"/>
        <v>9.8316862788578631E-5</v>
      </c>
      <c r="AM1007" s="13">
        <f t="shared" si="1426"/>
        <v>4.2704329488131116E-3</v>
      </c>
      <c r="AN1007" s="13">
        <f t="shared" si="1427"/>
        <v>5.2328631530702777E-3</v>
      </c>
      <c r="AO1007" s="13">
        <f t="shared" si="1428"/>
        <v>3.2060984339270775E-3</v>
      </c>
      <c r="AP1007" s="13">
        <f t="shared" si="1429"/>
        <v>1.3095529626706197E-3</v>
      </c>
      <c r="AQ1007" s="13">
        <f t="shared" si="1430"/>
        <v>4.0117193780420373E-4</v>
      </c>
      <c r="AR1007" s="13">
        <f t="shared" si="1431"/>
        <v>1.4894272272576491E-3</v>
      </c>
      <c r="AS1007" s="13">
        <f t="shared" si="1432"/>
        <v>2.2530834762735149E-3</v>
      </c>
      <c r="AT1007" s="13">
        <f t="shared" si="1433"/>
        <v>1.7041400405991801E-3</v>
      </c>
      <c r="AU1007" s="13">
        <f t="shared" si="1434"/>
        <v>8.5929447608294155E-4</v>
      </c>
      <c r="AV1007" s="13">
        <f t="shared" si="1435"/>
        <v>3.2496756972817729E-4</v>
      </c>
      <c r="AW1007" s="13">
        <f t="shared" si="1436"/>
        <v>5.0623360982574397E-6</v>
      </c>
      <c r="AX1007" s="13">
        <f t="shared" si="1437"/>
        <v>1.0766601793205542E-3</v>
      </c>
      <c r="AY1007" s="13">
        <f t="shared" si="1438"/>
        <v>1.3193077723677729E-3</v>
      </c>
      <c r="AZ1007" s="13">
        <f t="shared" si="1439"/>
        <v>8.0832050430639857E-4</v>
      </c>
      <c r="BA1007" s="13">
        <f t="shared" si="1440"/>
        <v>3.3016407107166508E-4</v>
      </c>
      <c r="BB1007" s="13">
        <f t="shared" si="1441"/>
        <v>1.01143339720319E-4</v>
      </c>
      <c r="BC1007" s="13">
        <f t="shared" si="1442"/>
        <v>2.4787615773151414E-5</v>
      </c>
      <c r="BD1007" s="13">
        <f t="shared" si="1443"/>
        <v>3.0418339897138384E-4</v>
      </c>
      <c r="BE1007" s="13">
        <f t="shared" si="1444"/>
        <v>4.6014372332981628E-4</v>
      </c>
      <c r="BF1007" s="13">
        <f t="shared" si="1445"/>
        <v>3.4803386186723712E-4</v>
      </c>
      <c r="BG1007" s="13">
        <f t="shared" si="1446"/>
        <v>1.7549237026739825E-4</v>
      </c>
      <c r="BH1007" s="13">
        <f t="shared" si="1447"/>
        <v>6.6367619784546612E-5</v>
      </c>
      <c r="BI1007" s="13">
        <f t="shared" si="1448"/>
        <v>2.0079099503435929E-5</v>
      </c>
      <c r="BJ1007" s="14">
        <f t="shared" si="1449"/>
        <v>0.43808378582364077</v>
      </c>
      <c r="BK1007" s="14">
        <f t="shared" si="1450"/>
        <v>0.25437399566373281</v>
      </c>
      <c r="BL1007" s="14">
        <f t="shared" si="1451"/>
        <v>0.28776178590993801</v>
      </c>
      <c r="BM1007" s="14">
        <f t="shared" si="1452"/>
        <v>0.51440342140998185</v>
      </c>
      <c r="BN1007" s="14">
        <f t="shared" si="1453"/>
        <v>0.48434065234618079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1.1809000000000001</v>
      </c>
      <c r="F1008" s="10">
        <f>VLOOKUP(B1008,home!$B$2:$E$405,3,FALSE)</f>
        <v>0.49399999999999999</v>
      </c>
      <c r="G1008" s="10">
        <f>VLOOKUP(C1008,away!$B$2:$E$405,4,FALSE)</f>
        <v>0.65139999999999998</v>
      </c>
      <c r="H1008" s="10">
        <f>VLOOKUP(A1008,away!$A$2:$E$405,3,FALSE)</f>
        <v>0.92459999999999998</v>
      </c>
      <c r="I1008" s="10">
        <f>VLOOKUP(C1008,away!$B$2:$E$405,3,FALSE)</f>
        <v>0.99839999999999995</v>
      </c>
      <c r="J1008" s="10">
        <f>VLOOKUP(B1008,home!$B$2:$E$405,4,FALSE)</f>
        <v>1.7124999999999999</v>
      </c>
      <c r="K1008" s="12">
        <f t="shared" si="1398"/>
        <v>0.38000370043999998</v>
      </c>
      <c r="L1008" s="12">
        <f t="shared" si="1399"/>
        <v>1.5808440959999999</v>
      </c>
      <c r="M1008" s="13">
        <f t="shared" si="1400"/>
        <v>0.14073905226055661</v>
      </c>
      <c r="N1008" s="13">
        <f t="shared" si="1401"/>
        <v>5.3481360655430049E-2</v>
      </c>
      <c r="O1008" s="13">
        <f t="shared" si="1402"/>
        <v>0.22248649984273636</v>
      </c>
      <c r="P1008" s="13">
        <f t="shared" si="1403"/>
        <v>8.454569323818327E-2</v>
      </c>
      <c r="Q1008" s="13">
        <f t="shared" si="1404"/>
        <v>1.0161557476814822E-2</v>
      </c>
      <c r="R1008" s="13">
        <f t="shared" si="1405"/>
        <v>0.17585823485804736</v>
      </c>
      <c r="S1008" s="13">
        <f t="shared" si="1406"/>
        <v>1.2697211844036761E-2</v>
      </c>
      <c r="T1008" s="13">
        <f t="shared" si="1407"/>
        <v>1.6063838143387365E-2</v>
      </c>
      <c r="U1008" s="13">
        <f t="shared" si="1408"/>
        <v>6.6826779998904587E-2</v>
      </c>
      <c r="V1008" s="13">
        <f t="shared" si="1409"/>
        <v>8.4750588672491097E-4</v>
      </c>
      <c r="W1008" s="13">
        <f t="shared" si="1410"/>
        <v>1.2871431478077941E-3</v>
      </c>
      <c r="X1008" s="13">
        <f t="shared" si="1411"/>
        <v>2.0347726459188061E-3</v>
      </c>
      <c r="Y1008" s="13">
        <f t="shared" si="1412"/>
        <v>1.6083291620015219E-3</v>
      </c>
      <c r="Z1008" s="13">
        <f t="shared" si="1413"/>
        <v>9.2668150769441834E-2</v>
      </c>
      <c r="AA1008" s="13">
        <f t="shared" si="1414"/>
        <v>3.5214240205319727E-2</v>
      </c>
      <c r="AB1008" s="13">
        <f t="shared" si="1415"/>
        <v>6.6907707931022605E-3</v>
      </c>
      <c r="AC1008" s="13">
        <f t="shared" si="1416"/>
        <v>3.1819958446903055E-5</v>
      </c>
      <c r="AD1008" s="13">
        <f t="shared" si="1417"/>
        <v>1.222797897907379E-4</v>
      </c>
      <c r="AE1008" s="13">
        <f t="shared" si="1418"/>
        <v>1.9330528375080904E-4</v>
      </c>
      <c r="AF1008" s="13">
        <f t="shared" si="1419"/>
        <v>1.5279275827153563E-4</v>
      </c>
      <c r="AG1008" s="13">
        <f t="shared" si="1420"/>
        <v>8.0513843275037398E-5</v>
      </c>
      <c r="AH1008" s="13">
        <f t="shared" si="1421"/>
        <v>3.6623474757777504E-2</v>
      </c>
      <c r="AI1008" s="13">
        <f t="shared" si="1422"/>
        <v>1.3917055930926382E-2</v>
      </c>
      <c r="AJ1008" s="13">
        <f t="shared" si="1423"/>
        <v>2.6442663764912372E-3</v>
      </c>
      <c r="AK1008" s="13">
        <f t="shared" si="1424"/>
        <v>3.3494366933858015E-4</v>
      </c>
      <c r="AL1008" s="13">
        <f t="shared" si="1425"/>
        <v>7.6460382601498313E-7</v>
      </c>
      <c r="AM1008" s="13">
        <f t="shared" si="1426"/>
        <v>9.2933545219011485E-6</v>
      </c>
      <c r="AN1008" s="13">
        <f t="shared" si="1427"/>
        <v>1.4691344627982333E-5</v>
      </c>
      <c r="AO1008" s="13">
        <f t="shared" si="1428"/>
        <v>1.1612362708723595E-5</v>
      </c>
      <c r="AP1008" s="13">
        <f t="shared" si="1429"/>
        <v>6.1191116762320862E-6</v>
      </c>
      <c r="AQ1008" s="13">
        <f t="shared" si="1430"/>
        <v>2.4183403915340397E-6</v>
      </c>
      <c r="AR1008" s="13">
        <f t="shared" si="1431"/>
        <v>1.1579200769167521E-2</v>
      </c>
      <c r="AS1008" s="13">
        <f t="shared" si="1432"/>
        <v>4.4001391404213507E-3</v>
      </c>
      <c r="AT1008" s="13">
        <f t="shared" si="1433"/>
        <v>8.3603457790549715E-4</v>
      </c>
      <c r="AU1008" s="13">
        <f t="shared" si="1434"/>
        <v>1.0589874443329414E-4</v>
      </c>
      <c r="AV1008" s="13">
        <f t="shared" si="1435"/>
        <v>1.0060478689150405E-5</v>
      </c>
      <c r="AW1008" s="13">
        <f t="shared" si="1436"/>
        <v>1.2758829487916735E-8</v>
      </c>
      <c r="AX1008" s="13">
        <f t="shared" si="1437"/>
        <v>5.8858485130387377E-7</v>
      </c>
      <c r="AY1008" s="13">
        <f t="shared" si="1438"/>
        <v>9.3046088717876654E-7</v>
      </c>
      <c r="AZ1008" s="13">
        <f t="shared" si="1439"/>
        <v>7.3545680002773777E-7</v>
      </c>
      <c r="BA1008" s="13">
        <f t="shared" si="1440"/>
        <v>3.8754751339563387E-7</v>
      </c>
      <c r="BB1008" s="13">
        <f t="shared" si="1441"/>
        <v>1.5316304961774221E-7</v>
      </c>
      <c r="BC1008" s="13">
        <f t="shared" si="1442"/>
        <v>4.8425380542712572E-8</v>
      </c>
      <c r="BD1008" s="13">
        <f t="shared" si="1443"/>
        <v>3.0508185287228544E-3</v>
      </c>
      <c r="BE1008" s="13">
        <f t="shared" si="1444"/>
        <v>1.1593223302856007E-3</v>
      </c>
      <c r="BF1008" s="13">
        <f t="shared" si="1445"/>
        <v>2.2027338775562611E-4</v>
      </c>
      <c r="BG1008" s="13">
        <f t="shared" si="1446"/>
        <v>2.7901567485197637E-5</v>
      </c>
      <c r="BH1008" s="13">
        <f t="shared" si="1447"/>
        <v>2.6506747231128716E-6</v>
      </c>
      <c r="BI1008" s="13">
        <f t="shared" si="1448"/>
        <v>2.0145324068913277E-7</v>
      </c>
      <c r="BJ1008" s="14">
        <f t="shared" si="1449"/>
        <v>8.5232871058856921E-2</v>
      </c>
      <c r="BK1008" s="14">
        <f t="shared" si="1450"/>
        <v>0.23886297825266165</v>
      </c>
      <c r="BL1008" s="14">
        <f t="shared" si="1451"/>
        <v>0.58198876808547406</v>
      </c>
      <c r="BM1008" s="14">
        <f t="shared" si="1452"/>
        <v>0.31147945213260819</v>
      </c>
      <c r="BN1008" s="14">
        <f t="shared" si="1453"/>
        <v>0.68727239833176834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1.1809000000000001</v>
      </c>
      <c r="F1009" s="10">
        <f>VLOOKUP(B1009,home!$B$2:$E$405,3,FALSE)</f>
        <v>1.1073999999999999</v>
      </c>
      <c r="G1009" s="10">
        <f>VLOOKUP(C1009,away!$B$2:$E$405,4,FALSE)</f>
        <v>0.58630000000000004</v>
      </c>
      <c r="H1009" s="10">
        <f>VLOOKUP(A1009,away!$A$2:$E$405,3,FALSE)</f>
        <v>0.92459999999999998</v>
      </c>
      <c r="I1009" s="10">
        <f>VLOOKUP(C1009,away!$B$2:$E$405,3,FALSE)</f>
        <v>0.91520000000000001</v>
      </c>
      <c r="J1009" s="10">
        <f>VLOOKUP(B1009,home!$B$2:$E$405,4,FALSE)</f>
        <v>0.91520000000000001</v>
      </c>
      <c r="K1009" s="12">
        <f t="shared" si="1398"/>
        <v>0.76672131335800009</v>
      </c>
      <c r="L1009" s="12">
        <f t="shared" si="1399"/>
        <v>0.77443667558400009</v>
      </c>
      <c r="M1009" s="13">
        <f t="shared" si="1400"/>
        <v>0.2141329941626107</v>
      </c>
      <c r="N1009" s="13">
        <f t="shared" si="1401"/>
        <v>0.16418033051763783</v>
      </c>
      <c r="O1009" s="13">
        <f t="shared" si="1402"/>
        <v>0.16583244413214035</v>
      </c>
      <c r="P1009" s="13">
        <f t="shared" si="1403"/>
        <v>0.12714726936236181</v>
      </c>
      <c r="Q1009" s="13">
        <f t="shared" si="1404"/>
        <v>6.2940279321016909E-2</v>
      </c>
      <c r="R1009" s="13">
        <f t="shared" si="1405"/>
        <v>6.4213363368832085E-2</v>
      </c>
      <c r="S1009" s="13">
        <f t="shared" si="1406"/>
        <v>1.8874284378179881E-2</v>
      </c>
      <c r="T1009" s="13">
        <f t="shared" si="1407"/>
        <v>4.8743260677696722E-2</v>
      </c>
      <c r="U1009" s="13">
        <f t="shared" si="1408"/>
        <v>4.923375429728543E-2</v>
      </c>
      <c r="V1009" s="13">
        <f t="shared" si="1409"/>
        <v>1.2452353263701452E-3</v>
      </c>
      <c r="W1009" s="13">
        <f t="shared" si="1410"/>
        <v>1.6085884541376484E-2</v>
      </c>
      <c r="X1009" s="13">
        <f t="shared" si="1411"/>
        <v>1.2457498948051662E-2</v>
      </c>
      <c r="Y1009" s="13">
        <f t="shared" si="1412"/>
        <v>4.8237720357101541E-3</v>
      </c>
      <c r="Z1009" s="13">
        <f t="shared" si="1413"/>
        <v>1.6576394551808576E-2</v>
      </c>
      <c r="AA1009" s="13">
        <f t="shared" si="1414"/>
        <v>1.270947500150307E-2</v>
      </c>
      <c r="AB1009" s="13">
        <f t="shared" si="1415"/>
        <v>4.8723126826215515E-3</v>
      </c>
      <c r="AC1009" s="13">
        <f t="shared" si="1416"/>
        <v>4.621201419726106E-5</v>
      </c>
      <c r="AD1009" s="13">
        <f t="shared" si="1417"/>
        <v>3.083347630522332E-3</v>
      </c>
      <c r="AE1009" s="13">
        <f t="shared" si="1418"/>
        <v>2.3878574886515187E-3</v>
      </c>
      <c r="AF1009" s="13">
        <f t="shared" si="1419"/>
        <v>9.2462220763982065E-4</v>
      </c>
      <c r="AG1009" s="13">
        <f t="shared" si="1420"/>
        <v>2.386871162185739E-4</v>
      </c>
      <c r="AH1009" s="13">
        <f t="shared" si="1421"/>
        <v>3.2093419724678412E-3</v>
      </c>
      <c r="AI1009" s="13">
        <f t="shared" si="1422"/>
        <v>2.460670892145498E-3</v>
      </c>
      <c r="AJ1009" s="13">
        <f t="shared" si="1423"/>
        <v>9.433244090837989E-4</v>
      </c>
      <c r="AK1009" s="13">
        <f t="shared" si="1424"/>
        <v>2.4108897661846316E-4</v>
      </c>
      <c r="AL1009" s="13">
        <f t="shared" si="1425"/>
        <v>1.0975854402809994E-6</v>
      </c>
      <c r="AM1009" s="13">
        <f t="shared" si="1426"/>
        <v>4.7281366896267214E-4</v>
      </c>
      <c r="AN1009" s="13">
        <f t="shared" si="1427"/>
        <v>3.6616424596212576E-4</v>
      </c>
      <c r="AO1009" s="13">
        <f t="shared" si="1428"/>
        <v>1.417855106803154E-4</v>
      </c>
      <c r="AP1009" s="13">
        <f t="shared" si="1429"/>
        <v>3.6601299845747729E-5</v>
      </c>
      <c r="AQ1009" s="13">
        <f t="shared" si="1430"/>
        <v>7.0863472436485111E-6</v>
      </c>
      <c r="AR1009" s="13">
        <f t="shared" si="1431"/>
        <v>4.9708642559403863E-4</v>
      </c>
      <c r="AS1009" s="13">
        <f t="shared" si="1432"/>
        <v>3.8112675708389506E-4</v>
      </c>
      <c r="AT1009" s="13">
        <f t="shared" si="1433"/>
        <v>1.4610900387361975E-4</v>
      </c>
      <c r="AU1009" s="13">
        <f t="shared" si="1434"/>
        <v>3.7341629114470277E-5</v>
      </c>
      <c r="AV1009" s="13">
        <f t="shared" si="1435"/>
        <v>7.157655729393495E-6</v>
      </c>
      <c r="AW1009" s="13">
        <f t="shared" si="1436"/>
        <v>1.8103364034393525E-8</v>
      </c>
      <c r="AX1009" s="13">
        <f t="shared" si="1437"/>
        <v>6.041938620677908E-5</v>
      </c>
      <c r="AY1009" s="13">
        <f t="shared" si="1438"/>
        <v>4.6790988594803781E-5</v>
      </c>
      <c r="AZ1009" s="13">
        <f t="shared" si="1439"/>
        <v>1.811832882732435E-5</v>
      </c>
      <c r="BA1009" s="13">
        <f t="shared" si="1440"/>
        <v>4.6771661147236079E-6</v>
      </c>
      <c r="BB1009" s="13">
        <f t="shared" si="1441"/>
        <v>9.0554224426017123E-7</v>
      </c>
      <c r="BC1009" s="13">
        <f t="shared" si="1442"/>
        <v>1.4025702504914434E-7</v>
      </c>
      <c r="BD1009" s="13">
        <f t="shared" si="1443"/>
        <v>6.4160326485830093E-5</v>
      </c>
      <c r="BE1009" s="13">
        <f t="shared" si="1444"/>
        <v>4.9193089788693727E-5</v>
      </c>
      <c r="BF1009" s="13">
        <f t="shared" si="1445"/>
        <v>1.885869520546264E-5</v>
      </c>
      <c r="BG1009" s="13">
        <f t="shared" si="1446"/>
        <v>4.8197878520501769E-6</v>
      </c>
      <c r="BH1009" s="13">
        <f t="shared" si="1447"/>
        <v>9.2385851800771143E-7</v>
      </c>
      <c r="BI1009" s="13">
        <f t="shared" si="1448"/>
        <v>1.4166840325676965E-7</v>
      </c>
      <c r="BJ1009" s="14">
        <f t="shared" si="1449"/>
        <v>0.31702104322622943</v>
      </c>
      <c r="BK1009" s="14">
        <f t="shared" si="1450"/>
        <v>0.36149388381775488</v>
      </c>
      <c r="BL1009" s="14">
        <f t="shared" si="1451"/>
        <v>0.30492269463034677</v>
      </c>
      <c r="BM1009" s="14">
        <f t="shared" si="1452"/>
        <v>0.20152056247630931</v>
      </c>
      <c r="BN1009" s="14">
        <f t="shared" si="1453"/>
        <v>0.79844668086459958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1.1809000000000001</v>
      </c>
      <c r="F1010" s="10">
        <f>VLOOKUP(B1010,home!$B$2:$E$405,3,FALSE)</f>
        <v>0.78169999999999995</v>
      </c>
      <c r="G1010" s="10">
        <f>VLOOKUP(C1010,away!$B$2:$E$405,4,FALSE)</f>
        <v>0.8468</v>
      </c>
      <c r="H1010" s="10">
        <f>VLOOKUP(A1010,away!$A$2:$E$405,3,FALSE)</f>
        <v>0.92459999999999998</v>
      </c>
      <c r="I1010" s="10">
        <f>VLOOKUP(C1010,away!$B$2:$E$405,3,FALSE)</f>
        <v>1.2479</v>
      </c>
      <c r="J1010" s="10">
        <f>VLOOKUP(B1010,home!$B$2:$E$405,4,FALSE)</f>
        <v>2.0798999999999999</v>
      </c>
      <c r="K1010" s="12">
        <f t="shared" si="1398"/>
        <v>0.78168915000399997</v>
      </c>
      <c r="L1010" s="12">
        <f t="shared" si="1399"/>
        <v>2.3998059663659994</v>
      </c>
      <c r="M1010" s="13">
        <f t="shared" si="1400"/>
        <v>4.1523526184013296E-2</v>
      </c>
      <c r="N1010" s="13">
        <f t="shared" si="1401"/>
        <v>3.2458489887950193E-2</v>
      </c>
      <c r="O1010" s="13">
        <f t="shared" si="1402"/>
        <v>9.9648405880949906E-2</v>
      </c>
      <c r="P1010" s="13">
        <f t="shared" si="1403"/>
        <v>7.7894077692333322E-2</v>
      </c>
      <c r="Q1010" s="13">
        <f t="shared" si="1404"/>
        <v>1.2686224685462606E-2</v>
      </c>
      <c r="R1010" s="13">
        <f t="shared" si="1405"/>
        <v>0.11956841948598219</v>
      </c>
      <c r="S1010" s="13">
        <f t="shared" si="1406"/>
        <v>3.6530419602678547E-2</v>
      </c>
      <c r="T1010" s="13">
        <f t="shared" si="1407"/>
        <v>3.0444477690832784E-2</v>
      </c>
      <c r="U1010" s="13">
        <f t="shared" si="1408"/>
        <v>9.3465336195319132E-2</v>
      </c>
      <c r="V1010" s="13">
        <f t="shared" si="1409"/>
        <v>7.6141664046722379E-3</v>
      </c>
      <c r="W1010" s="13">
        <f t="shared" si="1410"/>
        <v>3.3055613970463418E-3</v>
      </c>
      <c r="X1010" s="13">
        <f t="shared" si="1411"/>
        <v>7.9327059628209393E-3</v>
      </c>
      <c r="Y1010" s="13">
        <f t="shared" si="1412"/>
        <v>9.5184775495024167E-3</v>
      </c>
      <c r="Z1010" s="13">
        <f t="shared" si="1413"/>
        <v>9.5647002157137562E-2</v>
      </c>
      <c r="AA1010" s="13">
        <f t="shared" si="1414"/>
        <v>7.4766223816643607E-2</v>
      </c>
      <c r="AB1010" s="13">
        <f t="shared" si="1415"/>
        <v>2.922197297212048E-2</v>
      </c>
      <c r="AC1010" s="13">
        <f t="shared" si="1416"/>
        <v>8.9271451029283996E-4</v>
      </c>
      <c r="AD1010" s="13">
        <f t="shared" si="1417"/>
        <v>6.4598036968579737E-4</v>
      </c>
      <c r="AE1010" s="13">
        <f t="shared" si="1418"/>
        <v>1.5502275453272902E-3</v>
      </c>
      <c r="AF1010" s="13">
        <f t="shared" si="1419"/>
        <v>1.8601226562506752E-3</v>
      </c>
      <c r="AG1010" s="13">
        <f t="shared" si="1420"/>
        <v>1.4879778162143135E-3</v>
      </c>
      <c r="AH1010" s="13">
        <f t="shared" si="1421"/>
        <v>5.7383561610430074E-2</v>
      </c>
      <c r="AI1010" s="13">
        <f t="shared" si="1422"/>
        <v>4.4856107499459251E-2</v>
      </c>
      <c r="AJ1010" s="13">
        <f t="shared" si="1423"/>
        <v>1.7531766271870173E-2</v>
      </c>
      <c r="AK1010" s="13">
        <f t="shared" si="1424"/>
        <v>4.5681304917089965E-3</v>
      </c>
      <c r="AL1010" s="13">
        <f t="shared" si="1425"/>
        <v>6.69858076249756E-5</v>
      </c>
      <c r="AM1010" s="13">
        <f t="shared" si="1426"/>
        <v>1.0099116921979215E-4</v>
      </c>
      <c r="AN1010" s="13">
        <f t="shared" si="1427"/>
        <v>2.4235921044393546E-4</v>
      </c>
      <c r="AO1010" s="13">
        <f t="shared" si="1428"/>
        <v>2.9080753961355465E-4</v>
      </c>
      <c r="AP1010" s="13">
        <f t="shared" si="1429"/>
        <v>2.3262722287627503E-4</v>
      </c>
      <c r="AQ1010" s="13">
        <f t="shared" si="1430"/>
        <v>1.3956504934940946E-4</v>
      </c>
      <c r="AR1010" s="13">
        <f t="shared" si="1431"/>
        <v>2.7541882704808202E-2</v>
      </c>
      <c r="AS1010" s="13">
        <f t="shared" si="1432"/>
        <v>2.152919088103139E-2</v>
      </c>
      <c r="AT1010" s="13">
        <f t="shared" si="1433"/>
        <v>8.4145674600336479E-3</v>
      </c>
      <c r="AU1010" s="13">
        <f t="shared" si="1434"/>
        <v>2.1925253618283393E-3</v>
      </c>
      <c r="AV1010" s="13">
        <f t="shared" si="1435"/>
        <v>4.2846832161245172E-4</v>
      </c>
      <c r="AW1010" s="13">
        <f t="shared" si="1436"/>
        <v>3.4905230459666572E-6</v>
      </c>
      <c r="AX1010" s="13">
        <f t="shared" si="1437"/>
        <v>1.3157283537554903E-5</v>
      </c>
      <c r="AY1010" s="13">
        <f t="shared" si="1438"/>
        <v>3.1574927534593395E-5</v>
      </c>
      <c r="AZ1010" s="13">
        <f t="shared" si="1439"/>
        <v>3.7886849742545665E-5</v>
      </c>
      <c r="BA1010" s="13">
        <f t="shared" si="1440"/>
        <v>3.0307029352991066E-5</v>
      </c>
      <c r="BB1010" s="13">
        <f t="shared" si="1441"/>
        <v>1.8182747466034356E-5</v>
      </c>
      <c r="BC1010" s="13">
        <f t="shared" si="1442"/>
        <v>8.7270131707831012E-6</v>
      </c>
      <c r="BD1010" s="13">
        <f t="shared" si="1443"/>
        <v>1.1015862406658541E-2</v>
      </c>
      <c r="BE1010" s="13">
        <f t="shared" si="1444"/>
        <v>8.6109801212219325E-3</v>
      </c>
      <c r="BF1010" s="13">
        <f t="shared" si="1445"/>
        <v>3.3655548658296564E-3</v>
      </c>
      <c r="BG1010" s="13">
        <f t="shared" si="1446"/>
        <v>8.7693924078740323E-4</v>
      </c>
      <c r="BH1010" s="13">
        <f t="shared" si="1447"/>
        <v>1.7137347243406458E-4</v>
      </c>
      <c r="BI1010" s="13">
        <f t="shared" si="1448"/>
        <v>2.6792156800043578E-5</v>
      </c>
      <c r="BJ1010" s="14">
        <f t="shared" si="1449"/>
        <v>0.10303643160340081</v>
      </c>
      <c r="BK1010" s="14">
        <f t="shared" si="1450"/>
        <v>0.16455346512914984</v>
      </c>
      <c r="BL1010" s="14">
        <f t="shared" si="1451"/>
        <v>0.62518406121752945</v>
      </c>
      <c r="BM1010" s="14">
        <f t="shared" si="1452"/>
        <v>0.60461373188603751</v>
      </c>
      <c r="BN1010" s="14">
        <f t="shared" si="1453"/>
        <v>0.38377914381669148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1.7297</v>
      </c>
      <c r="H1011" s="10">
        <f>VLOOKUP(A1011,away!$A$2:$E$405,3,FALSE)</f>
        <v>1.125</v>
      </c>
      <c r="I1011" s="10">
        <f>VLOOKUP(C1011,away!$B$2:$E$405,3,FALSE)</f>
        <v>0.98770000000000002</v>
      </c>
      <c r="J1011" s="10">
        <f>VLOOKUP(B1011,home!$B$2:$E$405,4,FALSE)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1.4414</v>
      </c>
      <c r="G1012" s="10">
        <f>VLOOKUP(C1012,away!$B$2:$E$405,4,FALSE)</f>
        <v>0.97299999999999998</v>
      </c>
      <c r="H1012" s="10">
        <f>VLOOKUP(A1012,away!$A$2:$E$405,3,FALSE)</f>
        <v>1.125</v>
      </c>
      <c r="I1012" s="10">
        <f>VLOOKUP(C1012,away!$B$2:$E$405,3,FALSE)</f>
        <v>1.5556000000000001</v>
      </c>
      <c r="J1012" s="10">
        <f>VLOOKUP(B1012,home!$B$2:$E$405,4,FALSE)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1.5124</v>
      </c>
      <c r="F1013" s="10">
        <f>VLOOKUP(B1013,home!$B$2:$E$405,3,FALSE)</f>
        <v>1.2342</v>
      </c>
      <c r="G1013" s="10">
        <f>VLOOKUP(C1013,away!$B$2:$E$405,4,FALSE)</f>
        <v>1.4986999999999999</v>
      </c>
      <c r="H1013" s="10">
        <f>VLOOKUP(A1013,away!$A$2:$E$405,3,FALSE)</f>
        <v>1.1446000000000001</v>
      </c>
      <c r="I1013" s="10">
        <f>VLOOKUP(C1013,away!$B$2:$E$405,3,FALSE)</f>
        <v>0.58240000000000003</v>
      </c>
      <c r="J1013" s="10">
        <f>VLOOKUP(B1013,home!$B$2:$E$405,4,FALSE)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1.5124</v>
      </c>
      <c r="F1014" s="10">
        <f>VLOOKUP(B1014,home!$B$2:$E$405,3,FALSE)</f>
        <v>0.79339999999999999</v>
      </c>
      <c r="G1014" s="10">
        <f>VLOOKUP(C1014,away!$B$2:$E$405,4,FALSE)</f>
        <v>0.79339999999999999</v>
      </c>
      <c r="H1014" s="10">
        <f>VLOOKUP(A1014,away!$A$2:$E$405,3,FALSE)</f>
        <v>1.1446000000000001</v>
      </c>
      <c r="I1014" s="10">
        <f>VLOOKUP(C1014,away!$B$2:$E$405,3,FALSE)</f>
        <v>1.4560999999999999</v>
      </c>
      <c r="J1014" s="10">
        <f>VLOOKUP(B1014,home!$B$2:$E$405,4,FALSE)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1.5124</v>
      </c>
      <c r="F1015" s="10">
        <f>VLOOKUP(B1015,home!$B$2:$E$405,3,FALSE)</f>
        <v>0.4546</v>
      </c>
      <c r="G1015" s="10">
        <f>VLOOKUP(C1015,away!$B$2:$E$405,4,FALSE)</f>
        <v>1.0579000000000001</v>
      </c>
      <c r="H1015" s="10">
        <f>VLOOKUP(A1015,away!$A$2:$E$405,3,FALSE)</f>
        <v>1.1446000000000001</v>
      </c>
      <c r="I1015" s="10">
        <f>VLOOKUP(C1015,away!$B$2:$E$405,3,FALSE)</f>
        <v>1.3395999999999999</v>
      </c>
      <c r="J1015" s="10">
        <f>VLOOKUP(B1015,home!$B$2:$E$405,4,FALSE)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1.6292</v>
      </c>
      <c r="F1016" s="10">
        <f>VLOOKUP(B1016,home!$B$2:$E$405,3,FALSE)</f>
        <v>1.0911999999999999</v>
      </c>
      <c r="G1016" s="10">
        <f>VLOOKUP(C1016,away!$B$2:$E$405,4,FALSE)</f>
        <v>0.83040000000000003</v>
      </c>
      <c r="H1016" s="10">
        <f>VLOOKUP(A1016,away!$A$2:$E$405,3,FALSE)</f>
        <v>1.1462000000000001</v>
      </c>
      <c r="I1016" s="10">
        <f>VLOOKUP(C1016,away!$B$2:$E$405,3,FALSE)</f>
        <v>0.66720000000000002</v>
      </c>
      <c r="J1016" s="10">
        <f>VLOOKUP(B1016,home!$B$2:$E$405,4,FALSE)</f>
        <v>0.92090000000000005</v>
      </c>
      <c r="K1016" s="12">
        <f t="shared" si="1398"/>
        <v>1.4762710364159999</v>
      </c>
      <c r="L1016" s="12">
        <f t="shared" si="1399"/>
        <v>0.70425333897600007</v>
      </c>
      <c r="M1016" s="13">
        <f t="shared" si="1400"/>
        <v>0.11298226998228132</v>
      </c>
      <c r="N1016" s="13">
        <f t="shared" si="1401"/>
        <v>0.16679245280337479</v>
      </c>
      <c r="O1016" s="13">
        <f t="shared" si="1402"/>
        <v>7.9568140880109536E-2</v>
      </c>
      <c r="P1016" s="13">
        <f t="shared" si="1403"/>
        <v>0.11746414180277361</v>
      </c>
      <c r="Q1016" s="13">
        <f t="shared" si="1404"/>
        <v>0.12311543358320244</v>
      </c>
      <c r="R1016" s="13">
        <f t="shared" si="1405"/>
        <v>2.8018064445464952E-2</v>
      </c>
      <c r="S1016" s="13">
        <f t="shared" si="1406"/>
        <v>3.0530951032462825E-2</v>
      </c>
      <c r="T1016" s="13">
        <f t="shared" si="1407"/>
        <v>8.6704455180448295E-2</v>
      </c>
      <c r="U1016" s="13">
        <f t="shared" si="1408"/>
        <v>4.1362257037276827E-2</v>
      </c>
      <c r="V1016" s="13">
        <f t="shared" si="1409"/>
        <v>3.5268974916872432E-3</v>
      </c>
      <c r="W1016" s="13">
        <f t="shared" si="1410"/>
        <v>6.0583916244893149E-2</v>
      </c>
      <c r="X1016" s="13">
        <f t="shared" si="1411"/>
        <v>4.2666425303708337E-2</v>
      </c>
      <c r="Y1016" s="13">
        <f t="shared" si="1412"/>
        <v>1.5023986241153345E-2</v>
      </c>
      <c r="Z1016" s="13">
        <f t="shared" si="1413"/>
        <v>6.577271812454483E-3</v>
      </c>
      <c r="AA1016" s="13">
        <f t="shared" si="1414"/>
        <v>9.7098358753619218E-3</v>
      </c>
      <c r="AB1016" s="13">
        <f t="shared" si="1415"/>
        <v>7.1671747355749023E-3</v>
      </c>
      <c r="AC1016" s="13">
        <f t="shared" si="1416"/>
        <v>2.2917533164294699E-4</v>
      </c>
      <c r="AD1016" s="13">
        <f t="shared" si="1417"/>
        <v>2.235957020624714E-2</v>
      </c>
      <c r="AE1016" s="13">
        <f t="shared" si="1418"/>
        <v>1.5746801975817841E-2</v>
      </c>
      <c r="AF1016" s="13">
        <f t="shared" si="1419"/>
        <v>5.5448689348317932E-3</v>
      </c>
      <c r="AG1016" s="13">
        <f t="shared" si="1420"/>
        <v>1.3016641538465294E-3</v>
      </c>
      <c r="AH1016" s="13">
        <f t="shared" si="1421"/>
        <v>1.1580164088184489E-3</v>
      </c>
      <c r="AI1016" s="13">
        <f t="shared" si="1422"/>
        <v>1.709546084033146E-3</v>
      </c>
      <c r="AJ1016" s="13">
        <f t="shared" si="1423"/>
        <v>1.2618766846382635E-3</v>
      </c>
      <c r="AK1016" s="13">
        <f t="shared" si="1424"/>
        <v>6.20957333686705E-4</v>
      </c>
      <c r="AL1016" s="13">
        <f t="shared" si="1425"/>
        <v>9.5306577423259657E-6</v>
      </c>
      <c r="AM1016" s="13">
        <f t="shared" si="1426"/>
        <v>6.6017571764385562E-3</v>
      </c>
      <c r="AN1016" s="13">
        <f t="shared" si="1427"/>
        <v>4.6493095346156242E-3</v>
      </c>
      <c r="AO1016" s="13">
        <f t="shared" si="1428"/>
        <v>1.6371458818430029E-3</v>
      </c>
      <c r="AP1016" s="13">
        <f t="shared" si="1429"/>
        <v>3.8432181789291439E-4</v>
      </c>
      <c r="AQ1016" s="13">
        <f t="shared" si="1430"/>
        <v>6.7664980873102787E-5</v>
      </c>
      <c r="AR1016" s="13">
        <f t="shared" si="1431"/>
        <v>1.6310738449987791E-4</v>
      </c>
      <c r="AS1016" s="13">
        <f t="shared" si="1432"/>
        <v>2.4079070756273779E-4</v>
      </c>
      <c r="AT1016" s="13">
        <f t="shared" si="1433"/>
        <v>1.7773617370649245E-4</v>
      </c>
      <c r="AU1016" s="13">
        <f t="shared" si="1434"/>
        <v>8.7462255122099265E-5</v>
      </c>
      <c r="AV1016" s="13">
        <f t="shared" si="1435"/>
        <v>3.227949850409552E-5</v>
      </c>
      <c r="AW1016" s="13">
        <f t="shared" si="1436"/>
        <v>2.7524243225995838E-7</v>
      </c>
      <c r="AX1016" s="13">
        <f t="shared" si="1437"/>
        <v>1.624330484837951E-3</v>
      </c>
      <c r="AY1016" s="13">
        <f t="shared" si="1438"/>
        <v>1.1439401675476322E-3</v>
      </c>
      <c r="AZ1016" s="13">
        <f t="shared" si="1439"/>
        <v>4.028118412920924E-4</v>
      </c>
      <c r="BA1016" s="13">
        <f t="shared" si="1440"/>
        <v>9.4560528069675582E-5</v>
      </c>
      <c r="BB1016" s="13">
        <f t="shared" si="1441"/>
        <v>1.6648641907100696E-5</v>
      </c>
      <c r="BC1016" s="13">
        <f t="shared" si="1442"/>
        <v>2.344972330498286E-6</v>
      </c>
      <c r="BD1016" s="13">
        <f t="shared" si="1443"/>
        <v>1.9144820024280214E-5</v>
      </c>
      <c r="BE1016" s="13">
        <f t="shared" si="1444"/>
        <v>2.8262943299241945E-5</v>
      </c>
      <c r="BF1016" s="13">
        <f t="shared" si="1445"/>
        <v>2.0861882298269274E-5</v>
      </c>
      <c r="BG1016" s="13">
        <f t="shared" si="1446"/>
        <v>1.0265930867351528E-5</v>
      </c>
      <c r="BH1016" s="13">
        <f t="shared" si="1447"/>
        <v>3.7888241003300115E-6</v>
      </c>
      <c r="BI1016" s="13">
        <f t="shared" si="1448"/>
        <v>1.1186662562784212E-6</v>
      </c>
      <c r="BJ1016" s="14">
        <f t="shared" si="1449"/>
        <v>0.55646441065517172</v>
      </c>
      <c r="BK1016" s="14">
        <f t="shared" si="1450"/>
        <v>0.26588690646613794</v>
      </c>
      <c r="BL1016" s="14">
        <f t="shared" si="1451"/>
        <v>0.17136068857120573</v>
      </c>
      <c r="BM1016" s="14">
        <f t="shared" si="1452"/>
        <v>0.37120510908264798</v>
      </c>
      <c r="BN1016" s="14">
        <f t="shared" si="1453"/>
        <v>0.62794050349720665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1.6292</v>
      </c>
      <c r="F1017" s="10">
        <f>VLOOKUP(B1017,home!$B$2:$E$405,3,FALSE)</f>
        <v>0.61380000000000001</v>
      </c>
      <c r="G1017" s="10">
        <f>VLOOKUP(C1017,away!$B$2:$E$405,4,FALSE)</f>
        <v>0.79790000000000005</v>
      </c>
      <c r="H1017" s="10">
        <f>VLOOKUP(A1017,away!$A$2:$E$405,3,FALSE)</f>
        <v>1.1462000000000001</v>
      </c>
      <c r="I1017" s="10">
        <f>VLOOKUP(C1017,away!$B$2:$E$405,3,FALSE)</f>
        <v>1.0033000000000001</v>
      </c>
      <c r="J1017" s="10">
        <f>VLOOKUP(B1017,home!$B$2:$E$405,4,FALSE)</f>
        <v>1.4883</v>
      </c>
      <c r="K1017" s="12">
        <f t="shared" si="1398"/>
        <v>0.79790236178400009</v>
      </c>
      <c r="L1017" s="12">
        <f t="shared" si="1399"/>
        <v>1.7115188952180003</v>
      </c>
      <c r="M1017" s="13">
        <f t="shared" si="1400"/>
        <v>8.1315286278070609E-2</v>
      </c>
      <c r="N1017" s="13">
        <f t="shared" si="1401"/>
        <v>6.4881658970414646E-2</v>
      </c>
      <c r="O1017" s="13">
        <f t="shared" si="1402"/>
        <v>0.13917264893497883</v>
      </c>
      <c r="P1017" s="13">
        <f t="shared" si="1403"/>
        <v>0.11104618528095511</v>
      </c>
      <c r="Q1017" s="13">
        <f t="shared" si="1404"/>
        <v>2.5884614464478949E-2</v>
      </c>
      <c r="R1017" s="13">
        <f t="shared" si="1405"/>
        <v>0.11909830917487881</v>
      </c>
      <c r="S1017" s="13">
        <f t="shared" si="1406"/>
        <v>3.7911860825538747E-2</v>
      </c>
      <c r="T1017" s="13">
        <f t="shared" si="1407"/>
        <v>4.4302006751388873E-2</v>
      </c>
      <c r="U1017" s="13">
        <f t="shared" si="1408"/>
        <v>9.502882217511685E-2</v>
      </c>
      <c r="V1017" s="13">
        <f t="shared" si="1409"/>
        <v>5.7525981949403202E-3</v>
      </c>
      <c r="W1017" s="13">
        <f t="shared" si="1410"/>
        <v>6.8844650050253484E-3</v>
      </c>
      <c r="X1017" s="13">
        <f t="shared" si="1411"/>
        <v>1.1782891939567969E-2</v>
      </c>
      <c r="Y1017" s="13">
        <f t="shared" si="1412"/>
        <v>1.0083321097441226E-2</v>
      </c>
      <c r="Z1017" s="13">
        <f t="shared" si="1413"/>
        <v>6.7946335513773465E-2</v>
      </c>
      <c r="AA1017" s="13">
        <f t="shared" si="1414"/>
        <v>5.4214541581007927E-2</v>
      </c>
      <c r="AB1017" s="13">
        <f t="shared" si="1415"/>
        <v>2.162895538526155E-2</v>
      </c>
      <c r="AC1017" s="13">
        <f t="shared" si="1416"/>
        <v>4.9099323313095942E-4</v>
      </c>
      <c r="AD1017" s="13">
        <f t="shared" si="1417"/>
        <v>1.3732827217822557E-3</v>
      </c>
      <c r="AE1017" s="13">
        <f t="shared" si="1418"/>
        <v>2.3503993268067344E-3</v>
      </c>
      <c r="AF1017" s="13">
        <f t="shared" si="1419"/>
        <v>2.0113764295686975E-3</v>
      </c>
      <c r="AG1017" s="13">
        <f t="shared" si="1420"/>
        <v>1.1475029215343142E-3</v>
      </c>
      <c r="AH1017" s="13">
        <f t="shared" si="1421"/>
        <v>2.9072859273161288E-2</v>
      </c>
      <c r="AI1017" s="13">
        <f t="shared" si="1422"/>
        <v>2.3197303077869262E-2</v>
      </c>
      <c r="AJ1017" s="13">
        <f t="shared" si="1423"/>
        <v>9.2545914564255687E-3</v>
      </c>
      <c r="AK1017" s="13">
        <f t="shared" si="1424"/>
        <v>2.4614201268093306E-3</v>
      </c>
      <c r="AL1017" s="13">
        <f t="shared" si="1425"/>
        <v>2.6820504745691197E-5</v>
      </c>
      <c r="AM1017" s="13">
        <f t="shared" si="1426"/>
        <v>2.1914910542144441E-4</v>
      </c>
      <c r="AN1017" s="13">
        <f t="shared" si="1427"/>
        <v>3.7507783479892359E-4</v>
      </c>
      <c r="AO1017" s="13">
        <f t="shared" si="1428"/>
        <v>3.2097640071790672E-4</v>
      </c>
      <c r="AP1017" s="13">
        <f t="shared" si="1429"/>
        <v>1.8311905824925395E-4</v>
      </c>
      <c r="AQ1017" s="13">
        <f t="shared" si="1430"/>
        <v>7.8352932067030949E-5</v>
      </c>
      <c r="AR1017" s="13">
        <f t="shared" si="1431"/>
        <v>9.9517495968058922E-3</v>
      </c>
      <c r="AS1017" s="13">
        <f t="shared" si="1432"/>
        <v>7.9405245071743919E-3</v>
      </c>
      <c r="AT1017" s="13">
        <f t="shared" si="1433"/>
        <v>3.1678816290390899E-3</v>
      </c>
      <c r="AU1017" s="13">
        <f t="shared" si="1434"/>
        <v>8.4255341122081197E-4</v>
      </c>
      <c r="AV1017" s="13">
        <f t="shared" si="1435"/>
        <v>1.6806883918556292E-4</v>
      </c>
      <c r="AW1017" s="13">
        <f t="shared" si="1436"/>
        <v>1.0174097487422569E-6</v>
      </c>
      <c r="AX1017" s="13">
        <f t="shared" si="1437"/>
        <v>2.9143264799770207E-5</v>
      </c>
      <c r="AY1017" s="13">
        <f t="shared" si="1438"/>
        <v>4.9879248373148337E-5</v>
      </c>
      <c r="AZ1017" s="13">
        <f t="shared" si="1439"/>
        <v>4.268463803495755E-5</v>
      </c>
      <c r="BA1017" s="13">
        <f t="shared" si="1440"/>
        <v>2.4351854844123593E-5</v>
      </c>
      <c r="BB1017" s="13">
        <f t="shared" si="1441"/>
        <v>1.0419664924830881E-5</v>
      </c>
      <c r="BC1017" s="13">
        <f t="shared" si="1442"/>
        <v>3.5666906801376633E-6</v>
      </c>
      <c r="BD1017" s="13">
        <f t="shared" si="1443"/>
        <v>2.8387679125685618E-3</v>
      </c>
      <c r="BE1017" s="13">
        <f t="shared" si="1444"/>
        <v>2.2650596219950915E-3</v>
      </c>
      <c r="BF1017" s="13">
        <f t="shared" si="1445"/>
        <v>9.0364821098572895E-4</v>
      </c>
      <c r="BG1017" s="13">
        <f t="shared" si="1446"/>
        <v>2.4034101392246651E-4</v>
      </c>
      <c r="BH1017" s="13">
        <f t="shared" si="1447"/>
        <v>4.7942165660574318E-5</v>
      </c>
      <c r="BI1017" s="13">
        <f t="shared" si="1448"/>
        <v>7.6506334419224093E-6</v>
      </c>
      <c r="BJ1017" s="14">
        <f t="shared" si="1449"/>
        <v>0.17203824032092052</v>
      </c>
      <c r="BK1017" s="14">
        <f t="shared" si="1450"/>
        <v>0.23659362356575458</v>
      </c>
      <c r="BL1017" s="14">
        <f t="shared" si="1451"/>
        <v>0.52150363872750949</v>
      </c>
      <c r="BM1017" s="14">
        <f t="shared" si="1452"/>
        <v>0.45663427318555661</v>
      </c>
      <c r="BN1017" s="14">
        <f t="shared" si="1453"/>
        <v>0.54139870310377691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1.6292</v>
      </c>
      <c r="F1018" s="10">
        <f>VLOOKUP(B1018,home!$B$2:$E$405,3,FALSE)</f>
        <v>0.86650000000000005</v>
      </c>
      <c r="G1018" s="10">
        <f>VLOOKUP(C1018,away!$B$2:$E$405,4,FALSE)</f>
        <v>0.54559999999999997</v>
      </c>
      <c r="H1018" s="10">
        <f>VLOOKUP(A1018,away!$A$2:$E$405,3,FALSE)</f>
        <v>1.1462000000000001</v>
      </c>
      <c r="I1018" s="10">
        <f>VLOOKUP(C1018,away!$B$2:$E$405,3,FALSE)</f>
        <v>1.0179</v>
      </c>
      <c r="J1018" s="10">
        <f>VLOOKUP(B1018,home!$B$2:$E$405,4,FALSE)</f>
        <v>1.3856999999999999</v>
      </c>
      <c r="K1018" s="12">
        <f t="shared" si="1398"/>
        <v>0.77022450208000004</v>
      </c>
      <c r="L1018" s="12">
        <f t="shared" si="1399"/>
        <v>1.6167197191860001</v>
      </c>
      <c r="M1018" s="13">
        <f t="shared" si="1400"/>
        <v>9.1910112162080213E-2</v>
      </c>
      <c r="N1018" s="13">
        <f t="shared" si="1401"/>
        <v>7.0791420376155184E-2</v>
      </c>
      <c r="O1018" s="13">
        <f t="shared" si="1402"/>
        <v>0.1485928907250321</v>
      </c>
      <c r="P1018" s="13">
        <f t="shared" si="1403"/>
        <v>0.11444988527131569</v>
      </c>
      <c r="Q1018" s="13">
        <f t="shared" si="1404"/>
        <v>2.7262643255380043E-2</v>
      </c>
      <c r="R1018" s="13">
        <f t="shared" si="1405"/>
        <v>0.12011652828300498</v>
      </c>
      <c r="S1018" s="13">
        <f t="shared" si="1406"/>
        <v>3.5629311972544715E-2</v>
      </c>
      <c r="T1018" s="13">
        <f t="shared" si="1407"/>
        <v>4.4076052948106119E-2</v>
      </c>
      <c r="U1018" s="13">
        <f t="shared" si="1408"/>
        <v>9.2516693188355745E-2</v>
      </c>
      <c r="V1018" s="13">
        <f t="shared" si="1409"/>
        <v>4.9296602851401578E-3</v>
      </c>
      <c r="W1018" s="13">
        <f t="shared" si="1410"/>
        <v>6.9994519422532566E-3</v>
      </c>
      <c r="X1018" s="13">
        <f t="shared" si="1411"/>
        <v>1.1316151978535588E-2</v>
      </c>
      <c r="Y1018" s="13">
        <f t="shared" si="1412"/>
        <v>9.1475230245020803E-3</v>
      </c>
      <c r="Z1018" s="13">
        <f t="shared" si="1413"/>
        <v>6.4731586625099008E-2</v>
      </c>
      <c r="AA1018" s="13">
        <f t="shared" si="1414"/>
        <v>4.9857854077165274E-2</v>
      </c>
      <c r="AB1018" s="13">
        <f t="shared" si="1415"/>
        <v>1.920087041568096E-2</v>
      </c>
      <c r="AC1018" s="13">
        <f t="shared" si="1416"/>
        <v>3.8366225488463337E-4</v>
      </c>
      <c r="AD1018" s="13">
        <f t="shared" si="1417"/>
        <v>1.3477873467637258E-3</v>
      </c>
      <c r="AE1018" s="13">
        <f t="shared" si="1418"/>
        <v>2.1789943807822947E-3</v>
      </c>
      <c r="AF1018" s="13">
        <f t="shared" si="1419"/>
        <v>1.7614115917031126E-3</v>
      </c>
      <c r="AG1018" s="13">
        <f t="shared" si="1420"/>
        <v>9.4923628463640711E-4</v>
      </c>
      <c r="AH1018" s="13">
        <f t="shared" si="1421"/>
        <v>2.6163208137748566E-2</v>
      </c>
      <c r="AI1018" s="13">
        <f t="shared" si="1422"/>
        <v>2.0151543960712795E-2</v>
      </c>
      <c r="AJ1018" s="13">
        <f t="shared" si="1423"/>
        <v>7.760606456641621E-3</v>
      </c>
      <c r="AK1018" s="13">
        <f t="shared" si="1424"/>
        <v>1.9924697479685423E-3</v>
      </c>
      <c r="AL1018" s="13">
        <f t="shared" si="1425"/>
        <v>1.911001957088102E-5</v>
      </c>
      <c r="AM1018" s="13">
        <f t="shared" si="1426"/>
        <v>2.0761976761416308E-4</v>
      </c>
      <c r="AN1018" s="13">
        <f t="shared" si="1427"/>
        <v>3.3566297239463229E-4</v>
      </c>
      <c r="AO1018" s="13">
        <f t="shared" si="1428"/>
        <v>2.7133647323549409E-4</v>
      </c>
      <c r="AP1018" s="13">
        <f t="shared" si="1429"/>
        <v>1.4622500893806921E-4</v>
      </c>
      <c r="AQ1018" s="13">
        <f t="shared" si="1430"/>
        <v>5.9101213847081375E-5</v>
      </c>
      <c r="AR1018" s="13">
        <f t="shared" si="1431"/>
        <v>8.4597149026931426E-3</v>
      </c>
      <c r="AS1018" s="13">
        <f t="shared" si="1432"/>
        <v>6.5158796986655824E-3</v>
      </c>
      <c r="AT1018" s="13">
        <f t="shared" si="1433"/>
        <v>2.5093450982589388E-3</v>
      </c>
      <c r="AU1018" s="13">
        <f t="shared" si="1434"/>
        <v>6.4425302628446008E-4</v>
      </c>
      <c r="AV1018" s="13">
        <f t="shared" si="1435"/>
        <v>1.2405486659587036E-4</v>
      </c>
      <c r="AW1018" s="13">
        <f t="shared" si="1436"/>
        <v>6.6101405915034641E-7</v>
      </c>
      <c r="AX1018" s="13">
        <f t="shared" si="1437"/>
        <v>2.665230535543066E-5</v>
      </c>
      <c r="AY1018" s="13">
        <f t="shared" si="1438"/>
        <v>4.3089307629891382E-5</v>
      </c>
      <c r="AZ1018" s="13">
        <f t="shared" si="1439"/>
        <v>3.4831666665658596E-5</v>
      </c>
      <c r="BA1018" s="13">
        <f t="shared" si="1440"/>
        <v>1.8771014116827973E-5</v>
      </c>
      <c r="BB1018" s="13">
        <f t="shared" si="1441"/>
        <v>7.5868671679486381E-6</v>
      </c>
      <c r="BC1018" s="13">
        <f t="shared" si="1442"/>
        <v>2.4531675514534801E-6</v>
      </c>
      <c r="BD1018" s="13">
        <f t="shared" si="1443"/>
        <v>2.2794979836459465E-3</v>
      </c>
      <c r="BE1018" s="13">
        <f t="shared" si="1444"/>
        <v>1.7557251994460633E-3</v>
      </c>
      <c r="BF1018" s="13">
        <f t="shared" si="1445"/>
        <v>6.7615128376632635E-4</v>
      </c>
      <c r="BG1018" s="13">
        <f t="shared" si="1446"/>
        <v>1.7359609528989054E-4</v>
      </c>
      <c r="BH1018" s="13">
        <f t="shared" si="1447"/>
        <v>3.3426991514422041E-5</v>
      </c>
      <c r="BI1018" s="13">
        <f t="shared" si="1448"/>
        <v>5.1492575790456224E-6</v>
      </c>
      <c r="BJ1018" s="14">
        <f t="shared" si="1449"/>
        <v>0.17698400289333444</v>
      </c>
      <c r="BK1018" s="14">
        <f t="shared" si="1450"/>
        <v>0.24736483127316616</v>
      </c>
      <c r="BL1018" s="14">
        <f t="shared" si="1451"/>
        <v>0.50952945939605021</v>
      </c>
      <c r="BM1018" s="14">
        <f t="shared" si="1452"/>
        <v>0.42544397182111099</v>
      </c>
      <c r="BN1018" s="14">
        <f t="shared" si="1453"/>
        <v>0.57312348007296821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1.6292</v>
      </c>
      <c r="F1019" s="10">
        <f>VLOOKUP(B1019,home!$B$2:$E$405,3,FALSE)</f>
        <v>0.97489999999999999</v>
      </c>
      <c r="G1019" s="10">
        <f>VLOOKUP(C1019,away!$B$2:$E$405,4,FALSE)</f>
        <v>1.0831999999999999</v>
      </c>
      <c r="H1019" s="10">
        <f>VLOOKUP(A1019,away!$A$2:$E$405,3,FALSE)</f>
        <v>1.1462000000000001</v>
      </c>
      <c r="I1019" s="10">
        <f>VLOOKUP(C1019,away!$B$2:$E$405,3,FALSE)</f>
        <v>1.0777000000000001</v>
      </c>
      <c r="J1019" s="10">
        <f>VLOOKUP(B1019,home!$B$2:$E$405,4,FALSE)</f>
        <v>1.2829999999999999</v>
      </c>
      <c r="K1019" s="12">
        <f t="shared" si="1398"/>
        <v>1.7204542290559999</v>
      </c>
      <c r="L1019" s="12">
        <f t="shared" si="1399"/>
        <v>1.5848382464200002</v>
      </c>
      <c r="M1019" s="13">
        <f t="shared" si="1400"/>
        <v>3.668847978644308E-2</v>
      </c>
      <c r="N1019" s="13">
        <f t="shared" si="1401"/>
        <v>6.312085020622156E-2</v>
      </c>
      <c r="O1019" s="13">
        <f t="shared" si="1402"/>
        <v>5.8145305968562058E-2</v>
      </c>
      <c r="P1019" s="13">
        <f t="shared" si="1403"/>
        <v>0.10003633755336766</v>
      </c>
      <c r="Q1019" s="13">
        <f t="shared" si="1404"/>
        <v>5.4298266839452089E-2</v>
      </c>
      <c r="R1019" s="13">
        <f t="shared" si="1405"/>
        <v>4.6075452374385144E-2</v>
      </c>
      <c r="S1019" s="13">
        <f t="shared" si="1406"/>
        <v>6.8190811457314413E-2</v>
      </c>
      <c r="T1019" s="13">
        <f t="shared" si="1407"/>
        <v>8.6053970001482474E-2</v>
      </c>
      <c r="U1019" s="13">
        <f t="shared" si="1408"/>
        <v>7.9270706893179235E-2</v>
      </c>
      <c r="V1019" s="13">
        <f t="shared" si="1409"/>
        <v>2.0659100842459442E-2</v>
      </c>
      <c r="W1019" s="13">
        <f t="shared" si="1410"/>
        <v>3.1139227604782181E-2</v>
      </c>
      <c r="X1019" s="13">
        <f t="shared" si="1411"/>
        <v>4.9350638872036244E-2</v>
      </c>
      <c r="Y1019" s="13">
        <f t="shared" si="1412"/>
        <v>3.9106389984832318E-2</v>
      </c>
      <c r="Z1019" s="13">
        <f t="shared" si="1413"/>
        <v>2.4340713048009603E-2</v>
      </c>
      <c r="AA1019" s="13">
        <f t="shared" si="1414"/>
        <v>4.1877082701686677E-2</v>
      </c>
      <c r="AB1019" s="13">
        <f t="shared" si="1415"/>
        <v>3.6023802017322352E-2</v>
      </c>
      <c r="AC1019" s="13">
        <f t="shared" si="1416"/>
        <v>3.5206228178691723E-3</v>
      </c>
      <c r="AD1019" s="13">
        <f t="shared" si="1417"/>
        <v>1.3393403955546205E-2</v>
      </c>
      <c r="AE1019" s="13">
        <f t="shared" si="1418"/>
        <v>2.1226378838502539E-2</v>
      </c>
      <c r="AF1019" s="13">
        <f t="shared" si="1419"/>
        <v>1.6820188508129486E-2</v>
      </c>
      <c r="AG1019" s="13">
        <f t="shared" si="1420"/>
        <v>8.885759353225926E-3</v>
      </c>
      <c r="AH1019" s="13">
        <f t="shared" si="1421"/>
        <v>9.6440232459049872E-3</v>
      </c>
      <c r="AI1019" s="13">
        <f t="shared" si="1422"/>
        <v>1.6592100578531603E-2</v>
      </c>
      <c r="AJ1019" s="13">
        <f t="shared" si="1423"/>
        <v>1.4272974804628602E-2</v>
      </c>
      <c r="AK1019" s="13">
        <f t="shared" si="1424"/>
        <v>8.1853332879443415E-3</v>
      </c>
      <c r="AL1019" s="13">
        <f t="shared" si="1425"/>
        <v>3.8397907425598803E-4</v>
      </c>
      <c r="AM1019" s="13">
        <f t="shared" si="1426"/>
        <v>4.6085476953549613E-3</v>
      </c>
      <c r="AN1019" s="13">
        <f t="shared" si="1427"/>
        <v>7.3038026480492894E-3</v>
      </c>
      <c r="AO1019" s="13">
        <f t="shared" si="1428"/>
        <v>5.7876728904660965E-3</v>
      </c>
      <c r="AP1019" s="13">
        <f t="shared" si="1429"/>
        <v>3.0575084515262877E-3</v>
      </c>
      <c r="AQ1019" s="13">
        <f t="shared" si="1430"/>
        <v>1.2114140831828127E-3</v>
      </c>
      <c r="AR1019" s="13">
        <f t="shared" si="1431"/>
        <v>3.0568433778947537E-3</v>
      </c>
      <c r="AS1019" s="13">
        <f t="shared" si="1432"/>
        <v>5.259159117060856E-3</v>
      </c>
      <c r="AT1019" s="13">
        <f t="shared" si="1433"/>
        <v>4.5240712721128853E-3</v>
      </c>
      <c r="AU1019" s="13">
        <f t="shared" si="1434"/>
        <v>2.5944858508857912E-3</v>
      </c>
      <c r="AV1019" s="13">
        <f t="shared" si="1435"/>
        <v>1.115923538595603E-3</v>
      </c>
      <c r="AW1019" s="13">
        <f t="shared" si="1436"/>
        <v>2.9082592826360176E-5</v>
      </c>
      <c r="AX1019" s="13">
        <f t="shared" si="1437"/>
        <v>1.3214658953799559E-3</v>
      </c>
      <c r="AY1019" s="13">
        <f t="shared" si="1438"/>
        <v>2.0943096923378042E-3</v>
      </c>
      <c r="AZ1019" s="13">
        <f t="shared" si="1439"/>
        <v>1.6595710501325284E-3</v>
      </c>
      <c r="BA1019" s="13">
        <f t="shared" si="1440"/>
        <v>8.7671722430047842E-4</v>
      </c>
      <c r="BB1019" s="13">
        <f t="shared" si="1441"/>
        <v>3.4736374709164495E-4</v>
      </c>
      <c r="BC1019" s="13">
        <f t="shared" si="1442"/>
        <v>1.1010307036212053E-4</v>
      </c>
      <c r="BD1019" s="13">
        <f t="shared" si="1443"/>
        <v>8.074337164338855E-4</v>
      </c>
      <c r="BE1019" s="13">
        <f t="shared" si="1444"/>
        <v>1.3891527521210812E-3</v>
      </c>
      <c r="BF1019" s="13">
        <f t="shared" si="1445"/>
        <v>1.1949868635957477E-3</v>
      </c>
      <c r="BG1019" s="13">
        <f t="shared" si="1446"/>
        <v>6.8530673437989013E-4</v>
      </c>
      <c r="BH1019" s="13">
        <f t="shared" si="1447"/>
        <v>2.947597173411096E-4</v>
      </c>
      <c r="BI1019" s="13">
        <f t="shared" si="1448"/>
        <v>1.0142412045097254E-4</v>
      </c>
      <c r="BJ1019" s="14">
        <f t="shared" si="1449"/>
        <v>0.41177355061239518</v>
      </c>
      <c r="BK1019" s="14">
        <f t="shared" si="1450"/>
        <v>0.23157364122404758</v>
      </c>
      <c r="BL1019" s="14">
        <f t="shared" si="1451"/>
        <v>0.33111032893301756</v>
      </c>
      <c r="BM1019" s="14">
        <f t="shared" si="1452"/>
        <v>0.63836831398952687</v>
      </c>
      <c r="BN1019" s="14">
        <f t="shared" si="1453"/>
        <v>0.35836469272843163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1.6292</v>
      </c>
      <c r="F1020" s="10">
        <f>VLOOKUP(B1020,home!$B$2:$E$405,3,FALSE)</f>
        <v>0.86650000000000005</v>
      </c>
      <c r="G1020" s="10">
        <f>VLOOKUP(C1020,away!$B$2:$E$405,4,FALSE)</f>
        <v>1.1554</v>
      </c>
      <c r="H1020" s="10">
        <f>VLOOKUP(A1020,away!$A$2:$E$405,3,FALSE)</f>
        <v>1.1462000000000001</v>
      </c>
      <c r="I1020" s="10">
        <f>VLOOKUP(C1020,away!$B$2:$E$405,3,FALSE)</f>
        <v>1.0777000000000001</v>
      </c>
      <c r="J1020" s="10">
        <f>VLOOKUP(B1020,home!$B$2:$E$405,4,FALSE)</f>
        <v>0.71850000000000003</v>
      </c>
      <c r="K1020" s="12">
        <f t="shared" si="1398"/>
        <v>1.63108025972</v>
      </c>
      <c r="L1020" s="12">
        <f t="shared" si="1399"/>
        <v>0.88753412319000025</v>
      </c>
      <c r="M1020" s="13">
        <f t="shared" si="1400"/>
        <v>8.0571170229982253E-2</v>
      </c>
      <c r="N1020" s="13">
        <f t="shared" si="1401"/>
        <v>0.13141804526466377</v>
      </c>
      <c r="O1020" s="13">
        <f t="shared" si="1402"/>
        <v>7.1509662924459552E-2</v>
      </c>
      <c r="P1020" s="13">
        <f t="shared" si="1403"/>
        <v>0.11663799957531715</v>
      </c>
      <c r="Q1020" s="13">
        <f t="shared" si="1404"/>
        <v>0.10717668970109127</v>
      </c>
      <c r="R1020" s="13">
        <f t="shared" si="1405"/>
        <v>3.1733632991636333E-2</v>
      </c>
      <c r="S1020" s="13">
        <f t="shared" si="1406"/>
        <v>4.2212440585445238E-2</v>
      </c>
      <c r="T1020" s="13">
        <f t="shared" si="1407"/>
        <v>9.5122969320264789E-2</v>
      </c>
      <c r="U1020" s="13">
        <f t="shared" si="1408"/>
        <v>5.176010234185735E-2</v>
      </c>
      <c r="V1020" s="13">
        <f t="shared" si="1409"/>
        <v>6.7898212957761672E-3</v>
      </c>
      <c r="W1020" s="13">
        <f t="shared" si="1410"/>
        <v>5.8271260957861934E-2</v>
      </c>
      <c r="X1020" s="13">
        <f t="shared" si="1411"/>
        <v>5.1717732501411692E-2</v>
      </c>
      <c r="Y1020" s="13">
        <f t="shared" si="1412"/>
        <v>2.2950626184507696E-2</v>
      </c>
      <c r="Z1020" s="13">
        <f t="shared" si="1413"/>
        <v>9.3882273776217402E-3</v>
      </c>
      <c r="AA1020" s="13">
        <f t="shared" si="1414"/>
        <v>1.5312952349401682E-2</v>
      </c>
      <c r="AB1020" s="13">
        <f t="shared" si="1415"/>
        <v>1.2488327147571043E-2</v>
      </c>
      <c r="AC1020" s="13">
        <f t="shared" si="1416"/>
        <v>6.1432579664714103E-4</v>
      </c>
      <c r="AD1020" s="13">
        <f t="shared" si="1417"/>
        <v>2.3761275864340344E-2</v>
      </c>
      <c r="AE1020" s="13">
        <f t="shared" si="1418"/>
        <v>2.1088943140133026E-2</v>
      </c>
      <c r="AF1020" s="13">
        <f t="shared" si="1419"/>
        <v>9.3585783294408646E-3</v>
      </c>
      <c r="AG1020" s="13">
        <f t="shared" si="1420"/>
        <v>2.7686858706417457E-3</v>
      </c>
      <c r="AH1020" s="13">
        <f t="shared" si="1421"/>
        <v>2.0830930384764666E-3</v>
      </c>
      <c r="AI1020" s="13">
        <f t="shared" si="1422"/>
        <v>3.3976919342191192E-3</v>
      </c>
      <c r="AJ1020" s="13">
        <f t="shared" si="1423"/>
        <v>2.7709541212573353E-3</v>
      </c>
      <c r="AK1020" s="13">
        <f t="shared" si="1424"/>
        <v>1.506549522590873E-3</v>
      </c>
      <c r="AL1020" s="13">
        <f t="shared" si="1425"/>
        <v>3.5572888815643262E-5</v>
      </c>
      <c r="AM1020" s="13">
        <f t="shared" si="1426"/>
        <v>7.7513096016173641E-3</v>
      </c>
      <c r="AN1020" s="13">
        <f t="shared" si="1427"/>
        <v>6.8795517708456983E-3</v>
      </c>
      <c r="AO1020" s="13">
        <f t="shared" si="1428"/>
        <v>3.0529184744388744E-3</v>
      </c>
      <c r="AP1020" s="13">
        <f t="shared" si="1429"/>
        <v>9.031897737938867E-4</v>
      </c>
      <c r="AQ1020" s="13">
        <f t="shared" si="1430"/>
        <v>2.0040293598958296E-4</v>
      </c>
      <c r="AR1020" s="13">
        <f t="shared" si="1431"/>
        <v>3.6976323068548097E-4</v>
      </c>
      <c r="AS1020" s="13">
        <f t="shared" si="1432"/>
        <v>6.0311350634138056E-4</v>
      </c>
      <c r="AT1020" s="13">
        <f t="shared" si="1433"/>
        <v>4.918632672819695E-4</v>
      </c>
      <c r="AU1020" s="13">
        <f t="shared" si="1434"/>
        <v>2.6742282191500086E-4</v>
      </c>
      <c r="AV1020" s="13">
        <f t="shared" si="1435"/>
        <v>1.0904702145604377E-4</v>
      </c>
      <c r="AW1020" s="13">
        <f t="shared" si="1436"/>
        <v>1.4304643055631123E-6</v>
      </c>
      <c r="AX1020" s="13">
        <f t="shared" si="1437"/>
        <v>2.1071680130293627E-3</v>
      </c>
      <c r="AY1020" s="13">
        <f t="shared" si="1438"/>
        <v>1.8701835148580306E-3</v>
      </c>
      <c r="AZ1020" s="13">
        <f t="shared" si="1439"/>
        <v>8.2992584303195731E-4</v>
      </c>
      <c r="BA1020" s="13">
        <f t="shared" si="1440"/>
        <v>2.4552916846936338E-4</v>
      </c>
      <c r="BB1020" s="13">
        <f t="shared" si="1441"/>
        <v>5.4478878813756571E-5</v>
      </c>
      <c r="BC1020" s="13">
        <f t="shared" si="1442"/>
        <v>9.6703727880683477E-6</v>
      </c>
      <c r="BD1020" s="13">
        <f t="shared" si="1443"/>
        <v>5.4696247455723324E-5</v>
      </c>
      <c r="BE1020" s="13">
        <f t="shared" si="1444"/>
        <v>8.9213969505790592E-5</v>
      </c>
      <c r="BF1020" s="13">
        <f t="shared" si="1445"/>
        <v>7.2757572276078557E-5</v>
      </c>
      <c r="BG1020" s="13">
        <f t="shared" si="1446"/>
        <v>3.955781329488762E-5</v>
      </c>
      <c r="BH1020" s="13">
        <f t="shared" si="1447"/>
        <v>1.6130492095745151E-5</v>
      </c>
      <c r="BI1020" s="13">
        <f t="shared" si="1448"/>
        <v>5.2620254473878821E-6</v>
      </c>
      <c r="BJ1020" s="14">
        <f t="shared" si="1449"/>
        <v>0.54753913548203303</v>
      </c>
      <c r="BK1020" s="14">
        <f t="shared" si="1450"/>
        <v>0.24873151388684162</v>
      </c>
      <c r="BL1020" s="14">
        <f t="shared" si="1451"/>
        <v>0.19468179433922525</v>
      </c>
      <c r="BM1020" s="14">
        <f t="shared" si="1452"/>
        <v>0.45942471734801898</v>
      </c>
      <c r="BN1020" s="14">
        <f t="shared" si="1453"/>
        <v>0.5390472006871504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1.6292</v>
      </c>
      <c r="F1021" s="10">
        <f>VLOOKUP(B1021,home!$B$2:$E$405,3,FALSE)</f>
        <v>0.75819999999999999</v>
      </c>
      <c r="G1021" s="10">
        <f>VLOOKUP(C1021,away!$B$2:$E$405,4,FALSE)</f>
        <v>1.2637</v>
      </c>
      <c r="H1021" s="10">
        <f>VLOOKUP(A1021,away!$A$2:$E$405,3,FALSE)</f>
        <v>1.1462000000000001</v>
      </c>
      <c r="I1021" s="10">
        <f>VLOOKUP(C1021,away!$B$2:$E$405,3,FALSE)</f>
        <v>1.1291</v>
      </c>
      <c r="J1021" s="10">
        <f>VLOOKUP(B1021,home!$B$2:$E$405,4,FALSE)</f>
        <v>1.1291</v>
      </c>
      <c r="K1021" s="12">
        <f t="shared" si="1398"/>
        <v>1.5609973543279998</v>
      </c>
      <c r="L1021" s="12">
        <f t="shared" si="1399"/>
        <v>1.4612523376220001</v>
      </c>
      <c r="M1021" s="13">
        <f t="shared" si="1400"/>
        <v>4.8691554055619354E-2</v>
      </c>
      <c r="N1021" s="13">
        <f t="shared" si="1401"/>
        <v>7.6007387058940598E-2</v>
      </c>
      <c r="O1021" s="13">
        <f t="shared" si="1402"/>
        <v>7.1150647186221772E-2</v>
      </c>
      <c r="P1021" s="13">
        <f t="shared" si="1403"/>
        <v>0.11106597201641712</v>
      </c>
      <c r="Q1021" s="13">
        <f t="shared" si="1404"/>
        <v>5.9323665054195271E-2</v>
      </c>
      <c r="R1021" s="13">
        <f t="shared" si="1405"/>
        <v>5.1984524762092379E-2</v>
      </c>
      <c r="S1021" s="13">
        <f t="shared" si="1406"/>
        <v>6.3335676891010689E-2</v>
      </c>
      <c r="T1021" s="13">
        <f t="shared" si="1407"/>
        <v>8.6686844236747412E-2</v>
      </c>
      <c r="U1021" s="13">
        <f t="shared" si="1408"/>
        <v>8.1147705619624602E-2</v>
      </c>
      <c r="V1021" s="13">
        <f t="shared" si="1409"/>
        <v>1.6052153085893691E-2</v>
      </c>
      <c r="W1021" s="13">
        <f t="shared" si="1410"/>
        <v>3.0868028066213075E-2</v>
      </c>
      <c r="X1021" s="13">
        <f t="shared" si="1411"/>
        <v>4.5105978169535363E-2</v>
      </c>
      <c r="Y1021" s="13">
        <f t="shared" si="1412"/>
        <v>3.295560802048024E-2</v>
      </c>
      <c r="Z1021" s="13">
        <f t="shared" si="1413"/>
        <v>2.5320836109592074E-2</v>
      </c>
      <c r="AA1021" s="13">
        <f t="shared" si="1414"/>
        <v>3.9525758176446109E-2</v>
      </c>
      <c r="AB1021" s="13">
        <f t="shared" si="1415"/>
        <v>3.0849801970620348E-2</v>
      </c>
      <c r="AC1021" s="13">
        <f t="shared" si="1416"/>
        <v>2.2884461433041892E-3</v>
      </c>
      <c r="AD1021" s="13">
        <f t="shared" si="1417"/>
        <v>1.2046227536170269E-2</v>
      </c>
      <c r="AE1021" s="13">
        <f t="shared" si="1418"/>
        <v>1.7602578146755313E-2</v>
      </c>
      <c r="AF1021" s="13">
        <f t="shared" si="1419"/>
        <v>1.2860904232560071E-2</v>
      </c>
      <c r="AG1021" s="13">
        <f t="shared" si="1420"/>
        <v>6.2643421245870247E-3</v>
      </c>
      <c r="AH1021" s="13">
        <f t="shared" si="1421"/>
        <v>9.2500327389212437E-3</v>
      </c>
      <c r="AI1021" s="13">
        <f t="shared" si="1422"/>
        <v>1.4439276632903442E-2</v>
      </c>
      <c r="AJ1021" s="13">
        <f t="shared" si="1423"/>
        <v>1.1269836311186193E-2</v>
      </c>
      <c r="AK1021" s="13">
        <f t="shared" si="1424"/>
        <v>5.8640615551570898E-3</v>
      </c>
      <c r="AL1021" s="13">
        <f t="shared" si="1425"/>
        <v>2.0879883605519681E-4</v>
      </c>
      <c r="AM1021" s="13">
        <f t="shared" si="1426"/>
        <v>3.7608258627189737E-3</v>
      </c>
      <c r="AN1021" s="13">
        <f t="shared" si="1427"/>
        <v>5.4955155832873762E-3</v>
      </c>
      <c r="AO1021" s="13">
        <f t="shared" si="1428"/>
        <v>4.0151674962584051E-3</v>
      </c>
      <c r="AP1021" s="13">
        <f t="shared" si="1429"/>
        <v>1.9557242966171556E-3</v>
      </c>
      <c r="AQ1021" s="13">
        <f t="shared" si="1430"/>
        <v>7.1445167504399006E-4</v>
      </c>
      <c r="AR1021" s="13">
        <f t="shared" si="1431"/>
        <v>2.7033263925657397E-3</v>
      </c>
      <c r="AS1021" s="13">
        <f t="shared" si="1432"/>
        <v>4.2198853466801755E-3</v>
      </c>
      <c r="AT1021" s="13">
        <f t="shared" si="1433"/>
        <v>3.2936149308676246E-3</v>
      </c>
      <c r="AU1021" s="13">
        <f t="shared" si="1434"/>
        <v>1.7137747310865196E-3</v>
      </c>
      <c r="AV1021" s="13">
        <f t="shared" si="1435"/>
        <v>6.6879945528505941E-4</v>
      </c>
      <c r="AW1021" s="13">
        <f t="shared" si="1436"/>
        <v>1.3229790242401884E-5</v>
      </c>
      <c r="AX1021" s="13">
        <f t="shared" si="1437"/>
        <v>9.7843987029877402E-4</v>
      </c>
      <c r="AY1021" s="13">
        <f t="shared" si="1438"/>
        <v>1.4297475476966503E-3</v>
      </c>
      <c r="AZ1021" s="13">
        <f t="shared" si="1439"/>
        <v>1.0446109731405266E-3</v>
      </c>
      <c r="BA1021" s="13">
        <f t="shared" si="1440"/>
        <v>5.0881340880239547E-4</v>
      </c>
      <c r="BB1021" s="13">
        <f t="shared" si="1441"/>
        <v>1.8587619575647968E-4</v>
      </c>
      <c r="BC1021" s="13">
        <f t="shared" si="1442"/>
        <v>5.432240511148809E-5</v>
      </c>
      <c r="BD1021" s="13">
        <f t="shared" si="1443"/>
        <v>6.5837366841532306E-4</v>
      </c>
      <c r="BE1021" s="13">
        <f t="shared" si="1444"/>
        <v>1.0277195545555391E-3</v>
      </c>
      <c r="BF1021" s="13">
        <f t="shared" si="1445"/>
        <v>8.0213375282617359E-4</v>
      </c>
      <c r="BG1021" s="13">
        <f t="shared" si="1446"/>
        <v>4.1737622199294883E-4</v>
      </c>
      <c r="BH1021" s="13">
        <f t="shared" si="1447"/>
        <v>1.6288079457260233E-4</v>
      </c>
      <c r="BI1021" s="13">
        <f t="shared" si="1448"/>
        <v>5.0851297879734888E-5</v>
      </c>
      <c r="BJ1021" s="14">
        <f t="shared" si="1449"/>
        <v>0.39986505796091693</v>
      </c>
      <c r="BK1021" s="14">
        <f t="shared" si="1450"/>
        <v>0.24307234857599691</v>
      </c>
      <c r="BL1021" s="14">
        <f t="shared" si="1451"/>
        <v>0.33120038109990058</v>
      </c>
      <c r="BM1021" s="14">
        <f t="shared" si="1452"/>
        <v>0.57981835585546593</v>
      </c>
      <c r="BN1021" s="14">
        <f t="shared" si="1453"/>
        <v>0.4182237501334865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1.6292</v>
      </c>
      <c r="F1022" s="10">
        <f>VLOOKUP(B1022,home!$B$2:$E$405,3,FALSE)</f>
        <v>1.0831999999999999</v>
      </c>
      <c r="G1022" s="10">
        <f>VLOOKUP(C1022,away!$B$2:$E$405,4,FALSE)</f>
        <v>0.64990000000000003</v>
      </c>
      <c r="H1022" s="10">
        <f>VLOOKUP(A1022,away!$A$2:$E$405,3,FALSE)</f>
        <v>1.1462000000000001</v>
      </c>
      <c r="I1022" s="10">
        <f>VLOOKUP(C1022,away!$B$2:$E$405,3,FALSE)</f>
        <v>1.2829999999999999</v>
      </c>
      <c r="J1022" s="10">
        <f>VLOOKUP(B1022,home!$B$2:$E$405,4,FALSE)</f>
        <v>1.0777000000000001</v>
      </c>
      <c r="K1022" s="12">
        <f t="shared" si="1398"/>
        <v>1.146910661056</v>
      </c>
      <c r="L1022" s="12">
        <f t="shared" si="1399"/>
        <v>1.5848382464200002</v>
      </c>
      <c r="M1022" s="13">
        <f t="shared" si="1400"/>
        <v>6.5105326849108552E-2</v>
      </c>
      <c r="N1022" s="13">
        <f t="shared" si="1401"/>
        <v>7.4669993454778039E-2</v>
      </c>
      <c r="O1022" s="13">
        <f t="shared" si="1402"/>
        <v>0.10318141203614214</v>
      </c>
      <c r="P1022" s="13">
        <f t="shared" si="1403"/>
        <v>0.1183398614870633</v>
      </c>
      <c r="Q1022" s="13">
        <f t="shared" si="1404"/>
        <v>4.2819905777133335E-2</v>
      </c>
      <c r="R1022" s="13">
        <f t="shared" si="1405"/>
        <v>8.1762924057249525E-2</v>
      </c>
      <c r="S1022" s="13">
        <f t="shared" si="1406"/>
        <v>5.3775641312862429E-2</v>
      </c>
      <c r="T1022" s="13">
        <f t="shared" si="1407"/>
        <v>6.7862624383701622E-2</v>
      </c>
      <c r="U1022" s="13">
        <f t="shared" si="1408"/>
        <v>9.3774769280371581E-2</v>
      </c>
      <c r="V1022" s="13">
        <f t="shared" si="1409"/>
        <v>1.0860695109721064E-2</v>
      </c>
      <c r="W1022" s="13">
        <f t="shared" si="1410"/>
        <v>1.6370202147069215E-2</v>
      </c>
      <c r="X1022" s="13">
        <f t="shared" si="1411"/>
        <v>2.594412246430209E-2</v>
      </c>
      <c r="Y1022" s="13">
        <f t="shared" si="1412"/>
        <v>2.0558618775615135E-2</v>
      </c>
      <c r="Z1022" s="13">
        <f t="shared" si="1413"/>
        <v>4.3193669728354339E-2</v>
      </c>
      <c r="AA1022" s="13">
        <f t="shared" si="1414"/>
        <v>4.9539280301581411E-2</v>
      </c>
      <c r="AB1022" s="13">
        <f t="shared" si="1415"/>
        <v>2.840856435946261E-2</v>
      </c>
      <c r="AC1022" s="13">
        <f t="shared" si="1416"/>
        <v>1.2338210415527751E-3</v>
      </c>
      <c r="AD1022" s="13">
        <f t="shared" si="1417"/>
        <v>4.6937898415288729E-3</v>
      </c>
      <c r="AE1022" s="13">
        <f t="shared" si="1418"/>
        <v>7.4388976615126284E-3</v>
      </c>
      <c r="AF1022" s="13">
        <f t="shared" si="1419"/>
        <v>5.8947247625847589E-3</v>
      </c>
      <c r="AG1022" s="13">
        <f t="shared" si="1420"/>
        <v>3.1140617519544609E-3</v>
      </c>
      <c r="AH1022" s="13">
        <f t="shared" si="1421"/>
        <v>1.711374494718243E-2</v>
      </c>
      <c r="AI1022" s="13">
        <f t="shared" si="1422"/>
        <v>1.9627936530516782E-2</v>
      </c>
      <c r="AJ1022" s="13">
        <f t="shared" si="1423"/>
        <v>1.1255744830690107E-2</v>
      </c>
      <c r="AK1022" s="13">
        <f t="shared" si="1424"/>
        <v>4.3031112481481497E-3</v>
      </c>
      <c r="AL1022" s="13">
        <f t="shared" si="1425"/>
        <v>8.9707075118802644E-5</v>
      </c>
      <c r="AM1022" s="13">
        <f t="shared" si="1426"/>
        <v>1.0766715220011634E-3</v>
      </c>
      <c r="AN1022" s="13">
        <f t="shared" si="1427"/>
        <v>1.7063502068986761E-3</v>
      </c>
      <c r="AO1022" s="13">
        <f t="shared" si="1428"/>
        <v>1.3521445348398517E-3</v>
      </c>
      <c r="AP1022" s="13">
        <f t="shared" si="1429"/>
        <v>7.1431012450065925E-4</v>
      </c>
      <c r="AQ1022" s="13">
        <f t="shared" si="1430"/>
        <v>2.8301650127841914E-4</v>
      </c>
      <c r="AR1022" s="13">
        <f t="shared" si="1431"/>
        <v>5.4245035063543454E-3</v>
      </c>
      <c r="AS1022" s="13">
        <f t="shared" si="1432"/>
        <v>6.2214209023734512E-3</v>
      </c>
      <c r="AT1022" s="13">
        <f t="shared" si="1433"/>
        <v>3.5677069799243759E-3</v>
      </c>
      <c r="AU1022" s="13">
        <f t="shared" si="1434"/>
        <v>1.3639470569330573E-3</v>
      </c>
      <c r="AV1022" s="13">
        <f t="shared" si="1435"/>
        <v>3.9108135517811944E-4</v>
      </c>
      <c r="AW1022" s="13">
        <f t="shared" si="1436"/>
        <v>4.5293796980582268E-6</v>
      </c>
      <c r="AX1022" s="13">
        <f t="shared" si="1437"/>
        <v>2.0580767450642098E-4</v>
      </c>
      <c r="AY1022" s="13">
        <f t="shared" si="1438"/>
        <v>3.2617187396453436E-4</v>
      </c>
      <c r="AZ1022" s="13">
        <f t="shared" si="1439"/>
        <v>2.5846483038273905E-4</v>
      </c>
      <c r="BA1022" s="13">
        <f t="shared" si="1440"/>
        <v>1.3654164951500767E-4</v>
      </c>
      <c r="BB1022" s="13">
        <f t="shared" si="1441"/>
        <v>5.4099107095164746E-5</v>
      </c>
      <c r="BC1022" s="13">
        <f t="shared" si="1442"/>
        <v>1.7147666804317725E-5</v>
      </c>
      <c r="BD1022" s="13">
        <f t="shared" si="1443"/>
        <v>1.4328267707849609E-3</v>
      </c>
      <c r="BE1022" s="13">
        <f t="shared" si="1444"/>
        <v>1.6433242988597131E-3</v>
      </c>
      <c r="BF1022" s="13">
        <f t="shared" si="1445"/>
        <v>9.4237307896729075E-4</v>
      </c>
      <c r="BG1022" s="13">
        <f t="shared" si="1446"/>
        <v>3.6027257698658462E-4</v>
      </c>
      <c r="BH1022" s="13">
        <f t="shared" si="1447"/>
        <v>1.0330011485800804E-4</v>
      </c>
      <c r="BI1022" s="13">
        <f t="shared" si="1448"/>
        <v>2.3695200603791746E-5</v>
      </c>
      <c r="BJ1022" s="14">
        <f t="shared" si="1449"/>
        <v>0.27549766671196702</v>
      </c>
      <c r="BK1022" s="14">
        <f t="shared" si="1450"/>
        <v>0.24973122474939147</v>
      </c>
      <c r="BL1022" s="14">
        <f t="shared" si="1451"/>
        <v>0.43044193943316833</v>
      </c>
      <c r="BM1022" s="14">
        <f t="shared" si="1452"/>
        <v>0.51266343446713991</v>
      </c>
      <c r="BN1022" s="14">
        <f t="shared" si="1453"/>
        <v>0.48587942366147485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1.6292</v>
      </c>
      <c r="F1023" s="10">
        <f>VLOOKUP(B1023,home!$B$2:$E$405,3,FALSE)</f>
        <v>1.0470999999999999</v>
      </c>
      <c r="G1023" s="10">
        <f>VLOOKUP(C1023,away!$B$2:$E$405,4,FALSE)</f>
        <v>1.2998000000000001</v>
      </c>
      <c r="H1023" s="10">
        <f>VLOOKUP(A1023,away!$A$2:$E$405,3,FALSE)</f>
        <v>1.1462000000000001</v>
      </c>
      <c r="I1023" s="10">
        <f>VLOOKUP(C1023,away!$B$2:$E$405,3,FALSE)</f>
        <v>0.66720000000000002</v>
      </c>
      <c r="J1023" s="10">
        <f>VLOOKUP(B1023,home!$B$2:$E$405,4,FALSE)</f>
        <v>1.1803999999999999</v>
      </c>
      <c r="K1023" s="12">
        <f t="shared" si="1398"/>
        <v>2.217374728936</v>
      </c>
      <c r="L1023" s="12">
        <f t="shared" si="1399"/>
        <v>0.90270457305600005</v>
      </c>
      <c r="M1023" s="13">
        <f t="shared" si="1400"/>
        <v>4.4153666807120365E-2</v>
      </c>
      <c r="N1023" s="13">
        <f t="shared" si="1401"/>
        <v>9.7905224967968968E-2</v>
      </c>
      <c r="O1023" s="13">
        <f t="shared" si="1402"/>
        <v>3.9857716943978473E-2</v>
      </c>
      <c r="P1023" s="13">
        <f t="shared" si="1403"/>
        <v>8.8379494304662076E-2</v>
      </c>
      <c r="Q1023" s="13">
        <f t="shared" si="1404"/>
        <v>0.10854628583738418</v>
      </c>
      <c r="R1023" s="13">
        <f t="shared" si="1405"/>
        <v>1.7989871678450491E-2</v>
      </c>
      <c r="S1023" s="13">
        <f t="shared" si="1406"/>
        <v>4.4225856980739928E-2</v>
      </c>
      <c r="T1023" s="13">
        <f t="shared" si="1407"/>
        <v>9.798522861365043E-2</v>
      </c>
      <c r="U1023" s="13">
        <f t="shared" si="1408"/>
        <v>3.9890286836597573E-2</v>
      </c>
      <c r="V1023" s="13">
        <f t="shared" si="1409"/>
        <v>9.8359991814309673E-3</v>
      </c>
      <c r="W1023" s="13">
        <f t="shared" si="1410"/>
        <v>8.0229263711893095E-2</v>
      </c>
      <c r="X1023" s="13">
        <f t="shared" si="1411"/>
        <v>7.2423323245641699E-2</v>
      </c>
      <c r="Y1023" s="13">
        <f t="shared" si="1412"/>
        <v>3.2688432544876835E-2</v>
      </c>
      <c r="Z1023" s="13">
        <f t="shared" si="1413"/>
        <v>5.413179810942627E-3</v>
      </c>
      <c r="AA1023" s="13">
        <f t="shared" si="1414"/>
        <v>1.2003048115970734E-2</v>
      </c>
      <c r="AB1023" s="13">
        <f t="shared" si="1415"/>
        <v>1.3307627781278189E-2</v>
      </c>
      <c r="AC1023" s="13">
        <f t="shared" si="1416"/>
        <v>1.230504588431703E-3</v>
      </c>
      <c r="AD1023" s="13">
        <f t="shared" si="1417"/>
        <v>4.4474585468973461E-2</v>
      </c>
      <c r="AE1023" s="13">
        <f t="shared" si="1418"/>
        <v>4.0147411687612274E-2</v>
      </c>
      <c r="AF1023" s="13">
        <f t="shared" si="1419"/>
        <v>1.812062606338475E-2</v>
      </c>
      <c r="AG1023" s="13">
        <f t="shared" si="1420"/>
        <v>5.452524004685053E-3</v>
      </c>
      <c r="AH1023" s="13">
        <f t="shared" si="1421"/>
        <v>1.2216255425280807E-3</v>
      </c>
      <c r="AI1023" s="13">
        <f t="shared" si="1422"/>
        <v>2.7088016062244962E-3</v>
      </c>
      <c r="AJ1023" s="13">
        <f t="shared" si="1423"/>
        <v>3.0032141136717228E-3</v>
      </c>
      <c r="AK1023" s="13">
        <f t="shared" si="1424"/>
        <v>2.2197503604132018E-3</v>
      </c>
      <c r="AL1023" s="13">
        <f t="shared" si="1425"/>
        <v>9.852080801372777E-5</v>
      </c>
      <c r="AM1023" s="13">
        <f t="shared" si="1426"/>
        <v>1.9723364379761198E-2</v>
      </c>
      <c r="AN1023" s="13">
        <f t="shared" si="1427"/>
        <v>1.7804371221660252E-2</v>
      </c>
      <c r="AO1023" s="13">
        <f t="shared" si="1428"/>
        <v>8.036043661089674E-3</v>
      </c>
      <c r="AP1023" s="13">
        <f t="shared" si="1429"/>
        <v>2.4180577873811103E-3</v>
      </c>
      <c r="AQ1023" s="13">
        <f t="shared" si="1430"/>
        <v>5.4569795564565033E-4</v>
      </c>
      <c r="AR1023" s="13">
        <f t="shared" si="1431"/>
        <v>2.205533927604231E-4</v>
      </c>
      <c r="AS1023" s="13">
        <f t="shared" si="1432"/>
        <v>4.8904951948805823E-4</v>
      </c>
      <c r="AT1023" s="13">
        <f t="shared" si="1433"/>
        <v>5.4220302285555729E-4</v>
      </c>
      <c r="AU1023" s="13">
        <f t="shared" si="1434"/>
        <v>4.0075576027754034E-4</v>
      </c>
      <c r="AV1023" s="13">
        <f t="shared" si="1435"/>
        <v>2.2215642382873794E-4</v>
      </c>
      <c r="AW1023" s="13">
        <f t="shared" si="1436"/>
        <v>5.4778508158641156E-6</v>
      </c>
      <c r="AX1023" s="13">
        <f t="shared" si="1437"/>
        <v>7.2890149575464917E-3</v>
      </c>
      <c r="AY1023" s="13">
        <f t="shared" si="1438"/>
        <v>6.5798271352508044E-3</v>
      </c>
      <c r="AZ1023" s="13">
        <f t="shared" si="1439"/>
        <v>2.96982002245443E-3</v>
      </c>
      <c r="BA1023" s="13">
        <f t="shared" si="1440"/>
        <v>8.9362337180762914E-4</v>
      </c>
      <c r="BB1023" s="13">
        <f t="shared" si="1441"/>
        <v>2.0166947608011725E-4</v>
      </c>
      <c r="BC1023" s="13">
        <f t="shared" si="1442"/>
        <v>3.6409591660665892E-5</v>
      </c>
      <c r="BD1023" s="13">
        <f t="shared" si="1443"/>
        <v>3.3182426041308327E-5</v>
      </c>
      <c r="BE1023" s="13">
        <f t="shared" si="1444"/>
        <v>7.3577872948784917E-5</v>
      </c>
      <c r="BF1023" s="13">
        <f t="shared" si="1445"/>
        <v>8.1574858042749715E-5</v>
      </c>
      <c r="BG1023" s="13">
        <f t="shared" si="1446"/>
        <v>6.0294009580178274E-5</v>
      </c>
      <c r="BH1023" s="13">
        <f t="shared" si="1447"/>
        <v>3.3423603287328102E-5</v>
      </c>
      <c r="BI1023" s="13">
        <f t="shared" si="1448"/>
        <v>1.4822530655860709E-5</v>
      </c>
      <c r="BJ1023" s="14">
        <f t="shared" si="1449"/>
        <v>0.66447080570640882</v>
      </c>
      <c r="BK1023" s="14">
        <f t="shared" si="1450"/>
        <v>0.19450386980564957</v>
      </c>
      <c r="BL1023" s="14">
        <f t="shared" si="1451"/>
        <v>0.1343735363988795</v>
      </c>
      <c r="BM1023" s="14">
        <f t="shared" si="1452"/>
        <v>0.59535478189788094</v>
      </c>
      <c r="BN1023" s="14">
        <f t="shared" si="1453"/>
        <v>0.39683226053956455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1.6292</v>
      </c>
      <c r="F1024" s="10">
        <f>VLOOKUP(B1024,home!$B$2:$E$405,3,FALSE)</f>
        <v>0.8286</v>
      </c>
      <c r="G1024" s="10">
        <f>VLOOKUP(C1024,away!$B$2:$E$405,4,FALSE)</f>
        <v>1.1253</v>
      </c>
      <c r="H1024" s="10">
        <f>VLOOKUP(A1024,away!$A$2:$E$405,3,FALSE)</f>
        <v>1.1462000000000001</v>
      </c>
      <c r="I1024" s="10">
        <f>VLOOKUP(C1024,away!$B$2:$E$405,3,FALSE)</f>
        <v>1.0663</v>
      </c>
      <c r="J1024" s="10">
        <f>VLOOKUP(B1024,home!$B$2:$E$405,4,FALSE)</f>
        <v>0.56710000000000005</v>
      </c>
      <c r="K1024" s="12">
        <f t="shared" si="1398"/>
        <v>1.5191044965359999</v>
      </c>
      <c r="L1024" s="12">
        <f t="shared" si="1399"/>
        <v>0.69310568432600017</v>
      </c>
      <c r="M1024" s="13">
        <f t="shared" si="1400"/>
        <v>0.10945845798264348</v>
      </c>
      <c r="N1024" s="13">
        <f t="shared" si="1401"/>
        <v>0.1662788357053305</v>
      </c>
      <c r="O1024" s="13">
        <f t="shared" si="1402"/>
        <v>7.5866279425328823E-2</v>
      </c>
      <c r="P1024" s="13">
        <f t="shared" si="1403"/>
        <v>0.11524880621047363</v>
      </c>
      <c r="Q1024" s="13">
        <f t="shared" si="1404"/>
        <v>0.12629746349936921</v>
      </c>
      <c r="R1024" s="13">
        <f t="shared" si="1405"/>
        <v>2.6291674759180043E-2</v>
      </c>
      <c r="S1024" s="13">
        <f t="shared" si="1406"/>
        <v>3.0336365909351307E-2</v>
      </c>
      <c r="T1024" s="13">
        <f t="shared" si="1407"/>
        <v>8.7537489867368298E-2</v>
      </c>
      <c r="U1024" s="13">
        <f t="shared" si="1408"/>
        <v>3.993980134813245E-2</v>
      </c>
      <c r="V1024" s="13">
        <f t="shared" si="1409"/>
        <v>3.5490176113421919E-3</v>
      </c>
      <c r="W1024" s="13">
        <f t="shared" si="1410"/>
        <v>6.3953014900994365E-2</v>
      </c>
      <c r="X1024" s="13">
        <f t="shared" si="1411"/>
        <v>4.432619815766458E-2</v>
      </c>
      <c r="Y1024" s="13">
        <f t="shared" si="1412"/>
        <v>1.5361369953818999E-2</v>
      </c>
      <c r="Z1024" s="13">
        <f t="shared" si="1413"/>
        <v>6.0743030753460372E-3</v>
      </c>
      <c r="AA1024" s="13">
        <f t="shared" si="1414"/>
        <v>9.2275011150806177E-3</v>
      </c>
      <c r="AB1024" s="13">
        <f t="shared" si="1415"/>
        <v>7.0087692178549613E-3</v>
      </c>
      <c r="AC1024" s="13">
        <f t="shared" si="1416"/>
        <v>2.3354753167635037E-4</v>
      </c>
      <c r="AD1024" s="13">
        <f t="shared" si="1417"/>
        <v>2.4287828125783582E-2</v>
      </c>
      <c r="AE1024" s="13">
        <f t="shared" si="1418"/>
        <v>1.6834031733913502E-2</v>
      </c>
      <c r="AF1024" s="13">
        <f t="shared" si="1419"/>
        <v>5.833881542449861E-3</v>
      </c>
      <c r="AG1024" s="13">
        <f t="shared" si="1420"/>
        <v>1.3478321529188442E-3</v>
      </c>
      <c r="AH1024" s="13">
        <f t="shared" si="1421"/>
        <v>1.0525334974603104E-3</v>
      </c>
      <c r="AI1024" s="13">
        <f t="shared" si="1422"/>
        <v>1.5989083687467198E-3</v>
      </c>
      <c r="AJ1024" s="13">
        <f t="shared" si="1423"/>
        <v>1.2144544462560918E-3</v>
      </c>
      <c r="AK1024" s="13">
        <f t="shared" si="1424"/>
        <v>6.1496107004858902E-4</v>
      </c>
      <c r="AL1024" s="13">
        <f t="shared" si="1425"/>
        <v>9.8360874856724679E-6</v>
      </c>
      <c r="AM1024" s="13">
        <f t="shared" si="1426"/>
        <v>7.3791497833942633E-3</v>
      </c>
      <c r="AN1024" s="13">
        <f t="shared" si="1427"/>
        <v>5.1145306603635355E-3</v>
      </c>
      <c r="AO1024" s="13">
        <f t="shared" si="1428"/>
        <v>1.772455136678789E-3</v>
      </c>
      <c r="AP1024" s="13">
        <f t="shared" si="1429"/>
        <v>4.0949957681496213E-4</v>
      </c>
      <c r="AQ1024" s="13">
        <f t="shared" si="1430"/>
        <v>7.0956621104885435E-5</v>
      </c>
      <c r="AR1024" s="13">
        <f t="shared" si="1431"/>
        <v>1.459033900066534E-4</v>
      </c>
      <c r="AS1024" s="13">
        <f t="shared" si="1432"/>
        <v>2.2164249581895282E-4</v>
      </c>
      <c r="AT1024" s="13">
        <f t="shared" si="1433"/>
        <v>1.6834905601101645E-4</v>
      </c>
      <c r="AU1024" s="13">
        <f t="shared" si="1434"/>
        <v>8.5246602657975339E-5</v>
      </c>
      <c r="AV1024" s="13">
        <f t="shared" si="1435"/>
        <v>3.2374624353037009E-5</v>
      </c>
      <c r="AW1024" s="13">
        <f t="shared" si="1436"/>
        <v>2.8767822600822344E-7</v>
      </c>
      <c r="AX1024" s="13">
        <f t="shared" si="1437"/>
        <v>1.8682832694278131E-3</v>
      </c>
      <c r="AY1024" s="13">
        <f t="shared" si="1438"/>
        <v>1.2949177539715812E-3</v>
      </c>
      <c r="AZ1024" s="13">
        <f t="shared" si="1439"/>
        <v>4.4875742800617996E-4</v>
      </c>
      <c r="BA1024" s="13">
        <f t="shared" si="1440"/>
        <v>1.0367877474486638E-4</v>
      </c>
      <c r="BB1024" s="13">
        <f t="shared" si="1441"/>
        <v>1.7965087029905457E-5</v>
      </c>
      <c r="BC1024" s="13">
        <f t="shared" si="1442"/>
        <v>2.4903407879677546E-6</v>
      </c>
      <c r="BD1024" s="13">
        <f t="shared" si="1443"/>
        <v>1.6854411496007463E-5</v>
      </c>
      <c r="BE1024" s="13">
        <f t="shared" si="1444"/>
        <v>2.5603612290052981E-5</v>
      </c>
      <c r="BF1024" s="13">
        <f t="shared" si="1445"/>
        <v>1.9447281278691943E-5</v>
      </c>
      <c r="BG1024" s="13">
        <f t="shared" si="1446"/>
        <v>9.8474841452871007E-6</v>
      </c>
      <c r="BH1024" s="13">
        <f t="shared" si="1447"/>
        <v>3.7398393611681501E-6</v>
      </c>
      <c r="BI1024" s="13">
        <f t="shared" si="1448"/>
        <v>1.1362413579745701E-6</v>
      </c>
      <c r="BJ1024" s="14">
        <f t="shared" si="1449"/>
        <v>0.57054063007193645</v>
      </c>
      <c r="BK1024" s="14">
        <f t="shared" si="1450"/>
        <v>0.26013094908694417</v>
      </c>
      <c r="BL1024" s="14">
        <f t="shared" si="1451"/>
        <v>0.1635450282868654</v>
      </c>
      <c r="BM1024" s="14">
        <f t="shared" si="1452"/>
        <v>0.37955476286302098</v>
      </c>
      <c r="BN1024" s="14">
        <f t="shared" si="1453"/>
        <v>0.61944151758232568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1.4215</v>
      </c>
      <c r="F1025" s="10">
        <f>VLOOKUP(B1025,home!$B$2:$E$405,3,FALSE)</f>
        <v>1.6775</v>
      </c>
      <c r="G1025" s="10">
        <f>VLOOKUP(C1025,away!$B$2:$E$405,4,FALSE)</f>
        <v>1.407</v>
      </c>
      <c r="H1025" s="10">
        <f>VLOOKUP(A1025,away!$A$2:$E$405,3,FALSE)</f>
        <v>1.0277000000000001</v>
      </c>
      <c r="I1025" s="10">
        <f>VLOOKUP(C1025,away!$B$2:$E$405,3,FALSE)</f>
        <v>0.16220000000000001</v>
      </c>
      <c r="J1025" s="10">
        <f>VLOOKUP(B1025,home!$B$2:$E$405,4,FALSE)</f>
        <v>0.67359999999999998</v>
      </c>
      <c r="K1025" s="12">
        <f t="shared" si="1398"/>
        <v>3.3550847137499997</v>
      </c>
      <c r="L1025" s="12">
        <f t="shared" si="1399"/>
        <v>0.11228436438400001</v>
      </c>
      <c r="M1025" s="13">
        <f t="shared" si="1400"/>
        <v>3.1199004924088808E-2</v>
      </c>
      <c r="N1025" s="13">
        <f t="shared" si="1401"/>
        <v>0.10467530450502131</v>
      </c>
      <c r="O1025" s="13">
        <f t="shared" si="1402"/>
        <v>3.5031604373145981E-3</v>
      </c>
      <c r="P1025" s="13">
        <f t="shared" si="1403"/>
        <v>1.175340003304797E-2</v>
      </c>
      <c r="Q1025" s="13">
        <f t="shared" si="1404"/>
        <v>0.17559725702596174</v>
      </c>
      <c r="R1025" s="13">
        <f t="shared" si="1405"/>
        <v>1.9667507151952248E-4</v>
      </c>
      <c r="S1025" s="13">
        <f t="shared" si="1406"/>
        <v>1.1069456595889057E-3</v>
      </c>
      <c r="T1025" s="13">
        <f t="shared" si="1407"/>
        <v>1.9716826392733994E-2</v>
      </c>
      <c r="U1025" s="13">
        <f t="shared" si="1408"/>
        <v>6.5986152603083768E-4</v>
      </c>
      <c r="V1025" s="13">
        <f t="shared" si="1409"/>
        <v>4.6334722617847294E-5</v>
      </c>
      <c r="W1025" s="13">
        <f t="shared" si="1410"/>
        <v>0.19638122427474469</v>
      </c>
      <c r="X1025" s="13">
        <f t="shared" si="1411"/>
        <v>2.2050540944641459E-2</v>
      </c>
      <c r="Y1025" s="13">
        <f t="shared" si="1412"/>
        <v>1.2379654871462163E-3</v>
      </c>
      <c r="Z1025" s="13">
        <f t="shared" si="1413"/>
        <v>7.3611784652491116E-6</v>
      </c>
      <c r="AA1025" s="13">
        <f t="shared" si="1414"/>
        <v>2.4697377343942975E-5</v>
      </c>
      <c r="AB1025" s="13">
        <f t="shared" si="1415"/>
        <v>4.1430896598189323E-5</v>
      </c>
      <c r="AC1025" s="13">
        <f t="shared" si="1416"/>
        <v>1.0909613376951714E-6</v>
      </c>
      <c r="AD1025" s="13">
        <f t="shared" si="1417"/>
        <v>0.16471891090792659</v>
      </c>
      <c r="AE1025" s="13">
        <f t="shared" si="1418"/>
        <v>1.8495358213321263E-2</v>
      </c>
      <c r="AF1025" s="13">
        <f t="shared" si="1419"/>
        <v>1.0383697705185857E-3</v>
      </c>
      <c r="AG1025" s="13">
        <f t="shared" si="1420"/>
        <v>3.8864229892746467E-5</v>
      </c>
      <c r="AH1025" s="13">
        <f t="shared" si="1421"/>
        <v>2.0663631127192112E-7</v>
      </c>
      <c r="AI1025" s="13">
        <f t="shared" si="1422"/>
        <v>6.932823292541092E-7</v>
      </c>
      <c r="AJ1025" s="13">
        <f t="shared" si="1423"/>
        <v>1.1630104725967281E-6</v>
      </c>
      <c r="AK1025" s="13">
        <f t="shared" si="1424"/>
        <v>1.300666219513482E-6</v>
      </c>
      <c r="AL1025" s="13">
        <f t="shared" si="1425"/>
        <v>1.6439633319997585E-8</v>
      </c>
      <c r="AM1025" s="13">
        <f t="shared" si="1426"/>
        <v>0.11052918001054649</v>
      </c>
      <c r="AN1025" s="13">
        <f t="shared" si="1427"/>
        <v>1.2410698723368932E-2</v>
      </c>
      <c r="AO1025" s="13">
        <f t="shared" si="1428"/>
        <v>6.9676370885740017E-4</v>
      </c>
      <c r="AP1025" s="13">
        <f t="shared" si="1429"/>
        <v>2.6078556724963883E-5</v>
      </c>
      <c r="AQ1025" s="13">
        <f t="shared" si="1430"/>
        <v>7.320535414786639E-7</v>
      </c>
      <c r="AR1025" s="13">
        <f t="shared" si="1431"/>
        <v>4.6404053739644057E-9</v>
      </c>
      <c r="AS1025" s="13">
        <f t="shared" si="1432"/>
        <v>1.5568953135791326E-8</v>
      </c>
      <c r="AT1025" s="13">
        <f t="shared" si="1433"/>
        <v>2.6117578337491801E-8</v>
      </c>
      <c r="AU1025" s="13">
        <f t="shared" si="1434"/>
        <v>2.9208895946762295E-8</v>
      </c>
      <c r="AV1025" s="13">
        <f t="shared" si="1435"/>
        <v>2.4499580074124131E-8</v>
      </c>
      <c r="AW1025" s="13">
        <f t="shared" si="1436"/>
        <v>1.7203325276691902E-10</v>
      </c>
      <c r="AX1025" s="13">
        <f t="shared" si="1437"/>
        <v>6.180579371278444E-2</v>
      </c>
      <c r="AY1025" s="13">
        <f t="shared" si="1438"/>
        <v>6.9398242622886247E-3</v>
      </c>
      <c r="AZ1025" s="13">
        <f t="shared" si="1439"/>
        <v>3.8961687811386983E-4</v>
      </c>
      <c r="BA1025" s="13">
        <f t="shared" si="1440"/>
        <v>1.4582627837431433E-5</v>
      </c>
      <c r="BB1025" s="13">
        <f t="shared" si="1441"/>
        <v>4.0935027444360289E-7</v>
      </c>
      <c r="BC1025" s="13">
        <f t="shared" si="1442"/>
        <v>9.1927270752631777E-9</v>
      </c>
      <c r="BD1025" s="13">
        <f t="shared" si="1443"/>
        <v>8.6840827983281924E-11</v>
      </c>
      <c r="BE1025" s="13">
        <f t="shared" si="1444"/>
        <v>2.9135833449610235E-10</v>
      </c>
      <c r="BF1025" s="13">
        <f t="shared" si="1445"/>
        <v>4.8876594714576616E-10</v>
      </c>
      <c r="BG1025" s="13">
        <f t="shared" si="1446"/>
        <v>5.4661705262343352E-10</v>
      </c>
      <c r="BH1025" s="13">
        <f t="shared" si="1447"/>
        <v>4.5848662938299028E-10</v>
      </c>
      <c r="BI1025" s="13">
        <f t="shared" si="1448"/>
        <v>3.0765229634032635E-10</v>
      </c>
      <c r="BJ1025" s="14">
        <f t="shared" si="1449"/>
        <v>0.89676431082897379</v>
      </c>
      <c r="BK1025" s="14">
        <f t="shared" si="1450"/>
        <v>5.104661700260317E-2</v>
      </c>
      <c r="BL1025" s="14">
        <f t="shared" si="1451"/>
        <v>4.4292911192736831E-3</v>
      </c>
      <c r="BM1025" s="14">
        <f t="shared" si="1452"/>
        <v>0.61838295404210675</v>
      </c>
      <c r="BN1025" s="14">
        <f t="shared" si="1453"/>
        <v>0.32692480199695395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1.4215</v>
      </c>
      <c r="F1026" s="10">
        <f>VLOOKUP(B1026,home!$B$2:$E$405,3,FALSE)</f>
        <v>0.97409999999999997</v>
      </c>
      <c r="G1026" s="10">
        <f>VLOOKUP(C1026,away!$B$2:$E$405,4,FALSE)</f>
        <v>1.1137999999999999</v>
      </c>
      <c r="H1026" s="10">
        <f>VLOOKUP(A1026,away!$A$2:$E$405,3,FALSE)</f>
        <v>1.0277000000000001</v>
      </c>
      <c r="I1026" s="10">
        <f>VLOOKUP(C1026,away!$B$2:$E$405,3,FALSE)</f>
        <v>0.81089999999999995</v>
      </c>
      <c r="J1026" s="10">
        <f>VLOOKUP(B1026,home!$B$2:$E$405,4,FALSE)</f>
        <v>0.97299999999999998</v>
      </c>
      <c r="K1026" s="12">
        <f t="shared" si="1398"/>
        <v>1.5422600924699996</v>
      </c>
      <c r="L1026" s="12">
        <f t="shared" si="1399"/>
        <v>0.81086115789000002</v>
      </c>
      <c r="M1026" s="13">
        <f t="shared" si="1400"/>
        <v>9.5071955253607482E-2</v>
      </c>
      <c r="N1026" s="13">
        <f t="shared" si="1401"/>
        <v>0.14662568250073232</v>
      </c>
      <c r="O1026" s="13">
        <f t="shared" si="1402"/>
        <v>7.709015571980643E-2</v>
      </c>
      <c r="P1026" s="13">
        <f t="shared" si="1403"/>
        <v>0.11889307068895531</v>
      </c>
      <c r="Q1026" s="13">
        <f t="shared" si="1404"/>
        <v>0.11306746932602815</v>
      </c>
      <c r="R1026" s="13">
        <f t="shared" si="1405"/>
        <v>3.1254706464441319E-2</v>
      </c>
      <c r="S1026" s="13">
        <f t="shared" si="1406"/>
        <v>3.7170694081503496E-2</v>
      </c>
      <c r="T1026" s="13">
        <f t="shared" si="1407"/>
        <v>9.1682019097395234E-2</v>
      </c>
      <c r="U1026" s="13">
        <f t="shared" si="1408"/>
        <v>4.8202886481971956E-2</v>
      </c>
      <c r="V1026" s="13">
        <f t="shared" si="1409"/>
        <v>5.1649043052601614E-3</v>
      </c>
      <c r="W1026" s="13">
        <f t="shared" si="1410"/>
        <v>5.8126481899369656E-2</v>
      </c>
      <c r="X1026" s="13">
        <f t="shared" si="1411"/>
        <v>4.7132506416994999E-2</v>
      </c>
      <c r="Y1026" s="13">
        <f t="shared" si="1412"/>
        <v>1.9108959363771209E-2</v>
      </c>
      <c r="Z1026" s="13">
        <f t="shared" si="1413"/>
        <v>8.4477424910896545E-3</v>
      </c>
      <c r="AA1026" s="13">
        <f t="shared" si="1414"/>
        <v>1.3028616115470674E-2</v>
      </c>
      <c r="AB1026" s="13">
        <f t="shared" si="1415"/>
        <v>1.0046757347500967E-2</v>
      </c>
      <c r="AC1026" s="13">
        <f t="shared" si="1416"/>
        <v>4.0368853453479769E-4</v>
      </c>
      <c r="AD1026" s="13">
        <f t="shared" si="1417"/>
        <v>2.2411538337269422E-2</v>
      </c>
      <c r="AE1026" s="13">
        <f t="shared" si="1418"/>
        <v>1.8172645926254408E-2</v>
      </c>
      <c r="AF1026" s="13">
        <f t="shared" si="1419"/>
        <v>7.3677463588438198E-3</v>
      </c>
      <c r="AG1026" s="13">
        <f t="shared" si="1420"/>
        <v>1.991406447857311E-3</v>
      </c>
      <c r="AH1026" s="13">
        <f t="shared" si="1421"/>
        <v>1.7124865644703772E-3</v>
      </c>
      <c r="AI1026" s="13">
        <f t="shared" si="1422"/>
        <v>2.6410996872737159E-3</v>
      </c>
      <c r="AJ1026" s="13">
        <f t="shared" si="1423"/>
        <v>2.0366313239586244E-3</v>
      </c>
      <c r="AK1026" s="13">
        <f t="shared" si="1424"/>
        <v>1.047005071338575E-3</v>
      </c>
      <c r="AL1026" s="13">
        <f t="shared" si="1425"/>
        <v>2.0193450043069469E-5</v>
      </c>
      <c r="AM1026" s="13">
        <f t="shared" si="1426"/>
        <v>6.9128842376864107E-3</v>
      </c>
      <c r="AN1026" s="13">
        <f t="shared" si="1427"/>
        <v>5.6053893173299328E-3</v>
      </c>
      <c r="AO1026" s="13">
        <f t="shared" si="1428"/>
        <v>2.2725962361371927E-3</v>
      </c>
      <c r="AP1026" s="13">
        <f t="shared" si="1429"/>
        <v>6.142533384835534E-4</v>
      </c>
      <c r="AQ1026" s="13">
        <f t="shared" si="1430"/>
        <v>1.2451854332014303E-4</v>
      </c>
      <c r="AR1026" s="13">
        <f t="shared" si="1431"/>
        <v>2.7771776770750377E-4</v>
      </c>
      <c r="AS1026" s="13">
        <f t="shared" si="1432"/>
        <v>4.2831303010513658E-4</v>
      </c>
      <c r="AT1026" s="13">
        <f t="shared" si="1433"/>
        <v>3.3028504670802692E-4</v>
      </c>
      <c r="AU1026" s="13">
        <f t="shared" si="1434"/>
        <v>1.6979514889245987E-4</v>
      </c>
      <c r="AV1026" s="13">
        <f t="shared" si="1435"/>
        <v>6.5467070507960691E-5</v>
      </c>
      <c r="AW1026" s="13">
        <f t="shared" si="1436"/>
        <v>7.0147490948659005E-7</v>
      </c>
      <c r="AX1026" s="13">
        <f t="shared" si="1437"/>
        <v>1.7769109139414427E-3</v>
      </c>
      <c r="AY1026" s="13">
        <f t="shared" si="1438"/>
        <v>1.4408280411459362E-3</v>
      </c>
      <c r="AZ1026" s="13">
        <f t="shared" si="1439"/>
        <v>5.8415574688198708E-4</v>
      </c>
      <c r="BA1026" s="13">
        <f t="shared" si="1440"/>
        <v>1.5788973510160866E-4</v>
      </c>
      <c r="BB1026" s="13">
        <f t="shared" si="1441"/>
        <v>3.2006663355858936E-5</v>
      </c>
      <c r="BC1026" s="13">
        <f t="shared" si="1442"/>
        <v>5.190592021785444E-6</v>
      </c>
      <c r="BD1026" s="13">
        <f t="shared" si="1443"/>
        <v>3.7531758448322075E-5</v>
      </c>
      <c r="BE1026" s="13">
        <f t="shared" si="1444"/>
        <v>5.7883733255070894E-5</v>
      </c>
      <c r="BF1026" s="13">
        <f t="shared" si="1445"/>
        <v>4.4635885901237225E-5</v>
      </c>
      <c r="BG1026" s="13">
        <f t="shared" si="1446"/>
        <v>2.2946715172507485E-5</v>
      </c>
      <c r="BH1026" s="13">
        <f t="shared" si="1447"/>
        <v>8.8474507659585427E-6</v>
      </c>
      <c r="BI1026" s="13">
        <f t="shared" si="1448"/>
        <v>2.7290140472861958E-6</v>
      </c>
      <c r="BJ1026" s="14">
        <f t="shared" si="1449"/>
        <v>0.54521307903992244</v>
      </c>
      <c r="BK1026" s="14">
        <f t="shared" si="1450"/>
        <v>0.25816533435505024</v>
      </c>
      <c r="BL1026" s="14">
        <f t="shared" si="1451"/>
        <v>0.18850649739774408</v>
      </c>
      <c r="BM1026" s="14">
        <f t="shared" si="1452"/>
        <v>0.41688948676399912</v>
      </c>
      <c r="BN1026" s="14">
        <f t="shared" si="1453"/>
        <v>0.58200303995357094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1.4215</v>
      </c>
      <c r="F1027" s="10">
        <f>VLOOKUP(B1027,home!$B$2:$E$405,3,FALSE)</f>
        <v>1.2987</v>
      </c>
      <c r="G1027" s="10">
        <f>VLOOKUP(C1027,away!$B$2:$E$405,4,FALSE)</f>
        <v>1.0551999999999999</v>
      </c>
      <c r="H1027" s="10">
        <f>VLOOKUP(A1027,away!$A$2:$E$405,3,FALSE)</f>
        <v>1.0277000000000001</v>
      </c>
      <c r="I1027" s="10">
        <f>VLOOKUP(C1027,away!$B$2:$E$405,3,FALSE)</f>
        <v>0.7298</v>
      </c>
      <c r="J1027" s="10">
        <f>VLOOKUP(B1027,home!$B$2:$E$405,4,FALSE)</f>
        <v>1.5718000000000001</v>
      </c>
      <c r="K1027" s="12">
        <f t="shared" si="1398"/>
        <v>1.9480068831599997</v>
      </c>
      <c r="L1027" s="12">
        <f t="shared" si="1399"/>
        <v>1.1788743000280002</v>
      </c>
      <c r="M1027" s="13">
        <f t="shared" si="1400"/>
        <v>4.3854357896928917E-2</v>
      </c>
      <c r="N1027" s="13">
        <f t="shared" si="1401"/>
        <v>8.5428591039779622E-2</v>
      </c>
      <c r="O1027" s="13">
        <f t="shared" si="1402"/>
        <v>5.1698775468919475E-2</v>
      </c>
      <c r="P1027" s="13">
        <f t="shared" si="1403"/>
        <v>0.10070957046439849</v>
      </c>
      <c r="Q1027" s="13">
        <f t="shared" si="1404"/>
        <v>8.3207741682075717E-2</v>
      </c>
      <c r="R1027" s="13">
        <f t="shared" si="1405"/>
        <v>3.0473178871613608E-2</v>
      </c>
      <c r="S1027" s="13">
        <f t="shared" si="1406"/>
        <v>5.7818755475575641E-2</v>
      </c>
      <c r="T1027" s="13">
        <f t="shared" si="1407"/>
        <v>9.8091468232367654E-2</v>
      </c>
      <c r="U1027" s="13">
        <f t="shared" si="1408"/>
        <v>5.9361962193669189E-2</v>
      </c>
      <c r="V1027" s="13">
        <f t="shared" si="1409"/>
        <v>1.4753131623180978E-2</v>
      </c>
      <c r="W1027" s="13">
        <f t="shared" si="1410"/>
        <v>5.4029751176294223E-2</v>
      </c>
      <c r="X1027" s="13">
        <f t="shared" si="1411"/>
        <v>6.3694285098640863E-2</v>
      </c>
      <c r="Y1027" s="13">
        <f t="shared" si="1412"/>
        <v>3.7543777880722079E-2</v>
      </c>
      <c r="Z1027" s="13">
        <f t="shared" si="1413"/>
        <v>1.1974682470633841E-2</v>
      </c>
      <c r="AA1027" s="13">
        <f t="shared" si="1414"/>
        <v>2.3326763876450114E-2</v>
      </c>
      <c r="AB1027" s="13">
        <f t="shared" si="1415"/>
        <v>2.2720348296586434E-2</v>
      </c>
      <c r="AC1027" s="13">
        <f t="shared" si="1416"/>
        <v>2.1174941613945901E-3</v>
      </c>
      <c r="AD1027" s="13">
        <f t="shared" si="1417"/>
        <v>2.631258179671082E-2</v>
      </c>
      <c r="AE1027" s="13">
        <f t="shared" si="1418"/>
        <v>3.1019226447526964E-2</v>
      </c>
      <c r="AF1027" s="13">
        <f t="shared" si="1419"/>
        <v>1.8283884432869199E-2</v>
      </c>
      <c r="AG1027" s="13">
        <f t="shared" si="1420"/>
        <v>7.1848004875305054E-3</v>
      </c>
      <c r="AH1027" s="13">
        <f t="shared" si="1421"/>
        <v>3.529161353906509E-3</v>
      </c>
      <c r="AI1027" s="13">
        <f t="shared" si="1422"/>
        <v>6.874830609192144E-3</v>
      </c>
      <c r="AJ1027" s="13">
        <f t="shared" si="1423"/>
        <v>6.6961086736326766E-3</v>
      </c>
      <c r="AK1027" s="13">
        <f t="shared" si="1424"/>
        <v>4.3480219288746088E-3</v>
      </c>
      <c r="AL1027" s="13">
        <f t="shared" si="1425"/>
        <v>1.9450922342187989E-4</v>
      </c>
      <c r="AM1027" s="13">
        <f t="shared" si="1426"/>
        <v>1.0251418090740639E-2</v>
      </c>
      <c r="AN1027" s="13">
        <f t="shared" si="1427"/>
        <v>1.2085133326016247E-2</v>
      </c>
      <c r="AO1027" s="13">
        <f t="shared" si="1428"/>
        <v>7.1234265452262326E-3</v>
      </c>
      <c r="AP1027" s="13">
        <f t="shared" si="1429"/>
        <v>2.7992081607681489E-3</v>
      </c>
      <c r="AQ1027" s="13">
        <f t="shared" si="1430"/>
        <v>8.2497864028955464E-4</v>
      </c>
      <c r="AR1027" s="13">
        <f t="shared" si="1431"/>
        <v>8.3208752415448058E-4</v>
      </c>
      <c r="AS1027" s="13">
        <f t="shared" si="1432"/>
        <v>1.6209122244444907E-3</v>
      </c>
      <c r="AT1027" s="13">
        <f t="shared" si="1433"/>
        <v>1.5787740851080276E-3</v>
      </c>
      <c r="AU1027" s="13">
        <f t="shared" si="1434"/>
        <v>1.0251542615816894E-3</v>
      </c>
      <c r="AV1027" s="13">
        <f t="shared" si="1435"/>
        <v>4.992518894654847E-4</v>
      </c>
      <c r="AW1027" s="13">
        <f t="shared" si="1436"/>
        <v>1.2407825762861344E-5</v>
      </c>
      <c r="AX1027" s="13">
        <f t="shared" si="1437"/>
        <v>3.3283055004856175E-3</v>
      </c>
      <c r="AY1027" s="13">
        <f t="shared" si="1438"/>
        <v>3.923653817164325E-3</v>
      </c>
      <c r="AZ1027" s="13">
        <f t="shared" si="1439"/>
        <v>2.3127473236308929E-3</v>
      </c>
      <c r="BA1027" s="13">
        <f t="shared" si="1440"/>
        <v>9.0881279409566623E-4</v>
      </c>
      <c r="BB1027" s="13">
        <f t="shared" si="1441"/>
        <v>2.6784401162400497E-4</v>
      </c>
      <c r="BC1027" s="13">
        <f t="shared" si="1442"/>
        <v>6.3150884343988044E-5</v>
      </c>
      <c r="BD1027" s="13">
        <f t="shared" si="1443"/>
        <v>1.6348776626660743E-4</v>
      </c>
      <c r="BE1027" s="13">
        <f t="shared" si="1444"/>
        <v>3.1847529399980446E-4</v>
      </c>
      <c r="BF1027" s="13">
        <f t="shared" si="1445"/>
        <v>3.101960324140119E-4</v>
      </c>
      <c r="BG1027" s="13">
        <f t="shared" si="1446"/>
        <v>2.014213354238058E-4</v>
      </c>
      <c r="BH1027" s="13">
        <f t="shared" si="1447"/>
        <v>9.8092536955213252E-5</v>
      </c>
      <c r="BI1027" s="13">
        <f t="shared" si="1448"/>
        <v>3.8216987435076408E-5</v>
      </c>
      <c r="BJ1027" s="14">
        <f t="shared" si="1449"/>
        <v>0.5486847873689028</v>
      </c>
      <c r="BK1027" s="14">
        <f t="shared" si="1450"/>
        <v>0.22337147266206483</v>
      </c>
      <c r="BL1027" s="14">
        <f t="shared" si="1451"/>
        <v>0.21571522121009346</v>
      </c>
      <c r="BM1027" s="14">
        <f t="shared" si="1452"/>
        <v>0.60046270229657761</v>
      </c>
      <c r="BN1027" s="14">
        <f t="shared" si="1453"/>
        <v>0.39537221542371587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1.4215</v>
      </c>
      <c r="F1028" s="10">
        <f>VLOOKUP(B1028,home!$B$2:$E$405,3,FALSE)</f>
        <v>1.1725000000000001</v>
      </c>
      <c r="G1028" s="10">
        <f>VLOOKUP(C1028,away!$B$2:$E$405,4,FALSE)</f>
        <v>1.1364000000000001</v>
      </c>
      <c r="H1028" s="10">
        <f>VLOOKUP(A1028,away!$A$2:$E$405,3,FALSE)</f>
        <v>1.0277000000000001</v>
      </c>
      <c r="I1028" s="10">
        <f>VLOOKUP(C1028,away!$B$2:$E$405,3,FALSE)</f>
        <v>0.5988</v>
      </c>
      <c r="J1028" s="10">
        <f>VLOOKUP(B1028,home!$B$2:$E$405,4,FALSE)</f>
        <v>1.3785000000000001</v>
      </c>
      <c r="K1028" s="12">
        <f t="shared" si="1398"/>
        <v>1.8940478235000002</v>
      </c>
      <c r="L1028" s="12">
        <f t="shared" si="1399"/>
        <v>0.84831064866000006</v>
      </c>
      <c r="M1028" s="13">
        <f t="shared" si="1400"/>
        <v>6.4418238969318226E-2</v>
      </c>
      <c r="N1028" s="13">
        <f t="shared" si="1401"/>
        <v>0.12201122531354007</v>
      </c>
      <c r="O1028" s="13">
        <f t="shared" si="1402"/>
        <v>5.4646678085597228E-2</v>
      </c>
      <c r="P1028" s="13">
        <f t="shared" si="1403"/>
        <v>0.10350342168953058</v>
      </c>
      <c r="Q1028" s="13">
        <f t="shared" si="1404"/>
        <v>0.11554754787383936</v>
      </c>
      <c r="R1028" s="13">
        <f t="shared" si="1405"/>
        <v>2.3178679466953598E-2</v>
      </c>
      <c r="S1028" s="13">
        <f t="shared" si="1406"/>
        <v>4.1575796206347986E-2</v>
      </c>
      <c r="T1028" s="13">
        <f t="shared" si="1407"/>
        <v>9.8020215287929077E-2</v>
      </c>
      <c r="U1028" s="13">
        <f t="shared" si="1408"/>
        <v>4.3901527395987607E-2</v>
      </c>
      <c r="V1028" s="13">
        <f t="shared" si="1409"/>
        <v>7.4223926426820646E-3</v>
      </c>
      <c r="W1028" s="13">
        <f t="shared" si="1410"/>
        <v>7.2950860520402533E-2</v>
      </c>
      <c r="X1028" s="13">
        <f t="shared" si="1411"/>
        <v>6.1884991808367852E-2</v>
      </c>
      <c r="Y1028" s="13">
        <f t="shared" si="1412"/>
        <v>2.6248848771637662E-2</v>
      </c>
      <c r="Z1028" s="13">
        <f t="shared" si="1413"/>
        <v>6.5542402045645444E-3</v>
      </c>
      <c r="AA1028" s="13">
        <f t="shared" si="1414"/>
        <v>1.2414044394151672E-2</v>
      </c>
      <c r="AB1028" s="13">
        <f t="shared" si="1415"/>
        <v>1.1756396882787677E-2</v>
      </c>
      <c r="AC1028" s="13">
        <f t="shared" si="1416"/>
        <v>7.4536638218903478E-4</v>
      </c>
      <c r="AD1028" s="13">
        <f t="shared" si="1417"/>
        <v>3.4543104647780119E-2</v>
      </c>
      <c r="AE1028" s="13">
        <f t="shared" si="1418"/>
        <v>2.9303283510488609E-2</v>
      </c>
      <c r="AF1028" s="13">
        <f t="shared" si="1419"/>
        <v>1.2429143721325238E-2</v>
      </c>
      <c r="AG1028" s="13">
        <f t="shared" si="1420"/>
        <v>3.5145916575085936E-3</v>
      </c>
      <c r="AH1028" s="13">
        <f t="shared" si="1421"/>
        <v>1.3900079398518996E-3</v>
      </c>
      <c r="AI1028" s="13">
        <f t="shared" si="1422"/>
        <v>2.6327415131242094E-3</v>
      </c>
      <c r="AJ1028" s="13">
        <f t="shared" si="1423"/>
        <v>2.4932691663855032E-3</v>
      </c>
      <c r="AK1028" s="13">
        <f t="shared" si="1424"/>
        <v>1.574123679330708E-3</v>
      </c>
      <c r="AL1028" s="13">
        <f t="shared" si="1425"/>
        <v>4.7904427195320433E-5</v>
      </c>
      <c r="AM1028" s="13">
        <f t="shared" si="1426"/>
        <v>1.3085258435012124E-2</v>
      </c>
      <c r="AN1028" s="13">
        <f t="shared" si="1427"/>
        <v>1.1100364070888871E-2</v>
      </c>
      <c r="AO1028" s="13">
        <f t="shared" si="1428"/>
        <v>4.7082785226689487E-3</v>
      </c>
      <c r="AP1028" s="13">
        <f t="shared" si="1429"/>
        <v>1.331360935879081E-3</v>
      </c>
      <c r="AQ1028" s="13">
        <f t="shared" si="1430"/>
        <v>2.8235191477904193E-4</v>
      </c>
      <c r="AR1028" s="13">
        <f t="shared" si="1431"/>
        <v>2.3583170741966314E-4</v>
      </c>
      <c r="AS1028" s="13">
        <f t="shared" si="1432"/>
        <v>4.466765321505018E-4</v>
      </c>
      <c r="AT1028" s="13">
        <f t="shared" si="1433"/>
        <v>4.2301335676409296E-4</v>
      </c>
      <c r="AU1028" s="13">
        <f t="shared" si="1434"/>
        <v>2.6706917589681988E-4</v>
      </c>
      <c r="AV1028" s="13">
        <f t="shared" si="1435"/>
        <v>1.2646044783282755E-4</v>
      </c>
      <c r="AW1028" s="13">
        <f t="shared" si="1436"/>
        <v>2.1380556742780778E-6</v>
      </c>
      <c r="AX1028" s="13">
        <f t="shared" si="1437"/>
        <v>4.13068420979496E-3</v>
      </c>
      <c r="AY1028" s="13">
        <f t="shared" si="1438"/>
        <v>3.5041034014207818E-3</v>
      </c>
      <c r="AZ1028" s="13">
        <f t="shared" si="1439"/>
        <v>1.486284114715488E-3</v>
      </c>
      <c r="BA1028" s="13">
        <f t="shared" si="1440"/>
        <v>4.2027688048244989E-4</v>
      </c>
      <c r="BB1028" s="13">
        <f t="shared" si="1441"/>
        <v>8.913133827471706E-5</v>
      </c>
      <c r="BC1028" s="13">
        <f t="shared" si="1442"/>
        <v>1.5122212677551831E-5</v>
      </c>
      <c r="BD1028" s="13">
        <f t="shared" si="1443"/>
        <v>3.3343091449294957E-5</v>
      </c>
      <c r="BE1028" s="13">
        <f t="shared" si="1444"/>
        <v>6.3153409788298574E-5</v>
      </c>
      <c r="BF1028" s="13">
        <f t="shared" si="1445"/>
        <v>5.9807789178065269E-5</v>
      </c>
      <c r="BG1028" s="13">
        <f t="shared" si="1446"/>
        <v>3.7759604307020476E-5</v>
      </c>
      <c r="BH1028" s="13">
        <f t="shared" si="1447"/>
        <v>1.7879624088483335E-5</v>
      </c>
      <c r="BI1028" s="13">
        <f t="shared" si="1448"/>
        <v>6.7729726179580022E-6</v>
      </c>
      <c r="BJ1028" s="14">
        <f t="shared" si="1449"/>
        <v>0.61660702914941301</v>
      </c>
      <c r="BK1028" s="14">
        <f t="shared" si="1450"/>
        <v>0.22121722371868402</v>
      </c>
      <c r="BL1028" s="14">
        <f t="shared" si="1451"/>
        <v>0.1557052362356631</v>
      </c>
      <c r="BM1028" s="14">
        <f t="shared" si="1452"/>
        <v>0.5132759725637992</v>
      </c>
      <c r="BN1028" s="14">
        <f t="shared" si="1453"/>
        <v>0.48330579139877905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1.1809000000000001</v>
      </c>
      <c r="F1035" s="10">
        <f>VLOOKUP(B1035,home!$B$2:$E$405,3,FALSE)</f>
        <v>1.3028</v>
      </c>
      <c r="G1035" s="10">
        <f>VLOOKUP(C1035,away!$B$2:$E$405,4,FALSE)</f>
        <v>1.2376</v>
      </c>
      <c r="H1035" s="10">
        <f>VLOOKUP(A1035,away!$A$2:$E$405,3,FALSE)</f>
        <v>0.92459999999999998</v>
      </c>
      <c r="I1035" s="10">
        <f>VLOOKUP(C1035,away!$B$2:$E$405,3,FALSE)</f>
        <v>1.5807</v>
      </c>
      <c r="J1035" s="10">
        <f>VLOOKUP(B1035,home!$B$2:$E$405,4,FALSE)</f>
        <v>0.41599999999999998</v>
      </c>
      <c r="K1035" s="12">
        <f t="shared" si="1398"/>
        <v>1.9040185411520003</v>
      </c>
      <c r="L1035" s="12">
        <f t="shared" si="1399"/>
        <v>0.60799033151999993</v>
      </c>
      <c r="M1035" s="13">
        <f t="shared" si="1400"/>
        <v>8.1105145568038245E-2</v>
      </c>
      <c r="N1035" s="13">
        <f t="shared" si="1401"/>
        <v>0.1544257009443768</v>
      </c>
      <c r="O1035" s="13">
        <f t="shared" si="1402"/>
        <v>4.9311144341889421E-2</v>
      </c>
      <c r="P1035" s="13">
        <f t="shared" si="1403"/>
        <v>9.3889333112380013E-2</v>
      </c>
      <c r="Q1035" s="13">
        <f t="shared" si="1404"/>
        <v>0.14701469891424374</v>
      </c>
      <c r="R1035" s="13">
        <f t="shared" si="1405"/>
        <v>1.4990349498027961E-2</v>
      </c>
      <c r="S1035" s="13">
        <f t="shared" si="1406"/>
        <v>2.7172156620113821E-2</v>
      </c>
      <c r="T1035" s="13">
        <f t="shared" si="1407"/>
        <v>8.9383515531184024E-2</v>
      </c>
      <c r="U1035" s="13">
        <f t="shared" si="1408"/>
        <v>2.8541903382593815E-2</v>
      </c>
      <c r="V1035" s="13">
        <f t="shared" si="1409"/>
        <v>3.4950182348274122E-3</v>
      </c>
      <c r="W1035" s="13">
        <f t="shared" si="1410"/>
        <v>9.3306237518199622E-2</v>
      </c>
      <c r="X1035" s="13">
        <f t="shared" si="1411"/>
        <v>5.6729290281574044E-2</v>
      </c>
      <c r="Y1035" s="13">
        <f t="shared" si="1412"/>
        <v>1.7245430002594257E-2</v>
      </c>
      <c r="Z1035" s="13">
        <f t="shared" si="1413"/>
        <v>3.0379958536355615E-3</v>
      </c>
      <c r="AA1035" s="13">
        <f t="shared" si="1414"/>
        <v>5.7844004332650075E-3</v>
      </c>
      <c r="AB1035" s="13">
        <f t="shared" si="1415"/>
        <v>5.5068028371921211E-3</v>
      </c>
      <c r="AC1035" s="13">
        <f t="shared" si="1416"/>
        <v>2.5287000056016491E-4</v>
      </c>
      <c r="AD1035" s="13">
        <f t="shared" si="1417"/>
        <v>4.4414201559946138E-2</v>
      </c>
      <c r="AE1035" s="13">
        <f t="shared" si="1418"/>
        <v>2.7003405130627749E-2</v>
      </c>
      <c r="AF1035" s="13">
        <f t="shared" si="1419"/>
        <v>8.2089046187696166E-3</v>
      </c>
      <c r="AG1035" s="13">
        <f t="shared" si="1420"/>
        <v>1.6636448801939326E-3</v>
      </c>
      <c r="AH1035" s="13">
        <f t="shared" si="1421"/>
        <v>4.617680265520675E-4</v>
      </c>
      <c r="AI1035" s="13">
        <f t="shared" si="1422"/>
        <v>8.792148842663057E-4</v>
      </c>
      <c r="AJ1035" s="13">
        <f t="shared" si="1423"/>
        <v>8.3702072064992846E-4</v>
      </c>
      <c r="AK1035" s="13">
        <f t="shared" si="1424"/>
        <v>5.3123432381529077E-4</v>
      </c>
      <c r="AL1035" s="13">
        <f t="shared" si="1425"/>
        <v>1.1709144000884289E-5</v>
      </c>
      <c r="AM1035" s="13">
        <f t="shared" si="1426"/>
        <v>1.6913092652119901E-2</v>
      </c>
      <c r="AN1035" s="13">
        <f t="shared" si="1427"/>
        <v>1.0282996808590855E-2</v>
      </c>
      <c r="AO1035" s="13">
        <f t="shared" si="1428"/>
        <v>3.1259813193371274E-3</v>
      </c>
      <c r="AP1035" s="13">
        <f t="shared" si="1429"/>
        <v>6.3352213955636903E-4</v>
      </c>
      <c r="AQ1035" s="13">
        <f t="shared" si="1430"/>
        <v>9.62938339135341E-5</v>
      </c>
      <c r="AR1035" s="13">
        <f t="shared" si="1431"/>
        <v>5.615009910974556E-5</v>
      </c>
      <c r="AS1035" s="13">
        <f t="shared" si="1432"/>
        <v>1.0691082979247797E-4</v>
      </c>
      <c r="AT1035" s="13">
        <f t="shared" si="1433"/>
        <v>1.017801010874119E-4</v>
      </c>
      <c r="AU1035" s="13">
        <f t="shared" si="1434"/>
        <v>6.4597066530252355E-5</v>
      </c>
      <c r="AV1035" s="13">
        <f t="shared" si="1435"/>
        <v>3.074850309440746E-5</v>
      </c>
      <c r="AW1035" s="13">
        <f t="shared" si="1436"/>
        <v>3.765221175618551E-7</v>
      </c>
      <c r="AX1035" s="13">
        <f t="shared" si="1437"/>
        <v>5.3671403329763221E-3</v>
      </c>
      <c r="AY1035" s="13">
        <f t="shared" si="1438"/>
        <v>3.2631694303606371E-3</v>
      </c>
      <c r="AZ1035" s="13">
        <f t="shared" si="1439"/>
        <v>9.9198773188544651E-4</v>
      </c>
      <c r="BA1035" s="13">
        <f t="shared" si="1440"/>
        <v>2.0103964999093515E-4</v>
      </c>
      <c r="BB1035" s="13">
        <f t="shared" si="1441"/>
        <v>3.055754086166335E-5</v>
      </c>
      <c r="BC1035" s="13">
        <f t="shared" si="1442"/>
        <v>3.7157378797837309E-6</v>
      </c>
      <c r="BD1035" s="13">
        <f t="shared" si="1443"/>
        <v>5.6897862287691717E-6</v>
      </c>
      <c r="BE1035" s="13">
        <f t="shared" si="1444"/>
        <v>1.0833458474767819E-5</v>
      </c>
      <c r="BF1035" s="13">
        <f t="shared" si="1445"/>
        <v>1.0313552900379104E-5</v>
      </c>
      <c r="BG1035" s="13">
        <f t="shared" si="1446"/>
        <v>6.5457319824912656E-6</v>
      </c>
      <c r="BH1035" s="13">
        <f t="shared" si="1447"/>
        <v>3.1157987650187537E-6</v>
      </c>
      <c r="BI1035" s="13">
        <f t="shared" si="1448"/>
        <v>1.1865077238188419E-6</v>
      </c>
      <c r="BJ1035" s="14">
        <f t="shared" si="1449"/>
        <v>0.68030452655918272</v>
      </c>
      <c r="BK1035" s="14">
        <f t="shared" si="1450"/>
        <v>0.2091894021102812</v>
      </c>
      <c r="BL1035" s="14">
        <f t="shared" si="1451"/>
        <v>0.10724170988394144</v>
      </c>
      <c r="BM1035" s="14">
        <f t="shared" si="1452"/>
        <v>0.45577446911984132</v>
      </c>
      <c r="BN1035" s="14">
        <f t="shared" si="1453"/>
        <v>0.54073637237895611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0.3604</v>
      </c>
      <c r="G1036" s="10">
        <f>VLOOKUP(C1036,away!$B$2:$E$405,4,FALSE)</f>
        <v>0.72070000000000001</v>
      </c>
      <c r="H1036" s="10">
        <f>VLOOKUP(A1036,away!$A$2:$E$405,3,FALSE)</f>
        <v>1.125</v>
      </c>
      <c r="I1036" s="10">
        <f>VLOOKUP(C1036,away!$B$2:$E$405,3,FALSE)</f>
        <v>0.98770000000000002</v>
      </c>
      <c r="J1036" s="10">
        <f>VLOOKUP(B1036,home!$B$2:$E$405,4,FALSE)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1.0089999999999999</v>
      </c>
      <c r="G1037" s="10">
        <f>VLOOKUP(C1037,away!$B$2:$E$405,4,FALSE)</f>
        <v>0.64859999999999995</v>
      </c>
      <c r="H1037" s="10">
        <f>VLOOKUP(A1037,away!$A$2:$E$405,3,FALSE)</f>
        <v>1.125</v>
      </c>
      <c r="I1037" s="10">
        <f>VLOOKUP(C1037,away!$B$2:$E$405,3,FALSE)</f>
        <v>1.5802</v>
      </c>
      <c r="J1037" s="10">
        <f>VLOOKUP(B1037,home!$B$2:$E$405,4,FALSE)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0.72070000000000001</v>
      </c>
      <c r="G1038" s="10">
        <f>VLOOKUP(C1038,away!$B$2:$E$405,4,FALSE)</f>
        <v>1.1531</v>
      </c>
      <c r="H1038" s="10">
        <f>VLOOKUP(A1038,away!$A$2:$E$405,3,FALSE)</f>
        <v>1.125</v>
      </c>
      <c r="I1038" s="10">
        <f>VLOOKUP(C1038,away!$B$2:$E$405,3,FALSE)</f>
        <v>0.59260000000000002</v>
      </c>
      <c r="J1038" s="10">
        <f>VLOOKUP(B1038,home!$B$2:$E$405,4,FALSE)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1.5124</v>
      </c>
      <c r="F1039" s="10">
        <f>VLOOKUP(B1039,home!$B$2:$E$405,3,FALSE)</f>
        <v>1.2783</v>
      </c>
      <c r="G1039" s="10">
        <f>VLOOKUP(C1039,away!$B$2:$E$405,4,FALSE)</f>
        <v>0.9698</v>
      </c>
      <c r="H1039" s="10">
        <f>VLOOKUP(A1039,away!$A$2:$E$405,3,FALSE)</f>
        <v>1.1446000000000001</v>
      </c>
      <c r="I1039" s="10">
        <f>VLOOKUP(C1039,away!$B$2:$E$405,3,FALSE)</f>
        <v>1.1066</v>
      </c>
      <c r="J1039" s="10">
        <f>VLOOKUP(B1039,home!$B$2:$E$405,4,FALSE)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1.5124</v>
      </c>
      <c r="F1040" s="10">
        <f>VLOOKUP(B1040,home!$B$2:$E$405,3,FALSE)</f>
        <v>1.5427999999999999</v>
      </c>
      <c r="G1040" s="10">
        <f>VLOOKUP(C1040,away!$B$2:$E$405,4,FALSE)</f>
        <v>0.92569999999999997</v>
      </c>
      <c r="H1040" s="10">
        <f>VLOOKUP(A1040,away!$A$2:$E$405,3,FALSE)</f>
        <v>1.1446000000000001</v>
      </c>
      <c r="I1040" s="10">
        <f>VLOOKUP(C1040,away!$B$2:$E$405,3,FALSE)</f>
        <v>1.1649</v>
      </c>
      <c r="J1040" s="10">
        <f>VLOOKUP(B1040,home!$B$2:$E$405,4,FALSE)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1.6292</v>
      </c>
      <c r="F1041" s="10">
        <f>VLOOKUP(B1041,home!$B$2:$E$405,3,FALSE)</f>
        <v>1.2583</v>
      </c>
      <c r="G1041" s="10">
        <f>VLOOKUP(C1041,away!$B$2:$E$405,4,FALSE)</f>
        <v>1.0109999999999999</v>
      </c>
      <c r="H1041" s="10">
        <f>VLOOKUP(A1041,away!$A$2:$E$405,3,FALSE)</f>
        <v>1.1462000000000001</v>
      </c>
      <c r="I1041" s="10">
        <f>VLOOKUP(C1041,away!$B$2:$E$405,3,FALSE)</f>
        <v>0.97509999999999997</v>
      </c>
      <c r="J1041" s="10">
        <f>VLOOKUP(B1041,home!$B$2:$E$405,4,FALSE)</f>
        <v>1.0468999999999999</v>
      </c>
      <c r="K1041" s="12">
        <f t="shared" si="1398"/>
        <v>2.0725726059599996</v>
      </c>
      <c r="L1041" s="12">
        <f t="shared" si="1399"/>
        <v>1.1700778561779999</v>
      </c>
      <c r="M1041" s="13">
        <f t="shared" si="1400"/>
        <v>3.9060230118590181E-2</v>
      </c>
      <c r="N1041" s="13">
        <f t="shared" si="1401"/>
        <v>8.0955162926283714E-2</v>
      </c>
      <c r="O1041" s="13">
        <f t="shared" si="1402"/>
        <v>4.5703510318979346E-2</v>
      </c>
      <c r="P1041" s="13">
        <f t="shared" si="1403"/>
        <v>9.4723843483326742E-2</v>
      </c>
      <c r="Q1041" s="13">
        <f t="shared" si="1404"/>
        <v>8.3892726496022113E-2</v>
      </c>
      <c r="R1041" s="13">
        <f t="shared" si="1405"/>
        <v>2.6738332686920219E-2</v>
      </c>
      <c r="S1041" s="13">
        <f t="shared" si="1406"/>
        <v>5.7428018837908705E-2</v>
      </c>
      <c r="T1041" s="13">
        <f t="shared" si="1407"/>
        <v>9.8161021567392842E-2</v>
      </c>
      <c r="U1041" s="13">
        <f t="shared" si="1408"/>
        <v>5.5417135855955674E-2</v>
      </c>
      <c r="V1041" s="13">
        <f t="shared" si="1409"/>
        <v>1.5474115662583139E-2</v>
      </c>
      <c r="W1041" s="13">
        <f t="shared" si="1410"/>
        <v>5.7957922258316669E-2</v>
      </c>
      <c r="X1041" s="13">
        <f t="shared" si="1411"/>
        <v>6.7815281424542351E-2</v>
      </c>
      <c r="Y1041" s="13">
        <f t="shared" si="1412"/>
        <v>3.9674579552668121E-2</v>
      </c>
      <c r="Z1041" s="13">
        <f t="shared" si="1413"/>
        <v>1.0428643662695249E-2</v>
      </c>
      <c r="AA1041" s="13">
        <f t="shared" si="1414"/>
        <v>2.1614121172620522E-2</v>
      </c>
      <c r="AB1041" s="13">
        <f t="shared" si="1415"/>
        <v>2.2398417722136667E-2</v>
      </c>
      <c r="AC1041" s="13">
        <f t="shared" si="1416"/>
        <v>2.3453646228133234E-3</v>
      </c>
      <c r="AD1041" s="13">
        <f t="shared" si="1417"/>
        <v>3.0030500492736617E-2</v>
      </c>
      <c r="AE1041" s="13">
        <f t="shared" si="1418"/>
        <v>3.5138023636493633E-2</v>
      </c>
      <c r="AF1041" s="13">
        <f t="shared" si="1419"/>
        <v>2.0557111683460177E-2</v>
      </c>
      <c r="AG1041" s="13">
        <f t="shared" si="1420"/>
        <v>8.017807055931598E-3</v>
      </c>
      <c r="AH1041" s="13">
        <f t="shared" si="1421"/>
        <v>3.0505812549226881E-3</v>
      </c>
      <c r="AI1041" s="13">
        <f t="shared" si="1422"/>
        <v>6.3225511412078406E-3</v>
      </c>
      <c r="AJ1041" s="13">
        <f t="shared" si="1423"/>
        <v>6.5519731475242541E-3</v>
      </c>
      <c r="AK1041" s="13">
        <f t="shared" si="1424"/>
        <v>4.5264800201814271E-3</v>
      </c>
      <c r="AL1041" s="13">
        <f t="shared" si="1425"/>
        <v>2.2750705847681698E-4</v>
      </c>
      <c r="AM1041" s="13">
        <f t="shared" si="1426"/>
        <v>1.2448078532902836E-2</v>
      </c>
      <c r="AN1041" s="13">
        <f t="shared" si="1427"/>
        <v>1.4565221043314333E-2</v>
      </c>
      <c r="AO1041" s="13">
        <f t="shared" si="1428"/>
        <v>8.5212213065599621E-3</v>
      </c>
      <c r="AP1041" s="13">
        <f t="shared" si="1429"/>
        <v>3.3234974527993244E-3</v>
      </c>
      <c r="AQ1041" s="13">
        <f t="shared" si="1430"/>
        <v>9.7218769364612015E-4</v>
      </c>
      <c r="AR1041" s="13">
        <f t="shared" si="1431"/>
        <v>7.1388351497134531E-4</v>
      </c>
      <c r="AS1041" s="13">
        <f t="shared" si="1432"/>
        <v>1.4795754169760454E-3</v>
      </c>
      <c r="AT1041" s="13">
        <f t="shared" si="1433"/>
        <v>1.5332637388381983E-3</v>
      </c>
      <c r="AU1041" s="13">
        <f t="shared" si="1434"/>
        <v>1.0592668076092853E-3</v>
      </c>
      <c r="AV1041" s="13">
        <f t="shared" si="1435"/>
        <v>5.4885184196342665E-4</v>
      </c>
      <c r="AW1041" s="13">
        <f t="shared" si="1436"/>
        <v>1.5325578908010494E-5</v>
      </c>
      <c r="AX1041" s="13">
        <f t="shared" si="1437"/>
        <v>4.2999244273555235E-3</v>
      </c>
      <c r="AY1041" s="13">
        <f t="shared" si="1438"/>
        <v>5.031246355687565E-3</v>
      </c>
      <c r="AZ1041" s="13">
        <f t="shared" si="1439"/>
        <v>2.9434749748831401E-3</v>
      </c>
      <c r="BA1041" s="13">
        <f t="shared" si="1440"/>
        <v>1.1480316294416187E-3</v>
      </c>
      <c r="BB1041" s="13">
        <f t="shared" si="1441"/>
        <v>3.3582159695039659E-4</v>
      </c>
      <c r="BC1041" s="13">
        <f t="shared" si="1442"/>
        <v>7.8587482843598381E-5</v>
      </c>
      <c r="BD1041" s="13">
        <f t="shared" si="1443"/>
        <v>1.3921654879308119E-4</v>
      </c>
      <c r="BE1041" s="13">
        <f t="shared" si="1444"/>
        <v>2.8853640532483364E-4</v>
      </c>
      <c r="BF1041" s="13">
        <f t="shared" si="1445"/>
        <v>2.9900632474921069E-4</v>
      </c>
      <c r="BG1041" s="13">
        <f t="shared" si="1446"/>
        <v>2.0657077256133112E-4</v>
      </c>
      <c r="BH1041" s="13">
        <f t="shared" si="1447"/>
        <v>1.0703323110065214E-4</v>
      </c>
      <c r="BI1041" s="13">
        <f t="shared" si="1448"/>
        <v>4.4366828541319492E-5</v>
      </c>
      <c r="BJ1041" s="14">
        <f t="shared" si="1449"/>
        <v>0.5758674295902324</v>
      </c>
      <c r="BK1041" s="14">
        <f t="shared" si="1450"/>
        <v>0.21429032613938645</v>
      </c>
      <c r="BL1041" s="14">
        <f t="shared" si="1451"/>
        <v>0.19874267475187737</v>
      </c>
      <c r="BM1041" s="14">
        <f t="shared" si="1452"/>
        <v>0.6232393473372897</v>
      </c>
      <c r="BN1041" s="14">
        <f t="shared" si="1453"/>
        <v>0.37107380603012236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1.6292</v>
      </c>
      <c r="F1042" s="10">
        <f>VLOOKUP(B1042,home!$B$2:$E$405,3,FALSE)</f>
        <v>1.0570999999999999</v>
      </c>
      <c r="G1042" s="10">
        <f>VLOOKUP(C1042,away!$B$2:$E$405,4,FALSE)</f>
        <v>1.0570999999999999</v>
      </c>
      <c r="H1042" s="10">
        <f>VLOOKUP(A1042,away!$A$2:$E$405,3,FALSE)</f>
        <v>1.1462000000000001</v>
      </c>
      <c r="I1042" s="10">
        <f>VLOOKUP(C1042,away!$B$2:$E$405,3,FALSE)</f>
        <v>1.0179</v>
      </c>
      <c r="J1042" s="10">
        <f>VLOOKUP(B1042,home!$B$2:$E$405,4,FALSE)</f>
        <v>0.72699999999999998</v>
      </c>
      <c r="K1042" s="12">
        <f t="shared" si="1398"/>
        <v>1.8205664999719997</v>
      </c>
      <c r="L1042" s="12">
        <f t="shared" si="1399"/>
        <v>0.84820324446000006</v>
      </c>
      <c r="M1042" s="13">
        <f t="shared" si="1400"/>
        <v>6.9337475674244864E-2</v>
      </c>
      <c r="N1042" s="13">
        <f t="shared" si="1401"/>
        <v>0.12623348540515361</v>
      </c>
      <c r="O1042" s="13">
        <f t="shared" si="1402"/>
        <v>5.8812271829560815E-2</v>
      </c>
      <c r="P1042" s="13">
        <f t="shared" si="1403"/>
        <v>0.10707165188014535</v>
      </c>
      <c r="Q1042" s="13">
        <f t="shared" si="1404"/>
        <v>0.11490822735166356</v>
      </c>
      <c r="R1042" s="13">
        <f t="shared" si="1405"/>
        <v>2.494237988994847E-2</v>
      </c>
      <c r="S1042" s="13">
        <f t="shared" si="1406"/>
        <v>4.1335289916681464E-2</v>
      </c>
      <c r="T1042" s="13">
        <f t="shared" si="1407"/>
        <v>9.7465531254828333E-2</v>
      </c>
      <c r="U1042" s="13">
        <f t="shared" si="1408"/>
        <v>4.5409261257215471E-2</v>
      </c>
      <c r="V1042" s="13">
        <f t="shared" si="1409"/>
        <v>7.092265008186399E-3</v>
      </c>
      <c r="W1042" s="13">
        <f t="shared" si="1410"/>
        <v>6.973268976253498E-2</v>
      </c>
      <c r="X1042" s="13">
        <f t="shared" si="1411"/>
        <v>5.9147493701504787E-2</v>
      </c>
      <c r="Y1042" s="13">
        <f t="shared" si="1412"/>
        <v>2.5084548029646887E-2</v>
      </c>
      <c r="Z1042" s="13">
        <f t="shared" si="1413"/>
        <v>7.052069182402719E-3</v>
      </c>
      <c r="AA1042" s="13">
        <f t="shared" si="1414"/>
        <v>1.2838760908967319E-2</v>
      </c>
      <c r="AB1042" s="13">
        <f t="shared" si="1415"/>
        <v>1.1686909006007985E-2</v>
      </c>
      <c r="AC1042" s="13">
        <f t="shared" si="1416"/>
        <v>6.8449684190797838E-4</v>
      </c>
      <c r="AD1042" s="13">
        <f t="shared" si="1417"/>
        <v>3.1738249733652885E-2</v>
      </c>
      <c r="AE1042" s="13">
        <f t="shared" si="1418"/>
        <v>2.6920486397566105E-2</v>
      </c>
      <c r="AF1042" s="13">
        <f t="shared" si="1419"/>
        <v>1.1417021952428434E-2</v>
      </c>
      <c r="AG1042" s="13">
        <f t="shared" si="1420"/>
        <v>3.2279850207069484E-3</v>
      </c>
      <c r="AH1042" s="13">
        <f t="shared" si="1421"/>
        <v>1.4953969901675913E-3</v>
      </c>
      <c r="AI1042" s="13">
        <f t="shared" si="1422"/>
        <v>2.722469664458074E-3</v>
      </c>
      <c r="AJ1042" s="13">
        <f t="shared" si="1423"/>
        <v>2.4782185341511911E-3</v>
      </c>
      <c r="AK1042" s="13">
        <f t="shared" si="1424"/>
        <v>1.5039205476284577E-3</v>
      </c>
      <c r="AL1042" s="13">
        <f t="shared" si="1425"/>
        <v>4.2280286011077515E-5</v>
      </c>
      <c r="AM1042" s="13">
        <f t="shared" si="1426"/>
        <v>1.1556318846566748E-2</v>
      </c>
      <c r="AN1042" s="13">
        <f t="shared" si="1427"/>
        <v>9.8021071396721601E-3</v>
      </c>
      <c r="AO1042" s="13">
        <f t="shared" si="1428"/>
        <v>4.1570895392072284E-3</v>
      </c>
      <c r="AP1042" s="13">
        <f t="shared" si="1429"/>
        <v>1.1753522782220996E-3</v>
      </c>
      <c r="AQ1042" s="13">
        <f t="shared" si="1430"/>
        <v>2.4923440394285928E-4</v>
      </c>
      <c r="AR1042" s="13">
        <f t="shared" si="1431"/>
        <v>2.53680115763174E-4</v>
      </c>
      <c r="AS1042" s="13">
        <f t="shared" si="1432"/>
        <v>4.6184152046745342E-4</v>
      </c>
      <c r="AT1042" s="13">
        <f t="shared" si="1433"/>
        <v>4.204066002295893E-4</v>
      </c>
      <c r="AU1042" s="13">
        <f t="shared" si="1434"/>
        <v>2.5512605758170367E-4</v>
      </c>
      <c r="AV1042" s="13">
        <f t="shared" si="1435"/>
        <v>1.1611848842579424E-4</v>
      </c>
      <c r="AW1042" s="13">
        <f t="shared" si="1436"/>
        <v>1.813601607832581E-6</v>
      </c>
      <c r="AX1042" s="13">
        <f t="shared" si="1437"/>
        <v>3.5065078258424108E-3</v>
      </c>
      <c r="AY1042" s="13">
        <f t="shared" si="1438"/>
        <v>2.9742313146039132E-3</v>
      </c>
      <c r="AZ1042" s="13">
        <f t="shared" si="1439"/>
        <v>1.2613763254107852E-3</v>
      </c>
      <c r="BA1042" s="13">
        <f t="shared" si="1440"/>
        <v>3.5663449723282034E-4</v>
      </c>
      <c r="BB1042" s="13">
        <f t="shared" si="1441"/>
        <v>7.5624634409809767E-5</v>
      </c>
      <c r="BC1042" s="13">
        <f t="shared" si="1442"/>
        <v>1.2829012053500405E-5</v>
      </c>
      <c r="BD1042" s="13">
        <f t="shared" si="1443"/>
        <v>3.5862049540885415E-5</v>
      </c>
      <c r="BE1042" s="13">
        <f t="shared" si="1444"/>
        <v>6.5289246014472213E-5</v>
      </c>
      <c r="BF1042" s="13">
        <f t="shared" si="1445"/>
        <v>5.9431707051189279E-5</v>
      </c>
      <c r="BG1042" s="13">
        <f t="shared" si="1446"/>
        <v>3.606645829784829E-5</v>
      </c>
      <c r="BH1042" s="13">
        <f t="shared" si="1447"/>
        <v>1.6415346437424932E-5</v>
      </c>
      <c r="BI1042" s="13">
        <f t="shared" si="1448"/>
        <v>5.9770459618821144E-6</v>
      </c>
      <c r="BJ1042" s="14">
        <f t="shared" si="1449"/>
        <v>0.60100302442685072</v>
      </c>
      <c r="BK1042" s="14">
        <f t="shared" si="1450"/>
        <v>0.22853769092178103</v>
      </c>
      <c r="BL1042" s="14">
        <f t="shared" si="1451"/>
        <v>0.1636158032638769</v>
      </c>
      <c r="BM1042" s="14">
        <f t="shared" si="1452"/>
        <v>0.49593067805119856</v>
      </c>
      <c r="BN1042" s="14">
        <f t="shared" si="1453"/>
        <v>0.50130549203071673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1.4215</v>
      </c>
      <c r="F1043" s="10">
        <f>VLOOKUP(B1043,home!$B$2:$E$405,3,FALSE)</f>
        <v>1.407</v>
      </c>
      <c r="G1043" s="10">
        <f>VLOOKUP(C1043,away!$B$2:$E$405,4,FALSE)</f>
        <v>0.43290000000000001</v>
      </c>
      <c r="H1043" s="10">
        <f>VLOOKUP(A1043,away!$A$2:$E$405,3,FALSE)</f>
        <v>1.0277000000000001</v>
      </c>
      <c r="I1043" s="10">
        <f>VLOOKUP(C1043,away!$B$2:$E$405,3,FALSE)</f>
        <v>0.52390000000000003</v>
      </c>
      <c r="J1043" s="10">
        <f>VLOOKUP(B1043,home!$B$2:$E$405,4,FALSE)</f>
        <v>0.89200000000000002</v>
      </c>
      <c r="K1043" s="12">
        <f t="shared" si="1398"/>
        <v>0.86582186144999995</v>
      </c>
      <c r="L1043" s="12">
        <f t="shared" si="1399"/>
        <v>0.48026353076000006</v>
      </c>
      <c r="M1043" s="13">
        <f t="shared" si="1400"/>
        <v>0.26025707350298044</v>
      </c>
      <c r="N1043" s="13">
        <f t="shared" si="1401"/>
        <v>0.22533626383588001</v>
      </c>
      <c r="O1043" s="13">
        <f t="shared" si="1402"/>
        <v>0.12499198102580625</v>
      </c>
      <c r="P1043" s="13">
        <f t="shared" si="1403"/>
        <v>0.10822078967808664</v>
      </c>
      <c r="Q1043" s="13">
        <f t="shared" si="1404"/>
        <v>9.7550531703284954E-2</v>
      </c>
      <c r="R1043" s="13">
        <f t="shared" si="1405"/>
        <v>3.0014545062070321E-2</v>
      </c>
      <c r="S1043" s="13">
        <f t="shared" si="1406"/>
        <v>1.1250164271149521E-2</v>
      </c>
      <c r="T1043" s="13">
        <f t="shared" si="1407"/>
        <v>4.6849962783334947E-2</v>
      </c>
      <c r="U1043" s="13">
        <f t="shared" si="1408"/>
        <v>2.598724927621663E-2</v>
      </c>
      <c r="V1043" s="13">
        <f t="shared" si="1409"/>
        <v>5.197859199772485E-4</v>
      </c>
      <c r="W1043" s="13">
        <f t="shared" si="1410"/>
        <v>2.8153794314925144E-2</v>
      </c>
      <c r="X1043" s="13">
        <f t="shared" si="1411"/>
        <v>1.3521240661976765E-2</v>
      </c>
      <c r="Y1043" s="13">
        <f t="shared" si="1412"/>
        <v>3.2468793902883206E-3</v>
      </c>
      <c r="Z1043" s="13">
        <f t="shared" si="1413"/>
        <v>4.804963795221673E-3</v>
      </c>
      <c r="AA1043" s="13">
        <f t="shared" si="1414"/>
        <v>4.1602426973786858E-3</v>
      </c>
      <c r="AB1043" s="13">
        <f t="shared" si="1415"/>
        <v>1.8010145381640909E-3</v>
      </c>
      <c r="AC1043" s="13">
        <f t="shared" si="1416"/>
        <v>1.3508672878309966E-5</v>
      </c>
      <c r="AD1043" s="13">
        <f t="shared" si="1417"/>
        <v>6.0940426501572276E-3</v>
      </c>
      <c r="AE1043" s="13">
        <f t="shared" si="1418"/>
        <v>2.9267464397665375E-3</v>
      </c>
      <c r="AF1043" s="13">
        <f t="shared" si="1419"/>
        <v>7.0280478940076851E-4</v>
      </c>
      <c r="AG1043" s="13">
        <f t="shared" si="1420"/>
        <v>1.1251050319755049E-4</v>
      </c>
      <c r="AH1043" s="13">
        <f t="shared" si="1421"/>
        <v>5.7691221936678261E-4</v>
      </c>
      <c r="AI1043" s="13">
        <f t="shared" si="1422"/>
        <v>4.9950321166539842E-4</v>
      </c>
      <c r="AJ1043" s="13">
        <f t="shared" si="1423"/>
        <v>2.1624040026219424E-4</v>
      </c>
      <c r="AK1043" s="13">
        <f t="shared" si="1424"/>
        <v>6.2408555291902049E-5</v>
      </c>
      <c r="AL1043" s="13">
        <f t="shared" si="1425"/>
        <v>2.2468849383675481E-7</v>
      </c>
      <c r="AM1043" s="13">
        <f t="shared" si="1426"/>
        <v>1.0552710702229646E-3</v>
      </c>
      <c r="AN1043" s="13">
        <f t="shared" si="1427"/>
        <v>5.0680821009416491E-4</v>
      </c>
      <c r="AO1043" s="13">
        <f t="shared" si="1428"/>
        <v>1.2170075019898977E-4</v>
      </c>
      <c r="AP1043" s="13">
        <f t="shared" si="1429"/>
        <v>1.9482810662235871E-5</v>
      </c>
      <c r="AQ1043" s="13">
        <f t="shared" si="1430"/>
        <v>2.3392208594434933E-6</v>
      </c>
      <c r="AR1043" s="13">
        <f t="shared" si="1431"/>
        <v>5.541397988233574E-5</v>
      </c>
      <c r="AS1043" s="13">
        <f t="shared" si="1432"/>
        <v>4.797863521207678E-5</v>
      </c>
      <c r="AT1043" s="13">
        <f t="shared" si="1433"/>
        <v>2.0770475624575412E-5</v>
      </c>
      <c r="AU1043" s="13">
        <f t="shared" si="1434"/>
        <v>5.9945106228239129E-6</v>
      </c>
      <c r="AV1043" s="13">
        <f t="shared" si="1435"/>
        <v>1.2975445864837994E-6</v>
      </c>
      <c r="AW1043" s="13">
        <f t="shared" si="1436"/>
        <v>2.5952935588847721E-9</v>
      </c>
      <c r="AX1043" s="13">
        <f t="shared" si="1437"/>
        <v>1.5227946039246339E-4</v>
      </c>
      <c r="AY1043" s="13">
        <f t="shared" si="1438"/>
        <v>7.3134271310312048E-5</v>
      </c>
      <c r="AZ1043" s="13">
        <f t="shared" si="1439"/>
        <v>1.756186167952512E-5</v>
      </c>
      <c r="BA1043" s="13">
        <f t="shared" si="1440"/>
        <v>2.8114405656424931E-6</v>
      </c>
      <c r="BB1043" s="13">
        <f t="shared" si="1441"/>
        <v>3.3755809314433884E-7</v>
      </c>
      <c r="BC1043" s="13">
        <f t="shared" si="1442"/>
        <v>3.2423368330022628E-8</v>
      </c>
      <c r="BD1043" s="13">
        <f t="shared" si="1443"/>
        <v>4.4355522719590282E-6</v>
      </c>
      <c r="BE1043" s="13">
        <f t="shared" si="1444"/>
        <v>3.8403981246663423E-6</v>
      </c>
      <c r="BF1043" s="13">
        <f t="shared" si="1445"/>
        <v>1.6625503265038505E-6</v>
      </c>
      <c r="BG1043" s="13">
        <f t="shared" si="1446"/>
        <v>4.7982413948262312E-7</v>
      </c>
      <c r="BH1043" s="13">
        <f t="shared" si="1447"/>
        <v>1.0386055740387227E-7</v>
      </c>
      <c r="BI1043" s="13">
        <f t="shared" si="1448"/>
        <v>1.7984948228531059E-8</v>
      </c>
      <c r="BJ1043" s="14">
        <f t="shared" si="1449"/>
        <v>0.42644653614965955</v>
      </c>
      <c r="BK1043" s="14">
        <f t="shared" si="1450"/>
        <v>0.38033468100487627</v>
      </c>
      <c r="BL1043" s="14">
        <f t="shared" si="1451"/>
        <v>0.18845209230251878</v>
      </c>
      <c r="BM1043" s="14">
        <f t="shared" si="1452"/>
        <v>0.15359395676815077</v>
      </c>
      <c r="BN1043" s="14">
        <f t="shared" si="1453"/>
        <v>0.84637118480810869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1.72</v>
      </c>
      <c r="F1045" s="10">
        <f>VLOOKUP(B1045,home!$B$2:$E$405,3,FALSE)</f>
        <v>1.5116000000000001</v>
      </c>
      <c r="G1045" s="10">
        <f>VLOOKUP(C1045,away!$B$2:$E$405,4,FALSE)</f>
        <v>0.87209999999999999</v>
      </c>
      <c r="H1045" s="10">
        <f>VLOOKUP(A1045,away!$A$2:$E$405,3,FALSE)</f>
        <v>1.58</v>
      </c>
      <c r="I1045" s="10">
        <f>VLOOKUP(C1045,away!$B$2:$E$405,3,FALSE)</f>
        <v>0.94940000000000002</v>
      </c>
      <c r="J1045" s="10">
        <f>VLOOKUP(B1045,home!$B$2:$E$405,4,FALSE)</f>
        <v>0.63290000000000002</v>
      </c>
      <c r="K1045" s="12">
        <f t="shared" ref="K1045:K1072" si="1454">E1045*F1045*G1045</f>
        <v>2.2674181392000001</v>
      </c>
      <c r="L1045" s="12">
        <f t="shared" ref="L1045:L1072" si="1455">H1045*I1045*J1045</f>
        <v>0.94938291080000015</v>
      </c>
      <c r="M1045" s="13">
        <f t="shared" ref="M1045:M1072" si="1456">_xlfn.POISSON.DIST(0,K1045,FALSE) * _xlfn.POISSON.DIST(0,L1045,FALSE)</f>
        <v>4.0083077148115751E-2</v>
      </c>
      <c r="N1045" s="13">
        <f t="shared" ref="N1045:N1072" si="1457">_xlfn.POISSON.DIST(1,K1045,FALSE) * _xlfn.POISSON.DIST(0,L1045,FALSE)</f>
        <v>9.0885096200590654E-2</v>
      </c>
      <c r="O1045" s="13">
        <f t="shared" ref="O1045:O1072" si="1458">_xlfn.POISSON.DIST(0,K1045,FALSE) * _xlfn.POISSON.DIST(1,L1045,FALSE)</f>
        <v>3.8054188456699105E-2</v>
      </c>
      <c r="P1045" s="13">
        <f t="shared" ref="P1045:P1072" si="1459">_xlfn.POISSON.DIST(1,K1045,FALSE) * _xlfn.POISSON.DIST(1,L1045,FALSE)</f>
        <v>8.6284757179254795E-2</v>
      </c>
      <c r="Q1045" s="13">
        <f t="shared" ref="Q1045:Q1072" si="1460">_xlfn.POISSON.DIST(2,K1045,FALSE) * _xlfn.POISSON.DIST(0,L1045,FALSE)</f>
        <v>0.10303725785407816</v>
      </c>
      <c r="R1045" s="13">
        <f t="shared" ref="R1045:R1072" si="1461">_xlfn.POISSON.DIST(0,K1045,FALSE) * _xlfn.POISSON.DIST(2,L1045,FALSE)</f>
        <v>1.8063998102576379E-2</v>
      </c>
      <c r="S1045" s="13">
        <f t="shared" ref="S1045:S1072" si="1462">_xlfn.POISSON.DIST(2,K1045,FALSE) * _xlfn.POISSON.DIST(2,L1045,FALSE)</f>
        <v>4.6435178204830924E-2</v>
      </c>
      <c r="T1045" s="13">
        <f t="shared" ref="T1045:T1072" si="1463">_xlfn.POISSON.DIST(2,K1045,FALSE) * _xlfn.POISSON.DIST(1,L1045,FALSE)</f>
        <v>9.7821811782354912E-2</v>
      </c>
      <c r="U1045" s="13">
        <f t="shared" ref="U1045:U1072" si="1464">_xlfn.POISSON.DIST(1,K1045,FALSE) * _xlfn.POISSON.DIST(2,L1045,FALSE)</f>
        <v>4.0958636964256064E-2</v>
      </c>
      <c r="V1045" s="13">
        <f t="shared" ref="V1045:V1072" si="1465">_xlfn.POISSON.DIST(3,K1045,FALSE) * _xlfn.POISSON.DIST(3,L1045,FALSE)</f>
        <v>1.1106510558263829E-2</v>
      </c>
      <c r="W1045" s="13">
        <f t="shared" ref="W1045:W1072" si="1466">_xlfn.POISSON.DIST(3,K1045,FALSE) * _xlfn.POISSON.DIST(0,L1045,FALSE)</f>
        <v>7.7876182490588156E-2</v>
      </c>
      <c r="X1045" s="13">
        <f t="shared" ref="X1045:X1072" si="1467">_xlfn.POISSON.DIST(3,K1045,FALSE) * _xlfn.POISSON.DIST(1,L1045,FALSE)</f>
        <v>7.39343168149066E-2</v>
      </c>
      <c r="Y1045" s="13">
        <f t="shared" ref="Y1045:Y1072" si="1468">_xlfn.POISSON.DIST(3,K1045,FALSE) * _xlfn.POISSON.DIST(2,L1045,FALSE)</f>
        <v>3.5095988452872706E-2</v>
      </c>
      <c r="Z1045" s="13">
        <f t="shared" ref="Z1045:Z1072" si="1469">_xlfn.POISSON.DIST(0,K1045,FALSE) * _xlfn.POISSON.DIST(3,L1045,FALSE)</f>
        <v>5.7165503664365477E-3</v>
      </c>
      <c r="AA1045" s="13">
        <f t="shared" ref="AA1045:AA1072" si="1470">_xlfn.POISSON.DIST(1,K1045,FALSE) * _xlfn.POISSON.DIST(3,L1045,FALSE)</f>
        <v>1.2961809994508635E-2</v>
      </c>
      <c r="AB1045" s="13">
        <f t="shared" ref="AB1045:AB1072" si="1471">_xlfn.POISSON.DIST(2,K1045,FALSE) * _xlfn.POISSON.DIST(3,L1045,FALSE)</f>
        <v>1.4694921549206369E-2</v>
      </c>
      <c r="AC1045" s="13">
        <f t="shared" ref="AC1045:AC1072" si="1472">_xlfn.POISSON.DIST(4,K1045,FALSE) * _xlfn.POISSON.DIST(4,L1045,FALSE)</f>
        <v>1.4942755066673966E-3</v>
      </c>
      <c r="AD1045" s="13">
        <f t="shared" ref="AD1045:AD1072" si="1473">_xlfn.POISSON.DIST(4,K1045,FALSE) * _xlfn.POISSON.DIST(0,L1045,FALSE)</f>
        <v>4.4144467197702264E-2</v>
      </c>
      <c r="AE1045" s="13">
        <f t="shared" ref="AE1045:AE1072" si="1474">_xlfn.POISSON.DIST(4,K1045,FALSE) * _xlfn.POISSON.DIST(1,L1045,FALSE)</f>
        <v>4.1910002763869705E-2</v>
      </c>
      <c r="AF1045" s="13">
        <f t="shared" ref="AF1045:AF1072" si="1475">_xlfn.POISSON.DIST(4,K1045,FALSE) * _xlfn.POISSON.DIST(2,L1045,FALSE)</f>
        <v>1.9894320207799333E-2</v>
      </c>
      <c r="AG1045" s="13">
        <f t="shared" ref="AG1045:AG1072" si="1476">_xlfn.POISSON.DIST(4,K1045,FALSE) * _xlfn.POISSON.DIST(3,L1045,FALSE)</f>
        <v>6.2957758757559313E-3</v>
      </c>
      <c r="AH1045" s="13">
        <f t="shared" ref="AH1045:AH1072" si="1477">_xlfn.POISSON.DIST(0,K1045,FALSE) * _xlfn.POISSON.DIST(4,L1045,FALSE)</f>
        <v>1.3567988066555843E-3</v>
      </c>
      <c r="AI1045" s="13">
        <f t="shared" ref="AI1045:AI1072" si="1478">_xlfn.POISSON.DIST(1,K1045,FALSE) * _xlfn.POISSON.DIST(4,L1045,FALSE)</f>
        <v>3.0764302254557853E-3</v>
      </c>
      <c r="AJ1045" s="13">
        <f t="shared" ref="AJ1045:AJ1072" si="1479">_xlfn.POISSON.DIST(2,K1045,FALSE) * _xlfn.POISSON.DIST(4,L1045,FALSE)</f>
        <v>3.487776848590798E-3</v>
      </c>
      <c r="AK1045" s="13">
        <f t="shared" ref="AK1045:AK1072" si="1480">_xlfn.POISSON.DIST(3,K1045,FALSE) * _xlfn.POISSON.DIST(4,L1045,FALSE)</f>
        <v>2.6360828306588621E-3</v>
      </c>
      <c r="AL1045" s="13">
        <f t="shared" ref="AL1045:AL1072" si="1481">_xlfn.POISSON.DIST(5,K1045,FALSE) * _xlfn.POISSON.DIST(5,L1045,FALSE)</f>
        <v>1.2866596920717223E-4</v>
      </c>
      <c r="AM1045" s="13">
        <f t="shared" ref="AM1045:AM1072" si="1482">_xlfn.POISSON.DIST(5,K1045,FALSE) * _xlfn.POISSON.DIST(0,L1045,FALSE)</f>
        <v>2.0018793133877895E-2</v>
      </c>
      <c r="AN1045" s="13">
        <f t="shared" ref="AN1045:AN1072" si="1483">_xlfn.POISSON.DIST(5,K1045,FALSE) * _xlfn.POISSON.DIST(1,L1045,FALSE)</f>
        <v>1.9005500096144053E-2</v>
      </c>
      <c r="AO1045" s="13">
        <f t="shared" ref="AO1045:AO1072" si="1484">_xlfn.POISSON.DIST(5,K1045,FALSE) * _xlfn.POISSON.DIST(2,L1045,FALSE)</f>
        <v>9.0217485012434612E-3</v>
      </c>
      <c r="AP1045" s="13">
        <f t="shared" ref="AP1045:AP1072" si="1485">_xlfn.POISSON.DIST(5,K1045,FALSE) * _xlfn.POISSON.DIST(3,L1045,FALSE)</f>
        <v>2.855031284205352E-3</v>
      </c>
      <c r="AQ1045" s="13">
        <f t="shared" ref="AQ1045:AQ1072" si="1486">_xlfn.POISSON.DIST(5,K1045,FALSE) * _xlfn.POISSON.DIST(4,L1045,FALSE)</f>
        <v>6.7762947775598496E-4</v>
      </c>
      <c r="AR1045" s="13">
        <f t="shared" ref="AR1045:AR1072" si="1487">_xlfn.POISSON.DIST(0,K1045,FALSE) * _xlfn.POISSON.DIST(5,L1045,FALSE)</f>
        <v>2.5762432008652909E-4</v>
      </c>
      <c r="AS1045" s="13">
        <f t="shared" ref="AS1045:AS1072" si="1488">_xlfn.POISSON.DIST(1,K1045,FALSE) * _xlfn.POISSON.DIST(5,L1045,FALSE)</f>
        <v>5.8414205646326294E-4</v>
      </c>
      <c r="AT1045" s="13">
        <f t="shared" ref="AT1045:AT1072" si="1489">_xlfn.POISSON.DIST(2,K1045,FALSE) * _xlfn.POISSON.DIST(5,L1045,FALSE)</f>
        <v>6.6224714734719676E-4</v>
      </c>
      <c r="AU1045" s="13">
        <f t="shared" ref="AU1045:AU1072" si="1490">_xlfn.POISSON.DIST(3,K1045,FALSE) * _xlfn.POISSON.DIST(5,L1045,FALSE)</f>
        <v>5.0053039817616295E-4</v>
      </c>
      <c r="AV1045" s="13">
        <f t="shared" ref="AV1045:AV1072" si="1491">_xlfn.POISSON.DIST(4,K1045,FALSE) * _xlfn.POISSON.DIST(5,L1045,FALSE)</f>
        <v>2.8372792601140769E-4</v>
      </c>
      <c r="AW1045" s="13">
        <f t="shared" ref="AW1045:AW1072" si="1492">_xlfn.POISSON.DIST(6,K1045,FALSE) * _xlfn.POISSON.DIST(6,L1045,FALSE)</f>
        <v>7.6936818201983068E-6</v>
      </c>
      <c r="AX1045" s="13">
        <f t="shared" ref="AX1045:AX1072" si="1493">_xlfn.POISSON.DIST(6,K1045,FALSE) * _xlfn.POISSON.DIST(0,L1045,FALSE)</f>
        <v>7.5651624461078549E-3</v>
      </c>
      <c r="AY1045" s="13">
        <f t="shared" ref="AY1045:AY1072" si="1494">_xlfn.POISSON.DIST(6,K1045,FALSE) * _xlfn.POISSON.DIST(1,L1045,FALSE)</f>
        <v>7.1822359437607253E-3</v>
      </c>
      <c r="AZ1045" s="13">
        <f t="shared" ref="AZ1045:AZ1072" si="1495">_xlfn.POISSON.DIST(6,K1045,FALSE) * _xlfn.POISSON.DIST(2,L1045,FALSE)</f>
        <v>3.4093460331699713E-3</v>
      </c>
      <c r="BA1045" s="13">
        <f t="shared" ref="BA1045:BA1072" si="1496">_xlfn.POISSON.DIST(6,K1045,FALSE) * _xlfn.POISSON.DIST(3,L1045,FALSE)</f>
        <v>1.0789249536317803E-3</v>
      </c>
      <c r="BB1045" s="13">
        <f t="shared" ref="BB1045:BB1072" si="1497">_xlfn.POISSON.DIST(6,K1045,FALSE) * _xlfn.POISSON.DIST(4,L1045,FALSE)</f>
        <v>2.5607822825342373E-4</v>
      </c>
      <c r="BC1045" s="13">
        <f t="shared" ref="BC1045:BC1072" si="1498">_xlfn.POISSON.DIST(6,K1045,FALSE) * _xlfn.POISSON.DIST(5,L1045,FALSE)</f>
        <v>4.8623258746348463E-5</v>
      </c>
      <c r="BD1045" s="13">
        <f t="shared" ref="BD1045:BD1072" si="1499">_xlfn.POISSON.DIST(0,K1045,FALSE) * _xlfn.POISSON.DIST(6,L1045,FALSE)</f>
        <v>4.0764021149436638E-5</v>
      </c>
      <c r="BE1045" s="13">
        <f t="shared" ref="BE1045:BE1072" si="1500">_xlfn.POISSON.DIST(1,K1045,FALSE) * _xlfn.POISSON.DIST(6,L1045,FALSE)</f>
        <v>9.2429080980965063E-5</v>
      </c>
      <c r="BF1045" s="13">
        <f t="shared" ref="BF1045:BF1072" si="1501">_xlfn.POISSON.DIST(2,K1045,FALSE) * _xlfn.POISSON.DIST(6,L1045,FALSE)</f>
        <v>1.0478768740291299E-4</v>
      </c>
      <c r="BG1045" s="13">
        <f t="shared" ref="BG1045:BG1072" si="1502">_xlfn.POISSON.DIST(3,K1045,FALSE) * _xlfn.POISSON.DIST(6,L1045,FALSE)</f>
        <v>7.9199167727394743E-5</v>
      </c>
      <c r="BH1045" s="13">
        <f t="shared" ref="BH1045:BH1072" si="1503">_xlfn.POISSON.DIST(4,K1045,FALSE) * _xlfn.POISSON.DIST(6,L1045,FALSE)</f>
        <v>4.4894407378659527E-5</v>
      </c>
      <c r="BI1045" s="13">
        <f t="shared" ref="BI1045:BI1072" si="1504">_xlfn.POISSON.DIST(5,K1045,FALSE) * _xlfn.POISSON.DIST(6,L1045,FALSE)</f>
        <v>2.035887872780138E-5</v>
      </c>
      <c r="BJ1045" s="14">
        <f t="shared" ref="BJ1045:BJ1072" si="1505">SUM(N1045,Q1045,T1045,W1045,X1045,Y1045,AD1045,AE1045,AF1045,AG1045,AM1045,AN1045,AO1045,AP1045,AQ1045,AX1045,AY1045,AZ1045,BA1045,BB1045,BC1045)</f>
        <v>0.66201429299741543</v>
      </c>
      <c r="BK1045" s="14">
        <f t="shared" ref="BK1045:BK1072" si="1506">SUM(M1045,P1045,S1045,V1045,AC1045,AL1045,AY1045)</f>
        <v>0.19271470051010056</v>
      </c>
      <c r="BL1045" s="14">
        <f t="shared" ref="BL1045:BL1072" si="1507">SUM(O1045,R1045,U1045,AA1045,AB1045,AH1045,AI1045,AJ1045,AK1045,AR1045,AS1045,AT1045,AU1045,AV1045,BD1045,BE1045,BF1045,BG1045,BH1045,BI1045)</f>
        <v>0.13796134887005934</v>
      </c>
      <c r="BM1045" s="14">
        <f t="shared" ref="BM1045:BM1072" si="1508">SUM(S1045:BI1045)</f>
        <v>0.61482397554075652</v>
      </c>
      <c r="BN1045" s="14">
        <f t="shared" ref="BN1045:BN1072" si="1509">SUM(M1045:R1045)</f>
        <v>0.37640837494131479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1.5124</v>
      </c>
      <c r="F1056" s="10">
        <f>VLOOKUP(B1056,home!$B$2:$E$405,3,FALSE)</f>
        <v>1.3224</v>
      </c>
      <c r="G1056" s="10">
        <f>VLOOKUP(C1056,away!$B$2:$E$405,4,FALSE)</f>
        <v>1.2783</v>
      </c>
      <c r="H1056" s="10">
        <f>VLOOKUP(A1056,away!$A$2:$E$405,3,FALSE)</f>
        <v>1.1446000000000001</v>
      </c>
      <c r="I1056" s="10">
        <f>VLOOKUP(C1056,away!$B$2:$E$405,3,FALSE)</f>
        <v>0.64070000000000005</v>
      </c>
      <c r="J1056" s="10">
        <f>VLOOKUP(B1056,home!$B$2:$E$405,4,FALSE)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1.5124</v>
      </c>
      <c r="F1057" s="10">
        <f>VLOOKUP(B1057,home!$B$2:$E$405,3,FALSE)</f>
        <v>1.1460999999999999</v>
      </c>
      <c r="G1057" s="10">
        <f>VLOOKUP(C1057,away!$B$2:$E$405,4,FALSE)</f>
        <v>0.61709999999999998</v>
      </c>
      <c r="H1057" s="10">
        <f>VLOOKUP(A1057,away!$A$2:$E$405,3,FALSE)</f>
        <v>1.1446000000000001</v>
      </c>
      <c r="I1057" s="10">
        <f>VLOOKUP(C1057,away!$B$2:$E$405,3,FALSE)</f>
        <v>1.5726</v>
      </c>
      <c r="J1057" s="10">
        <f>VLOOKUP(B1057,home!$B$2:$E$405,4,FALSE)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1.5124</v>
      </c>
      <c r="F1058" s="10">
        <f>VLOOKUP(B1058,home!$B$2:$E$405,3,FALSE)</f>
        <v>0.57299999999999995</v>
      </c>
      <c r="G1058" s="10">
        <f>VLOOKUP(C1058,away!$B$2:$E$405,4,FALSE)</f>
        <v>1.5869</v>
      </c>
      <c r="H1058" s="10">
        <f>VLOOKUP(A1058,away!$A$2:$E$405,3,FALSE)</f>
        <v>1.1446000000000001</v>
      </c>
      <c r="I1058" s="10">
        <f>VLOOKUP(C1058,away!$B$2:$E$405,3,FALSE)</f>
        <v>0.34949999999999998</v>
      </c>
      <c r="J1058" s="10">
        <f>VLOOKUP(B1058,home!$B$2:$E$405,4,FALSE)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1.5124</v>
      </c>
      <c r="F1059" s="10">
        <f>VLOOKUP(B1059,home!$B$2:$E$405,3,FALSE)</f>
        <v>0.92569999999999997</v>
      </c>
      <c r="G1059" s="10">
        <f>VLOOKUP(C1059,away!$B$2:$E$405,4,FALSE)</f>
        <v>1.0579000000000001</v>
      </c>
      <c r="H1059" s="10">
        <f>VLOOKUP(A1059,away!$A$2:$E$405,3,FALSE)</f>
        <v>1.1446000000000001</v>
      </c>
      <c r="I1059" s="10">
        <f>VLOOKUP(C1059,away!$B$2:$E$405,3,FALSE)</f>
        <v>0.99019999999999997</v>
      </c>
      <c r="J1059" s="10">
        <f>VLOOKUP(B1059,home!$B$2:$E$405,4,FALSE)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1.72</v>
      </c>
      <c r="F1060" s="10">
        <f>VLOOKUP(B1060,home!$B$2:$E$405,3,FALSE)</f>
        <v>0.63949999999999996</v>
      </c>
      <c r="G1060" s="10">
        <f>VLOOKUP(C1060,away!$B$2:$E$405,4,FALSE)</f>
        <v>0.81399999999999995</v>
      </c>
      <c r="H1060" s="10">
        <f>VLOOKUP(A1060,away!$A$2:$E$405,3,FALSE)</f>
        <v>1.58</v>
      </c>
      <c r="I1060" s="10">
        <f>VLOOKUP(C1060,away!$B$2:$E$405,3,FALSE)</f>
        <v>1.7089000000000001</v>
      </c>
      <c r="J1060" s="10">
        <f>VLOOKUP(B1060,home!$B$2:$E$405,4,FALSE)</f>
        <v>1.6456</v>
      </c>
      <c r="K1060" s="12">
        <f t="shared" si="1454"/>
        <v>0.89535115999999992</v>
      </c>
      <c r="L1060" s="12">
        <f t="shared" si="1455"/>
        <v>4.4432220272000009</v>
      </c>
      <c r="M1060" s="13">
        <f t="shared" si="1456"/>
        <v>4.8027184040398459E-3</v>
      </c>
      <c r="N1060" s="13">
        <f t="shared" si="1457"/>
        <v>4.3001194942104241E-3</v>
      </c>
      <c r="O1060" s="13">
        <f t="shared" si="1458"/>
        <v>2.1339544203268682E-2</v>
      </c>
      <c r="P1060" s="13">
        <f t="shared" si="1459"/>
        <v>1.9106385656267887E-2</v>
      </c>
      <c r="Q1060" s="13">
        <f t="shared" si="1460"/>
        <v>1.9250584886399582E-3</v>
      </c>
      <c r="R1060" s="13">
        <f t="shared" si="1461"/>
        <v>4.7408166427185747E-2</v>
      </c>
      <c r="S1060" s="13">
        <f t="shared" si="1462"/>
        <v>1.9002466006489735E-2</v>
      </c>
      <c r="T1060" s="13">
        <f t="shared" si="1463"/>
        <v>8.5534622803734063E-3</v>
      </c>
      <c r="U1060" s="13">
        <f t="shared" si="1464"/>
        <v>4.2446956804053811E-2</v>
      </c>
      <c r="V1060" s="13">
        <f t="shared" si="1465"/>
        <v>8.3996051447936364E-3</v>
      </c>
      <c r="W1060" s="13">
        <f t="shared" si="1466"/>
        <v>5.7453445029054446E-4</v>
      </c>
      <c r="X1060" s="13">
        <f t="shared" si="1467"/>
        <v>2.5527841249161913E-3</v>
      </c>
      <c r="Y1060" s="13">
        <f t="shared" si="1468"/>
        <v>5.6712933272570504E-3</v>
      </c>
      <c r="Z1060" s="13">
        <f t="shared" si="1469"/>
        <v>7.0215003112811758E-2</v>
      </c>
      <c r="AA1060" s="13">
        <f t="shared" si="1470"/>
        <v>6.2867084486459612E-2</v>
      </c>
      <c r="AB1060" s="13">
        <f t="shared" si="1471"/>
        <v>2.8144058510384807E-2</v>
      </c>
      <c r="AC1060" s="13">
        <f t="shared" si="1472"/>
        <v>2.0884799211031827E-3</v>
      </c>
      <c r="AD1060" s="13">
        <f t="shared" si="1473"/>
        <v>1.2860252163190031E-4</v>
      </c>
      <c r="AE1060" s="13">
        <f t="shared" si="1474"/>
        <v>5.7140955686832418E-4</v>
      </c>
      <c r="AF1060" s="13">
        <f t="shared" si="1475"/>
        <v>1.2694497648149648E-3</v>
      </c>
      <c r="AG1060" s="13">
        <f t="shared" si="1476"/>
        <v>1.8801490524832372E-3</v>
      </c>
      <c r="AH1060" s="13">
        <f t="shared" si="1477"/>
        <v>7.7995212117690463E-2</v>
      </c>
      <c r="AI1060" s="13">
        <f t="shared" si="1478"/>
        <v>6.9833103644020206E-2</v>
      </c>
      <c r="AJ1060" s="13">
        <f t="shared" si="1479"/>
        <v>3.1262575177036858E-2</v>
      </c>
      <c r="AK1060" s="13">
        <f t="shared" si="1480"/>
        <v>9.3303276497823853E-3</v>
      </c>
      <c r="AL1060" s="13">
        <f t="shared" si="1481"/>
        <v>3.3233930829177364E-4</v>
      </c>
      <c r="AM1060" s="13">
        <f t="shared" si="1482"/>
        <v>2.3028883384409409E-5</v>
      </c>
      <c r="AN1060" s="13">
        <f t="shared" si="1483"/>
        <v>1.0232244191542801E-4</v>
      </c>
      <c r="AO1060" s="13">
        <f t="shared" si="1484"/>
        <v>2.2732066389776119E-4</v>
      </c>
      <c r="AP1060" s="13">
        <f t="shared" si="1485"/>
        <v>3.366787270227535E-4</v>
      </c>
      <c r="AQ1060" s="13">
        <f t="shared" si="1486"/>
        <v>3.7398458399928866E-4</v>
      </c>
      <c r="AR1060" s="13">
        <f t="shared" si="1487"/>
        <v>6.9310008899491737E-2</v>
      </c>
      <c r="AS1060" s="13">
        <f t="shared" si="1488"/>
        <v>6.2056796867770242E-2</v>
      </c>
      <c r="AT1060" s="13">
        <f t="shared" si="1489"/>
        <v>2.7781312530721226E-2</v>
      </c>
      <c r="AU1060" s="13">
        <f t="shared" si="1490"/>
        <v>8.2913434669012603E-3</v>
      </c>
      <c r="AV1060" s="13">
        <f t="shared" si="1491"/>
        <v>1.8559159977621163E-3</v>
      </c>
      <c r="AW1060" s="13">
        <f t="shared" si="1492"/>
        <v>3.6725746053056713E-5</v>
      </c>
      <c r="AX1060" s="13">
        <f t="shared" si="1493"/>
        <v>3.43648957528928E-6</v>
      </c>
      <c r="AY1060" s="13">
        <f t="shared" si="1494"/>
        <v>1.5269086177168506E-5</v>
      </c>
      <c r="AZ1060" s="13">
        <f t="shared" si="1495"/>
        <v>3.3921970018805083E-5</v>
      </c>
      <c r="BA1060" s="13">
        <f t="shared" si="1496"/>
        <v>5.0240948131190923E-5</v>
      </c>
      <c r="BB1060" s="13">
        <f t="shared" si="1497"/>
        <v>5.5807921850980055E-5</v>
      </c>
      <c r="BC1060" s="13">
        <f t="shared" si="1498"/>
        <v>4.9593397532106169E-5</v>
      </c>
      <c r="BD1060" s="13">
        <f t="shared" si="1499"/>
        <v>5.1326626374608296E-2</v>
      </c>
      <c r="BE1060" s="13">
        <f t="shared" si="1500"/>
        <v>4.5955354463392127E-2</v>
      </c>
      <c r="BF1060" s="13">
        <f t="shared" si="1501"/>
        <v>2.0573089963504661E-2</v>
      </c>
      <c r="BG1060" s="13">
        <f t="shared" si="1502"/>
        <v>6.1400466545360848E-3</v>
      </c>
      <c r="BH1060" s="13">
        <f t="shared" si="1503"/>
        <v>1.3743744736482504E-3</v>
      </c>
      <c r="BI1060" s="13">
        <f t="shared" si="1504"/>
        <v>2.4610955585107014E-4</v>
      </c>
      <c r="BJ1060" s="14">
        <f t="shared" si="1505"/>
        <v>2.8698468174991176E-2</v>
      </c>
      <c r="BK1060" s="14">
        <f t="shared" si="1506"/>
        <v>5.3747263527163233E-2</v>
      </c>
      <c r="BL1060" s="14">
        <f t="shared" si="1507"/>
        <v>0.68553800826806965</v>
      </c>
      <c r="BM1060" s="14">
        <f t="shared" si="1508"/>
        <v>0.73933820706929931</v>
      </c>
      <c r="BN1060" s="14">
        <f t="shared" si="1509"/>
        <v>9.8881992673612543E-2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1.72</v>
      </c>
      <c r="F1061" s="10">
        <f>VLOOKUP(B1061,home!$B$2:$E$405,3,FALSE)</f>
        <v>0.87209999999999999</v>
      </c>
      <c r="G1061" s="10">
        <f>VLOOKUP(C1061,away!$B$2:$E$405,4,FALSE)</f>
        <v>0.58140000000000003</v>
      </c>
      <c r="H1061" s="10">
        <f>VLOOKUP(A1061,away!$A$2:$E$405,3,FALSE)</f>
        <v>1.58</v>
      </c>
      <c r="I1061" s="10">
        <f>VLOOKUP(C1061,away!$B$2:$E$405,3,FALSE)</f>
        <v>1.2658</v>
      </c>
      <c r="J1061" s="10">
        <f>VLOOKUP(B1061,home!$B$2:$E$405,4,FALSE)</f>
        <v>1.2024999999999999</v>
      </c>
      <c r="K1061" s="12">
        <f t="shared" si="1454"/>
        <v>0.87210697679999993</v>
      </c>
      <c r="L1061" s="12">
        <f t="shared" si="1455"/>
        <v>2.40495671</v>
      </c>
      <c r="M1061" s="13">
        <f t="shared" si="1456"/>
        <v>3.7738907527415398E-2</v>
      </c>
      <c r="N1061" s="13">
        <f t="shared" si="1457"/>
        <v>3.2912364551469002E-2</v>
      </c>
      <c r="O1061" s="13">
        <f t="shared" si="1458"/>
        <v>9.0760438886127157E-2</v>
      </c>
      <c r="P1061" s="13">
        <f t="shared" si="1459"/>
        <v>7.9152811970021511E-2</v>
      </c>
      <c r="Q1061" s="13">
        <f t="shared" si="1460"/>
        <v>1.4351551374160556E-2</v>
      </c>
      <c r="R1061" s="13">
        <f t="shared" si="1461"/>
        <v>0.10913746325086823</v>
      </c>
      <c r="S1061" s="13">
        <f t="shared" si="1462"/>
        <v>4.1503371806737223E-2</v>
      </c>
      <c r="T1061" s="13">
        <f t="shared" si="1463"/>
        <v>3.4514859776197143E-2</v>
      </c>
      <c r="U1061" s="13">
        <f t="shared" si="1464"/>
        <v>9.5179543131335795E-2</v>
      </c>
      <c r="V1061" s="13">
        <f t="shared" si="1465"/>
        <v>9.6720358082970741E-3</v>
      </c>
      <c r="W1061" s="13">
        <f t="shared" si="1466"/>
        <v>4.172029360436349E-3</v>
      </c>
      <c r="X1061" s="13">
        <f t="shared" si="1467"/>
        <v>1.0033550004698405E-2</v>
      </c>
      <c r="Y1061" s="13">
        <f t="shared" si="1468"/>
        <v>1.2065126704459984E-2</v>
      </c>
      <c r="Z1061" s="13">
        <f t="shared" si="1469"/>
        <v>8.7490291519184651E-2</v>
      </c>
      <c r="AA1061" s="13">
        <f t="shared" si="1470"/>
        <v>7.630089363614681E-2</v>
      </c>
      <c r="AB1061" s="13">
        <f t="shared" si="1471"/>
        <v>3.3271270838079167E-2</v>
      </c>
      <c r="AC1061" s="13">
        <f t="shared" si="1472"/>
        <v>1.2678706172557232E-3</v>
      </c>
      <c r="AD1061" s="13">
        <f t="shared" si="1473"/>
        <v>9.0961397816274533E-4</v>
      </c>
      <c r="AE1061" s="13">
        <f t="shared" si="1474"/>
        <v>2.1875822402922878E-3</v>
      </c>
      <c r="AF1061" s="13">
        <f t="shared" si="1475"/>
        <v>2.6305202937338852E-3</v>
      </c>
      <c r="AG1061" s="13">
        <f t="shared" si="1476"/>
        <v>2.108762477068826E-3</v>
      </c>
      <c r="AH1061" s="13">
        <f t="shared" si="1477"/>
        <v>5.2602590912229789E-2</v>
      </c>
      <c r="AI1061" s="13">
        <f t="shared" si="1478"/>
        <v>4.5875086532311878E-2</v>
      </c>
      <c r="AJ1061" s="13">
        <f t="shared" si="1479"/>
        <v>2.0003991513066446E-2</v>
      </c>
      <c r="AK1061" s="13">
        <f t="shared" si="1480"/>
        <v>5.8152068541310791E-3</v>
      </c>
      <c r="AL1061" s="13">
        <f t="shared" si="1481"/>
        <v>1.0636823495439469E-4</v>
      </c>
      <c r="AM1061" s="13">
        <f t="shared" si="1482"/>
        <v>1.5865613931010666E-4</v>
      </c>
      <c r="AN1061" s="13">
        <f t="shared" si="1483"/>
        <v>3.8156114681653575E-4</v>
      </c>
      <c r="AO1061" s="13">
        <f t="shared" si="1484"/>
        <v>4.5881902015586148E-4</v>
      </c>
      <c r="AP1061" s="13">
        <f t="shared" si="1485"/>
        <v>3.6781329373315475E-4</v>
      </c>
      <c r="AQ1061" s="13">
        <f t="shared" si="1486"/>
        <v>2.2114376219768778E-4</v>
      </c>
      <c r="AR1061" s="13">
        <f t="shared" si="1487"/>
        <v>2.5301390795550407E-2</v>
      </c>
      <c r="AS1061" s="13">
        <f t="shared" si="1488"/>
        <v>2.2065519435542812E-2</v>
      </c>
      <c r="AT1061" s="13">
        <f t="shared" si="1489"/>
        <v>9.6217467232264393E-3</v>
      </c>
      <c r="AU1061" s="13">
        <f t="shared" si="1490"/>
        <v>2.7970641487761053E-3</v>
      </c>
      <c r="AV1061" s="13">
        <f t="shared" si="1491"/>
        <v>6.0983478967619853E-4</v>
      </c>
      <c r="AW1061" s="13">
        <f t="shared" si="1492"/>
        <v>6.1970710604846443E-6</v>
      </c>
      <c r="AX1061" s="13">
        <f t="shared" si="1493"/>
        <v>2.3060854334082777E-5</v>
      </c>
      <c r="AY1061" s="13">
        <f t="shared" si="1494"/>
        <v>5.5460356369084952E-5</v>
      </c>
      <c r="AZ1061" s="13">
        <f t="shared" si="1495"/>
        <v>6.6689878094411065E-5</v>
      </c>
      <c r="BA1061" s="13">
        <f t="shared" si="1496"/>
        <v>5.346208993741196E-5</v>
      </c>
      <c r="BB1061" s="13">
        <f t="shared" si="1497"/>
        <v>3.2143502981400583E-5</v>
      </c>
      <c r="BC1061" s="13">
        <f t="shared" si="1498"/>
        <v>1.5460746635604865E-5</v>
      </c>
      <c r="BD1061" s="13">
        <f t="shared" si="1499"/>
        <v>1.0141458261015203E-2</v>
      </c>
      <c r="BE1061" s="13">
        <f t="shared" si="1500"/>
        <v>8.8444365043573534E-3</v>
      </c>
      <c r="BF1061" s="13">
        <f t="shared" si="1501"/>
        <v>3.856647390657325E-3</v>
      </c>
      <c r="BG1061" s="13">
        <f t="shared" si="1502"/>
        <v>1.1211363654832561E-3</v>
      </c>
      <c r="BH1061" s="13">
        <f t="shared" si="1503"/>
        <v>2.4443771157053553E-4</v>
      </c>
      <c r="BI1061" s="13">
        <f t="shared" si="1504"/>
        <v>4.2635166730738036E-5</v>
      </c>
      <c r="BJ1061" s="14">
        <f t="shared" si="1505"/>
        <v>0.11772023155124456</v>
      </c>
      <c r="BK1061" s="14">
        <f t="shared" si="1506"/>
        <v>0.16949682632105037</v>
      </c>
      <c r="BL1061" s="14">
        <f t="shared" si="1507"/>
        <v>0.61359279284688284</v>
      </c>
      <c r="BM1061" s="14">
        <f t="shared" si="1508"/>
        <v>0.6241973413929921</v>
      </c>
      <c r="BN1061" s="14">
        <f t="shared" si="1509"/>
        <v>0.36405353756006187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1.5124</v>
      </c>
      <c r="F1063" s="10">
        <f>VLOOKUP(B1063,home!$B$2:$E$405,3,FALSE)</f>
        <v>1.5427999999999999</v>
      </c>
      <c r="G1063" s="10">
        <f>VLOOKUP(C1063,away!$B$2:$E$405,4,FALSE)</f>
        <v>0.9698</v>
      </c>
      <c r="H1063" s="10">
        <f>VLOOKUP(A1063,away!$A$2:$E$405,3,FALSE)</f>
        <v>1.1446000000000001</v>
      </c>
      <c r="I1063" s="10">
        <f>VLOOKUP(C1063,away!$B$2:$E$405,3,FALSE)</f>
        <v>1.1066</v>
      </c>
      <c r="J1063" s="10">
        <f>VLOOKUP(B1063,home!$B$2:$E$405,4,FALSE)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1.5124</v>
      </c>
      <c r="F1064" s="10">
        <f>VLOOKUP(B1064,home!$B$2:$E$405,3,FALSE)</f>
        <v>0.79339999999999999</v>
      </c>
      <c r="G1064" s="10">
        <f>VLOOKUP(C1064,away!$B$2:$E$405,4,FALSE)</f>
        <v>0.74939999999999996</v>
      </c>
      <c r="H1064" s="10">
        <f>VLOOKUP(A1064,away!$A$2:$E$405,3,FALSE)</f>
        <v>1.1446000000000001</v>
      </c>
      <c r="I1064" s="10">
        <f>VLOOKUP(C1064,away!$B$2:$E$405,3,FALSE)</f>
        <v>0.93189999999999995</v>
      </c>
      <c r="J1064" s="10">
        <f>VLOOKUP(B1064,home!$B$2:$E$405,4,FALSE)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1.5124</v>
      </c>
      <c r="F1065" s="10">
        <f>VLOOKUP(B1065,home!$B$2:$E$405,3,FALSE)</f>
        <v>0.70530000000000004</v>
      </c>
      <c r="G1065" s="10">
        <f>VLOOKUP(C1065,away!$B$2:$E$405,4,FALSE)</f>
        <v>0.70250000000000001</v>
      </c>
      <c r="H1065" s="10">
        <f>VLOOKUP(A1065,away!$A$2:$E$405,3,FALSE)</f>
        <v>1.1446000000000001</v>
      </c>
      <c r="I1065" s="10">
        <f>VLOOKUP(C1065,away!$B$2:$E$405,3,FALSE)</f>
        <v>0.65529999999999999</v>
      </c>
      <c r="J1065" s="10">
        <f>VLOOKUP(B1065,home!$B$2:$E$405,4,FALSE)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1.5124</v>
      </c>
      <c r="F1066" s="10">
        <f>VLOOKUP(B1066,home!$B$2:$E$405,3,FALSE)</f>
        <v>0.66120000000000001</v>
      </c>
      <c r="G1066" s="10">
        <f>VLOOKUP(C1066,away!$B$2:$E$405,4,FALSE)</f>
        <v>1.1020000000000001</v>
      </c>
      <c r="H1066" s="10">
        <f>VLOOKUP(A1066,away!$A$2:$E$405,3,FALSE)</f>
        <v>1.1446000000000001</v>
      </c>
      <c r="I1066" s="10">
        <f>VLOOKUP(C1066,away!$B$2:$E$405,3,FALSE)</f>
        <v>0.99019999999999997</v>
      </c>
      <c r="J1066" s="10">
        <f>VLOOKUP(B1066,home!$B$2:$E$405,4,FALSE)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1.72</v>
      </c>
      <c r="F1067" s="10">
        <f>VLOOKUP(B1067,home!$B$2:$E$405,3,FALSE)</f>
        <v>0.87209999999999999</v>
      </c>
      <c r="G1067" s="10">
        <f>VLOOKUP(C1067,away!$B$2:$E$405,4,FALSE)</f>
        <v>0.87209999999999999</v>
      </c>
      <c r="H1067" s="10">
        <f>VLOOKUP(A1067,away!$A$2:$E$405,3,FALSE)</f>
        <v>1.58</v>
      </c>
      <c r="I1067" s="10">
        <f>VLOOKUP(C1067,away!$B$2:$E$405,3,FALSE)</f>
        <v>0.94940000000000002</v>
      </c>
      <c r="J1067" s="10">
        <f>VLOOKUP(B1067,home!$B$2:$E$405,4,FALSE)</f>
        <v>0.82279999999999998</v>
      </c>
      <c r="K1067" s="12">
        <f t="shared" si="1454"/>
        <v>1.3081604651999998</v>
      </c>
      <c r="L1067" s="12">
        <f t="shared" si="1455"/>
        <v>1.2342427856</v>
      </c>
      <c r="M1067" s="13">
        <f t="shared" si="1456"/>
        <v>7.867709162090436E-2</v>
      </c>
      <c r="N1067" s="13">
        <f t="shared" si="1457"/>
        <v>0.10292226077538526</v>
      </c>
      <c r="O1067" s="13">
        <f t="shared" si="1458"/>
        <v>9.7106632725091416E-2</v>
      </c>
      <c r="P1067" s="13">
        <f t="shared" si="1459"/>
        <v>0.12703105783966112</v>
      </c>
      <c r="Q1067" s="13">
        <f t="shared" si="1460"/>
        <v>6.7319416267681856E-2</v>
      </c>
      <c r="R1067" s="13">
        <f t="shared" si="1461"/>
        <v>5.9926580437426477E-2</v>
      </c>
      <c r="S1067" s="13">
        <f t="shared" si="1462"/>
        <v>5.1275693227251277E-2</v>
      </c>
      <c r="T1067" s="13">
        <f t="shared" si="1463"/>
        <v>8.3088503859189616E-2</v>
      </c>
      <c r="U1067" s="13">
        <f t="shared" si="1464"/>
        <v>7.8393583342869028E-2</v>
      </c>
      <c r="V1067" s="13">
        <f t="shared" si="1465"/>
        <v>9.1987888129207978E-3</v>
      </c>
      <c r="W1067" s="13">
        <f t="shared" si="1466"/>
        <v>2.9354866300574375E-2</v>
      </c>
      <c r="X1067" s="13">
        <f t="shared" si="1467"/>
        <v>3.6231031953736482E-2</v>
      </c>
      <c r="Y1067" s="13">
        <f t="shared" si="1468"/>
        <v>2.2358944901871167E-2</v>
      </c>
      <c r="Z1067" s="13">
        <f t="shared" si="1469"/>
        <v>2.4654649856857249E-2</v>
      </c>
      <c r="AA1067" s="13">
        <f t="shared" si="1470"/>
        <v>3.225223822608949E-2</v>
      </c>
      <c r="AB1067" s="13">
        <f t="shared" si="1471"/>
        <v>2.1095551480791227E-2</v>
      </c>
      <c r="AC1067" s="13">
        <f t="shared" si="1472"/>
        <v>9.2826565655492236E-4</v>
      </c>
      <c r="AD1067" s="13">
        <f t="shared" si="1473"/>
        <v>9.6002188889107928E-3</v>
      </c>
      <c r="AE1067" s="13">
        <f t="shared" si="1474"/>
        <v>1.1849000903818994E-2</v>
      </c>
      <c r="AF1067" s="13">
        <f t="shared" si="1475"/>
        <v>7.3122719410532375E-3</v>
      </c>
      <c r="AG1067" s="13">
        <f t="shared" si="1476"/>
        <v>3.0083729631967563E-3</v>
      </c>
      <c r="AH1067" s="13">
        <f t="shared" si="1477"/>
        <v>7.6074559293300304E-3</v>
      </c>
      <c r="AI1067" s="13">
        <f t="shared" si="1478"/>
        <v>9.95177308750087E-3</v>
      </c>
      <c r="AJ1067" s="13">
        <f t="shared" si="1479"/>
        <v>6.5092580558549903E-3</v>
      </c>
      <c r="AK1067" s="13">
        <f t="shared" si="1480"/>
        <v>2.8383846821513699E-3</v>
      </c>
      <c r="AL1067" s="13">
        <f t="shared" si="1481"/>
        <v>5.9950649358812144E-5</v>
      </c>
      <c r="AM1067" s="13">
        <f t="shared" si="1482"/>
        <v>2.5117253615478739E-3</v>
      </c>
      <c r="AN1067" s="13">
        <f t="shared" si="1483"/>
        <v>3.1000789068990151E-3</v>
      </c>
      <c r="AO1067" s="13">
        <f t="shared" si="1484"/>
        <v>1.913125012815422E-3</v>
      </c>
      <c r="AP1067" s="13">
        <f t="shared" si="1485"/>
        <v>7.8708691500611416E-4</v>
      </c>
      <c r="AQ1067" s="13">
        <f t="shared" si="1486"/>
        <v>2.4286408662161412E-4</v>
      </c>
      <c r="AR1067" s="13">
        <f t="shared" si="1487"/>
        <v>1.8778895195091067E-3</v>
      </c>
      <c r="AS1067" s="13">
        <f t="shared" si="1488"/>
        <v>2.456580827435237E-3</v>
      </c>
      <c r="AT1067" s="13">
        <f t="shared" si="1489"/>
        <v>1.6068009590095409E-3</v>
      </c>
      <c r="AU1067" s="13">
        <f t="shared" si="1490"/>
        <v>7.0065116334057549E-4</v>
      </c>
      <c r="AV1067" s="13">
        <f t="shared" si="1491"/>
        <v>2.2914103794463206E-4</v>
      </c>
      <c r="AW1067" s="13">
        <f t="shared" si="1492"/>
        <v>2.688766001685612E-6</v>
      </c>
      <c r="AX1067" s="13">
        <f t="shared" si="1493"/>
        <v>5.4762330290285038E-4</v>
      </c>
      <c r="AY1067" s="13">
        <f t="shared" si="1494"/>
        <v>6.7590011083428674E-4</v>
      </c>
      <c r="AZ1067" s="13">
        <f t="shared" si="1495"/>
        <v>4.1711241779172941E-4</v>
      </c>
      <c r="BA1067" s="13">
        <f t="shared" si="1496"/>
        <v>1.7160599748120508E-4</v>
      </c>
      <c r="BB1067" s="13">
        <f t="shared" si="1497"/>
        <v>5.2950866089217264E-5</v>
      </c>
      <c r="BC1067" s="13">
        <f t="shared" si="1498"/>
        <v>1.307084489237762E-5</v>
      </c>
      <c r="BD1067" s="13">
        <f t="shared" si="1499"/>
        <v>3.8629526526799386E-4</v>
      </c>
      <c r="BE1067" s="13">
        <f t="shared" si="1500"/>
        <v>5.0533619391753622E-4</v>
      </c>
      <c r="BF1067" s="13">
        <f t="shared" si="1501"/>
        <v>3.3053041525878086E-4</v>
      </c>
      <c r="BG1067" s="13">
        <f t="shared" si="1502"/>
        <v>1.4412894059589196E-4</v>
      </c>
      <c r="BH1067" s="13">
        <f t="shared" si="1503"/>
        <v>4.7135945494676288E-5</v>
      </c>
      <c r="BI1067" s="13">
        <f t="shared" si="1504"/>
        <v>1.2332276077191515E-5</v>
      </c>
      <c r="BJ1067" s="14">
        <f t="shared" si="1505"/>
        <v>0.38347803257830032</v>
      </c>
      <c r="BK1067" s="14">
        <f t="shared" si="1506"/>
        <v>0.26784674791748558</v>
      </c>
      <c r="BL1067" s="14">
        <f t="shared" si="1507"/>
        <v>0.32397828051095606</v>
      </c>
      <c r="BM1067" s="14">
        <f t="shared" si="1508"/>
        <v>0.46630145985261606</v>
      </c>
      <c r="BN1067" s="14">
        <f t="shared" si="1509"/>
        <v>0.53298303966615046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1.72</v>
      </c>
      <c r="F1068" s="10">
        <f>VLOOKUP(B1068,home!$B$2:$E$405,3,FALSE)</f>
        <v>0.81399999999999995</v>
      </c>
      <c r="G1068" s="10">
        <f>VLOOKUP(C1068,away!$B$2:$E$405,4,FALSE)</f>
        <v>1.1628000000000001</v>
      </c>
      <c r="H1068" s="10">
        <f>VLOOKUP(A1068,away!$A$2:$E$405,3,FALSE)</f>
        <v>1.58</v>
      </c>
      <c r="I1068" s="10">
        <f>VLOOKUP(C1068,away!$B$2:$E$405,3,FALSE)</f>
        <v>0.63290000000000002</v>
      </c>
      <c r="J1068" s="10">
        <f>VLOOKUP(B1068,home!$B$2:$E$405,4,FALSE)</f>
        <v>0.69620000000000004</v>
      </c>
      <c r="K1068" s="12">
        <f t="shared" si="1454"/>
        <v>1.6280130240000001</v>
      </c>
      <c r="L1068" s="12">
        <f t="shared" si="1455"/>
        <v>0.69618746840000012</v>
      </c>
      <c r="M1068" s="13">
        <f t="shared" si="1456"/>
        <v>9.7861653918548813E-2</v>
      </c>
      <c r="N1068" s="13">
        <f t="shared" si="1457"/>
        <v>0.15932004712957815</v>
      </c>
      <c r="O1068" s="13">
        <f t="shared" si="1458"/>
        <v>6.8130057094991453E-2</v>
      </c>
      <c r="P1068" s="13">
        <f t="shared" si="1459"/>
        <v>0.11091662027650971</v>
      </c>
      <c r="Q1068" s="13">
        <f t="shared" si="1460"/>
        <v>0.12968755585562355</v>
      </c>
      <c r="R1068" s="13">
        <f t="shared" si="1461"/>
        <v>2.3715645985454781E-2</v>
      </c>
      <c r="S1068" s="13">
        <f t="shared" si="1462"/>
        <v>3.1428287181317537E-2</v>
      </c>
      <c r="T1068" s="13">
        <f t="shared" si="1463"/>
        <v>9.028685119411016E-2</v>
      </c>
      <c r="U1068" s="13">
        <f t="shared" si="1464"/>
        <v>3.8609380536893702E-2</v>
      </c>
      <c r="V1068" s="13">
        <f t="shared" si="1465"/>
        <v>3.9578768776000403E-3</v>
      </c>
      <c r="W1068" s="13">
        <f t="shared" si="1466"/>
        <v>7.0377676661227559E-2</v>
      </c>
      <c r="X1068" s="13">
        <f t="shared" si="1467"/>
        <v>4.8996056546653788E-2</v>
      </c>
      <c r="Y1068" s="13">
        <f t="shared" si="1468"/>
        <v>1.7055220284399073E-2</v>
      </c>
      <c r="Z1068" s="13">
        <f t="shared" si="1469"/>
        <v>5.5035118466947967E-3</v>
      </c>
      <c r="AA1068" s="13">
        <f t="shared" si="1470"/>
        <v>8.9597889641574221E-3</v>
      </c>
      <c r="AB1068" s="13">
        <f t="shared" si="1471"/>
        <v>7.2933265629698775E-3</v>
      </c>
      <c r="AC1068" s="13">
        <f t="shared" si="1472"/>
        <v>2.8036666377729045E-4</v>
      </c>
      <c r="AD1068" s="13">
        <f t="shared" si="1473"/>
        <v>2.8643943550834824E-2</v>
      </c>
      <c r="AE1068" s="13">
        <f t="shared" si="1474"/>
        <v>1.9941554545648204E-2</v>
      </c>
      <c r="AF1068" s="13">
        <f t="shared" si="1475"/>
        <v>6.9415301875476688E-3</v>
      </c>
      <c r="AG1068" s="13">
        <f t="shared" si="1476"/>
        <v>1.6108687760303297E-3</v>
      </c>
      <c r="AH1068" s="13">
        <f t="shared" si="1477"/>
        <v>9.5786899496496476E-4</v>
      </c>
      <c r="AI1068" s="13">
        <f t="shared" si="1478"/>
        <v>1.5594231990887534E-3</v>
      </c>
      <c r="AJ1068" s="13">
        <f t="shared" si="1479"/>
        <v>1.2693806390221181E-3</v>
      </c>
      <c r="AK1068" s="13">
        <f t="shared" si="1480"/>
        <v>6.888560709138172E-4</v>
      </c>
      <c r="AL1068" s="13">
        <f t="shared" si="1481"/>
        <v>1.2710728478086077E-5</v>
      </c>
      <c r="AM1068" s="13">
        <f t="shared" si="1482"/>
        <v>9.3265426318959645E-3</v>
      </c>
      <c r="AN1068" s="13">
        <f t="shared" si="1483"/>
        <v>6.4930221038243261E-3</v>
      </c>
      <c r="AO1068" s="13">
        <f t="shared" si="1484"/>
        <v>2.2601803103633501E-3</v>
      </c>
      <c r="AP1068" s="13">
        <f t="shared" si="1485"/>
        <v>5.2450306946646237E-4</v>
      </c>
      <c r="AQ1068" s="13">
        <f t="shared" si="1486"/>
        <v>9.1288116024971448E-5</v>
      </c>
      <c r="AR1068" s="13">
        <f t="shared" si="1487"/>
        <v>1.3337127813270233E-4</v>
      </c>
      <c r="AS1068" s="13">
        <f t="shared" si="1488"/>
        <v>2.1713017782756583E-4</v>
      </c>
      <c r="AT1068" s="13">
        <f t="shared" si="1489"/>
        <v>1.7674537870335664E-4</v>
      </c>
      <c r="AU1068" s="13">
        <f t="shared" si="1490"/>
        <v>9.5914592820292317E-5</v>
      </c>
      <c r="AV1068" s="13">
        <f t="shared" si="1491"/>
        <v>3.9037551575773193E-5</v>
      </c>
      <c r="AW1068" s="13">
        <f t="shared" si="1492"/>
        <v>4.0017690154917509E-7</v>
      </c>
      <c r="AX1068" s="13">
        <f t="shared" si="1493"/>
        <v>2.5306221456029808E-3</v>
      </c>
      <c r="AY1068" s="13">
        <f t="shared" si="1494"/>
        <v>1.7617874250243158E-3</v>
      </c>
      <c r="AZ1068" s="13">
        <f t="shared" si="1495"/>
        <v>6.1326716364331669E-4</v>
      </c>
      <c r="BA1068" s="13">
        <f t="shared" si="1496"/>
        <v>1.4231630470322974E-4</v>
      </c>
      <c r="BB1068" s="13">
        <f t="shared" si="1497"/>
        <v>2.4769706970846129E-5</v>
      </c>
      <c r="BC1068" s="13">
        <f t="shared" si="1498"/>
        <v>3.4488719178086422E-6</v>
      </c>
      <c r="BD1068" s="13">
        <f t="shared" si="1499"/>
        <v>1.5475235413413044E-5</v>
      </c>
      <c r="BE1068" s="13">
        <f t="shared" si="1500"/>
        <v>2.5193884802502466E-5</v>
      </c>
      <c r="BF1068" s="13">
        <f t="shared" si="1501"/>
        <v>2.0507986291814847E-5</v>
      </c>
      <c r="BG1068" s="13">
        <f t="shared" si="1502"/>
        <v>1.1129089593029349E-5</v>
      </c>
      <c r="BH1068" s="13">
        <f t="shared" si="1503"/>
        <v>4.5295757006786591E-6</v>
      </c>
      <c r="BI1068" s="13">
        <f t="shared" si="1504"/>
        <v>1.4748416467797545E-6</v>
      </c>
      <c r="BJ1068" s="14">
        <f t="shared" si="1505"/>
        <v>0.59663305258109067</v>
      </c>
      <c r="BK1068" s="14">
        <f t="shared" si="1506"/>
        <v>0.24621930307125578</v>
      </c>
      <c r="BL1068" s="14">
        <f t="shared" si="1507"/>
        <v>0.15192423764096483</v>
      </c>
      <c r="BM1068" s="14">
        <f t="shared" si="1508"/>
        <v>0.40888713763117701</v>
      </c>
      <c r="BN1068" s="14">
        <f t="shared" si="1509"/>
        <v>0.58963158026070639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1.6292</v>
      </c>
      <c r="F1069" s="10">
        <f>VLOOKUP(B1069,home!$B$2:$E$405,3,FALSE)</f>
        <v>0.93879999999999997</v>
      </c>
      <c r="G1069" s="10">
        <f>VLOOKUP(C1069,away!$B$2:$E$405,4,FALSE)</f>
        <v>0.54559999999999997</v>
      </c>
      <c r="H1069" s="10">
        <f>VLOOKUP(A1069,away!$A$2:$E$405,3,FALSE)</f>
        <v>1.1462000000000001</v>
      </c>
      <c r="I1069" s="10">
        <f>VLOOKUP(C1069,away!$B$2:$E$405,3,FALSE)</f>
        <v>1.0179</v>
      </c>
      <c r="J1069" s="10">
        <f>VLOOKUP(B1069,home!$B$2:$E$405,4,FALSE)</f>
        <v>1.7962</v>
      </c>
      <c r="K1069" s="12">
        <f t="shared" si="1454"/>
        <v>0.83449135897600002</v>
      </c>
      <c r="L1069" s="12">
        <f t="shared" si="1455"/>
        <v>2.0956570394760003</v>
      </c>
      <c r="M1069" s="13">
        <f t="shared" si="1456"/>
        <v>5.3389114695323328E-2</v>
      </c>
      <c r="N1069" s="13">
        <f t="shared" si="1457"/>
        <v>4.455275487662589E-2</v>
      </c>
      <c r="O1069" s="13">
        <f t="shared" si="1458"/>
        <v>0.11188527404264589</v>
      </c>
      <c r="P1069" s="13">
        <f t="shared" si="1459"/>
        <v>9.3367294385249752E-2</v>
      </c>
      <c r="Q1069" s="13">
        <f t="shared" si="1460"/>
        <v>1.8589444481560077E-2</v>
      </c>
      <c r="R1069" s="13">
        <f t="shared" si="1461"/>
        <v>0.11723658108058617</v>
      </c>
      <c r="S1069" s="13">
        <f t="shared" si="1462"/>
        <v>4.0820360622993747E-2</v>
      </c>
      <c r="T1069" s="13">
        <f t="shared" si="1463"/>
        <v>3.895710018772966E-2</v>
      </c>
      <c r="U1069" s="13">
        <f t="shared" si="1464"/>
        <v>9.7832913867638358E-2</v>
      </c>
      <c r="V1069" s="13">
        <f t="shared" si="1465"/>
        <v>7.9318845110594727E-3</v>
      </c>
      <c r="W1069" s="13">
        <f t="shared" si="1466"/>
        <v>5.1709102626753241E-3</v>
      </c>
      <c r="X1069" s="13">
        <f t="shared" si="1467"/>
        <v>1.0836454492474237E-2</v>
      </c>
      <c r="Y1069" s="13">
        <f t="shared" si="1468"/>
        <v>1.1354746070057485E-2</v>
      </c>
      <c r="Z1069" s="13">
        <f t="shared" si="1469"/>
        <v>8.1895888808543094E-2</v>
      </c>
      <c r="AA1069" s="13">
        <f t="shared" si="1470"/>
        <v>6.8341411546388522E-2</v>
      </c>
      <c r="AB1069" s="13">
        <f t="shared" si="1471"/>
        <v>2.8515158697841925E-2</v>
      </c>
      <c r="AC1069" s="13">
        <f t="shared" si="1472"/>
        <v>8.6695878972727688E-4</v>
      </c>
      <c r="AD1069" s="13">
        <f t="shared" si="1473"/>
        <v>1.078769983060719E-3</v>
      </c>
      <c r="AE1069" s="13">
        <f t="shared" si="1474"/>
        <v>2.2607319089766012E-3</v>
      </c>
      <c r="AF1069" s="13">
        <f t="shared" si="1475"/>
        <v>2.3688593697074158E-3</v>
      </c>
      <c r="AG1069" s="13">
        <f t="shared" si="1476"/>
        <v>1.6547722712186759E-3</v>
      </c>
      <c r="AH1069" s="13">
        <f t="shared" si="1477"/>
        <v>4.2906423971441787E-2</v>
      </c>
      <c r="AI1069" s="13">
        <f t="shared" si="1478"/>
        <v>3.5805040048728878E-2</v>
      </c>
      <c r="AJ1069" s="13">
        <f t="shared" si="1479"/>
        <v>1.4939498264226934E-2</v>
      </c>
      <c r="AK1069" s="13">
        <f t="shared" si="1480"/>
        <v>4.1556274029781095E-3</v>
      </c>
      <c r="AL1069" s="13">
        <f t="shared" si="1481"/>
        <v>6.0645767963960626E-5</v>
      </c>
      <c r="AM1069" s="13">
        <f t="shared" si="1482"/>
        <v>1.8004484583737128E-4</v>
      </c>
      <c r="AN1069" s="13">
        <f t="shared" si="1483"/>
        <v>3.7731224860045834E-4</v>
      </c>
      <c r="AO1069" s="13">
        <f t="shared" si="1484"/>
        <v>3.9535853493003468E-4</v>
      </c>
      <c r="AP1069" s="13">
        <f t="shared" si="1485"/>
        <v>2.7617863228101511E-4</v>
      </c>
      <c r="AQ1069" s="13">
        <f t="shared" si="1486"/>
        <v>1.4469392372314078E-4</v>
      </c>
      <c r="AR1069" s="13">
        <f t="shared" si="1487"/>
        <v>1.7983429886898741E-2</v>
      </c>
      <c r="AS1069" s="13">
        <f t="shared" si="1488"/>
        <v>1.5007016845367743E-2</v>
      </c>
      <c r="AT1069" s="13">
        <f t="shared" si="1489"/>
        <v>6.261612940733326E-3</v>
      </c>
      <c r="AU1069" s="13">
        <f t="shared" si="1490"/>
        <v>1.7417539640980874E-3</v>
      </c>
      <c r="AV1069" s="13">
        <f t="shared" si="1491"/>
        <v>3.6336965812551193E-4</v>
      </c>
      <c r="AW1069" s="13">
        <f t="shared" si="1492"/>
        <v>2.9460495953071183E-6</v>
      </c>
      <c r="AX1069" s="13">
        <f t="shared" si="1493"/>
        <v>2.5040978013242042E-5</v>
      </c>
      <c r="AY1069" s="13">
        <f t="shared" si="1494"/>
        <v>5.247730184881443E-5</v>
      </c>
      <c r="AZ1069" s="13">
        <f t="shared" si="1495"/>
        <v>5.4987213516087454E-5</v>
      </c>
      <c r="BA1069" s="13">
        <f t="shared" si="1496"/>
        <v>3.8411447028719518E-5</v>
      </c>
      <c r="BB1069" s="13">
        <f t="shared" si="1497"/>
        <v>2.012430484054889E-5</v>
      </c>
      <c r="BC1069" s="13">
        <f t="shared" si="1498"/>
        <v>8.4347282207314386E-6</v>
      </c>
      <c r="BD1069" s="13">
        <f t="shared" si="1499"/>
        <v>6.2811835727337373E-3</v>
      </c>
      <c r="BE1069" s="13">
        <f t="shared" si="1500"/>
        <v>5.2415934155883035E-3</v>
      </c>
      <c r="BF1069" s="13">
        <f t="shared" si="1501"/>
        <v>2.1870322062869682E-3</v>
      </c>
      <c r="BG1069" s="13">
        <f t="shared" si="1502"/>
        <v>6.0835315931623063E-4</v>
      </c>
      <c r="BH1069" s="13">
        <f t="shared" si="1503"/>
        <v>1.2691636366378607E-4</v>
      </c>
      <c r="BI1069" s="13">
        <f t="shared" si="1504"/>
        <v>2.1182121758017024E-5</v>
      </c>
      <c r="BJ1069" s="14">
        <f t="shared" si="1505"/>
        <v>0.13839760806292623</v>
      </c>
      <c r="BK1069" s="14">
        <f t="shared" si="1506"/>
        <v>0.19648873607416636</v>
      </c>
      <c r="BL1069" s="14">
        <f t="shared" si="1507"/>
        <v>0.57744137305704712</v>
      </c>
      <c r="BM1069" s="14">
        <f t="shared" si="1508"/>
        <v>0.55515361118843809</v>
      </c>
      <c r="BN1069" s="14">
        <f t="shared" si="1509"/>
        <v>0.43902046356199109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1.6292</v>
      </c>
      <c r="F1070" s="10">
        <f>VLOOKUP(B1070,home!$B$2:$E$405,3,FALSE)</f>
        <v>0.83040000000000003</v>
      </c>
      <c r="G1070" s="10">
        <f>VLOOKUP(C1070,away!$B$2:$E$405,4,FALSE)</f>
        <v>0.83040000000000003</v>
      </c>
      <c r="H1070" s="10">
        <f>VLOOKUP(A1070,away!$A$2:$E$405,3,FALSE)</f>
        <v>1.1462000000000001</v>
      </c>
      <c r="I1070" s="10">
        <f>VLOOKUP(C1070,away!$B$2:$E$405,3,FALSE)</f>
        <v>1.7448999999999999</v>
      </c>
      <c r="J1070" s="10">
        <f>VLOOKUP(B1070,home!$B$2:$E$405,4,FALSE)</f>
        <v>0.92379999999999995</v>
      </c>
      <c r="K1070" s="12">
        <f t="shared" si="1454"/>
        <v>1.1234379294720001</v>
      </c>
      <c r="L1070" s="12">
        <f t="shared" si="1455"/>
        <v>1.847604046244</v>
      </c>
      <c r="M1070" s="13">
        <f t="shared" si="1456"/>
        <v>5.12498813690778E-2</v>
      </c>
      <c r="N1070" s="13">
        <f t="shared" si="1457"/>
        <v>5.757606061096239E-2</v>
      </c>
      <c r="O1070" s="13">
        <f t="shared" si="1458"/>
        <v>9.4689488187033141E-2</v>
      </c>
      <c r="P1070" s="13">
        <f t="shared" si="1459"/>
        <v>0.10637776255160392</v>
      </c>
      <c r="Q1070" s="13">
        <f t="shared" si="1460"/>
        <v>3.2341565159966987E-2</v>
      </c>
      <c r="R1070" s="13">
        <f t="shared" si="1461"/>
        <v>8.7474340755567953E-2</v>
      </c>
      <c r="S1070" s="13">
        <f t="shared" si="1462"/>
        <v>5.5201241755035567E-2</v>
      </c>
      <c r="T1070" s="13">
        <f t="shared" si="1463"/>
        <v>5.9754406651418991E-2</v>
      </c>
      <c r="U1070" s="13">
        <f t="shared" si="1464"/>
        <v>9.8271992260363442E-2</v>
      </c>
      <c r="V1070" s="13">
        <f t="shared" si="1465"/>
        <v>1.2731052966156845E-2</v>
      </c>
      <c r="W1070" s="13">
        <f t="shared" si="1466"/>
        <v>1.2111246999732369E-2</v>
      </c>
      <c r="X1070" s="13">
        <f t="shared" si="1467"/>
        <v>2.237678896176603E-2</v>
      </c>
      <c r="Y1070" s="13">
        <f t="shared" si="1468"/>
        <v>2.06717229138535E-2</v>
      </c>
      <c r="Z1070" s="13">
        <f t="shared" si="1469"/>
        <v>5.3872648640837927E-2</v>
      </c>
      <c r="AA1070" s="13">
        <f t="shared" si="1470"/>
        <v>6.0522576844235509E-2</v>
      </c>
      <c r="AB1070" s="13">
        <f t="shared" si="1471"/>
        <v>3.3996679208098984E-2</v>
      </c>
      <c r="AC1070" s="13">
        <f t="shared" si="1472"/>
        <v>1.6515903223666506E-3</v>
      </c>
      <c r="AD1070" s="13">
        <f t="shared" si="1473"/>
        <v>3.4015585631758244E-3</v>
      </c>
      <c r="AE1070" s="13">
        <f t="shared" si="1474"/>
        <v>6.2847333648595807E-3</v>
      </c>
      <c r="AF1070" s="13">
        <f t="shared" si="1475"/>
        <v>5.8058493972396163E-3</v>
      </c>
      <c r="AG1070" s="13">
        <f t="shared" si="1476"/>
        <v>3.5756369460744008E-3</v>
      </c>
      <c r="AH1070" s="13">
        <f t="shared" si="1477"/>
        <v>2.4883830902673373E-2</v>
      </c>
      <c r="AI1070" s="13">
        <f t="shared" si="1478"/>
        <v>2.795543946663074E-2</v>
      </c>
      <c r="AJ1070" s="13">
        <f t="shared" si="1479"/>
        <v>1.570310051593574E-2</v>
      </c>
      <c r="AK1070" s="13">
        <f t="shared" si="1480"/>
        <v>5.880486243304517E-3</v>
      </c>
      <c r="AL1070" s="13">
        <f t="shared" si="1481"/>
        <v>1.3712615791634008E-4</v>
      </c>
      <c r="AM1070" s="13">
        <f t="shared" si="1482"/>
        <v>7.6428798183840008E-4</v>
      </c>
      <c r="AN1070" s="13">
        <f t="shared" si="1483"/>
        <v>1.4121015677402888E-3</v>
      </c>
      <c r="AO1070" s="13">
        <f t="shared" si="1484"/>
        <v>1.304502285132227E-3</v>
      </c>
      <c r="AP1070" s="13">
        <f t="shared" si="1485"/>
        <v>8.0340123344828222E-4</v>
      </c>
      <c r="AQ1070" s="13">
        <f t="shared" si="1486"/>
        <v>3.7109184241911666E-4</v>
      </c>
      <c r="AR1070" s="13">
        <f t="shared" si="1487"/>
        <v>9.1950933323661551E-3</v>
      </c>
      <c r="AS1070" s="13">
        <f t="shared" si="1488"/>
        <v>1.0330116614615225E-2</v>
      </c>
      <c r="AT1070" s="13">
        <f t="shared" si="1489"/>
        <v>5.8026224103638188E-3</v>
      </c>
      <c r="AU1070" s="13">
        <f t="shared" si="1490"/>
        <v>2.1729620354023196E-3</v>
      </c>
      <c r="AV1070" s="13">
        <f t="shared" si="1491"/>
        <v>6.1029699246841081E-4</v>
      </c>
      <c r="AW1070" s="13">
        <f t="shared" si="1492"/>
        <v>7.9063456000936059E-6</v>
      </c>
      <c r="AX1070" s="13">
        <f t="shared" si="1493"/>
        <v>1.4310501797281107E-4</v>
      </c>
      <c r="AY1070" s="13">
        <f t="shared" si="1494"/>
        <v>2.6440141024438609E-4</v>
      </c>
      <c r="AZ1070" s="13">
        <f t="shared" si="1495"/>
        <v>2.4425455770007379E-4</v>
      </c>
      <c r="BA1070" s="13">
        <f t="shared" si="1496"/>
        <v>1.5042856970673164E-4</v>
      </c>
      <c r="BB1070" s="13">
        <f t="shared" si="1497"/>
        <v>6.9483108515213754E-5</v>
      </c>
      <c r="BC1070" s="13">
        <f t="shared" si="1498"/>
        <v>2.5675454487663955E-5</v>
      </c>
      <c r="BD1070" s="13">
        <f t="shared" si="1499"/>
        <v>2.8314819410784919E-3</v>
      </c>
      <c r="BE1070" s="13">
        <f t="shared" si="1500"/>
        <v>3.1809942092225802E-3</v>
      </c>
      <c r="BF1070" s="13">
        <f t="shared" si="1501"/>
        <v>1.7868247740357192E-3</v>
      </c>
      <c r="BG1070" s="13">
        <f t="shared" si="1502"/>
        <v>6.6912890815732122E-4</v>
      </c>
      <c r="BH1070" s="13">
        <f t="shared" si="1503"/>
        <v>1.8793119878253016E-4</v>
      </c>
      <c r="BI1070" s="13">
        <f t="shared" si="1504"/>
        <v>4.2225807368687317E-5</v>
      </c>
      <c r="BJ1070" s="14">
        <f t="shared" si="1505"/>
        <v>0.22945230259825491</v>
      </c>
      <c r="BK1070" s="14">
        <f t="shared" si="1506"/>
        <v>0.22761305653240149</v>
      </c>
      <c r="BL1070" s="14">
        <f t="shared" si="1507"/>
        <v>0.48618761260770471</v>
      </c>
      <c r="BM1070" s="14">
        <f t="shared" si="1508"/>
        <v>0.56716002668034216</v>
      </c>
      <c r="BN1070" s="14">
        <f t="shared" si="1509"/>
        <v>0.42970909863421225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1.6292</v>
      </c>
      <c r="F1071" s="10">
        <f>VLOOKUP(B1071,home!$B$2:$E$405,3,FALSE)</f>
        <v>0.68600000000000005</v>
      </c>
      <c r="G1071" s="10">
        <f>VLOOKUP(C1071,away!$B$2:$E$405,4,FALSE)</f>
        <v>0.79790000000000005</v>
      </c>
      <c r="H1071" s="10">
        <f>VLOOKUP(A1071,away!$A$2:$E$405,3,FALSE)</f>
        <v>1.1462000000000001</v>
      </c>
      <c r="I1071" s="10">
        <f>VLOOKUP(C1071,away!$B$2:$E$405,3,FALSE)</f>
        <v>1.0033000000000001</v>
      </c>
      <c r="J1071" s="10">
        <f>VLOOKUP(B1071,home!$B$2:$E$405,4,FALSE)</f>
        <v>0.5645</v>
      </c>
      <c r="K1071" s="12">
        <f t="shared" si="1454"/>
        <v>0.89175793448000018</v>
      </c>
      <c r="L1071" s="12">
        <f t="shared" si="1455"/>
        <v>0.64916509867000005</v>
      </c>
      <c r="M1071" s="13">
        <f t="shared" si="1456"/>
        <v>0.21418331186083334</v>
      </c>
      <c r="N1071" s="13">
        <f t="shared" si="1457"/>
        <v>0.19099966778510244</v>
      </c>
      <c r="O1071" s="13">
        <f t="shared" si="1458"/>
        <v>0.13904033077760528</v>
      </c>
      <c r="P1071" s="13">
        <f t="shared" si="1459"/>
        <v>0.12399031818365328</v>
      </c>
      <c r="Q1071" s="13">
        <f t="shared" si="1460"/>
        <v>8.5162734615204599E-2</v>
      </c>
      <c r="R1071" s="13">
        <f t="shared" si="1461"/>
        <v>4.5130065024176783E-2</v>
      </c>
      <c r="S1071" s="13">
        <f t="shared" si="1462"/>
        <v>1.7944440756981862E-2</v>
      </c>
      <c r="T1071" s="13">
        <f t="shared" si="1463"/>
        <v>5.5284675019486328E-2</v>
      </c>
      <c r="U1071" s="13">
        <f t="shared" si="1464"/>
        <v>4.0245093568907986E-2</v>
      </c>
      <c r="V1071" s="13">
        <f t="shared" si="1465"/>
        <v>1.1542225726362645E-3</v>
      </c>
      <c r="W1071" s="13">
        <f t="shared" si="1466"/>
        <v>2.5314848105041088E-2</v>
      </c>
      <c r="X1071" s="13">
        <f t="shared" si="1467"/>
        <v>1.6433515867925064E-2</v>
      </c>
      <c r="Y1071" s="13">
        <f t="shared" si="1468"/>
        <v>5.3340324749482923E-3</v>
      </c>
      <c r="Z1071" s="13">
        <f t="shared" si="1469"/>
        <v>9.7656210381344144E-3</v>
      </c>
      <c r="AA1071" s="13">
        <f t="shared" si="1470"/>
        <v>8.7085700458811796E-3</v>
      </c>
      <c r="AB1071" s="13">
        <f t="shared" si="1471"/>
        <v>3.8829682181947007E-3</v>
      </c>
      <c r="AC1071" s="13">
        <f t="shared" si="1472"/>
        <v>4.1761080377994512E-5</v>
      </c>
      <c r="AD1071" s="13">
        <f t="shared" si="1473"/>
        <v>5.6436791644565963E-3</v>
      </c>
      <c r="AE1071" s="13">
        <f t="shared" si="1474"/>
        <v>3.6636795416562901E-3</v>
      </c>
      <c r="AF1071" s="13">
        <f t="shared" si="1475"/>
        <v>1.1891664455772829E-3</v>
      </c>
      <c r="AG1071" s="13">
        <f t="shared" si="1476"/>
        <v>2.5732178432607677E-4</v>
      </c>
      <c r="AH1071" s="13">
        <f t="shared" si="1477"/>
        <v>1.5848750861985885E-3</v>
      </c>
      <c r="AI1071" s="13">
        <f t="shared" si="1478"/>
        <v>1.4133249332772655E-3</v>
      </c>
      <c r="AJ1071" s="13">
        <f t="shared" si="1479"/>
        <v>6.3017186162420916E-4</v>
      </c>
      <c r="AK1071" s="13">
        <f t="shared" si="1480"/>
        <v>1.8732025256314042E-4</v>
      </c>
      <c r="AL1071" s="13">
        <f t="shared" si="1481"/>
        <v>9.6701644937212918E-7</v>
      </c>
      <c r="AM1071" s="13">
        <f t="shared" si="1482"/>
        <v>1.0065591349127259E-3</v>
      </c>
      <c r="AN1071" s="13">
        <f t="shared" si="1483"/>
        <v>6.5342306013280963E-4</v>
      </c>
      <c r="AO1071" s="13">
        <f t="shared" si="1484"/>
        <v>2.1208972265218434E-4</v>
      </c>
      <c r="AP1071" s="13">
        <f t="shared" si="1485"/>
        <v>4.5893748577466076E-5</v>
      </c>
      <c r="AQ1071" s="13">
        <f t="shared" si="1486"/>
        <v>7.448154955906733E-6</v>
      </c>
      <c r="AR1071" s="13">
        <f t="shared" si="1487"/>
        <v>2.0576911834234638E-4</v>
      </c>
      <c r="AS1071" s="13">
        <f t="shared" si="1488"/>
        <v>1.8349624395274153E-4</v>
      </c>
      <c r="AT1071" s="13">
        <f t="shared" si="1489"/>
        <v>8.1817115746067508E-5</v>
      </c>
      <c r="AU1071" s="13">
        <f t="shared" si="1490"/>
        <v>2.4320354047608089E-5</v>
      </c>
      <c r="AV1071" s="13">
        <f t="shared" si="1491"/>
        <v>5.4219671728293239E-6</v>
      </c>
      <c r="AW1071" s="13">
        <f t="shared" si="1492"/>
        <v>1.555011143968932E-8</v>
      </c>
      <c r="AX1071" s="13">
        <f t="shared" si="1493"/>
        <v>1.4960118251362465E-4</v>
      </c>
      <c r="AY1071" s="13">
        <f t="shared" si="1494"/>
        <v>9.7115866407605851E-5</v>
      </c>
      <c r="AZ1071" s="13">
        <f t="shared" si="1495"/>
        <v>3.1522115499457994E-5</v>
      </c>
      <c r="BA1071" s="13">
        <f t="shared" si="1496"/>
        <v>6.8210190728309293E-6</v>
      </c>
      <c r="BB1071" s="13">
        <f t="shared" si="1497"/>
        <v>1.1069918798610605E-6</v>
      </c>
      <c r="BC1071" s="13">
        <f t="shared" si="1498"/>
        <v>1.4372409858337889E-7</v>
      </c>
      <c r="BD1071" s="13">
        <f t="shared" si="1499"/>
        <v>2.2263021668658028E-5</v>
      </c>
      <c r="BE1071" s="13">
        <f t="shared" si="1500"/>
        <v>1.9853226218525968E-5</v>
      </c>
      <c r="BF1071" s="13">
        <f t="shared" si="1501"/>
        <v>8.8521360026984501E-6</v>
      </c>
      <c r="BG1071" s="13">
        <f t="shared" si="1502"/>
        <v>2.631320839167472E-6</v>
      </c>
      <c r="BH1071" s="13">
        <f t="shared" si="1503"/>
        <v>5.8662530912254135E-7</v>
      </c>
      <c r="BI1071" s="13">
        <f t="shared" si="1504"/>
        <v>1.0462555479536184E-7</v>
      </c>
      <c r="BJ1071" s="14">
        <f t="shared" si="1505"/>
        <v>0.39149504552442704</v>
      </c>
      <c r="BK1071" s="14">
        <f t="shared" si="1506"/>
        <v>0.35741213733733973</v>
      </c>
      <c r="BL1071" s="14">
        <f t="shared" si="1507"/>
        <v>0.24137783552328371</v>
      </c>
      <c r="BM1071" s="14">
        <f t="shared" si="1508"/>
        <v>0.20144711086031306</v>
      </c>
      <c r="BN1071" s="14">
        <f t="shared" si="1509"/>
        <v>0.79850642824657569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1.4215</v>
      </c>
      <c r="F1073" s="10">
        <f>VLOOKUP(B1073,home!$B$2:$E$405,3,FALSE)</f>
        <v>0.86580000000000001</v>
      </c>
      <c r="G1073" s="10">
        <f>VLOOKUP(C1073,away!$B$2:$E$405,4,FALSE)</f>
        <v>0.7621</v>
      </c>
      <c r="H1073" s="10">
        <f>VLOOKUP(A1073,away!$A$2:$E$405,3,FALSE)</f>
        <v>1.0277000000000001</v>
      </c>
      <c r="I1073" s="10">
        <f>VLOOKUP(C1073,away!$B$2:$E$405,3,FALSE)</f>
        <v>0.81089999999999995</v>
      </c>
      <c r="J1073" s="10">
        <f>VLOOKUP(B1073,home!$B$2:$E$405,4,FALSE)</f>
        <v>1.1976</v>
      </c>
      <c r="K1073" s="12">
        <f t="shared" ref="K1073:K1136" si="1510">E1073*F1073*G1073</f>
        <v>0.93794291486999992</v>
      </c>
      <c r="L1073" s="12">
        <f t="shared" ref="L1073:L1136" si="1511">H1073*I1073*J1073</f>
        <v>0.99803424736800006</v>
      </c>
      <c r="M1073" s="13">
        <f t="shared" ref="M1073:M1136" si="1512">_xlfn.POISSON.DIST(0,K1073,FALSE) * _xlfn.POISSON.DIST(0,L1073,FALSE)</f>
        <v>0.14428321181081397</v>
      </c>
      <c r="N1073" s="13">
        <f t="shared" ref="N1073:N1136" si="1513">_xlfn.POISSON.DIST(1,K1073,FALSE) * _xlfn.POISSON.DIST(0,L1073,FALSE)</f>
        <v>0.13532941625264044</v>
      </c>
      <c r="O1073" s="13">
        <f t="shared" ref="O1073:O1136" si="1514">_xlfn.POISSON.DIST(0,K1073,FALSE) * _xlfn.POISSON.DIST(1,L1073,FALSE)</f>
        <v>0.14399958670744342</v>
      </c>
      <c r="P1073" s="13">
        <f t="shared" ref="P1073:P1136" si="1515">_xlfn.POISSON.DIST(1,K1073,FALSE) * _xlfn.POISSON.DIST(1,L1073,FALSE)</f>
        <v>0.13506339209645479</v>
      </c>
      <c r="Q1073" s="13">
        <f t="shared" ref="Q1073:Q1136" si="1516">_xlfn.POISSON.DIST(2,K1073,FALSE) * _xlfn.POISSON.DIST(0,L1073,FALSE)</f>
        <v>6.3465633573828548E-2</v>
      </c>
      <c r="R1073" s="13">
        <f t="shared" ref="R1073:R1136" si="1517">_xlfn.POISSON.DIST(0,K1073,FALSE) * _xlfn.POISSON.DIST(2,L1073,FALSE)</f>
        <v>7.1858259570433194E-2</v>
      </c>
      <c r="S1073" s="13">
        <f t="shared" ref="S1073:S1136" si="1518">_xlfn.POISSON.DIST(2,K1073,FALSE) * _xlfn.POISSON.DIST(2,L1073,FALSE)</f>
        <v>3.160818167209916E-2</v>
      </c>
      <c r="T1073" s="13">
        <f t="shared" ref="T1073:T1136" si="1519">_xlfn.POISSON.DIST(2,K1073,FALSE) * _xlfn.POISSON.DIST(1,L1073,FALSE)</f>
        <v>6.3340875837589239E-2</v>
      </c>
      <c r="U1073" s="13">
        <f t="shared" ref="U1073:U1136" si="1520">_xlfn.POISSON.DIST(1,K1073,FALSE) * _xlfn.POISSON.DIST(2,L1073,FALSE)</f>
        <v>6.7398945438977176E-2</v>
      </c>
      <c r="V1073" s="13">
        <f t="shared" ref="V1073:V1136" si="1521">_xlfn.POISSON.DIST(3,K1073,FALSE) * _xlfn.POISSON.DIST(3,L1073,FALSE)</f>
        <v>3.2875991146206537E-3</v>
      </c>
      <c r="W1073" s="13">
        <f t="shared" ref="W1073:W1136" si="1522">_xlfn.POISSON.DIST(3,K1073,FALSE) * _xlfn.POISSON.DIST(0,L1073,FALSE)</f>
        <v>1.984238044943603E-2</v>
      </c>
      <c r="X1073" s="13">
        <f t="shared" ref="X1073:X1136" si="1523">_xlfn.POISSON.DIST(3,K1073,FALSE) * _xlfn.POISSON.DIST(1,L1073,FALSE)</f>
        <v>1.9803375237842404E-2</v>
      </c>
      <c r="Y1073" s="13">
        <f t="shared" ref="Y1073:Y1136" si="1524">_xlfn.POISSON.DIST(3,K1073,FALSE) * _xlfn.POISSON.DIST(2,L1073,FALSE)</f>
        <v>9.882223350423068E-3</v>
      </c>
      <c r="Z1073" s="13">
        <f t="shared" ref="Z1073:Z1136" si="1525">_xlfn.POISSON.DIST(0,K1073,FALSE) * _xlfn.POISSON.DIST(3,L1073,FALSE)</f>
        <v>2.3905668002517224E-2</v>
      </c>
      <c r="AA1073" s="13">
        <f t="shared" ref="AA1073:AA1136" si="1526">_xlfn.POISSON.DIST(1,K1073,FALSE) * _xlfn.POISSON.DIST(3,L1073,FALSE)</f>
        <v>2.2422151928195494E-2</v>
      </c>
      <c r="AB1073" s="13">
        <f t="shared" ref="AB1073:AB1136" si="1527">_xlfn.POISSON.DIST(2,K1073,FALSE) * _xlfn.POISSON.DIST(3,L1073,FALSE)</f>
        <v>1.0515349268594832E-2</v>
      </c>
      <c r="AC1073" s="13">
        <f t="shared" ref="AC1073:AC1136" si="1528">_xlfn.POISSON.DIST(4,K1073,FALSE) * _xlfn.POISSON.DIST(4,L1073,FALSE)</f>
        <v>1.9234492127546973E-4</v>
      </c>
      <c r="AD1073" s="13">
        <f t="shared" ref="AD1073:AD1136" si="1529">_xlfn.POISSON.DIST(4,K1073,FALSE) * _xlfn.POISSON.DIST(0,L1073,FALSE)</f>
        <v>4.6527550391758819E-3</v>
      </c>
      <c r="AE1073" s="13">
        <f t="shared" ref="AE1073:AE1136" si="1530">_xlfn.POISSON.DIST(4,K1073,FALSE) * _xlfn.POISSON.DIST(1,L1073,FALSE)</f>
        <v>4.6436088737115706E-3</v>
      </c>
      <c r="AF1073" s="13">
        <f t="shared" ref="AF1073:AF1136" si="1531">_xlfn.POISSON.DIST(4,K1073,FALSE) * _xlfn.POISSON.DIST(2,L1073,FALSE)</f>
        <v>2.317240343673047E-3</v>
      </c>
      <c r="AG1073" s="13">
        <f t="shared" ref="AG1073:AG1136" si="1532">_xlfn.POISSON.DIST(4,K1073,FALSE) * _xlfn.POISSON.DIST(3,L1073,FALSE)</f>
        <v>7.7089507412283174E-4</v>
      </c>
      <c r="AH1073" s="13">
        <f t="shared" ref="AH1073:AH1136" si="1533">_xlfn.POISSON.DIST(0,K1073,FALSE) * _xlfn.POISSON.DIST(4,L1073,FALSE)</f>
        <v>5.9646688431803895E-3</v>
      </c>
      <c r="AI1073" s="13">
        <f t="shared" ref="AI1073:AI1136" si="1534">_xlfn.POISSON.DIST(1,K1073,FALSE) * _xlfn.POISSON.DIST(4,L1073,FALSE)</f>
        <v>5.5945188810068852E-3</v>
      </c>
      <c r="AJ1073" s="13">
        <f t="shared" ref="AJ1073:AJ1136" si="1535">_xlfn.POISSON.DIST(2,K1073,FALSE) * _xlfn.POISSON.DIST(4,L1073,FALSE)</f>
        <v>2.6236696732734235E-3</v>
      </c>
      <c r="AK1073" s="13">
        <f t="shared" ref="AK1073:AK1136" si="1536">_xlfn.POISSON.DIST(3,K1073,FALSE) * _xlfn.POISSON.DIST(4,L1073,FALSE)</f>
        <v>8.2028412700203184E-4</v>
      </c>
      <c r="AL1073" s="13">
        <f t="shared" ref="AL1073:AL1136" si="1537">_xlfn.POISSON.DIST(5,K1073,FALSE) * _xlfn.POISSON.DIST(5,L1073,FALSE)</f>
        <v>7.2021567011009432E-6</v>
      </c>
      <c r="AM1073" s="13">
        <f t="shared" ref="AM1073:AM1136" si="1538">_xlfn.POISSON.DIST(5,K1073,FALSE) * _xlfn.POISSON.DIST(0,L1073,FALSE)</f>
        <v>8.728037247241416E-4</v>
      </c>
      <c r="AN1073" s="13">
        <f t="shared" ref="AN1073:AN1136" si="1539">_xlfn.POISSON.DIST(5,K1073,FALSE) * _xlfn.POISSON.DIST(1,L1073,FALSE)</f>
        <v>8.7108800850504574E-4</v>
      </c>
      <c r="AO1073" s="13">
        <f t="shared" ref="AO1073:AO1136" si="1540">_xlfn.POISSON.DIST(5,K1073,FALSE) * _xlfn.POISSON.DIST(2,L1073,FALSE)</f>
        <v>4.3468783247981171E-4</v>
      </c>
      <c r="AP1073" s="13">
        <f t="shared" ref="AP1073:AP1136" si="1541">_xlfn.POISSON.DIST(5,K1073,FALSE) * _xlfn.POISSON.DIST(3,L1073,FALSE)</f>
        <v>1.4461111457633871E-4</v>
      </c>
      <c r="AQ1073" s="13">
        <f t="shared" ref="AQ1073:AQ1136" si="1542">_xlfn.POISSON.DIST(5,K1073,FALSE) * _xlfn.POISSON.DIST(4,L1073,FALSE)</f>
        <v>3.6081711224310954E-5</v>
      </c>
      <c r="AR1073" s="13">
        <f t="shared" ref="AR1073:AR1136" si="1543">_xlfn.POISSON.DIST(0,K1073,FALSE) * _xlfn.POISSON.DIST(5,L1073,FALSE)</f>
        <v>1.1905887559405803E-3</v>
      </c>
      <c r="AS1073" s="13">
        <f t="shared" ref="AS1073:AS1136" si="1544">_xlfn.POISSON.DIST(1,K1073,FALSE) * _xlfn.POISSON.DIST(5,L1073,FALSE)</f>
        <v>1.1167042881583549E-3</v>
      </c>
      <c r="AT1073" s="13">
        <f t="shared" ref="AT1073:AT1136" si="1545">_xlfn.POISSON.DIST(2,K1073,FALSE) * _xlfn.POISSON.DIST(5,L1073,FALSE)</f>
        <v>5.2370243754153775E-4</v>
      </c>
      <c r="AU1073" s="13">
        <f t="shared" ref="AU1073:AU1136" si="1546">_xlfn.POISSON.DIST(3,K1073,FALSE) * _xlfn.POISSON.DIST(5,L1073,FALSE)</f>
        <v>1.6373433026407804E-4</v>
      </c>
      <c r="AV1073" s="13">
        <f t="shared" ref="AV1073:AV1136" si="1547">_xlfn.POISSON.DIST(4,K1073,FALSE) * _xlfn.POISSON.DIST(5,L1073,FALSE)</f>
        <v>3.8393363748044147E-5</v>
      </c>
      <c r="AW1073" s="13">
        <f t="shared" ref="AW1073:AW1136" si="1548">_xlfn.POISSON.DIST(6,K1073,FALSE) * _xlfn.POISSON.DIST(6,L1073,FALSE)</f>
        <v>1.8727591039189123E-7</v>
      </c>
      <c r="AX1073" s="13">
        <f t="shared" ref="AX1073:AX1136" si="1549">_xlfn.POISSON.DIST(6,K1073,FALSE) * _xlfn.POISSON.DIST(0,L1073,FALSE)</f>
        <v>1.3644001161285902E-4</v>
      </c>
      <c r="AY1073" s="13">
        <f t="shared" ref="AY1073:AY1136" si="1550">_xlfn.POISSON.DIST(6,K1073,FALSE) * _xlfn.POISSON.DIST(1,L1073,FALSE)</f>
        <v>1.3617180430092093E-4</v>
      </c>
      <c r="AZ1073" s="13">
        <f t="shared" ref="AZ1073:AZ1136" si="1551">_xlfn.POISSON.DIST(6,K1073,FALSE) * _xlfn.POISSON.DIST(2,L1073,FALSE)</f>
        <v>6.7952062109106123E-5</v>
      </c>
      <c r="BA1073" s="13">
        <f t="shared" ref="BA1073:BA1136" si="1552">_xlfn.POISSON.DIST(6,K1073,FALSE) * _xlfn.POISSON.DIST(3,L1073,FALSE)</f>
        <v>2.2606161721388437E-5</v>
      </c>
      <c r="BB1073" s="13">
        <f t="shared" ref="BB1073:BB1136" si="1553">_xlfn.POISSON.DIST(6,K1073,FALSE) * _xlfn.POISSON.DIST(4,L1073,FALSE)</f>
        <v>5.6404308998713002E-6</v>
      </c>
      <c r="BC1073" s="13">
        <f t="shared" ref="BC1073:BC1136" si="1554">_xlfn.POISSON.DIST(6,K1073,FALSE) * _xlfn.POISSON.DIST(5,L1073,FALSE)</f>
        <v>1.1258686415968532E-6</v>
      </c>
      <c r="BD1073" s="13">
        <f t="shared" ref="BD1073:BD1136" si="1555">_xlfn.POISSON.DIST(0,K1073,FALSE) * _xlfn.POISSON.DIST(6,L1073,FALSE)</f>
        <v>1.9804139215999332E-4</v>
      </c>
      <c r="BE1073" s="13">
        <f t="shared" ref="BE1073:BE1136" si="1556">_xlfn.POISSON.DIST(1,K1073,FALSE) * _xlfn.POISSON.DIST(6,L1073,FALSE)</f>
        <v>1.8575152062745689E-4</v>
      </c>
      <c r="BF1073" s="13">
        <f t="shared" ref="BF1073:BF1136" si="1557">_xlfn.POISSON.DIST(2,K1073,FALSE) * _xlfn.POISSON.DIST(6,L1073,FALSE)</f>
        <v>8.7112161349425901E-5</v>
      </c>
      <c r="BG1073" s="13">
        <f t="shared" ref="BG1073:BG1136" si="1558">_xlfn.POISSON.DIST(3,K1073,FALSE) * _xlfn.POISSON.DIST(6,L1073,FALSE)</f>
        <v>2.723541151223543E-5</v>
      </c>
      <c r="BH1073" s="13">
        <f t="shared" ref="BH1073:BH1136" si="1559">_xlfn.POISSON.DIST(4,K1073,FALSE) * _xlfn.POISSON.DIST(6,L1073,FALSE)</f>
        <v>6.3863153153675123E-6</v>
      </c>
      <c r="BI1073" s="13">
        <f t="shared" ref="BI1073:BI1136" si="1560">_xlfn.POISSON.DIST(5,K1073,FALSE) * _xlfn.POISSON.DIST(6,L1073,FALSE)</f>
        <v>1.1979998404349458E-6</v>
      </c>
      <c r="BJ1073" s="14">
        <f t="shared" ref="BJ1073:BJ1136" si="1561">SUM(N1073,Q1073,T1073,W1073,X1073,Y1073,AD1073,AE1073,AF1073,AG1073,AM1073,AN1073,AO1073,AP1073,AQ1073,AX1073,AY1073,AZ1073,BA1073,BB1073,BC1073)</f>
        <v>0.32677761276323847</v>
      </c>
      <c r="BK1073" s="14">
        <f t="shared" ref="BK1073:BK1136" si="1562">SUM(M1073,P1073,S1073,V1073,AC1073,AL1073,AY1073)</f>
        <v>0.31457810357626603</v>
      </c>
      <c r="BL1073" s="14">
        <f t="shared" ref="BL1073:BL1136" si="1563">SUM(O1073,R1073,U1073,AA1073,AB1073,AH1073,AI1073,AJ1073,AK1073,AR1073,AS1073,AT1073,AU1073,AV1073,BD1073,BE1073,BF1073,BG1073,BH1073,BI1073)</f>
        <v>0.33473628241456432</v>
      </c>
      <c r="BM1073" s="14">
        <f t="shared" ref="BM1073:BM1136" si="1564">SUM(S1073:BI1073)</f>
        <v>0.30586218221658107</v>
      </c>
      <c r="BN1073" s="14">
        <f t="shared" ref="BN1073:BN1136" si="1565">SUM(M1073:R1073)</f>
        <v>0.69399950001161437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1.5866</v>
      </c>
      <c r="F1080" s="10">
        <f>VLOOKUP(B1080,home!$B$2:$E$405,3,FALSE)</f>
        <v>0.63029999999999997</v>
      </c>
      <c r="G1080" s="10">
        <f>VLOOKUP(C1080,away!$B$2:$E$405,4,FALSE)</f>
        <v>0.94540000000000002</v>
      </c>
      <c r="H1080" s="10">
        <f>VLOOKUP(A1080,away!$A$2:$E$405,3,FALSE)</f>
        <v>1.1788000000000001</v>
      </c>
      <c r="I1080" s="10">
        <f>VLOOKUP(C1080,away!$B$2:$E$405,3,FALSE)</f>
        <v>1.3573</v>
      </c>
      <c r="J1080" s="10">
        <f>VLOOKUP(B1080,home!$B$2:$E$405,4,FALSE)</f>
        <v>1.6117999999999999</v>
      </c>
      <c r="K1080" s="12">
        <f t="shared" si="1510"/>
        <v>0.945432124692</v>
      </c>
      <c r="L1080" s="12">
        <f t="shared" si="1511"/>
        <v>2.5788562098319998</v>
      </c>
      <c r="M1080" s="13">
        <f t="shared" si="1512"/>
        <v>2.947277466358255E-2</v>
      </c>
      <c r="N1080" s="13">
        <f t="shared" si="1513"/>
        <v>2.7864507970759397E-2</v>
      </c>
      <c r="O1080" s="13">
        <f t="shared" si="1514"/>
        <v>7.6006047962159096E-2</v>
      </c>
      <c r="P1080" s="13">
        <f t="shared" si="1515"/>
        <v>7.185855941430612E-2</v>
      </c>
      <c r="Q1080" s="13">
        <f t="shared" si="1516"/>
        <v>1.3172000487146111E-2</v>
      </c>
      <c r="R1080" s="13">
        <f t="shared" si="1517"/>
        <v>9.8004334386001424E-2</v>
      </c>
      <c r="S1080" s="13">
        <f t="shared" si="1518"/>
        <v>4.3800190345496461E-2</v>
      </c>
      <c r="T1080" s="13">
        <f t="shared" si="1519"/>
        <v>3.3968695252186876E-2</v>
      </c>
      <c r="U1080" s="13">
        <f t="shared" si="1520"/>
        <v>9.2656446087582556E-2</v>
      </c>
      <c r="V1080" s="13">
        <f t="shared" si="1521"/>
        <v>1.1865634626555198E-2</v>
      </c>
      <c r="W1080" s="13">
        <f t="shared" si="1522"/>
        <v>4.1510774690022029E-3</v>
      </c>
      <c r="X1080" s="13">
        <f t="shared" si="1523"/>
        <v>1.0705031908430031E-2</v>
      </c>
      <c r="Y1080" s="13">
        <f t="shared" si="1524"/>
        <v>1.3803369006752249E-2</v>
      </c>
      <c r="Z1080" s="13">
        <f t="shared" si="1525"/>
        <v>8.4246362107263842E-2</v>
      </c>
      <c r="AA1080" s="13">
        <f t="shared" si="1526"/>
        <v>7.9649217124642055E-2</v>
      </c>
      <c r="AB1080" s="13">
        <f t="shared" si="1527"/>
        <v>3.7651464288102378E-2</v>
      </c>
      <c r="AC1080" s="13">
        <f t="shared" si="1528"/>
        <v>1.8081250843645577E-3</v>
      </c>
      <c r="AD1080" s="13">
        <f t="shared" si="1529"/>
        <v>9.8114049781996052E-4</v>
      </c>
      <c r="AE1080" s="13">
        <f t="shared" si="1530"/>
        <v>2.5302202655206646E-3</v>
      </c>
      <c r="AF1080" s="13">
        <f t="shared" si="1531"/>
        <v>3.2625371219903699E-3</v>
      </c>
      <c r="AG1080" s="13">
        <f t="shared" si="1532"/>
        <v>2.8045380389507615E-3</v>
      </c>
      <c r="AH1080" s="13">
        <f t="shared" si="1533"/>
        <v>5.4314813519018158E-2</v>
      </c>
      <c r="AI1080" s="13">
        <f t="shared" si="1534"/>
        <v>5.1350969547535104E-2</v>
      </c>
      <c r="AJ1080" s="13">
        <f t="shared" si="1535"/>
        <v>2.4274428122160151E-2</v>
      </c>
      <c r="AK1080" s="13">
        <f t="shared" si="1536"/>
        <v>7.6499413850723693E-3</v>
      </c>
      <c r="AL1080" s="13">
        <f t="shared" si="1537"/>
        <v>1.7633801403008371E-4</v>
      </c>
      <c r="AM1080" s="13">
        <f t="shared" si="1538"/>
        <v>1.8552034909505842E-4</v>
      </c>
      <c r="AN1080" s="13">
        <f t="shared" si="1539"/>
        <v>4.7843030431399182E-4</v>
      </c>
      <c r="AO1080" s="13">
        <f t="shared" si="1540"/>
        <v>6.1690148062597586E-4</v>
      </c>
      <c r="AP1080" s="13">
        <f t="shared" si="1541"/>
        <v>5.3030007138895089E-4</v>
      </c>
      <c r="AQ1080" s="13">
        <f t="shared" si="1542"/>
        <v>3.4189190804393723E-4</v>
      </c>
      <c r="AR1080" s="13">
        <f t="shared" si="1543"/>
        <v>2.8014018825877406E-2</v>
      </c>
      <c r="AS1080" s="13">
        <f t="shared" si="1544"/>
        <v>2.6485353339710964E-2</v>
      </c>
      <c r="AT1080" s="13">
        <f t="shared" si="1545"/>
        <v>1.2520051940590646E-2</v>
      </c>
      <c r="AU1080" s="13">
        <f t="shared" si="1546"/>
        <v>3.9456197691489373E-3</v>
      </c>
      <c r="AV1080" s="13">
        <f t="shared" si="1547"/>
        <v>9.3257892039330962E-4</v>
      </c>
      <c r="AW1080" s="13">
        <f t="shared" si="1548"/>
        <v>1.1942656120605609E-5</v>
      </c>
      <c r="AX1080" s="13">
        <f t="shared" si="1549"/>
        <v>2.9232816303090431E-5</v>
      </c>
      <c r="AY1080" s="13">
        <f t="shared" si="1550"/>
        <v>7.5387229854102875E-5</v>
      </c>
      <c r="AZ1080" s="13">
        <f t="shared" si="1551"/>
        <v>9.7206412925642793E-5</v>
      </c>
      <c r="BA1080" s="13">
        <f t="shared" si="1552"/>
        <v>8.356045386959583E-5</v>
      </c>
      <c r="BB1080" s="13">
        <f t="shared" si="1553"/>
        <v>5.3872598839496893E-5</v>
      </c>
      <c r="BC1080" s="13">
        <f t="shared" si="1554"/>
        <v>2.7785937211404948E-5</v>
      </c>
      <c r="BD1080" s="13">
        <f t="shared" si="1555"/>
        <v>1.2040687735244079E-2</v>
      </c>
      <c r="BE1080" s="13">
        <f t="shared" si="1556"/>
        <v>1.1383652988284714E-2</v>
      </c>
      <c r="BF1080" s="13">
        <f t="shared" si="1557"/>
        <v>5.3812356157352257E-3</v>
      </c>
      <c r="BG1080" s="13">
        <f t="shared" si="1558"/>
        <v>1.6958643405509393E-3</v>
      </c>
      <c r="BH1080" s="13">
        <f t="shared" si="1559"/>
        <v>4.0083115666911798E-4</v>
      </c>
      <c r="BI1080" s="13">
        <f t="shared" si="1560"/>
        <v>7.5791730418487243E-5</v>
      </c>
      <c r="BJ1080" s="14">
        <f t="shared" si="1561"/>
        <v>0.11576320758102984</v>
      </c>
      <c r="BK1080" s="14">
        <f t="shared" si="1562"/>
        <v>0.15905700937818906</v>
      </c>
      <c r="BL1080" s="14">
        <f t="shared" si="1563"/>
        <v>0.62443334878489709</v>
      </c>
      <c r="BM1080" s="14">
        <f t="shared" si="1564"/>
        <v>0.66705825839369171</v>
      </c>
      <c r="BN1080" s="14">
        <f t="shared" si="1565"/>
        <v>0.31637822488395473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1.5866</v>
      </c>
      <c r="F1081" s="10">
        <f>VLOOKUP(B1081,home!$B$2:$E$405,3,FALSE)</f>
        <v>1.0084</v>
      </c>
      <c r="G1081" s="10">
        <f>VLOOKUP(C1081,away!$B$2:$E$405,4,FALSE)</f>
        <v>0.81940000000000002</v>
      </c>
      <c r="H1081" s="10">
        <f>VLOOKUP(A1081,away!$A$2:$E$405,3,FALSE)</f>
        <v>1.1788000000000001</v>
      </c>
      <c r="I1081" s="10">
        <f>VLOOKUP(C1081,away!$B$2:$E$405,3,FALSE)</f>
        <v>1.4420999999999999</v>
      </c>
      <c r="J1081" s="10">
        <f>VLOOKUP(B1081,home!$B$2:$E$405,4,FALSE)</f>
        <v>1.018</v>
      </c>
      <c r="K1081" s="12">
        <f t="shared" si="1510"/>
        <v>1.3109805443359999</v>
      </c>
      <c r="L1081" s="12">
        <f t="shared" si="1511"/>
        <v>1.7305465346400002</v>
      </c>
      <c r="M1081" s="13">
        <f t="shared" si="1512"/>
        <v>4.7761897586520885E-2</v>
      </c>
      <c r="N1081" s="13">
        <f t="shared" si="1513"/>
        <v>6.2614918496497432E-2</v>
      </c>
      <c r="O1081" s="13">
        <f t="shared" si="1514"/>
        <v>8.2654186356184323E-2</v>
      </c>
      <c r="P1081" s="13">
        <f t="shared" si="1515"/>
        <v>0.10835803022087968</v>
      </c>
      <c r="Q1081" s="13">
        <f t="shared" si="1516"/>
        <v>4.1043469967046234E-2</v>
      </c>
      <c r="R1081" s="13">
        <f t="shared" si="1517"/>
        <v>7.1518457886091777E-2</v>
      </c>
      <c r="S1081" s="13">
        <f t="shared" si="1518"/>
        <v>6.1458313565114144E-2</v>
      </c>
      <c r="T1081" s="13">
        <f t="shared" si="1519"/>
        <v>7.1027634721072791E-2</v>
      </c>
      <c r="U1081" s="13">
        <f t="shared" si="1520"/>
        <v>9.3759306849579879E-2</v>
      </c>
      <c r="V1081" s="13">
        <f t="shared" si="1521"/>
        <v>1.5492362776204895E-2</v>
      </c>
      <c r="W1081" s="13">
        <f t="shared" si="1522"/>
        <v>1.7935730199612185E-2</v>
      </c>
      <c r="X1081" s="13">
        <f t="shared" si="1523"/>
        <v>3.1038615743176869E-2</v>
      </c>
      <c r="Y1081" s="13">
        <f t="shared" si="1524"/>
        <v>2.6856884457188642E-2</v>
      </c>
      <c r="Z1081" s="13">
        <f t="shared" si="1525"/>
        <v>4.1255339819190967E-2</v>
      </c>
      <c r="AA1081" s="13">
        <f t="shared" si="1526"/>
        <v>5.4084947852929624E-2</v>
      </c>
      <c r="AB1081" s="13">
        <f t="shared" si="1527"/>
        <v>3.5452157188308929E-2</v>
      </c>
      <c r="AC1081" s="13">
        <f t="shared" si="1528"/>
        <v>2.19673264506481E-3</v>
      </c>
      <c r="AD1081" s="13">
        <f t="shared" si="1529"/>
        <v>5.8783483350377998E-3</v>
      </c>
      <c r="AE1081" s="13">
        <f t="shared" si="1530"/>
        <v>1.0172755340606481E-2</v>
      </c>
      <c r="AF1081" s="13">
        <f t="shared" si="1531"/>
        <v>8.8022132512135497E-3</v>
      </c>
      <c r="AG1081" s="13">
        <f t="shared" si="1532"/>
        <v>5.0775465463499658E-3</v>
      </c>
      <c r="AH1081" s="13">
        <f t="shared" si="1533"/>
        <v>1.7848571339874147E-2</v>
      </c>
      <c r="AI1081" s="13">
        <f t="shared" si="1534"/>
        <v>2.3399129770768138E-2</v>
      </c>
      <c r="AJ1081" s="13">
        <f t="shared" si="1535"/>
        <v>1.5337901941935158E-2</v>
      </c>
      <c r="AK1081" s="13">
        <f t="shared" si="1536"/>
        <v>6.7025636789367826E-3</v>
      </c>
      <c r="AL1081" s="13">
        <f t="shared" si="1537"/>
        <v>1.9935022213883071E-4</v>
      </c>
      <c r="AM1081" s="13">
        <f t="shared" si="1538"/>
        <v>1.5412800600128941E-3</v>
      </c>
      <c r="AN1081" s="13">
        <f t="shared" si="1539"/>
        <v>2.6672568667650458E-3</v>
      </c>
      <c r="AO1081" s="13">
        <f t="shared" si="1540"/>
        <v>2.307906063887497E-3</v>
      </c>
      <c r="AP1081" s="13">
        <f t="shared" si="1541"/>
        <v>1.3313129470450503E-3</v>
      </c>
      <c r="AQ1081" s="13">
        <f t="shared" si="1542"/>
        <v>5.7597475175754493E-4</v>
      </c>
      <c r="AR1081" s="13">
        <f t="shared" si="1543"/>
        <v>6.1775566560988062E-3</v>
      </c>
      <c r="AS1081" s="13">
        <f t="shared" si="1544"/>
        <v>8.0986565876788909E-3</v>
      </c>
      <c r="AT1081" s="13">
        <f t="shared" si="1545"/>
        <v>5.3085906108528026E-3</v>
      </c>
      <c r="AU1081" s="13">
        <f t="shared" si="1546"/>
        <v>2.3198196695575959E-3</v>
      </c>
      <c r="AV1081" s="13">
        <f t="shared" si="1547"/>
        <v>7.6030961328949365E-4</v>
      </c>
      <c r="AW1081" s="13">
        <f t="shared" si="1548"/>
        <v>1.2563011339465428E-5</v>
      </c>
      <c r="AX1081" s="13">
        <f t="shared" si="1549"/>
        <v>3.36764695341655E-4</v>
      </c>
      <c r="AY1081" s="13">
        <f t="shared" si="1550"/>
        <v>5.8278697651259655E-4</v>
      </c>
      <c r="AZ1081" s="13">
        <f t="shared" si="1551"/>
        <v>5.042699913185985E-4</v>
      </c>
      <c r="BA1081" s="13">
        <f t="shared" si="1552"/>
        <v>2.9088756199978122E-4</v>
      </c>
      <c r="BB1081" s="13">
        <f t="shared" si="1553"/>
        <v>1.2584861559714999E-4</v>
      </c>
      <c r="BC1081" s="13">
        <f t="shared" si="1554"/>
        <v>4.355737712217787E-5</v>
      </c>
      <c r="BD1081" s="13">
        <f t="shared" si="1555"/>
        <v>1.7817582106256767E-3</v>
      </c>
      <c r="BE1081" s="13">
        <f t="shared" si="1556"/>
        <v>2.3358503488411868E-3</v>
      </c>
      <c r="BF1081" s="13">
        <f t="shared" si="1557"/>
        <v>1.5311271809056272E-3</v>
      </c>
      <c r="BG1081" s="13">
        <f t="shared" si="1558"/>
        <v>6.6909264835710155E-4</v>
      </c>
      <c r="BH1081" s="13">
        <f t="shared" si="1559"/>
        <v>2.1929186108860207E-4</v>
      </c>
      <c r="BI1081" s="13">
        <f t="shared" si="1560"/>
        <v>5.7497472683677981E-5</v>
      </c>
      <c r="BJ1081" s="14">
        <f t="shared" si="1561"/>
        <v>0.29075596296516193</v>
      </c>
      <c r="BK1081" s="14">
        <f t="shared" si="1562"/>
        <v>0.23604947399243584</v>
      </c>
      <c r="BL1081" s="14">
        <f t="shared" si="1563"/>
        <v>0.4300167737245883</v>
      </c>
      <c r="BM1081" s="14">
        <f t="shared" si="1564"/>
        <v>0.58355636602298344</v>
      </c>
      <c r="BN1081" s="14">
        <f t="shared" si="1565"/>
        <v>0.41395096051322033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1.1809000000000001</v>
      </c>
      <c r="F1082" s="10">
        <f>VLOOKUP(B1082,home!$B$2:$E$405,3,FALSE)</f>
        <v>0.7762</v>
      </c>
      <c r="G1082" s="10">
        <f>VLOOKUP(C1082,away!$B$2:$E$405,4,FALSE)</f>
        <v>0.8468</v>
      </c>
      <c r="H1082" s="10">
        <f>VLOOKUP(A1082,away!$A$2:$E$405,3,FALSE)</f>
        <v>0.92459999999999998</v>
      </c>
      <c r="I1082" s="10">
        <f>VLOOKUP(C1082,away!$B$2:$E$405,3,FALSE)</f>
        <v>0.90129999999999999</v>
      </c>
      <c r="J1082" s="10">
        <f>VLOOKUP(B1082,home!$B$2:$E$405,4,FALSE)</f>
        <v>0.72099999999999997</v>
      </c>
      <c r="K1082" s="12">
        <f t="shared" si="1510"/>
        <v>0.77618922634400001</v>
      </c>
      <c r="L1082" s="12">
        <f t="shared" si="1511"/>
        <v>0.6008395675799999</v>
      </c>
      <c r="M1082" s="13">
        <f t="shared" si="1512"/>
        <v>0.25232715636181224</v>
      </c>
      <c r="N1082" s="13">
        <f t="shared" si="1513"/>
        <v>0.19585362028205655</v>
      </c>
      <c r="O1082" s="13">
        <f t="shared" si="1514"/>
        <v>0.15160813951712229</v>
      </c>
      <c r="P1082" s="13">
        <f t="shared" si="1515"/>
        <v>0.11767660451924834</v>
      </c>
      <c r="Q1082" s="13">
        <f t="shared" si="1516"/>
        <v>7.600973500170051E-2</v>
      </c>
      <c r="R1082" s="13">
        <f t="shared" si="1517"/>
        <v>4.5546084494538022E-2</v>
      </c>
      <c r="S1082" s="13">
        <f t="shared" si="1518"/>
        <v>1.3720068274501562E-2</v>
      </c>
      <c r="T1082" s="13">
        <f t="shared" si="1519"/>
        <v>4.5669656310292114E-2</v>
      </c>
      <c r="U1082" s="13">
        <f t="shared" si="1520"/>
        <v>3.5352380086813913E-2</v>
      </c>
      <c r="V1082" s="13">
        <f t="shared" si="1521"/>
        <v>7.1095137474819854E-4</v>
      </c>
      <c r="W1082" s="13">
        <f t="shared" si="1522"/>
        <v>1.9665979135194127E-2</v>
      </c>
      <c r="X1082" s="13">
        <f t="shared" si="1523"/>
        <v>1.1816098399627339E-2</v>
      </c>
      <c r="Y1082" s="13">
        <f t="shared" si="1524"/>
        <v>3.5497897264574092E-3</v>
      </c>
      <c r="Z1082" s="13">
        <f t="shared" si="1525"/>
        <v>9.1219632375534529E-3</v>
      </c>
      <c r="AA1082" s="13">
        <f t="shared" si="1526"/>
        <v>7.0803695880950236E-3</v>
      </c>
      <c r="AB1082" s="13">
        <f t="shared" si="1527"/>
        <v>2.747853296406531E-3</v>
      </c>
      <c r="AC1082" s="13">
        <f t="shared" si="1528"/>
        <v>2.0722686215424662E-5</v>
      </c>
      <c r="AD1082" s="13">
        <f t="shared" si="1529"/>
        <v>3.8161302825608931E-3</v>
      </c>
      <c r="AE1082" s="13">
        <f t="shared" si="1530"/>
        <v>2.2928820688028297E-3</v>
      </c>
      <c r="AF1082" s="13">
        <f t="shared" si="1531"/>
        <v>6.8882713536571379E-4</v>
      </c>
      <c r="AG1082" s="13">
        <f t="shared" si="1532"/>
        <v>1.3795819938350182E-4</v>
      </c>
      <c r="AH1082" s="13">
        <f t="shared" si="1533"/>
        <v>1.3702091117830681E-3</v>
      </c>
      <c r="AI1082" s="13">
        <f t="shared" si="1534"/>
        <v>1.0635415504043988E-3</v>
      </c>
      <c r="AJ1082" s="13">
        <f t="shared" si="1535"/>
        <v>4.1275474659654434E-4</v>
      </c>
      <c r="AK1082" s="13">
        <f t="shared" si="1536"/>
        <v>1.067919291435285E-4</v>
      </c>
      <c r="AL1082" s="13">
        <f t="shared" si="1537"/>
        <v>3.865735873236462E-7</v>
      </c>
      <c r="AM1082" s="13">
        <f t="shared" si="1538"/>
        <v>5.9240784232977004E-4</v>
      </c>
      <c r="AN1082" s="13">
        <f t="shared" si="1539"/>
        <v>3.5594207181641982E-4</v>
      </c>
      <c r="AO1082" s="13">
        <f t="shared" si="1540"/>
        <v>1.0693204025685346E-4</v>
      </c>
      <c r="AP1082" s="13">
        <f t="shared" si="1541"/>
        <v>2.1416333609458322E-5</v>
      </c>
      <c r="AQ1082" s="13">
        <f t="shared" si="1542"/>
        <v>3.2169451562639888E-6</v>
      </c>
      <c r="AR1082" s="13">
        <f t="shared" si="1543"/>
        <v>1.6465517004358294E-4</v>
      </c>
      <c r="AS1082" s="13">
        <f t="shared" si="1544"/>
        <v>1.278035690496684E-4</v>
      </c>
      <c r="AT1082" s="13">
        <f t="shared" si="1545"/>
        <v>4.9599876692332043E-5</v>
      </c>
      <c r="AU1082" s="13">
        <f t="shared" si="1546"/>
        <v>1.2832963305526337E-5</v>
      </c>
      <c r="AV1082" s="13">
        <f t="shared" si="1547"/>
        <v>2.4902019649543565E-6</v>
      </c>
      <c r="AW1082" s="13">
        <f t="shared" si="1548"/>
        <v>5.0079018895967068E-9</v>
      </c>
      <c r="AX1082" s="13">
        <f t="shared" si="1549"/>
        <v>7.6636764136343749E-5</v>
      </c>
      <c r="AY1082" s="13">
        <f t="shared" si="1550"/>
        <v>4.6046400224411222E-5</v>
      </c>
      <c r="AZ1082" s="13">
        <f t="shared" si="1551"/>
        <v>1.3833249599725423E-5</v>
      </c>
      <c r="BA1082" s="13">
        <f t="shared" si="1552"/>
        <v>2.7705212359084098E-6</v>
      </c>
      <c r="BB1082" s="13">
        <f t="shared" si="1553"/>
        <v>4.161596953386039E-7</v>
      </c>
      <c r="BC1082" s="13">
        <f t="shared" si="1554"/>
        <v>5.0009042278294271E-8</v>
      </c>
      <c r="BD1082" s="13">
        <f t="shared" si="1555"/>
        <v>1.6488556861466273E-5</v>
      </c>
      <c r="BE1082" s="13">
        <f t="shared" si="1556"/>
        <v>1.2798240193830559E-5</v>
      </c>
      <c r="BF1082" s="13">
        <f t="shared" si="1557"/>
        <v>4.9669280773070129E-6</v>
      </c>
      <c r="BG1082" s="13">
        <f t="shared" si="1558"/>
        <v>1.2850920205437408E-6</v>
      </c>
      <c r="BH1082" s="13">
        <f t="shared" si="1559"/>
        <v>2.493686453016734E-7</v>
      </c>
      <c r="BI1082" s="13">
        <f t="shared" si="1560"/>
        <v>3.8711451174231458E-8</v>
      </c>
      <c r="BJ1082" s="14">
        <f t="shared" si="1561"/>
        <v>0.36072034487854387</v>
      </c>
      <c r="BK1082" s="14">
        <f t="shared" si="1562"/>
        <v>0.38450193619033751</v>
      </c>
      <c r="BL1082" s="14">
        <f t="shared" si="1563"/>
        <v>0.24568133299920902</v>
      </c>
      <c r="BM1082" s="14">
        <f t="shared" si="1564"/>
        <v>0.16095819573684328</v>
      </c>
      <c r="BN1082" s="14">
        <f t="shared" si="1565"/>
        <v>0.83902134017647789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1.4215</v>
      </c>
      <c r="F1083" s="10">
        <f>VLOOKUP(B1083,home!$B$2:$E$405,3,FALSE)</f>
        <v>1.1725000000000001</v>
      </c>
      <c r="G1083" s="10">
        <f>VLOOKUP(C1083,away!$B$2:$E$405,4,FALSE)</f>
        <v>1.1904999999999999</v>
      </c>
      <c r="H1083" s="10">
        <f>VLOOKUP(A1083,away!$A$2:$E$405,3,FALSE)</f>
        <v>1.0277000000000001</v>
      </c>
      <c r="I1083" s="10">
        <f>VLOOKUP(C1083,away!$B$2:$E$405,3,FALSE)</f>
        <v>1.4220999999999999</v>
      </c>
      <c r="J1083" s="10">
        <f>VLOOKUP(B1083,home!$B$2:$E$405,4,FALSE)</f>
        <v>0.89200000000000002</v>
      </c>
      <c r="K1083" s="12">
        <f t="shared" si="1510"/>
        <v>1.9842167668749999</v>
      </c>
      <c r="L1083" s="12">
        <f t="shared" si="1511"/>
        <v>1.3036510156400001</v>
      </c>
      <c r="M1083" s="13">
        <f t="shared" si="1512"/>
        <v>3.7333367450047929E-2</v>
      </c>
      <c r="N1083" s="13">
        <f t="shared" si="1513"/>
        <v>7.4077493658290458E-2</v>
      </c>
      <c r="O1083" s="13">
        <f t="shared" si="1514"/>
        <v>4.8669682393516309E-2</v>
      </c>
      <c r="P1083" s="13">
        <f t="shared" si="1515"/>
        <v>9.6571199843696026E-2</v>
      </c>
      <c r="Q1083" s="13">
        <f t="shared" si="1516"/>
        <v>7.3492902482428235E-2</v>
      </c>
      <c r="R1083" s="13">
        <f t="shared" si="1517"/>
        <v>3.1724140441591886E-2</v>
      </c>
      <c r="S1083" s="13">
        <f t="shared" si="1518"/>
        <v>6.2450813282040996E-2</v>
      </c>
      <c r="T1083" s="13">
        <f t="shared" si="1519"/>
        <v>9.5809096963549056E-2</v>
      </c>
      <c r="U1083" s="13">
        <f t="shared" si="1520"/>
        <v>6.2947571378903888E-2</v>
      </c>
      <c r="V1083" s="13">
        <f t="shared" si="1521"/>
        <v>1.7949239459939308E-2</v>
      </c>
      <c r="W1083" s="13">
        <f t="shared" si="1522"/>
        <v>4.8608616450647797E-2</v>
      </c>
      <c r="X1083" s="13">
        <f t="shared" si="1523"/>
        <v>6.3368672204742224E-2</v>
      </c>
      <c r="Y1083" s="13">
        <f t="shared" si="1524"/>
        <v>4.1305316939735229E-2</v>
      </c>
      <c r="Z1083" s="13">
        <f t="shared" si="1525"/>
        <v>1.3785735968995754E-2</v>
      </c>
      <c r="AA1083" s="13">
        <f t="shared" si="1526"/>
        <v>2.7353888453393149E-2</v>
      </c>
      <c r="AB1083" s="13">
        <f t="shared" si="1527"/>
        <v>2.7138022054225584E-2</v>
      </c>
      <c r="AC1083" s="13">
        <f t="shared" si="1528"/>
        <v>2.9018605026177612E-3</v>
      </c>
      <c r="AD1083" s="13">
        <f t="shared" si="1529"/>
        <v>2.411250794399283E-2</v>
      </c>
      <c r="AE1083" s="13">
        <f t="shared" si="1530"/>
        <v>3.1434295470813819E-2</v>
      </c>
      <c r="AF1083" s="13">
        <f t="shared" si="1531"/>
        <v>2.0489675608227152E-2</v>
      </c>
      <c r="AG1083" s="13">
        <f t="shared" si="1532"/>
        <v>8.9037954722664871E-3</v>
      </c>
      <c r="AH1083" s="13">
        <f t="shared" si="1533"/>
        <v>4.4929471743315507E-3</v>
      </c>
      <c r="AI1083" s="13">
        <f t="shared" si="1534"/>
        <v>8.9149811159923154E-3</v>
      </c>
      <c r="AJ1083" s="13">
        <f t="shared" si="1535"/>
        <v>8.8446275033629788E-3</v>
      </c>
      <c r="AK1083" s="13">
        <f t="shared" si="1536"/>
        <v>5.8498860629788638E-3</v>
      </c>
      <c r="AL1083" s="13">
        <f t="shared" si="1537"/>
        <v>3.0025274402774825E-4</v>
      </c>
      <c r="AM1083" s="13">
        <f t="shared" si="1538"/>
        <v>9.5688885107754352E-3</v>
      </c>
      <c r="AN1083" s="13">
        <f t="shared" si="1539"/>
        <v>1.2474491225618325E-2</v>
      </c>
      <c r="AO1083" s="13">
        <f t="shared" si="1540"/>
        <v>8.1311915779348001E-3</v>
      </c>
      <c r="AP1083" s="13">
        <f t="shared" si="1541"/>
        <v>3.5334120529793723E-3</v>
      </c>
      <c r="AQ1083" s="13">
        <f t="shared" si="1542"/>
        <v>1.1515840528852947E-3</v>
      </c>
      <c r="AR1083" s="13">
        <f t="shared" si="1543"/>
        <v>1.1714470294068384E-3</v>
      </c>
      <c r="AS1083" s="13">
        <f t="shared" si="1544"/>
        <v>2.3244048372549598E-3</v>
      </c>
      <c r="AT1083" s="13">
        <f t="shared" si="1545"/>
        <v>2.3060615255433244E-3</v>
      </c>
      <c r="AU1083" s="13">
        <f t="shared" si="1546"/>
        <v>1.5252419814761348E-3</v>
      </c>
      <c r="AV1083" s="13">
        <f t="shared" si="1547"/>
        <v>7.5660267829664877E-4</v>
      </c>
      <c r="AW1083" s="13">
        <f t="shared" si="1548"/>
        <v>2.1574212239313323E-5</v>
      </c>
      <c r="AX1083" s="13">
        <f t="shared" si="1549"/>
        <v>3.1644581705730277E-3</v>
      </c>
      <c r="AY1083" s="13">
        <f t="shared" si="1550"/>
        <v>4.1253491080178242E-3</v>
      </c>
      <c r="AZ1083" s="13">
        <f t="shared" si="1551"/>
        <v>2.6890077772685028E-3</v>
      </c>
      <c r="BA1083" s="13">
        <f t="shared" si="1552"/>
        <v>1.1685092399666475E-3</v>
      </c>
      <c r="BB1083" s="13">
        <f t="shared" si="1553"/>
        <v>3.8083206436681136E-4</v>
      </c>
      <c r="BC1083" s="13">
        <f t="shared" si="1554"/>
        <v>9.9294421500014255E-5</v>
      </c>
      <c r="BD1083" s="13">
        <f t="shared" si="1555"/>
        <v>2.5452635160911453E-4</v>
      </c>
      <c r="BE1083" s="13">
        <f t="shared" si="1556"/>
        <v>5.0503545447432669E-4</v>
      </c>
      <c r="BF1083" s="13">
        <f t="shared" si="1557"/>
        <v>5.0104990831714756E-4</v>
      </c>
      <c r="BG1083" s="13">
        <f t="shared" si="1558"/>
        <v>3.3139720970802182E-4</v>
      </c>
      <c r="BH1083" s="13">
        <f t="shared" si="1559"/>
        <v>1.6439097499956187E-4</v>
      </c>
      <c r="BI1083" s="13">
        <f t="shared" si="1560"/>
        <v>6.523746578341188E-5</v>
      </c>
      <c r="BJ1083" s="14">
        <f t="shared" si="1561"/>
        <v>0.52808939139657951</v>
      </c>
      <c r="BK1083" s="14">
        <f t="shared" si="1562"/>
        <v>0.22163208239038759</v>
      </c>
      <c r="BL1083" s="14">
        <f t="shared" si="1563"/>
        <v>0.23584114199516601</v>
      </c>
      <c r="BM1083" s="14">
        <f t="shared" si="1564"/>
        <v>0.63337579058577975</v>
      </c>
      <c r="BN1083" s="14">
        <f t="shared" si="1565"/>
        <v>0.36186878626957086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1.4215</v>
      </c>
      <c r="F1084" s="10">
        <f>VLOOKUP(B1084,home!$B$2:$E$405,3,FALSE)</f>
        <v>0.91990000000000005</v>
      </c>
      <c r="G1084" s="10">
        <f>VLOOKUP(C1084,away!$B$2:$E$405,4,FALSE)</f>
        <v>0.87939999999999996</v>
      </c>
      <c r="H1084" s="10">
        <f>VLOOKUP(A1084,away!$A$2:$E$405,3,FALSE)</f>
        <v>1.0277000000000001</v>
      </c>
      <c r="I1084" s="10">
        <f>VLOOKUP(C1084,away!$B$2:$E$405,3,FALSE)</f>
        <v>0.7298</v>
      </c>
      <c r="J1084" s="10">
        <f>VLOOKUP(B1084,home!$B$2:$E$405,4,FALSE)</f>
        <v>1.6467000000000001</v>
      </c>
      <c r="K1084" s="12">
        <f t="shared" si="1510"/>
        <v>1.1499367252900001</v>
      </c>
      <c r="L1084" s="12">
        <f t="shared" si="1511"/>
        <v>1.2350504579820001</v>
      </c>
      <c r="M1084" s="13">
        <f t="shared" si="1512"/>
        <v>9.2090159866247898E-2</v>
      </c>
      <c r="N1084" s="13">
        <f t="shared" si="1513"/>
        <v>0.10589785686802571</v>
      </c>
      <c r="O1084" s="13">
        <f t="shared" si="1514"/>
        <v>0.11373599411844508</v>
      </c>
      <c r="P1084" s="13">
        <f t="shared" si="1515"/>
        <v>0.13078919662416746</v>
      </c>
      <c r="Q1084" s="13">
        <f t="shared" si="1516"/>
        <v>6.0887917371023344E-2</v>
      </c>
      <c r="R1084" s="13">
        <f t="shared" si="1517"/>
        <v>7.023484581251184E-2</v>
      </c>
      <c r="S1084" s="13">
        <f t="shared" si="1518"/>
        <v>4.6437681231196931E-2</v>
      </c>
      <c r="T1084" s="13">
        <f t="shared" si="1519"/>
        <v>7.5199650234652568E-2</v>
      </c>
      <c r="U1084" s="13">
        <f t="shared" si="1520"/>
        <v>8.0765628594887937E-2</v>
      </c>
      <c r="V1084" s="13">
        <f t="shared" si="1521"/>
        <v>7.3280202673585981E-3</v>
      </c>
      <c r="W1084" s="13">
        <f t="shared" si="1522"/>
        <v>2.3339084103787554E-2</v>
      </c>
      <c r="X1084" s="13">
        <f t="shared" si="1523"/>
        <v>2.8824946511263241E-2</v>
      </c>
      <c r="Y1084" s="13">
        <f t="shared" si="1524"/>
        <v>1.7800131695021159E-2</v>
      </c>
      <c r="Z1084" s="13">
        <f t="shared" si="1525"/>
        <v>2.8914526162345962E-2</v>
      </c>
      <c r="AA1084" s="13">
        <f t="shared" si="1526"/>
        <v>3.3249875528440151E-2</v>
      </c>
      <c r="AB1084" s="13">
        <f t="shared" si="1527"/>
        <v>1.9117626490737297E-2</v>
      </c>
      <c r="AC1084" s="13">
        <f t="shared" si="1528"/>
        <v>6.5046708370190571E-4</v>
      </c>
      <c r="AD1084" s="13">
        <f t="shared" si="1529"/>
        <v>6.7096174863943425E-3</v>
      </c>
      <c r="AE1084" s="13">
        <f t="shared" si="1530"/>
        <v>8.2867161494553695E-3</v>
      </c>
      <c r="AF1084" s="13">
        <f t="shared" si="1531"/>
        <v>5.1172562877758454E-3</v>
      </c>
      <c r="AG1084" s="13">
        <f t="shared" si="1532"/>
        <v>2.1066899072762755E-3</v>
      </c>
      <c r="AH1084" s="13">
        <f t="shared" si="1533"/>
        <v>8.9277246947844831E-3</v>
      </c>
      <c r="AI1084" s="13">
        <f t="shared" si="1534"/>
        <v>1.0266318499811133E-2</v>
      </c>
      <c r="AJ1084" s="13">
        <f t="shared" si="1535"/>
        <v>5.9028083382284833E-3</v>
      </c>
      <c r="AK1084" s="13">
        <f t="shared" si="1536"/>
        <v>2.2626186968256554E-3</v>
      </c>
      <c r="AL1084" s="13">
        <f t="shared" si="1537"/>
        <v>3.6952511508894785E-5</v>
      </c>
      <c r="AM1084" s="13">
        <f t="shared" si="1538"/>
        <v>1.5431271120505659E-3</v>
      </c>
      <c r="AN1084" s="13">
        <f t="shared" si="1539"/>
        <v>1.9058398464624929E-3</v>
      </c>
      <c r="AO1084" s="13">
        <f t="shared" si="1540"/>
        <v>1.1769041876069232E-3</v>
      </c>
      <c r="AP1084" s="13">
        <f t="shared" si="1541"/>
        <v>4.8451201863495468E-4</v>
      </c>
      <c r="AQ1084" s="13">
        <f t="shared" si="1542"/>
        <v>1.4959919762822112E-4</v>
      </c>
      <c r="AR1084" s="13">
        <f t="shared" si="1543"/>
        <v>2.2052380946061536E-3</v>
      </c>
      <c r="AS1084" s="13">
        <f t="shared" si="1544"/>
        <v>2.5358842729961595E-3</v>
      </c>
      <c r="AT1084" s="13">
        <f t="shared" si="1545"/>
        <v>1.4580532283018088E-3</v>
      </c>
      <c r="AU1084" s="13">
        <f t="shared" si="1546"/>
        <v>5.5888965155063139E-4</v>
      </c>
      <c r="AV1084" s="13">
        <f t="shared" si="1547"/>
        <v>1.6067193392565066E-4</v>
      </c>
      <c r="AW1084" s="13">
        <f t="shared" si="1548"/>
        <v>1.4578072488095446E-6</v>
      </c>
      <c r="AX1084" s="13">
        <f t="shared" si="1549"/>
        <v>2.9574975632294052E-4</v>
      </c>
      <c r="AY1084" s="13">
        <f t="shared" si="1550"/>
        <v>3.6526587199471264E-4</v>
      </c>
      <c r="AZ1084" s="13">
        <f t="shared" si="1551"/>
        <v>2.2556089124613224E-4</v>
      </c>
      <c r="BA1084" s="13">
        <f t="shared" si="1552"/>
        <v>9.2859694012121223E-5</v>
      </c>
      <c r="BB1084" s="13">
        <f t="shared" si="1553"/>
        <v>2.8671601904434698E-5</v>
      </c>
      <c r="BC1084" s="13">
        <f t="shared" si="1554"/>
        <v>7.0821750126299191E-6</v>
      </c>
      <c r="BD1084" s="13">
        <f t="shared" si="1555"/>
        <v>4.5393005311711434E-4</v>
      </c>
      <c r="BE1084" s="13">
        <f t="shared" si="1556"/>
        <v>5.2199083879221023E-4</v>
      </c>
      <c r="BF1084" s="13">
        <f t="shared" si="1557"/>
        <v>3.0012821789604743E-4</v>
      </c>
      <c r="BG1084" s="13">
        <f t="shared" si="1558"/>
        <v>1.1504282001816809E-4</v>
      </c>
      <c r="BH1084" s="13">
        <f t="shared" si="1559"/>
        <v>3.3072990929954789E-5</v>
      </c>
      <c r="BI1084" s="13">
        <f t="shared" si="1560"/>
        <v>7.6063693771076137E-6</v>
      </c>
      <c r="BJ1084" s="14">
        <f t="shared" si="1561"/>
        <v>0.34044503896755157</v>
      </c>
      <c r="BK1084" s="14">
        <f t="shared" si="1562"/>
        <v>0.27769774345617637</v>
      </c>
      <c r="BL1084" s="14">
        <f t="shared" si="1563"/>
        <v>0.35281394924618315</v>
      </c>
      <c r="BM1084" s="14">
        <f t="shared" si="1564"/>
        <v>0.42587147910708989</v>
      </c>
      <c r="BN1084" s="14">
        <f t="shared" si="1565"/>
        <v>0.57363597066042138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1.4215</v>
      </c>
      <c r="F1085" s="10">
        <f>VLOOKUP(B1085,home!$B$2:$E$405,3,FALSE)</f>
        <v>0.54110000000000003</v>
      </c>
      <c r="G1085" s="10">
        <f>VLOOKUP(C1085,away!$B$2:$E$405,4,FALSE)</f>
        <v>1.2897000000000001</v>
      </c>
      <c r="H1085" s="10">
        <f>VLOOKUP(A1085,away!$A$2:$E$405,3,FALSE)</f>
        <v>1.0277000000000001</v>
      </c>
      <c r="I1085" s="10">
        <f>VLOOKUP(C1085,away!$B$2:$E$405,3,FALSE)</f>
        <v>1.6216999999999999</v>
      </c>
      <c r="J1085" s="10">
        <f>VLOOKUP(B1085,home!$B$2:$E$405,4,FALSE)</f>
        <v>0.74850000000000005</v>
      </c>
      <c r="K1085" s="12">
        <f t="shared" si="1510"/>
        <v>0.99200325640500009</v>
      </c>
      <c r="L1085" s="12">
        <f t="shared" si="1511"/>
        <v>1.2474658858650001</v>
      </c>
      <c r="M1085" s="13">
        <f t="shared" si="1512"/>
        <v>0.10651503370241332</v>
      </c>
      <c r="N1085" s="13">
        <f t="shared" si="1513"/>
        <v>0.10566326028888233</v>
      </c>
      <c r="O1085" s="13">
        <f t="shared" si="1514"/>
        <v>0.13287387087552135</v>
      </c>
      <c r="P1085" s="13">
        <f t="shared" si="1515"/>
        <v>0.13181131259965467</v>
      </c>
      <c r="Q1085" s="13">
        <f t="shared" si="1516"/>
        <v>5.2409149144470195E-2</v>
      </c>
      <c r="R1085" s="13">
        <f t="shared" si="1517"/>
        <v>8.2877810520021966E-2</v>
      </c>
      <c r="S1085" s="13">
        <f t="shared" si="1518"/>
        <v>4.0778802590873707E-2</v>
      </c>
      <c r="T1085" s="13">
        <f t="shared" si="1519"/>
        <v>6.537862566493742E-2</v>
      </c>
      <c r="U1085" s="13">
        <f t="shared" si="1520"/>
        <v>8.2215057919578352E-2</v>
      </c>
      <c r="V1085" s="13">
        <f t="shared" si="1521"/>
        <v>5.607041047956657E-3</v>
      </c>
      <c r="W1085" s="13">
        <f t="shared" si="1522"/>
        <v>1.7330015538909924E-2</v>
      </c>
      <c r="X1085" s="13">
        <f t="shared" si="1523"/>
        <v>2.1618603186300486E-2</v>
      </c>
      <c r="Y1085" s="13">
        <f t="shared" si="1524"/>
        <v>1.3484234987481128E-2</v>
      </c>
      <c r="Z1085" s="13">
        <f t="shared" si="1525"/>
        <v>3.4462413772970268E-2</v>
      </c>
      <c r="AA1085" s="13">
        <f t="shared" si="1526"/>
        <v>3.4186826686363025E-2</v>
      </c>
      <c r="AB1085" s="13">
        <f t="shared" si="1527"/>
        <v>1.695672169951274E-2</v>
      </c>
      <c r="AC1085" s="13">
        <f t="shared" si="1528"/>
        <v>4.3366615411079111E-4</v>
      </c>
      <c r="AD1085" s="13">
        <f t="shared" si="1529"/>
        <v>4.2978579620369731E-3</v>
      </c>
      <c r="AE1085" s="13">
        <f t="shared" si="1530"/>
        <v>5.3614311899343962E-3</v>
      </c>
      <c r="AF1085" s="13">
        <f t="shared" si="1531"/>
        <v>3.3441012544278771E-3</v>
      </c>
      <c r="AG1085" s="13">
        <f t="shared" si="1532"/>
        <v>1.3905507445923764E-3</v>
      </c>
      <c r="AH1085" s="13">
        <f t="shared" si="1533"/>
        <v>1.0747671381586135E-2</v>
      </c>
      <c r="AI1085" s="13">
        <f t="shared" si="1534"/>
        <v>1.0661725009304271E-2</v>
      </c>
      <c r="AJ1085" s="13">
        <f t="shared" si="1535"/>
        <v>5.2882329640622332E-3</v>
      </c>
      <c r="AK1085" s="13">
        <f t="shared" si="1536"/>
        <v>1.7486481069926675E-3</v>
      </c>
      <c r="AL1085" s="13">
        <f t="shared" si="1537"/>
        <v>2.1466304996190366E-5</v>
      </c>
      <c r="AM1085" s="13">
        <f t="shared" si="1538"/>
        <v>8.5269781878136728E-4</v>
      </c>
      <c r="AN1085" s="13">
        <f t="shared" si="1539"/>
        <v>1.0637114398812516E-3</v>
      </c>
      <c r="AO1085" s="13">
        <f t="shared" si="1540"/>
        <v>6.634718668281003E-4</v>
      </c>
      <c r="AP1085" s="13">
        <f t="shared" si="1541"/>
        <v>2.7588617336640709E-4</v>
      </c>
      <c r="AQ1085" s="13">
        <f t="shared" si="1542"/>
        <v>8.603964741410752E-5</v>
      </c>
      <c r="AR1085" s="13">
        <f t="shared" si="1543"/>
        <v>2.6814706802032497E-3</v>
      </c>
      <c r="AS1085" s="13">
        <f t="shared" si="1544"/>
        <v>2.6600276467161539E-3</v>
      </c>
      <c r="AT1085" s="13">
        <f t="shared" si="1545"/>
        <v>1.3193780438348769E-3</v>
      </c>
      <c r="AU1085" s="13">
        <f t="shared" si="1546"/>
        <v>4.3627577197115239E-4</v>
      </c>
      <c r="AV1085" s="13">
        <f t="shared" si="1547"/>
        <v>1.0819674662149707E-4</v>
      </c>
      <c r="AW1085" s="13">
        <f t="shared" si="1548"/>
        <v>7.3789840318002255E-7</v>
      </c>
      <c r="AX1085" s="13">
        <f t="shared" si="1549"/>
        <v>1.409798354934261E-4</v>
      </c>
      <c r="AY1085" s="13">
        <f t="shared" si="1550"/>
        <v>1.7586753537290875E-4</v>
      </c>
      <c r="AZ1085" s="13">
        <f t="shared" si="1551"/>
        <v>1.0969437540442995E-4</v>
      </c>
      <c r="BA1085" s="13">
        <f t="shared" si="1552"/>
        <v>4.5613330396098357E-5</v>
      </c>
      <c r="BB1085" s="13">
        <f t="shared" si="1553"/>
        <v>1.4225268402455445E-5</v>
      </c>
      <c r="BC1085" s="13">
        <f t="shared" si="1554"/>
        <v>3.5491074098672924E-6</v>
      </c>
      <c r="BD1085" s="13">
        <f t="shared" si="1555"/>
        <v>5.5750719958346147E-4</v>
      </c>
      <c r="BE1085" s="13">
        <f t="shared" si="1556"/>
        <v>5.5304895745602602E-4</v>
      </c>
      <c r="BF1085" s="13">
        <f t="shared" si="1557"/>
        <v>2.7431318337388404E-4</v>
      </c>
      <c r="BG1085" s="13">
        <f t="shared" si="1558"/>
        <v>9.070652372723833E-5</v>
      </c>
      <c r="BH1085" s="13">
        <f t="shared" si="1559"/>
        <v>2.2495291728649451E-5</v>
      </c>
      <c r="BI1085" s="13">
        <f t="shared" si="1560"/>
        <v>4.4630805297201454E-6</v>
      </c>
      <c r="BJ1085" s="14">
        <f t="shared" si="1561"/>
        <v>0.29370956636072343</v>
      </c>
      <c r="BK1085" s="14">
        <f t="shared" si="1562"/>
        <v>0.28534318993537822</v>
      </c>
      <c r="BL1085" s="14">
        <f t="shared" si="1563"/>
        <v>0.38626444828868856</v>
      </c>
      <c r="BM1085" s="14">
        <f t="shared" si="1564"/>
        <v>0.38745405158982688</v>
      </c>
      <c r="BN1085" s="14">
        <f t="shared" si="1565"/>
        <v>0.61215043713096384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1.4215</v>
      </c>
      <c r="F1086" s="10">
        <f>VLOOKUP(B1086,home!$B$2:$E$405,3,FALSE)</f>
        <v>1.1137999999999999</v>
      </c>
      <c r="G1086" s="10">
        <f>VLOOKUP(C1086,away!$B$2:$E$405,4,FALSE)</f>
        <v>1.2987</v>
      </c>
      <c r="H1086" s="10">
        <f>VLOOKUP(A1086,away!$A$2:$E$405,3,FALSE)</f>
        <v>1.0277000000000001</v>
      </c>
      <c r="I1086" s="10">
        <f>VLOOKUP(C1086,away!$B$2:$E$405,3,FALSE)</f>
        <v>1.4220999999999999</v>
      </c>
      <c r="J1086" s="10">
        <f>VLOOKUP(B1086,home!$B$2:$E$405,4,FALSE)</f>
        <v>0.56759999999999999</v>
      </c>
      <c r="K1086" s="12">
        <f t="shared" si="1510"/>
        <v>2.0561884632899998</v>
      </c>
      <c r="L1086" s="12">
        <f t="shared" si="1511"/>
        <v>0.82954295569200009</v>
      </c>
      <c r="M1086" s="13">
        <f t="shared" si="1512"/>
        <v>5.5813951219962604E-2</v>
      </c>
      <c r="N1086" s="13">
        <f t="shared" si="1513"/>
        <v>0.11476400258911791</v>
      </c>
      <c r="O1086" s="13">
        <f t="shared" si="1514"/>
        <v>4.6300070063856891E-2</v>
      </c>
      <c r="P1086" s="13">
        <f t="shared" si="1515"/>
        <v>9.5201669914821221E-2</v>
      </c>
      <c r="Q1086" s="13">
        <f t="shared" si="1516"/>
        <v>0.117988209062364</v>
      </c>
      <c r="R1086" s="13">
        <f t="shared" si="1517"/>
        <v>1.9203948484759266E-2</v>
      </c>
      <c r="S1086" s="13">
        <f t="shared" si="1518"/>
        <v>4.0596292488108907E-2</v>
      </c>
      <c r="T1086" s="13">
        <f t="shared" si="1519"/>
        <v>9.787628768239906E-2</v>
      </c>
      <c r="U1086" s="13">
        <f t="shared" si="1520"/>
        <v>3.9486937323977477E-2</v>
      </c>
      <c r="V1086" s="13">
        <f t="shared" si="1521"/>
        <v>7.6938844793823817E-3</v>
      </c>
      <c r="W1086" s="13">
        <f t="shared" si="1522"/>
        <v>8.0868664759427153E-2</v>
      </c>
      <c r="X1086" s="13">
        <f t="shared" si="1523"/>
        <v>6.7084031187400681E-2</v>
      </c>
      <c r="Y1086" s="13">
        <f t="shared" si="1524"/>
        <v>2.7824542755465337E-2</v>
      </c>
      <c r="Z1086" s="13">
        <f t="shared" si="1525"/>
        <v>5.3101667290013704E-3</v>
      </c>
      <c r="AA1086" s="13">
        <f t="shared" si="1526"/>
        <v>1.0918703566319011E-2</v>
      </c>
      <c r="AB1086" s="13">
        <f t="shared" si="1527"/>
        <v>1.1225456153574268E-2</v>
      </c>
      <c r="AC1086" s="13">
        <f t="shared" si="1528"/>
        <v>8.2021456392043367E-4</v>
      </c>
      <c r="AD1086" s="13">
        <f t="shared" si="1529"/>
        <v>4.157030388000018E-2</v>
      </c>
      <c r="AE1086" s="13">
        <f t="shared" si="1530"/>
        <v>3.4484352749629965E-2</v>
      </c>
      <c r="AF1086" s="13">
        <f t="shared" si="1531"/>
        <v>1.4303125952526793E-2</v>
      </c>
      <c r="AG1086" s="13">
        <f t="shared" si="1532"/>
        <v>3.9550191260980111E-3</v>
      </c>
      <c r="AH1086" s="13">
        <f t="shared" si="1533"/>
        <v>1.1012528508982792E-3</v>
      </c>
      <c r="AI1086" s="13">
        <f t="shared" si="1534"/>
        <v>2.2643834071822636E-3</v>
      </c>
      <c r="AJ1086" s="13">
        <f t="shared" si="1535"/>
        <v>2.327999519156737E-3</v>
      </c>
      <c r="AK1086" s="13">
        <f t="shared" si="1536"/>
        <v>1.5956019179449166E-3</v>
      </c>
      <c r="AL1086" s="13">
        <f t="shared" si="1537"/>
        <v>5.5961489532211264E-5</v>
      </c>
      <c r="AM1086" s="13">
        <f t="shared" si="1538"/>
        <v>1.7095275850703178E-2</v>
      </c>
      <c r="AN1086" s="13">
        <f t="shared" si="1539"/>
        <v>1.4181265657562383E-2</v>
      </c>
      <c r="AO1086" s="13">
        <f t="shared" si="1540"/>
        <v>5.8819845145138766E-3</v>
      </c>
      <c r="AP1086" s="13">
        <f t="shared" si="1541"/>
        <v>1.6264529398348055E-3</v>
      </c>
      <c r="AQ1086" s="13">
        <f t="shared" si="1542"/>
        <v>3.3730314475112678E-4</v>
      </c>
      <c r="AR1086" s="13">
        <f t="shared" si="1543"/>
        <v>1.8270730897968003E-4</v>
      </c>
      <c r="AS1086" s="13">
        <f t="shared" si="1544"/>
        <v>3.7568066088277942E-4</v>
      </c>
      <c r="AT1086" s="13">
        <f t="shared" si="1545"/>
        <v>3.8623512039416704E-4</v>
      </c>
      <c r="AU1086" s="13">
        <f t="shared" si="1546"/>
        <v>2.6472406622397014E-4</v>
      </c>
      <c r="AV1086" s="13">
        <f t="shared" si="1547"/>
        <v>1.3608064273123633E-4</v>
      </c>
      <c r="AW1086" s="13">
        <f t="shared" si="1548"/>
        <v>2.6514812644597768E-6</v>
      </c>
      <c r="AX1086" s="13">
        <f t="shared" si="1549"/>
        <v>5.8585181634960033E-3</v>
      </c>
      <c r="AY1086" s="13">
        <f t="shared" si="1550"/>
        <v>4.8598924733217422E-3</v>
      </c>
      <c r="AZ1086" s="13">
        <f t="shared" si="1551"/>
        <v>2.0157447833323112E-3</v>
      </c>
      <c r="BA1086" s="13">
        <f t="shared" si="1552"/>
        <v>5.5738229516207201E-4</v>
      </c>
      <c r="BB1086" s="13">
        <f t="shared" si="1553"/>
        <v>1.15593139144784E-4</v>
      </c>
      <c r="BC1086" s="13">
        <f t="shared" si="1554"/>
        <v>1.9177894860776153E-5</v>
      </c>
      <c r="BD1086" s="13">
        <f t="shared" si="1555"/>
        <v>2.5260593519589201E-5</v>
      </c>
      <c r="BE1086" s="13">
        <f t="shared" si="1556"/>
        <v>5.1940540970837442E-5</v>
      </c>
      <c r="BF1086" s="13">
        <f t="shared" si="1557"/>
        <v>5.3399770560638776E-5</v>
      </c>
      <c r="BG1086" s="13">
        <f t="shared" si="1558"/>
        <v>3.6599997389706137E-5</v>
      </c>
      <c r="BH1086" s="13">
        <f t="shared" si="1559"/>
        <v>1.8814123097289469E-5</v>
      </c>
      <c r="BI1086" s="13">
        <f t="shared" si="1560"/>
        <v>7.7370765719129057E-6</v>
      </c>
      <c r="BJ1086" s="14">
        <f t="shared" si="1561"/>
        <v>0.65326713060111197</v>
      </c>
      <c r="BK1086" s="14">
        <f t="shared" si="1562"/>
        <v>0.20504186662904952</v>
      </c>
      <c r="BL1086" s="14">
        <f t="shared" si="1563"/>
        <v>0.13596353318899093</v>
      </c>
      <c r="BM1086" s="14">
        <f t="shared" si="1564"/>
        <v>0.54545360482121474</v>
      </c>
      <c r="BN1086" s="14">
        <f t="shared" si="1565"/>
        <v>0.4492718513348819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1.4215</v>
      </c>
      <c r="F1087" s="10">
        <f>VLOOKUP(B1087,home!$B$2:$E$405,3,FALSE)</f>
        <v>0.7621</v>
      </c>
      <c r="G1087" s="10">
        <f>VLOOKUP(C1087,away!$B$2:$E$405,4,FALSE)</f>
        <v>1.6234</v>
      </c>
      <c r="H1087" s="10">
        <f>VLOOKUP(A1087,away!$A$2:$E$405,3,FALSE)</f>
        <v>1.0277000000000001</v>
      </c>
      <c r="I1087" s="10">
        <f>VLOOKUP(C1087,away!$B$2:$E$405,3,FALSE)</f>
        <v>0.67359999999999998</v>
      </c>
      <c r="J1087" s="10">
        <f>VLOOKUP(B1087,home!$B$2:$E$405,4,FALSE)</f>
        <v>1.3785000000000001</v>
      </c>
      <c r="K1087" s="12">
        <f t="shared" si="1510"/>
        <v>1.75867004851</v>
      </c>
      <c r="L1087" s="12">
        <f t="shared" si="1511"/>
        <v>0.95427864552000008</v>
      </c>
      <c r="M1087" s="13">
        <f t="shared" si="1512"/>
        <v>6.634089900817193E-2</v>
      </c>
      <c r="N1087" s="13">
        <f t="shared" si="1513"/>
        <v>0.11667175207689873</v>
      </c>
      <c r="O1087" s="13">
        <f t="shared" si="1514"/>
        <v>6.3307703248097424E-2</v>
      </c>
      <c r="P1087" s="13">
        <f t="shared" si="1515"/>
        <v>0.11133736154238817</v>
      </c>
      <c r="Q1087" s="13">
        <f t="shared" si="1516"/>
        <v>0.10259355794241311</v>
      </c>
      <c r="R1087" s="13">
        <f t="shared" si="1517"/>
        <v>3.0206594653288257E-2</v>
      </c>
      <c r="S1087" s="13">
        <f t="shared" si="1518"/>
        <v>4.6713295495488798E-2</v>
      </c>
      <c r="T1087" s="13">
        <f t="shared" si="1519"/>
        <v>9.7902841512363628E-2</v>
      </c>
      <c r="U1087" s="13">
        <f t="shared" si="1520"/>
        <v>5.312343328422036E-2</v>
      </c>
      <c r="V1087" s="13">
        <f t="shared" si="1521"/>
        <v>8.7107905231817075E-3</v>
      </c>
      <c r="W1087" s="13">
        <f t="shared" si="1522"/>
        <v>6.0142739174465713E-2</v>
      </c>
      <c r="X1087" s="13">
        <f t="shared" si="1523"/>
        <v>5.7392931677271788E-2</v>
      </c>
      <c r="Y1087" s="13">
        <f t="shared" si="1524"/>
        <v>2.7384424551704412E-2</v>
      </c>
      <c r="Z1087" s="13">
        <f t="shared" si="1525"/>
        <v>9.6085027438371998E-3</v>
      </c>
      <c r="AA1087" s="13">
        <f t="shared" si="1526"/>
        <v>1.6898185986612635E-2</v>
      </c>
      <c r="AB1087" s="13">
        <f t="shared" si="1527"/>
        <v>1.4859166784403525E-2</v>
      </c>
      <c r="AC1087" s="13">
        <f t="shared" si="1528"/>
        <v>9.1368639886839061E-4</v>
      </c>
      <c r="AD1087" s="13">
        <f t="shared" si="1529"/>
        <v>2.644280850537049E-2</v>
      </c>
      <c r="AE1087" s="13">
        <f t="shared" si="1530"/>
        <v>2.5233807484249689E-2</v>
      </c>
      <c r="AF1087" s="13">
        <f t="shared" si="1531"/>
        <v>1.2040041813691116E-2</v>
      </c>
      <c r="AG1087" s="13">
        <f t="shared" si="1532"/>
        <v>3.8298515979911085E-3</v>
      </c>
      <c r="AH1087" s="13">
        <f t="shared" si="1533"/>
        <v>2.2922972459660418E-3</v>
      </c>
      <c r="AI1087" s="13">
        <f t="shared" si="1534"/>
        <v>4.0313945087624373E-3</v>
      </c>
      <c r="AJ1087" s="13">
        <f t="shared" si="1535"/>
        <v>3.5449463881440926E-3</v>
      </c>
      <c r="AK1087" s="13">
        <f t="shared" si="1536"/>
        <v>2.078130345467573E-3</v>
      </c>
      <c r="AL1087" s="13">
        <f t="shared" si="1537"/>
        <v>6.1336179911967591E-5</v>
      </c>
      <c r="AM1087" s="13">
        <f t="shared" si="1538"/>
        <v>9.3008350633761033E-3</v>
      </c>
      <c r="AN1087" s="13">
        <f t="shared" si="1539"/>
        <v>8.8755882864834726E-3</v>
      </c>
      <c r="AO1087" s="13">
        <f t="shared" si="1540"/>
        <v>4.2348921841093125E-3</v>
      </c>
      <c r="AP1087" s="13">
        <f t="shared" si="1541"/>
        <v>1.3470890591250233E-3</v>
      </c>
      <c r="AQ1087" s="13">
        <f t="shared" si="1542"/>
        <v>3.2137458068415964E-4</v>
      </c>
      <c r="AR1087" s="13">
        <f t="shared" si="1543"/>
        <v>4.3749806220194024E-4</v>
      </c>
      <c r="AS1087" s="13">
        <f t="shared" si="1544"/>
        <v>7.694147382757172E-4</v>
      </c>
      <c r="AT1087" s="13">
        <f t="shared" si="1545"/>
        <v>6.7657332754383242E-4</v>
      </c>
      <c r="AU1087" s="13">
        <f t="shared" si="1546"/>
        <v>3.9662308225736127E-4</v>
      </c>
      <c r="AV1087" s="13">
        <f t="shared" si="1547"/>
        <v>1.7438228382843493E-4</v>
      </c>
      <c r="AW1087" s="13">
        <f t="shared" si="1548"/>
        <v>2.8593926474151912E-6</v>
      </c>
      <c r="AX1087" s="13">
        <f t="shared" si="1549"/>
        <v>2.7261833420151932E-3</v>
      </c>
      <c r="AY1087" s="13">
        <f t="shared" si="1550"/>
        <v>2.6015385470574458E-3</v>
      </c>
      <c r="AZ1087" s="13">
        <f t="shared" si="1551"/>
        <v>1.2412963404770242E-3</v>
      </c>
      <c r="BA1087" s="13">
        <f t="shared" si="1552"/>
        <v>3.9484753015978254E-4</v>
      </c>
      <c r="BB1087" s="13">
        <f t="shared" si="1553"/>
        <v>9.4198641566948651E-5</v>
      </c>
      <c r="BC1087" s="13">
        <f t="shared" si="1554"/>
        <v>1.7978350416866354E-5</v>
      </c>
      <c r="BD1087" s="13">
        <f t="shared" si="1555"/>
        <v>6.9582509702615359E-5</v>
      </c>
      <c r="BE1087" s="13">
        <f t="shared" si="1556"/>
        <v>1.2237267571414608E-4</v>
      </c>
      <c r="BF1087" s="13">
        <f t="shared" si="1557"/>
        <v>1.0760657976724792E-4</v>
      </c>
      <c r="BG1087" s="13">
        <f t="shared" si="1558"/>
        <v>6.3081489619753691E-5</v>
      </c>
      <c r="BH1087" s="13">
        <f t="shared" si="1559"/>
        <v>2.7734881602413839E-5</v>
      </c>
      <c r="BI1087" s="13">
        <f t="shared" si="1560"/>
        <v>9.7553011146272415E-6</v>
      </c>
      <c r="BJ1087" s="14">
        <f t="shared" si="1561"/>
        <v>0.56079057826189116</v>
      </c>
      <c r="BK1087" s="14">
        <f t="shared" si="1562"/>
        <v>0.23667890769506841</v>
      </c>
      <c r="BL1087" s="14">
        <f t="shared" si="1563"/>
        <v>0.19319647737659046</v>
      </c>
      <c r="BM1087" s="14">
        <f t="shared" si="1564"/>
        <v>0.50721791845171937</v>
      </c>
      <c r="BN1087" s="14">
        <f t="shared" si="1565"/>
        <v>0.49045786847125755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1.6204000000000001</v>
      </c>
      <c r="F1088" s="10">
        <f>VLOOKUP(B1088,home!$B$2:$E$405,3,FALSE)</f>
        <v>0.34289999999999998</v>
      </c>
      <c r="G1088" s="10">
        <f>VLOOKUP(C1088,away!$B$2:$E$405,4,FALSE)</f>
        <v>0.89139999999999997</v>
      </c>
      <c r="H1088" s="10">
        <f>VLOOKUP(A1088,away!$A$2:$E$405,3,FALSE)</f>
        <v>1.3241000000000001</v>
      </c>
      <c r="I1088" s="10">
        <f>VLOOKUP(C1088,away!$B$2:$E$405,3,FALSE)</f>
        <v>1.0069999999999999</v>
      </c>
      <c r="J1088" s="10">
        <f>VLOOKUP(B1088,home!$B$2:$E$405,4,FALSE)</f>
        <v>1.3426</v>
      </c>
      <c r="K1088" s="12">
        <f t="shared" si="1510"/>
        <v>0.49529318162399999</v>
      </c>
      <c r="L1088" s="12">
        <f t="shared" si="1511"/>
        <v>1.7901808166199997</v>
      </c>
      <c r="M1088" s="13">
        <f t="shared" si="1512"/>
        <v>0.10172583281076433</v>
      </c>
      <c r="N1088" s="13">
        <f t="shared" si="1513"/>
        <v>5.0384111386194551E-2</v>
      </c>
      <c r="O1088" s="13">
        <f t="shared" si="1514"/>
        <v>0.18210763445252368</v>
      </c>
      <c r="P1088" s="13">
        <f t="shared" si="1515"/>
        <v>9.0196669666010781E-2</v>
      </c>
      <c r="Q1088" s="13">
        <f t="shared" si="1516"/>
        <v>1.247745341588315E-2</v>
      </c>
      <c r="R1088" s="13">
        <f t="shared" si="1517"/>
        <v>0.1630027968784776</v>
      </c>
      <c r="S1088" s="13">
        <f t="shared" si="1518"/>
        <v>1.9993542923294215E-2</v>
      </c>
      <c r="T1088" s="13">
        <f t="shared" si="1519"/>
        <v>2.2336897745383701E-2</v>
      </c>
      <c r="U1088" s="13">
        <f t="shared" si="1520"/>
        <v>8.0734173879551771E-2</v>
      </c>
      <c r="V1088" s="13">
        <f t="shared" si="1521"/>
        <v>1.9697290874648912E-3</v>
      </c>
      <c r="W1088" s="13">
        <f t="shared" si="1522"/>
        <v>2.0599992003060047E-3</v>
      </c>
      <c r="X1088" s="13">
        <f t="shared" si="1523"/>
        <v>3.6877710506403498E-3</v>
      </c>
      <c r="Y1088" s="13">
        <f t="shared" si="1524"/>
        <v>3.3008884954714682E-3</v>
      </c>
      <c r="Z1088" s="13">
        <f t="shared" si="1525"/>
        <v>9.7268160009085641E-2</v>
      </c>
      <c r="AA1088" s="13">
        <f t="shared" si="1526"/>
        <v>4.8176256441612338E-2</v>
      </c>
      <c r="AB1088" s="13">
        <f t="shared" si="1527"/>
        <v>1.1930685665849948E-2</v>
      </c>
      <c r="AC1088" s="13">
        <f t="shared" si="1528"/>
        <v>1.0915553535212982E-4</v>
      </c>
      <c r="AD1088" s="13">
        <f t="shared" si="1529"/>
        <v>2.5507588951561406E-4</v>
      </c>
      <c r="AE1088" s="13">
        <f t="shared" si="1530"/>
        <v>4.5663196419313482E-4</v>
      </c>
      <c r="AF1088" s="13">
        <f t="shared" si="1531"/>
        <v>4.087268912770303E-4</v>
      </c>
      <c r="AG1088" s="13">
        <f t="shared" si="1532"/>
        <v>2.438983466669559E-4</v>
      </c>
      <c r="AH1088" s="13">
        <f t="shared" si="1533"/>
        <v>4.3531898529047465E-2</v>
      </c>
      <c r="AI1088" s="13">
        <f t="shared" si="1534"/>
        <v>2.1561052524585043E-2</v>
      </c>
      <c r="AJ1088" s="13">
        <f t="shared" si="1535"/>
        <v>5.3395211520319502E-3</v>
      </c>
      <c r="AK1088" s="13">
        <f t="shared" si="1536"/>
        <v>8.8154280657951718E-4</v>
      </c>
      <c r="AL1088" s="13">
        <f t="shared" si="1537"/>
        <v>3.8713728823189558E-6</v>
      </c>
      <c r="AM1088" s="13">
        <f t="shared" si="1538"/>
        <v>2.5267469774752082E-5</v>
      </c>
      <c r="AN1088" s="13">
        <f t="shared" si="1539"/>
        <v>4.5233339675286845E-5</v>
      </c>
      <c r="AO1088" s="13">
        <f t="shared" si="1540"/>
        <v>4.048792847917742E-5</v>
      </c>
      <c r="AP1088" s="13">
        <f t="shared" si="1541"/>
        <v>2.4160237622701984E-5</v>
      </c>
      <c r="AQ1088" s="13">
        <f t="shared" si="1542"/>
        <v>1.0812798479285479E-5</v>
      </c>
      <c r="AR1088" s="13">
        <f t="shared" si="1543"/>
        <v>1.558599393154984E-2</v>
      </c>
      <c r="AS1088" s="13">
        <f t="shared" si="1544"/>
        <v>7.7196365231296752E-3</v>
      </c>
      <c r="AT1088" s="13">
        <f t="shared" si="1545"/>
        <v>1.9117416672608646E-3</v>
      </c>
      <c r="AU1088" s="13">
        <f t="shared" si="1546"/>
        <v>3.1562420427360142E-4</v>
      </c>
      <c r="AV1088" s="13">
        <f t="shared" si="1547"/>
        <v>3.9081629083053818E-5</v>
      </c>
      <c r="AW1088" s="13">
        <f t="shared" si="1548"/>
        <v>9.5350231371974659E-8</v>
      </c>
      <c r="AX1088" s="13">
        <f t="shared" si="1549"/>
        <v>2.0858009160542024E-6</v>
      </c>
      <c r="AY1088" s="13">
        <f t="shared" si="1550"/>
        <v>3.7339607872086559E-6</v>
      </c>
      <c r="AZ1088" s="13">
        <f t="shared" si="1551"/>
        <v>3.3422324856361247E-6</v>
      </c>
      <c r="BA1088" s="13">
        <f t="shared" si="1552"/>
        <v>1.9944001601566558E-6</v>
      </c>
      <c r="BB1088" s="13">
        <f t="shared" si="1553"/>
        <v>8.9258422684407584E-7</v>
      </c>
      <c r="BC1088" s="13">
        <f t="shared" si="1554"/>
        <v>3.1957743202277191E-7</v>
      </c>
      <c r="BD1088" s="13">
        <f t="shared" si="1555"/>
        <v>4.6502912240360397E-3</v>
      </c>
      <c r="BE1088" s="13">
        <f t="shared" si="1556"/>
        <v>2.303257535830975E-3</v>
      </c>
      <c r="BF1088" s="13">
        <f t="shared" si="1557"/>
        <v>5.7039387651058881E-4</v>
      </c>
      <c r="BG1088" s="13">
        <f t="shared" si="1558"/>
        <v>9.4170732625258868E-5</v>
      </c>
      <c r="BH1088" s="13">
        <f t="shared" si="1559"/>
        <v>1.1660530444456864E-5</v>
      </c>
      <c r="BI1088" s="13">
        <f t="shared" si="1560"/>
        <v>1.1550762446517111E-6</v>
      </c>
      <c r="BJ1088" s="14">
        <f t="shared" si="1561"/>
        <v>9.5769784715571099E-2</v>
      </c>
      <c r="BK1088" s="14">
        <f t="shared" si="1562"/>
        <v>0.21400253535655589</v>
      </c>
      <c r="BL1088" s="14">
        <f t="shared" si="1563"/>
        <v>0.59046856926124813</v>
      </c>
      <c r="BM1088" s="14">
        <f t="shared" si="1564"/>
        <v>0.39761091212205113</v>
      </c>
      <c r="BN1088" s="14">
        <f t="shared" si="1565"/>
        <v>0.59989449860985411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1.6204000000000001</v>
      </c>
      <c r="F1089" s="10">
        <f>VLOOKUP(B1089,home!$B$2:$E$405,3,FALSE)</f>
        <v>1.0286</v>
      </c>
      <c r="G1089" s="10">
        <f>VLOOKUP(C1089,away!$B$2:$E$405,4,FALSE)</f>
        <v>1.5770999999999999</v>
      </c>
      <c r="H1089" s="10">
        <f>VLOOKUP(A1089,away!$A$2:$E$405,3,FALSE)</f>
        <v>1.3241000000000001</v>
      </c>
      <c r="I1089" s="10">
        <f>VLOOKUP(C1089,away!$B$2:$E$405,3,FALSE)</f>
        <v>0.67130000000000001</v>
      </c>
      <c r="J1089" s="10">
        <f>VLOOKUP(B1089,home!$B$2:$E$405,4,FALSE)</f>
        <v>1.0069999999999999</v>
      </c>
      <c r="K1089" s="12">
        <f t="shared" si="1510"/>
        <v>2.6286210792240001</v>
      </c>
      <c r="L1089" s="12">
        <f t="shared" si="1511"/>
        <v>0.89509040830999997</v>
      </c>
      <c r="M1089" s="13">
        <f t="shared" si="1512"/>
        <v>2.948978084944617E-2</v>
      </c>
      <c r="N1089" s="13">
        <f t="shared" si="1513"/>
        <v>7.7517459562550448E-2</v>
      </c>
      <c r="O1089" s="13">
        <f t="shared" si="1514"/>
        <v>2.6396019981503194E-2</v>
      </c>
      <c r="P1089" s="13">
        <f t="shared" si="1515"/>
        <v>6.9385134530997192E-2</v>
      </c>
      <c r="Q1089" s="13">
        <f t="shared" si="1516"/>
        <v>0.10188201410700709</v>
      </c>
      <c r="R1089" s="13">
        <f t="shared" si="1517"/>
        <v>1.1813412151501305E-2</v>
      </c>
      <c r="S1089" s="13">
        <f t="shared" si="1518"/>
        <v>4.0813264419147031E-2</v>
      </c>
      <c r="T1089" s="13">
        <f t="shared" si="1519"/>
        <v>9.119361360648616E-2</v>
      </c>
      <c r="U1089" s="13">
        <f t="shared" si="1520"/>
        <v>3.1052984198997279E-2</v>
      </c>
      <c r="V1089" s="13">
        <f t="shared" si="1521"/>
        <v>1.066973696123189E-2</v>
      </c>
      <c r="W1089" s="13">
        <f t="shared" si="1522"/>
        <v>8.9269736625158594E-2</v>
      </c>
      <c r="X1089" s="13">
        <f t="shared" si="1523"/>
        <v>7.9904485005539372E-2</v>
      </c>
      <c r="Y1089" s="13">
        <f t="shared" si="1524"/>
        <v>3.5760869054704256E-2</v>
      </c>
      <c r="Z1089" s="13">
        <f t="shared" si="1525"/>
        <v>3.524690635407206E-3</v>
      </c>
      <c r="AA1089" s="13">
        <f t="shared" si="1526"/>
        <v>9.2650761019748163E-3</v>
      </c>
      <c r="AB1089" s="13">
        <f t="shared" si="1527"/>
        <v>1.217718717113277E-2</v>
      </c>
      <c r="AC1089" s="13">
        <f t="shared" si="1528"/>
        <v>1.5690205071482656E-3</v>
      </c>
      <c r="AD1089" s="13">
        <f t="shared" si="1529"/>
        <v>5.8664077857416674E-2</v>
      </c>
      <c r="AE1089" s="13">
        <f t="shared" si="1530"/>
        <v>5.2509653402524725E-2</v>
      </c>
      <c r="AF1089" s="13">
        <f t="shared" si="1531"/>
        <v>2.3500443552141217E-2</v>
      </c>
      <c r="AG1089" s="13">
        <f t="shared" si="1532"/>
        <v>7.011673871517396E-3</v>
      </c>
      <c r="AH1089" s="13">
        <f t="shared" si="1533"/>
        <v>7.8872919500326706E-4</v>
      </c>
      <c r="AI1089" s="13">
        <f t="shared" si="1534"/>
        <v>2.073270187784965E-3</v>
      </c>
      <c r="AJ1089" s="13">
        <f t="shared" si="1535"/>
        <v>2.7249208592691303E-3</v>
      </c>
      <c r="AK1089" s="13">
        <f t="shared" si="1536"/>
        <v>2.3875948032973369E-3</v>
      </c>
      <c r="AL1089" s="13">
        <f t="shared" si="1537"/>
        <v>1.4766701661999006E-4</v>
      </c>
      <c r="AM1089" s="13">
        <f t="shared" si="1538"/>
        <v>3.0841126329848655E-2</v>
      </c>
      <c r="AN1089" s="13">
        <f t="shared" si="1539"/>
        <v>2.7605596359324528E-2</v>
      </c>
      <c r="AO1089" s="13">
        <f t="shared" si="1540"/>
        <v>1.2354752258454419E-2</v>
      </c>
      <c r="AP1089" s="13">
        <f t="shared" si="1541"/>
        <v>3.6862067478629535E-3</v>
      </c>
      <c r="AQ1089" s="13">
        <f t="shared" si="1542"/>
        <v>8.248720757649318E-4</v>
      </c>
      <c r="AR1089" s="13">
        <f t="shared" si="1543"/>
        <v>1.4119678744029844E-4</v>
      </c>
      <c r="AS1089" s="13">
        <f t="shared" si="1544"/>
        <v>3.7115285178427899E-4</v>
      </c>
      <c r="AT1089" s="13">
        <f t="shared" si="1545"/>
        <v>4.8781010490712854E-4</v>
      </c>
      <c r="AU1089" s="13">
        <f t="shared" si="1546"/>
        <v>4.2742264147244965E-4</v>
      </c>
      <c r="AV1089" s="13">
        <f t="shared" si="1547"/>
        <v>2.8088304127802093E-4</v>
      </c>
      <c r="AW1089" s="13">
        <f t="shared" si="1548"/>
        <v>9.651079419942163E-6</v>
      </c>
      <c r="AX1089" s="13">
        <f t="shared" si="1549"/>
        <v>1.351160579627508E-2</v>
      </c>
      <c r="AY1089" s="13">
        <f t="shared" si="1550"/>
        <v>1.2094108749111624E-2</v>
      </c>
      <c r="AZ1089" s="13">
        <f t="shared" si="1551"/>
        <v>5.4126603691939329E-3</v>
      </c>
      <c r="BA1089" s="13">
        <f t="shared" si="1552"/>
        <v>1.614940126635051E-3</v>
      </c>
      <c r="BB1089" s="13">
        <f t="shared" si="1553"/>
        <v>3.613793543364926E-4</v>
      </c>
      <c r="BC1089" s="13">
        <f t="shared" si="1554"/>
        <v>6.4693438765571089E-5</v>
      </c>
      <c r="BD1089" s="13">
        <f t="shared" si="1555"/>
        <v>2.1063981686999494E-5</v>
      </c>
      <c r="BE1089" s="13">
        <f t="shared" si="1556"/>
        <v>5.5369226274835184E-5</v>
      </c>
      <c r="BF1089" s="13">
        <f t="shared" si="1557"/>
        <v>7.2772357663177572E-5</v>
      </c>
      <c r="BG1089" s="13">
        <f t="shared" si="1558"/>
        <v>6.3763651112752262E-5</v>
      </c>
      <c r="BH1089" s="13">
        <f t="shared" si="1559"/>
        <v>4.1902619350816374E-5</v>
      </c>
      <c r="BI1089" s="13">
        <f t="shared" si="1560"/>
        <v>2.2029221700051067E-5</v>
      </c>
      <c r="BJ1089" s="14">
        <f t="shared" si="1561"/>
        <v>0.72558596825061916</v>
      </c>
      <c r="BK1089" s="14">
        <f t="shared" si="1562"/>
        <v>0.16416871303370217</v>
      </c>
      <c r="BL1089" s="14">
        <f t="shared" si="1563"/>
        <v>0.10066456113513489</v>
      </c>
      <c r="BM1089" s="14">
        <f t="shared" si="1564"/>
        <v>0.66537565420216616</v>
      </c>
      <c r="BN1089" s="14">
        <f t="shared" si="1565"/>
        <v>0.31648382118300539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1.6204000000000001</v>
      </c>
      <c r="F1090" s="10">
        <f>VLOOKUP(B1090,home!$B$2:$E$405,3,FALSE)</f>
        <v>0.88160000000000005</v>
      </c>
      <c r="G1090" s="10">
        <f>VLOOKUP(C1090,away!$B$2:$E$405,4,FALSE)</f>
        <v>0.48</v>
      </c>
      <c r="H1090" s="10">
        <f>VLOOKUP(A1090,away!$A$2:$E$405,3,FALSE)</f>
        <v>1.3241000000000001</v>
      </c>
      <c r="I1090" s="10">
        <f>VLOOKUP(C1090,away!$B$2:$E$405,3,FALSE)</f>
        <v>1.2586999999999999</v>
      </c>
      <c r="J1090" s="10">
        <f>VLOOKUP(B1090,home!$B$2:$E$405,4,FALSE)</f>
        <v>1.2947</v>
      </c>
      <c r="K1090" s="12">
        <f t="shared" si="1510"/>
        <v>0.68570142720000005</v>
      </c>
      <c r="L1090" s="12">
        <f t="shared" si="1511"/>
        <v>2.157804854249</v>
      </c>
      <c r="M1090" s="13">
        <f t="shared" si="1512"/>
        <v>5.822116785924885E-2</v>
      </c>
      <c r="N1090" s="13">
        <f t="shared" si="1513"/>
        <v>3.9922337894337703E-2</v>
      </c>
      <c r="O1090" s="13">
        <f t="shared" si="1514"/>
        <v>0.12562991862673303</v>
      </c>
      <c r="P1090" s="13">
        <f t="shared" si="1515"/>
        <v>8.6144614501370703E-2</v>
      </c>
      <c r="Q1090" s="13">
        <f t="shared" si="1516"/>
        <v>1.3687402035654002E-2</v>
      </c>
      <c r="R1090" s="13">
        <f t="shared" si="1517"/>
        <v>0.13554242412583573</v>
      </c>
      <c r="S1090" s="13">
        <f t="shared" si="1518"/>
        <v>3.186510542664641E-2</v>
      </c>
      <c r="T1090" s="13">
        <f t="shared" si="1519"/>
        <v>2.9534742554591854E-2</v>
      </c>
      <c r="U1090" s="13">
        <f t="shared" si="1520"/>
        <v>9.2941633669233276E-2</v>
      </c>
      <c r="V1090" s="13">
        <f t="shared" si="1521"/>
        <v>5.2386582710873871E-3</v>
      </c>
      <c r="W1090" s="13">
        <f t="shared" si="1522"/>
        <v>3.1284903701693785E-3</v>
      </c>
      <c r="X1090" s="13">
        <f t="shared" si="1523"/>
        <v>6.7506717072227359E-3</v>
      </c>
      <c r="Y1090" s="13">
        <f t="shared" si="1524"/>
        <v>7.2833160896433038E-3</v>
      </c>
      <c r="Z1090" s="13">
        <f t="shared" si="1525"/>
        <v>9.7491366911801686E-2</v>
      </c>
      <c r="AA1090" s="13">
        <f t="shared" si="1526"/>
        <v>6.6849969431101275E-2</v>
      </c>
      <c r="AB1090" s="13">
        <f t="shared" si="1527"/>
        <v>2.2919559723591255E-2</v>
      </c>
      <c r="AC1090" s="13">
        <f t="shared" si="1528"/>
        <v>4.8444815461945288E-4</v>
      </c>
      <c r="AD1090" s="13">
        <f t="shared" si="1529"/>
        <v>5.3630257795164965E-4</v>
      </c>
      <c r="AE1090" s="13">
        <f t="shared" si="1530"/>
        <v>1.1572363060503225E-3</v>
      </c>
      <c r="AF1090" s="13">
        <f t="shared" si="1531"/>
        <v>1.2485450593542841E-3</v>
      </c>
      <c r="AG1090" s="13">
        <f t="shared" si="1532"/>
        <v>8.9803886327442643E-4</v>
      </c>
      <c r="AH1090" s="13">
        <f t="shared" si="1533"/>
        <v>5.2591836192414011E-2</v>
      </c>
      <c r="AI1090" s="13">
        <f t="shared" si="1534"/>
        <v>3.60622971362069E-2</v>
      </c>
      <c r="AJ1090" s="13">
        <f t="shared" si="1535"/>
        <v>1.2363984307203773E-2</v>
      </c>
      <c r="AK1090" s="13">
        <f t="shared" si="1536"/>
        <v>2.8260005617760098E-3</v>
      </c>
      <c r="AL1090" s="13">
        <f t="shared" si="1537"/>
        <v>2.8671770807815342E-5</v>
      </c>
      <c r="AM1090" s="13">
        <f t="shared" si="1538"/>
        <v>7.3548688622497113E-5</v>
      </c>
      <c r="AN1090" s="13">
        <f t="shared" si="1539"/>
        <v>1.5870371733327248E-4</v>
      </c>
      <c r="AO1090" s="13">
        <f t="shared" si="1540"/>
        <v>1.7122582582454829E-4</v>
      </c>
      <c r="AP1090" s="13">
        <f t="shared" si="1541"/>
        <v>1.2315730604566802E-4</v>
      </c>
      <c r="AQ1090" s="13">
        <f t="shared" si="1542"/>
        <v>6.6437358205393042E-5</v>
      </c>
      <c r="AR1090" s="13">
        <f t="shared" si="1543"/>
        <v>2.2696583885971833E-2</v>
      </c>
      <c r="AS1090" s="13">
        <f t="shared" si="1544"/>
        <v>1.556307996317541E-2</v>
      </c>
      <c r="AT1090" s="13">
        <f t="shared" si="1545"/>
        <v>5.3358130711885507E-3</v>
      </c>
      <c r="AU1090" s="13">
        <f t="shared" si="1546"/>
        <v>1.2195915460621349E-3</v>
      </c>
      <c r="AV1090" s="13">
        <f t="shared" si="1547"/>
        <v>2.0906891593396506E-4</v>
      </c>
      <c r="AW1090" s="13">
        <f t="shared" si="1548"/>
        <v>1.1784176395936326E-6</v>
      </c>
      <c r="AX1090" s="13">
        <f t="shared" si="1549"/>
        <v>8.4054067928557753E-6</v>
      </c>
      <c r="AY1090" s="13">
        <f t="shared" si="1550"/>
        <v>1.8137227579561715E-5</v>
      </c>
      <c r="AZ1090" s="13">
        <f t="shared" si="1551"/>
        <v>1.9568298856898558E-5</v>
      </c>
      <c r="BA1090" s="13">
        <f t="shared" si="1552"/>
        <v>1.4074856754270286E-5</v>
      </c>
      <c r="BB1090" s="13">
        <f t="shared" si="1553"/>
        <v>7.5926985568059379E-6</v>
      </c>
      <c r="BC1090" s="13">
        <f t="shared" si="1554"/>
        <v>3.2767123605450452E-6</v>
      </c>
      <c r="BD1090" s="13">
        <f t="shared" si="1555"/>
        <v>8.1624664806699398E-3</v>
      </c>
      <c r="BE1090" s="13">
        <f t="shared" si="1556"/>
        <v>5.5970149152675397E-3</v>
      </c>
      <c r="BF1090" s="13">
        <f t="shared" si="1557"/>
        <v>1.9189405577293194E-3</v>
      </c>
      <c r="BG1090" s="13">
        <f t="shared" si="1558"/>
        <v>4.3860675971565277E-4</v>
      </c>
      <c r="BH1090" s="13">
        <f t="shared" si="1559"/>
        <v>7.518832027914763E-5</v>
      </c>
      <c r="BI1090" s="13">
        <f t="shared" si="1560"/>
        <v>1.031134770483645E-5</v>
      </c>
      <c r="BJ1090" s="14">
        <f t="shared" si="1561"/>
        <v>0.10481121155518199</v>
      </c>
      <c r="BK1090" s="14">
        <f t="shared" si="1562"/>
        <v>0.1820008032113602</v>
      </c>
      <c r="BL1090" s="14">
        <f t="shared" si="1563"/>
        <v>0.60895428953779374</v>
      </c>
      <c r="BM1090" s="14">
        <f t="shared" si="1564"/>
        <v>0.53409284736301754</v>
      </c>
      <c r="BN1090" s="14">
        <f t="shared" si="1565"/>
        <v>0.45914786504318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1.8042</v>
      </c>
      <c r="F1100" s="10">
        <f>VLOOKUP(B1100,home!$B$2:$E$405,3,FALSE)</f>
        <v>0.84989999999999999</v>
      </c>
      <c r="G1100" s="10">
        <f>VLOOKUP(C1100,away!$B$2:$E$405,4,FALSE)</f>
        <v>0.84989999999999999</v>
      </c>
      <c r="H1100" s="10">
        <f>VLOOKUP(A1100,away!$A$2:$E$405,3,FALSE)</f>
        <v>1.2458</v>
      </c>
      <c r="I1100" s="10">
        <f>VLOOKUP(C1100,away!$B$2:$E$405,3,FALSE)</f>
        <v>0.90969999999999995</v>
      </c>
      <c r="J1100" s="10">
        <f>VLOOKUP(B1100,home!$B$2:$E$405,4,FALSE)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1.8042</v>
      </c>
      <c r="F1101" s="10">
        <f>VLOOKUP(B1101,home!$B$2:$E$405,3,FALSE)</f>
        <v>1.2194</v>
      </c>
      <c r="G1101" s="10">
        <f>VLOOKUP(C1101,away!$B$2:$E$405,4,FALSE)</f>
        <v>1.1085</v>
      </c>
      <c r="H1101" s="10">
        <f>VLOOKUP(A1101,away!$A$2:$E$405,3,FALSE)</f>
        <v>1.2458</v>
      </c>
      <c r="I1101" s="10">
        <f>VLOOKUP(C1101,away!$B$2:$E$405,3,FALSE)</f>
        <v>0.96319999999999995</v>
      </c>
      <c r="J1101" s="10">
        <f>VLOOKUP(B1101,home!$B$2:$E$405,4,FALSE)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1.5866</v>
      </c>
      <c r="F1102" s="10">
        <f>VLOOKUP(B1102,home!$B$2:$E$405,3,FALSE)</f>
        <v>0.91679999999999995</v>
      </c>
      <c r="G1102" s="10">
        <f>VLOOKUP(C1102,away!$B$2:$E$405,4,FALSE)</f>
        <v>0.50419999999999998</v>
      </c>
      <c r="H1102" s="10">
        <f>VLOOKUP(A1102,away!$A$2:$E$405,3,FALSE)</f>
        <v>1.1788000000000001</v>
      </c>
      <c r="I1102" s="10">
        <f>VLOOKUP(C1102,away!$B$2:$E$405,3,FALSE)</f>
        <v>1.1028</v>
      </c>
      <c r="J1102" s="10">
        <f>VLOOKUP(B1102,home!$B$2:$E$405,4,FALSE)</f>
        <v>1.0797000000000001</v>
      </c>
      <c r="K1102" s="12">
        <f t="shared" si="1510"/>
        <v>0.73340673849599991</v>
      </c>
      <c r="L1102" s="12">
        <f t="shared" si="1511"/>
        <v>1.4035890970080001</v>
      </c>
      <c r="M1102" s="13">
        <f t="shared" si="1512"/>
        <v>0.11800882897375517</v>
      </c>
      <c r="N1102" s="13">
        <f t="shared" si="1513"/>
        <v>8.6548470371374031E-2</v>
      </c>
      <c r="O1102" s="13">
        <f t="shared" si="1514"/>
        <v>0.16563590569824452</v>
      </c>
      <c r="P1102" s="13">
        <f t="shared" si="1515"/>
        <v>0.12147848937598052</v>
      </c>
      <c r="Q1102" s="13">
        <f t="shared" si="1516"/>
        <v>3.1737615688443549E-2</v>
      </c>
      <c r="R1102" s="13">
        <f t="shared" si="1517"/>
        <v>0.11624237565555066</v>
      </c>
      <c r="S1102" s="13">
        <f t="shared" si="1518"/>
        <v>3.1262540924696686E-2</v>
      </c>
      <c r="T1102" s="13">
        <f t="shared" si="1519"/>
        <v>4.4546571345329418E-2</v>
      </c>
      <c r="U1102" s="13">
        <f t="shared" si="1520"/>
        <v>8.5252941604564231E-2</v>
      </c>
      <c r="V1102" s="13">
        <f t="shared" si="1521"/>
        <v>3.5757458701402471E-3</v>
      </c>
      <c r="W1102" s="13">
        <f t="shared" si="1522"/>
        <v>7.7588604032336229E-3</v>
      </c>
      <c r="X1102" s="13">
        <f t="shared" si="1523"/>
        <v>1.0890251867185808E-2</v>
      </c>
      <c r="Y1102" s="13">
        <f t="shared" si="1524"/>
        <v>7.6427193922265083E-3</v>
      </c>
      <c r="Z1102" s="13">
        <f t="shared" si="1525"/>
        <v>5.438551036014639E-2</v>
      </c>
      <c r="AA1102" s="13">
        <f t="shared" si="1526"/>
        <v>3.9886699774675377E-2</v>
      </c>
      <c r="AB1102" s="13">
        <f t="shared" si="1527"/>
        <v>1.4626587195556899E-2</v>
      </c>
      <c r="AC1102" s="13">
        <f t="shared" si="1528"/>
        <v>2.3005493025104608E-4</v>
      </c>
      <c r="AD1102" s="13">
        <f t="shared" si="1529"/>
        <v>1.4226001256953322E-3</v>
      </c>
      <c r="AE1102" s="13">
        <f t="shared" si="1530"/>
        <v>1.9967460258281783E-3</v>
      </c>
      <c r="AF1102" s="13">
        <f t="shared" si="1531"/>
        <v>1.4013054756732432E-3</v>
      </c>
      <c r="AG1102" s="13">
        <f t="shared" si="1532"/>
        <v>6.5561902907752486E-4</v>
      </c>
      <c r="AH1102" s="13">
        <f t="shared" si="1533"/>
        <v>1.9083727344179267E-2</v>
      </c>
      <c r="AI1102" s="13">
        <f t="shared" si="1534"/>
        <v>1.3996134229841445E-2</v>
      </c>
      <c r="AJ1102" s="13">
        <f t="shared" si="1535"/>
        <v>5.1324295785301179E-3</v>
      </c>
      <c r="AK1102" s="13">
        <f t="shared" si="1536"/>
        <v>1.2547194792500581E-3</v>
      </c>
      <c r="AL1102" s="13">
        <f t="shared" si="1537"/>
        <v>9.4727574685480274E-6</v>
      </c>
      <c r="AM1102" s="13">
        <f t="shared" si="1538"/>
        <v>2.0866890367404273E-4</v>
      </c>
      <c r="AN1102" s="13">
        <f t="shared" si="1539"/>
        <v>2.9288539808149897E-4</v>
      </c>
      <c r="AO1102" s="13">
        <f t="shared" si="1540"/>
        <v>2.0554537571001991E-4</v>
      </c>
      <c r="AP1102" s="13">
        <f t="shared" si="1541"/>
        <v>9.6167082762332377E-5</v>
      </c>
      <c r="AQ1102" s="13">
        <f t="shared" si="1542"/>
        <v>3.3744767214068908E-5</v>
      </c>
      <c r="AR1102" s="13">
        <f t="shared" si="1543"/>
        <v>5.3571423261126903E-3</v>
      </c>
      <c r="AS1102" s="13">
        <f t="shared" si="1544"/>
        <v>3.9289642810531825E-3</v>
      </c>
      <c r="AT1102" s="13">
        <f t="shared" si="1545"/>
        <v>1.4407644395172474E-3</v>
      </c>
      <c r="AU1102" s="13">
        <f t="shared" si="1546"/>
        <v>3.5222211617578732E-4</v>
      </c>
      <c r="AV1102" s="13">
        <f t="shared" si="1547"/>
        <v>6.4580518362660828E-5</v>
      </c>
      <c r="AW1102" s="13">
        <f t="shared" si="1548"/>
        <v>2.7086868497501516E-7</v>
      </c>
      <c r="AX1102" s="13">
        <f t="shared" si="1549"/>
        <v>2.5506530011519258E-5</v>
      </c>
      <c r="AY1102" s="13">
        <f t="shared" si="1550"/>
        <v>3.5800687426675766E-5</v>
      </c>
      <c r="AZ1102" s="13">
        <f t="shared" si="1551"/>
        <v>2.5124727268736755E-5</v>
      </c>
      <c r="BA1102" s="13">
        <f t="shared" si="1552"/>
        <v>1.1754931086566172E-5</v>
      </c>
      <c r="BB1102" s="13">
        <f t="shared" si="1553"/>
        <v>4.1247732772961687E-6</v>
      </c>
      <c r="BC1102" s="13">
        <f t="shared" si="1554"/>
        <v>1.1578973599285715E-6</v>
      </c>
      <c r="BD1102" s="13">
        <f t="shared" si="1555"/>
        <v>1.2532044266753079E-3</v>
      </c>
      <c r="BE1102" s="13">
        <f t="shared" si="1556"/>
        <v>9.1910857123668705E-4</v>
      </c>
      <c r="BF1102" s="13">
        <f t="shared" si="1557"/>
        <v>3.3704020977720845E-4</v>
      </c>
      <c r="BG1102" s="13">
        <f t="shared" si="1558"/>
        <v>8.2395853664903374E-5</v>
      </c>
      <c r="BH1102" s="13">
        <f t="shared" si="1559"/>
        <v>1.5107418575492612E-5</v>
      </c>
      <c r="BI1102" s="13">
        <f t="shared" si="1560"/>
        <v>2.2159765169091857E-6</v>
      </c>
      <c r="BJ1102" s="14">
        <f t="shared" si="1561"/>
        <v>0.19554124079793991</v>
      </c>
      <c r="BK1102" s="14">
        <f t="shared" si="1562"/>
        <v>0.27460093351971893</v>
      </c>
      <c r="BL1102" s="14">
        <f t="shared" si="1563"/>
        <v>0.47486426669806064</v>
      </c>
      <c r="BM1102" s="14">
        <f t="shared" si="1564"/>
        <v>0.3597047357937756</v>
      </c>
      <c r="BN1102" s="14">
        <f t="shared" si="1565"/>
        <v>0.63965168576334841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1.5866</v>
      </c>
      <c r="F1103" s="10">
        <f>VLOOKUP(B1103,home!$B$2:$E$405,3,FALSE)</f>
        <v>0.40110000000000001</v>
      </c>
      <c r="G1103" s="10">
        <f>VLOOKUP(C1103,away!$B$2:$E$405,4,FALSE)</f>
        <v>1.4496</v>
      </c>
      <c r="H1103" s="10">
        <f>VLOOKUP(A1103,away!$A$2:$E$405,3,FALSE)</f>
        <v>1.1788000000000001</v>
      </c>
      <c r="I1103" s="10">
        <f>VLOOKUP(C1103,away!$B$2:$E$405,3,FALSE)</f>
        <v>0.59379999999999999</v>
      </c>
      <c r="J1103" s="10">
        <f>VLOOKUP(B1103,home!$B$2:$E$405,4,FALSE)</f>
        <v>1.0025999999999999</v>
      </c>
      <c r="K1103" s="12">
        <f t="shared" si="1510"/>
        <v>0.92250407289600012</v>
      </c>
      <c r="L1103" s="12">
        <f t="shared" si="1511"/>
        <v>0.70179136574399992</v>
      </c>
      <c r="M1103" s="13">
        <f t="shared" si="1512"/>
        <v>0.19705046044749452</v>
      </c>
      <c r="N1103" s="13">
        <f t="shared" si="1513"/>
        <v>0.18177985232884586</v>
      </c>
      <c r="O1103" s="13">
        <f t="shared" si="1514"/>
        <v>0.13828831175793121</v>
      </c>
      <c r="P1103" s="13">
        <f t="shared" si="1515"/>
        <v>0.12757153083060335</v>
      </c>
      <c r="Q1103" s="13">
        <f t="shared" si="1516"/>
        <v>8.3846327071896876E-2</v>
      </c>
      <c r="R1103" s="13">
        <f t="shared" si="1517"/>
        <v>4.8524771587515288E-2</v>
      </c>
      <c r="S1103" s="13">
        <f t="shared" si="1518"/>
        <v>2.0647624270332569E-2</v>
      </c>
      <c r="T1103" s="13">
        <f t="shared" si="1519"/>
        <v>5.8842628388404622E-2</v>
      </c>
      <c r="U1103" s="13">
        <f t="shared" si="1520"/>
        <v>4.4764299425830961E-2</v>
      </c>
      <c r="V1103" s="13">
        <f t="shared" si="1521"/>
        <v>1.4852648122040614E-3</v>
      </c>
      <c r="W1103" s="13">
        <f t="shared" si="1522"/>
        <v>2.5782859407065008E-2</v>
      </c>
      <c r="X1103" s="13">
        <f t="shared" si="1523"/>
        <v>1.8094188116069689E-2</v>
      </c>
      <c r="Y1103" s="13">
        <f t="shared" si="1524"/>
        <v>6.3491724950026987E-3</v>
      </c>
      <c r="Z1103" s="13">
        <f t="shared" si="1525"/>
        <v>1.1351421908272668E-2</v>
      </c>
      <c r="AA1103" s="13">
        <f t="shared" si="1526"/>
        <v>1.047173294354242E-2</v>
      </c>
      <c r="AB1103" s="13">
        <f t="shared" si="1527"/>
        <v>4.8301081453485514E-3</v>
      </c>
      <c r="AC1103" s="13">
        <f t="shared" si="1528"/>
        <v>6.0098028111493635E-5</v>
      </c>
      <c r="AD1103" s="13">
        <f t="shared" si="1529"/>
        <v>5.9461982034806028E-3</v>
      </c>
      <c r="AE1103" s="13">
        <f t="shared" si="1530"/>
        <v>4.1729905582051719E-3</v>
      </c>
      <c r="AF1103" s="13">
        <f t="shared" si="1531"/>
        <v>1.4642843715398117E-3</v>
      </c>
      <c r="AG1103" s="13">
        <f t="shared" si="1532"/>
        <v>3.4254070964683973E-4</v>
      </c>
      <c r="AH1103" s="13">
        <f t="shared" si="1533"/>
        <v>1.9915824710357586E-3</v>
      </c>
      <c r="AI1103" s="13">
        <f t="shared" si="1534"/>
        <v>1.8372429410387675E-3</v>
      </c>
      <c r="AJ1103" s="13">
        <f t="shared" si="1535"/>
        <v>8.4743204800384435E-4</v>
      </c>
      <c r="AK1103" s="13">
        <f t="shared" si="1536"/>
        <v>2.6058650526204839E-4</v>
      </c>
      <c r="AL1103" s="13">
        <f t="shared" si="1537"/>
        <v>1.5563115008557424E-6</v>
      </c>
      <c r="AM1103" s="13">
        <f t="shared" si="1538"/>
        <v>1.0970784121915474E-3</v>
      </c>
      <c r="AN1103" s="13">
        <f t="shared" si="1539"/>
        <v>7.6992015722016506E-4</v>
      </c>
      <c r="AO1103" s="13">
        <f t="shared" si="1540"/>
        <v>2.7016165932468734E-4</v>
      </c>
      <c r="AP1103" s="13">
        <f t="shared" si="1541"/>
        <v>6.3199039956379191E-5</v>
      </c>
      <c r="AQ1103" s="13">
        <f t="shared" si="1542"/>
        <v>1.1088135141174242E-5</v>
      </c>
      <c r="AR1103" s="13">
        <f t="shared" si="1543"/>
        <v>2.7953507646799917E-4</v>
      </c>
      <c r="AS1103" s="13">
        <f t="shared" si="1544"/>
        <v>2.5787224655902404E-4</v>
      </c>
      <c r="AT1103" s="13">
        <f t="shared" si="1545"/>
        <v>1.1894409886877061E-4</v>
      </c>
      <c r="AU1103" s="13">
        <f t="shared" si="1546"/>
        <v>3.6575471884461805E-5</v>
      </c>
      <c r="AV1103" s="13">
        <f t="shared" si="1547"/>
        <v>8.435255445377285E-6</v>
      </c>
      <c r="AW1103" s="13">
        <f t="shared" si="1548"/>
        <v>2.7987901644099074E-8</v>
      </c>
      <c r="AX1103" s="13">
        <f t="shared" si="1549"/>
        <v>1.6867655058882985E-4</v>
      </c>
      <c r="AY1103" s="13">
        <f t="shared" si="1550"/>
        <v>1.183757468067218E-4</v>
      </c>
      <c r="AZ1103" s="13">
        <f t="shared" si="1551"/>
        <v>4.1537538511227613E-5</v>
      </c>
      <c r="BA1103" s="13">
        <f t="shared" si="1552"/>
        <v>9.7168952938128067E-6</v>
      </c>
      <c r="BB1103" s="13">
        <f t="shared" si="1553"/>
        <v>1.7048083047590834E-6</v>
      </c>
      <c r="BC1103" s="13">
        <f t="shared" si="1554"/>
        <v>2.3928394970571814E-7</v>
      </c>
      <c r="BD1103" s="13">
        <f t="shared" si="1555"/>
        <v>3.2695883847971744E-5</v>
      </c>
      <c r="BE1103" s="13">
        <f t="shared" si="1556"/>
        <v>3.0162086016688476E-5</v>
      </c>
      <c r="BF1103" s="13">
        <f t="shared" si="1557"/>
        <v>1.3912323598717306E-5</v>
      </c>
      <c r="BG1103" s="13">
        <f t="shared" si="1558"/>
        <v>4.2780583944212839E-6</v>
      </c>
      <c r="BH1103" s="13">
        <f t="shared" si="1559"/>
        <v>9.8663157323513897E-7</v>
      </c>
      <c r="BI1103" s="13">
        <f t="shared" si="1560"/>
        <v>1.8203432895144087E-7</v>
      </c>
      <c r="BJ1103" s="14">
        <f t="shared" si="1561"/>
        <v>0.38917273987744616</v>
      </c>
      <c r="BK1103" s="14">
        <f t="shared" si="1562"/>
        <v>0.34693491044705355</v>
      </c>
      <c r="BL1103" s="14">
        <f t="shared" si="1563"/>
        <v>0.25259964699249443</v>
      </c>
      <c r="BM1103" s="14">
        <f t="shared" si="1564"/>
        <v>0.22287911744207473</v>
      </c>
      <c r="BN1103" s="14">
        <f t="shared" si="1565"/>
        <v>0.77706125402428716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1.5866</v>
      </c>
      <c r="F1104" s="10">
        <f>VLOOKUP(B1104,home!$B$2:$E$405,3,FALSE)</f>
        <v>0.84040000000000004</v>
      </c>
      <c r="G1104" s="10">
        <f>VLOOKUP(C1104,away!$B$2:$E$405,4,FALSE)</f>
        <v>0.88239999999999996</v>
      </c>
      <c r="H1104" s="10">
        <f>VLOOKUP(A1104,away!$A$2:$E$405,3,FALSE)</f>
        <v>1.1788000000000001</v>
      </c>
      <c r="I1104" s="10">
        <f>VLOOKUP(C1104,away!$B$2:$E$405,3,FALSE)</f>
        <v>1.2725</v>
      </c>
      <c r="J1104" s="10">
        <f>VLOOKUP(B1104,home!$B$2:$E$405,4,FALSE)</f>
        <v>1.2254</v>
      </c>
      <c r="K1104" s="12">
        <f t="shared" si="1510"/>
        <v>1.176573311936</v>
      </c>
      <c r="L1104" s="12">
        <f t="shared" si="1511"/>
        <v>1.8381281842000001</v>
      </c>
      <c r="M1104" s="13">
        <f t="shared" si="1512"/>
        <v>4.9060478043743867E-2</v>
      </c>
      <c r="N1104" s="13">
        <f t="shared" si="1513"/>
        <v>5.7723249137091127E-2</v>
      </c>
      <c r="O1104" s="13">
        <f t="shared" si="1514"/>
        <v>9.0179447422530895E-2</v>
      </c>
      <c r="P1104" s="13">
        <f t="shared" si="1515"/>
        <v>0.10610273112248556</v>
      </c>
      <c r="Q1104" s="13">
        <f t="shared" si="1516"/>
        <v>3.3957817206467088E-2</v>
      </c>
      <c r="R1104" s="13">
        <f t="shared" si="1517"/>
        <v>8.2880691971468051E-2</v>
      </c>
      <c r="S1104" s="13">
        <f t="shared" si="1518"/>
        <v>5.7366896943058049E-2</v>
      </c>
      <c r="T1104" s="13">
        <f t="shared" si="1519"/>
        <v>6.2418820881118879E-2</v>
      </c>
      <c r="U1104" s="13">
        <f t="shared" si="1520"/>
        <v>9.7515210248417611E-2</v>
      </c>
      <c r="V1104" s="13">
        <f t="shared" si="1521"/>
        <v>1.3785217946835737E-2</v>
      </c>
      <c r="W1104" s="13">
        <f t="shared" si="1522"/>
        <v>1.3317953818910089E-2</v>
      </c>
      <c r="X1104" s="13">
        <f t="shared" si="1523"/>
        <v>2.4480106270412666E-2</v>
      </c>
      <c r="Y1104" s="13">
        <f t="shared" si="1524"/>
        <v>2.2498786643928334E-2</v>
      </c>
      <c r="Z1104" s="13">
        <f t="shared" si="1525"/>
        <v>5.0781778612918042E-2</v>
      </c>
      <c r="AA1104" s="13">
        <f t="shared" si="1526"/>
        <v>5.9748485448601708E-2</v>
      </c>
      <c r="AB1104" s="13">
        <f t="shared" si="1527"/>
        <v>3.5149236703710618E-2</v>
      </c>
      <c r="AC1104" s="13">
        <f t="shared" si="1528"/>
        <v>1.8633242729180985E-3</v>
      </c>
      <c r="AD1104" s="13">
        <f t="shared" si="1529"/>
        <v>3.9173872582314384E-3</v>
      </c>
      <c r="AE1104" s="13">
        <f t="shared" si="1530"/>
        <v>7.2006599277811712E-3</v>
      </c>
      <c r="AF1104" s="13">
        <f t="shared" si="1531"/>
        <v>6.6178679790470539E-3</v>
      </c>
      <c r="AG1104" s="13">
        <f t="shared" si="1532"/>
        <v>4.0548298838670293E-3</v>
      </c>
      <c r="AH1104" s="13">
        <f t="shared" si="1533"/>
        <v>2.3335854628052342E-2</v>
      </c>
      <c r="AI1104" s="13">
        <f t="shared" si="1534"/>
        <v>2.7456343766584575E-2</v>
      </c>
      <c r="AJ1104" s="13">
        <f t="shared" si="1535"/>
        <v>1.6152200659551884E-2</v>
      </c>
      <c r="AK1104" s="13">
        <f t="shared" si="1536"/>
        <v>6.3347494083546016E-3</v>
      </c>
      <c r="AL1104" s="13">
        <f t="shared" si="1537"/>
        <v>1.6119190208228385E-4</v>
      </c>
      <c r="AM1104" s="13">
        <f t="shared" si="1538"/>
        <v>9.218186601106489E-4</v>
      </c>
      <c r="AN1104" s="13">
        <f t="shared" si="1539"/>
        <v>1.6944208598708645E-3</v>
      </c>
      <c r="AO1104" s="13">
        <f t="shared" si="1540"/>
        <v>1.5572813692125175E-3</v>
      </c>
      <c r="AP1104" s="13">
        <f t="shared" si="1541"/>
        <v>9.5416092515969843E-4</v>
      </c>
      <c r="AQ1104" s="13">
        <f t="shared" si="1542"/>
        <v>4.3846752219959683E-4</v>
      </c>
      <c r="AR1104" s="13">
        <f t="shared" si="1543"/>
        <v>8.5788584188434148E-3</v>
      </c>
      <c r="AS1104" s="13">
        <f t="shared" si="1544"/>
        <v>1.0093655862488633E-2</v>
      </c>
      <c r="AT1104" s="13">
        <f t="shared" si="1545"/>
        <v>5.9379630538352384E-3</v>
      </c>
      <c r="AU1104" s="13">
        <f t="shared" si="1546"/>
        <v>2.3288162854681769E-3</v>
      </c>
      <c r="AV1104" s="13">
        <f t="shared" si="1547"/>
        <v>6.8500577247094694E-4</v>
      </c>
      <c r="AW1104" s="13">
        <f t="shared" si="1548"/>
        <v>9.6835702289897765E-6</v>
      </c>
      <c r="AX1104" s="13">
        <f t="shared" si="1549"/>
        <v>1.8076453898846533E-4</v>
      </c>
      <c r="AY1104" s="13">
        <f t="shared" si="1550"/>
        <v>3.32268393818618E-4</v>
      </c>
      <c r="AZ1104" s="13">
        <f t="shared" si="1551"/>
        <v>3.0537594969843338E-4</v>
      </c>
      <c r="BA1104" s="13">
        <f t="shared" si="1552"/>
        <v>1.8710671330584403E-4</v>
      </c>
      <c r="BB1104" s="13">
        <f t="shared" si="1553"/>
        <v>8.5981530795125195E-5</v>
      </c>
      <c r="BC1104" s="13">
        <f t="shared" si="1554"/>
        <v>3.1609015015036017E-5</v>
      </c>
      <c r="BD1104" s="13">
        <f t="shared" si="1555"/>
        <v>2.6281735746562537E-3</v>
      </c>
      <c r="BE1104" s="13">
        <f t="shared" si="1556"/>
        <v>3.0922388870759845E-3</v>
      </c>
      <c r="BF1104" s="13">
        <f t="shared" si="1557"/>
        <v>1.8191228743321412E-3</v>
      </c>
      <c r="BG1104" s="13">
        <f t="shared" si="1558"/>
        <v>7.1344380835716779E-4</v>
      </c>
      <c r="BH1104" s="13">
        <f t="shared" si="1559"/>
        <v>2.0985473611975658E-4</v>
      </c>
      <c r="BI1104" s="13">
        <f t="shared" si="1560"/>
        <v>4.938189638037541E-5</v>
      </c>
      <c r="BJ1104" s="14">
        <f t="shared" si="1561"/>
        <v>0.24287673448502972</v>
      </c>
      <c r="BK1104" s="14">
        <f t="shared" si="1562"/>
        <v>0.22867210862494219</v>
      </c>
      <c r="BL1104" s="14">
        <f t="shared" si="1563"/>
        <v>0.47488873542730042</v>
      </c>
      <c r="BM1104" s="14">
        <f t="shared" si="1564"/>
        <v>0.57699235742281441</v>
      </c>
      <c r="BN1104" s="14">
        <f t="shared" si="1565"/>
        <v>0.4199044149037866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1.1809000000000001</v>
      </c>
      <c r="F1105" s="10">
        <f>VLOOKUP(B1105,home!$B$2:$E$405,3,FALSE)</f>
        <v>0.7762</v>
      </c>
      <c r="G1105" s="10">
        <f>VLOOKUP(C1105,away!$B$2:$E$405,4,FALSE)</f>
        <v>0.3528</v>
      </c>
      <c r="H1105" s="10">
        <f>VLOOKUP(A1105,away!$A$2:$E$405,3,FALSE)</f>
        <v>0.92459999999999998</v>
      </c>
      <c r="I1105" s="10">
        <f>VLOOKUP(C1105,away!$B$2:$E$405,3,FALSE)</f>
        <v>0.54079999999999995</v>
      </c>
      <c r="J1105" s="10">
        <f>VLOOKUP(B1105,home!$B$2:$E$405,4,FALSE)</f>
        <v>0.99139999999999995</v>
      </c>
      <c r="K1105" s="12">
        <f t="shared" si="1510"/>
        <v>0.32338162382400004</v>
      </c>
      <c r="L1105" s="12">
        <f t="shared" si="1511"/>
        <v>0.49572347635199993</v>
      </c>
      <c r="M1105" s="13">
        <f t="shared" si="1512"/>
        <v>0.44082597312761762</v>
      </c>
      <c r="N1105" s="13">
        <f t="shared" si="1513"/>
        <v>0.14255501901380399</v>
      </c>
      <c r="O1105" s="13">
        <f t="shared" si="1514"/>
        <v>0.21852778386507593</v>
      </c>
      <c r="P1105" s="13">
        <f t="shared" si="1515"/>
        <v>7.066786959694836E-2</v>
      </c>
      <c r="Q1105" s="13">
        <f t="shared" si="1516"/>
        <v>2.304983676647256E-2</v>
      </c>
      <c r="R1105" s="13">
        <f t="shared" si="1517"/>
        <v>5.4164676348546943E-2</v>
      </c>
      <c r="S1105" s="13">
        <f t="shared" si="1518"/>
        <v>2.832153785052477E-3</v>
      </c>
      <c r="T1105" s="13">
        <f t="shared" si="1519"/>
        <v>1.1426345211221918E-2</v>
      </c>
      <c r="U1105" s="13">
        <f t="shared" si="1520"/>
        <v>1.7515860991494516E-2</v>
      </c>
      <c r="V1105" s="13">
        <f t="shared" si="1521"/>
        <v>5.0446280029131608E-5</v>
      </c>
      <c r="W1105" s="13">
        <f t="shared" si="1522"/>
        <v>2.4846312141400114E-3</v>
      </c>
      <c r="X1105" s="13">
        <f t="shared" si="1523"/>
        <v>1.2316900229261769E-3</v>
      </c>
      <c r="Y1105" s="13">
        <f t="shared" si="1524"/>
        <v>3.0528882997651939E-4</v>
      </c>
      <c r="Z1105" s="13">
        <f t="shared" si="1525"/>
        <v>8.9502338849942135E-3</v>
      </c>
      <c r="AA1105" s="13">
        <f t="shared" si="1526"/>
        <v>2.8943411673340168E-3</v>
      </c>
      <c r="AB1105" s="13">
        <f t="shared" si="1527"/>
        <v>4.6798837329656295E-4</v>
      </c>
      <c r="AC1105" s="13">
        <f t="shared" si="1528"/>
        <v>5.054334584486041E-7</v>
      </c>
      <c r="AD1105" s="13">
        <f t="shared" si="1529"/>
        <v>2.0087101915809837E-4</v>
      </c>
      <c r="AE1105" s="13">
        <f t="shared" si="1530"/>
        <v>9.9576479915421717E-5</v>
      </c>
      <c r="AF1105" s="13">
        <f t="shared" si="1531"/>
        <v>2.4681199393283968E-5</v>
      </c>
      <c r="AG1105" s="13">
        <f t="shared" si="1532"/>
        <v>4.0783499879252003E-6</v>
      </c>
      <c r="AH1105" s="13">
        <f t="shared" si="1533"/>
        <v>1.1092102639081991E-3</v>
      </c>
      <c r="AI1105" s="13">
        <f t="shared" si="1534"/>
        <v>3.5869821630488098E-4</v>
      </c>
      <c r="AJ1105" s="13">
        <f t="shared" si="1535"/>
        <v>5.7998205825722388E-5</v>
      </c>
      <c r="AK1105" s="13">
        <f t="shared" si="1536"/>
        <v>6.2518513262668959E-6</v>
      </c>
      <c r="AL1105" s="13">
        <f t="shared" si="1537"/>
        <v>3.2409982994573155E-9</v>
      </c>
      <c r="AM1105" s="13">
        <f t="shared" si="1538"/>
        <v>1.2991599270905546E-5</v>
      </c>
      <c r="AN1105" s="13">
        <f t="shared" si="1539"/>
        <v>6.4402407539454045E-6</v>
      </c>
      <c r="AO1105" s="13">
        <f t="shared" si="1540"/>
        <v>1.5962892675448201E-6</v>
      </c>
      <c r="AP1105" s="13">
        <f t="shared" si="1541"/>
        <v>2.6377268832356865E-7</v>
      </c>
      <c r="AQ1105" s="13">
        <f t="shared" si="1542"/>
        <v>3.2689578505617996E-8</v>
      </c>
      <c r="AR1105" s="13">
        <f t="shared" si="1543"/>
        <v>1.099723136059784E-4</v>
      </c>
      <c r="AS1105" s="13">
        <f t="shared" si="1544"/>
        <v>3.5563025349583467E-5</v>
      </c>
      <c r="AT1105" s="13">
        <f t="shared" si="1545"/>
        <v>5.7502144428211867E-6</v>
      </c>
      <c r="AU1105" s="13">
        <f t="shared" si="1546"/>
        <v>6.1983789461857769E-7</v>
      </c>
      <c r="AV1105" s="13">
        <f t="shared" si="1547"/>
        <v>5.0111046217351254E-8</v>
      </c>
      <c r="AW1105" s="13">
        <f t="shared" si="1548"/>
        <v>1.4432153071212318E-11</v>
      </c>
      <c r="AX1105" s="13">
        <f t="shared" si="1549"/>
        <v>7.0020741138268776E-7</v>
      </c>
      <c r="AY1105" s="13">
        <f t="shared" si="1550"/>
        <v>3.4710925213806089E-7</v>
      </c>
      <c r="AZ1105" s="13">
        <f t="shared" si="1551"/>
        <v>8.6035102571911182E-8</v>
      </c>
      <c r="BA1105" s="13">
        <f t="shared" si="1552"/>
        <v>1.4216540045082902E-8</v>
      </c>
      <c r="BB1105" s="13">
        <f t="shared" si="1553"/>
        <v>1.7618681632114778E-9</v>
      </c>
      <c r="BC1105" s="13">
        <f t="shared" si="1554"/>
        <v>1.7467988214822142E-10</v>
      </c>
      <c r="BD1105" s="13">
        <f t="shared" si="1555"/>
        <v>9.0859762672046528E-6</v>
      </c>
      <c r="BE1105" s="13">
        <f t="shared" si="1556"/>
        <v>2.9382377593149666E-6</v>
      </c>
      <c r="BF1105" s="13">
        <f t="shared" si="1557"/>
        <v>4.7508604889413249E-7</v>
      </c>
      <c r="BG1105" s="13">
        <f t="shared" si="1558"/>
        <v>5.1211365982504282E-8</v>
      </c>
      <c r="BH1105" s="13">
        <f t="shared" si="1559"/>
        <v>4.1402036724168475E-9</v>
      </c>
      <c r="BI1105" s="13">
        <f t="shared" si="1560"/>
        <v>2.6777315730964987E-10</v>
      </c>
      <c r="BJ1105" s="14">
        <f t="shared" si="1561"/>
        <v>0.18140449220340932</v>
      </c>
      <c r="BK1105" s="14">
        <f t="shared" si="1562"/>
        <v>0.51437729857335646</v>
      </c>
      <c r="BL1105" s="14">
        <f t="shared" si="1563"/>
        <v>0.29526731970487041</v>
      </c>
      <c r="BM1105" s="14">
        <f t="shared" si="1564"/>
        <v>5.0207838553345097E-2</v>
      </c>
      <c r="BN1105" s="14">
        <f t="shared" si="1565"/>
        <v>0.94979115871846542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1.1809000000000001</v>
      </c>
      <c r="F1106" s="10" t="e">
        <f>VLOOKUP(B1106,home!$B$2:$E$405,3,FALSE)</f>
        <v>#N/A</v>
      </c>
      <c r="G1106" s="10">
        <f>VLOOKUP(C1106,away!$B$2:$E$405,4,FALSE)</f>
        <v>2.0465</v>
      </c>
      <c r="H1106" s="10">
        <f>VLOOKUP(A1106,away!$A$2:$E$405,3,FALSE)</f>
        <v>0.92459999999999998</v>
      </c>
      <c r="I1106" s="10">
        <f>VLOOKUP(C1106,away!$B$2:$E$405,3,FALSE)</f>
        <v>0.81120000000000003</v>
      </c>
      <c r="J1106" s="10" t="e">
        <f>VLOOKUP(B1106,home!$B$2:$E$405,4,FALSE)</f>
        <v>#N/A</v>
      </c>
      <c r="K1106" s="12" t="e">
        <f t="shared" si="1510"/>
        <v>#N/A</v>
      </c>
      <c r="L1106" s="12" t="e">
        <f t="shared" si="1511"/>
        <v>#N/A</v>
      </c>
      <c r="M1106" s="13" t="e">
        <f t="shared" si="1512"/>
        <v>#N/A</v>
      </c>
      <c r="N1106" s="13" t="e">
        <f t="shared" si="1513"/>
        <v>#N/A</v>
      </c>
      <c r="O1106" s="13" t="e">
        <f t="shared" si="1514"/>
        <v>#N/A</v>
      </c>
      <c r="P1106" s="13" t="e">
        <f t="shared" si="1515"/>
        <v>#N/A</v>
      </c>
      <c r="Q1106" s="13" t="e">
        <f t="shared" si="1516"/>
        <v>#N/A</v>
      </c>
      <c r="R1106" s="13" t="e">
        <f t="shared" si="1517"/>
        <v>#N/A</v>
      </c>
      <c r="S1106" s="13" t="e">
        <f t="shared" si="1518"/>
        <v>#N/A</v>
      </c>
      <c r="T1106" s="13" t="e">
        <f t="shared" si="1519"/>
        <v>#N/A</v>
      </c>
      <c r="U1106" s="13" t="e">
        <f t="shared" si="1520"/>
        <v>#N/A</v>
      </c>
      <c r="V1106" s="13" t="e">
        <f t="shared" si="1521"/>
        <v>#N/A</v>
      </c>
      <c r="W1106" s="13" t="e">
        <f t="shared" si="1522"/>
        <v>#N/A</v>
      </c>
      <c r="X1106" s="13" t="e">
        <f t="shared" si="1523"/>
        <v>#N/A</v>
      </c>
      <c r="Y1106" s="13" t="e">
        <f t="shared" si="1524"/>
        <v>#N/A</v>
      </c>
      <c r="Z1106" s="13" t="e">
        <f t="shared" si="1525"/>
        <v>#N/A</v>
      </c>
      <c r="AA1106" s="13" t="e">
        <f t="shared" si="1526"/>
        <v>#N/A</v>
      </c>
      <c r="AB1106" s="13" t="e">
        <f t="shared" si="1527"/>
        <v>#N/A</v>
      </c>
      <c r="AC1106" s="13" t="e">
        <f t="shared" si="1528"/>
        <v>#N/A</v>
      </c>
      <c r="AD1106" s="13" t="e">
        <f t="shared" si="1529"/>
        <v>#N/A</v>
      </c>
      <c r="AE1106" s="13" t="e">
        <f t="shared" si="1530"/>
        <v>#N/A</v>
      </c>
      <c r="AF1106" s="13" t="e">
        <f t="shared" si="1531"/>
        <v>#N/A</v>
      </c>
      <c r="AG1106" s="13" t="e">
        <f t="shared" si="1532"/>
        <v>#N/A</v>
      </c>
      <c r="AH1106" s="13" t="e">
        <f t="shared" si="1533"/>
        <v>#N/A</v>
      </c>
      <c r="AI1106" s="13" t="e">
        <f t="shared" si="1534"/>
        <v>#N/A</v>
      </c>
      <c r="AJ1106" s="13" t="e">
        <f t="shared" si="1535"/>
        <v>#N/A</v>
      </c>
      <c r="AK1106" s="13" t="e">
        <f t="shared" si="1536"/>
        <v>#N/A</v>
      </c>
      <c r="AL1106" s="13" t="e">
        <f t="shared" si="1537"/>
        <v>#N/A</v>
      </c>
      <c r="AM1106" s="13" t="e">
        <f t="shared" si="1538"/>
        <v>#N/A</v>
      </c>
      <c r="AN1106" s="13" t="e">
        <f t="shared" si="1539"/>
        <v>#N/A</v>
      </c>
      <c r="AO1106" s="13" t="e">
        <f t="shared" si="1540"/>
        <v>#N/A</v>
      </c>
      <c r="AP1106" s="13" t="e">
        <f t="shared" si="1541"/>
        <v>#N/A</v>
      </c>
      <c r="AQ1106" s="13" t="e">
        <f t="shared" si="1542"/>
        <v>#N/A</v>
      </c>
      <c r="AR1106" s="13" t="e">
        <f t="shared" si="1543"/>
        <v>#N/A</v>
      </c>
      <c r="AS1106" s="13" t="e">
        <f t="shared" si="1544"/>
        <v>#N/A</v>
      </c>
      <c r="AT1106" s="13" t="e">
        <f t="shared" si="1545"/>
        <v>#N/A</v>
      </c>
      <c r="AU1106" s="13" t="e">
        <f t="shared" si="1546"/>
        <v>#N/A</v>
      </c>
      <c r="AV1106" s="13" t="e">
        <f t="shared" si="1547"/>
        <v>#N/A</v>
      </c>
      <c r="AW1106" s="13" t="e">
        <f t="shared" si="1548"/>
        <v>#N/A</v>
      </c>
      <c r="AX1106" s="13" t="e">
        <f t="shared" si="1549"/>
        <v>#N/A</v>
      </c>
      <c r="AY1106" s="13" t="e">
        <f t="shared" si="1550"/>
        <v>#N/A</v>
      </c>
      <c r="AZ1106" s="13" t="e">
        <f t="shared" si="1551"/>
        <v>#N/A</v>
      </c>
      <c r="BA1106" s="13" t="e">
        <f t="shared" si="1552"/>
        <v>#N/A</v>
      </c>
      <c r="BB1106" s="13" t="e">
        <f t="shared" si="1553"/>
        <v>#N/A</v>
      </c>
      <c r="BC1106" s="13" t="e">
        <f t="shared" si="1554"/>
        <v>#N/A</v>
      </c>
      <c r="BD1106" s="13" t="e">
        <f t="shared" si="1555"/>
        <v>#N/A</v>
      </c>
      <c r="BE1106" s="13" t="e">
        <f t="shared" si="1556"/>
        <v>#N/A</v>
      </c>
      <c r="BF1106" s="13" t="e">
        <f t="shared" si="1557"/>
        <v>#N/A</v>
      </c>
      <c r="BG1106" s="13" t="e">
        <f t="shared" si="1558"/>
        <v>#N/A</v>
      </c>
      <c r="BH1106" s="13" t="e">
        <f t="shared" si="1559"/>
        <v>#N/A</v>
      </c>
      <c r="BI1106" s="13" t="e">
        <f t="shared" si="1560"/>
        <v>#N/A</v>
      </c>
      <c r="BJ1106" s="14" t="e">
        <f t="shared" si="1561"/>
        <v>#N/A</v>
      </c>
      <c r="BK1106" s="14" t="e">
        <f t="shared" si="1562"/>
        <v>#N/A</v>
      </c>
      <c r="BL1106" s="14" t="e">
        <f t="shared" si="1563"/>
        <v>#N/A</v>
      </c>
      <c r="BM1106" s="14" t="e">
        <f t="shared" si="1564"/>
        <v>#N/A</v>
      </c>
      <c r="BN1106" s="14" t="e">
        <f t="shared" si="1565"/>
        <v>#N/A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0.72070000000000001</v>
      </c>
      <c r="G1107" s="10">
        <f>VLOOKUP(C1107,away!$B$2:$E$405,4,FALSE)</f>
        <v>0.72070000000000001</v>
      </c>
      <c r="H1107" s="10">
        <f>VLOOKUP(A1107,away!$A$2:$E$405,3,FALSE)</f>
        <v>1.125</v>
      </c>
      <c r="I1107" s="10">
        <f>VLOOKUP(C1107,away!$B$2:$E$405,3,FALSE)</f>
        <v>0.98770000000000002</v>
      </c>
      <c r="J1107" s="10">
        <f>VLOOKUP(B1107,home!$B$2:$E$405,4,FALSE)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2.0179999999999998</v>
      </c>
      <c r="G1108" s="10">
        <f>VLOOKUP(C1108,away!$B$2:$E$405,4,FALSE)</f>
        <v>0.79279999999999995</v>
      </c>
      <c r="H1108" s="10">
        <f>VLOOKUP(A1108,away!$A$2:$E$405,3,FALSE)</f>
        <v>1.125</v>
      </c>
      <c r="I1108" s="10">
        <f>VLOOKUP(C1108,away!$B$2:$E$405,3,FALSE)</f>
        <v>0.79010000000000002</v>
      </c>
      <c r="J1108" s="10">
        <f>VLOOKUP(B1108,home!$B$2:$E$405,4,FALSE)</f>
        <v>1.0864</v>
      </c>
      <c r="K1108" s="12">
        <f t="shared" si="1510"/>
        <v>2.4665201956799998</v>
      </c>
      <c r="L1108" s="12">
        <f t="shared" si="1511"/>
        <v>0.96566022000000007</v>
      </c>
      <c r="M1108" s="13">
        <f t="shared" si="1512"/>
        <v>3.2316400710694297E-2</v>
      </c>
      <c r="N1108" s="13">
        <f t="shared" si="1513"/>
        <v>7.9709055004614976E-2</v>
      </c>
      <c r="O1108" s="13">
        <f t="shared" si="1514"/>
        <v>3.120666261989721E-2</v>
      </c>
      <c r="P1108" s="13">
        <f t="shared" si="1515"/>
        <v>7.6971863591748596E-2</v>
      </c>
      <c r="Q1108" s="13">
        <f t="shared" si="1516"/>
        <v>9.8301996973725422E-2</v>
      </c>
      <c r="R1108" s="13">
        <f t="shared" si="1517"/>
        <v>1.5067516345497857E-2</v>
      </c>
      <c r="S1108" s="13">
        <f t="shared" si="1518"/>
        <v>4.5833289401766023E-2</v>
      </c>
      <c r="T1108" s="13">
        <f t="shared" si="1519"/>
        <v>9.4926328024087028E-2</v>
      </c>
      <c r="U1108" s="13">
        <f t="shared" si="1520"/>
        <v>3.7164333364908972E-2</v>
      </c>
      <c r="V1108" s="13">
        <f t="shared" si="1521"/>
        <v>1.2129629476776652E-2</v>
      </c>
      <c r="W1108" s="13">
        <f t="shared" si="1522"/>
        <v>8.0821286937122649E-2</v>
      </c>
      <c r="X1108" s="13">
        <f t="shared" si="1523"/>
        <v>7.8045901724384997E-2</v>
      </c>
      <c r="Y1108" s="13">
        <f t="shared" si="1524"/>
        <v>3.7682911314633992E-2</v>
      </c>
      <c r="Z1108" s="13">
        <f t="shared" si="1525"/>
        <v>4.8500337163490202E-3</v>
      </c>
      <c r="AA1108" s="13">
        <f t="shared" si="1526"/>
        <v>1.1962706111103781E-2</v>
      </c>
      <c r="AB1108" s="13">
        <f t="shared" si="1527"/>
        <v>1.4753128109011018E-2</v>
      </c>
      <c r="AC1108" s="13">
        <f t="shared" si="1528"/>
        <v>1.8056624596422426E-3</v>
      </c>
      <c r="AD1108" s="13">
        <f t="shared" si="1529"/>
        <v>4.9836834117815289E-2</v>
      </c>
      <c r="AE1108" s="13">
        <f t="shared" si="1530"/>
        <v>4.812544819831302E-2</v>
      </c>
      <c r="AF1108" s="13">
        <f t="shared" si="1531"/>
        <v>2.3236415447390777E-2</v>
      </c>
      <c r="AG1108" s="13">
        <f t="shared" si="1532"/>
        <v>7.47949401764626E-3</v>
      </c>
      <c r="AH1108" s="13">
        <f t="shared" si="1533"/>
        <v>1.170871156384253E-3</v>
      </c>
      <c r="AI1108" s="13">
        <f t="shared" si="1534"/>
        <v>2.8879773537609549E-3</v>
      </c>
      <c r="AJ1108" s="13">
        <f t="shared" si="1535"/>
        <v>3.5616272338589404E-3</v>
      </c>
      <c r="AK1108" s="13">
        <f t="shared" si="1536"/>
        <v>2.9282751672656568E-3</v>
      </c>
      <c r="AL1108" s="13">
        <f t="shared" si="1537"/>
        <v>1.7203054978870875E-4</v>
      </c>
      <c r="AM1108" s="13">
        <f t="shared" si="1538"/>
        <v>2.4584711568069077E-2</v>
      </c>
      <c r="AN1108" s="13">
        <f t="shared" si="1539"/>
        <v>2.3740477981458133E-2</v>
      </c>
      <c r="AO1108" s="13">
        <f t="shared" si="1540"/>
        <v>1.1462617595240008E-2</v>
      </c>
      <c r="AP1108" s="13">
        <f t="shared" si="1541"/>
        <v>3.689664609598446E-3</v>
      </c>
      <c r="AQ1108" s="13">
        <f t="shared" si="1542"/>
        <v>8.9074058465776231E-4</v>
      </c>
      <c r="AR1108" s="13">
        <f t="shared" si="1543"/>
        <v>2.261327396931345E-4</v>
      </c>
      <c r="AS1108" s="13">
        <f t="shared" si="1544"/>
        <v>5.5776096935756451E-4</v>
      </c>
      <c r="AT1108" s="13">
        <f t="shared" si="1545"/>
        <v>6.8786434764124343E-4</v>
      </c>
      <c r="AU1108" s="13">
        <f t="shared" si="1546"/>
        <v>5.6554376844845835E-4</v>
      </c>
      <c r="AV1108" s="13">
        <f t="shared" si="1547"/>
        <v>3.4873128160477397E-4</v>
      </c>
      <c r="AW1108" s="13">
        <f t="shared" si="1548"/>
        <v>1.1381829969325822E-5</v>
      </c>
      <c r="AX1108" s="13">
        <f t="shared" si="1549"/>
        <v>1.0106447931268359E-2</v>
      </c>
      <c r="AY1108" s="13">
        <f t="shared" si="1550"/>
        <v>9.7593947327271491E-3</v>
      </c>
      <c r="AZ1108" s="13">
        <f t="shared" si="1551"/>
        <v>4.7121296323360696E-3</v>
      </c>
      <c r="BA1108" s="13">
        <f t="shared" si="1552"/>
        <v>1.5167720458100563E-3</v>
      </c>
      <c r="BB1108" s="13">
        <f t="shared" si="1553"/>
        <v>3.6617160686169722E-4</v>
      </c>
      <c r="BC1108" s="13">
        <f t="shared" si="1554"/>
        <v>7.0719470887964036E-5</v>
      </c>
      <c r="BD1108" s="13">
        <f t="shared" si="1555"/>
        <v>3.6394565193545825E-5</v>
      </c>
      <c r="BE1108" s="13">
        <f t="shared" si="1556"/>
        <v>8.9767930062873162E-5</v>
      </c>
      <c r="BF1108" s="13">
        <f t="shared" si="1557"/>
        <v>1.1070720621223325E-4</v>
      </c>
      <c r="BG1108" s="13">
        <f t="shared" si="1558"/>
        <v>9.1020519976594543E-5</v>
      </c>
      <c r="BH1108" s="13">
        <f t="shared" si="1559"/>
        <v>5.6125987685891314E-5</v>
      </c>
      <c r="BI1108" s="13">
        <f t="shared" si="1560"/>
        <v>2.7687176425947566E-5</v>
      </c>
      <c r="BJ1108" s="14">
        <f t="shared" si="1561"/>
        <v>0.68906551951864892</v>
      </c>
      <c r="BK1108" s="14">
        <f t="shared" si="1562"/>
        <v>0.17898827092314371</v>
      </c>
      <c r="BL1108" s="14">
        <f t="shared" si="1563"/>
        <v>0.1235008339539909</v>
      </c>
      <c r="BM1108" s="14">
        <f t="shared" si="1564"/>
        <v>0.6530831499631965</v>
      </c>
      <c r="BN1108" s="14">
        <f t="shared" si="1565"/>
        <v>0.33357349524617835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1.0089999999999999</v>
      </c>
      <c r="G1109" s="10">
        <f>VLOOKUP(C1109,away!$B$2:$E$405,4,FALSE)</f>
        <v>1.0089999999999999</v>
      </c>
      <c r="H1109" s="10">
        <f>VLOOKUP(A1109,away!$A$2:$E$405,3,FALSE)</f>
        <v>1.125</v>
      </c>
      <c r="I1109" s="10">
        <f>VLOOKUP(C1109,away!$B$2:$E$405,3,FALSE)</f>
        <v>0.59260000000000002</v>
      </c>
      <c r="J1109" s="10">
        <f>VLOOKUP(B1109,home!$B$2:$E$405,4,FALSE)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1.5124</v>
      </c>
      <c r="F1110" s="10">
        <f>VLOOKUP(B1110,home!$B$2:$E$405,3,FALSE)</f>
        <v>1.3665</v>
      </c>
      <c r="G1110" s="10">
        <f>VLOOKUP(C1110,away!$B$2:$E$405,4,FALSE)</f>
        <v>1.4986999999999999</v>
      </c>
      <c r="H1110" s="10">
        <f>VLOOKUP(A1110,away!$A$2:$E$405,3,FALSE)</f>
        <v>1.1446000000000001</v>
      </c>
      <c r="I1110" s="10">
        <f>VLOOKUP(C1110,away!$B$2:$E$405,3,FALSE)</f>
        <v>0.58240000000000003</v>
      </c>
      <c r="J1110" s="10">
        <f>VLOOKUP(B1110,home!$B$2:$E$405,4,FALSE)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1.72</v>
      </c>
      <c r="F1111" s="10">
        <f>VLOOKUP(B1111,home!$B$2:$E$405,3,FALSE)</f>
        <v>1.1628000000000001</v>
      </c>
      <c r="G1111" s="10">
        <f>VLOOKUP(C1111,away!$B$2:$E$405,4,FALSE)</f>
        <v>1.3953</v>
      </c>
      <c r="H1111" s="10">
        <f>VLOOKUP(A1111,away!$A$2:$E$405,3,FALSE)</f>
        <v>1.58</v>
      </c>
      <c r="I1111" s="10">
        <f>VLOOKUP(C1111,away!$B$2:$E$405,3,FALSE)</f>
        <v>0.94940000000000002</v>
      </c>
      <c r="J1111" s="10">
        <f>VLOOKUP(B1111,home!$B$2:$E$405,4,FALSE)</f>
        <v>0.69620000000000004</v>
      </c>
      <c r="K1111" s="12">
        <f t="shared" si="1510"/>
        <v>2.7906223248000002</v>
      </c>
      <c r="L1111" s="12">
        <f t="shared" si="1511"/>
        <v>1.0443362024000002</v>
      </c>
      <c r="M1111" s="13">
        <f t="shared" si="1512"/>
        <v>2.1602234356743265E-2</v>
      </c>
      <c r="N1111" s="13">
        <f t="shared" si="1513"/>
        <v>6.028367746148932E-2</v>
      </c>
      <c r="O1111" s="13">
        <f t="shared" si="1514"/>
        <v>2.2559995391476073E-2</v>
      </c>
      <c r="P1111" s="13">
        <f t="shared" si="1515"/>
        <v>6.2956426786838243E-2</v>
      </c>
      <c r="Q1111" s="13">
        <f t="shared" si="1516"/>
        <v>8.4114488072537366E-2</v>
      </c>
      <c r="R1111" s="13">
        <f t="shared" si="1517"/>
        <v>1.1780109956647813E-2</v>
      </c>
      <c r="S1111" s="13">
        <f t="shared" si="1518"/>
        <v>4.5869232880177635E-2</v>
      </c>
      <c r="T1111" s="13">
        <f t="shared" si="1519"/>
        <v>8.78438050404938E-2</v>
      </c>
      <c r="U1111" s="13">
        <f t="shared" si="1520"/>
        <v>3.2873837833620148E-2</v>
      </c>
      <c r="V1111" s="13">
        <f t="shared" si="1521"/>
        <v>1.4853211498096236E-2</v>
      </c>
      <c r="W1111" s="13">
        <f t="shared" si="1522"/>
        <v>7.8243922751448702E-2</v>
      </c>
      <c r="X1111" s="13">
        <f t="shared" si="1523"/>
        <v>8.1712961147126922E-2</v>
      </c>
      <c r="Y1111" s="13">
        <f t="shared" si="1524"/>
        <v>4.2667901765624641E-2</v>
      </c>
      <c r="Z1111" s="13">
        <f t="shared" si="1525"/>
        <v>4.1007984319933371E-3</v>
      </c>
      <c r="AA1111" s="13">
        <f t="shared" si="1526"/>
        <v>1.1443779653825439E-2</v>
      </c>
      <c r="AB1111" s="13">
        <f t="shared" si="1527"/>
        <v>1.596763349102865E-2</v>
      </c>
      <c r="AC1111" s="13">
        <f t="shared" si="1528"/>
        <v>2.7054641281163958E-3</v>
      </c>
      <c r="AD1111" s="13">
        <f t="shared" si="1529"/>
        <v>5.458730940252985E-2</v>
      </c>
      <c r="AE1111" s="13">
        <f t="shared" si="1530"/>
        <v>5.7007503400671851E-2</v>
      </c>
      <c r="AF1111" s="13">
        <f t="shared" si="1531"/>
        <v>2.9767499804881366E-2</v>
      </c>
      <c r="AG1111" s="13">
        <f t="shared" si="1532"/>
        <v>1.0362425900390852E-2</v>
      </c>
      <c r="AH1111" s="13">
        <f t="shared" si="1533"/>
        <v>1.070653065318949E-3</v>
      </c>
      <c r="AI1111" s="13">
        <f t="shared" si="1534"/>
        <v>2.9877883461946119E-3</v>
      </c>
      <c r="AJ1111" s="13">
        <f t="shared" si="1535"/>
        <v>4.1688944303339788E-3</v>
      </c>
      <c r="AK1111" s="13">
        <f t="shared" si="1536"/>
        <v>3.8779366223414598E-3</v>
      </c>
      <c r="AL1111" s="13">
        <f t="shared" si="1537"/>
        <v>3.1538655028619077E-4</v>
      </c>
      <c r="AM1111" s="13">
        <f t="shared" si="1538"/>
        <v>3.0466512853892961E-2</v>
      </c>
      <c r="AN1111" s="13">
        <f t="shared" si="1539"/>
        <v>3.1817282334205367E-2</v>
      </c>
      <c r="AO1111" s="13">
        <f t="shared" si="1540"/>
        <v>1.6613969901796321E-2</v>
      </c>
      <c r="AP1111" s="13">
        <f t="shared" si="1541"/>
        <v>5.7835234113432932E-3</v>
      </c>
      <c r="AQ1111" s="13">
        <f t="shared" si="1542"/>
        <v>1.5099857189734369E-3</v>
      </c>
      <c r="AR1111" s="13">
        <f t="shared" si="1543"/>
        <v>2.2362435126462219E-4</v>
      </c>
      <c r="AS1111" s="13">
        <f t="shared" si="1544"/>
        <v>6.2405110700797185E-4</v>
      </c>
      <c r="AT1111" s="13">
        <f t="shared" si="1545"/>
        <v>8.7074547551630019E-4</v>
      </c>
      <c r="AU1111" s="13">
        <f t="shared" si="1546"/>
        <v>8.0997392106479309E-4</v>
      </c>
      <c r="AV1111" s="13">
        <f t="shared" si="1547"/>
        <v>5.6508282665730116E-4</v>
      </c>
      <c r="AW1111" s="13">
        <f t="shared" si="1548"/>
        <v>2.5531837142845245E-5</v>
      </c>
      <c r="AX1111" s="13">
        <f t="shared" si="1549"/>
        <v>1.4170088488146637E-2</v>
      </c>
      <c r="AY1111" s="13">
        <f t="shared" si="1550"/>
        <v>1.479833639938302E-2</v>
      </c>
      <c r="AZ1111" s="13">
        <f t="shared" si="1551"/>
        <v>7.7272192185846768E-3</v>
      </c>
      <c r="BA1111" s="13">
        <f t="shared" si="1552"/>
        <v>2.6899382579496736E-3</v>
      </c>
      <c r="BB1111" s="13">
        <f t="shared" si="1553"/>
        <v>7.0229997624940844E-4</v>
      </c>
      <c r="BC1111" s="13">
        <f t="shared" si="1554"/>
        <v>1.4668745802838356E-4</v>
      </c>
      <c r="BD1111" s="13">
        <f t="shared" si="1555"/>
        <v>3.892316762730986E-5</v>
      </c>
      <c r="BE1111" s="13">
        <f t="shared" si="1556"/>
        <v>1.0861986053270355E-4</v>
      </c>
      <c r="BF1111" s="13">
        <f t="shared" si="1557"/>
        <v>1.5155850385961252E-4</v>
      </c>
      <c r="BG1111" s="13">
        <f t="shared" si="1558"/>
        <v>1.4098084812797388E-4</v>
      </c>
      <c r="BH1111" s="13">
        <f t="shared" si="1559"/>
        <v>9.835607553879056E-5</v>
      </c>
      <c r="BI1111" s="13">
        <f t="shared" si="1560"/>
        <v>5.4894932035652839E-5</v>
      </c>
      <c r="BJ1111" s="14">
        <f t="shared" si="1561"/>
        <v>0.71301733876574769</v>
      </c>
      <c r="BK1111" s="14">
        <f t="shared" si="1562"/>
        <v>0.16310029259964098</v>
      </c>
      <c r="BL1111" s="14">
        <f t="shared" si="1563"/>
        <v>0.11041743986002017</v>
      </c>
      <c r="BM1111" s="14">
        <f t="shared" si="1564"/>
        <v>0.71256613306942995</v>
      </c>
      <c r="BN1111" s="14">
        <f t="shared" si="1565"/>
        <v>0.26329693202573207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1.72</v>
      </c>
      <c r="F1112" s="10">
        <f>VLOOKUP(B1112,home!$B$2:$E$405,3,FALSE)</f>
        <v>1.0465</v>
      </c>
      <c r="G1112" s="10">
        <f>VLOOKUP(C1112,away!$B$2:$E$405,4,FALSE)</f>
        <v>0.98839999999999995</v>
      </c>
      <c r="H1112" s="10">
        <f>VLOOKUP(A1112,away!$A$2:$E$405,3,FALSE)</f>
        <v>1.58</v>
      </c>
      <c r="I1112" s="10">
        <f>VLOOKUP(C1112,away!$B$2:$E$405,3,FALSE)</f>
        <v>0.50629999999999997</v>
      </c>
      <c r="J1112" s="10">
        <f>VLOOKUP(B1112,home!$B$2:$E$405,4,FALSE)</f>
        <v>1.2024999999999999</v>
      </c>
      <c r="K1112" s="12">
        <f t="shared" si="1510"/>
        <v>1.7791002319999998</v>
      </c>
      <c r="L1112" s="12">
        <f t="shared" si="1511"/>
        <v>0.96194468499999986</v>
      </c>
      <c r="M1112" s="13">
        <f t="shared" si="1512"/>
        <v>6.4502911478345401E-2</v>
      </c>
      <c r="N1112" s="13">
        <f t="shared" si="1513"/>
        <v>0.11475714477579976</v>
      </c>
      <c r="O1112" s="13">
        <f t="shared" si="1514"/>
        <v>6.2048232863619837E-2</v>
      </c>
      <c r="P1112" s="13">
        <f t="shared" si="1515"/>
        <v>0.11039002548285606</v>
      </c>
      <c r="Q1112" s="13">
        <f t="shared" si="1516"/>
        <v>0.10208223144714149</v>
      </c>
      <c r="R1112" s="13">
        <f t="shared" si="1517"/>
        <v>2.9843483908400709E-2</v>
      </c>
      <c r="S1112" s="13">
        <f t="shared" si="1518"/>
        <v>4.7230262351012728E-2</v>
      </c>
      <c r="T1112" s="13">
        <f t="shared" si="1519"/>
        <v>9.8197459973517587E-2</v>
      </c>
      <c r="U1112" s="13">
        <f t="shared" si="1520"/>
        <v>5.3094549145123966E-2</v>
      </c>
      <c r="V1112" s="13">
        <f t="shared" si="1521"/>
        <v>8.9810758494738747E-3</v>
      </c>
      <c r="W1112" s="13">
        <f t="shared" si="1522"/>
        <v>6.0538173883562342E-2</v>
      </c>
      <c r="X1112" s="13">
        <f t="shared" si="1523"/>
        <v>5.8234374606898592E-2</v>
      </c>
      <c r="Y1112" s="13">
        <f t="shared" si="1524"/>
        <v>2.8009123568702526E-2</v>
      </c>
      <c r="Z1112" s="13">
        <f t="shared" si="1525"/>
        <v>9.569260242523029E-3</v>
      </c>
      <c r="AA1112" s="13">
        <f t="shared" si="1526"/>
        <v>1.7024673117541095E-2</v>
      </c>
      <c r="AB1112" s="13">
        <f t="shared" si="1527"/>
        <v>1.5144299946570766E-2</v>
      </c>
      <c r="AC1112" s="13">
        <f t="shared" si="1528"/>
        <v>9.6063608715914314E-4</v>
      </c>
      <c r="AD1112" s="13">
        <f t="shared" si="1529"/>
        <v>2.6925869800275542E-2</v>
      </c>
      <c r="AE1112" s="13">
        <f t="shared" si="1530"/>
        <v>2.5901197343377064E-2</v>
      </c>
      <c r="AF1112" s="13">
        <f t="shared" si="1531"/>
        <v>1.245775955979884E-2</v>
      </c>
      <c r="AG1112" s="13">
        <f t="shared" si="1532"/>
        <v>3.9945585318521444E-3</v>
      </c>
      <c r="AH1112" s="13">
        <f t="shared" si="1533"/>
        <v>2.3012747574192092E-3</v>
      </c>
      <c r="AI1112" s="13">
        <f t="shared" si="1534"/>
        <v>4.0941984548202581E-3</v>
      </c>
      <c r="AJ1112" s="13">
        <f t="shared" si="1535"/>
        <v>3.6419947104123821E-3</v>
      </c>
      <c r="AK1112" s="13">
        <f t="shared" si="1536"/>
        <v>2.159824544745813E-3</v>
      </c>
      <c r="AL1112" s="13">
        <f t="shared" si="1537"/>
        <v>6.5761150751683376E-5</v>
      </c>
      <c r="AM1112" s="13">
        <f t="shared" si="1538"/>
        <v>9.5807642416944009E-3</v>
      </c>
      <c r="AN1112" s="13">
        <f t="shared" si="1539"/>
        <v>9.2161652405359819E-3</v>
      </c>
      <c r="AO1112" s="13">
        <f t="shared" si="1540"/>
        <v>4.4327205846076663E-3</v>
      </c>
      <c r="AP1112" s="13">
        <f t="shared" si="1541"/>
        <v>1.4213440021511457E-3</v>
      </c>
      <c r="AQ1112" s="13">
        <f t="shared" si="1542"/>
        <v>3.4181357710648072E-4</v>
      </c>
      <c r="AR1112" s="13">
        <f t="shared" si="1543"/>
        <v>4.4273980432481459E-4</v>
      </c>
      <c r="AS1112" s="13">
        <f t="shared" si="1544"/>
        <v>7.8767848858991212E-4</v>
      </c>
      <c r="AT1112" s="13">
        <f t="shared" si="1545"/>
        <v>7.0067949089586113E-4</v>
      </c>
      <c r="AU1112" s="13">
        <f t="shared" si="1546"/>
        <v>4.1552634827015598E-4</v>
      </c>
      <c r="AV1112" s="13">
        <f t="shared" si="1547"/>
        <v>1.8481575565238692E-4</v>
      </c>
      <c r="AW1112" s="13">
        <f t="shared" si="1548"/>
        <v>3.1262047543808031E-6</v>
      </c>
      <c r="AX1112" s="13">
        <f t="shared" si="1549"/>
        <v>2.8408566475226372E-3</v>
      </c>
      <c r="AY1112" s="13">
        <f t="shared" si="1550"/>
        <v>2.7327469529313184E-3</v>
      </c>
      <c r="AZ1112" s="13">
        <f t="shared" si="1551"/>
        <v>1.3143757034111132E-3</v>
      </c>
      <c r="BA1112" s="13">
        <f t="shared" si="1552"/>
        <v>4.2145224066315222E-4</v>
      </c>
      <c r="BB1112" s="13">
        <f t="shared" si="1553"/>
        <v>1.0135343572181501E-4</v>
      </c>
      <c r="BC1112" s="13">
        <f t="shared" si="1554"/>
        <v>1.9499279759817821E-5</v>
      </c>
      <c r="BD1112" s="13">
        <f t="shared" si="1555"/>
        <v>7.0981866934699189E-5</v>
      </c>
      <c r="BE1112" s="13">
        <f t="shared" si="1556"/>
        <v>1.2628385593131645E-4</v>
      </c>
      <c r="BF1112" s="13">
        <f t="shared" si="1557"/>
        <v>1.1233581869262986E-4</v>
      </c>
      <c r="BG1112" s="13">
        <f t="shared" si="1558"/>
        <v>6.6618893699322532E-5</v>
      </c>
      <c r="BH1112" s="13">
        <f t="shared" si="1559"/>
        <v>2.9630422309012033E-5</v>
      </c>
      <c r="BI1112" s="13">
        <f t="shared" si="1560"/>
        <v>1.0543098240844256E-5</v>
      </c>
      <c r="BJ1112" s="14">
        <f t="shared" si="1561"/>
        <v>0.56352098539703155</v>
      </c>
      <c r="BK1112" s="14">
        <f t="shared" si="1562"/>
        <v>0.23486341935253024</v>
      </c>
      <c r="BL1112" s="14">
        <f t="shared" si="1563"/>
        <v>0.19230036529219496</v>
      </c>
      <c r="BM1112" s="14">
        <f t="shared" si="1564"/>
        <v>0.5139003795799395</v>
      </c>
      <c r="BN1112" s="14">
        <f t="shared" si="1565"/>
        <v>0.48362402995616321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1.6292</v>
      </c>
      <c r="F1113" s="10">
        <f>VLOOKUP(B1113,home!$B$2:$E$405,3,FALSE)</f>
        <v>0.8286</v>
      </c>
      <c r="G1113" s="10">
        <f>VLOOKUP(C1113,away!$B$2:$E$405,4,FALSE)</f>
        <v>0.85250000000000004</v>
      </c>
      <c r="H1113" s="10">
        <f>VLOOKUP(A1113,away!$A$2:$E$405,3,FALSE)</f>
        <v>1.1462000000000001</v>
      </c>
      <c r="I1113" s="10">
        <f>VLOOKUP(C1113,away!$B$2:$E$405,3,FALSE)</f>
        <v>0.96940000000000004</v>
      </c>
      <c r="J1113" s="10">
        <f>VLOOKUP(B1113,home!$B$2:$E$405,4,FALSE)</f>
        <v>0.56710000000000005</v>
      </c>
      <c r="K1113" s="12">
        <f t="shared" si="1510"/>
        <v>1.1508367397999999</v>
      </c>
      <c r="L1113" s="12">
        <f t="shared" si="1511"/>
        <v>0.6301197133880001</v>
      </c>
      <c r="M1113" s="13">
        <f t="shared" si="1512"/>
        <v>0.16847692988575214</v>
      </c>
      <c r="N1113" s="13">
        <f t="shared" si="1513"/>
        <v>0.19388944072123213</v>
      </c>
      <c r="O1113" s="13">
        <f t="shared" si="1514"/>
        <v>0.1061606347721003</v>
      </c>
      <c r="P1113" s="13">
        <f t="shared" si="1515"/>
        <v>0.12217355881622241</v>
      </c>
      <c r="Q1113" s="13">
        <f t="shared" si="1516"/>
        <v>0.1115675459206341</v>
      </c>
      <c r="R1113" s="13">
        <f t="shared" si="1517"/>
        <v>3.3446954377842002E-2</v>
      </c>
      <c r="S1113" s="13">
        <f t="shared" si="1518"/>
        <v>2.2148994648618758E-2</v>
      </c>
      <c r="T1113" s="13">
        <f t="shared" si="1519"/>
        <v>7.0300910058912494E-2</v>
      </c>
      <c r="U1113" s="13">
        <f t="shared" si="1520"/>
        <v>3.8491983932435019E-2</v>
      </c>
      <c r="V1113" s="13">
        <f t="shared" si="1521"/>
        <v>1.7846304286674157E-3</v>
      </c>
      <c r="W1113" s="13">
        <f t="shared" si="1522"/>
        <v>4.27986769382631E-2</v>
      </c>
      <c r="X1113" s="13">
        <f t="shared" si="1523"/>
        <v>2.6968290045723951E-2</v>
      </c>
      <c r="Y1113" s="13">
        <f t="shared" si="1524"/>
        <v>8.4966255970880152E-3</v>
      </c>
      <c r="Z1113" s="13">
        <f t="shared" si="1525"/>
        <v>7.0251951020891077E-3</v>
      </c>
      <c r="AA1113" s="13">
        <f t="shared" si="1526"/>
        <v>8.0848526277471564E-3</v>
      </c>
      <c r="AB1113" s="13">
        <f t="shared" si="1527"/>
        <v>4.6521727199400013E-3</v>
      </c>
      <c r="AC1113" s="13">
        <f t="shared" si="1528"/>
        <v>8.0884461002269297E-5</v>
      </c>
      <c r="AD1113" s="13">
        <f t="shared" si="1529"/>
        <v>1.2313572458846043E-2</v>
      </c>
      <c r="AE1113" s="13">
        <f t="shared" si="1530"/>
        <v>7.7590247485504384E-3</v>
      </c>
      <c r="AF1113" s="13">
        <f t="shared" si="1531"/>
        <v>2.4445572253635008E-3</v>
      </c>
      <c r="AG1113" s="13">
        <f t="shared" si="1532"/>
        <v>5.1345456606887146E-4</v>
      </c>
      <c r="AH1113" s="13">
        <f t="shared" si="1533"/>
        <v>1.1066784810557925E-3</v>
      </c>
      <c r="AI1113" s="13">
        <f t="shared" si="1534"/>
        <v>1.273606255145064E-3</v>
      </c>
      <c r="AJ1113" s="13">
        <f t="shared" si="1535"/>
        <v>7.3285643523001635E-4</v>
      </c>
      <c r="AK1113" s="13">
        <f t="shared" si="1536"/>
        <v>2.8113270355385387E-4</v>
      </c>
      <c r="AL1113" s="13">
        <f t="shared" si="1537"/>
        <v>2.3461829368045449E-6</v>
      </c>
      <c r="AM1113" s="13">
        <f t="shared" si="1538"/>
        <v>2.834182316765885E-3</v>
      </c>
      <c r="AN1113" s="13">
        <f t="shared" si="1539"/>
        <v>1.7858741491298573E-3</v>
      </c>
      <c r="AO1113" s="13">
        <f t="shared" si="1540"/>
        <v>5.6265725349837219E-4</v>
      </c>
      <c r="AP1113" s="13">
        <f t="shared" si="1541"/>
        <v>1.1818047577002457E-4</v>
      </c>
      <c r="AQ1113" s="13">
        <f t="shared" si="1542"/>
        <v>1.8616961880066339E-5</v>
      </c>
      <c r="AR1113" s="13">
        <f t="shared" si="1543"/>
        <v>1.3946798545910866E-4</v>
      </c>
      <c r="AS1113" s="13">
        <f t="shared" si="1544"/>
        <v>1.6050488169223439E-4</v>
      </c>
      <c r="AT1113" s="13">
        <f t="shared" si="1545"/>
        <v>9.2357457384337893E-5</v>
      </c>
      <c r="AU1113" s="13">
        <f t="shared" si="1546"/>
        <v>3.5429451717469605E-5</v>
      </c>
      <c r="AV1113" s="13">
        <f t="shared" si="1547"/>
        <v>1.0193378676858561E-5</v>
      </c>
      <c r="AW1113" s="13">
        <f t="shared" si="1548"/>
        <v>4.7260265383002242E-8</v>
      </c>
      <c r="AX1113" s="13">
        <f t="shared" si="1549"/>
        <v>5.4361352290427758E-4</v>
      </c>
      <c r="AY1113" s="13">
        <f t="shared" si="1550"/>
        <v>3.4254159724628436E-4</v>
      </c>
      <c r="AZ1113" s="13">
        <f t="shared" si="1551"/>
        <v>1.0792110654014823E-4</v>
      </c>
      <c r="BA1113" s="13">
        <f t="shared" si="1552"/>
        <v>2.2667738907198016E-5</v>
      </c>
      <c r="BB1113" s="13">
        <f t="shared" si="1553"/>
        <v>3.5708472858394072E-6</v>
      </c>
      <c r="BC1113" s="13">
        <f t="shared" si="1554"/>
        <v>4.5001225366108911E-7</v>
      </c>
      <c r="BD1113" s="13">
        <f t="shared" si="1555"/>
        <v>1.4646921170715885E-5</v>
      </c>
      <c r="BE1113" s="13">
        <f t="shared" si="1556"/>
        <v>1.6856215008214265E-5</v>
      </c>
      <c r="BF1113" s="13">
        <f t="shared" si="1557"/>
        <v>9.6993757627105706E-6</v>
      </c>
      <c r="BG1113" s="13">
        <f t="shared" si="1558"/>
        <v>3.7207993269509888E-6</v>
      </c>
      <c r="BH1113" s="13">
        <f t="shared" si="1559"/>
        <v>1.0705081417195779E-6</v>
      </c>
      <c r="BI1113" s="13">
        <f t="shared" si="1560"/>
        <v>2.4639601994918268E-7</v>
      </c>
      <c r="BJ1113" s="14">
        <f t="shared" si="1561"/>
        <v>0.48339237426286424</v>
      </c>
      <c r="BK1113" s="14">
        <f t="shared" si="1562"/>
        <v>0.31500988602044605</v>
      </c>
      <c r="BL1113" s="14">
        <f t="shared" si="1563"/>
        <v>0.19471506567540947</v>
      </c>
      <c r="BM1113" s="14">
        <f t="shared" si="1564"/>
        <v>0.26408496223004496</v>
      </c>
      <c r="BN1113" s="14">
        <f t="shared" si="1565"/>
        <v>0.7357150644937831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1.4215</v>
      </c>
      <c r="F1114" s="10">
        <f>VLOOKUP(B1114,home!$B$2:$E$405,3,FALSE)</f>
        <v>1.1364000000000001</v>
      </c>
      <c r="G1114" s="10">
        <f>VLOOKUP(C1114,away!$B$2:$E$405,4,FALSE)</f>
        <v>0.58620000000000005</v>
      </c>
      <c r="H1114" s="10">
        <f>VLOOKUP(A1114,away!$A$2:$E$405,3,FALSE)</f>
        <v>1.0277000000000001</v>
      </c>
      <c r="I1114" s="10">
        <f>VLOOKUP(C1114,away!$B$2:$E$405,3,FALSE)</f>
        <v>1.7839</v>
      </c>
      <c r="J1114" s="10">
        <f>VLOOKUP(B1114,home!$B$2:$E$405,4,FALSE)</f>
        <v>1.2724</v>
      </c>
      <c r="K1114" s="12">
        <f t="shared" si="1510"/>
        <v>0.94694314212000008</v>
      </c>
      <c r="L1114" s="12">
        <f t="shared" si="1511"/>
        <v>2.3327087717720003</v>
      </c>
      <c r="M1114" s="13">
        <f t="shared" si="1512"/>
        <v>3.7641356960497453E-2</v>
      </c>
      <c r="N1114" s="13">
        <f t="shared" si="1513"/>
        <v>3.564422483383399E-2</v>
      </c>
      <c r="O1114" s="13">
        <f t="shared" si="1514"/>
        <v>8.7806323563153446E-2</v>
      </c>
      <c r="P1114" s="13">
        <f t="shared" si="1515"/>
        <v>8.3147595932897916E-2</v>
      </c>
      <c r="Q1114" s="13">
        <f t="shared" si="1516"/>
        <v>1.6876527131291244E-2</v>
      </c>
      <c r="R1114" s="13">
        <f t="shared" si="1517"/>
        <v>0.10241329059640929</v>
      </c>
      <c r="S1114" s="13">
        <f t="shared" si="1518"/>
        <v>4.591706614532938E-2</v>
      </c>
      <c r="T1114" s="13">
        <f t="shared" si="1519"/>
        <v>3.9368022876211238E-2</v>
      </c>
      <c r="U1114" s="13">
        <f t="shared" si="1520"/>
        <v>9.6979563192212459E-2</v>
      </c>
      <c r="V1114" s="13">
        <f t="shared" si="1521"/>
        <v>1.1269795809028368E-2</v>
      </c>
      <c r="W1114" s="13">
        <f t="shared" si="1522"/>
        <v>5.3270372099261222E-3</v>
      </c>
      <c r="X1114" s="13">
        <f t="shared" si="1523"/>
        <v>1.2426426427150509E-2</v>
      </c>
      <c r="Y1114" s="13">
        <f t="shared" si="1524"/>
        <v>1.4493616964196697E-2</v>
      </c>
      <c r="Z1114" s="13">
        <f t="shared" si="1525"/>
        <v>7.9633460440092951E-2</v>
      </c>
      <c r="AA1114" s="13">
        <f t="shared" si="1526"/>
        <v>7.5408359247030335E-2</v>
      </c>
      <c r="AB1114" s="13">
        <f t="shared" si="1527"/>
        <v>3.5703714323748331E-2</v>
      </c>
      <c r="AC1114" s="13">
        <f t="shared" si="1528"/>
        <v>1.5558957351729291E-3</v>
      </c>
      <c r="AD1114" s="13">
        <f t="shared" si="1529"/>
        <v>1.2611003384394E-3</v>
      </c>
      <c r="AE1114" s="13">
        <f t="shared" si="1530"/>
        <v>2.9417798215622265E-3</v>
      </c>
      <c r="AF1114" s="13">
        <f t="shared" si="1531"/>
        <v>3.431157797190039E-3</v>
      </c>
      <c r="AG1114" s="13">
        <f t="shared" si="1532"/>
        <v>2.6679639636130324E-3</v>
      </c>
      <c r="AH1114" s="13">
        <f t="shared" si="1533"/>
        <v>4.6440417923790868E-2</v>
      </c>
      <c r="AI1114" s="13">
        <f t="shared" si="1534"/>
        <v>4.397643527012049E-2</v>
      </c>
      <c r="AJ1114" s="13">
        <f t="shared" si="1535"/>
        <v>2.0821591896962342E-2</v>
      </c>
      <c r="AK1114" s="13">
        <f t="shared" si="1536"/>
        <v>6.5722878849499523E-3</v>
      </c>
      <c r="AL1114" s="13">
        <f t="shared" si="1537"/>
        <v>1.3747537320468397E-4</v>
      </c>
      <c r="AM1114" s="13">
        <f t="shared" si="1538"/>
        <v>2.3883806340208028E-4</v>
      </c>
      <c r="AN1114" s="13">
        <f t="shared" si="1539"/>
        <v>5.5713964553106979E-4</v>
      </c>
      <c r="AO1114" s="13">
        <f t="shared" si="1540"/>
        <v>6.4982226911613485E-4</v>
      </c>
      <c r="AP1114" s="13">
        <f t="shared" si="1541"/>
        <v>5.0528203575333109E-4</v>
      </c>
      <c r="AQ1114" s="13">
        <f t="shared" si="1542"/>
        <v>2.946689592551523E-4</v>
      </c>
      <c r="AR1114" s="13">
        <f t="shared" si="1543"/>
        <v>2.1666394051116911E-2</v>
      </c>
      <c r="AS1114" s="13">
        <f t="shared" si="1544"/>
        <v>2.0516843261174724E-2</v>
      </c>
      <c r="AT1114" s="13">
        <f t="shared" si="1545"/>
        <v>9.7141420120601691E-3</v>
      </c>
      <c r="AU1114" s="13">
        <f t="shared" si="1546"/>
        <v>3.0662467199667198E-3</v>
      </c>
      <c r="AV1114" s="13">
        <f t="shared" si="1547"/>
        <v>7.2589032588010727E-4</v>
      </c>
      <c r="AW1114" s="13">
        <f t="shared" si="1548"/>
        <v>8.4354223540932356E-6</v>
      </c>
      <c r="AX1114" s="13">
        <f t="shared" si="1549"/>
        <v>3.7694344369303597E-5</v>
      </c>
      <c r="AY1114" s="13">
        <f t="shared" si="1550"/>
        <v>8.7929927756469012E-5</v>
      </c>
      <c r="AZ1114" s="13">
        <f t="shared" si="1551"/>
        <v>1.025574568893968E-4</v>
      </c>
      <c r="BA1114" s="13">
        <f t="shared" si="1552"/>
        <v>7.9745559765508227E-5</v>
      </c>
      <c r="BB1114" s="13">
        <f t="shared" si="1553"/>
        <v>4.6505791693717348E-5</v>
      </c>
      <c r="BC1114" s="13">
        <f t="shared" si="1554"/>
        <v>2.1696893644427176E-5</v>
      </c>
      <c r="BD1114" s="13">
        <f t="shared" si="1555"/>
        <v>8.4235645759515154E-3</v>
      </c>
      <c r="BE1114" s="13">
        <f t="shared" si="1556"/>
        <v>7.9766367074022536E-3</v>
      </c>
      <c r="BF1114" s="13">
        <f t="shared" si="1557"/>
        <v>3.7767107136286097E-3</v>
      </c>
      <c r="BG1114" s="13">
        <f t="shared" si="1558"/>
        <v>1.1921101033472482E-3</v>
      </c>
      <c r="BH1114" s="13">
        <f t="shared" si="1559"/>
        <v>2.8221512175416024E-4</v>
      </c>
      <c r="BI1114" s="13">
        <f t="shared" si="1560"/>
        <v>5.3448334829532597E-5</v>
      </c>
      <c r="BJ1114" s="14">
        <f t="shared" si="1561"/>
        <v>0.13705973831059109</v>
      </c>
      <c r="BK1114" s="14">
        <f t="shared" si="1562"/>
        <v>0.17975711588388718</v>
      </c>
      <c r="BL1114" s="14">
        <f t="shared" si="1563"/>
        <v>0.59351618582548948</v>
      </c>
      <c r="BM1114" s="14">
        <f t="shared" si="1564"/>
        <v>0.62635768693657479</v>
      </c>
      <c r="BN1114" s="14">
        <f t="shared" si="1565"/>
        <v>0.36352931901808339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1.4215</v>
      </c>
      <c r="F1115" s="10">
        <f>VLOOKUP(B1115,home!$B$2:$E$405,3,FALSE)</f>
        <v>1.1904999999999999</v>
      </c>
      <c r="G1115" s="10">
        <f>VLOOKUP(C1115,away!$B$2:$E$405,4,FALSE)</f>
        <v>1.1904999999999999</v>
      </c>
      <c r="H1115" s="10">
        <f>VLOOKUP(A1115,away!$A$2:$E$405,3,FALSE)</f>
        <v>1.0277000000000001</v>
      </c>
      <c r="I1115" s="10">
        <f>VLOOKUP(C1115,away!$B$2:$E$405,3,FALSE)</f>
        <v>0.67359999999999998</v>
      </c>
      <c r="J1115" s="10">
        <f>VLOOKUP(B1115,home!$B$2:$E$405,4,FALSE)</f>
        <v>0.97299999999999998</v>
      </c>
      <c r="K1115" s="12">
        <f t="shared" si="1510"/>
        <v>2.0146780903749995</v>
      </c>
      <c r="L1115" s="12">
        <f t="shared" si="1511"/>
        <v>0.67356773455999996</v>
      </c>
      <c r="M1115" s="13">
        <f t="shared" si="1512"/>
        <v>6.8000118923334088E-2</v>
      </c>
      <c r="N1115" s="13">
        <f t="shared" si="1513"/>
        <v>0.13699834973773559</v>
      </c>
      <c r="O1115" s="13">
        <f t="shared" si="1514"/>
        <v>4.5802686053000724E-2</v>
      </c>
      <c r="P1115" s="13">
        <f t="shared" si="1515"/>
        <v>9.2277668071305136E-2</v>
      </c>
      <c r="Q1115" s="13">
        <f t="shared" si="1516"/>
        <v>0.13800378681707376</v>
      </c>
      <c r="R1115" s="13">
        <f t="shared" si="1517"/>
        <v>1.54256057407413E-2</v>
      </c>
      <c r="S1115" s="13">
        <f t="shared" si="1518"/>
        <v>3.1305710046912891E-2</v>
      </c>
      <c r="T1115" s="13">
        <f t="shared" si="1519"/>
        <v>9.2954898047077558E-2</v>
      </c>
      <c r="U1115" s="13">
        <f t="shared" si="1520"/>
        <v>3.1077629916634316E-2</v>
      </c>
      <c r="V1115" s="13">
        <f t="shared" si="1521"/>
        <v>4.7202824645097927E-3</v>
      </c>
      <c r="W1115" s="13">
        <f t="shared" si="1522"/>
        <v>9.2677735229713551E-2</v>
      </c>
      <c r="X1115" s="13">
        <f t="shared" si="1523"/>
        <v>6.2424732162829649E-2</v>
      </c>
      <c r="Y1115" s="13">
        <f t="shared" si="1524"/>
        <v>2.1023642711715966E-2</v>
      </c>
      <c r="Z1115" s="13">
        <f t="shared" si="1525"/>
        <v>3.4633967710022829E-3</v>
      </c>
      <c r="AA1115" s="13">
        <f t="shared" si="1526"/>
        <v>6.9776295928138197E-3</v>
      </c>
      <c r="AB1115" s="13">
        <f t="shared" si="1527"/>
        <v>7.0288387316971169E-3</v>
      </c>
      <c r="AC1115" s="13">
        <f t="shared" si="1528"/>
        <v>4.0034549328685963E-4</v>
      </c>
      <c r="AD1115" s="13">
        <f t="shared" si="1529"/>
        <v>4.6678950658219795E-2</v>
      </c>
      <c r="AE1115" s="13">
        <f t="shared" si="1530"/>
        <v>3.1441435046495124E-2</v>
      </c>
      <c r="AF1115" s="13">
        <f t="shared" si="1531"/>
        <v>1.0588968087791552E-2</v>
      </c>
      <c r="AG1115" s="13">
        <f t="shared" si="1532"/>
        <v>2.3774624154072974E-3</v>
      </c>
      <c r="AH1115" s="13">
        <f t="shared" si="1533"/>
        <v>5.8320807923160662E-4</v>
      </c>
      <c r="AI1115" s="13">
        <f t="shared" si="1534"/>
        <v>1.1749765393576047E-3</v>
      </c>
      <c r="AJ1115" s="13">
        <f t="shared" si="1535"/>
        <v>1.1835997452742024E-3</v>
      </c>
      <c r="AK1115" s="13">
        <f t="shared" si="1536"/>
        <v>7.9485749152578855E-4</v>
      </c>
      <c r="AL1115" s="13">
        <f t="shared" si="1537"/>
        <v>2.1731108197042199E-5</v>
      </c>
      <c r="AM1115" s="13">
        <f t="shared" si="1538"/>
        <v>1.8808611834562207E-2</v>
      </c>
      <c r="AN1115" s="13">
        <f t="shared" si="1539"/>
        <v>1.266887406362447E-2</v>
      </c>
      <c r="AO1115" s="13">
        <f t="shared" si="1540"/>
        <v>4.2666724012307379E-3</v>
      </c>
      <c r="AP1115" s="13">
        <f t="shared" si="1541"/>
        <v>9.5796428780222113E-4</v>
      </c>
      <c r="AQ1115" s="13">
        <f t="shared" si="1542"/>
        <v>1.6131345878108146E-4</v>
      </c>
      <c r="AR1115" s="13">
        <f t="shared" si="1543"/>
        <v>7.8566028941024456E-5</v>
      </c>
      <c r="AS1115" s="13">
        <f t="shared" si="1544"/>
        <v>1.5828525715525012E-4</v>
      </c>
      <c r="AT1115" s="13">
        <f t="shared" si="1545"/>
        <v>1.5944691981002753E-4</v>
      </c>
      <c r="AU1115" s="13">
        <f t="shared" si="1546"/>
        <v>1.0707807197301398E-4</v>
      </c>
      <c r="AV1115" s="13">
        <f t="shared" si="1547"/>
        <v>5.393196139090716E-5</v>
      </c>
      <c r="AW1115" s="13">
        <f t="shared" si="1548"/>
        <v>8.1915542566473866E-7</v>
      </c>
      <c r="AX1115" s="13">
        <f t="shared" si="1549"/>
        <v>6.3155496955767327E-3</v>
      </c>
      <c r="AY1115" s="13">
        <f t="shared" si="1550"/>
        <v>4.2539505009507169E-3</v>
      </c>
      <c r="AZ1115" s="13">
        <f t="shared" si="1551"/>
        <v>1.4326619009278757E-3</v>
      </c>
      <c r="BA1115" s="13">
        <f t="shared" si="1552"/>
        <v>3.2166494366613746E-4</v>
      </c>
      <c r="BB1115" s="13">
        <f t="shared" si="1553"/>
        <v>5.4165781848142551E-5</v>
      </c>
      <c r="BC1115" s="13">
        <f t="shared" si="1554"/>
        <v>7.2968645940249109E-6</v>
      </c>
      <c r="BD1115" s="13">
        <f t="shared" si="1555"/>
        <v>8.8199236878635383E-6</v>
      </c>
      <c r="BE1115" s="13">
        <f t="shared" si="1556"/>
        <v>1.7769307012718137E-5</v>
      </c>
      <c r="BF1115" s="13">
        <f t="shared" si="1557"/>
        <v>1.7899716759835037E-5</v>
      </c>
      <c r="BG1115" s="13">
        <f t="shared" si="1558"/>
        <v>1.2020722393319273E-5</v>
      </c>
      <c r="BH1115" s="13">
        <f t="shared" si="1559"/>
        <v>6.0544715090751184E-6</v>
      </c>
      <c r="BI1115" s="13">
        <f t="shared" si="1560"/>
        <v>2.4395622196266593E-6</v>
      </c>
      <c r="BJ1115" s="14">
        <f t="shared" si="1561"/>
        <v>0.68441868664762395</v>
      </c>
      <c r="BK1115" s="14">
        <f t="shared" si="1562"/>
        <v>0.20097980660849651</v>
      </c>
      <c r="BL1115" s="14">
        <f t="shared" si="1563"/>
        <v>0.11067134383312913</v>
      </c>
      <c r="BM1115" s="14">
        <f t="shared" si="1564"/>
        <v>0.49877188717153659</v>
      </c>
      <c r="BN1115" s="14">
        <f t="shared" si="1565"/>
        <v>0.49650821534319056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1.4215</v>
      </c>
      <c r="F1116" s="10">
        <f>VLOOKUP(B1116,home!$B$2:$E$405,3,FALSE)</f>
        <v>0.87939999999999996</v>
      </c>
      <c r="G1116" s="10">
        <f>VLOOKUP(C1116,away!$B$2:$E$405,4,FALSE)</f>
        <v>0.70350000000000001</v>
      </c>
      <c r="H1116" s="10">
        <f>VLOOKUP(A1116,away!$A$2:$E$405,3,FALSE)</f>
        <v>1.0277000000000001</v>
      </c>
      <c r="I1116" s="10">
        <f>VLOOKUP(C1116,away!$B$2:$E$405,3,FALSE)</f>
        <v>1.4220999999999999</v>
      </c>
      <c r="J1116" s="10">
        <f>VLOOKUP(B1116,home!$B$2:$E$405,4,FALSE)</f>
        <v>0.97299999999999998</v>
      </c>
      <c r="K1116" s="12">
        <f t="shared" si="1510"/>
        <v>0.87942220484999989</v>
      </c>
      <c r="L1116" s="12">
        <f t="shared" si="1511"/>
        <v>1.4220318814100001</v>
      </c>
      <c r="M1116" s="13">
        <f t="shared" si="1512"/>
        <v>0.10011316465633562</v>
      </c>
      <c r="N1116" s="13">
        <f t="shared" si="1513"/>
        <v>8.8041739996585766E-2</v>
      </c>
      <c r="O1116" s="13">
        <f t="shared" si="1514"/>
        <v>0.14236411189015807</v>
      </c>
      <c r="P1116" s="13">
        <f t="shared" si="1515"/>
        <v>0.12519816116995491</v>
      </c>
      <c r="Q1116" s="13">
        <f t="shared" si="1516"/>
        <v>3.8712930553313929E-2</v>
      </c>
      <c r="R1116" s="13">
        <f t="shared" si="1517"/>
        <v>0.10122315293821264</v>
      </c>
      <c r="S1116" s="13">
        <f t="shared" si="1518"/>
        <v>3.9142153816995644E-2</v>
      </c>
      <c r="T1116" s="13">
        <f t="shared" si="1519"/>
        <v>5.5051021469623686E-2</v>
      </c>
      <c r="U1116" s="13">
        <f t="shared" si="1520"/>
        <v>8.901788833879172E-2</v>
      </c>
      <c r="V1116" s="13">
        <f t="shared" si="1521"/>
        <v>5.438873653010246E-3</v>
      </c>
      <c r="W1116" s="13">
        <f t="shared" si="1522"/>
        <v>1.1348336914466755E-2</v>
      </c>
      <c r="X1116" s="13">
        <f t="shared" si="1523"/>
        <v>1.6137696893353717E-2</v>
      </c>
      <c r="Y1116" s="13">
        <f t="shared" si="1524"/>
        <v>1.1474159737440051E-2</v>
      </c>
      <c r="Z1116" s="13">
        <f t="shared" si="1525"/>
        <v>4.7980850204992875E-2</v>
      </c>
      <c r="AA1116" s="13">
        <f t="shared" si="1526"/>
        <v>4.2195425077852407E-2</v>
      </c>
      <c r="AB1116" s="13">
        <f t="shared" si="1527"/>
        <v>1.8553796878273968E-2</v>
      </c>
      <c r="AC1116" s="13">
        <f t="shared" si="1528"/>
        <v>4.2510454452349703E-4</v>
      </c>
      <c r="AD1116" s="13">
        <f t="shared" si="1529"/>
        <v>2.4949948676752493E-3</v>
      </c>
      <c r="AE1116" s="13">
        <f t="shared" si="1530"/>
        <v>3.5479622457885293E-3</v>
      </c>
      <c r="AF1116" s="13">
        <f t="shared" si="1531"/>
        <v>2.5226577137751559E-3</v>
      </c>
      <c r="AG1116" s="13">
        <f t="shared" si="1532"/>
        <v>1.1957665649577108E-3</v>
      </c>
      <c r="AH1116" s="13">
        <f t="shared" si="1533"/>
        <v>1.7057574672164365E-2</v>
      </c>
      <c r="AI1116" s="13">
        <f t="shared" si="1534"/>
        <v>1.5000809927588303E-2</v>
      </c>
      <c r="AJ1116" s="13">
        <f t="shared" si="1535"/>
        <v>6.5960226705277349E-3</v>
      </c>
      <c r="AK1116" s="13">
        <f t="shared" si="1536"/>
        <v>1.9335629333853618E-3</v>
      </c>
      <c r="AL1116" s="13">
        <f t="shared" si="1537"/>
        <v>2.1264858607569674E-5</v>
      </c>
      <c r="AM1116" s="13">
        <f t="shared" si="1538"/>
        <v>4.3883077752408036E-4</v>
      </c>
      <c r="AN1116" s="13">
        <f t="shared" si="1539"/>
        <v>6.2403135618318119E-4</v>
      </c>
      <c r="AO1116" s="13">
        <f t="shared" si="1540"/>
        <v>4.4369624174600162E-4</v>
      </c>
      <c r="AP1116" s="13">
        <f t="shared" si="1541"/>
        <v>2.1031673380820417E-4</v>
      </c>
      <c r="AQ1116" s="13">
        <f t="shared" si="1542"/>
        <v>7.4769275167321751E-5</v>
      </c>
      <c r="AR1116" s="13">
        <f t="shared" si="1543"/>
        <v>4.8512830006698831E-3</v>
      </c>
      <c r="AS1116" s="13">
        <f t="shared" si="1544"/>
        <v>4.2663259928004326E-3</v>
      </c>
      <c r="AT1116" s="13">
        <f t="shared" si="1545"/>
        <v>1.8759509055987103E-3</v>
      </c>
      <c r="AU1116" s="13">
        <f t="shared" si="1546"/>
        <v>5.4991762719732394E-4</v>
      </c>
      <c r="AV1116" s="13">
        <f t="shared" si="1547"/>
        <v>1.2090244304893771E-4</v>
      </c>
      <c r="AW1116" s="13">
        <f t="shared" si="1548"/>
        <v>7.3869772059835202E-7</v>
      </c>
      <c r="AX1116" s="13">
        <f t="shared" si="1549"/>
        <v>6.4319588321044407E-5</v>
      </c>
      <c r="AY1116" s="13">
        <f t="shared" si="1550"/>
        <v>9.1464505191691462E-5</v>
      </c>
      <c r="AZ1116" s="13">
        <f t="shared" si="1551"/>
        <v>6.5032721199987869E-5</v>
      </c>
      <c r="BA1116" s="13">
        <f t="shared" si="1552"/>
        <v>3.0826200960410231E-5</v>
      </c>
      <c r="BB1116" s="13">
        <f t="shared" si="1553"/>
        <v>1.0958960137113738E-5</v>
      </c>
      <c r="BC1116" s="13">
        <f t="shared" si="1554"/>
        <v>3.1167981404154027E-6</v>
      </c>
      <c r="BD1116" s="13">
        <f t="shared" si="1555"/>
        <v>1.1497798487824925E-3</v>
      </c>
      <c r="BE1116" s="13">
        <f t="shared" si="1556"/>
        <v>1.0111419297083991E-3</v>
      </c>
      <c r="BF1116" s="13">
        <f t="shared" si="1557"/>
        <v>4.4461033262022191E-4</v>
      </c>
      <c r="BG1116" s="13">
        <f t="shared" si="1558"/>
        <v>1.3033339967065581E-4</v>
      </c>
      <c r="BH1116" s="13">
        <f t="shared" si="1559"/>
        <v>2.8654521425991093E-5</v>
      </c>
      <c r="BI1116" s="13">
        <f t="shared" si="1560"/>
        <v>5.0398844822733308E-6</v>
      </c>
      <c r="BJ1116" s="14">
        <f t="shared" si="1561"/>
        <v>0.2325846301153599</v>
      </c>
      <c r="BK1116" s="14">
        <f t="shared" si="1562"/>
        <v>0.27043018720461925</v>
      </c>
      <c r="BL1116" s="14">
        <f t="shared" si="1563"/>
        <v>0.44837628521295986</v>
      </c>
      <c r="BM1116" s="14">
        <f t="shared" si="1564"/>
        <v>0.40362796572589987</v>
      </c>
      <c r="BN1116" s="14">
        <f t="shared" si="1565"/>
        <v>0.59565326120456097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1.4215</v>
      </c>
      <c r="F1117" s="10">
        <f>VLOOKUP(B1117,home!$B$2:$E$405,3,FALSE)</f>
        <v>0.81169999999999998</v>
      </c>
      <c r="G1117" s="10">
        <f>VLOOKUP(C1117,away!$B$2:$E$405,4,FALSE)</f>
        <v>0.87939999999999996</v>
      </c>
      <c r="H1117" s="10">
        <f>VLOOKUP(A1117,away!$A$2:$E$405,3,FALSE)</f>
        <v>1.0277000000000001</v>
      </c>
      <c r="I1117" s="10">
        <f>VLOOKUP(C1117,away!$B$2:$E$405,3,FALSE)</f>
        <v>1.2974000000000001</v>
      </c>
      <c r="J1117" s="10">
        <f>VLOOKUP(B1117,home!$B$2:$E$405,4,FALSE)</f>
        <v>0.5988</v>
      </c>
      <c r="K1117" s="12">
        <f t="shared" si="1510"/>
        <v>1.01467946507</v>
      </c>
      <c r="L1117" s="12">
        <f t="shared" si="1511"/>
        <v>0.7984027824240002</v>
      </c>
      <c r="M1117" s="13">
        <f t="shared" si="1512"/>
        <v>0.16315049082916122</v>
      </c>
      <c r="N1117" s="13">
        <f t="shared" si="1513"/>
        <v>0.16554545276044122</v>
      </c>
      <c r="O1117" s="13">
        <f t="shared" si="1514"/>
        <v>0.13025980583184366</v>
      </c>
      <c r="P1117" s="13">
        <f t="shared" si="1515"/>
        <v>0.13217195010157717</v>
      </c>
      <c r="Q1117" s="13">
        <f t="shared" si="1516"/>
        <v>8.3987785725867722E-2</v>
      </c>
      <c r="R1117" s="13">
        <f t="shared" si="1517"/>
        <v>5.1999895707076978E-2</v>
      </c>
      <c r="S1117" s="13">
        <f t="shared" si="1518"/>
        <v>2.6768881149040569E-2</v>
      </c>
      <c r="T1117" s="13">
        <f t="shared" si="1519"/>
        <v>6.7056081813163512E-2</v>
      </c>
      <c r="U1117" s="13">
        <f t="shared" si="1520"/>
        <v>5.2763226359752655E-2</v>
      </c>
      <c r="V1117" s="13">
        <f t="shared" si="1521"/>
        <v>2.4095648716884236E-3</v>
      </c>
      <c r="W1117" s="13">
        <f t="shared" si="1522"/>
        <v>2.8406893830912414E-2</v>
      </c>
      <c r="X1117" s="13">
        <f t="shared" si="1523"/>
        <v>2.268014307462364E-2</v>
      </c>
      <c r="Y1117" s="13">
        <f t="shared" si="1524"/>
        <v>9.0539446682769663E-3</v>
      </c>
      <c r="Z1117" s="13">
        <f t="shared" si="1525"/>
        <v>1.3838953806096028E-2</v>
      </c>
      <c r="AA1117" s="13">
        <f t="shared" si="1526"/>
        <v>1.4042102245097957E-2</v>
      </c>
      <c r="AB1117" s="13">
        <f t="shared" si="1527"/>
        <v>7.1241163972571202E-3</v>
      </c>
      <c r="AC1117" s="13">
        <f t="shared" si="1528"/>
        <v>1.2200273133134493E-4</v>
      </c>
      <c r="AD1117" s="13">
        <f t="shared" si="1529"/>
        <v>7.2059729591626206E-3</v>
      </c>
      <c r="AE1117" s="13">
        <f t="shared" si="1530"/>
        <v>5.7532688606675431E-3</v>
      </c>
      <c r="AF1117" s="13">
        <f t="shared" si="1531"/>
        <v>2.2967129331951616E-3</v>
      </c>
      <c r="AG1117" s="13">
        <f t="shared" si="1532"/>
        <v>6.1123399876406796E-4</v>
      </c>
      <c r="AH1117" s="13">
        <f t="shared" si="1533"/>
        <v>2.7622648061560689E-3</v>
      </c>
      <c r="AI1117" s="13">
        <f t="shared" si="1534"/>
        <v>2.8028133758921268E-3</v>
      </c>
      <c r="AJ1117" s="13">
        <f t="shared" si="1535"/>
        <v>1.421978588470632E-3</v>
      </c>
      <c r="AK1117" s="13">
        <f t="shared" si="1536"/>
        <v>4.8095082449679154E-4</v>
      </c>
      <c r="AL1117" s="13">
        <f t="shared" si="1537"/>
        <v>3.9534883004839716E-6</v>
      </c>
      <c r="AM1117" s="13">
        <f t="shared" si="1538"/>
        <v>1.462350557502403E-3</v>
      </c>
      <c r="AN1117" s="13">
        <f t="shared" si="1539"/>
        <v>1.1675447539892065E-3</v>
      </c>
      <c r="AO1117" s="13">
        <f t="shared" si="1540"/>
        <v>4.6608549009476358E-4</v>
      </c>
      <c r="AP1117" s="13">
        <f t="shared" si="1541"/>
        <v>1.2404131737970436E-4</v>
      </c>
      <c r="AQ1117" s="13">
        <f t="shared" si="1542"/>
        <v>2.4758733232873607E-5</v>
      </c>
      <c r="AR1117" s="13">
        <f t="shared" si="1543"/>
        <v>4.4107998140537953E-4</v>
      </c>
      <c r="AS1117" s="13">
        <f t="shared" si="1544"/>
        <v>4.4755479958549603E-4</v>
      </c>
      <c r="AT1117" s="13">
        <f t="shared" si="1545"/>
        <v>2.2706233231646104E-4</v>
      </c>
      <c r="AU1117" s="13">
        <f t="shared" si="1546"/>
        <v>7.6798495297471106E-5</v>
      </c>
      <c r="AV1117" s="13">
        <f t="shared" si="1547"/>
        <v>1.9481464031654714E-5</v>
      </c>
      <c r="AW1117" s="13">
        <f t="shared" si="1548"/>
        <v>8.8966984429033226E-8</v>
      </c>
      <c r="AX1117" s="13">
        <f t="shared" si="1549"/>
        <v>2.4730284690522566E-4</v>
      </c>
      <c r="AY1117" s="13">
        <f t="shared" si="1550"/>
        <v>1.9744728107050873E-4</v>
      </c>
      <c r="AZ1117" s="13">
        <f t="shared" si="1551"/>
        <v>7.882122929437389E-5</v>
      </c>
      <c r="BA1117" s="13">
        <f t="shared" si="1552"/>
        <v>2.0977029594236075E-5</v>
      </c>
      <c r="BB1117" s="13">
        <f t="shared" si="1553"/>
        <v>4.1870296987571694E-6</v>
      </c>
      <c r="BC1117" s="13">
        <f t="shared" si="1554"/>
        <v>6.6858723231592963E-7</v>
      </c>
      <c r="BD1117" s="13">
        <f t="shared" si="1555"/>
        <v>5.8693247404263521E-5</v>
      </c>
      <c r="BE1117" s="13">
        <f t="shared" si="1556"/>
        <v>5.9554832879379267E-5</v>
      </c>
      <c r="BF1117" s="13">
        <f t="shared" si="1557"/>
        <v>3.02145329841909E-5</v>
      </c>
      <c r="BG1117" s="13">
        <f t="shared" si="1558"/>
        <v>1.0219355388579566E-5</v>
      </c>
      <c r="BH1117" s="13">
        <f t="shared" si="1559"/>
        <v>2.5923425147610328E-6</v>
      </c>
      <c r="BI1117" s="13">
        <f t="shared" si="1560"/>
        <v>5.2607934323118881E-7</v>
      </c>
      <c r="BJ1117" s="14">
        <f t="shared" si="1561"/>
        <v>0.39639167548106924</v>
      </c>
      <c r="BK1117" s="14">
        <f t="shared" si="1562"/>
        <v>0.32482429045216971</v>
      </c>
      <c r="BL1117" s="14">
        <f t="shared" si="1563"/>
        <v>0.26503093159919477</v>
      </c>
      <c r="BM1117" s="14">
        <f t="shared" si="1564"/>
        <v>0.27277311206847565</v>
      </c>
      <c r="BN1117" s="14">
        <f t="shared" si="1565"/>
        <v>0.72711538095596795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1.6204000000000001</v>
      </c>
      <c r="F1118" s="10">
        <f>VLOOKUP(B1118,home!$B$2:$E$405,3,FALSE)</f>
        <v>0.89139999999999997</v>
      </c>
      <c r="G1118" s="10">
        <f>VLOOKUP(C1118,away!$B$2:$E$405,4,FALSE)</f>
        <v>0.75429999999999997</v>
      </c>
      <c r="H1118" s="10">
        <f>VLOOKUP(A1118,away!$A$2:$E$405,3,FALSE)</f>
        <v>1.3241000000000001</v>
      </c>
      <c r="I1118" s="10">
        <f>VLOOKUP(C1118,away!$B$2:$E$405,3,FALSE)</f>
        <v>0.92310000000000003</v>
      </c>
      <c r="J1118" s="10">
        <f>VLOOKUP(B1118,home!$B$2:$E$405,4,FALSE)</f>
        <v>1.3426</v>
      </c>
      <c r="K1118" s="12">
        <f t="shared" si="1510"/>
        <v>1.089529445608</v>
      </c>
      <c r="L1118" s="12">
        <f t="shared" si="1511"/>
        <v>1.641028710846</v>
      </c>
      <c r="M1118" s="13">
        <f t="shared" si="1512"/>
        <v>6.5182897257948069E-2</v>
      </c>
      <c r="N1118" s="13">
        <f t="shared" si="1513"/>
        <v>7.1018685912575402E-2</v>
      </c>
      <c r="O1118" s="13">
        <f t="shared" si="1514"/>
        <v>0.10696700585641779</v>
      </c>
      <c r="P1118" s="13">
        <f t="shared" si="1515"/>
        <v>0.11654370258909057</v>
      </c>
      <c r="Q1118" s="13">
        <f t="shared" si="1516"/>
        <v>3.8688474745068466E-2</v>
      </c>
      <c r="R1118" s="13">
        <f t="shared" si="1517"/>
        <v>8.7767963861806936E-2</v>
      </c>
      <c r="S1118" s="13">
        <f t="shared" si="1518"/>
        <v>5.209355208401014E-2</v>
      </c>
      <c r="T1118" s="13">
        <f t="shared" si="1519"/>
        <v>6.3488897835497729E-2</v>
      </c>
      <c r="U1118" s="13">
        <f t="shared" si="1520"/>
        <v>9.5625781008497501E-2</v>
      </c>
      <c r="V1118" s="13">
        <f t="shared" si="1521"/>
        <v>1.0348957738378546E-2</v>
      </c>
      <c r="W1118" s="13">
        <f t="shared" si="1522"/>
        <v>1.4050744146804524E-2</v>
      </c>
      <c r="X1118" s="13">
        <f t="shared" si="1523"/>
        <v>2.3057674553657606E-2</v>
      </c>
      <c r="Y1118" s="13">
        <f t="shared" si="1524"/>
        <v>1.8919152973947688E-2</v>
      </c>
      <c r="Z1118" s="13">
        <f t="shared" si="1525"/>
        <v>4.8009916196573112E-2</v>
      </c>
      <c r="AA1118" s="13">
        <f t="shared" si="1526"/>
        <v>5.2308217377338852E-2</v>
      </c>
      <c r="AB1118" s="13">
        <f t="shared" si="1527"/>
        <v>2.8495671539937369E-2</v>
      </c>
      <c r="AC1118" s="13">
        <f t="shared" si="1528"/>
        <v>1.1564631056476911E-3</v>
      </c>
      <c r="AD1118" s="13">
        <f t="shared" si="1529"/>
        <v>3.8271748701619443E-3</v>
      </c>
      <c r="AE1118" s="13">
        <f t="shared" si="1530"/>
        <v>6.2805038433640624E-3</v>
      </c>
      <c r="AF1118" s="13">
        <f t="shared" si="1531"/>
        <v>5.1532435627695394E-3</v>
      </c>
      <c r="AG1118" s="13">
        <f t="shared" si="1532"/>
        <v>2.8188735468290481E-3</v>
      </c>
      <c r="AH1118" s="13">
        <f t="shared" si="1533"/>
        <v>1.9696412720971716E-2</v>
      </c>
      <c r="AI1118" s="13">
        <f t="shared" si="1534"/>
        <v>2.1459821632346675E-2</v>
      </c>
      <c r="AJ1118" s="13">
        <f t="shared" si="1535"/>
        <v>1.1690553782968618E-2</v>
      </c>
      <c r="AK1118" s="13">
        <f t="shared" si="1536"/>
        <v>4.2457341940027697E-3</v>
      </c>
      <c r="AL1118" s="13">
        <f t="shared" si="1537"/>
        <v>8.2707886828964979E-5</v>
      </c>
      <c r="AM1118" s="13">
        <f t="shared" si="1538"/>
        <v>8.3396394290648299E-4</v>
      </c>
      <c r="AN1118" s="13">
        <f t="shared" si="1539"/>
        <v>1.3685587741198728E-3</v>
      </c>
      <c r="AO1118" s="13">
        <f t="shared" si="1540"/>
        <v>1.122922120405459E-3</v>
      </c>
      <c r="AP1118" s="13">
        <f t="shared" si="1541"/>
        <v>6.1424914654314229E-4</v>
      </c>
      <c r="AQ1118" s="13">
        <f t="shared" si="1542"/>
        <v>2.5200012127248712E-4</v>
      </c>
      <c r="AR1118" s="13">
        <f t="shared" si="1543"/>
        <v>6.4644757551573897E-3</v>
      </c>
      <c r="AS1118" s="13">
        <f t="shared" si="1544"/>
        <v>7.0432366856629887E-3</v>
      </c>
      <c r="AT1118" s="13">
        <f t="shared" si="1545"/>
        <v>3.8369068807081611E-3</v>
      </c>
      <c r="AU1118" s="13">
        <f t="shared" si="1546"/>
        <v>1.3934743421958283E-3</v>
      </c>
      <c r="AV1118" s="13">
        <f t="shared" si="1547"/>
        <v>3.7955783188039816E-4</v>
      </c>
      <c r="AW1118" s="13">
        <f t="shared" si="1548"/>
        <v>4.1077081096485682E-6</v>
      </c>
      <c r="AX1118" s="13">
        <f t="shared" si="1549"/>
        <v>1.5143804539532698E-4</v>
      </c>
      <c r="AY1118" s="13">
        <f t="shared" si="1550"/>
        <v>2.4851418040813144E-4</v>
      </c>
      <c r="AZ1118" s="13">
        <f t="shared" si="1551"/>
        <v>2.0390945255105317E-4</v>
      </c>
      <c r="BA1118" s="13">
        <f t="shared" si="1552"/>
        <v>1.1154042201638945E-4</v>
      </c>
      <c r="BB1118" s="13">
        <f t="shared" si="1553"/>
        <v>4.5760258737193592E-5</v>
      </c>
      <c r="BC1118" s="13">
        <f t="shared" si="1554"/>
        <v>1.5018779680695231E-5</v>
      </c>
      <c r="BD1118" s="13">
        <f t="shared" si="1555"/>
        <v>1.7680650524635267E-3</v>
      </c>
      <c r="BE1118" s="13">
        <f t="shared" si="1556"/>
        <v>1.926358936409466E-3</v>
      </c>
      <c r="BF1118" s="13">
        <f t="shared" si="1557"/>
        <v>1.0494123920141108E-3</v>
      </c>
      <c r="BG1118" s="13">
        <f t="shared" si="1558"/>
        <v>3.811219005617666E-4</v>
      </c>
      <c r="BH1118" s="13">
        <f t="shared" si="1559"/>
        <v>1.0381088325703217E-4</v>
      </c>
      <c r="BI1118" s="13">
        <f t="shared" si="1560"/>
        <v>2.2621002816622226E-5</v>
      </c>
      <c r="BJ1118" s="14">
        <f t="shared" si="1561"/>
        <v>0.25227130123471214</v>
      </c>
      <c r="BK1118" s="14">
        <f t="shared" si="1562"/>
        <v>0.24565679484231212</v>
      </c>
      <c r="BL1118" s="14">
        <f t="shared" si="1563"/>
        <v>0.45262620363741551</v>
      </c>
      <c r="BM1118" s="14">
        <f t="shared" si="1564"/>
        <v>0.51215107921580705</v>
      </c>
      <c r="BN1118" s="14">
        <f t="shared" si="1565"/>
        <v>0.4861687302229073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1.6204000000000001</v>
      </c>
      <c r="F1119" s="10">
        <f>VLOOKUP(B1119,home!$B$2:$E$405,3,FALSE)</f>
        <v>0.68569999999999998</v>
      </c>
      <c r="G1119" s="10">
        <f>VLOOKUP(C1119,away!$B$2:$E$405,4,FALSE)</f>
        <v>1.0971</v>
      </c>
      <c r="H1119" s="10">
        <f>VLOOKUP(A1119,away!$A$2:$E$405,3,FALSE)</f>
        <v>1.3241000000000001</v>
      </c>
      <c r="I1119" s="10">
        <f>VLOOKUP(C1119,away!$B$2:$E$405,3,FALSE)</f>
        <v>0.92310000000000003</v>
      </c>
      <c r="J1119" s="10">
        <f>VLOOKUP(B1119,home!$B$2:$E$405,4,FALSE)</f>
        <v>0.83909999999999996</v>
      </c>
      <c r="K1119" s="12">
        <f t="shared" si="1510"/>
        <v>1.218996893988</v>
      </c>
      <c r="L1119" s="12">
        <f t="shared" si="1511"/>
        <v>1.0256123873609999</v>
      </c>
      <c r="M1119" s="13">
        <f t="shared" si="1512"/>
        <v>0.10596893632578257</v>
      </c>
      <c r="N1119" s="13">
        <f t="shared" si="1513"/>
        <v>0.12917580424034109</v>
      </c>
      <c r="O1119" s="13">
        <f t="shared" si="1514"/>
        <v>0.10868305377119163</v>
      </c>
      <c r="P1119" s="13">
        <f t="shared" si="1515"/>
        <v>0.13248430497621339</v>
      </c>
      <c r="Q1119" s="13">
        <f t="shared" si="1516"/>
        <v>7.8732452073688855E-2</v>
      </c>
      <c r="R1119" s="13">
        <f t="shared" si="1517"/>
        <v>5.573334312197787E-2</v>
      </c>
      <c r="S1119" s="13">
        <f t="shared" si="1518"/>
        <v>4.1408576120528263E-2</v>
      </c>
      <c r="T1119" s="13">
        <f t="shared" si="1519"/>
        <v>8.0748978134081537E-2</v>
      </c>
      <c r="U1119" s="13">
        <f t="shared" si="1520"/>
        <v>6.7938772157258492E-2</v>
      </c>
      <c r="V1119" s="13">
        <f t="shared" si="1521"/>
        <v>5.7521955831755693E-3</v>
      </c>
      <c r="W1119" s="13">
        <f t="shared" si="1522"/>
        <v>3.1991538177961937E-2</v>
      </c>
      <c r="X1119" s="13">
        <f t="shared" si="1523"/>
        <v>3.2810917846050107E-2</v>
      </c>
      <c r="Y1119" s="13">
        <f t="shared" si="1524"/>
        <v>1.6825641891796542E-2</v>
      </c>
      <c r="Z1119" s="13">
        <f t="shared" si="1525"/>
        <v>1.9053602364980503E-2</v>
      </c>
      <c r="AA1119" s="13">
        <f t="shared" si="1526"/>
        <v>2.3226282102193647E-2</v>
      </c>
      <c r="AB1119" s="13">
        <f t="shared" si="1527"/>
        <v>1.4156382870731567E-2</v>
      </c>
      <c r="AC1119" s="13">
        <f t="shared" si="1528"/>
        <v>4.4946876671326716E-4</v>
      </c>
      <c r="AD1119" s="13">
        <f t="shared" si="1529"/>
        <v>9.749396418208529E-3</v>
      </c>
      <c r="AE1119" s="13">
        <f t="shared" si="1530"/>
        <v>9.9991017358076299E-3</v>
      </c>
      <c r="AF1119" s="13">
        <f t="shared" si="1531"/>
        <v>5.1276013013635893E-3</v>
      </c>
      <c r="AG1119" s="13">
        <f t="shared" si="1532"/>
        <v>1.7529771373756278E-3</v>
      </c>
      <c r="AH1119" s="13">
        <f t="shared" si="1533"/>
        <v>4.8854026523437108E-3</v>
      </c>
      <c r="AI1119" s="13">
        <f t="shared" si="1534"/>
        <v>5.9552906590877213E-3</v>
      </c>
      <c r="AJ1119" s="13">
        <f t="shared" si="1535"/>
        <v>3.629740408111841E-3</v>
      </c>
      <c r="AK1119" s="13">
        <f t="shared" si="1536"/>
        <v>1.4748807611570235E-3</v>
      </c>
      <c r="AL1119" s="13">
        <f t="shared" si="1537"/>
        <v>2.2477363359939636E-5</v>
      </c>
      <c r="AM1119" s="13">
        <f t="shared" si="1538"/>
        <v>2.3768967904107862E-3</v>
      </c>
      <c r="AN1119" s="13">
        <f t="shared" si="1539"/>
        <v>2.4377747917239045E-3</v>
      </c>
      <c r="AO1119" s="13">
        <f t="shared" si="1540"/>
        <v>1.2501060119942088E-3</v>
      </c>
      <c r="AP1119" s="13">
        <f t="shared" si="1541"/>
        <v>4.2737473713857322E-4</v>
      </c>
      <c r="AQ1119" s="13">
        <f t="shared" si="1542"/>
        <v>1.0958020611361794E-4</v>
      </c>
      <c r="AR1119" s="13">
        <f t="shared" si="1543"/>
        <v>1.0021058954979994E-3</v>
      </c>
      <c r="AS1119" s="13">
        <f t="shared" si="1544"/>
        <v>1.2215639740591245E-3</v>
      </c>
      <c r="AT1119" s="13">
        <f t="shared" si="1545"/>
        <v>7.4454134509285537E-4</v>
      </c>
      <c r="AU1119" s="13">
        <f t="shared" si="1546"/>
        <v>3.0253119570461281E-4</v>
      </c>
      <c r="AV1119" s="13">
        <f t="shared" si="1547"/>
        <v>9.2196146974599683E-5</v>
      </c>
      <c r="AW1119" s="13">
        <f t="shared" si="1548"/>
        <v>7.8060031492111272E-7</v>
      </c>
      <c r="AX1119" s="13">
        <f t="shared" si="1549"/>
        <v>4.8290496747346531E-4</v>
      </c>
      <c r="AY1119" s="13">
        <f t="shared" si="1550"/>
        <v>4.9527331655894666E-4</v>
      </c>
      <c r="AZ1119" s="13">
        <f t="shared" si="1551"/>
        <v>2.5397922429611075E-4</v>
      </c>
      <c r="BA1119" s="13">
        <f t="shared" si="1552"/>
        <v>8.6828079523476376E-5</v>
      </c>
      <c r="BB1119" s="13">
        <f t="shared" si="1553"/>
        <v>2.2262988482510832E-5</v>
      </c>
      <c r="BC1119" s="13">
        <f t="shared" si="1554"/>
        <v>4.5666393534676778E-6</v>
      </c>
      <c r="BD1119" s="13">
        <f t="shared" si="1555"/>
        <v>1.7129536997837258E-4</v>
      </c>
      <c r="BE1119" s="13">
        <f t="shared" si="1556"/>
        <v>2.0880852395816147E-4</v>
      </c>
      <c r="BF1119" s="13">
        <f t="shared" si="1557"/>
        <v>1.2726847107160887E-4</v>
      </c>
      <c r="BG1119" s="13">
        <f t="shared" si="1558"/>
        <v>5.1713290312964286E-5</v>
      </c>
      <c r="BH1119" s="13">
        <f t="shared" si="1559"/>
        <v>1.5759585067350798E-5</v>
      </c>
      <c r="BI1119" s="13">
        <f t="shared" si="1560"/>
        <v>3.8421770495280584E-6</v>
      </c>
      <c r="BJ1119" s="14">
        <f t="shared" si="1561"/>
        <v>0.40486195670974451</v>
      </c>
      <c r="BK1119" s="14">
        <f t="shared" si="1562"/>
        <v>0.28658123245233197</v>
      </c>
      <c r="BL1119" s="14">
        <f t="shared" si="1563"/>
        <v>0.28962477447882062</v>
      </c>
      <c r="BM1119" s="14">
        <f t="shared" si="1564"/>
        <v>0.38884917878043812</v>
      </c>
      <c r="BN1119" s="14">
        <f t="shared" si="1565"/>
        <v>0.6107778945091954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1.6204000000000001</v>
      </c>
      <c r="F1120" s="10">
        <f>VLOOKUP(B1120,home!$B$2:$E$405,3,FALSE)</f>
        <v>1.1657</v>
      </c>
      <c r="G1120" s="10">
        <f>VLOOKUP(C1120,away!$B$2:$E$405,4,FALSE)</f>
        <v>0.82279999999999998</v>
      </c>
      <c r="H1120" s="10">
        <f>VLOOKUP(A1120,away!$A$2:$E$405,3,FALSE)</f>
        <v>1.3241000000000001</v>
      </c>
      <c r="I1120" s="10">
        <f>VLOOKUP(C1120,away!$B$2:$E$405,3,FALSE)</f>
        <v>1.5944</v>
      </c>
      <c r="J1120" s="10">
        <f>VLOOKUP(B1120,home!$B$2:$E$405,4,FALSE)</f>
        <v>1.0069999999999999</v>
      </c>
      <c r="K1120" s="12">
        <f t="shared" si="1510"/>
        <v>1.5541871503840001</v>
      </c>
      <c r="L1120" s="12">
        <f t="shared" si="1511"/>
        <v>2.1259230552799999</v>
      </c>
      <c r="M1120" s="13">
        <f t="shared" si="1512"/>
        <v>2.5220195273701968E-2</v>
      </c>
      <c r="N1120" s="13">
        <f t="shared" si="1513"/>
        <v>3.9196903424562883E-2</v>
      </c>
      <c r="O1120" s="13">
        <f t="shared" si="1514"/>
        <v>5.3616194591026685E-2</v>
      </c>
      <c r="P1120" s="13">
        <f t="shared" si="1515"/>
        <v>8.3329600685861802E-2</v>
      </c>
      <c r="Q1120" s="13">
        <f t="shared" si="1516"/>
        <v>3.045966181864913E-2</v>
      </c>
      <c r="R1120" s="13">
        <f t="shared" si="1517"/>
        <v>5.6991952108721246E-2</v>
      </c>
      <c r="S1120" s="13">
        <f t="shared" si="1518"/>
        <v>6.8831964573503587E-2</v>
      </c>
      <c r="T1120" s="13">
        <f t="shared" si="1519"/>
        <v>6.4754897316298105E-2</v>
      </c>
      <c r="U1120" s="13">
        <f t="shared" si="1520"/>
        <v>8.8576159642674873E-2</v>
      </c>
      <c r="V1120" s="13">
        <f t="shared" si="1521"/>
        <v>2.5269608388067879E-2</v>
      </c>
      <c r="W1120" s="13">
        <f t="shared" si="1522"/>
        <v>1.5780005001195543E-2</v>
      </c>
      <c r="X1120" s="13">
        <f t="shared" si="1523"/>
        <v>3.3547076444475299E-2</v>
      </c>
      <c r="Y1120" s="13">
        <f t="shared" si="1524"/>
        <v>3.5659251625275327E-2</v>
      </c>
      <c r="Z1120" s="13">
        <f t="shared" si="1525"/>
        <v>4.038683498444804E-2</v>
      </c>
      <c r="AA1120" s="13">
        <f t="shared" si="1526"/>
        <v>6.2768699977508141E-2</v>
      </c>
      <c r="AB1120" s="13">
        <f t="shared" si="1527"/>
        <v>4.8777153475675822E-2</v>
      </c>
      <c r="AC1120" s="13">
        <f t="shared" si="1528"/>
        <v>5.2183041051368749E-3</v>
      </c>
      <c r="AD1120" s="13">
        <f t="shared" si="1529"/>
        <v>6.1312702514633409E-3</v>
      </c>
      <c r="AE1120" s="13">
        <f t="shared" si="1530"/>
        <v>1.3034608785738316E-2</v>
      </c>
      <c r="AF1120" s="13">
        <f t="shared" si="1531"/>
        <v>1.3855287667078168E-2</v>
      </c>
      <c r="AG1120" s="13">
        <f t="shared" si="1532"/>
        <v>9.8184251629927083E-3</v>
      </c>
      <c r="AH1120" s="13">
        <f t="shared" si="1533"/>
        <v>2.1464825905806749E-2</v>
      </c>
      <c r="AI1120" s="13">
        <f t="shared" si="1534"/>
        <v>3.336035660803445E-2</v>
      </c>
      <c r="AJ1120" s="13">
        <f t="shared" si="1535"/>
        <v>2.5924118786217563E-2</v>
      </c>
      <c r="AK1120" s="13">
        <f t="shared" si="1536"/>
        <v>1.34303107675226E-2</v>
      </c>
      <c r="AL1120" s="13">
        <f t="shared" si="1537"/>
        <v>6.8966824819452813E-4</v>
      </c>
      <c r="AM1120" s="13">
        <f t="shared" si="1538"/>
        <v>1.9058282880711995E-3</v>
      </c>
      <c r="AN1120" s="13">
        <f t="shared" si="1539"/>
        <v>4.051644297015375E-3</v>
      </c>
      <c r="AO1120" s="13">
        <f t="shared" si="1540"/>
        <v>4.3067420114093575E-3</v>
      </c>
      <c r="AP1120" s="13">
        <f t="shared" si="1541"/>
        <v>3.0519340450660386E-3</v>
      </c>
      <c r="AQ1120" s="13">
        <f t="shared" si="1542"/>
        <v>1.622044237399961E-3</v>
      </c>
      <c r="AR1120" s="13">
        <f t="shared" si="1543"/>
        <v>9.1265136541451904E-3</v>
      </c>
      <c r="AS1120" s="13">
        <f t="shared" si="1544"/>
        <v>1.4184310249076581E-2</v>
      </c>
      <c r="AT1120" s="13">
        <f t="shared" si="1545"/>
        <v>1.1022536363087452E-2</v>
      </c>
      <c r="AU1120" s="13">
        <f t="shared" si="1546"/>
        <v>5.7103614600503023E-3</v>
      </c>
      <c r="AV1120" s="13">
        <f t="shared" si="1547"/>
        <v>2.218742601314549E-3</v>
      </c>
      <c r="AW1120" s="13">
        <f t="shared" si="1548"/>
        <v>6.3297795789883711E-5</v>
      </c>
      <c r="AX1120" s="13">
        <f t="shared" si="1549"/>
        <v>4.9366897269309963E-4</v>
      </c>
      <c r="AY1120" s="13">
        <f t="shared" si="1550"/>
        <v>1.049502250724653E-3</v>
      </c>
      <c r="AZ1120" s="13">
        <f t="shared" si="1551"/>
        <v>1.1155805156918956E-3</v>
      </c>
      <c r="BA1120" s="13">
        <f t="shared" si="1552"/>
        <v>7.9054611277685094E-4</v>
      </c>
      <c r="BB1120" s="13">
        <f t="shared" si="1553"/>
        <v>4.2016005185357275E-4</v>
      </c>
      <c r="BC1120" s="13">
        <f t="shared" si="1554"/>
        <v>1.7864558822863004E-4</v>
      </c>
      <c r="BD1120" s="13">
        <f t="shared" si="1555"/>
        <v>3.2337109652791659E-3</v>
      </c>
      <c r="BE1120" s="13">
        <f t="shared" si="1556"/>
        <v>5.0257920302927209E-3</v>
      </c>
      <c r="BF1120" s="13">
        <f t="shared" si="1557"/>
        <v>3.905510696991632E-3</v>
      </c>
      <c r="BG1120" s="13">
        <f t="shared" si="1558"/>
        <v>2.0232981803172184E-3</v>
      </c>
      <c r="BH1120" s="13">
        <f t="shared" si="1559"/>
        <v>7.8614600831108743E-4</v>
      </c>
      <c r="BI1120" s="13">
        <f t="shared" si="1560"/>
        <v>2.4436360488855297E-4</v>
      </c>
      <c r="BJ1120" s="14">
        <f t="shared" si="1561"/>
        <v>0.28122368386865942</v>
      </c>
      <c r="BK1120" s="14">
        <f t="shared" si="1562"/>
        <v>0.2096088435251913</v>
      </c>
      <c r="BL1120" s="14">
        <f t="shared" si="1563"/>
        <v>0.46239105767694255</v>
      </c>
      <c r="BM1120" s="14">
        <f t="shared" si="1564"/>
        <v>0.70380970769778273</v>
      </c>
      <c r="BN1120" s="14">
        <f t="shared" si="1565"/>
        <v>0.28881450790252372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1.8042</v>
      </c>
      <c r="F1147" s="10">
        <f>VLOOKUP(B1147,home!$B$2:$E$405,3,FALSE)</f>
        <v>0.73899999999999999</v>
      </c>
      <c r="G1147" s="10">
        <f>VLOOKUP(C1147,away!$B$2:$E$405,4,FALSE)</f>
        <v>1.1085</v>
      </c>
      <c r="H1147" s="10">
        <f>VLOOKUP(A1147,away!$A$2:$E$405,3,FALSE)</f>
        <v>1.2458</v>
      </c>
      <c r="I1147" s="10">
        <f>VLOOKUP(C1147,away!$B$2:$E$405,3,FALSE)</f>
        <v>0.74919999999999998</v>
      </c>
      <c r="J1147" s="10">
        <f>VLOOKUP(B1147,home!$B$2:$E$405,4,FALSE)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1.8042</v>
      </c>
      <c r="F1148" s="10">
        <f>VLOOKUP(B1148,home!$B$2:$E$405,3,FALSE)</f>
        <v>1.1085</v>
      </c>
      <c r="G1148" s="10">
        <f>VLOOKUP(C1148,away!$B$2:$E$405,4,FALSE)</f>
        <v>1.0716000000000001</v>
      </c>
      <c r="H1148" s="10">
        <f>VLOOKUP(A1148,away!$A$2:$E$405,3,FALSE)</f>
        <v>1.2458</v>
      </c>
      <c r="I1148" s="10">
        <f>VLOOKUP(C1148,away!$B$2:$E$405,3,FALSE)</f>
        <v>0.74919999999999998</v>
      </c>
      <c r="J1148" s="10">
        <f>VLOOKUP(B1148,home!$B$2:$E$405,4,FALSE)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1.8042</v>
      </c>
      <c r="F1149" s="10">
        <f>VLOOKUP(B1149,home!$B$2:$E$405,3,FALSE)</f>
        <v>1.6997</v>
      </c>
      <c r="G1149" s="10">
        <f>VLOOKUP(C1149,away!$B$2:$E$405,4,FALSE)</f>
        <v>0.92379999999999995</v>
      </c>
      <c r="H1149" s="10">
        <f>VLOOKUP(A1149,away!$A$2:$E$405,3,FALSE)</f>
        <v>1.2458</v>
      </c>
      <c r="I1149" s="10">
        <f>VLOOKUP(C1149,away!$B$2:$E$405,3,FALSE)</f>
        <v>1.3913</v>
      </c>
      <c r="J1149" s="10">
        <f>VLOOKUP(B1149,home!$B$2:$E$405,4,FALSE)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1.8042</v>
      </c>
      <c r="F1150" s="10">
        <f>VLOOKUP(B1150,home!$B$2:$E$405,3,FALSE)</f>
        <v>1.2932999999999999</v>
      </c>
      <c r="G1150" s="10">
        <f>VLOOKUP(C1150,away!$B$2:$E$405,4,FALSE)</f>
        <v>1.1085</v>
      </c>
      <c r="H1150" s="10">
        <f>VLOOKUP(A1150,away!$A$2:$E$405,3,FALSE)</f>
        <v>1.2458</v>
      </c>
      <c r="I1150" s="10">
        <f>VLOOKUP(C1150,away!$B$2:$E$405,3,FALSE)</f>
        <v>0.74919999999999998</v>
      </c>
      <c r="J1150" s="10">
        <f>VLOOKUP(B1150,home!$B$2:$E$405,4,FALSE)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1.8042</v>
      </c>
      <c r="F1151" s="10">
        <f>VLOOKUP(B1151,home!$B$2:$E$405,3,FALSE)</f>
        <v>0.77600000000000002</v>
      </c>
      <c r="G1151" s="10">
        <f>VLOOKUP(C1151,away!$B$2:$E$405,4,FALSE)</f>
        <v>1.2932999999999999</v>
      </c>
      <c r="H1151" s="10">
        <f>VLOOKUP(A1151,away!$A$2:$E$405,3,FALSE)</f>
        <v>1.2458</v>
      </c>
      <c r="I1151" s="10">
        <f>VLOOKUP(C1151,away!$B$2:$E$405,3,FALSE)</f>
        <v>0.96319999999999995</v>
      </c>
      <c r="J1151" s="10">
        <f>VLOOKUP(B1151,home!$B$2:$E$405,4,FALSE)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1.8042</v>
      </c>
      <c r="F1152" s="10">
        <f>VLOOKUP(B1152,home!$B$2:$E$405,3,FALSE)</f>
        <v>1.2563</v>
      </c>
      <c r="G1152" s="10">
        <f>VLOOKUP(C1152,away!$B$2:$E$405,4,FALSE)</f>
        <v>0.84989999999999999</v>
      </c>
      <c r="H1152" s="10">
        <f>VLOOKUP(A1152,away!$A$2:$E$405,3,FALSE)</f>
        <v>1.2458</v>
      </c>
      <c r="I1152" s="10">
        <f>VLOOKUP(C1152,away!$B$2:$E$405,3,FALSE)</f>
        <v>1.0166999999999999</v>
      </c>
      <c r="J1152" s="10">
        <f>VLOOKUP(B1152,home!$B$2:$E$405,4,FALSE)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1.5866</v>
      </c>
      <c r="F1153" s="10">
        <f>VLOOKUP(B1153,home!$B$2:$E$405,3,FALSE)</f>
        <v>1.0084</v>
      </c>
      <c r="G1153" s="10">
        <f>VLOOKUP(C1153,away!$B$2:$E$405,4,FALSE)</f>
        <v>0.94540000000000002</v>
      </c>
      <c r="H1153" s="10">
        <f>VLOOKUP(A1153,away!$A$2:$E$405,3,FALSE)</f>
        <v>1.1788000000000001</v>
      </c>
      <c r="I1153" s="10">
        <f>VLOOKUP(C1153,away!$B$2:$E$405,3,FALSE)</f>
        <v>1.1876</v>
      </c>
      <c r="J1153" s="10">
        <f>VLOOKUP(B1153,home!$B$2:$E$405,4,FALSE)</f>
        <v>1.6117999999999999</v>
      </c>
      <c r="K1153" s="12">
        <f t="shared" si="1566"/>
        <v>1.5125714017759999</v>
      </c>
      <c r="L1153" s="12">
        <f t="shared" si="1567"/>
        <v>2.2564279339839999</v>
      </c>
      <c r="M1153" s="13">
        <f t="shared" si="1568"/>
        <v>2.3075142207814783E-2</v>
      </c>
      <c r="N1153" s="13">
        <f t="shared" si="1569"/>
        <v>3.4902800195454949E-2</v>
      </c>
      <c r="O1153" s="13">
        <f t="shared" si="1570"/>
        <v>5.2067395458366507E-2</v>
      </c>
      <c r="P1153" s="13">
        <f t="shared" si="1571"/>
        <v>7.8755653335286765E-2</v>
      </c>
      <c r="Q1153" s="13">
        <f t="shared" si="1572"/>
        <v>2.639648870877347E-2</v>
      </c>
      <c r="R1153" s="13">
        <f t="shared" si="1573"/>
        <v>5.8743162781024927E-2</v>
      </c>
      <c r="S1153" s="13">
        <f t="shared" si="1574"/>
        <v>6.7198425868934639E-2</v>
      </c>
      <c r="T1153" s="13">
        <f t="shared" si="1575"/>
        <v>5.9561774481569706E-2</v>
      </c>
      <c r="U1153" s="13">
        <f t="shared" si="1576"/>
        <v>8.8853228072450621E-2</v>
      </c>
      <c r="V1153" s="13">
        <f t="shared" si="1577"/>
        <v>2.5483198830964768E-2</v>
      </c>
      <c r="W1153" s="13">
        <f t="shared" si="1578"/>
        <v>1.3308857976064615E-2</v>
      </c>
      <c r="X1153" s="13">
        <f t="shared" si="1579"/>
        <v>3.0030478906617961E-2</v>
      </c>
      <c r="Y1153" s="13">
        <f t="shared" si="1580"/>
        <v>3.3880805737905029E-2</v>
      </c>
      <c r="Z1153" s="13">
        <f t="shared" si="1581"/>
        <v>4.4183237809891293E-2</v>
      </c>
      <c r="AA1153" s="13">
        <f t="shared" si="1582"/>
        <v>6.6830301949109647E-2</v>
      </c>
      <c r="AB1153" s="13">
        <f t="shared" si="1583"/>
        <v>5.054280175013906E-2</v>
      </c>
      <c r="AC1153" s="13">
        <f t="shared" si="1584"/>
        <v>5.4358981705591638E-3</v>
      </c>
      <c r="AD1153" s="13">
        <f t="shared" si="1585"/>
        <v>5.0326494912234405E-3</v>
      </c>
      <c r="AE1153" s="13">
        <f t="shared" si="1586"/>
        <v>1.1355810893946936E-2</v>
      </c>
      <c r="AF1153" s="13">
        <f t="shared" si="1587"/>
        <v>1.2811784457070844E-2</v>
      </c>
      <c r="AG1153" s="13">
        <f t="shared" si="1588"/>
        <v>9.636289444372231E-3</v>
      </c>
      <c r="AH1153" s="13">
        <f t="shared" si="1589"/>
        <v>2.4924073002024188E-2</v>
      </c>
      <c r="AI1153" s="13">
        <f t="shared" si="1590"/>
        <v>3.7699440038639086E-2</v>
      </c>
      <c r="AJ1153" s="13">
        <f t="shared" si="1591"/>
        <v>2.8511547432707288E-2</v>
      </c>
      <c r="AK1153" s="13">
        <f t="shared" si="1592"/>
        <v>1.4375250422364327E-2</v>
      </c>
      <c r="AL1153" s="13">
        <f t="shared" si="1593"/>
        <v>7.4211063668589718E-4</v>
      </c>
      <c r="AM1153" s="13">
        <f t="shared" si="1594"/>
        <v>1.5224483391174204E-3</v>
      </c>
      <c r="AN1153" s="13">
        <f t="shared" si="1595"/>
        <v>3.435294960432093E-3</v>
      </c>
      <c r="AO1153" s="13">
        <f t="shared" si="1596"/>
        <v>3.8757477550967175E-3</v>
      </c>
      <c r="AP1153" s="13">
        <f t="shared" si="1597"/>
        <v>2.9151151665586707E-3</v>
      </c>
      <c r="AQ1153" s="13">
        <f t="shared" si="1598"/>
        <v>1.6444368231508513E-3</v>
      </c>
      <c r="AR1153" s="13">
        <f t="shared" si="1599"/>
        <v>1.1247874910084761E-2</v>
      </c>
      <c r="AS1153" s="13">
        <f t="shared" si="1600"/>
        <v>1.701321391974801E-2</v>
      </c>
      <c r="AT1153" s="13">
        <f t="shared" si="1601"/>
        <v>1.28668504136541E-2</v>
      </c>
      <c r="AU1153" s="13">
        <f t="shared" si="1602"/>
        <v>6.4873433222076291E-3</v>
      </c>
      <c r="AV1153" s="13">
        <f t="shared" si="1603"/>
        <v>2.4531424956684431E-3</v>
      </c>
      <c r="AW1153" s="13">
        <f t="shared" si="1604"/>
        <v>7.0356383593440529E-5</v>
      </c>
      <c r="AX1153" s="13">
        <f t="shared" si="1605"/>
        <v>3.8380196973839681E-4</v>
      </c>
      <c r="AY1153" s="13">
        <f t="shared" si="1606"/>
        <v>8.6602148563580037E-4</v>
      </c>
      <c r="AZ1153" s="13">
        <f t="shared" si="1607"/>
        <v>9.770575358094718E-4</v>
      </c>
      <c r="BA1153" s="13">
        <f t="shared" si="1608"/>
        <v>7.3488663897002156E-4</v>
      </c>
      <c r="BB1153" s="13">
        <f t="shared" si="1609"/>
        <v>4.1455468512089277E-4</v>
      </c>
      <c r="BC1153" s="13">
        <f t="shared" si="1610"/>
        <v>1.8708255433414468E-4</v>
      </c>
      <c r="BD1153" s="13">
        <f t="shared" si="1611"/>
        <v>4.2300031908455013E-3</v>
      </c>
      <c r="BE1153" s="13">
        <f t="shared" si="1612"/>
        <v>6.3981818558941335E-3</v>
      </c>
      <c r="BF1153" s="13">
        <f t="shared" si="1613"/>
        <v>4.838853449293779E-3</v>
      </c>
      <c r="BG1153" s="13">
        <f t="shared" si="1614"/>
        <v>2.4397037815956416E-3</v>
      </c>
      <c r="BH1153" s="13">
        <f t="shared" si="1615"/>
        <v>9.2255654221158232E-4</v>
      </c>
      <c r="BI1153" s="13">
        <f t="shared" si="1616"/>
        <v>2.7908652845411809E-4</v>
      </c>
      <c r="BJ1153" s="14">
        <f t="shared" si="1617"/>
        <v>0.25387418820696372</v>
      </c>
      <c r="BK1153" s="14">
        <f t="shared" si="1618"/>
        <v>0.20155645053588184</v>
      </c>
      <c r="BL1153" s="14">
        <f t="shared" si="1619"/>
        <v>0.49172401131648341</v>
      </c>
      <c r="BM1153" s="14">
        <f t="shared" si="1620"/>
        <v>0.71660158008045638</v>
      </c>
      <c r="BN1153" s="14">
        <f t="shared" si="1621"/>
        <v>0.27394064268672141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1.5866</v>
      </c>
      <c r="F1154" s="10">
        <f>VLOOKUP(B1154,home!$B$2:$E$405,3,FALSE)</f>
        <v>0.84040000000000004</v>
      </c>
      <c r="G1154" s="10">
        <f>VLOOKUP(C1154,away!$B$2:$E$405,4,FALSE)</f>
        <v>1.5126999999999999</v>
      </c>
      <c r="H1154" s="10">
        <f>VLOOKUP(A1154,away!$A$2:$E$405,3,FALSE)</f>
        <v>1.1788000000000001</v>
      </c>
      <c r="I1154" s="10">
        <f>VLOOKUP(C1154,away!$B$2:$E$405,3,FALSE)</f>
        <v>1.1028</v>
      </c>
      <c r="J1154" s="10">
        <f>VLOOKUP(B1154,home!$B$2:$E$405,4,FALSE)</f>
        <v>1.0367999999999999</v>
      </c>
      <c r="K1154" s="12">
        <f t="shared" si="1566"/>
        <v>2.0170018687279998</v>
      </c>
      <c r="L1154" s="12">
        <f t="shared" si="1567"/>
        <v>1.347819927552</v>
      </c>
      <c r="M1154" s="13">
        <f t="shared" si="1568"/>
        <v>3.4568175746665111E-2</v>
      </c>
      <c r="N1154" s="13">
        <f t="shared" si="1569"/>
        <v>6.9724075079541453E-2</v>
      </c>
      <c r="O1154" s="13">
        <f t="shared" si="1570"/>
        <v>4.6591676130474984E-2</v>
      </c>
      <c r="P1154" s="13">
        <f t="shared" si="1571"/>
        <v>9.3975497822337786E-2</v>
      </c>
      <c r="Q1154" s="13">
        <f t="shared" si="1572"/>
        <v>7.0316794865383253E-2</v>
      </c>
      <c r="R1154" s="13">
        <f t="shared" si="1573"/>
        <v>3.1398594773351524E-2</v>
      </c>
      <c r="S1154" s="13">
        <f t="shared" si="1574"/>
        <v>6.3869397214345369E-2</v>
      </c>
      <c r="T1154" s="13">
        <f t="shared" si="1575"/>
        <v>9.4774377361149714E-2</v>
      </c>
      <c r="U1154" s="13">
        <f t="shared" si="1576"/>
        <v>6.3331024333283234E-2</v>
      </c>
      <c r="V1154" s="13">
        <f t="shared" si="1577"/>
        <v>1.9292498789824315E-2</v>
      </c>
      <c r="W1154" s="13">
        <f t="shared" si="1578"/>
        <v>4.7276368882147132E-2</v>
      </c>
      <c r="X1154" s="13">
        <f t="shared" si="1579"/>
        <v>6.3720032081657191E-2</v>
      </c>
      <c r="Y1154" s="13">
        <f t="shared" si="1580"/>
        <v>4.294156451195516E-2</v>
      </c>
      <c r="Z1154" s="13">
        <f t="shared" si="1581"/>
        <v>1.4106550577551088E-2</v>
      </c>
      <c r="AA1154" s="13">
        <f t="shared" si="1582"/>
        <v>2.8452938876226588E-2</v>
      </c>
      <c r="AB1154" s="13">
        <f t="shared" si="1583"/>
        <v>2.8694815442076298E-2</v>
      </c>
      <c r="AC1154" s="13">
        <f t="shared" si="1584"/>
        <v>3.2779828173777285E-3</v>
      </c>
      <c r="AD1154" s="13">
        <f t="shared" si="1585"/>
        <v>2.3839131095491264E-2</v>
      </c>
      <c r="AE1154" s="13">
        <f t="shared" si="1586"/>
        <v>3.2130855946027673E-2</v>
      </c>
      <c r="AF1154" s="13">
        <f t="shared" si="1587"/>
        <v>2.1653303966679385E-2</v>
      </c>
      <c r="AG1154" s="13">
        <f t="shared" si="1588"/>
        <v>9.7282515278770826E-3</v>
      </c>
      <c r="AH1154" s="13">
        <f t="shared" si="1589"/>
        <v>4.7532724943608797E-3</v>
      </c>
      <c r="AI1154" s="13">
        <f t="shared" si="1590"/>
        <v>9.587359503699296E-3</v>
      </c>
      <c r="AJ1154" s="13">
        <f t="shared" si="1591"/>
        <v>9.6688610175643154E-3</v>
      </c>
      <c r="AK1154" s="13">
        <f t="shared" si="1592"/>
        <v>6.5007035802995099E-3</v>
      </c>
      <c r="AL1154" s="13">
        <f t="shared" si="1593"/>
        <v>3.564551041092871E-4</v>
      </c>
      <c r="AM1154" s="13">
        <f t="shared" si="1594"/>
        <v>9.6167143936915223E-3</v>
      </c>
      <c r="AN1154" s="13">
        <f t="shared" si="1595"/>
        <v>1.2961599297393584E-2</v>
      </c>
      <c r="AO1154" s="13">
        <f t="shared" si="1596"/>
        <v>8.7349509129855396E-3</v>
      </c>
      <c r="AP1154" s="13">
        <f t="shared" si="1597"/>
        <v>3.9243803022368153E-3</v>
      </c>
      <c r="AQ1154" s="13">
        <f t="shared" si="1598"/>
        <v>1.3223394936618294E-3</v>
      </c>
      <c r="AR1154" s="13">
        <f t="shared" si="1599"/>
        <v>1.2813110777968792E-3</v>
      </c>
      <c r="AS1154" s="13">
        <f t="shared" si="1600"/>
        <v>2.5844068383381932E-3</v>
      </c>
      <c r="AT1154" s="13">
        <f t="shared" si="1601"/>
        <v>2.606376711240779E-3</v>
      </c>
      <c r="AU1154" s="13">
        <f t="shared" si="1602"/>
        <v>1.7523555657272629E-3</v>
      </c>
      <c r="AV1154" s="13">
        <f t="shared" si="1603"/>
        <v>8.8362611268695036E-4</v>
      </c>
      <c r="AW1154" s="13">
        <f t="shared" si="1604"/>
        <v>2.6917858804805448E-5</v>
      </c>
      <c r="AX1154" s="13">
        <f t="shared" si="1605"/>
        <v>3.2328218171832125E-3</v>
      </c>
      <c r="AY1154" s="13">
        <f t="shared" si="1606"/>
        <v>4.3572616674244034E-3</v>
      </c>
      <c r="AZ1154" s="13">
        <f t="shared" si="1607"/>
        <v>2.9364020524565333E-3</v>
      </c>
      <c r="BA1154" s="13">
        <f t="shared" si="1608"/>
        <v>1.3192470672018365E-3</v>
      </c>
      <c r="BB1154" s="13">
        <f t="shared" si="1609"/>
        <v>4.4452687163479163E-4</v>
      </c>
      <c r="BC1154" s="13">
        <f t="shared" si="1610"/>
        <v>1.1982843518434443E-4</v>
      </c>
      <c r="BD1154" s="13">
        <f t="shared" si="1611"/>
        <v>2.8782943400796089E-4</v>
      </c>
      <c r="BE1154" s="13">
        <f t="shared" si="1612"/>
        <v>5.8055250626897967E-4</v>
      </c>
      <c r="BF1154" s="13">
        <f t="shared" si="1613"/>
        <v>5.8548774501962801E-4</v>
      </c>
      <c r="BG1154" s="13">
        <f t="shared" si="1614"/>
        <v>3.9364329194064402E-4</v>
      </c>
      <c r="BH1154" s="13">
        <f t="shared" si="1615"/>
        <v>1.9849481386413021E-4</v>
      </c>
      <c r="BI1154" s="13">
        <f t="shared" si="1616"/>
        <v>8.0072882099353347E-5</v>
      </c>
      <c r="BJ1154" s="14">
        <f t="shared" si="1617"/>
        <v>0.52507482762896374</v>
      </c>
      <c r="BK1154" s="14">
        <f t="shared" si="1618"/>
        <v>0.21969726916208399</v>
      </c>
      <c r="BL1154" s="14">
        <f t="shared" si="1619"/>
        <v>0.24021340313032735</v>
      </c>
      <c r="BM1154" s="14">
        <f t="shared" si="1620"/>
        <v>0.64818689227255244</v>
      </c>
      <c r="BN1154" s="14">
        <f t="shared" si="1621"/>
        <v>0.34657481441775406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1.5866</v>
      </c>
      <c r="F1155" s="10">
        <f>VLOOKUP(B1155,home!$B$2:$E$405,3,FALSE)</f>
        <v>0.77029999999999998</v>
      </c>
      <c r="G1155" s="10">
        <f>VLOOKUP(C1155,away!$B$2:$E$405,4,FALSE)</f>
        <v>0.51570000000000005</v>
      </c>
      <c r="H1155" s="10">
        <f>VLOOKUP(A1155,away!$A$2:$E$405,3,FALSE)</f>
        <v>1.1788000000000001</v>
      </c>
      <c r="I1155" s="10">
        <f>VLOOKUP(C1155,away!$B$2:$E$405,3,FALSE)</f>
        <v>1.0025999999999999</v>
      </c>
      <c r="J1155" s="10">
        <f>VLOOKUP(B1155,home!$B$2:$E$405,4,FALSE)</f>
        <v>1.0367999999999999</v>
      </c>
      <c r="K1155" s="12">
        <f t="shared" si="1566"/>
        <v>0.63026687028600004</v>
      </c>
      <c r="L1155" s="12">
        <f t="shared" si="1567"/>
        <v>1.225357507584</v>
      </c>
      <c r="M1155" s="13">
        <f t="shared" si="1568"/>
        <v>0.15635528740991786</v>
      </c>
      <c r="N1155" s="13">
        <f t="shared" si="1569"/>
        <v>9.854555764851694E-2</v>
      </c>
      <c r="O1155" s="13">
        <f t="shared" si="1570"/>
        <v>0.19159112527819691</v>
      </c>
      <c r="P1155" s="13">
        <f t="shared" si="1571"/>
        <v>0.12075353890366211</v>
      </c>
      <c r="Q1155" s="13">
        <f t="shared" si="1572"/>
        <v>3.1055000099859675E-2</v>
      </c>
      <c r="R1155" s="13">
        <f t="shared" si="1573"/>
        <v>0.11738381187305266</v>
      </c>
      <c r="S1155" s="13">
        <f t="shared" si="1574"/>
        <v>2.3314557184641326E-2</v>
      </c>
      <c r="T1155" s="13">
        <f t="shared" si="1575"/>
        <v>3.8053477520384925E-2</v>
      </c>
      <c r="U1155" s="13">
        <f t="shared" si="1576"/>
        <v>7.3983127731469506E-2</v>
      </c>
      <c r="V1155" s="13">
        <f t="shared" si="1577"/>
        <v>2.0006538631443258E-3</v>
      </c>
      <c r="W1155" s="13">
        <f t="shared" si="1578"/>
        <v>6.5243125732233273E-3</v>
      </c>
      <c r="X1155" s="13">
        <f t="shared" si="1579"/>
        <v>7.9946153934238907E-3</v>
      </c>
      <c r="Y1155" s="13">
        <f t="shared" si="1580"/>
        <v>4.8981309962892895E-3</v>
      </c>
      <c r="Z1155" s="13">
        <f t="shared" si="1581"/>
        <v>4.7945711715824305E-2</v>
      </c>
      <c r="AA1155" s="13">
        <f t="shared" si="1582"/>
        <v>3.021859366676739E-2</v>
      </c>
      <c r="AB1155" s="13">
        <f t="shared" si="1583"/>
        <v>9.5228892273989101E-3</v>
      </c>
      <c r="AC1155" s="13">
        <f t="shared" si="1584"/>
        <v>9.656934140904378E-5</v>
      </c>
      <c r="AD1155" s="13">
        <f t="shared" si="1585"/>
        <v>1.0280145165732664E-3</v>
      </c>
      <c r="AE1155" s="13">
        <f t="shared" si="1586"/>
        <v>1.2596853057883883E-3</v>
      </c>
      <c r="AF1155" s="13">
        <f t="shared" si="1587"/>
        <v>7.717824233205244E-4</v>
      </c>
      <c r="AG1155" s="13">
        <f t="shared" si="1588"/>
        <v>3.1523646221239237E-4</v>
      </c>
      <c r="AH1155" s="13">
        <f t="shared" si="1589"/>
        <v>1.4687659451860874E-2</v>
      </c>
      <c r="AI1155" s="13">
        <f t="shared" si="1590"/>
        <v>9.2571451545509394E-3</v>
      </c>
      <c r="AJ1155" s="13">
        <f t="shared" si="1591"/>
        <v>2.9172359521710141E-3</v>
      </c>
      <c r="AK1155" s="13">
        <f t="shared" si="1592"/>
        <v>6.1287905782020835E-4</v>
      </c>
      <c r="AL1155" s="13">
        <f t="shared" si="1593"/>
        <v>2.9832287523903248E-6</v>
      </c>
      <c r="AM1155" s="13">
        <f t="shared" si="1594"/>
        <v>1.2958469839384159E-4</v>
      </c>
      <c r="AN1155" s="13">
        <f t="shared" si="1595"/>
        <v>1.5878758304490212E-4</v>
      </c>
      <c r="AO1155" s="13">
        <f t="shared" si="1596"/>
        <v>9.7285778497594353E-5</v>
      </c>
      <c r="AP1155" s="13">
        <f t="shared" si="1597"/>
        <v>3.9736619687727097E-5</v>
      </c>
      <c r="AQ1155" s="13">
        <f t="shared" si="1598"/>
        <v>1.2172891315091651E-5</v>
      </c>
      <c r="AR1155" s="13">
        <f t="shared" si="1599"/>
        <v>3.5995267556349635E-3</v>
      </c>
      <c r="AS1155" s="13">
        <f t="shared" si="1600"/>
        <v>2.2686624627847678E-3</v>
      </c>
      <c r="AT1155" s="13">
        <f t="shared" si="1601"/>
        <v>7.1493139507734218E-4</v>
      </c>
      <c r="AU1155" s="13">
        <f t="shared" si="1602"/>
        <v>1.5019919094820015E-4</v>
      </c>
      <c r="AV1155" s="13">
        <f t="shared" si="1603"/>
        <v>2.366639349960285E-5</v>
      </c>
      <c r="AW1155" s="13">
        <f t="shared" si="1604"/>
        <v>6.3998729215031595E-8</v>
      </c>
      <c r="AX1155" s="13">
        <f t="shared" si="1605"/>
        <v>1.3612157048940299E-5</v>
      </c>
      <c r="AY1155" s="13">
        <f t="shared" si="1606"/>
        <v>1.6679758834331462E-5</v>
      </c>
      <c r="AZ1155" s="13">
        <f t="shared" si="1607"/>
        <v>1.0219333856169305E-5</v>
      </c>
      <c r="BA1155" s="13">
        <f t="shared" si="1608"/>
        <v>4.1741124877214684E-6</v>
      </c>
      <c r="BB1155" s="13">
        <f t="shared" si="1609"/>
        <v>1.2786950185824076E-6</v>
      </c>
      <c r="BC1155" s="13">
        <f t="shared" si="1610"/>
        <v>3.1337170818604312E-7</v>
      </c>
      <c r="BD1155" s="13">
        <f t="shared" si="1611"/>
        <v>7.3511785562779526E-4</v>
      </c>
      <c r="BE1155" s="13">
        <f t="shared" si="1612"/>
        <v>4.6332043015788612E-4</v>
      </c>
      <c r="BF1155" s="13">
        <f t="shared" si="1613"/>
        <v>1.4600775872758705E-4</v>
      </c>
      <c r="BG1155" s="13">
        <f t="shared" si="1614"/>
        <v>3.0674617710236577E-5</v>
      </c>
      <c r="BH1155" s="13">
        <f t="shared" si="1615"/>
        <v>4.8332988253625778E-6</v>
      </c>
      <c r="BI1155" s="13">
        <f t="shared" si="1616"/>
        <v>6.0925362476365446E-7</v>
      </c>
      <c r="BJ1155" s="14">
        <f t="shared" si="1617"/>
        <v>0.19092965793948574</v>
      </c>
      <c r="BK1155" s="14">
        <f t="shared" si="1618"/>
        <v>0.30254026969036146</v>
      </c>
      <c r="BL1155" s="14">
        <f t="shared" si="1619"/>
        <v>0.45831201680590694</v>
      </c>
      <c r="BM1155" s="14">
        <f t="shared" si="1620"/>
        <v>0.28402671917826705</v>
      </c>
      <c r="BN1155" s="14">
        <f t="shared" si="1621"/>
        <v>0.71568432121320613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1.1809000000000001</v>
      </c>
      <c r="F1156" s="10">
        <f>VLOOKUP(B1156,home!$B$2:$E$405,3,FALSE)</f>
        <v>1.3408</v>
      </c>
      <c r="G1156" s="10">
        <f>VLOOKUP(C1156,away!$B$2:$E$405,4,FALSE)</f>
        <v>1.3408</v>
      </c>
      <c r="H1156" s="10">
        <f>VLOOKUP(A1156,away!$A$2:$E$405,3,FALSE)</f>
        <v>0.92459999999999998</v>
      </c>
      <c r="I1156" s="10">
        <f>VLOOKUP(C1156,away!$B$2:$E$405,3,FALSE)</f>
        <v>0.72099999999999997</v>
      </c>
      <c r="J1156" s="10">
        <f>VLOOKUP(B1156,home!$B$2:$E$405,4,FALSE)</f>
        <v>0.63090000000000002</v>
      </c>
      <c r="K1156" s="12">
        <f t="shared" si="1566"/>
        <v>2.122956645376</v>
      </c>
      <c r="L1156" s="12">
        <f t="shared" si="1567"/>
        <v>0.42058103093999993</v>
      </c>
      <c r="M1156" s="13">
        <f t="shared" si="1568"/>
        <v>7.8587888927117294E-2</v>
      </c>
      <c r="N1156" s="13">
        <f t="shared" si="1569"/>
        <v>0.16683868104389463</v>
      </c>
      <c r="O1156" s="13">
        <f t="shared" si="1570"/>
        <v>3.3052575344365197E-2</v>
      </c>
      <c r="P1156" s="13">
        <f t="shared" si="1571"/>
        <v>7.0169184474111024E-2</v>
      </c>
      <c r="Q1156" s="13">
        <f t="shared" si="1572"/>
        <v>0.17709564331395156</v>
      </c>
      <c r="R1156" s="13">
        <f t="shared" si="1573"/>
        <v>6.950643106777568E-3</v>
      </c>
      <c r="S1156" s="13">
        <f t="shared" si="1574"/>
        <v>1.5663082813969262E-2</v>
      </c>
      <c r="T1156" s="13">
        <f t="shared" si="1575"/>
        <v>7.4483068239964242E-2</v>
      </c>
      <c r="U1156" s="13">
        <f t="shared" si="1576"/>
        <v>1.4755913973170325E-2</v>
      </c>
      <c r="V1156" s="13">
        <f t="shared" si="1577"/>
        <v>1.5539088534592632E-3</v>
      </c>
      <c r="W1156" s="13">
        <f t="shared" si="1578"/>
        <v>0.1253221242801637</v>
      </c>
      <c r="X1156" s="13">
        <f t="shared" si="1579"/>
        <v>5.2708108229342042E-2</v>
      </c>
      <c r="Y1156" s="13">
        <f t="shared" si="1580"/>
        <v>1.1084015248996885E-2</v>
      </c>
      <c r="Z1156" s="13">
        <f t="shared" si="1581"/>
        <v>9.7443621451483793E-4</v>
      </c>
      <c r="AA1156" s="13">
        <f t="shared" si="1582"/>
        <v>2.0686858370993085E-3</v>
      </c>
      <c r="AB1156" s="13">
        <f t="shared" si="1583"/>
        <v>2.1958651725325963E-3</v>
      </c>
      <c r="AC1156" s="13">
        <f t="shared" si="1584"/>
        <v>8.6715426577575386E-5</v>
      </c>
      <c r="AD1156" s="13">
        <f t="shared" si="1585"/>
        <v>6.6513359138302641E-2</v>
      </c>
      <c r="AE1156" s="13">
        <f t="shared" si="1586"/>
        <v>2.7974257157669789E-2</v>
      </c>
      <c r="AF1156" s="13">
        <f t="shared" si="1587"/>
        <v>5.8827209575767151E-3</v>
      </c>
      <c r="AG1156" s="13">
        <f t="shared" si="1588"/>
        <v>8.2472028168998626E-4</v>
      </c>
      <c r="AH1156" s="13">
        <f t="shared" si="1589"/>
        <v>1.0245734692148035E-4</v>
      </c>
      <c r="AI1156" s="13">
        <f t="shared" si="1590"/>
        <v>2.1751250551455098E-4</v>
      </c>
      <c r="AJ1156" s="13">
        <f t="shared" si="1591"/>
        <v>2.3088480951724999E-4</v>
      </c>
      <c r="AK1156" s="13">
        <f t="shared" si="1592"/>
        <v>1.6338614689367253E-4</v>
      </c>
      <c r="AL1156" s="13">
        <f t="shared" si="1593"/>
        <v>3.0970424819102292E-6</v>
      </c>
      <c r="AM1156" s="13">
        <f t="shared" si="1594"/>
        <v>2.8240995557788032E-2</v>
      </c>
      <c r="AN1156" s="13">
        <f t="shared" si="1595"/>
        <v>1.1877627026466447E-2</v>
      </c>
      <c r="AO1156" s="13">
        <f t="shared" si="1596"/>
        <v>2.497752309956032E-3</v>
      </c>
      <c r="AP1156" s="13">
        <f t="shared" si="1597"/>
        <v>3.5016908051802476E-4</v>
      </c>
      <c r="AQ1156" s="13">
        <f t="shared" si="1598"/>
        <v>3.6818618221895672E-5</v>
      </c>
      <c r="AR1156" s="13">
        <f t="shared" si="1599"/>
        <v>8.6183233191226865E-6</v>
      </c>
      <c r="AS1156" s="13">
        <f t="shared" si="1600"/>
        <v>1.8296326762330453E-5</v>
      </c>
      <c r="AT1156" s="13">
        <f t="shared" si="1601"/>
        <v>1.9421154243030101E-5</v>
      </c>
      <c r="AU1156" s="13">
        <f t="shared" si="1602"/>
        <v>1.3743422820371011E-5</v>
      </c>
      <c r="AV1156" s="13">
        <f t="shared" si="1603"/>
        <v>7.2941727016797045E-6</v>
      </c>
      <c r="AW1156" s="13">
        <f t="shared" si="1604"/>
        <v>7.6813131063312496E-8</v>
      </c>
      <c r="AX1156" s="13">
        <f t="shared" si="1605"/>
        <v>9.9924015319066938E-3</v>
      </c>
      <c r="AY1156" s="13">
        <f t="shared" si="1606"/>
        <v>4.2026145378557516E-3</v>
      </c>
      <c r="AZ1156" s="13">
        <f t="shared" si="1607"/>
        <v>8.8376997748740153E-4</v>
      </c>
      <c r="BA1156" s="13">
        <f t="shared" si="1608"/>
        <v>1.2389896274849063E-4</v>
      </c>
      <c r="BB1156" s="13">
        <f t="shared" si="1609"/>
        <v>1.3027388371289209E-5</v>
      </c>
      <c r="BC1156" s="13">
        <f t="shared" si="1610"/>
        <v>1.0958144863305163E-6</v>
      </c>
      <c r="BD1156" s="13">
        <f t="shared" si="1611"/>
        <v>6.0411721775514359E-7</v>
      </c>
      <c r="BE1156" s="13">
        <f t="shared" si="1612"/>
        <v>1.282514662019342E-6</v>
      </c>
      <c r="BF1156" s="13">
        <f t="shared" si="1613"/>
        <v>1.3613615122630589E-6</v>
      </c>
      <c r="BG1156" s="13">
        <f t="shared" si="1614"/>
        <v>9.6337048973932694E-7</v>
      </c>
      <c r="BH1156" s="13">
        <f t="shared" si="1615"/>
        <v>5.1129844578780909E-7</v>
      </c>
      <c r="BI1156" s="13">
        <f t="shared" si="1616"/>
        <v>2.1709288665113006E-7</v>
      </c>
      <c r="BJ1156" s="14">
        <f t="shared" si="1617"/>
        <v>0.76694686869735873</v>
      </c>
      <c r="BK1156" s="14">
        <f t="shared" si="1618"/>
        <v>0.17026649207557207</v>
      </c>
      <c r="BL1156" s="14">
        <f t="shared" si="1619"/>
        <v>5.9810237397852704E-2</v>
      </c>
      <c r="BM1156" s="14">
        <f t="shared" si="1620"/>
        <v>0.46110088045035613</v>
      </c>
      <c r="BN1156" s="14">
        <f t="shared" si="1621"/>
        <v>0.5326946162102173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1.1809000000000001</v>
      </c>
      <c r="F1157" s="10">
        <f>VLOOKUP(B1157,home!$B$2:$E$405,3,FALSE)</f>
        <v>0.9879</v>
      </c>
      <c r="G1157" s="10">
        <f>VLOOKUP(C1157,away!$B$2:$E$405,4,FALSE)</f>
        <v>1.0585</v>
      </c>
      <c r="H1157" s="10">
        <f>VLOOKUP(A1157,away!$A$2:$E$405,3,FALSE)</f>
        <v>0.92459999999999998</v>
      </c>
      <c r="I1157" s="10">
        <f>VLOOKUP(C1157,away!$B$2:$E$405,3,FALSE)</f>
        <v>1.1717</v>
      </c>
      <c r="J1157" s="10">
        <f>VLOOKUP(B1157,home!$B$2:$E$405,4,FALSE)</f>
        <v>0.90129999999999999</v>
      </c>
      <c r="K1157" s="12">
        <f t="shared" si="1566"/>
        <v>1.234857859935</v>
      </c>
      <c r="L1157" s="12">
        <f t="shared" si="1567"/>
        <v>0.97642679796599996</v>
      </c>
      <c r="M1157" s="13">
        <f t="shared" si="1568"/>
        <v>0.10955981119390931</v>
      </c>
      <c r="N1157" s="13">
        <f t="shared" si="1569"/>
        <v>0.13529079398579349</v>
      </c>
      <c r="O1157" s="13">
        <f t="shared" si="1570"/>
        <v>0.10697713562982838</v>
      </c>
      <c r="P1157" s="13">
        <f t="shared" si="1571"/>
        <v>0.13210155676582611</v>
      </c>
      <c r="Q1157" s="13">
        <f t="shared" si="1572"/>
        <v>8.3532450165101982E-2</v>
      </c>
      <c r="R1157" s="13">
        <f t="shared" si="1573"/>
        <v>5.22276709993039E-2</v>
      </c>
      <c r="S1157" s="13">
        <f t="shared" si="1574"/>
        <v>3.982030707653527E-2</v>
      </c>
      <c r="T1157" s="13">
        <f t="shared" si="1575"/>
        <v>8.1563322840964986E-2</v>
      </c>
      <c r="U1157" s="13">
        <f t="shared" si="1576"/>
        <v>6.4493750039589681E-2</v>
      </c>
      <c r="V1157" s="13">
        <f t="shared" si="1577"/>
        <v>5.3348075340766566E-3</v>
      </c>
      <c r="W1157" s="13">
        <f t="shared" si="1578"/>
        <v>3.4383567548668281E-2</v>
      </c>
      <c r="X1157" s="13">
        <f t="shared" si="1579"/>
        <v>3.3573036764193834E-2</v>
      </c>
      <c r="Y1157" s="13">
        <f t="shared" si="1580"/>
        <v>1.6390806392828292E-2</v>
      </c>
      <c r="Z1157" s="13">
        <f t="shared" si="1581"/>
        <v>1.6998832519690674E-2</v>
      </c>
      <c r="AA1157" s="13">
        <f t="shared" si="1582"/>
        <v>2.0991141946658711E-2</v>
      </c>
      <c r="AB1157" s="13">
        <f t="shared" si="1583"/>
        <v>1.2960538310921395E-2</v>
      </c>
      <c r="AC1157" s="13">
        <f t="shared" si="1584"/>
        <v>4.0202719673039804E-4</v>
      </c>
      <c r="AD1157" s="13">
        <f t="shared" si="1585"/>
        <v>1.0614704660019764E-2</v>
      </c>
      <c r="AE1157" s="13">
        <f t="shared" si="1586"/>
        <v>1.0364482082537875E-2</v>
      </c>
      <c r="AF1157" s="13">
        <f t="shared" si="1587"/>
        <v>5.0600790262142177E-3</v>
      </c>
      <c r="AG1157" s="13">
        <f t="shared" si="1588"/>
        <v>1.6469322536737546E-3</v>
      </c>
      <c r="AH1157" s="13">
        <f t="shared" si="1589"/>
        <v>4.1495289015904694E-3</v>
      </c>
      <c r="AI1157" s="13">
        <f t="shared" si="1590"/>
        <v>5.1240783791564378E-3</v>
      </c>
      <c r="AJ1157" s="13">
        <f t="shared" si="1591"/>
        <v>3.1637542307121616E-3</v>
      </c>
      <c r="AK1157" s="13">
        <f t="shared" si="1592"/>
        <v>1.3022622595658406E-3</v>
      </c>
      <c r="AL1157" s="13">
        <f t="shared" si="1593"/>
        <v>1.938974445886559E-5</v>
      </c>
      <c r="AM1157" s="13">
        <f t="shared" si="1594"/>
        <v>2.6215302960628131E-3</v>
      </c>
      <c r="AN1157" s="13">
        <f t="shared" si="1595"/>
        <v>2.559732432755472E-3</v>
      </c>
      <c r="AO1157" s="13">
        <f t="shared" si="1596"/>
        <v>1.2496956714825723E-3</v>
      </c>
      <c r="AP1157" s="13">
        <f t="shared" si="1597"/>
        <v>4.0674544764589948E-4</v>
      </c>
      <c r="AQ1157" s="13">
        <f t="shared" si="1598"/>
        <v>9.9289288758033222E-5</v>
      </c>
      <c r="AR1157" s="13">
        <f t="shared" si="1599"/>
        <v>8.1034224368947119E-4</v>
      </c>
      <c r="AS1157" s="13">
        <f t="shared" si="1600"/>
        <v>1.0006574888573067E-3</v>
      </c>
      <c r="AT1157" s="13">
        <f t="shared" si="1601"/>
        <v>6.1783488260913253E-4</v>
      </c>
      <c r="AU1157" s="13">
        <f t="shared" si="1602"/>
        <v>2.5431275364396839E-4</v>
      </c>
      <c r="AV1157" s="13">
        <f t="shared" si="1603"/>
        <v>7.8510025679741962E-5</v>
      </c>
      <c r="AW1157" s="13">
        <f t="shared" si="1604"/>
        <v>6.4942087603796455E-7</v>
      </c>
      <c r="AX1157" s="13">
        <f t="shared" si="1605"/>
        <v>5.3953621519181507E-4</v>
      </c>
      <c r="AY1157" s="13">
        <f t="shared" si="1606"/>
        <v>5.2681761898643866E-4</v>
      </c>
      <c r="AZ1157" s="13">
        <f t="shared" si="1607"/>
        <v>2.5719942040950024E-4</v>
      </c>
      <c r="BA1157" s="13">
        <f t="shared" si="1608"/>
        <v>8.3712135503053115E-5</v>
      </c>
      <c r="BB1157" s="13">
        <f t="shared" si="1609"/>
        <v>2.0434693105035514E-5</v>
      </c>
      <c r="BC1157" s="13">
        <f t="shared" si="1610"/>
        <v>3.9905963911935459E-6</v>
      </c>
      <c r="BD1157" s="13">
        <f t="shared" si="1611"/>
        <v>1.3187331371038234E-4</v>
      </c>
      <c r="BE1157" s="13">
        <f t="shared" si="1612"/>
        <v>1.6284479795093961E-4</v>
      </c>
      <c r="BF1157" s="13">
        <f t="shared" si="1613"/>
        <v>1.0054508934962239E-4</v>
      </c>
      <c r="BG1157" s="13">
        <f t="shared" si="1614"/>
        <v>4.1386297953749353E-5</v>
      </c>
      <c r="BH1157" s="13">
        <f t="shared" si="1615"/>
        <v>1.2776548830449804E-5</v>
      </c>
      <c r="BI1157" s="13">
        <f t="shared" si="1616"/>
        <v>3.1554443492248518E-6</v>
      </c>
      <c r="BJ1157" s="14">
        <f t="shared" si="1617"/>
        <v>0.42078885953628836</v>
      </c>
      <c r="BK1157" s="14">
        <f t="shared" si="1618"/>
        <v>0.28776471713052304</v>
      </c>
      <c r="BL1157" s="14">
        <f t="shared" si="1619"/>
        <v>0.27460409958395104</v>
      </c>
      <c r="BM1157" s="14">
        <f t="shared" si="1620"/>
        <v>0.37994092183257949</v>
      </c>
      <c r="BN1157" s="14">
        <f t="shared" si="1621"/>
        <v>0.61968941873976324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1.1809000000000001</v>
      </c>
      <c r="F1158" s="10">
        <f>VLOOKUP(B1158,home!$B$2:$E$405,3,FALSE)</f>
        <v>0.5645</v>
      </c>
      <c r="G1158" s="10">
        <f>VLOOKUP(C1158,away!$B$2:$E$405,4,FALSE)</f>
        <v>0.5645</v>
      </c>
      <c r="H1158" s="10">
        <f>VLOOKUP(A1158,away!$A$2:$E$405,3,FALSE)</f>
        <v>0.92459999999999998</v>
      </c>
      <c r="I1158" s="10">
        <f>VLOOKUP(C1158,away!$B$2:$E$405,3,FALSE)</f>
        <v>1.5322</v>
      </c>
      <c r="J1158" s="10">
        <f>VLOOKUP(B1158,home!$B$2:$E$405,4,FALSE)</f>
        <v>0.72099999999999997</v>
      </c>
      <c r="K1158" s="12">
        <f t="shared" si="1566"/>
        <v>0.37630588922500002</v>
      </c>
      <c r="L1158" s="12">
        <f t="shared" si="1567"/>
        <v>1.0214205985199998</v>
      </c>
      <c r="M1158" s="13">
        <f t="shared" si="1568"/>
        <v>0.24715824295676903</v>
      </c>
      <c r="N1158" s="13">
        <f t="shared" si="1569"/>
        <v>9.3007102395135571E-2</v>
      </c>
      <c r="O1158" s="13">
        <f t="shared" si="1570"/>
        <v>0.25245252045005451</v>
      </c>
      <c r="P1158" s="13">
        <f t="shared" si="1571"/>
        <v>9.4999370195050281E-2</v>
      </c>
      <c r="Q1158" s="13">
        <f t="shared" si="1572"/>
        <v>1.7499560185521058E-2</v>
      </c>
      <c r="R1158" s="13">
        <f t="shared" si="1573"/>
        <v>0.12893010226798857</v>
      </c>
      <c r="S1158" s="13">
        <f t="shared" si="1574"/>
        <v>9.1286459127268172E-3</v>
      </c>
      <c r="T1158" s="13">
        <f t="shared" si="1575"/>
        <v>1.7874411238531677E-2</v>
      </c>
      <c r="U1158" s="13">
        <f t="shared" si="1576"/>
        <v>4.8517156781825638E-2</v>
      </c>
      <c r="V1158" s="13">
        <f t="shared" si="1577"/>
        <v>3.8986071886043311E-4</v>
      </c>
      <c r="W1158" s="13">
        <f t="shared" si="1578"/>
        <v>2.1950625188863039E-3</v>
      </c>
      <c r="X1158" s="13">
        <f t="shared" si="1579"/>
        <v>2.2420820718296666E-3</v>
      </c>
      <c r="Y1158" s="13">
        <f t="shared" si="1580"/>
        <v>1.1450544058696094E-3</v>
      </c>
      <c r="Z1158" s="13">
        <f t="shared" si="1581"/>
        <v>4.389728740860456E-2</v>
      </c>
      <c r="AA1158" s="13">
        <f t="shared" si="1582"/>
        <v>1.6518807772860338E-2</v>
      </c>
      <c r="AB1158" s="13">
        <f t="shared" si="1583"/>
        <v>3.1080623239515253E-3</v>
      </c>
      <c r="AC1158" s="13">
        <f t="shared" si="1584"/>
        <v>9.3655896098336935E-6</v>
      </c>
      <c r="AD1158" s="13">
        <f t="shared" si="1585"/>
        <v>2.0650373826849462E-4</v>
      </c>
      <c r="AE1158" s="13">
        <f t="shared" si="1586"/>
        <v>2.1092717193882317E-4</v>
      </c>
      <c r="AF1158" s="13">
        <f t="shared" si="1587"/>
        <v>1.0772267910294181E-4</v>
      </c>
      <c r="AG1158" s="13">
        <f t="shared" si="1588"/>
        <v>3.6676721121168237E-5</v>
      </c>
      <c r="AH1158" s="13">
        <f t="shared" si="1589"/>
        <v>1.1209398394575328E-2</v>
      </c>
      <c r="AI1158" s="13">
        <f t="shared" si="1590"/>
        <v>4.2181626305479569E-3</v>
      </c>
      <c r="AJ1158" s="13">
        <f t="shared" si="1591"/>
        <v>7.9365971979200708E-4</v>
      </c>
      <c r="AK1158" s="13">
        <f t="shared" si="1592"/>
        <v>9.9552942199465229E-5</v>
      </c>
      <c r="AL1158" s="13">
        <f t="shared" si="1593"/>
        <v>1.4399278839267871E-7</v>
      </c>
      <c r="AM1158" s="13">
        <f t="shared" si="1594"/>
        <v>1.554171457148251E-5</v>
      </c>
      <c r="AN1158" s="13">
        <f t="shared" si="1595"/>
        <v>1.5874627399630666E-5</v>
      </c>
      <c r="AO1158" s="13">
        <f t="shared" si="1596"/>
        <v>8.1073357099063703E-6</v>
      </c>
      <c r="AP1158" s="13">
        <f t="shared" si="1597"/>
        <v>2.7603332310717111E-6</v>
      </c>
      <c r="AQ1158" s="13">
        <f t="shared" si="1598"/>
        <v>7.0486530524897787E-7</v>
      </c>
      <c r="AR1158" s="13">
        <f t="shared" si="1599"/>
        <v>2.2899020834472521E-3</v>
      </c>
      <c r="AS1158" s="13">
        <f t="shared" si="1600"/>
        <v>8.6170363974979851E-4</v>
      </c>
      <c r="AT1158" s="13">
        <f t="shared" si="1601"/>
        <v>1.6213207720223348E-4</v>
      </c>
      <c r="AU1158" s="13">
        <f t="shared" si="1602"/>
        <v>2.0337085161160952E-5</v>
      </c>
      <c r="AV1158" s="13">
        <f t="shared" si="1603"/>
        <v>1.9132412289538051E-6</v>
      </c>
      <c r="AW1158" s="13">
        <f t="shared" si="1604"/>
        <v>1.5373893491482573E-9</v>
      </c>
      <c r="AX1158" s="13">
        <f t="shared" si="1605"/>
        <v>9.7473978698381127E-7</v>
      </c>
      <c r="AY1158" s="13">
        <f t="shared" si="1606"/>
        <v>9.956192966222617E-7</v>
      </c>
      <c r="AZ1158" s="13">
        <f t="shared" si="1607"/>
        <v>5.0847302892698574E-7</v>
      </c>
      <c r="BA1158" s="13">
        <f t="shared" si="1608"/>
        <v>1.7312160851262634E-7</v>
      </c>
      <c r="BB1158" s="13">
        <f t="shared" si="1609"/>
        <v>4.4207494245927968E-8</v>
      </c>
      <c r="BC1158" s="13">
        <f t="shared" si="1610"/>
        <v>9.0308890463490416E-9</v>
      </c>
      <c r="BD1158" s="13">
        <f t="shared" si="1611"/>
        <v>3.8982552610448095E-4</v>
      </c>
      <c r="BE1158" s="13">
        <f t="shared" si="1612"/>
        <v>1.4669364124335018E-4</v>
      </c>
      <c r="BF1158" s="13">
        <f t="shared" si="1613"/>
        <v>2.760084055586601E-5</v>
      </c>
      <c r="BG1158" s="13">
        <f t="shared" si="1614"/>
        <v>3.4621196162442024E-6</v>
      </c>
      <c r="BH1158" s="13">
        <f t="shared" si="1615"/>
        <v>3.2570400019852246E-7</v>
      </c>
      <c r="BI1158" s="13">
        <f t="shared" si="1616"/>
        <v>2.4512866683768918E-8</v>
      </c>
      <c r="BJ1158" s="14">
        <f t="shared" si="1617"/>
        <v>0.13457079719452705</v>
      </c>
      <c r="BK1158" s="14">
        <f t="shared" si="1618"/>
        <v>0.35168662498510145</v>
      </c>
      <c r="BL1158" s="14">
        <f t="shared" si="1619"/>
        <v>0.46975134375497163</v>
      </c>
      <c r="BM1158" s="14">
        <f t="shared" si="1620"/>
        <v>0.16585816081077825</v>
      </c>
      <c r="BN1158" s="14">
        <f t="shared" si="1621"/>
        <v>0.83404689845051894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1.2323999999999999</v>
      </c>
      <c r="G1159" s="10">
        <f>VLOOKUP(C1159,away!$B$2:$E$405,4,FALSE)</f>
        <v>1.1531</v>
      </c>
      <c r="H1159" s="10">
        <f>VLOOKUP(A1159,away!$A$2:$E$405,3,FALSE)</f>
        <v>1.125</v>
      </c>
      <c r="I1159" s="10">
        <f>VLOOKUP(C1159,away!$B$2:$E$405,3,FALSE)</f>
        <v>0.88890000000000002</v>
      </c>
      <c r="J1159" s="10">
        <f>VLOOKUP(B1159,home!$B$2:$E$405,4,FALSE)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1.2252000000000001</v>
      </c>
      <c r="G1160" s="10">
        <f>VLOOKUP(C1160,away!$B$2:$E$405,4,FALSE)</f>
        <v>1.0810999999999999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0.89190000000000003</v>
      </c>
      <c r="G1161" s="10">
        <f>VLOOKUP(C1161,away!$B$2:$E$405,4,FALSE)</f>
        <v>0.86480000000000001</v>
      </c>
      <c r="H1161" s="10">
        <f>VLOOKUP(A1161,away!$A$2:$E$405,3,FALSE)</f>
        <v>1.125</v>
      </c>
      <c r="I1161" s="10">
        <f>VLOOKUP(C1161,away!$B$2:$E$405,3,FALSE)</f>
        <v>0.98770000000000002</v>
      </c>
      <c r="J1161" s="10">
        <f>VLOOKUP(B1161,home!$B$2:$E$405,4,FALSE)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1.5124</v>
      </c>
      <c r="F1162" s="10">
        <f>VLOOKUP(B1162,home!$B$2:$E$405,3,FALSE)</f>
        <v>0.70530000000000004</v>
      </c>
      <c r="G1162" s="10">
        <f>VLOOKUP(C1162,away!$B$2:$E$405,4,FALSE)</f>
        <v>0.79339999999999999</v>
      </c>
      <c r="H1162" s="10">
        <f>VLOOKUP(A1162,away!$A$2:$E$405,3,FALSE)</f>
        <v>1.1446000000000001</v>
      </c>
      <c r="I1162" s="10">
        <f>VLOOKUP(C1162,away!$B$2:$E$405,3,FALSE)</f>
        <v>1.4560999999999999</v>
      </c>
      <c r="J1162" s="10">
        <f>VLOOKUP(B1162,home!$B$2:$E$405,4,FALSE)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1.5124</v>
      </c>
      <c r="F1163" s="10">
        <f>VLOOKUP(B1163,home!$B$2:$E$405,3,FALSE)</f>
        <v>0.79339999999999999</v>
      </c>
      <c r="G1163" s="10">
        <f>VLOOKUP(C1163,away!$B$2:$E$405,4,FALSE)</f>
        <v>0.52900000000000003</v>
      </c>
      <c r="H1163" s="10">
        <f>VLOOKUP(A1163,away!$A$2:$E$405,3,FALSE)</f>
        <v>1.1446000000000001</v>
      </c>
      <c r="I1163" s="10">
        <f>VLOOKUP(C1163,away!$B$2:$E$405,3,FALSE)</f>
        <v>0.93189999999999995</v>
      </c>
      <c r="J1163" s="10">
        <f>VLOOKUP(B1163,home!$B$2:$E$405,4,FALSE)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1.5124</v>
      </c>
      <c r="F1164" s="10">
        <f>VLOOKUP(B1164,home!$B$2:$E$405,3,FALSE)</f>
        <v>1.2783</v>
      </c>
      <c r="G1164" s="10">
        <f>VLOOKUP(C1164,away!$B$2:$E$405,4,FALSE)</f>
        <v>0.9698</v>
      </c>
      <c r="H1164" s="10">
        <f>VLOOKUP(A1164,away!$A$2:$E$405,3,FALSE)</f>
        <v>1.1446000000000001</v>
      </c>
      <c r="I1164" s="10">
        <f>VLOOKUP(C1164,away!$B$2:$E$405,3,FALSE)</f>
        <v>1.1066</v>
      </c>
      <c r="J1164" s="10">
        <f>VLOOKUP(B1164,home!$B$2:$E$405,4,FALSE)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1.5124</v>
      </c>
      <c r="F1165" s="10">
        <f>VLOOKUP(B1165,home!$B$2:$E$405,3,FALSE)</f>
        <v>1.2342</v>
      </c>
      <c r="G1165" s="10">
        <f>VLOOKUP(C1165,away!$B$2:$E$405,4,FALSE)</f>
        <v>0.92569999999999997</v>
      </c>
      <c r="H1165" s="10">
        <f>VLOOKUP(A1165,away!$A$2:$E$405,3,FALSE)</f>
        <v>1.1446000000000001</v>
      </c>
      <c r="I1165" s="10">
        <f>VLOOKUP(C1165,away!$B$2:$E$405,3,FALSE)</f>
        <v>1.1649</v>
      </c>
      <c r="J1165" s="10">
        <f>VLOOKUP(B1165,home!$B$2:$E$405,4,FALSE)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1.72</v>
      </c>
      <c r="F1166" s="10">
        <f>VLOOKUP(B1166,home!$B$2:$E$405,3,FALSE)</f>
        <v>0.63949999999999996</v>
      </c>
      <c r="G1166" s="10">
        <f>VLOOKUP(C1166,away!$B$2:$E$405,4,FALSE)</f>
        <v>0.75580000000000003</v>
      </c>
      <c r="H1166" s="10">
        <f>VLOOKUP(A1166,away!$A$2:$E$405,3,FALSE)</f>
        <v>1.58</v>
      </c>
      <c r="I1166" s="10">
        <f>VLOOKUP(C1166,away!$B$2:$E$405,3,FALSE)</f>
        <v>0.75949999999999995</v>
      </c>
      <c r="J1166" s="10">
        <f>VLOOKUP(B1166,home!$B$2:$E$405,4,FALSE)</f>
        <v>1.3290999999999999</v>
      </c>
      <c r="K1166" s="12">
        <f t="shared" si="1566"/>
        <v>0.83133465200000001</v>
      </c>
      <c r="L1166" s="12">
        <f t="shared" si="1567"/>
        <v>1.594933291</v>
      </c>
      <c r="M1166" s="13">
        <f t="shared" si="1568"/>
        <v>8.8366004922571517E-2</v>
      </c>
      <c r="N1166" s="13">
        <f t="shared" si="1569"/>
        <v>7.3461721950936282E-2</v>
      </c>
      <c r="O1166" s="13">
        <f t="shared" si="1570"/>
        <v>0.14093788304367921</v>
      </c>
      <c r="P1166" s="13">
        <f t="shared" si="1571"/>
        <v>0.11716654595373377</v>
      </c>
      <c r="Q1166" s="13">
        <f t="shared" si="1572"/>
        <v>3.0535637526701187E-2</v>
      </c>
      <c r="R1166" s="13">
        <f t="shared" si="1573"/>
        <v>0.11239326081471422</v>
      </c>
      <c r="S1166" s="13">
        <f t="shared" si="1574"/>
        <v>3.8838463679435373E-2</v>
      </c>
      <c r="T1166" s="13">
        <f t="shared" si="1575"/>
        <v>4.870230485324463E-2</v>
      </c>
      <c r="U1166" s="13">
        <f t="shared" si="1576"/>
        <v>9.3436412366545679E-2</v>
      </c>
      <c r="V1166" s="13">
        <f t="shared" si="1577"/>
        <v>5.7218693790877127E-3</v>
      </c>
      <c r="W1166" s="13">
        <f t="shared" si="1578"/>
        <v>8.461777865619427E-3</v>
      </c>
      <c r="X1166" s="13">
        <f t="shared" si="1579"/>
        <v>1.3495971218923349E-2</v>
      </c>
      <c r="Y1166" s="13">
        <f t="shared" si="1580"/>
        <v>1.0762586895719352E-2</v>
      </c>
      <c r="Z1166" s="13">
        <f t="shared" si="1581"/>
        <v>5.9753251119144493E-2</v>
      </c>
      <c r="AA1166" s="13">
        <f t="shared" si="1582"/>
        <v>4.9674948225002596E-2</v>
      </c>
      <c r="AB1166" s="13">
        <f t="shared" si="1583"/>
        <v>2.0648252897875276E-2</v>
      </c>
      <c r="AC1166" s="13">
        <f t="shared" si="1584"/>
        <v>4.7417250002813129E-4</v>
      </c>
      <c r="AD1166" s="13">
        <f t="shared" si="1585"/>
        <v>1.7586422893040065E-3</v>
      </c>
      <c r="AE1166" s="13">
        <f t="shared" si="1586"/>
        <v>2.8049171341714137E-3</v>
      </c>
      <c r="AF1166" s="13">
        <f t="shared" si="1587"/>
        <v>2.2368278578931513E-3</v>
      </c>
      <c r="AG1166" s="13">
        <f t="shared" si="1588"/>
        <v>1.1891970722633345E-3</v>
      </c>
      <c r="AH1166" s="13">
        <f t="shared" si="1589"/>
        <v>2.3825612363851639E-2</v>
      </c>
      <c r="AI1166" s="13">
        <f t="shared" si="1590"/>
        <v>1.9807057163189503E-2</v>
      </c>
      <c r="AJ1166" s="13">
        <f t="shared" si="1591"/>
        <v>8.2331464869521264E-3</v>
      </c>
      <c r="AK1166" s="13">
        <f t="shared" si="1592"/>
        <v>2.2814999898651232E-3</v>
      </c>
      <c r="AL1166" s="13">
        <f t="shared" si="1593"/>
        <v>2.5148654876147651E-5</v>
      </c>
      <c r="AM1166" s="13">
        <f t="shared" si="1594"/>
        <v>2.9240405511420602E-4</v>
      </c>
      <c r="AN1166" s="13">
        <f t="shared" si="1595"/>
        <v>4.6636496192504606E-4</v>
      </c>
      <c r="AO1166" s="13">
        <f t="shared" si="1596"/>
        <v>3.7191050176510178E-4</v>
      </c>
      <c r="AP1166" s="13">
        <f t="shared" si="1597"/>
        <v>1.9772414684589168E-4</v>
      </c>
      <c r="AQ1166" s="13">
        <f t="shared" si="1598"/>
        <v>7.8839206059771319E-5</v>
      </c>
      <c r="AR1166" s="13">
        <f t="shared" si="1599"/>
        <v>7.6000524675136393E-3</v>
      </c>
      <c r="AS1166" s="13">
        <f t="shared" si="1600"/>
        <v>6.318186973262193E-3</v>
      </c>
      <c r="AT1166" s="13">
        <f t="shared" si="1601"/>
        <v>2.626263884343929E-3</v>
      </c>
      <c r="AU1166" s="13">
        <f t="shared" si="1602"/>
        <v>7.2776805745040972E-4</v>
      </c>
      <c r="AV1166" s="13">
        <f t="shared" si="1603"/>
        <v>1.5125470119431303E-4</v>
      </c>
      <c r="AW1166" s="13">
        <f t="shared" si="1604"/>
        <v>9.2625521601969552E-7</v>
      </c>
      <c r="AX1166" s="13">
        <f t="shared" si="1605"/>
        <v>4.0514270566959542E-5</v>
      </c>
      <c r="AY1166" s="13">
        <f t="shared" si="1606"/>
        <v>6.4617558887825229E-5</v>
      </c>
      <c r="AZ1166" s="13">
        <f t="shared" si="1607"/>
        <v>5.1530347926672705E-5</v>
      </c>
      <c r="BA1166" s="13">
        <f t="shared" si="1608"/>
        <v>2.7395822468354372E-5</v>
      </c>
      <c r="BB1166" s="13">
        <f t="shared" si="1609"/>
        <v>1.0923627322276047E-5</v>
      </c>
      <c r="BC1166" s="13">
        <f t="shared" si="1610"/>
        <v>3.4844913749550514E-6</v>
      </c>
      <c r="BD1166" s="13">
        <f t="shared" si="1611"/>
        <v>2.0202627822973659E-3</v>
      </c>
      <c r="BE1166" s="13">
        <f t="shared" si="1612"/>
        <v>1.6795144570697323E-3</v>
      </c>
      <c r="BF1166" s="13">
        <f t="shared" si="1613"/>
        <v>6.9811928334851748E-4</v>
      </c>
      <c r="BG1166" s="13">
        <f t="shared" si="1614"/>
        <v>1.9345691715900976E-4</v>
      </c>
      <c r="BH1166" s="13">
        <f t="shared" si="1615"/>
        <v>4.0206859725844539E-5</v>
      </c>
      <c r="BI1166" s="13">
        <f t="shared" si="1616"/>
        <v>6.6850711476395592E-6</v>
      </c>
      <c r="BJ1166" s="14">
        <f t="shared" si="1617"/>
        <v>0.19501529365503317</v>
      </c>
      <c r="BK1166" s="14">
        <f t="shared" si="1618"/>
        <v>0.25065682264862044</v>
      </c>
      <c r="BL1166" s="14">
        <f t="shared" si="1619"/>
        <v>0.49329984480618799</v>
      </c>
      <c r="BM1166" s="14">
        <f t="shared" si="1620"/>
        <v>0.43580046671297801</v>
      </c>
      <c r="BN1166" s="14">
        <f t="shared" si="1621"/>
        <v>0.56286105421233623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1.72</v>
      </c>
      <c r="F1167" s="10">
        <f>VLOOKUP(B1167,home!$B$2:$E$405,3,FALSE)</f>
        <v>1.3953</v>
      </c>
      <c r="G1167" s="10">
        <f>VLOOKUP(C1167,away!$B$2:$E$405,4,FALSE)</f>
        <v>0.98839999999999995</v>
      </c>
      <c r="H1167" s="10">
        <f>VLOOKUP(A1167,away!$A$2:$E$405,3,FALSE)</f>
        <v>1.58</v>
      </c>
      <c r="I1167" s="10">
        <f>VLOOKUP(C1167,away!$B$2:$E$405,3,FALSE)</f>
        <v>1.3290999999999999</v>
      </c>
      <c r="J1167" s="10">
        <f>VLOOKUP(B1167,home!$B$2:$E$405,4,FALSE)</f>
        <v>0.75949999999999995</v>
      </c>
      <c r="K1167" s="12">
        <f t="shared" si="1566"/>
        <v>2.3720769743999996</v>
      </c>
      <c r="L1167" s="12">
        <f t="shared" si="1567"/>
        <v>1.594933291</v>
      </c>
      <c r="M1167" s="13">
        <f t="shared" si="1568"/>
        <v>1.8929944125554408E-2</v>
      </c>
      <c r="N1167" s="13">
        <f t="shared" si="1569"/>
        <v>4.4903284586906143E-2</v>
      </c>
      <c r="O1167" s="13">
        <f t="shared" si="1570"/>
        <v>3.0191998082616613E-2</v>
      </c>
      <c r="P1167" s="13">
        <f t="shared" si="1571"/>
        <v>7.161774346290381E-2</v>
      </c>
      <c r="Q1167" s="13">
        <f t="shared" si="1572"/>
        <v>5.3257023721765238E-2</v>
      </c>
      <c r="R1167" s="13">
        <f t="shared" si="1573"/>
        <v>2.4077111431886709E-2</v>
      </c>
      <c r="S1167" s="13">
        <f t="shared" si="1574"/>
        <v>6.7737933412522475E-2</v>
      </c>
      <c r="T1167" s="13">
        <f t="shared" si="1575"/>
        <v>8.4941400113420121E-2</v>
      </c>
      <c r="U1167" s="13">
        <f t="shared" si="1576"/>
        <v>5.7112761637641465E-2</v>
      </c>
      <c r="V1167" s="13">
        <f t="shared" si="1577"/>
        <v>2.8474803410048592E-2</v>
      </c>
      <c r="W1167" s="13">
        <f t="shared" si="1578"/>
        <v>4.2109919898491305E-2</v>
      </c>
      <c r="X1167" s="13">
        <f t="shared" si="1579"/>
        <v>6.7162513127447129E-2</v>
      </c>
      <c r="Y1167" s="13">
        <f t="shared" si="1580"/>
        <v>5.3559864047094986E-2</v>
      </c>
      <c r="Z1167" s="13">
        <f t="shared" si="1581"/>
        <v>1.2800462191277595E-2</v>
      </c>
      <c r="AA1167" s="13">
        <f t="shared" si="1582"/>
        <v>3.0363681625607347E-2</v>
      </c>
      <c r="AB1167" s="13">
        <f t="shared" si="1583"/>
        <v>3.6012495021057772E-2</v>
      </c>
      <c r="AC1167" s="13">
        <f t="shared" si="1584"/>
        <v>6.7330533051618065E-3</v>
      </c>
      <c r="AD1167" s="13">
        <f t="shared" si="1585"/>
        <v>2.4971992846259901E-2</v>
      </c>
      <c r="AE1167" s="13">
        <f t="shared" si="1586"/>
        <v>3.9828662733113765E-2</v>
      </c>
      <c r="AF1167" s="13">
        <f t="shared" si="1587"/>
        <v>3.1762030064527103E-2</v>
      </c>
      <c r="AG1167" s="13">
        <f t="shared" si="1588"/>
        <v>1.6886106379885718E-2</v>
      </c>
      <c r="AH1167" s="13">
        <f t="shared" si="1589"/>
        <v>5.1039708222638622E-3</v>
      </c>
      <c r="AI1167" s="13">
        <f t="shared" si="1590"/>
        <v>1.210701166550154E-2</v>
      </c>
      <c r="AJ1167" s="13">
        <f t="shared" si="1591"/>
        <v>1.4359381800264198E-2</v>
      </c>
      <c r="AK1167" s="13">
        <f t="shared" si="1592"/>
        <v>1.1353852978341707E-2</v>
      </c>
      <c r="AL1167" s="13">
        <f t="shared" si="1593"/>
        <v>1.0189276442294033E-3</v>
      </c>
      <c r="AM1167" s="13">
        <f t="shared" si="1594"/>
        <v>1.184709784709892E-2</v>
      </c>
      <c r="AN1167" s="13">
        <f t="shared" si="1595"/>
        <v>1.8895330758072496E-2</v>
      </c>
      <c r="AO1167" s="13">
        <f t="shared" si="1596"/>
        <v>1.5068396035253048E-2</v>
      </c>
      <c r="AP1167" s="13">
        <f t="shared" si="1597"/>
        <v>8.0110288261991645E-3</v>
      </c>
      <c r="AQ1167" s="13">
        <f t="shared" si="1598"/>
        <v>3.1942641425164254E-3</v>
      </c>
      <c r="AR1167" s="13">
        <f t="shared" si="1599"/>
        <v>1.6280985961442558E-3</v>
      </c>
      <c r="AS1167" s="13">
        <f t="shared" si="1600"/>
        <v>3.8619751919667534E-3</v>
      </c>
      <c r="AT1167" s="13">
        <f t="shared" si="1601"/>
        <v>4.5804512142841773E-3</v>
      </c>
      <c r="AU1167" s="13">
        <f t="shared" si="1602"/>
        <v>3.6217276192553388E-3</v>
      </c>
      <c r="AV1167" s="13">
        <f t="shared" si="1603"/>
        <v>2.1477541732960299E-3</v>
      </c>
      <c r="AW1167" s="13">
        <f t="shared" si="1604"/>
        <v>1.0708093270945775E-4</v>
      </c>
      <c r="AX1167" s="13">
        <f t="shared" si="1605"/>
        <v>4.6837046694278607E-3</v>
      </c>
      <c r="AY1167" s="13">
        <f t="shared" si="1606"/>
        <v>7.470196502482645E-3</v>
      </c>
      <c r="AZ1167" s="13">
        <f t="shared" si="1607"/>
        <v>5.9572325460606687E-3</v>
      </c>
      <c r="BA1167" s="13">
        <f t="shared" si="1608"/>
        <v>3.1671295033136168E-3</v>
      </c>
      <c r="BB1167" s="13">
        <f t="shared" si="1609"/>
        <v>1.2628400704357958E-3</v>
      </c>
      <c r="BC1167" s="13">
        <f t="shared" si="1610"/>
        <v>4.0282913390936716E-4</v>
      </c>
      <c r="BD1167" s="13">
        <f t="shared" si="1611"/>
        <v>4.3278477533680617E-4</v>
      </c>
      <c r="BE1167" s="13">
        <f t="shared" si="1612"/>
        <v>1.0265988004473146E-3</v>
      </c>
      <c r="BF1167" s="13">
        <f t="shared" si="1613"/>
        <v>1.2175856882438677E-3</v>
      </c>
      <c r="BG1167" s="13">
        <f t="shared" si="1614"/>
        <v>9.6273565848075174E-4</v>
      </c>
      <c r="BH1167" s="13">
        <f t="shared" si="1615"/>
        <v>5.7092077197900333E-4</v>
      </c>
      <c r="BI1167" s="13">
        <f t="shared" si="1616"/>
        <v>2.7085360348361312E-4</v>
      </c>
      <c r="BJ1167" s="14">
        <f t="shared" si="1617"/>
        <v>0.53934284755368134</v>
      </c>
      <c r="BK1167" s="14">
        <f t="shared" si="1618"/>
        <v>0.20198260186290315</v>
      </c>
      <c r="BL1167" s="14">
        <f t="shared" si="1619"/>
        <v>0.24100375115809916</v>
      </c>
      <c r="BM1167" s="14">
        <f t="shared" si="1620"/>
        <v>0.7447894417845552</v>
      </c>
      <c r="BN1167" s="14">
        <f t="shared" si="1621"/>
        <v>0.24297710541163292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1.72</v>
      </c>
      <c r="F1168" s="10">
        <f>VLOOKUP(B1168,home!$B$2:$E$405,3,FALSE)</f>
        <v>1.0465</v>
      </c>
      <c r="G1168" s="10">
        <f>VLOOKUP(C1168,away!$B$2:$E$405,4,FALSE)</f>
        <v>1.5698000000000001</v>
      </c>
      <c r="H1168" s="10">
        <f>VLOOKUP(A1168,away!$A$2:$E$405,3,FALSE)</f>
        <v>1.58</v>
      </c>
      <c r="I1168" s="10">
        <f>VLOOKUP(C1168,away!$B$2:$E$405,3,FALSE)</f>
        <v>0.94940000000000002</v>
      </c>
      <c r="J1168" s="10">
        <f>VLOOKUP(B1168,home!$B$2:$E$405,4,FALSE)</f>
        <v>1.0126999999999999</v>
      </c>
      <c r="K1168" s="12">
        <f t="shared" si="1566"/>
        <v>2.8256086040000001</v>
      </c>
      <c r="L1168" s="12">
        <f t="shared" si="1567"/>
        <v>1.5191026604</v>
      </c>
      <c r="M1168" s="13">
        <f t="shared" si="1568"/>
        <v>1.2975254124742722E-2</v>
      </c>
      <c r="N1168" s="13">
        <f t="shared" si="1569"/>
        <v>3.6662989693959522E-2</v>
      </c>
      <c r="O1168" s="13">
        <f t="shared" si="1570"/>
        <v>1.9710743060262742E-2</v>
      </c>
      <c r="P1168" s="13">
        <f t="shared" si="1571"/>
        <v>5.5694845182311693E-2</v>
      </c>
      <c r="Q1168" s="13">
        <f t="shared" si="1572"/>
        <v>5.1797629563807693E-2</v>
      </c>
      <c r="R1168" s="13">
        <f t="shared" si="1573"/>
        <v>1.4971321110652986E-2</v>
      </c>
      <c r="S1168" s="13">
        <f t="shared" si="1574"/>
        <v>5.9765992828737284E-2</v>
      </c>
      <c r="T1168" s="13">
        <f t="shared" si="1575"/>
        <v>7.8685916872793957E-2</v>
      </c>
      <c r="U1168" s="13">
        <f t="shared" si="1576"/>
        <v>4.2303093743507915E-2</v>
      </c>
      <c r="V1168" s="13">
        <f t="shared" si="1577"/>
        <v>2.8504324768793752E-2</v>
      </c>
      <c r="W1168" s="13">
        <f t="shared" si="1578"/>
        <v>4.878660925409993E-2</v>
      </c>
      <c r="X1168" s="13">
        <f t="shared" si="1579"/>
        <v>7.4111867909798457E-2</v>
      </c>
      <c r="Y1168" s="13">
        <f t="shared" si="1580"/>
        <v>5.6291767854494121E-2</v>
      </c>
      <c r="Z1168" s="13">
        <f t="shared" si="1581"/>
        <v>7.5809912429652144E-3</v>
      </c>
      <c r="AA1168" s="13">
        <f t="shared" si="1582"/>
        <v>2.1420914082971164E-2</v>
      </c>
      <c r="AB1168" s="13">
        <f t="shared" si="1583"/>
        <v>3.0263559569194055E-2</v>
      </c>
      <c r="AC1168" s="13">
        <f t="shared" si="1584"/>
        <v>7.6469791061596001E-3</v>
      </c>
      <c r="AD1168" s="13">
        <f t="shared" si="1585"/>
        <v>3.4462965717092696E-2</v>
      </c>
      <c r="AE1168" s="13">
        <f t="shared" si="1586"/>
        <v>5.2352782906109507E-2</v>
      </c>
      <c r="AF1168" s="13">
        <f t="shared" si="1587"/>
        <v>3.9764625896007308E-2</v>
      </c>
      <c r="AG1168" s="13">
        <f t="shared" si="1588"/>
        <v>2.0135516329478485E-2</v>
      </c>
      <c r="AH1168" s="13">
        <f t="shared" si="1589"/>
        <v>2.8790759914143894E-3</v>
      </c>
      <c r="AI1168" s="13">
        <f t="shared" si="1590"/>
        <v>8.1351418929103293E-3</v>
      </c>
      <c r="AJ1168" s="13">
        <f t="shared" si="1591"/>
        <v>1.1493363463684139E-2</v>
      </c>
      <c r="AK1168" s="13">
        <f t="shared" si="1592"/>
        <v>1.0825248897295048E-2</v>
      </c>
      <c r="AL1168" s="13">
        <f t="shared" si="1593"/>
        <v>1.3129525274353773E-3</v>
      </c>
      <c r="AM1168" s="13">
        <f t="shared" si="1594"/>
        <v>1.9475770489914838E-2</v>
      </c>
      <c r="AN1168" s="13">
        <f t="shared" si="1595"/>
        <v>2.9585694764569442E-2</v>
      </c>
      <c r="AO1168" s="13">
        <f t="shared" si="1596"/>
        <v>2.2471853813319898E-2</v>
      </c>
      <c r="AP1168" s="13">
        <f t="shared" si="1597"/>
        <v>1.1379017637311386E-2</v>
      </c>
      <c r="AQ1168" s="13">
        <f t="shared" si="1598"/>
        <v>4.3214739913945612E-3</v>
      </c>
      <c r="AR1168" s="13">
        <f t="shared" si="1599"/>
        <v>8.7472239961027367E-4</v>
      </c>
      <c r="AS1168" s="13">
        <f t="shared" si="1600"/>
        <v>2.4716231384503155E-3</v>
      </c>
      <c r="AT1168" s="13">
        <f t="shared" si="1601"/>
        <v>3.4919198029253482E-3</v>
      </c>
      <c r="AU1168" s="13">
        <f t="shared" si="1602"/>
        <v>3.2889328798746164E-3</v>
      </c>
      <c r="AV1168" s="13">
        <f t="shared" si="1603"/>
        <v>2.3233092608380538E-3</v>
      </c>
      <c r="AW1168" s="13">
        <f t="shared" si="1604"/>
        <v>1.5654732514554495E-4</v>
      </c>
      <c r="AX1168" s="13">
        <f t="shared" si="1605"/>
        <v>9.1718174443054402E-3</v>
      </c>
      <c r="AY1168" s="13">
        <f t="shared" si="1606"/>
        <v>1.3932932280347522E-2</v>
      </c>
      <c r="AZ1168" s="13">
        <f t="shared" si="1607"/>
        <v>1.058277724712448E-2</v>
      </c>
      <c r="BA1168" s="13">
        <f t="shared" si="1608"/>
        <v>5.3587750235091309E-3</v>
      </c>
      <c r="BB1168" s="13">
        <f t="shared" si="1609"/>
        <v>2.0351323486744481E-3</v>
      </c>
      <c r="BC1168" s="13">
        <f t="shared" si="1610"/>
        <v>6.1831499302749109E-4</v>
      </c>
      <c r="BD1168" s="13">
        <f t="shared" si="1611"/>
        <v>2.2146552072657322E-4</v>
      </c>
      <c r="BE1168" s="13">
        <f t="shared" si="1612"/>
        <v>6.2577488085434558E-4</v>
      </c>
      <c r="BF1168" s="13">
        <f t="shared" si="1613"/>
        <v>8.8409744375455711E-4</v>
      </c>
      <c r="BG1168" s="13">
        <f t="shared" si="1614"/>
        <v>8.3270444794909424E-4</v>
      </c>
      <c r="BH1168" s="13">
        <f t="shared" si="1615"/>
        <v>5.8822421317850776E-4</v>
      </c>
      <c r="BI1168" s="13">
        <f t="shared" si="1616"/>
        <v>3.3241827956766444E-4</v>
      </c>
      <c r="BJ1168" s="14">
        <f t="shared" si="1617"/>
        <v>0.62198623203114034</v>
      </c>
      <c r="BK1168" s="14">
        <f t="shared" si="1618"/>
        <v>0.17983328081852798</v>
      </c>
      <c r="BL1168" s="14">
        <f t="shared" si="1619"/>
        <v>0.17793765407962214</v>
      </c>
      <c r="BM1168" s="14">
        <f t="shared" si="1620"/>
        <v>0.78174899048131619</v>
      </c>
      <c r="BN1168" s="14">
        <f t="shared" si="1621"/>
        <v>0.19181278273573735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1.6292</v>
      </c>
      <c r="F1169" s="10">
        <f>VLOOKUP(B1169,home!$B$2:$E$405,3,FALSE)</f>
        <v>1.0911999999999999</v>
      </c>
      <c r="G1169" s="10">
        <f>VLOOKUP(C1169,away!$B$2:$E$405,4,FALSE)</f>
        <v>1.1253</v>
      </c>
      <c r="H1169" s="10">
        <f>VLOOKUP(A1169,away!$A$2:$E$405,3,FALSE)</f>
        <v>1.1462000000000001</v>
      </c>
      <c r="I1169" s="10">
        <f>VLOOKUP(C1169,away!$B$2:$E$405,3,FALSE)</f>
        <v>1.0663</v>
      </c>
      <c r="J1169" s="10">
        <f>VLOOKUP(B1169,home!$B$2:$E$405,4,FALSE)</f>
        <v>0.92090000000000005</v>
      </c>
      <c r="K1169" s="12">
        <f t="shared" si="1566"/>
        <v>2.0005392549119998</v>
      </c>
      <c r="L1169" s="12">
        <f t="shared" si="1567"/>
        <v>1.1255175889540001</v>
      </c>
      <c r="M1169" s="13">
        <f t="shared" si="1568"/>
        <v>4.3890523672972068E-2</v>
      </c>
      <c r="N1169" s="13">
        <f t="shared" si="1569"/>
        <v>8.7804715526425034E-2</v>
      </c>
      <c r="O1169" s="13">
        <f t="shared" si="1570"/>
        <v>4.9399556382331983E-2</v>
      </c>
      <c r="P1169" s="13">
        <f t="shared" si="1571"/>
        <v>9.8825751718093741E-2</v>
      </c>
      <c r="Q1169" s="13">
        <f t="shared" si="1572"/>
        <v>8.782839008849723E-2</v>
      </c>
      <c r="R1169" s="13">
        <f t="shared" si="1573"/>
        <v>2.7800034797419746E-2</v>
      </c>
      <c r="S1169" s="13">
        <f t="shared" si="1574"/>
        <v>5.5630056247543566E-2</v>
      </c>
      <c r="T1169" s="13">
        <f t="shared" si="1575"/>
        <v>9.8852397854116786E-2</v>
      </c>
      <c r="U1169" s="13">
        <f t="shared" si="1576"/>
        <v>5.5615060900157762E-2</v>
      </c>
      <c r="V1169" s="13">
        <f t="shared" si="1577"/>
        <v>1.3917664190886789E-2</v>
      </c>
      <c r="W1169" s="13">
        <f t="shared" si="1578"/>
        <v>5.8568047355920902E-2</v>
      </c>
      <c r="X1169" s="13">
        <f t="shared" si="1579"/>
        <v>6.5919367449779789E-2</v>
      </c>
      <c r="Y1169" s="13">
        <f t="shared" si="1580"/>
        <v>3.7096703758724481E-2</v>
      </c>
      <c r="Z1169" s="13">
        <f t="shared" si="1581"/>
        <v>1.0429809379343059E-2</v>
      </c>
      <c r="AA1169" s="13">
        <f t="shared" si="1582"/>
        <v>2.0865243084625146E-2</v>
      </c>
      <c r="AB1169" s="13">
        <f t="shared" si="1583"/>
        <v>2.0870868927036879E-2</v>
      </c>
      <c r="AC1169" s="13">
        <f t="shared" si="1584"/>
        <v>1.9585999304665581E-3</v>
      </c>
      <c r="AD1169" s="13">
        <f t="shared" si="1585"/>
        <v>2.9291919454766186E-2</v>
      </c>
      <c r="AE1169" s="13">
        <f t="shared" si="1586"/>
        <v>3.2968570560563203E-2</v>
      </c>
      <c r="AF1169" s="13">
        <f t="shared" si="1587"/>
        <v>1.8553353024292465E-2</v>
      </c>
      <c r="AG1169" s="13">
        <f t="shared" si="1588"/>
        <v>6.9607083876380201E-3</v>
      </c>
      <c r="AH1169" s="13">
        <f t="shared" si="1589"/>
        <v>2.9347334764720043E-3</v>
      </c>
      <c r="AI1169" s="13">
        <f t="shared" si="1590"/>
        <v>5.8710495223866068E-3</v>
      </c>
      <c r="AJ1169" s="13">
        <f t="shared" si="1591"/>
        <v>5.8726325185333786E-3</v>
      </c>
      <c r="AK1169" s="13">
        <f t="shared" si="1592"/>
        <v>3.9161439609995815E-3</v>
      </c>
      <c r="AL1169" s="13">
        <f t="shared" si="1593"/>
        <v>1.7640264389240701E-4</v>
      </c>
      <c r="AM1169" s="13">
        <f t="shared" si="1594"/>
        <v>1.1719926944196052E-2</v>
      </c>
      <c r="AN1169" s="13">
        <f t="shared" si="1595"/>
        <v>1.319098391694856E-2</v>
      </c>
      <c r="AO1169" s="13">
        <f t="shared" si="1596"/>
        <v>7.4233422070674694E-3</v>
      </c>
      <c r="AP1169" s="13">
        <f t="shared" si="1597"/>
        <v>2.7850340742930145E-3</v>
      </c>
      <c r="AQ1169" s="13">
        <f t="shared" si="1598"/>
        <v>7.8365120911325255E-4</v>
      </c>
      <c r="AR1169" s="13">
        <f t="shared" si="1599"/>
        <v>6.6061882933227231E-4</v>
      </c>
      <c r="AS1169" s="13">
        <f t="shared" si="1600"/>
        <v>1.3215939006132216E-3</v>
      </c>
      <c r="AT1169" s="13">
        <f t="shared" si="1601"/>
        <v>1.3219502386145093E-3</v>
      </c>
      <c r="AU1169" s="13">
        <f t="shared" si="1602"/>
        <v>8.8153778179620357E-4</v>
      </c>
      <c r="AV1169" s="13">
        <f t="shared" si="1603"/>
        <v>4.4088773429283861E-4</v>
      </c>
      <c r="AW1169" s="13">
        <f t="shared" si="1604"/>
        <v>1.1033211745977288E-5</v>
      </c>
      <c r="AX1169" s="13">
        <f t="shared" si="1605"/>
        <v>3.9076956527608351E-3</v>
      </c>
      <c r="AY1169" s="13">
        <f t="shared" si="1606"/>
        <v>4.3981801894614012E-3</v>
      </c>
      <c r="AZ1169" s="13">
        <f t="shared" si="1607"/>
        <v>2.4751145813139228E-3</v>
      </c>
      <c r="BA1169" s="13">
        <f t="shared" si="1608"/>
        <v>9.2859499864844511E-4</v>
      </c>
      <c r="BB1169" s="13">
        <f t="shared" si="1609"/>
        <v>2.6128750099838527E-4</v>
      </c>
      <c r="BC1169" s="13">
        <f t="shared" si="1610"/>
        <v>5.881673562950371E-5</v>
      </c>
      <c r="BD1169" s="13">
        <f t="shared" si="1611"/>
        <v>1.2392301866794532E-4</v>
      </c>
      <c r="BE1169" s="13">
        <f t="shared" si="1612"/>
        <v>2.4791286343241712E-4</v>
      </c>
      <c r="BF1169" s="13">
        <f t="shared" si="1613"/>
        <v>2.4797970754709416E-4</v>
      </c>
      <c r="BG1169" s="13">
        <f t="shared" si="1614"/>
        <v>1.6536437978985309E-4</v>
      </c>
      <c r="BH1169" s="13">
        <f t="shared" si="1615"/>
        <v>8.2704483283444432E-5</v>
      </c>
      <c r="BI1169" s="13">
        <f t="shared" si="1616"/>
        <v>3.3090713073148776E-5</v>
      </c>
      <c r="BJ1169" s="14">
        <f t="shared" si="1617"/>
        <v>0.57177680147115473</v>
      </c>
      <c r="BK1169" s="14">
        <f t="shared" si="1618"/>
        <v>0.21879717859331654</v>
      </c>
      <c r="BL1169" s="14">
        <f t="shared" si="1619"/>
        <v>0.19867288722040602</v>
      </c>
      <c r="BM1169" s="14">
        <f t="shared" si="1620"/>
        <v>0.59974055750076527</v>
      </c>
      <c r="BN1169" s="14">
        <f t="shared" si="1621"/>
        <v>0.39554897218573987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1.6292</v>
      </c>
      <c r="F1170" s="10">
        <f>VLOOKUP(B1170,home!$B$2:$E$405,3,FALSE)</f>
        <v>1.1915</v>
      </c>
      <c r="G1170" s="10">
        <f>VLOOKUP(C1170,away!$B$2:$E$405,4,FALSE)</f>
        <v>0.75819999999999999</v>
      </c>
      <c r="H1170" s="10">
        <f>VLOOKUP(A1170,away!$A$2:$E$405,3,FALSE)</f>
        <v>1.1462000000000001</v>
      </c>
      <c r="I1170" s="10">
        <f>VLOOKUP(C1170,away!$B$2:$E$405,3,FALSE)</f>
        <v>0.87239999999999995</v>
      </c>
      <c r="J1170" s="10">
        <f>VLOOKUP(B1170,home!$B$2:$E$405,4,FALSE)</f>
        <v>1.1291</v>
      </c>
      <c r="K1170" s="12">
        <f t="shared" si="1566"/>
        <v>1.47181162276</v>
      </c>
      <c r="L1170" s="12">
        <f t="shared" si="1567"/>
        <v>1.129037764008</v>
      </c>
      <c r="M1170" s="13">
        <f t="shared" si="1568"/>
        <v>7.4210518004831638E-2</v>
      </c>
      <c r="N1170" s="13">
        <f t="shared" si="1569"/>
        <v>0.10922390293055145</v>
      </c>
      <c r="O1170" s="13">
        <f t="shared" si="1570"/>
        <v>8.3786477314050548E-2</v>
      </c>
      <c r="P1170" s="13">
        <f t="shared" si="1571"/>
        <v>0.12331791114093667</v>
      </c>
      <c r="Q1170" s="13">
        <f t="shared" si="1572"/>
        <v>8.0378504908197854E-2</v>
      </c>
      <c r="R1170" s="13">
        <f t="shared" si="1573"/>
        <v>4.729904850038133E-2</v>
      </c>
      <c r="S1170" s="13">
        <f t="shared" si="1574"/>
        <v>5.1230295977633011E-2</v>
      </c>
      <c r="T1170" s="13">
        <f t="shared" si="1575"/>
        <v>9.0750367455857753E-2</v>
      </c>
      <c r="U1170" s="13">
        <f t="shared" si="1576"/>
        <v>6.9615289328350191E-2</v>
      </c>
      <c r="V1170" s="13">
        <f t="shared" si="1577"/>
        <v>9.458996225189642E-3</v>
      </c>
      <c r="W1170" s="13">
        <f t="shared" si="1578"/>
        <v>3.9434005914652445E-2</v>
      </c>
      <c r="X1170" s="13">
        <f t="shared" si="1579"/>
        <v>4.452248186375745E-2</v>
      </c>
      <c r="Y1170" s="13">
        <f t="shared" si="1580"/>
        <v>2.5133781685771722E-2</v>
      </c>
      <c r="Z1170" s="13">
        <f t="shared" si="1581"/>
        <v>1.780080398619216E-2</v>
      </c>
      <c r="AA1170" s="13">
        <f t="shared" si="1582"/>
        <v>2.6199430201350158E-2</v>
      </c>
      <c r="AB1170" s="13">
        <f t="shared" si="1583"/>
        <v>1.9280312940018269E-2</v>
      </c>
      <c r="AC1170" s="13">
        <f t="shared" si="1584"/>
        <v>9.8239414652823024E-4</v>
      </c>
      <c r="AD1170" s="13">
        <f t="shared" si="1585"/>
        <v>1.4509857059293009E-2</v>
      </c>
      <c r="AE1170" s="13">
        <f t="shared" si="1586"/>
        <v>1.6382176570299875E-2</v>
      </c>
      <c r="AF1170" s="13">
        <f t="shared" si="1587"/>
        <v>9.2480480022578086E-3</v>
      </c>
      <c r="AG1170" s="13">
        <f t="shared" si="1588"/>
        <v>3.4804651459692691E-3</v>
      </c>
      <c r="AH1170" s="13">
        <f t="shared" si="1589"/>
        <v>5.0244449825287722E-3</v>
      </c>
      <c r="AI1170" s="13">
        <f t="shared" si="1590"/>
        <v>7.3950365232040112E-3</v>
      </c>
      <c r="AJ1170" s="13">
        <f t="shared" si="1591"/>
        <v>5.4420503527931839E-3</v>
      </c>
      <c r="AK1170" s="13">
        <f t="shared" si="1592"/>
        <v>2.6698909869620562E-3</v>
      </c>
      <c r="AL1170" s="13">
        <f t="shared" si="1593"/>
        <v>6.5298988512144343E-5</v>
      </c>
      <c r="AM1170" s="13">
        <f t="shared" si="1594"/>
        <v>4.2711552528907366E-3</v>
      </c>
      <c r="AN1170" s="13">
        <f t="shared" si="1595"/>
        <v>4.8222955764547814E-3</v>
      </c>
      <c r="AO1170" s="13">
        <f t="shared" si="1596"/>
        <v>2.7222769075130882E-3</v>
      </c>
      <c r="AP1170" s="13">
        <f t="shared" si="1597"/>
        <v>1.0245178108897299E-3</v>
      </c>
      <c r="AQ1170" s="13">
        <f t="shared" si="1598"/>
        <v>2.8917982459832791E-4</v>
      </c>
      <c r="AR1170" s="13">
        <f t="shared" si="1599"/>
        <v>1.1345576256910996E-3</v>
      </c>
      <c r="AS1170" s="13">
        <f t="shared" si="1600"/>
        <v>1.66985510018315E-3</v>
      </c>
      <c r="AT1170" s="13">
        <f t="shared" si="1601"/>
        <v>1.2288560723873125E-3</v>
      </c>
      <c r="AU1170" s="13">
        <f t="shared" si="1602"/>
        <v>6.0288155001295032E-4</v>
      </c>
      <c r="AV1170" s="13">
        <f t="shared" si="1603"/>
        <v>2.2183201811415605E-4</v>
      </c>
      <c r="AW1170" s="13">
        <f t="shared" si="1604"/>
        <v>3.0141485329049475E-6</v>
      </c>
      <c r="AX1170" s="13">
        <f t="shared" si="1605"/>
        <v>1.0477226573028359E-3</v>
      </c>
      <c r="AY1170" s="13">
        <f t="shared" si="1606"/>
        <v>1.1829184463017139E-3</v>
      </c>
      <c r="AZ1170" s="13">
        <f t="shared" si="1607"/>
        <v>6.677797988081524E-4</v>
      </c>
      <c r="BA1170" s="13">
        <f t="shared" si="1608"/>
        <v>2.5131620363202277E-4</v>
      </c>
      <c r="BB1170" s="13">
        <f t="shared" si="1609"/>
        <v>7.0936371151919555E-5</v>
      </c>
      <c r="BC1170" s="13">
        <f t="shared" si="1610"/>
        <v>1.6017968374440964E-5</v>
      </c>
      <c r="BD1170" s="13">
        <f t="shared" si="1611"/>
        <v>2.1349306747475073E-4</v>
      </c>
      <c r="BE1170" s="13">
        <f t="shared" si="1612"/>
        <v>3.1422157808802303E-4</v>
      </c>
      <c r="BF1170" s="13">
        <f t="shared" si="1613"/>
        <v>2.3123748537597069E-4</v>
      </c>
      <c r="BG1170" s="13">
        <f t="shared" si="1614"/>
        <v>1.1344600619804976E-4</v>
      </c>
      <c r="BH1170" s="13">
        <f t="shared" si="1615"/>
        <v>4.1742787619498146E-5</v>
      </c>
      <c r="BI1170" s="13">
        <f t="shared" si="1616"/>
        <v>1.2287503996955921E-5</v>
      </c>
      <c r="BJ1170" s="14">
        <f t="shared" si="1617"/>
        <v>0.44942970835452645</v>
      </c>
      <c r="BK1170" s="14">
        <f t="shared" si="1618"/>
        <v>0.26044833292993302</v>
      </c>
      <c r="BL1170" s="14">
        <f t="shared" si="1619"/>
        <v>0.27249639192478042</v>
      </c>
      <c r="BM1170" s="14">
        <f t="shared" si="1620"/>
        <v>0.48077897009871379</v>
      </c>
      <c r="BN1170" s="14">
        <f t="shared" si="1621"/>
        <v>0.51821636279894945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1.6292</v>
      </c>
      <c r="F1171" s="10">
        <f>VLOOKUP(B1171,home!$B$2:$E$405,3,FALSE)</f>
        <v>1.1554</v>
      </c>
      <c r="G1171" s="10">
        <f>VLOOKUP(C1171,away!$B$2:$E$405,4,FALSE)</f>
        <v>1.6248</v>
      </c>
      <c r="H1171" s="10">
        <f>VLOOKUP(A1171,away!$A$2:$E$405,3,FALSE)</f>
        <v>1.1462000000000001</v>
      </c>
      <c r="I1171" s="10">
        <f>VLOOKUP(C1171,away!$B$2:$E$405,3,FALSE)</f>
        <v>1.0264</v>
      </c>
      <c r="J1171" s="10">
        <f>VLOOKUP(B1171,home!$B$2:$E$405,4,FALSE)</f>
        <v>0.87239999999999995</v>
      </c>
      <c r="K1171" s="12">
        <f t="shared" si="1566"/>
        <v>3.058487254464</v>
      </c>
      <c r="L1171" s="12">
        <f t="shared" si="1567"/>
        <v>1.026343424832</v>
      </c>
      <c r="M1171" s="13">
        <f t="shared" si="1568"/>
        <v>1.6825988062924985E-2</v>
      </c>
      <c r="N1171" s="13">
        <f t="shared" si="1569"/>
        <v>5.146207003421948E-2</v>
      </c>
      <c r="O1171" s="13">
        <f t="shared" si="1570"/>
        <v>1.7269242214684778E-2</v>
      </c>
      <c r="P1171" s="13">
        <f t="shared" si="1571"/>
        <v>5.2817757207865051E-2</v>
      </c>
      <c r="Q1171" s="13">
        <f t="shared" si="1572"/>
        <v>7.8698042643997018E-2</v>
      </c>
      <c r="R1171" s="13">
        <f t="shared" si="1573"/>
        <v>8.8620865994364639E-3</v>
      </c>
      <c r="S1171" s="13">
        <f t="shared" si="1574"/>
        <v>4.1449504570491541E-2</v>
      </c>
      <c r="T1171" s="13">
        <f t="shared" si="1575"/>
        <v>8.0771218614814663E-2</v>
      </c>
      <c r="U1171" s="13">
        <f t="shared" si="1576"/>
        <v>2.7104578912332637E-2</v>
      </c>
      <c r="V1171" s="13">
        <f t="shared" si="1577"/>
        <v>1.445693451901239E-2</v>
      </c>
      <c r="W1171" s="13">
        <f t="shared" si="1578"/>
        <v>8.0232320125976406E-2</v>
      </c>
      <c r="X1171" s="13">
        <f t="shared" si="1579"/>
        <v>8.2345914220312025E-2</v>
      </c>
      <c r="Y1171" s="13">
        <f t="shared" si="1580"/>
        <v>4.2257593810898567E-2</v>
      </c>
      <c r="Z1171" s="13">
        <f t="shared" si="1581"/>
        <v>3.0318481038744648E-3</v>
      </c>
      <c r="AA1171" s="13">
        <f t="shared" si="1582"/>
        <v>9.2728687831708963E-3</v>
      </c>
      <c r="AB1171" s="13">
        <f t="shared" si="1583"/>
        <v>1.4180475492822645E-2</v>
      </c>
      <c r="AC1171" s="13">
        <f t="shared" si="1584"/>
        <v>2.8363225035418081E-3</v>
      </c>
      <c r="AD1171" s="13">
        <f t="shared" si="1585"/>
        <v>6.1347382125343575E-2</v>
      </c>
      <c r="AE1171" s="13">
        <f t="shared" si="1586"/>
        <v>6.2963482275002536E-2</v>
      </c>
      <c r="AF1171" s="13">
        <f t="shared" si="1587"/>
        <v>3.2311078018737519E-2</v>
      </c>
      <c r="AG1171" s="13">
        <f t="shared" si="1588"/>
        <v>1.1054087491255008E-2</v>
      </c>
      <c r="AH1171" s="13">
        <f t="shared" si="1589"/>
        <v>7.7792934162523061E-4</v>
      </c>
      <c r="AI1171" s="13">
        <f t="shared" si="1590"/>
        <v>2.379286976234339E-3</v>
      </c>
      <c r="AJ1171" s="13">
        <f t="shared" si="1591"/>
        <v>3.638509445762458E-3</v>
      </c>
      <c r="AK1171" s="13">
        <f t="shared" si="1592"/>
        <v>3.7094449217037837E-3</v>
      </c>
      <c r="AL1171" s="13">
        <f t="shared" si="1593"/>
        <v>3.5613526598266942E-4</v>
      </c>
      <c r="AM1171" s="13">
        <f t="shared" si="1594"/>
        <v>3.7526037265019185E-2</v>
      </c>
      <c r="AN1171" s="13">
        <f t="shared" si="1595"/>
        <v>3.8514601606953046E-2</v>
      </c>
      <c r="AO1171" s="13">
        <f t="shared" si="1596"/>
        <v>1.9764604059660122E-2</v>
      </c>
      <c r="AP1171" s="13">
        <f t="shared" si="1597"/>
        <v>6.7617571403466746E-3</v>
      </c>
      <c r="AQ1171" s="13">
        <f t="shared" si="1598"/>
        <v>1.7349712453264086E-3</v>
      </c>
      <c r="AR1171" s="13">
        <f t="shared" si="1599"/>
        <v>1.5968453295218851E-4</v>
      </c>
      <c r="AS1171" s="13">
        <f t="shared" si="1600"/>
        <v>4.8839310876930514E-4</v>
      </c>
      <c r="AT1171" s="13">
        <f t="shared" si="1601"/>
        <v>7.4687204916948499E-4</v>
      </c>
      <c r="AU1171" s="13">
        <f t="shared" si="1602"/>
        <v>7.6143288103342659E-4</v>
      </c>
      <c r="AV1171" s="13">
        <f t="shared" si="1603"/>
        <v>5.8220819044263461E-4</v>
      </c>
      <c r="AW1171" s="13">
        <f t="shared" si="1604"/>
        <v>3.105359324299311E-5</v>
      </c>
      <c r="AX1171" s="13">
        <f t="shared" si="1605"/>
        <v>1.9128817780933727E-2</v>
      </c>
      <c r="AY1171" s="13">
        <f t="shared" si="1606"/>
        <v>1.9632736354270777E-2</v>
      </c>
      <c r="AZ1171" s="13">
        <f t="shared" si="1607"/>
        <v>1.0074964934332992E-2</v>
      </c>
      <c r="BA1171" s="13">
        <f t="shared" si="1608"/>
        <v>3.4467913385885438E-3</v>
      </c>
      <c r="BB1171" s="13">
        <f t="shared" si="1609"/>
        <v>8.8439790678205969E-4</v>
      </c>
      <c r="BC1171" s="13">
        <f t="shared" si="1610"/>
        <v>1.8153919531219026E-4</v>
      </c>
      <c r="BD1171" s="13">
        <f t="shared" si="1611"/>
        <v>2.7315195073807909E-5</v>
      </c>
      <c r="BE1171" s="13">
        <f t="shared" si="1612"/>
        <v>8.3543175986439325E-5</v>
      </c>
      <c r="BF1171" s="13">
        <f t="shared" si="1613"/>
        <v>1.277578694759838E-4</v>
      </c>
      <c r="BG1171" s="13">
        <f t="shared" si="1614"/>
        <v>1.3024860514992392E-4</v>
      </c>
      <c r="BH1171" s="13">
        <f t="shared" si="1615"/>
        <v>9.9590924690689105E-5</v>
      </c>
      <c r="BI1171" s="13">
        <f t="shared" si="1616"/>
        <v>6.0919514765351341E-5</v>
      </c>
      <c r="BJ1171" s="14">
        <f t="shared" si="1617"/>
        <v>0.74109440818808237</v>
      </c>
      <c r="BK1171" s="14">
        <f t="shared" si="1618"/>
        <v>0.14837537848408922</v>
      </c>
      <c r="BL1171" s="14">
        <f t="shared" si="1619"/>
        <v>9.0462388735282465E-2</v>
      </c>
      <c r="BM1171" s="14">
        <f t="shared" si="1620"/>
        <v>0.73742715398717318</v>
      </c>
      <c r="BN1171" s="14">
        <f t="shared" si="1621"/>
        <v>0.22593518676312779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1.6292</v>
      </c>
      <c r="F1172" s="10">
        <f>VLOOKUP(B1172,home!$B$2:$E$405,3,FALSE)</f>
        <v>1.0570999999999999</v>
      </c>
      <c r="G1172" s="10">
        <f>VLOOKUP(C1172,away!$B$2:$E$405,4,FALSE)</f>
        <v>1.4080999999999999</v>
      </c>
      <c r="H1172" s="10">
        <f>VLOOKUP(A1172,away!$A$2:$E$405,3,FALSE)</f>
        <v>1.1462000000000001</v>
      </c>
      <c r="I1172" s="10">
        <f>VLOOKUP(C1172,away!$B$2:$E$405,3,FALSE)</f>
        <v>0.76980000000000004</v>
      </c>
      <c r="J1172" s="10">
        <f>VLOOKUP(B1172,home!$B$2:$E$405,4,FALSE)</f>
        <v>0.72699999999999998</v>
      </c>
      <c r="K1172" s="12">
        <f t="shared" si="1566"/>
        <v>2.4250682892919997</v>
      </c>
      <c r="L1172" s="12">
        <f t="shared" si="1567"/>
        <v>0.64146464052000007</v>
      </c>
      <c r="M1172" s="13">
        <f t="shared" si="1568"/>
        <v>4.6582379586755165E-2</v>
      </c>
      <c r="N1172" s="13">
        <f t="shared" si="1569"/>
        <v>0.11296545157560291</v>
      </c>
      <c r="O1172" s="13">
        <f t="shared" si="1570"/>
        <v>2.9880949376184091E-2</v>
      </c>
      <c r="P1172" s="13">
        <f t="shared" si="1571"/>
        <v>7.2463342786123597E-2</v>
      </c>
      <c r="Q1172" s="13">
        <f t="shared" si="1572"/>
        <v>0.1369744672007728</v>
      </c>
      <c r="R1172" s="13">
        <f t="shared" si="1573"/>
        <v>9.5837862249951219E-3</v>
      </c>
      <c r="S1172" s="13">
        <f t="shared" si="1574"/>
        <v>2.8180913546719377E-2</v>
      </c>
      <c r="T1172" s="13">
        <f t="shared" si="1575"/>
        <v>8.7864277363362275E-2</v>
      </c>
      <c r="U1172" s="13">
        <f t="shared" si="1576"/>
        <v>2.324133606558915E-2</v>
      </c>
      <c r="V1172" s="13">
        <f t="shared" si="1577"/>
        <v>4.8709004384106672E-3</v>
      </c>
      <c r="W1172" s="13">
        <f t="shared" si="1578"/>
        <v>0.11072414561708709</v>
      </c>
      <c r="X1172" s="13">
        <f t="shared" si="1579"/>
        <v>7.1025624265148912E-2</v>
      </c>
      <c r="Y1172" s="13">
        <f t="shared" si="1580"/>
        <v>2.2780213268476165E-2</v>
      </c>
      <c r="Z1172" s="13">
        <f t="shared" si="1581"/>
        <v>2.0492199952123419E-3</v>
      </c>
      <c r="AA1172" s="13">
        <f t="shared" si="1582"/>
        <v>4.969498428172554E-3</v>
      </c>
      <c r="AB1172" s="13">
        <f t="shared" si="1583"/>
        <v>6.0256865259238502E-3</v>
      </c>
      <c r="AC1172" s="13">
        <f t="shared" si="1584"/>
        <v>4.7357194297077888E-4</v>
      </c>
      <c r="AD1172" s="13">
        <f t="shared" si="1585"/>
        <v>6.7128403598736924E-2</v>
      </c>
      <c r="AE1172" s="13">
        <f t="shared" si="1586"/>
        <v>4.306049728314526E-2</v>
      </c>
      <c r="AF1172" s="13">
        <f t="shared" si="1587"/>
        <v>1.3810893205172602E-2</v>
      </c>
      <c r="AG1172" s="13">
        <f t="shared" si="1588"/>
        <v>2.9530665483720525E-3</v>
      </c>
      <c r="AH1172" s="13">
        <f t="shared" si="1589"/>
        <v>3.2862554189382021E-4</v>
      </c>
      <c r="AI1172" s="13">
        <f t="shared" si="1590"/>
        <v>7.9693938069810291E-4</v>
      </c>
      <c r="AJ1172" s="13">
        <f t="shared" si="1591"/>
        <v>9.6631621030948732E-4</v>
      </c>
      <c r="AK1172" s="13">
        <f t="shared" si="1592"/>
        <v>7.8112759968345215E-4</v>
      </c>
      <c r="AL1172" s="13">
        <f t="shared" si="1593"/>
        <v>2.9467456443242267E-5</v>
      </c>
      <c r="AM1172" s="13">
        <f t="shared" si="1594"/>
        <v>3.2558192575618379E-2</v>
      </c>
      <c r="AN1172" s="13">
        <f t="shared" si="1595"/>
        <v>2.0884929296499981E-2</v>
      </c>
      <c r="AO1172" s="13">
        <f t="shared" si="1596"/>
        <v>6.6984718317324868E-3</v>
      </c>
      <c r="AP1172" s="13">
        <f t="shared" si="1597"/>
        <v>1.4322776085252092E-3</v>
      </c>
      <c r="AQ1172" s="13">
        <f t="shared" si="1598"/>
        <v>2.296888603193671E-4</v>
      </c>
      <c r="AR1172" s="13">
        <f t="shared" si="1599"/>
        <v>4.2160333019321927E-5</v>
      </c>
      <c r="AS1172" s="13">
        <f t="shared" si="1600"/>
        <v>1.0224168667114802E-4</v>
      </c>
      <c r="AT1172" s="13">
        <f t="shared" si="1601"/>
        <v>1.2397153609496482E-4</v>
      </c>
      <c r="AU1172" s="13">
        <f t="shared" si="1602"/>
        <v>1.0021314698623923E-4</v>
      </c>
      <c r="AV1172" s="13">
        <f t="shared" si="1603"/>
        <v>6.0755931231621732E-5</v>
      </c>
      <c r="AW1172" s="13">
        <f t="shared" si="1604"/>
        <v>1.2733178989236931E-6</v>
      </c>
      <c r="AX1172" s="13">
        <f t="shared" si="1605"/>
        <v>1.3159306728632379E-2</v>
      </c>
      <c r="AY1172" s="13">
        <f t="shared" si="1606"/>
        <v>8.4412299601745872E-3</v>
      </c>
      <c r="AZ1172" s="13">
        <f t="shared" si="1607"/>
        <v>2.7073752709750225E-3</v>
      </c>
      <c r="BA1172" s="13">
        <f t="shared" si="1608"/>
        <v>5.7889516831624371E-4</v>
      </c>
      <c r="BB1172" s="13">
        <f t="shared" si="1609"/>
        <v>9.2835195260686026E-5</v>
      </c>
      <c r="BC1172" s="13">
        <f t="shared" si="1610"/>
        <v>1.1910099031099996E-5</v>
      </c>
      <c r="BD1172" s="13">
        <f t="shared" si="1611"/>
        <v>4.5073938107404707E-6</v>
      </c>
      <c r="BE1172" s="13">
        <f t="shared" si="1612"/>
        <v>1.0930737797777739E-5</v>
      </c>
      <c r="BF1172" s="13">
        <f t="shared" si="1613"/>
        <v>1.3253892805978134E-5</v>
      </c>
      <c r="BG1172" s="13">
        <f t="shared" si="1614"/>
        <v>1.0713865051150978E-5</v>
      </c>
      <c r="BH1172" s="13">
        <f t="shared" si="1615"/>
        <v>6.4954635978250125E-6</v>
      </c>
      <c r="BI1172" s="13">
        <f t="shared" si="1616"/>
        <v>3.1503885590671926E-6</v>
      </c>
      <c r="BJ1172" s="14">
        <f t="shared" si="1617"/>
        <v>0.75608215252096234</v>
      </c>
      <c r="BK1172" s="14">
        <f t="shared" si="1618"/>
        <v>0.16104180571759746</v>
      </c>
      <c r="BL1172" s="14">
        <f t="shared" si="1619"/>
        <v>7.7052659729075448E-2</v>
      </c>
      <c r="BM1172" s="14">
        <f t="shared" si="1620"/>
        <v>0.57933550457013838</v>
      </c>
      <c r="BN1172" s="14">
        <f t="shared" si="1621"/>
        <v>0.40845037675043372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1.6292</v>
      </c>
      <c r="F1173" s="10">
        <f>VLOOKUP(B1173,home!$B$2:$E$405,3,FALSE)</f>
        <v>0.86650000000000005</v>
      </c>
      <c r="G1173" s="10">
        <f>VLOOKUP(C1173,away!$B$2:$E$405,4,FALSE)</f>
        <v>1.1554</v>
      </c>
      <c r="H1173" s="10">
        <f>VLOOKUP(A1173,away!$A$2:$E$405,3,FALSE)</f>
        <v>1.1462000000000001</v>
      </c>
      <c r="I1173" s="10">
        <f>VLOOKUP(C1173,away!$B$2:$E$405,3,FALSE)</f>
        <v>0.76980000000000004</v>
      </c>
      <c r="J1173" s="10">
        <f>VLOOKUP(B1173,home!$B$2:$E$405,4,FALSE)</f>
        <v>0.71850000000000003</v>
      </c>
      <c r="K1173" s="12">
        <f t="shared" si="1566"/>
        <v>1.63108025972</v>
      </c>
      <c r="L1173" s="12">
        <f t="shared" si="1567"/>
        <v>0.6339647100600001</v>
      </c>
      <c r="M1173" s="13">
        <f t="shared" si="1568"/>
        <v>0.10382536543197142</v>
      </c>
      <c r="N1173" s="13">
        <f t="shared" si="1569"/>
        <v>0.16934750401430385</v>
      </c>
      <c r="O1173" s="13">
        <f t="shared" si="1570"/>
        <v>6.5821617692953319E-2</v>
      </c>
      <c r="P1173" s="13">
        <f t="shared" si="1571"/>
        <v>0.10736034128181283</v>
      </c>
      <c r="Q1173" s="13">
        <f t="shared" si="1572"/>
        <v>0.13810968541529225</v>
      </c>
      <c r="R1173" s="13">
        <f t="shared" si="1573"/>
        <v>2.0864291388196659E-2</v>
      </c>
      <c r="S1173" s="13">
        <f t="shared" si="1574"/>
        <v>2.7753918399881693E-2</v>
      </c>
      <c r="T1173" s="13">
        <f t="shared" si="1575"/>
        <v>8.7556666670783573E-2</v>
      </c>
      <c r="U1173" s="13">
        <f t="shared" si="1576"/>
        <v>3.4031333816333567E-2</v>
      </c>
      <c r="V1173" s="13">
        <f t="shared" si="1577"/>
        <v>3.1887627833545235E-3</v>
      </c>
      <c r="W1173" s="13">
        <f t="shared" si="1578"/>
        <v>7.5089327185674126E-2</v>
      </c>
      <c r="X1173" s="13">
        <f t="shared" si="1579"/>
        <v>4.7603983537866379E-2</v>
      </c>
      <c r="Y1173" s="13">
        <f t="shared" si="1580"/>
        <v>1.5089622810642238E-2</v>
      </c>
      <c r="Z1173" s="13">
        <f t="shared" si="1581"/>
        <v>4.4090748135084843E-3</v>
      </c>
      <c r="AA1173" s="13">
        <f t="shared" si="1582"/>
        <v>7.1915548919423292E-3</v>
      </c>
      <c r="AB1173" s="13">
        <f t="shared" si="1583"/>
        <v>5.8650016104699661E-3</v>
      </c>
      <c r="AC1173" s="13">
        <f t="shared" si="1584"/>
        <v>2.0608322642504803E-4</v>
      </c>
      <c r="AD1173" s="13">
        <f t="shared" si="1585"/>
        <v>3.0619179822052367E-2</v>
      </c>
      <c r="AE1173" s="13">
        <f t="shared" si="1586"/>
        <v>1.9411479458162434E-2</v>
      </c>
      <c r="AF1173" s="13">
        <f t="shared" si="1587"/>
        <v>6.1530964732647974E-3</v>
      </c>
      <c r="AG1173" s="13">
        <f t="shared" si="1588"/>
        <v>1.300282007214842E-3</v>
      </c>
      <c r="AH1173" s="13">
        <f t="shared" si="1589"/>
        <v>6.9879945894468873E-4</v>
      </c>
      <c r="AI1173" s="13">
        <f t="shared" si="1590"/>
        <v>1.1397980029876982E-3</v>
      </c>
      <c r="AJ1173" s="13">
        <f t="shared" si="1591"/>
        <v>9.2955101137075626E-4</v>
      </c>
      <c r="AK1173" s="13">
        <f t="shared" si="1592"/>
        <v>5.0539076834986722E-4</v>
      </c>
      <c r="AL1173" s="13">
        <f t="shared" si="1593"/>
        <v>8.5239923517330265E-6</v>
      </c>
      <c r="AM1173" s="13">
        <f t="shared" si="1594"/>
        <v>9.988467955313312E-3</v>
      </c>
      <c r="AN1173" s="13">
        <f t="shared" si="1595"/>
        <v>6.3323361912338057E-3</v>
      </c>
      <c r="AO1173" s="13">
        <f t="shared" si="1596"/>
        <v>2.0072388387389925E-3</v>
      </c>
      <c r="AP1173" s="13">
        <f t="shared" si="1597"/>
        <v>4.2417286280744556E-4</v>
      </c>
      <c r="AQ1173" s="13">
        <f t="shared" si="1598"/>
        <v>6.7227656496260591E-5</v>
      </c>
      <c r="AR1173" s="13">
        <f t="shared" si="1599"/>
        <v>8.8602839275990912E-5</v>
      </c>
      <c r="AS1173" s="13">
        <f t="shared" si="1600"/>
        <v>1.4451834209821266E-4</v>
      </c>
      <c r="AT1173" s="13">
        <f t="shared" si="1601"/>
        <v>1.1786050748192828E-4</v>
      </c>
      <c r="AU1173" s="13">
        <f t="shared" si="1602"/>
        <v>6.4079982384784856E-5</v>
      </c>
      <c r="AV1173" s="13">
        <f t="shared" si="1603"/>
        <v>2.6129898577756989E-5</v>
      </c>
      <c r="AW1173" s="13">
        <f t="shared" si="1604"/>
        <v>2.4483920779381492E-7</v>
      </c>
      <c r="AX1173" s="13">
        <f t="shared" si="1605"/>
        <v>2.7153321511262218E-3</v>
      </c>
      <c r="AY1173" s="13">
        <f t="shared" si="1606"/>
        <v>1.7214247599053314E-3</v>
      </c>
      <c r="AZ1173" s="13">
        <f t="shared" si="1607"/>
        <v>5.456612744017444E-4</v>
      </c>
      <c r="BA1173" s="13">
        <f t="shared" si="1608"/>
        <v>1.1530999720569068E-4</v>
      </c>
      <c r="BB1173" s="13">
        <f t="shared" si="1609"/>
        <v>1.8275617236381276E-5</v>
      </c>
      <c r="BC1173" s="13">
        <f t="shared" si="1610"/>
        <v>2.3172192764859992E-6</v>
      </c>
      <c r="BD1173" s="13">
        <f t="shared" si="1611"/>
        <v>9.3618455520160597E-6</v>
      </c>
      <c r="BE1173" s="13">
        <f t="shared" si="1612"/>
        <v>1.5269921474440882E-5</v>
      </c>
      <c r="BF1173" s="13">
        <f t="shared" si="1613"/>
        <v>1.2453233742217523E-5</v>
      </c>
      <c r="BG1173" s="13">
        <f t="shared" si="1614"/>
        <v>6.770741242203341E-6</v>
      </c>
      <c r="BH1173" s="13">
        <f t="shared" si="1615"/>
        <v>2.7609055959574862E-6</v>
      </c>
      <c r="BI1173" s="13">
        <f t="shared" si="1616"/>
        <v>9.0065172330334771E-7</v>
      </c>
      <c r="BJ1173" s="14">
        <f t="shared" si="1617"/>
        <v>0.61421859191899841</v>
      </c>
      <c r="BK1173" s="14">
        <f t="shared" si="1618"/>
        <v>0.2440644198757026</v>
      </c>
      <c r="BL1173" s="14">
        <f t="shared" si="1619"/>
        <v>0.13753604751069765</v>
      </c>
      <c r="BM1173" s="14">
        <f t="shared" si="1620"/>
        <v>0.39317814897367942</v>
      </c>
      <c r="BN1173" s="14">
        <f t="shared" si="1621"/>
        <v>0.60532880522453036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1.6292</v>
      </c>
      <c r="F1174" s="10">
        <f>VLOOKUP(B1174,home!$B$2:$E$405,3,FALSE)</f>
        <v>1.3299000000000001</v>
      </c>
      <c r="G1174" s="10">
        <f>VLOOKUP(C1174,away!$B$2:$E$405,4,FALSE)</f>
        <v>0.75019999999999998</v>
      </c>
      <c r="H1174" s="10">
        <f>VLOOKUP(A1174,away!$A$2:$E$405,3,FALSE)</f>
        <v>1.1462000000000001</v>
      </c>
      <c r="I1174" s="10">
        <f>VLOOKUP(C1174,away!$B$2:$E$405,3,FALSE)</f>
        <v>0.96940000000000004</v>
      </c>
      <c r="J1174" s="10">
        <f>VLOOKUP(B1174,home!$B$2:$E$405,4,FALSE)</f>
        <v>0.63009999999999999</v>
      </c>
      <c r="K1174" s="12">
        <f t="shared" si="1566"/>
        <v>1.6254381446160002</v>
      </c>
      <c r="L1174" s="12">
        <f t="shared" si="1567"/>
        <v>0.70012066902800008</v>
      </c>
      <c r="M1174" s="13">
        <f t="shared" si="1568"/>
        <v>9.7728816593362813E-2</v>
      </c>
      <c r="N1174" s="13">
        <f t="shared" si="1569"/>
        <v>0.15885214631903302</v>
      </c>
      <c r="O1174" s="13">
        <f t="shared" si="1570"/>
        <v>6.8421964456659878E-2</v>
      </c>
      <c r="P1174" s="13">
        <f t="shared" si="1571"/>
        <v>0.11121567095741514</v>
      </c>
      <c r="Q1174" s="13">
        <f t="shared" si="1572"/>
        <v>0.12910216899053922</v>
      </c>
      <c r="R1174" s="13">
        <f t="shared" si="1573"/>
        <v>2.3951815765803377E-2</v>
      </c>
      <c r="S1174" s="13">
        <f t="shared" si="1574"/>
        <v>3.1640937385882729E-2</v>
      </c>
      <c r="T1174" s="13">
        <f t="shared" si="1575"/>
        <v>9.0387096926622251E-2</v>
      </c>
      <c r="U1174" s="13">
        <f t="shared" si="1576"/>
        <v>3.8932194978551701E-2</v>
      </c>
      <c r="V1174" s="13">
        <f t="shared" si="1577"/>
        <v>4.0008307384055411E-3</v>
      </c>
      <c r="W1174" s="13">
        <f t="shared" si="1578"/>
        <v>6.9949196676627814E-2</v>
      </c>
      <c r="X1174" s="13">
        <f t="shared" si="1579"/>
        <v>4.8972878375211824E-2</v>
      </c>
      <c r="Y1174" s="13">
        <f t="shared" si="1580"/>
        <v>1.7143462186140088E-2</v>
      </c>
      <c r="Z1174" s="13">
        <f t="shared" si="1581"/>
        <v>5.5897204261298886E-3</v>
      </c>
      <c r="AA1174" s="13">
        <f t="shared" si="1582"/>
        <v>9.0857447983707217E-3</v>
      </c>
      <c r="AB1174" s="13">
        <f t="shared" si="1583"/>
        <v>7.3841580837590926E-3</v>
      </c>
      <c r="AC1174" s="13">
        <f t="shared" si="1584"/>
        <v>2.8455979673466244E-4</v>
      </c>
      <c r="AD1174" s="13">
        <f t="shared" si="1585"/>
        <v>2.8424523115859402E-2</v>
      </c>
      <c r="AE1174" s="13">
        <f t="shared" si="1586"/>
        <v>1.9900596140677337E-2</v>
      </c>
      <c r="AF1174" s="13">
        <f t="shared" si="1587"/>
        <v>6.9664093420335263E-3</v>
      </c>
      <c r="AG1174" s="13">
        <f t="shared" si="1588"/>
        <v>1.625775723089141E-3</v>
      </c>
      <c r="AH1174" s="13">
        <f t="shared" si="1589"/>
        <v>9.7836970110538359E-4</v>
      </c>
      <c r="AI1174" s="13">
        <f t="shared" si="1590"/>
        <v>1.590279431713245E-3</v>
      </c>
      <c r="AJ1174" s="13">
        <f t="shared" si="1591"/>
        <v>1.2924504244524824E-3</v>
      </c>
      <c r="AK1174" s="13">
        <f t="shared" si="1592"/>
        <v>7.0026607331006847E-4</v>
      </c>
      <c r="AL1174" s="13">
        <f t="shared" si="1593"/>
        <v>1.295319428783526E-5</v>
      </c>
      <c r="AM1174" s="13">
        <f t="shared" si="1594"/>
        <v>9.2404608230074233E-3</v>
      </c>
      <c r="AN1174" s="13">
        <f t="shared" si="1595"/>
        <v>6.469437613530981E-3</v>
      </c>
      <c r="AO1174" s="13">
        <f t="shared" si="1596"/>
        <v>2.2646934951101091E-3</v>
      </c>
      <c r="AP1174" s="13">
        <f t="shared" si="1597"/>
        <v>5.2851957497994991E-4</v>
      </c>
      <c r="AQ1174" s="13">
        <f t="shared" si="1598"/>
        <v>9.250686960733918E-5</v>
      </c>
      <c r="AR1174" s="13">
        <f t="shared" si="1599"/>
        <v>1.3699536993892517E-4</v>
      </c>
      <c r="AS1174" s="13">
        <f t="shared" si="1600"/>
        <v>2.2267749993450908E-4</v>
      </c>
      <c r="AT1174" s="13">
        <f t="shared" si="1601"/>
        <v>1.8097425117063901E-4</v>
      </c>
      <c r="AU1174" s="13">
        <f t="shared" si="1602"/>
        <v>9.8054150348691186E-5</v>
      </c>
      <c r="AV1174" s="13">
        <f t="shared" si="1603"/>
        <v>3.9845239053668735E-5</v>
      </c>
      <c r="AW1174" s="13">
        <f t="shared" si="1604"/>
        <v>4.0946588619742091E-7</v>
      </c>
      <c r="AX1174" s="13">
        <f t="shared" si="1605"/>
        <v>2.5032995825910033E-3</v>
      </c>
      <c r="AY1174" s="13">
        <f t="shared" si="1606"/>
        <v>1.7526117785411264E-3</v>
      </c>
      <c r="AZ1174" s="13">
        <f t="shared" si="1607"/>
        <v>6.1351986546928324E-4</v>
      </c>
      <c r="BA1174" s="13">
        <f t="shared" si="1608"/>
        <v>1.4317931289144109E-4</v>
      </c>
      <c r="BB1174" s="13">
        <f t="shared" si="1609"/>
        <v>2.5060699083131265E-5</v>
      </c>
      <c r="BC1174" s="13">
        <f t="shared" si="1610"/>
        <v>3.5091026816782513E-6</v>
      </c>
      <c r="BD1174" s="13">
        <f t="shared" si="1611"/>
        <v>1.5985548342563101E-5</v>
      </c>
      <c r="BE1174" s="13">
        <f t="shared" si="1612"/>
        <v>2.5983520038605144E-5</v>
      </c>
      <c r="BF1174" s="13">
        <f t="shared" si="1613"/>
        <v>2.1117302301071509E-5</v>
      </c>
      <c r="BG1174" s="13">
        <f t="shared" si="1614"/>
        <v>1.1441622890516291E-5</v>
      </c>
      <c r="BH1174" s="13">
        <f t="shared" si="1615"/>
        <v>4.6494125706391892E-6</v>
      </c>
      <c r="BI1174" s="13">
        <f t="shared" si="1616"/>
        <v>1.5114665084748144E-6</v>
      </c>
      <c r="BJ1174" s="14">
        <f t="shared" si="1617"/>
        <v>0.5949610525133272</v>
      </c>
      <c r="BK1174" s="14">
        <f t="shared" si="1618"/>
        <v>0.24663638044462985</v>
      </c>
      <c r="BL1174" s="14">
        <f t="shared" si="1619"/>
        <v>0.1530964790968242</v>
      </c>
      <c r="BM1174" s="14">
        <f t="shared" si="1620"/>
        <v>0.40925884708544263</v>
      </c>
      <c r="BN1174" s="14">
        <f t="shared" si="1621"/>
        <v>0.58927258308281349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1.6292</v>
      </c>
      <c r="F1175" s="10">
        <f>VLOOKUP(B1175,home!$B$2:$E$405,3,FALSE)</f>
        <v>0.90259999999999996</v>
      </c>
      <c r="G1175" s="10">
        <f>VLOOKUP(C1175,away!$B$2:$E$405,4,FALSE)</f>
        <v>1.0109999999999999</v>
      </c>
      <c r="H1175" s="10">
        <f>VLOOKUP(A1175,away!$A$2:$E$405,3,FALSE)</f>
        <v>1.1462000000000001</v>
      </c>
      <c r="I1175" s="10">
        <f>VLOOKUP(C1175,away!$B$2:$E$405,3,FALSE)</f>
        <v>0.97509999999999997</v>
      </c>
      <c r="J1175" s="10">
        <f>VLOOKUP(B1175,home!$B$2:$E$405,4,FALSE)</f>
        <v>1.2317</v>
      </c>
      <c r="K1175" s="12">
        <f t="shared" si="1566"/>
        <v>1.4866915951199999</v>
      </c>
      <c r="L1175" s="12">
        <f t="shared" si="1567"/>
        <v>1.376621353954</v>
      </c>
      <c r="M1175" s="13">
        <f t="shared" si="1568"/>
        <v>5.7079345712805499E-2</v>
      </c>
      <c r="N1175" s="13">
        <f t="shared" si="1569"/>
        <v>8.4859383526176752E-2</v>
      </c>
      <c r="O1175" s="13">
        <f t="shared" si="1570"/>
        <v>7.8576646177970763E-2</v>
      </c>
      <c r="P1175" s="13">
        <f t="shared" si="1571"/>
        <v>0.11681923944550721</v>
      </c>
      <c r="Q1175" s="13">
        <f t="shared" si="1572"/>
        <v>6.3079866127715795E-2</v>
      </c>
      <c r="R1175" s="13">
        <f t="shared" si="1573"/>
        <v>5.4085144525341251E-2</v>
      </c>
      <c r="S1175" s="13">
        <f t="shared" si="1574"/>
        <v>5.9770896697424657E-2</v>
      </c>
      <c r="T1175" s="13">
        <f t="shared" si="1575"/>
        <v>8.6837090715973175E-2</v>
      </c>
      <c r="U1175" s="13">
        <f t="shared" si="1576"/>
        <v>8.0407929786675325E-2</v>
      </c>
      <c r="V1175" s="13">
        <f t="shared" si="1577"/>
        <v>1.3591977596124592E-2</v>
      </c>
      <c r="W1175" s="13">
        <f t="shared" si="1578"/>
        <v>3.1260102264456607E-2</v>
      </c>
      <c r="X1175" s="13">
        <f t="shared" si="1579"/>
        <v>4.3033324304036759E-2</v>
      </c>
      <c r="Y1175" s="13">
        <f t="shared" si="1580"/>
        <v>2.9620296584282328E-2</v>
      </c>
      <c r="Z1175" s="13">
        <f t="shared" si="1581"/>
        <v>2.4818254961757678E-2</v>
      </c>
      <c r="AA1175" s="13">
        <f t="shared" si="1582"/>
        <v>3.6897091057190384E-2</v>
      </c>
      <c r="AB1175" s="13">
        <f t="shared" si="1583"/>
        <v>2.7427297579551133E-2</v>
      </c>
      <c r="AC1175" s="13">
        <f t="shared" si="1584"/>
        <v>1.7385935156482442E-3</v>
      </c>
      <c r="AD1175" s="13">
        <f t="shared" si="1585"/>
        <v>1.1618532824789831E-2</v>
      </c>
      <c r="AE1175" s="13">
        <f t="shared" si="1586"/>
        <v>1.599432038822117E-2</v>
      </c>
      <c r="AF1175" s="13">
        <f t="shared" si="1587"/>
        <v>1.1009061494203547E-2</v>
      </c>
      <c r="AG1175" s="13">
        <f t="shared" si="1588"/>
        <v>5.0517697133044444E-3</v>
      </c>
      <c r="AH1175" s="13">
        <f t="shared" si="1589"/>
        <v>8.5413349370576114E-3</v>
      </c>
      <c r="AI1175" s="13">
        <f t="shared" si="1590"/>
        <v>1.2698330862028368E-2</v>
      </c>
      <c r="AJ1175" s="13">
        <f t="shared" si="1591"/>
        <v>9.4392508823152397E-3</v>
      </c>
      <c r="AK1175" s="13">
        <f t="shared" si="1592"/>
        <v>4.6777516503223697E-3</v>
      </c>
      <c r="AL1175" s="13">
        <f t="shared" si="1593"/>
        <v>1.4232901212625731E-4</v>
      </c>
      <c r="AM1175" s="13">
        <f t="shared" si="1594"/>
        <v>3.4546350196481708E-3</v>
      </c>
      <c r="AN1175" s="13">
        <f t="shared" si="1595"/>
        <v>4.7557243381649685E-3</v>
      </c>
      <c r="AO1175" s="13">
        <f t="shared" si="1596"/>
        <v>3.2734158387183248E-3</v>
      </c>
      <c r="AP1175" s="13">
        <f t="shared" si="1597"/>
        <v>1.5020847146502963E-3</v>
      </c>
      <c r="AQ1175" s="13">
        <f t="shared" si="1598"/>
        <v>5.1695047340887478E-4</v>
      </c>
      <c r="AR1175" s="13">
        <f t="shared" si="1599"/>
        <v>2.3516368131253711E-3</v>
      </c>
      <c r="AS1175" s="13">
        <f t="shared" si="1600"/>
        <v>3.4961586848482711E-3</v>
      </c>
      <c r="AT1175" s="13">
        <f t="shared" si="1601"/>
        <v>2.5988548659848592E-3</v>
      </c>
      <c r="AU1175" s="13">
        <f t="shared" si="1602"/>
        <v>1.2878985620654677E-3</v>
      </c>
      <c r="AV1175" s="13">
        <f t="shared" si="1603"/>
        <v>4.7867699189746622E-4</v>
      </c>
      <c r="AW1175" s="13">
        <f t="shared" si="1604"/>
        <v>8.0914493967345175E-6</v>
      </c>
      <c r="AX1175" s="13">
        <f t="shared" si="1605"/>
        <v>8.5599614131969123E-4</v>
      </c>
      <c r="AY1175" s="13">
        <f t="shared" si="1606"/>
        <v>1.1783825670429128E-3</v>
      </c>
      <c r="AZ1175" s="13">
        <f t="shared" si="1607"/>
        <v>8.1109330245920247E-4</v>
      </c>
      <c r="BA1175" s="13">
        <f t="shared" si="1608"/>
        <v>3.7218945340480284E-4</v>
      </c>
      <c r="BB1175" s="13">
        <f t="shared" si="1609"/>
        <v>1.2809098731837975E-4</v>
      </c>
      <c r="BC1175" s="13">
        <f t="shared" si="1610"/>
        <v>3.526655767830652E-5</v>
      </c>
      <c r="BD1175" s="13">
        <f t="shared" si="1611"/>
        <v>5.3955224228211906E-4</v>
      </c>
      <c r="BE1175" s="13">
        <f t="shared" si="1612"/>
        <v>8.0214778372897626E-4</v>
      </c>
      <c r="BF1175" s="13">
        <f t="shared" si="1613"/>
        <v>5.9627318405700231E-4</v>
      </c>
      <c r="BG1175" s="13">
        <f t="shared" si="1614"/>
        <v>2.9549144371099535E-4</v>
      </c>
      <c r="BH1175" s="13">
        <f t="shared" si="1615"/>
        <v>1.0982616144875285E-4</v>
      </c>
      <c r="BI1175" s="13">
        <f t="shared" si="1616"/>
        <v>3.2655526230030571E-5</v>
      </c>
      <c r="BJ1175" s="14">
        <f t="shared" si="1617"/>
        <v>0.39924757733697436</v>
      </c>
      <c r="BK1175" s="14">
        <f t="shared" si="1618"/>
        <v>0.2503207645466794</v>
      </c>
      <c r="BL1175" s="14">
        <f t="shared" si="1619"/>
        <v>0.32533994971783187</v>
      </c>
      <c r="BM1175" s="14">
        <f t="shared" si="1620"/>
        <v>0.54405662993007964</v>
      </c>
      <c r="BN1175" s="14">
        <f t="shared" si="1621"/>
        <v>0.45449962551551731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1.6292</v>
      </c>
      <c r="F1176" s="10">
        <f>VLOOKUP(B1176,home!$B$2:$E$405,3,FALSE)</f>
        <v>0.90259999999999996</v>
      </c>
      <c r="G1176" s="10">
        <f>VLOOKUP(C1176,away!$B$2:$E$405,4,FALSE)</f>
        <v>1.2637</v>
      </c>
      <c r="H1176" s="10">
        <f>VLOOKUP(A1176,away!$A$2:$E$405,3,FALSE)</f>
        <v>1.1462000000000001</v>
      </c>
      <c r="I1176" s="10">
        <f>VLOOKUP(C1176,away!$B$2:$E$405,3,FALSE)</f>
        <v>1.1291</v>
      </c>
      <c r="J1176" s="10">
        <f>VLOOKUP(B1176,home!$B$2:$E$405,4,FALSE)</f>
        <v>0.87239999999999995</v>
      </c>
      <c r="K1176" s="12">
        <f t="shared" si="1566"/>
        <v>1.8582909681040001</v>
      </c>
      <c r="L1176" s="12">
        <f t="shared" si="1567"/>
        <v>1.129037764008</v>
      </c>
      <c r="M1176" s="13">
        <f t="shared" si="1568"/>
        <v>5.0421947515675768E-2</v>
      </c>
      <c r="N1176" s="13">
        <f t="shared" si="1569"/>
        <v>9.3698649662594211E-2</v>
      </c>
      <c r="O1176" s="13">
        <f t="shared" si="1570"/>
        <v>5.6928282880027305E-2</v>
      </c>
      <c r="P1176" s="13">
        <f t="shared" si="1571"/>
        <v>0.10578931390562432</v>
      </c>
      <c r="Q1176" s="13">
        <f t="shared" si="1572"/>
        <v>8.7059677195769888E-2</v>
      </c>
      <c r="R1176" s="13">
        <f t="shared" si="1573"/>
        <v>3.2137090605840468E-2</v>
      </c>
      <c r="S1176" s="13">
        <f t="shared" si="1574"/>
        <v>5.5488628900854202E-2</v>
      </c>
      <c r="T1176" s="13">
        <f t="shared" si="1575"/>
        <v>9.8293663276370305E-2</v>
      </c>
      <c r="U1176" s="13">
        <f t="shared" si="1576"/>
        <v>5.9720065213973259E-2</v>
      </c>
      <c r="V1176" s="13">
        <f t="shared" si="1577"/>
        <v>1.2935513358785747E-2</v>
      </c>
      <c r="W1176" s="13">
        <f t="shared" si="1578"/>
        <v>5.3927403939649628E-2</v>
      </c>
      <c r="X1176" s="13">
        <f t="shared" si="1579"/>
        <v>6.0886075562778232E-2</v>
      </c>
      <c r="Y1176" s="13">
        <f t="shared" si="1580"/>
        <v>3.4371339306310637E-2</v>
      </c>
      <c r="Z1176" s="13">
        <f t="shared" si="1581"/>
        <v>1.2094662973113542E-2</v>
      </c>
      <c r="AA1176" s="13">
        <f t="shared" si="1582"/>
        <v>2.2475402965198767E-2</v>
      </c>
      <c r="AB1176" s="13">
        <f t="shared" si="1583"/>
        <v>2.0882919167363369E-2</v>
      </c>
      <c r="AC1176" s="13">
        <f t="shared" si="1584"/>
        <v>1.6962344160962178E-3</v>
      </c>
      <c r="AD1176" s="13">
        <f t="shared" si="1585"/>
        <v>2.5053201918586763E-2</v>
      </c>
      <c r="AE1176" s="13">
        <f t="shared" si="1586"/>
        <v>2.8286011075402136E-2</v>
      </c>
      <c r="AF1176" s="13">
        <f t="shared" si="1587"/>
        <v>1.5967987348638777E-2</v>
      </c>
      <c r="AG1176" s="13">
        <f t="shared" si="1588"/>
        <v>6.0094869106050519E-3</v>
      </c>
      <c r="AH1176" s="13">
        <f t="shared" si="1589"/>
        <v>3.4138328098986155E-3</v>
      </c>
      <c r="AI1176" s="13">
        <f t="shared" si="1590"/>
        <v>6.3438946772516975E-3</v>
      </c>
      <c r="AJ1176" s="13">
        <f t="shared" si="1591"/>
        <v>5.8944010906699356E-3</v>
      </c>
      <c r="AK1176" s="13">
        <f t="shared" si="1592"/>
        <v>3.6511707697247683E-3</v>
      </c>
      <c r="AL1176" s="13">
        <f t="shared" si="1593"/>
        <v>1.4235346625287627E-4</v>
      </c>
      <c r="AM1176" s="13">
        <f t="shared" si="1594"/>
        <v>9.3112277694791246E-3</v>
      </c>
      <c r="AN1176" s="13">
        <f t="shared" si="1595"/>
        <v>1.0512727781021908E-2</v>
      </c>
      <c r="AO1176" s="13">
        <f t="shared" si="1596"/>
        <v>5.9346333337548804E-3</v>
      </c>
      <c r="AP1176" s="13">
        <f t="shared" si="1597"/>
        <v>2.2334750497833172E-3</v>
      </c>
      <c r="AQ1176" s="13">
        <f t="shared" si="1598"/>
        <v>6.3041941904375327E-4</v>
      </c>
      <c r="AR1176" s="13">
        <f t="shared" si="1599"/>
        <v>7.7086923247701592E-4</v>
      </c>
      <c r="AS1176" s="13">
        <f t="shared" si="1600"/>
        <v>1.4324993323013015E-3</v>
      </c>
      <c r="AT1176" s="13">
        <f t="shared" si="1601"/>
        <v>1.3310002855152598E-3</v>
      </c>
      <c r="AU1176" s="13">
        <f t="shared" si="1602"/>
        <v>8.2446193637228393E-4</v>
      </c>
      <c r="AV1176" s="13">
        <f t="shared" si="1603"/>
        <v>3.8302254247653776E-4</v>
      </c>
      <c r="AW1176" s="13">
        <f t="shared" si="1604"/>
        <v>8.296362700156694E-6</v>
      </c>
      <c r="AX1176" s="13">
        <f t="shared" si="1605"/>
        <v>2.8838284109970291E-3</v>
      </c>
      <c r="AY1176" s="13">
        <f t="shared" si="1606"/>
        <v>3.2559511809348296E-3</v>
      </c>
      <c r="AZ1176" s="13">
        <f t="shared" si="1607"/>
        <v>1.8380459205209337E-3</v>
      </c>
      <c r="BA1176" s="13">
        <f t="shared" si="1608"/>
        <v>6.9174108541632696E-4</v>
      </c>
      <c r="BB1176" s="13">
        <f t="shared" si="1609"/>
        <v>1.9525045208772918E-4</v>
      </c>
      <c r="BC1176" s="13">
        <f t="shared" si="1610"/>
        <v>4.4089026769336169E-5</v>
      </c>
      <c r="BD1176" s="13">
        <f t="shared" si="1611"/>
        <v>1.4505674576306885E-4</v>
      </c>
      <c r="BE1176" s="13">
        <f t="shared" si="1612"/>
        <v>2.6955764051406905E-4</v>
      </c>
      <c r="BF1176" s="13">
        <f t="shared" si="1613"/>
        <v>2.5045826437535977E-4</v>
      </c>
      <c r="BG1176" s="13">
        <f t="shared" si="1614"/>
        <v>1.5514144352524488E-4</v>
      </c>
      <c r="BH1176" s="13">
        <f t="shared" si="1615"/>
        <v>7.2074485820394901E-5</v>
      </c>
      <c r="BI1176" s="13">
        <f t="shared" si="1616"/>
        <v>2.678707320615595E-5</v>
      </c>
      <c r="BJ1176" s="14">
        <f t="shared" si="1617"/>
        <v>0.5410848856265148</v>
      </c>
      <c r="BK1176" s="14">
        <f t="shared" si="1618"/>
        <v>0.22972994274422398</v>
      </c>
      <c r="BL1176" s="14">
        <f t="shared" si="1619"/>
        <v>0.21710798916229485</v>
      </c>
      <c r="BM1176" s="14">
        <f t="shared" si="1620"/>
        <v>0.57073486392238049</v>
      </c>
      <c r="BN1176" s="14">
        <f t="shared" si="1621"/>
        <v>0.42603496176553196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1.6292</v>
      </c>
      <c r="F1177" s="10">
        <f>VLOOKUP(B1177,home!$B$2:$E$405,3,FALSE)</f>
        <v>1.2583</v>
      </c>
      <c r="G1177" s="10">
        <f>VLOOKUP(C1177,away!$B$2:$E$405,4,FALSE)</f>
        <v>1.1048</v>
      </c>
      <c r="H1177" s="10">
        <f>VLOOKUP(A1177,away!$A$2:$E$405,3,FALSE)</f>
        <v>1.1462000000000001</v>
      </c>
      <c r="I1177" s="10">
        <f>VLOOKUP(C1177,away!$B$2:$E$405,3,FALSE)</f>
        <v>1.1778</v>
      </c>
      <c r="J1177" s="10">
        <f>VLOOKUP(B1177,home!$B$2:$E$405,4,FALSE)</f>
        <v>1.0468999999999999</v>
      </c>
      <c r="K1177" s="12">
        <f t="shared" si="1566"/>
        <v>2.2648647033279996</v>
      </c>
      <c r="L1177" s="12">
        <f t="shared" si="1567"/>
        <v>1.4133090954840002</v>
      </c>
      <c r="M1177" s="13">
        <f t="shared" si="1568"/>
        <v>2.526907914689738E-2</v>
      </c>
      <c r="N1177" s="13">
        <f t="shared" si="1569"/>
        <v>5.7231045445409481E-2</v>
      </c>
      <c r="O1177" s="13">
        <f t="shared" si="1570"/>
        <v>3.5713019392815147E-2</v>
      </c>
      <c r="P1177" s="13">
        <f t="shared" si="1571"/>
        <v>8.0885157072055389E-2</v>
      </c>
      <c r="Q1177" s="13">
        <f t="shared" si="1572"/>
        <v>6.4810287381934312E-2</v>
      </c>
      <c r="R1177" s="13">
        <f t="shared" si="1573"/>
        <v>2.5236767567531074E-2</v>
      </c>
      <c r="S1177" s="13">
        <f t="shared" si="1574"/>
        <v>6.4727414447296655E-2</v>
      </c>
      <c r="T1177" s="13">
        <f t="shared" si="1575"/>
        <v>9.1596968637819701E-2</v>
      </c>
      <c r="U1177" s="13">
        <f t="shared" si="1576"/>
        <v>5.7157864089793953E-2</v>
      </c>
      <c r="V1177" s="13">
        <f t="shared" si="1577"/>
        <v>2.3021052084169873E-2</v>
      </c>
      <c r="W1177" s="13">
        <f t="shared" si="1578"/>
        <v>4.8928844101295686E-2</v>
      </c>
      <c r="X1177" s="13">
        <f t="shared" si="1579"/>
        <v>6.9151580399879856E-2</v>
      </c>
      <c r="Y1177" s="13">
        <f t="shared" si="1580"/>
        <v>4.886627877312167E-2</v>
      </c>
      <c r="Z1177" s="13">
        <f t="shared" si="1581"/>
        <v>1.1889117714602437E-2</v>
      </c>
      <c r="AA1177" s="13">
        <f t="shared" si="1582"/>
        <v>2.6927243065514715E-2</v>
      </c>
      <c r="AB1177" s="13">
        <f t="shared" si="1583"/>
        <v>3.0493281188508962E-2</v>
      </c>
      <c r="AC1177" s="13">
        <f t="shared" si="1584"/>
        <v>4.6055828819663329E-3</v>
      </c>
      <c r="AD1177" s="13">
        <f t="shared" si="1585"/>
        <v>2.7704302994915758E-2</v>
      </c>
      <c r="AE1177" s="13">
        <f t="shared" si="1586"/>
        <v>3.9154743406759063E-2</v>
      </c>
      <c r="AF1177" s="13">
        <f t="shared" si="1587"/>
        <v>2.7668877494057394E-2</v>
      </c>
      <c r="AG1177" s="13">
        <f t="shared" si="1588"/>
        <v>1.3034892074727961E-2</v>
      </c>
      <c r="AH1177" s="13">
        <f t="shared" si="1589"/>
        <v>4.2007495508318915E-3</v>
      </c>
      <c r="AI1177" s="13">
        <f t="shared" si="1590"/>
        <v>9.5141293852001006E-3</v>
      </c>
      <c r="AJ1177" s="13">
        <f t="shared" si="1591"/>
        <v>1.0774107913717716E-2</v>
      </c>
      <c r="AK1177" s="13">
        <f t="shared" si="1592"/>
        <v>8.1339655745420424E-3</v>
      </c>
      <c r="AL1177" s="13">
        <f t="shared" si="1593"/>
        <v>5.8969033679560142E-4</v>
      </c>
      <c r="AM1177" s="13">
        <f t="shared" si="1594"/>
        <v>1.2549299596697767E-2</v>
      </c>
      <c r="AN1177" s="13">
        <f t="shared" si="1595"/>
        <v>1.7736039261966652E-2</v>
      </c>
      <c r="AO1177" s="13">
        <f t="shared" si="1596"/>
        <v>1.2533252803399404E-2</v>
      </c>
      <c r="AP1177" s="13">
        <f t="shared" si="1597"/>
        <v>5.9044533943482429E-3</v>
      </c>
      <c r="AQ1177" s="13">
        <f t="shared" si="1598"/>
        <v>2.0862044215234367E-3</v>
      </c>
      <c r="AR1177" s="13">
        <f t="shared" si="1599"/>
        <v>1.1873915096082069E-3</v>
      </c>
      <c r="AS1177" s="13">
        <f t="shared" si="1600"/>
        <v>2.6892811191429776E-3</v>
      </c>
      <c r="AT1177" s="13">
        <f t="shared" si="1601"/>
        <v>3.0454289420366754E-3</v>
      </c>
      <c r="AU1177" s="13">
        <f t="shared" si="1602"/>
        <v>2.2991615057707995E-3</v>
      </c>
      <c r="AV1177" s="13">
        <f t="shared" si="1603"/>
        <v>1.3018224354176852E-3</v>
      </c>
      <c r="AW1177" s="13">
        <f t="shared" si="1604"/>
        <v>5.2432543740630587E-5</v>
      </c>
      <c r="AX1177" s="13">
        <f t="shared" si="1605"/>
        <v>4.7370776180081795E-3</v>
      </c>
      <c r="AY1177" s="13">
        <f t="shared" si="1606"/>
        <v>6.6949548835446423E-3</v>
      </c>
      <c r="AZ1177" s="13">
        <f t="shared" si="1607"/>
        <v>4.7310203153843348E-3</v>
      </c>
      <c r="BA1177" s="13">
        <f t="shared" si="1608"/>
        <v>2.2287980142174225E-3</v>
      </c>
      <c r="BB1177" s="13">
        <f t="shared" si="1609"/>
        <v>7.8749512637253996E-4</v>
      </c>
      <c r="BC1177" s="13">
        <f t="shared" si="1610"/>
        <v>2.2259480495032634E-4</v>
      </c>
      <c r="BD1177" s="13">
        <f t="shared" si="1611"/>
        <v>2.7969187007162639E-4</v>
      </c>
      <c r="BE1177" s="13">
        <f t="shared" si="1612"/>
        <v>6.3346424433302758E-4</v>
      </c>
      <c r="BF1177" s="13">
        <f t="shared" si="1613"/>
        <v>7.1735540390510904E-4</v>
      </c>
      <c r="BG1177" s="13">
        <f t="shared" si="1614"/>
        <v>5.4157097801542733E-4</v>
      </c>
      <c r="BH1177" s="13">
        <f t="shared" si="1615"/>
        <v>3.0664624811349149E-4</v>
      </c>
      <c r="BI1177" s="13">
        <f t="shared" si="1616"/>
        <v>1.3890245275204131E-4</v>
      </c>
      <c r="BJ1177" s="14">
        <f t="shared" si="1617"/>
        <v>0.5583590109503338</v>
      </c>
      <c r="BK1177" s="14">
        <f t="shared" si="1618"/>
        <v>0.20579293085272587</v>
      </c>
      <c r="BL1177" s="14">
        <f t="shared" si="1619"/>
        <v>0.22129184443762273</v>
      </c>
      <c r="BM1177" s="14">
        <f t="shared" si="1620"/>
        <v>0.70154502560883825</v>
      </c>
      <c r="BN1177" s="14">
        <f t="shared" si="1621"/>
        <v>0.28914535600664276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1.6292</v>
      </c>
      <c r="F1178" s="10">
        <f>VLOOKUP(B1178,home!$B$2:$E$405,3,FALSE)</f>
        <v>0.83040000000000003</v>
      </c>
      <c r="G1178" s="10">
        <f>VLOOKUP(C1178,away!$B$2:$E$405,4,FALSE)</f>
        <v>0.54559999999999997</v>
      </c>
      <c r="H1178" s="10">
        <f>VLOOKUP(A1178,away!$A$2:$E$405,3,FALSE)</f>
        <v>1.1462000000000001</v>
      </c>
      <c r="I1178" s="10">
        <f>VLOOKUP(C1178,away!$B$2:$E$405,3,FALSE)</f>
        <v>1.0179</v>
      </c>
      <c r="J1178" s="10">
        <f>VLOOKUP(B1178,home!$B$2:$E$405,4,FALSE)</f>
        <v>0.92379999999999995</v>
      </c>
      <c r="K1178" s="12">
        <f t="shared" si="1566"/>
        <v>0.73813551820799994</v>
      </c>
      <c r="L1178" s="12">
        <f t="shared" si="1567"/>
        <v>1.0778131461240001</v>
      </c>
      <c r="M1178" s="13">
        <f t="shared" si="1568"/>
        <v>0.16268350312557323</v>
      </c>
      <c r="N1178" s="13">
        <f t="shared" si="1569"/>
        <v>0.12008247188348779</v>
      </c>
      <c r="O1178" s="13">
        <f t="shared" si="1570"/>
        <v>0.1753424183262477</v>
      </c>
      <c r="P1178" s="13">
        <f t="shared" si="1571"/>
        <v>0.12942646681508876</v>
      </c>
      <c r="Q1178" s="13">
        <f t="shared" si="1572"/>
        <v>4.4318568805707913E-2</v>
      </c>
      <c r="R1178" s="13">
        <f t="shared" si="1573"/>
        <v>9.4493181772601784E-2</v>
      </c>
      <c r="S1178" s="13">
        <f t="shared" si="1574"/>
        <v>2.5742023607807408E-2</v>
      </c>
      <c r="T1178" s="13">
        <f t="shared" si="1575"/>
        <v>4.7767136076193012E-2</v>
      </c>
      <c r="U1178" s="13">
        <f t="shared" si="1576"/>
        <v>6.9748773694842156E-2</v>
      </c>
      <c r="V1178" s="13">
        <f t="shared" si="1577"/>
        <v>2.2755152729881504E-3</v>
      </c>
      <c r="W1178" s="13">
        <f t="shared" si="1578"/>
        <v>1.0904369917212704E-2</v>
      </c>
      <c r="X1178" s="13">
        <f t="shared" si="1579"/>
        <v>1.1752873246970927E-2</v>
      </c>
      <c r="Y1178" s="13">
        <f t="shared" si="1580"/>
        <v>6.3337006451571632E-3</v>
      </c>
      <c r="Z1178" s="13">
        <f t="shared" si="1581"/>
        <v>3.3948664511198316E-2</v>
      </c>
      <c r="AA1178" s="13">
        <f t="shared" si="1582"/>
        <v>2.5058715071442906E-2</v>
      </c>
      <c r="AB1178" s="13">
        <f t="shared" si="1583"/>
        <v>9.2483638174430619E-3</v>
      </c>
      <c r="AC1178" s="13">
        <f t="shared" si="1584"/>
        <v>1.1314603828457122E-4</v>
      </c>
      <c r="AD1178" s="13">
        <f t="shared" si="1585"/>
        <v>2.0122256848933806E-3</v>
      </c>
      <c r="AE1178" s="13">
        <f t="shared" si="1586"/>
        <v>2.1688032961464554E-3</v>
      </c>
      <c r="AF1178" s="13">
        <f t="shared" si="1587"/>
        <v>1.1687823519718563E-3</v>
      </c>
      <c r="AG1178" s="13">
        <f t="shared" si="1588"/>
        <v>4.1990966130433166E-4</v>
      </c>
      <c r="AH1178" s="13">
        <f t="shared" si="1589"/>
        <v>9.1475792258807094E-3</v>
      </c>
      <c r="AI1178" s="13">
        <f t="shared" si="1590"/>
        <v>6.7521531322441933E-3</v>
      </c>
      <c r="AJ1178" s="13">
        <f t="shared" si="1591"/>
        <v>2.4920020256444181E-3</v>
      </c>
      <c r="AK1178" s="13">
        <f t="shared" si="1592"/>
        <v>6.1314506885814266E-4</v>
      </c>
      <c r="AL1178" s="13">
        <f t="shared" si="1593"/>
        <v>3.6006335462282849E-6</v>
      </c>
      <c r="AM1178" s="13">
        <f t="shared" si="1594"/>
        <v>2.970590497340447E-4</v>
      </c>
      <c r="AN1178" s="13">
        <f t="shared" si="1595"/>
        <v>3.2017414897845653E-4</v>
      </c>
      <c r="AO1178" s="13">
        <f t="shared" si="1596"/>
        <v>1.7254395340902227E-4</v>
      </c>
      <c r="AP1178" s="13">
        <f t="shared" si="1597"/>
        <v>6.1990047089483728E-5</v>
      </c>
      <c r="AQ1178" s="13">
        <f t="shared" si="1598"/>
        <v>1.6703421920472839E-5</v>
      </c>
      <c r="AR1178" s="13">
        <f t="shared" si="1599"/>
        <v>1.9718762289730072E-3</v>
      </c>
      <c r="AS1178" s="13">
        <f t="shared" si="1600"/>
        <v>1.4555118821150278E-3</v>
      </c>
      <c r="AT1178" s="13">
        <f t="shared" si="1601"/>
        <v>5.3718250868143853E-4</v>
      </c>
      <c r="AU1178" s="13">
        <f t="shared" si="1602"/>
        <v>1.3217116313928235E-4</v>
      </c>
      <c r="AV1178" s="13">
        <f t="shared" si="1603"/>
        <v>2.4390057498992064E-5</v>
      </c>
      <c r="AW1178" s="13">
        <f t="shared" si="1604"/>
        <v>7.9571217396356559E-8</v>
      </c>
      <c r="AX1178" s="13">
        <f t="shared" si="1605"/>
        <v>3.654497260230251E-5</v>
      </c>
      <c r="AY1178" s="13">
        <f t="shared" si="1606"/>
        <v>3.9388651895503056E-5</v>
      </c>
      <c r="AZ1178" s="13">
        <f t="shared" si="1607"/>
        <v>2.1226803410537604E-5</v>
      </c>
      <c r="BA1178" s="13">
        <f t="shared" si="1608"/>
        <v>7.6261759220223969E-6</v>
      </c>
      <c r="BB1178" s="13">
        <f t="shared" si="1609"/>
        <v>2.0548981658525137E-6</v>
      </c>
      <c r="BC1178" s="13">
        <f t="shared" si="1610"/>
        <v>4.4295925142038719E-7</v>
      </c>
      <c r="BD1178" s="13">
        <f t="shared" si="1611"/>
        <v>3.5421902035275428E-4</v>
      </c>
      <c r="BE1178" s="13">
        <f t="shared" si="1612"/>
        <v>2.6146164014721036E-4</v>
      </c>
      <c r="BF1178" s="13">
        <f t="shared" si="1613"/>
        <v>9.6497061620787338E-5</v>
      </c>
      <c r="BG1178" s="13">
        <f t="shared" si="1614"/>
        <v>2.3742636195003055E-5</v>
      </c>
      <c r="BH1178" s="13">
        <f t="shared" si="1615"/>
        <v>4.3813207678556485E-6</v>
      </c>
      <c r="BI1178" s="13">
        <f t="shared" si="1616"/>
        <v>6.4680169508332041E-7</v>
      </c>
      <c r="BJ1178" s="14">
        <f t="shared" si="1617"/>
        <v>0.24790459665142464</v>
      </c>
      <c r="BK1178" s="14">
        <f t="shared" si="1618"/>
        <v>0.32028364414518379</v>
      </c>
      <c r="BL1178" s="14">
        <f t="shared" si="1619"/>
        <v>0.39775841245639154</v>
      </c>
      <c r="BM1178" s="14">
        <f t="shared" si="1620"/>
        <v>0.2735093979548131</v>
      </c>
      <c r="BN1178" s="14">
        <f t="shared" si="1621"/>
        <v>0.72634661072870721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1.4215</v>
      </c>
      <c r="F1179" s="10">
        <f>VLOOKUP(B1179,home!$B$2:$E$405,3,FALSE)</f>
        <v>1.1137999999999999</v>
      </c>
      <c r="G1179" s="10">
        <f>VLOOKUP(C1179,away!$B$2:$E$405,4,FALSE)</f>
        <v>1.0823</v>
      </c>
      <c r="H1179" s="10">
        <f>VLOOKUP(A1179,away!$A$2:$E$405,3,FALSE)</f>
        <v>1.0277000000000001</v>
      </c>
      <c r="I1179" s="10">
        <f>VLOOKUP(C1179,away!$B$2:$E$405,3,FALSE)</f>
        <v>0.74850000000000005</v>
      </c>
      <c r="J1179" s="10">
        <f>VLOOKUP(B1179,home!$B$2:$E$405,4,FALSE)</f>
        <v>0.64870000000000005</v>
      </c>
      <c r="K1179" s="12">
        <f t="shared" si="1566"/>
        <v>1.7135695494099998</v>
      </c>
      <c r="L1179" s="12">
        <f t="shared" si="1567"/>
        <v>0.49900173901500011</v>
      </c>
      <c r="M1179" s="13">
        <f t="shared" si="1568"/>
        <v>0.10941893884139145</v>
      </c>
      <c r="N1179" s="13">
        <f t="shared" si="1569"/>
        <v>0.18749696172736349</v>
      </c>
      <c r="O1179" s="13">
        <f t="shared" si="1570"/>
        <v>5.4600240763030279E-2</v>
      </c>
      <c r="P1179" s="13">
        <f t="shared" si="1571"/>
        <v>9.3561309961983308E-2</v>
      </c>
      <c r="Q1179" s="13">
        <f t="shared" si="1572"/>
        <v>0.16064454211145118</v>
      </c>
      <c r="R1179" s="13">
        <f t="shared" si="1573"/>
        <v>1.3622807545694901E-2</v>
      </c>
      <c r="S1179" s="13">
        <f t="shared" si="1574"/>
        <v>2.0000465217660576E-2</v>
      </c>
      <c r="T1179" s="13">
        <f t="shared" si="1575"/>
        <v>8.0161905876882558E-2</v>
      </c>
      <c r="U1179" s="13">
        <f t="shared" si="1576"/>
        <v>2.3343628187775561E-2</v>
      </c>
      <c r="V1179" s="13">
        <f t="shared" si="1577"/>
        <v>1.9002090552429774E-3</v>
      </c>
      <c r="W1179" s="13">
        <f t="shared" si="1578"/>
        <v>9.1758531880365021E-2</v>
      </c>
      <c r="X1179" s="13">
        <f t="shared" si="1579"/>
        <v>4.5787666977765477E-2</v>
      </c>
      <c r="Y1179" s="13">
        <f t="shared" si="1580"/>
        <v>1.1424062723672333E-2</v>
      </c>
      <c r="Z1179" s="13">
        <f t="shared" si="1581"/>
        <v>2.2659348851894736E-3</v>
      </c>
      <c r="AA1179" s="13">
        <f t="shared" si="1582"/>
        <v>3.8828370202065267E-3</v>
      </c>
      <c r="AB1179" s="13">
        <f t="shared" si="1583"/>
        <v>3.3267556415738832E-3</v>
      </c>
      <c r="AC1179" s="13">
        <f t="shared" si="1584"/>
        <v>1.0155123183694572E-4</v>
      </c>
      <c r="AD1179" s="13">
        <f t="shared" si="1585"/>
        <v>3.930865653219006E-2</v>
      </c>
      <c r="AE1179" s="13">
        <f t="shared" si="1586"/>
        <v>1.9615087967906186E-2</v>
      </c>
      <c r="AF1179" s="13">
        <f t="shared" si="1587"/>
        <v>4.8939815034586944E-3</v>
      </c>
      <c r="AG1179" s="13">
        <f t="shared" si="1588"/>
        <v>8.140350936443778E-4</v>
      </c>
      <c r="AH1179" s="13">
        <f t="shared" si="1589"/>
        <v>2.8267636205107541E-4</v>
      </c>
      <c r="AI1179" s="13">
        <f t="shared" si="1590"/>
        <v>4.8438560634871933E-4</v>
      </c>
      <c r="AJ1179" s="13">
        <f t="shared" si="1591"/>
        <v>4.1501421260583242E-4</v>
      </c>
      <c r="AK1179" s="13">
        <f t="shared" si="1592"/>
        <v>2.3705190576457397E-4</v>
      </c>
      <c r="AL1179" s="13">
        <f t="shared" si="1593"/>
        <v>3.4733534722687384E-6</v>
      </c>
      <c r="AM1179" s="13">
        <f t="shared" si="1594"/>
        <v>1.3471623372355452E-2</v>
      </c>
      <c r="AN1179" s="13">
        <f t="shared" si="1595"/>
        <v>6.7223634901604915E-3</v>
      </c>
      <c r="AO1179" s="13">
        <f t="shared" si="1596"/>
        <v>1.6772355359405151E-3</v>
      </c>
      <c r="AP1179" s="13">
        <f t="shared" si="1597"/>
        <v>2.7898114972402428E-4</v>
      </c>
      <c r="AQ1179" s="13">
        <f t="shared" si="1598"/>
        <v>3.4803019716173049E-5</v>
      </c>
      <c r="AR1179" s="13">
        <f t="shared" si="1599"/>
        <v>2.8211199248384093E-5</v>
      </c>
      <c r="AS1179" s="13">
        <f t="shared" si="1600"/>
        <v>4.8341851984369261E-5</v>
      </c>
      <c r="AT1179" s="13">
        <f t="shared" si="1601"/>
        <v>4.1418562761250288E-5</v>
      </c>
      <c r="AU1179" s="13">
        <f t="shared" si="1602"/>
        <v>2.3657862642668477E-5</v>
      </c>
      <c r="AV1179" s="13">
        <f t="shared" si="1603"/>
        <v>1.0134848257150276E-5</v>
      </c>
      <c r="AW1179" s="13">
        <f t="shared" si="1604"/>
        <v>8.2499302494183519E-8</v>
      </c>
      <c r="AX1179" s="13">
        <f t="shared" si="1605"/>
        <v>3.847427265331398E-3</v>
      </c>
      <c r="AY1179" s="13">
        <f t="shared" si="1606"/>
        <v>1.919872896134094E-3</v>
      </c>
      <c r="AZ1179" s="13">
        <f t="shared" si="1607"/>
        <v>4.7900995692933874E-4</v>
      </c>
      <c r="BA1179" s="13">
        <f t="shared" si="1608"/>
        <v>7.9675600504413446E-5</v>
      </c>
      <c r="BB1179" s="13">
        <f t="shared" si="1609"/>
        <v>9.9395658021916801E-6</v>
      </c>
      <c r="BC1179" s="13">
        <f t="shared" si="1610"/>
        <v>9.9197212406953493E-7</v>
      </c>
      <c r="BD1179" s="13">
        <f t="shared" si="1611"/>
        <v>2.3462395807737202E-6</v>
      </c>
      <c r="BE1179" s="13">
        <f t="shared" si="1612"/>
        <v>4.0204447012343307E-6</v>
      </c>
      <c r="BF1179" s="13">
        <f t="shared" si="1613"/>
        <v>3.444655807560968E-6</v>
      </c>
      <c r="BG1179" s="13">
        <f t="shared" si="1614"/>
        <v>1.9675524333449285E-6</v>
      </c>
      <c r="BH1179" s="13">
        <f t="shared" si="1615"/>
        <v>8.4288448416185471E-7</v>
      </c>
      <c r="BI1179" s="13">
        <f t="shared" si="1616"/>
        <v>2.8886823714598145E-7</v>
      </c>
      <c r="BJ1179" s="14">
        <f t="shared" si="1617"/>
        <v>0.67042735621942151</v>
      </c>
      <c r="BK1179" s="14">
        <f t="shared" si="1618"/>
        <v>0.22690582055772163</v>
      </c>
      <c r="BL1179" s="14">
        <f t="shared" si="1619"/>
        <v>0.1003600722151894</v>
      </c>
      <c r="BM1179" s="14">
        <f t="shared" si="1620"/>
        <v>0.37869459252977589</v>
      </c>
      <c r="BN1179" s="14">
        <f t="shared" si="1621"/>
        <v>0.6193448009509146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1.4215</v>
      </c>
      <c r="F1180" s="10">
        <f>VLOOKUP(B1180,home!$B$2:$E$405,3,FALSE)</f>
        <v>0.93799999999999994</v>
      </c>
      <c r="G1180" s="10">
        <f>VLOOKUP(C1180,away!$B$2:$E$405,4,FALSE)</f>
        <v>0.70350000000000001</v>
      </c>
      <c r="H1180" s="10">
        <f>VLOOKUP(A1180,away!$A$2:$E$405,3,FALSE)</f>
        <v>1.0277000000000001</v>
      </c>
      <c r="I1180" s="10">
        <f>VLOOKUP(C1180,away!$B$2:$E$405,3,FALSE)</f>
        <v>0.8982</v>
      </c>
      <c r="J1180" s="10">
        <f>VLOOKUP(B1180,home!$B$2:$E$405,4,FALSE)</f>
        <v>0.64870000000000005</v>
      </c>
      <c r="K1180" s="12">
        <f t="shared" si="1566"/>
        <v>0.93802368449999995</v>
      </c>
      <c r="L1180" s="12">
        <f t="shared" si="1567"/>
        <v>0.59880208681800007</v>
      </c>
      <c r="M1180" s="13">
        <f t="shared" si="1568"/>
        <v>0.21506267723446382</v>
      </c>
      <c r="N1180" s="13">
        <f t="shared" si="1569"/>
        <v>0.201733884897906</v>
      </c>
      <c r="O1180" s="13">
        <f t="shared" si="1570"/>
        <v>0.12877997992466295</v>
      </c>
      <c r="P1180" s="13">
        <f t="shared" si="1571"/>
        <v>0.12079867125876835</v>
      </c>
      <c r="Q1180" s="13">
        <f t="shared" si="1572"/>
        <v>9.4615581000216345E-2</v>
      </c>
      <c r="R1180" s="13">
        <f t="shared" si="1573"/>
        <v>3.8556860359634154E-2</v>
      </c>
      <c r="S1180" s="13">
        <f t="shared" si="1574"/>
        <v>1.6962867715507035E-2</v>
      </c>
      <c r="T1180" s="13">
        <f t="shared" si="1575"/>
        <v>5.6656007348427066E-2</v>
      </c>
      <c r="U1180" s="13">
        <f t="shared" si="1576"/>
        <v>3.6167248217296021E-2</v>
      </c>
      <c r="V1180" s="13">
        <f t="shared" si="1577"/>
        <v>1.0586535914507511E-3</v>
      </c>
      <c r="W1180" s="13">
        <f t="shared" si="1578"/>
        <v>2.9583885300310375E-2</v>
      </c>
      <c r="X1180" s="13">
        <f t="shared" si="1579"/>
        <v>1.7714892254010212E-2</v>
      </c>
      <c r="Y1180" s="13">
        <f t="shared" si="1580"/>
        <v>5.3038572247286683E-3</v>
      </c>
      <c r="Z1180" s="13">
        <f t="shared" si="1581"/>
        <v>7.6959761481663865E-3</v>
      </c>
      <c r="AA1180" s="13">
        <f t="shared" si="1582"/>
        <v>7.2190079023271517E-3</v>
      </c>
      <c r="AB1180" s="13">
        <f t="shared" si="1583"/>
        <v>3.3858001954877649E-3</v>
      </c>
      <c r="AC1180" s="13">
        <f t="shared" si="1584"/>
        <v>3.7164731700271138E-5</v>
      </c>
      <c r="AD1180" s="13">
        <f t="shared" si="1585"/>
        <v>6.9375962728056313E-3</v>
      </c>
      <c r="AE1180" s="13">
        <f t="shared" si="1586"/>
        <v>4.1542471256567921E-3</v>
      </c>
      <c r="AF1180" s="13">
        <f t="shared" si="1587"/>
        <v>1.2437859240004825E-3</v>
      </c>
      <c r="AG1180" s="13">
        <f t="shared" si="1588"/>
        <v>2.4826053561544781E-4</v>
      </c>
      <c r="AH1180" s="13">
        <f t="shared" si="1589"/>
        <v>1.1520916444058965E-3</v>
      </c>
      <c r="AI1180" s="13">
        <f t="shared" si="1590"/>
        <v>1.0806892491672826E-3</v>
      </c>
      <c r="AJ1180" s="13">
        <f t="shared" si="1591"/>
        <v>5.068560556517165E-4</v>
      </c>
      <c r="AK1180" s="13">
        <f t="shared" si="1592"/>
        <v>1.5848099494452004E-4</v>
      </c>
      <c r="AL1180" s="13">
        <f t="shared" si="1593"/>
        <v>8.3500312835535496E-7</v>
      </c>
      <c r="AM1180" s="13">
        <f t="shared" si="1594"/>
        <v>1.3015259234781212E-3</v>
      </c>
      <c r="AN1180" s="13">
        <f t="shared" si="1595"/>
        <v>7.7935643902642376E-4</v>
      </c>
      <c r="AO1180" s="13">
        <f t="shared" si="1596"/>
        <v>2.3334013103203395E-4</v>
      </c>
      <c r="AP1180" s="13">
        <f t="shared" si="1597"/>
        <v>4.6574852466789173E-5</v>
      </c>
      <c r="AQ1180" s="13">
        <f t="shared" si="1598"/>
        <v>6.9722797125884577E-6</v>
      </c>
      <c r="AR1180" s="13">
        <f t="shared" si="1599"/>
        <v>1.3797497617516643E-4</v>
      </c>
      <c r="AS1180" s="13">
        <f t="shared" si="1600"/>
        <v>1.2942379552062934E-4</v>
      </c>
      <c r="AT1180" s="13">
        <f t="shared" si="1601"/>
        <v>6.0701292768117651E-5</v>
      </c>
      <c r="AU1180" s="13">
        <f t="shared" si="1602"/>
        <v>1.8979750098754308E-5</v>
      </c>
      <c r="AV1180" s="13">
        <f t="shared" si="1603"/>
        <v>4.4508637796306881E-6</v>
      </c>
      <c r="AW1180" s="13">
        <f t="shared" si="1604"/>
        <v>1.3028148829721414E-8</v>
      </c>
      <c r="AX1180" s="13">
        <f t="shared" si="1605"/>
        <v>2.0347702370220196E-4</v>
      </c>
      <c r="AY1180" s="13">
        <f t="shared" si="1606"/>
        <v>1.2184246641239421E-4</v>
      </c>
      <c r="AZ1180" s="13">
        <f t="shared" si="1607"/>
        <v>3.6479761575396856E-5</v>
      </c>
      <c r="BA1180" s="13">
        <f t="shared" si="1608"/>
        <v>7.2813857859902457E-6</v>
      </c>
      <c r="BB1180" s="13">
        <f t="shared" si="1609"/>
        <v>1.0900272508944705E-6</v>
      </c>
      <c r="BC1180" s="13">
        <f t="shared" si="1610"/>
        <v>1.3054211850481936E-7</v>
      </c>
      <c r="BD1180" s="13">
        <f t="shared" si="1611"/>
        <v>1.3769950610392249E-5</v>
      </c>
      <c r="BE1180" s="13">
        <f t="shared" si="1612"/>
        <v>1.291653980694316E-5</v>
      </c>
      <c r="BF1180" s="13">
        <f t="shared" si="1613"/>
        <v>6.0580101303498699E-6</v>
      </c>
      <c r="BG1180" s="13">
        <f t="shared" si="1614"/>
        <v>1.8941856610697036E-6</v>
      </c>
      <c r="BH1180" s="13">
        <f t="shared" si="1615"/>
        <v>4.4419775323091783E-7</v>
      </c>
      <c r="BI1180" s="13">
        <f t="shared" si="1616"/>
        <v>8.3333602626457477E-8</v>
      </c>
      <c r="BJ1180" s="14">
        <f t="shared" si="1617"/>
        <v>0.42093006871623834</v>
      </c>
      <c r="BK1180" s="14">
        <f t="shared" si="1618"/>
        <v>0.354042712001431</v>
      </c>
      <c r="BL1180" s="14">
        <f t="shared" si="1619"/>
        <v>0.21739371143948436</v>
      </c>
      <c r="BM1180" s="14">
        <f t="shared" si="1620"/>
        <v>0.20039298419140494</v>
      </c>
      <c r="BN1180" s="14">
        <f t="shared" si="1621"/>
        <v>0.79954765467565159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1.5866</v>
      </c>
      <c r="F1185" s="10">
        <f>VLOOKUP(B1185,home!$B$2:$E$405,3,FALSE)</f>
        <v>0.97409999999999997</v>
      </c>
      <c r="G1185" s="10">
        <f>VLOOKUP(C1185,away!$B$2:$E$405,4,FALSE)</f>
        <v>0.88239999999999996</v>
      </c>
      <c r="H1185" s="10">
        <f>VLOOKUP(A1185,away!$A$2:$E$405,3,FALSE)</f>
        <v>1.1788000000000001</v>
      </c>
      <c r="I1185" s="10">
        <f>VLOOKUP(C1185,away!$B$2:$E$405,3,FALSE)</f>
        <v>1.018</v>
      </c>
      <c r="J1185" s="10">
        <f>VLOOKUP(B1185,home!$B$2:$E$405,4,FALSE)</f>
        <v>1.3882000000000001</v>
      </c>
      <c r="K1185" s="12">
        <f t="shared" si="1566"/>
        <v>1.363755429744</v>
      </c>
      <c r="L1185" s="12">
        <f t="shared" si="1567"/>
        <v>1.6658655428800002</v>
      </c>
      <c r="M1185" s="13">
        <f t="shared" si="1568"/>
        <v>4.8333954546599583E-2</v>
      </c>
      <c r="N1185" s="13">
        <f t="shared" si="1569"/>
        <v>6.5915692953924868E-2</v>
      </c>
      <c r="O1185" s="13">
        <f t="shared" si="1570"/>
        <v>8.0517869430308378E-2</v>
      </c>
      <c r="P1185" s="13">
        <f t="shared" si="1571"/>
        <v>0.10980668162700145</v>
      </c>
      <c r="Q1185" s="13">
        <f t="shared" si="1572"/>
        <v>4.4946442085626689E-2</v>
      </c>
      <c r="R1185" s="13">
        <f t="shared" si="1573"/>
        <v>6.7065972135030835E-2</v>
      </c>
      <c r="S1185" s="13">
        <f t="shared" si="1574"/>
        <v>6.2365615657978178E-2</v>
      </c>
      <c r="T1185" s="13">
        <f t="shared" si="1575"/>
        <v>7.487472914549699E-2</v>
      </c>
      <c r="U1185" s="13">
        <f t="shared" si="1576"/>
        <v>9.1461583650208081E-2</v>
      </c>
      <c r="V1185" s="13">
        <f t="shared" si="1577"/>
        <v>1.5742697211210022E-2</v>
      </c>
      <c r="W1185" s="13">
        <f t="shared" si="1578"/>
        <v>2.0431984813982538E-2</v>
      </c>
      <c r="X1185" s="13">
        <f t="shared" si="1579"/>
        <v>3.4036939474260945E-2</v>
      </c>
      <c r="Y1185" s="13">
        <f t="shared" si="1580"/>
        <v>2.8350482327631713E-2</v>
      </c>
      <c r="Z1185" s="13">
        <f t="shared" si="1581"/>
        <v>3.7240964026499374E-2</v>
      </c>
      <c r="AA1185" s="13">
        <f t="shared" si="1582"/>
        <v>5.0787566900039487E-2</v>
      </c>
      <c r="AB1185" s="13">
        <f t="shared" si="1583"/>
        <v>3.4630910061707758E-2</v>
      </c>
      <c r="AC1185" s="13">
        <f t="shared" si="1584"/>
        <v>2.2352988660319009E-3</v>
      </c>
      <c r="AD1185" s="13">
        <f t="shared" si="1585"/>
        <v>6.9660575576289147E-3</v>
      </c>
      <c r="AE1185" s="13">
        <f t="shared" si="1586"/>
        <v>1.160451525497282E-2</v>
      </c>
      <c r="AF1185" s="13">
        <f t="shared" si="1587"/>
        <v>9.6657810525422726E-3</v>
      </c>
      <c r="AG1185" s="13">
        <f t="shared" si="1588"/>
        <v>5.3672972001508517E-3</v>
      </c>
      <c r="AH1185" s="13">
        <f t="shared" si="1589"/>
        <v>1.5509609688844732E-2</v>
      </c>
      <c r="AI1185" s="13">
        <f t="shared" si="1590"/>
        <v>2.115131442637215E-2</v>
      </c>
      <c r="AJ1185" s="13">
        <f t="shared" si="1591"/>
        <v>1.4422609947593812E-2</v>
      </c>
      <c r="AK1185" s="13">
        <f t="shared" si="1592"/>
        <v>6.5563042090369603E-3</v>
      </c>
      <c r="AL1185" s="13">
        <f t="shared" si="1593"/>
        <v>2.0312904518244527E-4</v>
      </c>
      <c r="AM1185" s="13">
        <f t="shared" si="1594"/>
        <v>1.8999997636251317E-3</v>
      </c>
      <c r="AN1185" s="13">
        <f t="shared" si="1595"/>
        <v>3.165144137703252E-3</v>
      </c>
      <c r="AO1185" s="13">
        <f t="shared" si="1596"/>
        <v>2.6363522786242398E-3</v>
      </c>
      <c r="AP1185" s="13">
        <f t="shared" si="1597"/>
        <v>1.4639361399510983E-3</v>
      </c>
      <c r="AQ1185" s="13">
        <f t="shared" si="1598"/>
        <v>6.096801931303221E-4</v>
      </c>
      <c r="AR1185" s="13">
        <f t="shared" si="1599"/>
        <v>5.167384872832843E-3</v>
      </c>
      <c r="AS1185" s="13">
        <f t="shared" si="1600"/>
        <v>7.0470491779027981E-3</v>
      </c>
      <c r="AT1185" s="13">
        <f t="shared" si="1601"/>
        <v>4.8052257900189667E-3</v>
      </c>
      <c r="AU1185" s="13">
        <f t="shared" si="1602"/>
        <v>2.1843842540947554E-3</v>
      </c>
      <c r="AV1185" s="13">
        <f t="shared" si="1603"/>
        <v>7.4474147179225559E-4</v>
      </c>
      <c r="AW1185" s="13">
        <f t="shared" si="1604"/>
        <v>1.2818758459174914E-5</v>
      </c>
      <c r="AX1185" s="13">
        <f t="shared" si="1605"/>
        <v>4.3185583235934825E-4</v>
      </c>
      <c r="AY1185" s="13">
        <f t="shared" si="1606"/>
        <v>7.1941375061920006E-4</v>
      </c>
      <c r="AZ1185" s="13">
        <f t="shared" si="1607"/>
        <v>5.9922328911529558E-4</v>
      </c>
      <c r="BA1185" s="13">
        <f t="shared" si="1608"/>
        <v>3.3274180994279708E-4</v>
      </c>
      <c r="BB1185" s="13">
        <f t="shared" si="1609"/>
        <v>1.3857577896480788E-4</v>
      </c>
      <c r="BC1185" s="13">
        <f t="shared" si="1610"/>
        <v>4.616972305104567E-5</v>
      </c>
      <c r="BD1185" s="13">
        <f t="shared" si="1611"/>
        <v>1.434694734408598E-3</v>
      </c>
      <c r="BE1185" s="13">
        <f t="shared" si="1612"/>
        <v>1.956572734074851E-3</v>
      </c>
      <c r="BF1185" s="13">
        <f t="shared" si="1613"/>
        <v>1.3341433448918211E-3</v>
      </c>
      <c r="BG1185" s="13">
        <f t="shared" si="1614"/>
        <v>6.0648174355101413E-4</v>
      </c>
      <c r="BH1185" s="13">
        <f t="shared" si="1615"/>
        <v>2.0677319270207608E-4</v>
      </c>
      <c r="BI1185" s="13">
        <f t="shared" si="1616"/>
        <v>5.639761285459173E-5</v>
      </c>
      <c r="BJ1185" s="14">
        <f t="shared" si="1617"/>
        <v>0.31420301456330513</v>
      </c>
      <c r="BK1185" s="14">
        <f t="shared" si="1618"/>
        <v>0.23940679070462278</v>
      </c>
      <c r="BL1185" s="14">
        <f t="shared" si="1619"/>
        <v>0.40764758937826673</v>
      </c>
      <c r="BM1185" s="14">
        <f t="shared" si="1620"/>
        <v>0.5812051509020425</v>
      </c>
      <c r="BN1185" s="14">
        <f t="shared" si="1621"/>
        <v>0.41658661277849185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1.1809000000000001</v>
      </c>
      <c r="F1186" s="10">
        <f>VLOOKUP(B1186,home!$B$2:$E$405,3,FALSE)</f>
        <v>0.70569999999999999</v>
      </c>
      <c r="G1186" s="10">
        <f>VLOOKUP(C1186,away!$B$2:$E$405,4,FALSE)</f>
        <v>0.70569999999999999</v>
      </c>
      <c r="H1186" s="10">
        <f>VLOOKUP(A1186,away!$A$2:$E$405,3,FALSE)</f>
        <v>0.92459999999999998</v>
      </c>
      <c r="I1186" s="10">
        <f>VLOOKUP(C1186,away!$B$2:$E$405,3,FALSE)</f>
        <v>0.81120000000000003</v>
      </c>
      <c r="J1186" s="10">
        <f>VLOOKUP(B1186,home!$B$2:$E$405,4,FALSE)</f>
        <v>1.0814999999999999</v>
      </c>
      <c r="K1186" s="12">
        <f t="shared" si="1566"/>
        <v>0.58810294944099994</v>
      </c>
      <c r="L1186" s="12">
        <f t="shared" si="1567"/>
        <v>0.81116341487999999</v>
      </c>
      <c r="M1186" s="13">
        <f t="shared" si="1568"/>
        <v>0.24677794265078901</v>
      </c>
      <c r="N1186" s="13">
        <f t="shared" si="1569"/>
        <v>0.14513083592991094</v>
      </c>
      <c r="O1186" s="13">
        <f t="shared" si="1570"/>
        <v>0.20017723867767478</v>
      </c>
      <c r="P1186" s="13">
        <f t="shared" si="1571"/>
        <v>0.11772482447729553</v>
      </c>
      <c r="Q1186" s="13">
        <f t="shared" si="1572"/>
        <v>4.2675936332609236E-2</v>
      </c>
      <c r="R1186" s="13">
        <f t="shared" si="1573"/>
        <v>8.1188226253515752E-2</v>
      </c>
      <c r="S1186" s="13">
        <f t="shared" si="1574"/>
        <v>1.4040086149253072E-2</v>
      </c>
      <c r="T1186" s="13">
        <f t="shared" si="1575"/>
        <v>3.4617158248760764E-2</v>
      </c>
      <c r="U1186" s="13">
        <f t="shared" si="1576"/>
        <v>4.7747035319575831E-2</v>
      </c>
      <c r="V1186" s="13">
        <f t="shared" si="1577"/>
        <v>7.4419881732653182E-4</v>
      </c>
      <c r="W1186" s="13">
        <f t="shared" si="1578"/>
        <v>8.365948009121273E-3</v>
      </c>
      <c r="X1186" s="13">
        <f t="shared" si="1579"/>
        <v>6.7861509557873489E-3</v>
      </c>
      <c r="Y1186" s="13">
        <f t="shared" si="1580"/>
        <v>2.7523386915938208E-3</v>
      </c>
      <c r="Z1186" s="13">
        <f t="shared" si="1581"/>
        <v>2.1952306285283971E-2</v>
      </c>
      <c r="AA1186" s="13">
        <f t="shared" si="1582"/>
        <v>1.2910216073407702E-2</v>
      </c>
      <c r="AB1186" s="13">
        <f t="shared" si="1583"/>
        <v>3.7962680753458374E-3</v>
      </c>
      <c r="AC1186" s="13">
        <f t="shared" si="1584"/>
        <v>2.218864108277323E-5</v>
      </c>
      <c r="AD1186" s="13">
        <f t="shared" si="1585"/>
        <v>1.2300096747585704E-3</v>
      </c>
      <c r="AE1186" s="13">
        <f t="shared" si="1586"/>
        <v>9.9773884811260008E-4</v>
      </c>
      <c r="AF1186" s="13">
        <f t="shared" si="1587"/>
        <v>4.0466462559672715E-4</v>
      </c>
      <c r="AG1186" s="13">
        <f t="shared" si="1588"/>
        <v>1.094163798600593E-4</v>
      </c>
      <c r="AH1186" s="13">
        <f t="shared" si="1589"/>
        <v>4.4517269327156569E-3</v>
      </c>
      <c r="AI1186" s="13">
        <f t="shared" si="1590"/>
        <v>2.6180737392360134E-3</v>
      </c>
      <c r="AJ1186" s="13">
        <f t="shared" si="1591"/>
        <v>7.6984844394936333E-4</v>
      </c>
      <c r="AK1186" s="13">
        <f t="shared" si="1592"/>
        <v>1.5091671350306164E-4</v>
      </c>
      <c r="AL1186" s="13">
        <f t="shared" si="1593"/>
        <v>4.2340151616477352E-7</v>
      </c>
      <c r="AM1186" s="13">
        <f t="shared" si="1594"/>
        <v>1.446744635132961E-4</v>
      </c>
      <c r="AN1186" s="13">
        <f t="shared" si="1595"/>
        <v>1.1735463186937722E-4</v>
      </c>
      <c r="AO1186" s="13">
        <f t="shared" si="1596"/>
        <v>4.7596891969574647E-5</v>
      </c>
      <c r="AP1186" s="13">
        <f t="shared" si="1597"/>
        <v>1.2869619142571544E-5</v>
      </c>
      <c r="AQ1186" s="13">
        <f t="shared" si="1598"/>
        <v>2.6098410529733364E-6</v>
      </c>
      <c r="AR1186" s="13">
        <f t="shared" si="1599"/>
        <v>7.2221560417098029E-4</v>
      </c>
      <c r="AS1186" s="13">
        <f t="shared" si="1600"/>
        <v>4.2473712694526719E-4</v>
      </c>
      <c r="AT1186" s="13">
        <f t="shared" si="1601"/>
        <v>1.2489457854680404E-4</v>
      </c>
      <c r="AU1186" s="13">
        <f t="shared" si="1602"/>
        <v>2.448362333752203E-5</v>
      </c>
      <c r="AV1186" s="13">
        <f t="shared" si="1603"/>
        <v>3.5997227744498006E-6</v>
      </c>
      <c r="AW1186" s="13">
        <f t="shared" si="1604"/>
        <v>5.6106298820831563E-9</v>
      </c>
      <c r="AX1186" s="13">
        <f t="shared" si="1605"/>
        <v>1.4180579783493953E-5</v>
      </c>
      <c r="AY1186" s="13">
        <f t="shared" si="1606"/>
        <v>1.1502767522157244E-5</v>
      </c>
      <c r="AZ1186" s="13">
        <f t="shared" si="1607"/>
        <v>4.6653120919219132E-6</v>
      </c>
      <c r="BA1186" s="13">
        <f t="shared" si="1608"/>
        <v>1.2614434959881122E-6</v>
      </c>
      <c r="BB1186" s="13">
        <f t="shared" si="1609"/>
        <v>2.5580920347097057E-7</v>
      </c>
      <c r="BC1186" s="13">
        <f t="shared" si="1610"/>
        <v>4.1500613409049059E-8</v>
      </c>
      <c r="BD1186" s="13">
        <f t="shared" si="1611"/>
        <v>9.7639145959825747E-5</v>
      </c>
      <c r="BE1186" s="13">
        <f t="shared" si="1612"/>
        <v>5.7421869719873802E-5</v>
      </c>
      <c r="BF1186" s="13">
        <f t="shared" si="1613"/>
        <v>1.6884985472337316E-5</v>
      </c>
      <c r="BG1186" s="13">
        <f t="shared" si="1614"/>
        <v>3.3100365858500036E-6</v>
      </c>
      <c r="BH1186" s="13">
        <f t="shared" si="1615"/>
        <v>4.8666056972400114E-7</v>
      </c>
      <c r="BI1186" s="13">
        <f t="shared" si="1616"/>
        <v>5.7241303286264502E-8</v>
      </c>
      <c r="BJ1186" s="14">
        <f t="shared" si="1617"/>
        <v>0.24342721055636959</v>
      </c>
      <c r="BK1186" s="14">
        <f t="shared" si="1618"/>
        <v>0.37932116690478523</v>
      </c>
      <c r="BL1186" s="14">
        <f t="shared" si="1619"/>
        <v>0.35528528082430977</v>
      </c>
      <c r="BM1186" s="14">
        <f t="shared" si="1620"/>
        <v>0.16629946309206114</v>
      </c>
      <c r="BN1186" s="14">
        <f t="shared" si="1621"/>
        <v>0.8336750043217952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1.1809000000000001</v>
      </c>
      <c r="F1187" s="10">
        <f>VLOOKUP(B1187,home!$B$2:$E$405,3,FALSE)</f>
        <v>1.8348</v>
      </c>
      <c r="G1187" s="10">
        <f>VLOOKUP(C1187,away!$B$2:$E$405,4,FALSE)</f>
        <v>2.3287</v>
      </c>
      <c r="H1187" s="10">
        <f>VLOOKUP(A1187,away!$A$2:$E$405,3,FALSE)</f>
        <v>0.92459999999999998</v>
      </c>
      <c r="I1187" s="10">
        <f>VLOOKUP(C1187,away!$B$2:$E$405,3,FALSE)</f>
        <v>0.4506</v>
      </c>
      <c r="J1187" s="10">
        <f>VLOOKUP(B1187,home!$B$2:$E$405,4,FALSE)</f>
        <v>0.81120000000000003</v>
      </c>
      <c r="K1187" s="12">
        <f t="shared" si="1566"/>
        <v>5.0456299656840002</v>
      </c>
      <c r="L1187" s="12">
        <f t="shared" si="1567"/>
        <v>0.337966005312</v>
      </c>
      <c r="M1187" s="13">
        <f t="shared" si="1568"/>
        <v>4.5912820921893338E-3</v>
      </c>
      <c r="N1187" s="13">
        <f t="shared" si="1569"/>
        <v>2.3165910505258836E-2</v>
      </c>
      <c r="O1187" s="13">
        <f t="shared" si="1570"/>
        <v>1.5516972679577507E-3</v>
      </c>
      <c r="P1187" s="13">
        <f t="shared" si="1571"/>
        <v>7.8292902328776243E-3</v>
      </c>
      <c r="Q1187" s="13">
        <f t="shared" si="1572"/>
        <v>5.8443306113843872E-2</v>
      </c>
      <c r="R1187" s="13">
        <f t="shared" si="1573"/>
        <v>2.622104635526125E-4</v>
      </c>
      <c r="S1187" s="13">
        <f t="shared" si="1574"/>
        <v>3.3377270400631901E-3</v>
      </c>
      <c r="T1187" s="13">
        <f t="shared" si="1575"/>
        <v>1.9751850704522199E-2</v>
      </c>
      <c r="U1187" s="13">
        <f t="shared" si="1576"/>
        <v>1.3230169722169543E-3</v>
      </c>
      <c r="V1187" s="13">
        <f t="shared" si="1577"/>
        <v>6.3240708005756212E-4</v>
      </c>
      <c r="W1187" s="13">
        <f t="shared" si="1578"/>
        <v>9.8294432207217869E-2</v>
      </c>
      <c r="X1187" s="13">
        <f t="shared" si="1579"/>
        <v>3.3220176597484614E-2</v>
      </c>
      <c r="Y1187" s="13">
        <f t="shared" si="1580"/>
        <v>5.6136451902055315E-3</v>
      </c>
      <c r="Z1187" s="13">
        <f t="shared" si="1581"/>
        <v>2.9539407639294745E-5</v>
      </c>
      <c r="AA1187" s="13">
        <f t="shared" si="1582"/>
        <v>1.4904492035338048E-4</v>
      </c>
      <c r="AB1187" s="13">
        <f t="shared" si="1583"/>
        <v>3.7601275818400078E-4</v>
      </c>
      <c r="AC1187" s="13">
        <f t="shared" si="1584"/>
        <v>6.7400816314473088E-5</v>
      </c>
      <c r="AD1187" s="13">
        <f t="shared" si="1585"/>
        <v>0.12398933315115826</v>
      </c>
      <c r="AE1187" s="13">
        <f t="shared" si="1586"/>
        <v>4.1904179626395692E-2</v>
      </c>
      <c r="AF1187" s="13">
        <f t="shared" si="1587"/>
        <v>7.081094097104724E-3</v>
      </c>
      <c r="AG1187" s="13">
        <f t="shared" si="1588"/>
        <v>7.9772302841228909E-4</v>
      </c>
      <c r="AH1187" s="13">
        <f t="shared" si="1589"/>
        <v>2.4958288997838047E-6</v>
      </c>
      <c r="AI1187" s="13">
        <f t="shared" si="1590"/>
        <v>1.2593029085969296E-5</v>
      </c>
      <c r="AJ1187" s="13">
        <f t="shared" si="1591"/>
        <v>3.1769882457448437E-5</v>
      </c>
      <c r="AK1187" s="13">
        <f t="shared" si="1592"/>
        <v>5.3433023644520086E-5</v>
      </c>
      <c r="AL1187" s="13">
        <f t="shared" si="1593"/>
        <v>4.5974134654597198E-6</v>
      </c>
      <c r="AM1187" s="13">
        <f t="shared" si="1594"/>
        <v>0.12512085895453212</v>
      </c>
      <c r="AN1187" s="13">
        <f t="shared" si="1595"/>
        <v>4.2286596882069399E-2</v>
      </c>
      <c r="AO1187" s="13">
        <f t="shared" si="1596"/>
        <v>7.1457161132359344E-3</v>
      </c>
      <c r="AP1187" s="13">
        <f t="shared" si="1597"/>
        <v>8.0500304329464683E-4</v>
      </c>
      <c r="AQ1187" s="13">
        <f t="shared" si="1598"/>
        <v>6.8015915701573668E-5</v>
      </c>
      <c r="AR1187" s="13">
        <f t="shared" si="1599"/>
        <v>1.6870106464043533E-7</v>
      </c>
      <c r="AS1187" s="13">
        <f t="shared" si="1600"/>
        <v>8.5120314699257415E-7</v>
      </c>
      <c r="AT1187" s="13">
        <f t="shared" si="1601"/>
        <v>2.1474280526751273E-6</v>
      </c>
      <c r="AU1187" s="13">
        <f t="shared" si="1602"/>
        <v>3.6117091105760208E-6</v>
      </c>
      <c r="AV1187" s="13">
        <f t="shared" si="1603"/>
        <v>4.5558369289140711E-6</v>
      </c>
      <c r="AW1187" s="13">
        <f t="shared" si="1604"/>
        <v>2.1777071571539097E-7</v>
      </c>
      <c r="AX1187" s="13">
        <f t="shared" si="1605"/>
        <v>0.10521892587885143</v>
      </c>
      <c r="AY1187" s="13">
        <f t="shared" si="1606"/>
        <v>3.5560420062494838E-2</v>
      </c>
      <c r="AZ1187" s="13">
        <f t="shared" si="1607"/>
        <v>6.0091065578690402E-3</v>
      </c>
      <c r="BA1187" s="13">
        <f t="shared" si="1608"/>
        <v>6.7695791295238074E-4</v>
      </c>
      <c r="BB1187" s="13">
        <f t="shared" si="1609"/>
        <v>5.7197190401216171E-5</v>
      </c>
      <c r="BC1187" s="13">
        <f t="shared" si="1610"/>
        <v>3.8661411909937812E-6</v>
      </c>
      <c r="BD1187" s="13">
        <f t="shared" si="1611"/>
        <v>9.5025374847349002E-9</v>
      </c>
      <c r="BE1187" s="13">
        <f t="shared" si="1612"/>
        <v>4.7946287883013888E-8</v>
      </c>
      <c r="BF1187" s="13">
        <f t="shared" si="1613"/>
        <v>1.2095961344292329E-7</v>
      </c>
      <c r="BG1187" s="13">
        <f t="shared" si="1614"/>
        <v>2.0343915007505563E-7</v>
      </c>
      <c r="BH1187" s="13">
        <f t="shared" si="1615"/>
        <v>2.5661966795299633E-7</v>
      </c>
      <c r="BI1187" s="13">
        <f t="shared" si="1616"/>
        <v>2.5896157728150323E-7</v>
      </c>
      <c r="BJ1187" s="14">
        <f t="shared" si="1617"/>
        <v>0.73521431587419739</v>
      </c>
      <c r="BK1187" s="14">
        <f t="shared" si="1618"/>
        <v>5.2023124737462484E-2</v>
      </c>
      <c r="BL1187" s="14">
        <f t="shared" si="1619"/>
        <v>3.774506453490339E-3</v>
      </c>
      <c r="BM1187" s="14">
        <f t="shared" si="1620"/>
        <v>0.65963758750533041</v>
      </c>
      <c r="BN1187" s="14">
        <f t="shared" si="1621"/>
        <v>9.5843696675680032E-2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0.3604</v>
      </c>
      <c r="G1188" s="10">
        <f>VLOOKUP(C1188,away!$B$2:$E$405,4,FALSE)</f>
        <v>1.7297</v>
      </c>
      <c r="H1188" s="10">
        <f>VLOOKUP(A1188,away!$A$2:$E$405,3,FALSE)</f>
        <v>1.125</v>
      </c>
      <c r="I1188" s="10">
        <f>VLOOKUP(C1188,away!$B$2:$E$405,3,FALSE)</f>
        <v>0.98770000000000002</v>
      </c>
      <c r="J1188" s="10">
        <f>VLOOKUP(B1188,home!$B$2:$E$405,4,FALSE)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0.79279999999999995</v>
      </c>
      <c r="H1189" s="10">
        <f>VLOOKUP(A1189,away!$A$2:$E$405,3,FALSE)</f>
        <v>1.125</v>
      </c>
      <c r="I1189" s="10">
        <f>VLOOKUP(C1189,away!$B$2:$E$405,3,FALSE)</f>
        <v>1.0864</v>
      </c>
      <c r="J1189" s="10">
        <f>VLOOKUP(B1189,home!$B$2:$E$405,4,FALSE)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1.5124</v>
      </c>
      <c r="F1190" s="10">
        <f>VLOOKUP(B1190,home!$B$2:$E$405,3,FALSE)</f>
        <v>1.0138</v>
      </c>
      <c r="G1190" s="10">
        <f>VLOOKUP(C1190,away!$B$2:$E$405,4,FALSE)</f>
        <v>0.74939999999999996</v>
      </c>
      <c r="H1190" s="10">
        <f>VLOOKUP(A1190,away!$A$2:$E$405,3,FALSE)</f>
        <v>1.1446000000000001</v>
      </c>
      <c r="I1190" s="10">
        <f>VLOOKUP(C1190,away!$B$2:$E$405,3,FALSE)</f>
        <v>0.93189999999999995</v>
      </c>
      <c r="J1190" s="10">
        <f>VLOOKUP(B1190,home!$B$2:$E$405,4,FALSE)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1.5124</v>
      </c>
      <c r="F1191" s="10">
        <f>VLOOKUP(B1191,home!$B$2:$E$405,3,FALSE)</f>
        <v>1.0138</v>
      </c>
      <c r="G1191" s="10">
        <f>VLOOKUP(C1191,away!$B$2:$E$405,4,FALSE)</f>
        <v>1.0579000000000001</v>
      </c>
      <c r="H1191" s="10">
        <f>VLOOKUP(A1191,away!$A$2:$E$405,3,FALSE)</f>
        <v>1.1446000000000001</v>
      </c>
      <c r="I1191" s="10">
        <f>VLOOKUP(C1191,away!$B$2:$E$405,3,FALSE)</f>
        <v>1.3395999999999999</v>
      </c>
      <c r="J1191" s="10">
        <f>VLOOKUP(B1191,home!$B$2:$E$405,4,FALSE)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1.5124</v>
      </c>
      <c r="F1192" s="10">
        <f>VLOOKUP(B1192,home!$B$2:$E$405,3,FALSE)</f>
        <v>0.4546</v>
      </c>
      <c r="G1192" s="10">
        <f>VLOOKUP(C1192,away!$B$2:$E$405,4,FALSE)</f>
        <v>1.4986999999999999</v>
      </c>
      <c r="H1192" s="10">
        <f>VLOOKUP(A1192,away!$A$2:$E$405,3,FALSE)</f>
        <v>1.1446000000000001</v>
      </c>
      <c r="I1192" s="10">
        <f>VLOOKUP(C1192,away!$B$2:$E$405,3,FALSE)</f>
        <v>1.0484</v>
      </c>
      <c r="J1192" s="10">
        <f>VLOOKUP(B1192,home!$B$2:$E$405,4,FALSE)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1.6292</v>
      </c>
      <c r="F1193" s="10">
        <f>VLOOKUP(B1193,home!$B$2:$E$405,3,FALSE)</f>
        <v>1.163</v>
      </c>
      <c r="G1193" s="10">
        <f>VLOOKUP(C1193,away!$B$2:$E$405,4,FALSE)</f>
        <v>0.64990000000000003</v>
      </c>
      <c r="H1193" s="10">
        <f>VLOOKUP(A1193,away!$A$2:$E$405,3,FALSE)</f>
        <v>1.1462000000000001</v>
      </c>
      <c r="I1193" s="10">
        <f>VLOOKUP(C1193,away!$B$2:$E$405,3,FALSE)</f>
        <v>1.2829999999999999</v>
      </c>
      <c r="J1193" s="10">
        <f>VLOOKUP(B1193,home!$B$2:$E$405,4,FALSE)</f>
        <v>0.91839999999999999</v>
      </c>
      <c r="K1193" s="12">
        <f t="shared" si="1566"/>
        <v>1.23140426404</v>
      </c>
      <c r="L1193" s="12">
        <f t="shared" si="1567"/>
        <v>1.35057571264</v>
      </c>
      <c r="M1193" s="13">
        <f t="shared" si="1568"/>
        <v>7.5624121692654686E-2</v>
      </c>
      <c r="N1193" s="13">
        <f t="shared" si="1569"/>
        <v>9.312386591661484E-2</v>
      </c>
      <c r="O1193" s="13">
        <f t="shared" si="1570"/>
        <v>0.10213610204783116</v>
      </c>
      <c r="P1193" s="13">
        <f t="shared" si="1571"/>
        <v>0.12577083157412386</v>
      </c>
      <c r="Q1193" s="13">
        <f t="shared" si="1572"/>
        <v>5.7336562786804379E-2</v>
      </c>
      <c r="R1193" s="13">
        <f t="shared" si="1573"/>
        <v>6.8971269404760699E-2</v>
      </c>
      <c r="S1193" s="13">
        <f t="shared" si="1574"/>
        <v>5.229251500974149E-2</v>
      </c>
      <c r="T1193" s="13">
        <f t="shared" si="1575"/>
        <v>7.7437369146116417E-2</v>
      </c>
      <c r="U1193" s="13">
        <f t="shared" si="1576"/>
        <v>8.4931515241273917E-2</v>
      </c>
      <c r="V1193" s="13">
        <f t="shared" si="1577"/>
        <v>9.6631030045130125E-3</v>
      </c>
      <c r="W1193" s="13">
        <f t="shared" si="1578"/>
        <v>2.3534829300356035E-2</v>
      </c>
      <c r="X1193" s="13">
        <f t="shared" si="1579"/>
        <v>3.1785568854189102E-2</v>
      </c>
      <c r="Y1193" s="13">
        <f t="shared" si="1580"/>
        <v>2.1464408653457123E-2</v>
      </c>
      <c r="Z1193" s="13">
        <f t="shared" si="1581"/>
        <v>3.1050307109340033E-2</v>
      </c>
      <c r="AA1193" s="13">
        <f t="shared" si="1582"/>
        <v>3.8235480574192841E-2</v>
      </c>
      <c r="AB1193" s="13">
        <f t="shared" si="1583"/>
        <v>2.3541666908339833E-2</v>
      </c>
      <c r="AC1193" s="13">
        <f t="shared" si="1584"/>
        <v>1.0044219963004069E-3</v>
      </c>
      <c r="AD1193" s="13">
        <f t="shared" si="1585"/>
        <v>7.2452222884779897E-3</v>
      </c>
      <c r="AE1193" s="13">
        <f t="shared" si="1586"/>
        <v>9.7852212554963708E-3</v>
      </c>
      <c r="AF1193" s="13">
        <f t="shared" si="1587"/>
        <v>6.6078410852410457E-3</v>
      </c>
      <c r="AG1193" s="13">
        <f t="shared" si="1588"/>
        <v>2.9747965609037653E-3</v>
      </c>
      <c r="AH1193" s="13">
        <f t="shared" si="1589"/>
        <v>1.0483947662971952E-2</v>
      </c>
      <c r="AI1193" s="13">
        <f t="shared" si="1590"/>
        <v>1.2909977856155854E-2</v>
      </c>
      <c r="AJ1193" s="13">
        <f t="shared" si="1591"/>
        <v>7.9487008903661501E-3</v>
      </c>
      <c r="AK1193" s="13">
        <f t="shared" si="1592"/>
        <v>3.2626880566584745E-3</v>
      </c>
      <c r="AL1193" s="13">
        <f t="shared" si="1593"/>
        <v>6.6818357369862147E-5</v>
      </c>
      <c r="AM1193" s="13">
        <f t="shared" si="1594"/>
        <v>1.7843595239898881E-3</v>
      </c>
      <c r="AN1193" s="13">
        <f t="shared" si="1595"/>
        <v>2.4099126357186138E-3</v>
      </c>
      <c r="AO1193" s="13">
        <f t="shared" si="1596"/>
        <v>1.6273847376929045E-3</v>
      </c>
      <c r="AP1193" s="13">
        <f t="shared" si="1597"/>
        <v>7.326354339496846E-4</v>
      </c>
      <c r="AQ1193" s="13">
        <f t="shared" si="1598"/>
        <v>2.4736990582797794E-4</v>
      </c>
      <c r="AR1193" s="13">
        <f t="shared" si="1599"/>
        <v>2.831873017239759E-3</v>
      </c>
      <c r="AS1193" s="13">
        <f t="shared" si="1600"/>
        <v>3.4871805086488595E-3</v>
      </c>
      <c r="AT1193" s="13">
        <f t="shared" si="1601"/>
        <v>2.1470644739136915E-3</v>
      </c>
      <c r="AU1193" s="13">
        <f t="shared" si="1602"/>
        <v>8.8130144944870636E-4</v>
      </c>
      <c r="AV1193" s="13">
        <f t="shared" si="1603"/>
        <v>2.7130959068894243E-4</v>
      </c>
      <c r="AW1193" s="13">
        <f t="shared" si="1604"/>
        <v>3.0868312115847586E-6</v>
      </c>
      <c r="AX1193" s="13">
        <f t="shared" si="1605"/>
        <v>3.6621132107025504E-4</v>
      </c>
      <c r="AY1193" s="13">
        <f t="shared" si="1606"/>
        <v>4.9459611593129552E-4</v>
      </c>
      <c r="AZ1193" s="13">
        <f t="shared" si="1607"/>
        <v>3.3399475087144288E-4</v>
      </c>
      <c r="BA1193" s="13">
        <f t="shared" si="1608"/>
        <v>1.5036173289207272E-4</v>
      </c>
      <c r="BB1193" s="13">
        <f t="shared" si="1609"/>
        <v>5.0768726138624157E-5</v>
      </c>
      <c r="BC1193" s="13">
        <f t="shared" si="1610"/>
        <v>1.371340169689945E-5</v>
      </c>
      <c r="BD1193" s="13">
        <f t="shared" si="1611"/>
        <v>6.3744315306076211E-4</v>
      </c>
      <c r="BE1193" s="13">
        <f t="shared" si="1612"/>
        <v>7.8495021676212482E-4</v>
      </c>
      <c r="BF1193" s="13">
        <f t="shared" si="1613"/>
        <v>4.8329552199000153E-4</v>
      </c>
      <c r="BG1193" s="13">
        <f t="shared" si="1614"/>
        <v>1.9837738885664183E-4</v>
      </c>
      <c r="BH1193" s="13">
        <f t="shared" si="1615"/>
        <v>6.1070690631797502E-5</v>
      </c>
      <c r="BI1193" s="13">
        <f t="shared" si="1616"/>
        <v>1.504054177037262E-5</v>
      </c>
      <c r="BJ1193" s="14">
        <f t="shared" si="1617"/>
        <v>0.33950699413343666</v>
      </c>
      <c r="BK1193" s="14">
        <f t="shared" si="1618"/>
        <v>0.26491640775063457</v>
      </c>
      <c r="BL1193" s="14">
        <f t="shared" si="1619"/>
        <v>0.36422025519556245</v>
      </c>
      <c r="BM1193" s="14">
        <f t="shared" si="1620"/>
        <v>0.47623970148146444</v>
      </c>
      <c r="BN1193" s="14">
        <f t="shared" si="1621"/>
        <v>0.52296275342278953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1.6292</v>
      </c>
      <c r="F1194" s="10">
        <f>VLOOKUP(B1194,home!$B$2:$E$405,3,FALSE)</f>
        <v>0.97489999999999999</v>
      </c>
      <c r="G1194" s="10">
        <f>VLOOKUP(C1194,away!$B$2:$E$405,4,FALSE)</f>
        <v>1.1554</v>
      </c>
      <c r="H1194" s="10">
        <f>VLOOKUP(A1194,away!$A$2:$E$405,3,FALSE)</f>
        <v>1.1462000000000001</v>
      </c>
      <c r="I1194" s="10">
        <f>VLOOKUP(C1194,away!$B$2:$E$405,3,FALSE)</f>
        <v>1.0777000000000001</v>
      </c>
      <c r="J1194" s="10">
        <f>VLOOKUP(B1194,home!$B$2:$E$405,4,FALSE)</f>
        <v>1.2829999999999999</v>
      </c>
      <c r="K1194" s="12">
        <f t="shared" si="1566"/>
        <v>1.8351300002319999</v>
      </c>
      <c r="L1194" s="12">
        <f t="shared" si="1567"/>
        <v>1.5848382464200002</v>
      </c>
      <c r="M1194" s="13">
        <f t="shared" si="1568"/>
        <v>3.27134736848421E-2</v>
      </c>
      <c r="N1194" s="13">
        <f t="shared" si="1569"/>
        <v>6.0033476970853802E-2</v>
      </c>
      <c r="O1194" s="13">
        <f t="shared" si="1570"/>
        <v>5.1845564268991964E-2</v>
      </c>
      <c r="P1194" s="13">
        <f t="shared" si="1571"/>
        <v>9.5143350368983387E-2</v>
      </c>
      <c r="Q1194" s="13">
        <f t="shared" si="1572"/>
        <v>5.5084617303725367E-2</v>
      </c>
      <c r="R1194" s="13">
        <f t="shared" si="1573"/>
        <v>4.1083416580362332E-2</v>
      </c>
      <c r="S1194" s="13">
        <f t="shared" si="1574"/>
        <v>6.9178354511076678E-2</v>
      </c>
      <c r="T1194" s="13">
        <f t="shared" si="1575"/>
        <v>8.7300208292352896E-2</v>
      </c>
      <c r="U1194" s="13">
        <f t="shared" si="1576"/>
        <v>7.5393410278651679E-2</v>
      </c>
      <c r="V1194" s="13">
        <f t="shared" si="1577"/>
        <v>2.2355248226553073E-2</v>
      </c>
      <c r="W1194" s="13">
        <f t="shared" si="1578"/>
        <v>3.3695811255121715E-2</v>
      </c>
      <c r="X1194" s="13">
        <f t="shared" si="1579"/>
        <v>5.3402410421266394E-2</v>
      </c>
      <c r="Y1194" s="13">
        <f t="shared" si="1580"/>
        <v>4.2317091243320497E-2</v>
      </c>
      <c r="Z1194" s="13">
        <f t="shared" si="1581"/>
        <v>2.1703523296721271E-2</v>
      </c>
      <c r="AA1194" s="13">
        <f t="shared" si="1582"/>
        <v>3.9828786712547325E-2</v>
      </c>
      <c r="AB1194" s="13">
        <f t="shared" si="1583"/>
        <v>3.6545500684518631E-2</v>
      </c>
      <c r="AC1194" s="13">
        <f t="shared" si="1584"/>
        <v>4.0636031866704229E-3</v>
      </c>
      <c r="AD1194" s="13">
        <f t="shared" si="1585"/>
        <v>1.5459048529107238E-2</v>
      </c>
      <c r="AE1194" s="13">
        <f t="shared" si="1586"/>
        <v>2.4500091362191997E-2</v>
      </c>
      <c r="AF1194" s="13">
        <f t="shared" si="1587"/>
        <v>1.9414340915793082E-2</v>
      </c>
      <c r="AG1194" s="13">
        <f t="shared" si="1588"/>
        <v>1.0256196670795192E-2</v>
      </c>
      <c r="AH1194" s="13">
        <f t="shared" si="1589"/>
        <v>8.5991434506778389E-3</v>
      </c>
      <c r="AI1194" s="13">
        <f t="shared" si="1590"/>
        <v>1.5780546122637424E-2</v>
      </c>
      <c r="AJ1194" s="13">
        <f t="shared" si="1591"/>
        <v>1.4479676804848353E-2</v>
      </c>
      <c r="AK1194" s="13">
        <f t="shared" si="1592"/>
        <v>8.8573630994135451E-3</v>
      </c>
      <c r="AL1194" s="13">
        <f t="shared" si="1593"/>
        <v>4.7274077399985214E-4</v>
      </c>
      <c r="AM1194" s="13">
        <f t="shared" si="1594"/>
        <v>5.6738727461614112E-3</v>
      </c>
      <c r="AN1194" s="13">
        <f t="shared" si="1595"/>
        <v>8.992170533436681E-3</v>
      </c>
      <c r="AO1194" s="13">
        <f t="shared" si="1596"/>
        <v>7.1255678898606949E-3</v>
      </c>
      <c r="AP1194" s="13">
        <f t="shared" si="1597"/>
        <v>3.7642908397711628E-3</v>
      </c>
      <c r="AQ1194" s="13">
        <f t="shared" si="1598"/>
        <v>1.4914480233794495E-3</v>
      </c>
      <c r="AR1194" s="13">
        <f t="shared" si="1599"/>
        <v>2.7256502854172576E-3</v>
      </c>
      <c r="AS1194" s="13">
        <f t="shared" si="1600"/>
        <v>5.0019226089101218E-3</v>
      </c>
      <c r="AT1194" s="13">
        <f t="shared" si="1601"/>
        <v>4.5895891192248399E-3</v>
      </c>
      <c r="AU1194" s="13">
        <f t="shared" si="1602"/>
        <v>2.8074975604759547E-3</v>
      </c>
      <c r="AV1194" s="13">
        <f t="shared" si="1603"/>
        <v>1.2880307497018949E-3</v>
      </c>
      <c r="AW1194" s="13">
        <f t="shared" si="1604"/>
        <v>3.8191994534530868E-5</v>
      </c>
      <c r="AX1194" s="13">
        <f t="shared" si="1605"/>
        <v>1.7353823489965868E-3</v>
      </c>
      <c r="AY1194" s="13">
        <f t="shared" si="1606"/>
        <v>2.7503003188519711E-3</v>
      </c>
      <c r="AZ1194" s="13">
        <f t="shared" si="1607"/>
        <v>2.1793905672288631E-3</v>
      </c>
      <c r="BA1194" s="13">
        <f t="shared" si="1608"/>
        <v>1.1513271749437606E-3</v>
      </c>
      <c r="BB1194" s="13">
        <f t="shared" si="1609"/>
        <v>4.5616683524839051E-4</v>
      </c>
      <c r="BC1194" s="13">
        <f t="shared" si="1610"/>
        <v>1.4459012945000396E-4</v>
      </c>
      <c r="BD1194" s="13">
        <f t="shared" si="1611"/>
        <v>7.1995246978247675E-4</v>
      </c>
      <c r="BE1194" s="13">
        <f t="shared" si="1612"/>
        <v>1.3212063760389455E-3</v>
      </c>
      <c r="BF1194" s="13">
        <f t="shared" si="1613"/>
        <v>1.2122927285834351E-3</v>
      </c>
      <c r="BG1194" s="13">
        <f t="shared" si="1614"/>
        <v>7.4157158509552358E-4</v>
      </c>
      <c r="BH1194" s="13">
        <f t="shared" si="1615"/>
        <v>3.4022006578209832E-4</v>
      </c>
      <c r="BI1194" s="13">
        <f t="shared" si="1616"/>
        <v>1.2486960987952657E-4</v>
      </c>
      <c r="BJ1194" s="14">
        <f t="shared" si="1617"/>
        <v>0.43692780037185724</v>
      </c>
      <c r="BK1194" s="14">
        <f t="shared" si="1618"/>
        <v>0.22667707107097751</v>
      </c>
      <c r="BL1194" s="14">
        <f t="shared" si="1619"/>
        <v>0.31328621116154115</v>
      </c>
      <c r="BM1194" s="14">
        <f t="shared" si="1620"/>
        <v>0.65997859839902051</v>
      </c>
      <c r="BN1194" s="14">
        <f t="shared" si="1621"/>
        <v>0.33590389917775898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1.4215</v>
      </c>
      <c r="F1195" s="15">
        <f>VLOOKUP(B1195,home!$B$2:$E$405,3,FALSE)</f>
        <v>0.81169999999999998</v>
      </c>
      <c r="G1195" s="15">
        <f>VLOOKUP(C1195,away!$B$2:$E$405,4,FALSE)</f>
        <v>0.87939999999999996</v>
      </c>
      <c r="H1195" s="15">
        <f>VLOOKUP(A1195,away!$A$2:$E$405,3,FALSE)</f>
        <v>1.0277000000000001</v>
      </c>
      <c r="I1195" s="15">
        <f>VLOOKUP(C1195,away!$B$2:$E$405,3,FALSE)</f>
        <v>1.2974000000000001</v>
      </c>
      <c r="J1195" s="15">
        <f>VLOOKUP(B1195,home!$B$2:$E$405,4,FALSE)</f>
        <v>1.0479000000000001</v>
      </c>
      <c r="K1195" s="16">
        <f t="shared" si="1566"/>
        <v>1.01467946507</v>
      </c>
      <c r="L1195" s="16">
        <f t="shared" si="1567"/>
        <v>1.3972048692420003</v>
      </c>
      <c r="M1195" s="17">
        <f t="shared" si="1568"/>
        <v>8.9646211885127586E-2</v>
      </c>
      <c r="N1195" s="17">
        <f t="shared" si="1569"/>
        <v>9.0962170321153113E-2</v>
      </c>
      <c r="O1195" s="17">
        <f t="shared" si="1570"/>
        <v>0.12525412375500031</v>
      </c>
      <c r="P1195" s="17">
        <f t="shared" si="1571"/>
        <v>0.1270927872895353</v>
      </c>
      <c r="Q1195" s="17">
        <f t="shared" si="1572"/>
        <v>4.6148723161536932E-2</v>
      </c>
      <c r="R1195" s="17">
        <f t="shared" si="1573"/>
        <v>8.7502835801563303E-2</v>
      </c>
      <c r="S1195" s="17">
        <f t="shared" si="1574"/>
        <v>4.5045340570890317E-2</v>
      </c>
      <c r="T1195" s="17">
        <f t="shared" si="1575"/>
        <v>6.4479220710600471E-2</v>
      </c>
      <c r="U1195" s="17">
        <f t="shared" si="1576"/>
        <v>8.8787330623238278E-2</v>
      </c>
      <c r="V1195" s="17">
        <f t="shared" si="1577"/>
        <v>7.0957176700794057E-3</v>
      </c>
      <c r="W1195" s="17">
        <f t="shared" si="1578"/>
        <v>1.5608720577070606E-2</v>
      </c>
      <c r="X1195" s="17">
        <f t="shared" si="1579"/>
        <v>2.1808580392920853E-2</v>
      </c>
      <c r="Y1195" s="17">
        <f t="shared" si="1580"/>
        <v>1.523552735812232E-2</v>
      </c>
      <c r="Z1195" s="17">
        <f t="shared" si="1581"/>
        <v>4.0753129418142492E-2</v>
      </c>
      <c r="AA1195" s="17">
        <f t="shared" si="1582"/>
        <v>4.1351363557929295E-2</v>
      </c>
      <c r="AB1195" s="17">
        <f t="shared" si="1583"/>
        <v>2.0979189727437394E-2</v>
      </c>
      <c r="AC1195" s="17">
        <f t="shared" si="1584"/>
        <v>6.2873162564971302E-4</v>
      </c>
      <c r="AD1195" s="17">
        <f t="shared" si="1585"/>
        <v>3.9594620613922745E-3</v>
      </c>
      <c r="AE1195" s="17">
        <f t="shared" si="1586"/>
        <v>5.5321796717562538E-3</v>
      </c>
      <c r="AF1195" s="17">
        <f t="shared" si="1587"/>
        <v>3.8647941874497254E-3</v>
      </c>
      <c r="AG1195" s="17">
        <f t="shared" si="1588"/>
        <v>1.7999697524409789E-3</v>
      </c>
      <c r="AH1195" s="17">
        <f t="shared" si="1589"/>
        <v>1.4235117714969516E-2</v>
      </c>
      <c r="AI1195" s="17">
        <f t="shared" si="1590"/>
        <v>1.4444081628233747E-2</v>
      </c>
      <c r="AJ1195" s="17">
        <f t="shared" si="1591"/>
        <v>7.3280565099818158E-3</v>
      </c>
      <c r="AK1195" s="17">
        <f t="shared" si="1592"/>
        <v>2.4785428198503602E-3</v>
      </c>
      <c r="AL1195" s="17">
        <f t="shared" si="1593"/>
        <v>3.5654492512542822E-5</v>
      </c>
      <c r="AM1195" s="17">
        <f t="shared" si="1594"/>
        <v>8.0351696928369486E-4</v>
      </c>
      <c r="AN1195" s="17">
        <f t="shared" si="1595"/>
        <v>1.122677822001753E-3</v>
      </c>
      <c r="AO1195" s="17">
        <f t="shared" si="1596"/>
        <v>7.8430545974542674E-4</v>
      </c>
      <c r="AP1195" s="17">
        <f t="shared" si="1597"/>
        <v>3.6527846910979866E-4</v>
      </c>
      <c r="AQ1195" s="17">
        <f t="shared" si="1598"/>
        <v>1.2759221391736849E-4</v>
      </c>
      <c r="AR1195" s="17">
        <f t="shared" si="1599"/>
        <v>3.9778751571176918E-3</v>
      </c>
      <c r="AS1195" s="17">
        <f t="shared" si="1600"/>
        <v>4.0362682365394208E-3</v>
      </c>
      <c r="AT1195" s="17">
        <f t="shared" si="1601"/>
        <v>2.0477592475654257E-3</v>
      </c>
      <c r="AU1195" s="17">
        <f t="shared" si="1602"/>
        <v>6.9260641930394401E-4</v>
      </c>
      <c r="AV1195" s="17">
        <f t="shared" si="1603"/>
        <v>1.7569337776084345E-4</v>
      </c>
      <c r="AW1195" s="17">
        <f t="shared" si="1604"/>
        <v>1.4041086676923497E-6</v>
      </c>
      <c r="AX1195" s="17">
        <f t="shared" si="1605"/>
        <v>1.3588536142790779E-4</v>
      </c>
      <c r="AY1195" s="17">
        <f t="shared" si="1606"/>
        <v>1.8985968864578182E-4</v>
      </c>
      <c r="AZ1195" s="17">
        <f t="shared" si="1607"/>
        <v>1.3263644072432828E-4</v>
      </c>
      <c r="BA1195" s="17">
        <f t="shared" si="1608"/>
        <v>6.1773426939653139E-5</v>
      </c>
      <c r="BB1195" s="17">
        <f t="shared" si="1609"/>
        <v>2.157753322746207E-5</v>
      </c>
      <c r="BC1195" s="17">
        <f t="shared" si="1610"/>
        <v>6.0296468983282095E-6</v>
      </c>
      <c r="BD1195" s="17">
        <f t="shared" si="1611"/>
        <v>9.2631775646027079E-4</v>
      </c>
      <c r="BE1195" s="17">
        <f t="shared" si="1612"/>
        <v>9.3991560560995004E-4</v>
      </c>
      <c r="BF1195" s="17">
        <f t="shared" si="1613"/>
        <v>4.7685653195562452E-4</v>
      </c>
      <c r="BG1195" s="17">
        <f t="shared" si="1614"/>
        <v>1.6128551025328952E-4</v>
      </c>
      <c r="BH1195" s="17">
        <f t="shared" si="1615"/>
        <v>4.0913273816837435E-5</v>
      </c>
      <c r="BI1195" s="17">
        <f t="shared" si="1616"/>
        <v>8.3027717581462112E-6</v>
      </c>
      <c r="BJ1195" s="18">
        <f t="shared" si="1617"/>
        <v>0.27315048122636493</v>
      </c>
      <c r="BK1195" s="18">
        <f t="shared" si="1618"/>
        <v>0.26973430322244057</v>
      </c>
      <c r="BL1195" s="18">
        <f t="shared" si="1619"/>
        <v>0.41584443602634552</v>
      </c>
      <c r="BM1195" s="18">
        <f t="shared" si="1620"/>
        <v>0.43268704209939896</v>
      </c>
      <c r="BN1195" s="18">
        <f t="shared" si="1621"/>
        <v>0.56660685221391649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1.4215</v>
      </c>
      <c r="F1196" s="10">
        <f>VLOOKUP(B1196,home!$B$2:$E$405,3,FALSE)</f>
        <v>0.91990000000000005</v>
      </c>
      <c r="G1196" s="10">
        <f>VLOOKUP(C1196,away!$B$2:$E$405,4,FALSE)</f>
        <v>1.1137999999999999</v>
      </c>
      <c r="H1196" s="10">
        <f>VLOOKUP(A1196,away!$A$2:$E$405,3,FALSE)</f>
        <v>1.0277000000000001</v>
      </c>
      <c r="I1196" s="10">
        <f>VLOOKUP(C1196,away!$B$2:$E$405,3,FALSE)</f>
        <v>0.81089999999999995</v>
      </c>
      <c r="J1196" s="10">
        <f>VLOOKUP(B1196,home!$B$2:$E$405,4,FALSE)</f>
        <v>1.6467000000000001</v>
      </c>
      <c r="K1196" s="12">
        <f t="shared" ref="K1196:K1259" si="1622">E1196*F1196*G1196</f>
        <v>1.45644703733</v>
      </c>
      <c r="L1196" s="12">
        <f t="shared" ref="L1196:L1259" si="1623">H1196*I1196*J1196</f>
        <v>1.3722970901310001</v>
      </c>
      <c r="M1196" s="13">
        <f t="shared" ref="M1196:M1259" si="1624">_xlfn.POISSON.DIST(0,K1196,FALSE) * _xlfn.POISSON.DIST(0,L1196,FALSE)</f>
        <v>5.9087012849310984E-2</v>
      </c>
      <c r="N1196" s="13">
        <f t="shared" ref="N1196:N1259" si="1625">_xlfn.POISSON.DIST(1,K1196,FALSE) * _xlfn.POISSON.DIST(0,L1196,FALSE)</f>
        <v>8.6057104809058621E-2</v>
      </c>
      <c r="O1196" s="13">
        <f t="shared" ref="O1196:O1259" si="1626">_xlfn.POISSON.DIST(0,K1196,FALSE) * _xlfn.POISSON.DIST(1,L1196,FALSE)</f>
        <v>8.1084935797642477E-2</v>
      </c>
      <c r="P1196" s="13">
        <f t="shared" ref="P1196:P1259" si="1627">_xlfn.POISSON.DIST(1,K1196,FALSE) * _xlfn.POISSON.DIST(1,L1196,FALSE)</f>
        <v>0.11809591451456965</v>
      </c>
      <c r="Q1196" s="13">
        <f t="shared" ref="Q1196:Q1259" si="1628">_xlfn.POISSON.DIST(2,K1196,FALSE) * _xlfn.POISSON.DIST(0,L1196,FALSE)</f>
        <v>6.266880767017538E-2</v>
      </c>
      <c r="R1196" s="13">
        <f t="shared" ref="R1196:R1259" si="1629">_xlfn.POISSON.DIST(0,K1196,FALSE) * _xlfn.POISSON.DIST(2,L1196,FALSE)</f>
        <v>5.5636310724281879E-2</v>
      </c>
      <c r="S1196" s="13">
        <f t="shared" ref="S1196:S1259" si="1630">_xlfn.POISSON.DIST(2,K1196,FALSE) * _xlfn.POISSON.DIST(2,L1196,FALSE)</f>
        <v>5.9008927480394616E-2</v>
      </c>
      <c r="T1196" s="13">
        <f t="shared" ref="T1196:T1259" si="1631">_xlfn.POISSON.DIST(2,K1196,FALSE) * _xlfn.POISSON.DIST(1,L1196,FALSE)</f>
        <v>8.6000222407760979E-2</v>
      </c>
      <c r="U1196" s="13">
        <f t="shared" ref="U1196:U1259" si="1632">_xlfn.POISSON.DIST(1,K1196,FALSE) * _xlfn.POISSON.DIST(2,L1196,FALSE)</f>
        <v>8.1031339922351647E-2</v>
      </c>
      <c r="V1196" s="13">
        <f t="shared" ref="V1196:V1259" si="1633">_xlfn.POISSON.DIST(3,K1196,FALSE) * _xlfn.POISSON.DIST(3,L1196,FALSE)</f>
        <v>1.3104427444794868E-2</v>
      </c>
      <c r="W1196" s="13">
        <f t="shared" ref="W1196:W1259" si="1634">_xlfn.POISSON.DIST(3,K1196,FALSE) * _xlfn.POISSON.DIST(0,L1196,FALSE)</f>
        <v>3.04245997547435E-2</v>
      </c>
      <c r="X1196" s="13">
        <f t="shared" ref="X1196:X1259" si="1635">_xlfn.POISSON.DIST(3,K1196,FALSE) * _xlfn.POISSON.DIST(1,L1196,FALSE)</f>
        <v>4.1751589711834847E-2</v>
      </c>
      <c r="Y1196" s="13">
        <f t="shared" ref="Y1196:Y1259" si="1636">_xlfn.POISSON.DIST(3,K1196,FALSE) * _xlfn.POISSON.DIST(2,L1196,FALSE)</f>
        <v>2.8647792534947182E-2</v>
      </c>
      <c r="Z1196" s="13">
        <f t="shared" ref="Z1196:Z1259" si="1637">_xlfn.POISSON.DIST(0,K1196,FALSE) * _xlfn.POISSON.DIST(3,L1196,FALSE)</f>
        <v>2.5449849104185386E-2</v>
      </c>
      <c r="AA1196" s="13">
        <f t="shared" ref="AA1196:AA1259" si="1638">_xlfn.POISSON.DIST(1,K1196,FALSE) * _xlfn.POISSON.DIST(3,L1196,FALSE)</f>
        <v>3.7066357328286358E-2</v>
      </c>
      <c r="AB1196" s="13">
        <f t="shared" ref="AB1196:AB1259" si="1639">_xlfn.POISSON.DIST(2,K1196,FALSE) * _xlfn.POISSON.DIST(3,L1196,FALSE)</f>
        <v>2.6992593157698908E-2</v>
      </c>
      <c r="AC1196" s="13">
        <f t="shared" ref="AC1196:AC1259" si="1640">_xlfn.POISSON.DIST(4,K1196,FALSE) * _xlfn.POISSON.DIST(4,L1196,FALSE)</f>
        <v>1.6369707028827669E-3</v>
      </c>
      <c r="AD1196" s="13">
        <f t="shared" ref="AD1196:AD1259" si="1641">_xlfn.POISSON.DIST(4,K1196,FALSE) * _xlfn.POISSON.DIST(0,L1196,FALSE)</f>
        <v>1.1077954543686801E-2</v>
      </c>
      <c r="AE1196" s="13">
        <f t="shared" ref="AE1196:AE1259" si="1642">_xlfn.POISSON.DIST(4,K1196,FALSE) * _xlfn.POISSON.DIST(1,L1196,FALSE)</f>
        <v>1.520224478490489E-2</v>
      </c>
      <c r="AF1196" s="13">
        <f t="shared" ref="AF1196:AF1259" si="1643">_xlfn.POISSON.DIST(4,K1196,FALSE) * _xlfn.POISSON.DIST(2,L1196,FALSE)</f>
        <v>1.0430998140892078E-2</v>
      </c>
      <c r="AG1196" s="13">
        <f t="shared" ref="AG1196:AG1259" si="1644">_xlfn.POISSON.DIST(4,K1196,FALSE) * _xlfn.POISSON.DIST(3,L1196,FALSE)</f>
        <v>4.7714761319693558E-3</v>
      </c>
      <c r="AH1196" s="13">
        <f t="shared" ref="AH1196:AH1259" si="1645">_xlfn.POISSON.DIST(0,K1196,FALSE) * _xlfn.POISSON.DIST(4,L1196,FALSE)</f>
        <v>8.7311884674866631E-3</v>
      </c>
      <c r="AI1196" s="13">
        <f t="shared" ref="AI1196:AI1259" si="1646">_xlfn.POISSON.DIST(1,K1196,FALSE) * _xlfn.POISSON.DIST(4,L1196,FALSE)</f>
        <v>1.2716513575840813E-2</v>
      </c>
      <c r="AJ1196" s="13">
        <f t="shared" ref="AJ1196:AJ1259" si="1647">_xlfn.POISSON.DIST(2,K1196,FALSE) * _xlfn.POISSON.DIST(4,L1196,FALSE)</f>
        <v>9.2604642613500401E-3</v>
      </c>
      <c r="AK1196" s="13">
        <f t="shared" ref="AK1196:AK1259" si="1648">_xlfn.POISSON.DIST(3,K1196,FALSE) * _xlfn.POISSON.DIST(4,L1196,FALSE)</f>
        <v>4.495791912581204E-3</v>
      </c>
      <c r="AL1196" s="13">
        <f t="shared" ref="AL1196:AL1259" si="1649">_xlfn.POISSON.DIST(5,K1196,FALSE) * _xlfn.POISSON.DIST(5,L1196,FALSE)</f>
        <v>1.3087109526658196E-4</v>
      </c>
      <c r="AM1196" s="13">
        <f t="shared" ref="AM1196:AM1259" si="1650">_xlfn.POISSON.DIST(5,K1196,FALSE) * _xlfn.POISSON.DIST(0,L1196,FALSE)</f>
        <v>3.2268908149658123E-3</v>
      </c>
      <c r="AN1196" s="13">
        <f t="shared" ref="AN1196:AN1259" si="1651">_xlfn.POISSON.DIST(5,K1196,FALSE) * _xlfn.POISSON.DIST(1,L1196,FALSE)</f>
        <v>4.4282528755480357E-3</v>
      </c>
      <c r="AO1196" s="13">
        <f t="shared" ref="AO1196:AO1259" si="1652">_xlfn.POISSON.DIST(5,K1196,FALSE) * _xlfn.POISSON.DIST(2,L1196,FALSE)</f>
        <v>3.0384392677394022E-3</v>
      </c>
      <c r="AP1196" s="13">
        <f t="shared" ref="AP1196:AP1259" si="1653">_xlfn.POISSON.DIST(5,K1196,FALSE) * _xlfn.POISSON.DIST(3,L1196,FALSE)</f>
        <v>1.389880455219516E-3</v>
      </c>
      <c r="AQ1196" s="13">
        <f t="shared" ref="AQ1196:AQ1259" si="1654">_xlfn.POISSON.DIST(5,K1196,FALSE) * _xlfn.POISSON.DIST(4,L1196,FALSE)</f>
        <v>4.7683222608192294E-4</v>
      </c>
      <c r="AR1196" s="13">
        <f t="shared" ref="AR1196:AR1259" si="1655">_xlfn.POISSON.DIST(0,K1196,FALSE) * _xlfn.POISSON.DIST(5,L1196,FALSE)</f>
        <v>2.3963569054634578E-3</v>
      </c>
      <c r="AS1196" s="13">
        <f t="shared" ref="AS1196:AS1259" si="1656">_xlfn.POISSON.DIST(1,K1196,FALSE) * _xlfn.POISSON.DIST(5,L1196,FALSE)</f>
        <v>3.4901669153475398E-3</v>
      </c>
      <c r="AT1196" s="13">
        <f t="shared" ref="AT1196:AT1259" si="1657">_xlfn.POISSON.DIST(2,K1196,FALSE) * _xlfn.POISSON.DIST(5,L1196,FALSE)</f>
        <v>2.5416216318225552E-3</v>
      </c>
      <c r="AU1196" s="13">
        <f t="shared" ref="AU1196:AU1259" si="1658">_xlfn.POISSON.DIST(3,K1196,FALSE) * _xlfn.POISSON.DIST(5,L1196,FALSE)</f>
        <v>1.2339124318939334E-3</v>
      </c>
      <c r="AV1196" s="13">
        <f t="shared" ref="AV1196:AV1259" si="1659">_xlfn.POISSON.DIST(4,K1196,FALSE) * _xlfn.POISSON.DIST(5,L1196,FALSE)</f>
        <v>4.4928202643914364E-4</v>
      </c>
      <c r="AW1196" s="13">
        <f t="shared" ref="AW1196:AW1259" si="1660">_xlfn.POISSON.DIST(6,K1196,FALSE) * _xlfn.POISSON.DIST(6,L1196,FALSE)</f>
        <v>7.2658106398881464E-6</v>
      </c>
      <c r="AX1196" s="13">
        <f t="shared" ref="AX1196:AX1259" si="1661">_xlfn.POISSON.DIST(6,K1196,FALSE) * _xlfn.POISSON.DIST(0,L1196,FALSE)</f>
        <v>7.8329926120739035E-4</v>
      </c>
      <c r="AY1196" s="13">
        <f t="shared" ref="AY1196:AY1259" si="1662">_xlfn.POISSON.DIST(6,K1196,FALSE) * _xlfn.POISSON.DIST(1,L1196,FALSE)</f>
        <v>1.074919296856664E-3</v>
      </c>
      <c r="AZ1196" s="13">
        <f t="shared" ref="AZ1196:AZ1259" si="1663">_xlfn.POISSON.DIST(6,K1196,FALSE) * _xlfn.POISSON.DIST(2,L1196,FALSE)</f>
        <v>7.3755431160103043E-4</v>
      </c>
      <c r="BA1196" s="13">
        <f t="shared" ref="BA1196:BA1259" si="1664">_xlfn.POISSON.DIST(6,K1196,FALSE) * _xlfn.POISSON.DIST(3,L1196,FALSE)</f>
        <v>3.3738121187455565E-4</v>
      </c>
      <c r="BB1196" s="13">
        <f t="shared" ref="BB1196:BB1259" si="1665">_xlfn.POISSON.DIST(6,K1196,FALSE) * _xlfn.POISSON.DIST(4,L1196,FALSE)</f>
        <v>1.157468138300808E-4</v>
      </c>
      <c r="BC1196" s="13">
        <f t="shared" ref="BC1196:BC1259" si="1666">_xlfn.POISSON.DIST(6,K1196,FALSE) * _xlfn.POISSON.DIST(5,L1196,FALSE)</f>
        <v>3.1767803162190884E-5</v>
      </c>
      <c r="BD1196" s="13">
        <f t="shared" ref="BD1196:BD1259" si="1667">_xlfn.POISSON.DIST(0,K1196,FALSE) * _xlfn.POISSON.DIST(6,L1196,FALSE)</f>
        <v>5.4808560138047116E-4</v>
      </c>
      <c r="BE1196" s="13">
        <f t="shared" ref="BE1196:BE1259" si="1668">_xlfn.POISSON.DIST(1,K1196,FALSE) * _xlfn.POISSON.DIST(6,L1196,FALSE)</f>
        <v>7.9825765033381861E-4</v>
      </c>
      <c r="BF1196" s="13">
        <f t="shared" ref="BF1196:BF1259" si="1669">_xlfn.POISSON.DIST(2,K1196,FALSE) * _xlfn.POISSON.DIST(6,L1196,FALSE)</f>
        <v>5.8130999492734875E-4</v>
      </c>
      <c r="BG1196" s="13">
        <f t="shared" ref="BG1196:BG1259" si="1670">_xlfn.POISSON.DIST(3,K1196,FALSE) * _xlfn.POISSON.DIST(6,L1196,FALSE)</f>
        <v>2.8221573996075147E-4</v>
      </c>
      <c r="BH1196" s="13">
        <f t="shared" ref="BH1196:BH1259" si="1671">_xlfn.POISSON.DIST(4,K1196,FALSE) * _xlfn.POISSON.DIST(6,L1196,FALSE)</f>
        <v>1.0275806958843252E-4</v>
      </c>
      <c r="BI1196" s="13">
        <f t="shared" ref="BI1196:BI1259" si="1672">_xlfn.POISSON.DIST(5,K1196,FALSE) * _xlfn.POISSON.DIST(6,L1196,FALSE)</f>
        <v>2.9932337202764515E-5</v>
      </c>
      <c r="BJ1196" s="14">
        <f t="shared" ref="BJ1196:BJ1259" si="1673">SUM(N1196,Q1196,T1196,W1196,X1196,Y1196,AD1196,AE1196,AF1196,AG1196,AM1196,AN1196,AO1196,AP1196,AQ1196,AX1196,AY1196,AZ1196,BA1196,BB1196,BC1196)</f>
        <v>0.39267375482806033</v>
      </c>
      <c r="BK1196" s="14">
        <f t="shared" ref="BK1196:BK1259" si="1674">SUM(M1196,P1196,S1196,V1196,AC1196,AL1196,AY1196)</f>
        <v>0.25213904338407611</v>
      </c>
      <c r="BL1196" s="14">
        <f t="shared" ref="BL1196:BL1259" si="1675">SUM(O1196,R1196,U1196,AA1196,AB1196,AH1196,AI1196,AJ1196,AK1196,AR1196,AS1196,AT1196,AU1196,AV1196,BD1196,BE1196,BF1196,BG1196,BH1196,BI1196)</f>
        <v>0.32946939445188012</v>
      </c>
      <c r="BM1196" s="14">
        <f t="shared" ref="BM1196:BM1259" si="1676">SUM(S1196:BI1196)</f>
        <v>0.53603430191694634</v>
      </c>
      <c r="BN1196" s="14">
        <f t="shared" ref="BN1196:BN1259" si="1677">SUM(M1196:R1196)</f>
        <v>0.46263008636503899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1.5866</v>
      </c>
      <c r="F1202" s="10">
        <f>VLOOKUP(B1202,home!$B$2:$E$405,3,FALSE)</f>
        <v>0.88239999999999996</v>
      </c>
      <c r="G1202" s="10">
        <f>VLOOKUP(C1202,away!$B$2:$E$405,4,FALSE)</f>
        <v>1.3236000000000001</v>
      </c>
      <c r="H1202" s="10">
        <f>VLOOKUP(A1202,away!$A$2:$E$405,3,FALSE)</f>
        <v>1.1788000000000001</v>
      </c>
      <c r="I1202" s="10">
        <f>VLOOKUP(C1202,away!$B$2:$E$405,3,FALSE)</f>
        <v>0.76349999999999996</v>
      </c>
      <c r="J1202" s="10">
        <f>VLOOKUP(B1202,home!$B$2:$E$405,4,FALSE)</f>
        <v>1.3573</v>
      </c>
      <c r="K1202" s="12">
        <f t="shared" si="1622"/>
        <v>1.8530609658240003</v>
      </c>
      <c r="L1202" s="12">
        <f t="shared" si="1623"/>
        <v>1.22158873074</v>
      </c>
      <c r="M1202" s="13">
        <f t="shared" si="1624"/>
        <v>4.6205811601563042E-2</v>
      </c>
      <c r="N1202" s="13">
        <f t="shared" si="1625"/>
        <v>8.56221858730742E-2</v>
      </c>
      <c r="O1202" s="13">
        <f t="shared" si="1626"/>
        <v>5.6444498747164965E-2</v>
      </c>
      <c r="P1202" s="13">
        <f t="shared" si="1627"/>
        <v>0.10459509736387308</v>
      </c>
      <c r="Q1202" s="13">
        <f t="shared" si="1628"/>
        <v>7.9331565224960487E-2</v>
      </c>
      <c r="R1202" s="13">
        <f t="shared" si="1629"/>
        <v>3.4475981790902395E-2</v>
      </c>
      <c r="S1202" s="13">
        <f t="shared" si="1630"/>
        <v>5.9192415484960403E-2</v>
      </c>
      <c r="T1202" s="13">
        <f t="shared" si="1631"/>
        <v>9.6910546070776996E-2</v>
      </c>
      <c r="U1202" s="13">
        <f t="shared" si="1632"/>
        <v>6.388609611518023E-2</v>
      </c>
      <c r="V1202" s="13">
        <f t="shared" si="1633"/>
        <v>1.4888065775120968E-2</v>
      </c>
      <c r="W1202" s="13">
        <f t="shared" si="1634"/>
        <v>4.9002075625364988E-2</v>
      </c>
      <c r="X1202" s="13">
        <f t="shared" si="1635"/>
        <v>5.9860383366815116E-2</v>
      </c>
      <c r="Y1202" s="13">
        <f t="shared" si="1636"/>
        <v>3.656238486933875E-2</v>
      </c>
      <c r="Z1202" s="13">
        <f t="shared" si="1637"/>
        <v>1.4038490278987934E-2</v>
      </c>
      <c r="AA1202" s="13">
        <f t="shared" si="1638"/>
        <v>2.6014178355092222E-2</v>
      </c>
      <c r="AB1202" s="13">
        <f t="shared" si="1639"/>
        <v>2.41029292339025E-2</v>
      </c>
      <c r="AC1202" s="13">
        <f t="shared" si="1640"/>
        <v>2.1063620507531661E-3</v>
      </c>
      <c r="AD1202" s="13">
        <f t="shared" si="1641"/>
        <v>2.2700958396429882E-2</v>
      </c>
      <c r="AE1202" s="13">
        <f t="shared" si="1642"/>
        <v>2.7731234954076325E-2</v>
      </c>
      <c r="AF1202" s="13">
        <f t="shared" si="1643"/>
        <v>1.6938082054701414E-2</v>
      </c>
      <c r="AG1202" s="13">
        <f t="shared" si="1644"/>
        <v>6.8971233861242244E-3</v>
      </c>
      <c r="AH1202" s="13">
        <f t="shared" si="1645"/>
        <v>4.2873153803536764E-3</v>
      </c>
      <c r="AI1202" s="13">
        <f t="shared" si="1646"/>
        <v>7.9446567795102754E-3</v>
      </c>
      <c r="AJ1202" s="13">
        <f t="shared" si="1647"/>
        <v>7.3609666824897505E-3</v>
      </c>
      <c r="AK1202" s="13">
        <f t="shared" si="1648"/>
        <v>4.5467733433509159E-3</v>
      </c>
      <c r="AL1202" s="13">
        <f t="shared" si="1649"/>
        <v>1.9072505050394297E-4</v>
      </c>
      <c r="AM1202" s="13">
        <f t="shared" si="1650"/>
        <v>8.4132519782437604E-3</v>
      </c>
      <c r="AN1202" s="13">
        <f t="shared" si="1651"/>
        <v>1.027753380549859E-2</v>
      </c>
      <c r="AO1202" s="13">
        <f t="shared" si="1652"/>
        <v>6.2774597382982333E-3</v>
      </c>
      <c r="AP1202" s="13">
        <f t="shared" si="1653"/>
        <v>2.5561580246597306E-3</v>
      </c>
      <c r="AQ1202" s="13">
        <f t="shared" si="1654"/>
        <v>7.8064345922873666E-4</v>
      </c>
      <c r="AR1202" s="13">
        <f t="shared" si="1655"/>
        <v>1.0474672307536649E-3</v>
      </c>
      <c r="AS1202" s="13">
        <f t="shared" si="1656"/>
        <v>1.9410206382893774E-3</v>
      </c>
      <c r="AT1202" s="13">
        <f t="shared" si="1657"/>
        <v>1.7984147893364156E-3</v>
      </c>
      <c r="AU1202" s="13">
        <f t="shared" si="1658"/>
        <v>1.1108574154933017E-3</v>
      </c>
      <c r="AV1202" s="13">
        <f t="shared" si="1659"/>
        <v>5.1462162881169243E-4</v>
      </c>
      <c r="AW1202" s="13">
        <f t="shared" si="1660"/>
        <v>1.1992782663124458E-5</v>
      </c>
      <c r="AX1202" s="13">
        <f t="shared" si="1661"/>
        <v>2.5983781394208452E-3</v>
      </c>
      <c r="AY1202" s="13">
        <f t="shared" si="1662"/>
        <v>3.1741494533176731E-3</v>
      </c>
      <c r="AZ1202" s="13">
        <f t="shared" si="1663"/>
        <v>1.9387526009287011E-3</v>
      </c>
      <c r="BA1202" s="13">
        <f t="shared" si="1664"/>
        <v>7.8945277632912192E-4</v>
      </c>
      <c r="BB1202" s="13">
        <f t="shared" si="1665"/>
        <v>2.4109665375376534E-4</v>
      </c>
      <c r="BC1202" s="13">
        <f t="shared" si="1666"/>
        <v>5.890419104894466E-5</v>
      </c>
      <c r="BD1202" s="13">
        <f t="shared" si="1667"/>
        <v>2.1326236081801862E-4</v>
      </c>
      <c r="BE1202" s="13">
        <f t="shared" si="1668"/>
        <v>3.9518815631134401E-4</v>
      </c>
      <c r="BF1202" s="13">
        <f t="shared" si="1669"/>
        <v>3.6615387330825262E-4</v>
      </c>
      <c r="BG1202" s="13">
        <f t="shared" si="1670"/>
        <v>2.2616848337092977E-4</v>
      </c>
      <c r="BH1202" s="13">
        <f t="shared" si="1671"/>
        <v>1.0477599705857109E-4</v>
      </c>
      <c r="BI1202" s="13">
        <f t="shared" si="1672"/>
        <v>3.8831262060905665E-5</v>
      </c>
      <c r="BJ1202" s="14">
        <f t="shared" si="1673"/>
        <v>0.51866232064239037</v>
      </c>
      <c r="BK1202" s="14">
        <f t="shared" si="1674"/>
        <v>0.23035262678009227</v>
      </c>
      <c r="BL1202" s="14">
        <f t="shared" si="1675"/>
        <v>0.23682015826355943</v>
      </c>
      <c r="BM1202" s="14">
        <f t="shared" si="1676"/>
        <v>0.59003629869283747</v>
      </c>
      <c r="BN1202" s="14">
        <f t="shared" si="1677"/>
        <v>0.40667514060153814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1.5866</v>
      </c>
      <c r="F1203" s="10">
        <f>VLOOKUP(B1203,home!$B$2:$E$405,3,FALSE)</f>
        <v>0.97409999999999997</v>
      </c>
      <c r="G1203" s="10">
        <f>VLOOKUP(C1203,away!$B$2:$E$405,4,FALSE)</f>
        <v>1.2033</v>
      </c>
      <c r="H1203" s="10">
        <f>VLOOKUP(A1203,away!$A$2:$E$405,3,FALSE)</f>
        <v>1.1788000000000001</v>
      </c>
      <c r="I1203" s="10">
        <f>VLOOKUP(C1203,away!$B$2:$E$405,3,FALSE)</f>
        <v>0.7712</v>
      </c>
      <c r="J1203" s="10">
        <f>VLOOKUP(B1203,home!$B$2:$E$405,4,FALSE)</f>
        <v>1.3882000000000001</v>
      </c>
      <c r="K1203" s="12">
        <f t="shared" si="1622"/>
        <v>1.8597086452980001</v>
      </c>
      <c r="L1203" s="12">
        <f t="shared" si="1623"/>
        <v>1.2619995153920003</v>
      </c>
      <c r="M1203" s="13">
        <f t="shared" si="1624"/>
        <v>4.4081805264930475E-2</v>
      </c>
      <c r="N1203" s="13">
        <f t="shared" si="1625"/>
        <v>8.1979314351534091E-2</v>
      </c>
      <c r="O1203" s="13">
        <f t="shared" si="1626"/>
        <v>5.5631216881946784E-2</v>
      </c>
      <c r="P1203" s="13">
        <f t="shared" si="1627"/>
        <v>0.10345785498380447</v>
      </c>
      <c r="Q1203" s="13">
        <f t="shared" si="1628"/>
        <v>7.6228819817575205E-2</v>
      </c>
      <c r="R1203" s="13">
        <f t="shared" si="1629"/>
        <v>3.5103284372842061E-2</v>
      </c>
      <c r="S1203" s="13">
        <f t="shared" si="1630"/>
        <v>6.0702639635117066E-2</v>
      </c>
      <c r="T1203" s="13">
        <f t="shared" si="1631"/>
        <v>9.6200733668684008E-2</v>
      </c>
      <c r="U1203" s="13">
        <f t="shared" si="1632"/>
        <v>6.5281881426528562E-2</v>
      </c>
      <c r="V1203" s="13">
        <f t="shared" si="1633"/>
        <v>1.5829571736659605E-2</v>
      </c>
      <c r="W1203" s="13">
        <f t="shared" si="1634"/>
        <v>4.7254465078536041E-2</v>
      </c>
      <c r="X1203" s="13">
        <f t="shared" si="1635"/>
        <v>5.9635112029220678E-2</v>
      </c>
      <c r="Y1203" s="13">
        <f t="shared" si="1636"/>
        <v>3.762974124061208E-2</v>
      </c>
      <c r="Z1203" s="13">
        <f t="shared" si="1637"/>
        <v>1.476677595573142E-2</v>
      </c>
      <c r="AA1203" s="13">
        <f t="shared" si="1638"/>
        <v>2.7461900908052356E-2</v>
      </c>
      <c r="AB1203" s="13">
        <f t="shared" si="1639"/>
        <v>2.5535567267510988E-2</v>
      </c>
      <c r="AC1203" s="13">
        <f t="shared" si="1640"/>
        <v>2.3219522308361744E-3</v>
      </c>
      <c r="AD1203" s="13">
        <f t="shared" si="1641"/>
        <v>2.1969884308871469E-2</v>
      </c>
      <c r="AE1203" s="13">
        <f t="shared" si="1642"/>
        <v>2.7725983351014102E-2</v>
      </c>
      <c r="AF1203" s="13">
        <f t="shared" si="1643"/>
        <v>1.7495088776373235E-2</v>
      </c>
      <c r="AG1203" s="13">
        <f t="shared" si="1644"/>
        <v>7.3595978525076832E-3</v>
      </c>
      <c r="AH1203" s="13">
        <f t="shared" si="1645"/>
        <v>4.6589160250088213E-3</v>
      </c>
      <c r="AI1203" s="13">
        <f t="shared" si="1646"/>
        <v>8.6642264094262973E-3</v>
      </c>
      <c r="AJ1203" s="13">
        <f t="shared" si="1647"/>
        <v>8.056468379214669E-3</v>
      </c>
      <c r="AK1203" s="13">
        <f t="shared" si="1648"/>
        <v>4.994227965131829E-3</v>
      </c>
      <c r="AL1203" s="13">
        <f t="shared" si="1649"/>
        <v>2.1798036240433367E-4</v>
      </c>
      <c r="AM1203" s="13">
        <f t="shared" si="1650"/>
        <v>8.1715167570810317E-3</v>
      </c>
      <c r="AN1203" s="13">
        <f t="shared" si="1651"/>
        <v>1.0312450187453871E-2</v>
      </c>
      <c r="AO1203" s="13">
        <f t="shared" si="1652"/>
        <v>6.5071535695354656E-3</v>
      </c>
      <c r="AP1203" s="13">
        <f t="shared" si="1653"/>
        <v>2.7373415504450276E-3</v>
      </c>
      <c r="AQ1203" s="13">
        <f t="shared" si="1654"/>
        <v>8.6363092753100241E-4</v>
      </c>
      <c r="AR1203" s="13">
        <f t="shared" si="1655"/>
        <v>1.175909953162631E-3</v>
      </c>
      <c r="AS1203" s="13">
        <f t="shared" si="1656"/>
        <v>2.186849905988511E-3</v>
      </c>
      <c r="AT1203" s="13">
        <f t="shared" si="1657"/>
        <v>2.0334518380679765E-3</v>
      </c>
      <c r="AU1203" s="13">
        <f t="shared" si="1658"/>
        <v>1.2605426543507083E-3</v>
      </c>
      <c r="AV1203" s="13">
        <f t="shared" si="1659"/>
        <v>5.8606051801572494E-4</v>
      </c>
      <c r="AW1203" s="13">
        <f t="shared" si="1660"/>
        <v>1.4210814408580853E-5</v>
      </c>
      <c r="AX1203" s="13">
        <f t="shared" si="1661"/>
        <v>2.532773393056843E-3</v>
      </c>
      <c r="AY1203" s="13">
        <f t="shared" si="1662"/>
        <v>3.1963587946354883E-3</v>
      </c>
      <c r="AZ1203" s="13">
        <f t="shared" si="1663"/>
        <v>2.0169016249244726E-3</v>
      </c>
      <c r="BA1203" s="13">
        <f t="shared" si="1664"/>
        <v>8.4844295774934081E-4</v>
      </c>
      <c r="BB1203" s="13">
        <f t="shared" si="1665"/>
        <v>2.6768365037935574E-4</v>
      </c>
      <c r="BC1203" s="13">
        <f t="shared" si="1666"/>
        <v>6.7563327411421695E-5</v>
      </c>
      <c r="BD1203" s="13">
        <f t="shared" si="1667"/>
        <v>2.4733296517264467E-4</v>
      </c>
      <c r="BE1203" s="13">
        <f t="shared" si="1668"/>
        <v>4.599672535987564E-4</v>
      </c>
      <c r="BF1203" s="13">
        <f t="shared" si="1669"/>
        <v>4.2770253903579258E-4</v>
      </c>
      <c r="BG1203" s="13">
        <f t="shared" si="1670"/>
        <v>2.6513403648692295E-4</v>
      </c>
      <c r="BH1203" s="13">
        <f t="shared" si="1671"/>
        <v>1.2326801495437143E-4</v>
      </c>
      <c r="BI1203" s="13">
        <f t="shared" si="1672"/>
        <v>4.584851861987356E-5</v>
      </c>
      <c r="BJ1203" s="14">
        <f t="shared" si="1673"/>
        <v>0.51100055721513193</v>
      </c>
      <c r="BK1203" s="14">
        <f t="shared" si="1674"/>
        <v>0.22980816300838761</v>
      </c>
      <c r="BL1203" s="14">
        <f t="shared" si="1675"/>
        <v>0.24419975783311629</v>
      </c>
      <c r="BM1203" s="14">
        <f t="shared" si="1676"/>
        <v>0.60011081035950731</v>
      </c>
      <c r="BN1203" s="14">
        <f t="shared" si="1677"/>
        <v>0.39648229567263304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1.1809000000000001</v>
      </c>
      <c r="F1204" s="10">
        <f>VLOOKUP(B1204,home!$B$2:$E$405,3,FALSE)</f>
        <v>0.58630000000000004</v>
      </c>
      <c r="G1204" s="10">
        <f>VLOOKUP(C1204,away!$B$2:$E$405,4,FALSE)</f>
        <v>0.65139999999999998</v>
      </c>
      <c r="H1204" s="10">
        <f>VLOOKUP(A1204,away!$A$2:$E$405,3,FALSE)</f>
        <v>0.92459999999999998</v>
      </c>
      <c r="I1204" s="10">
        <f>VLOOKUP(C1204,away!$B$2:$E$405,3,FALSE)</f>
        <v>0.99839999999999995</v>
      </c>
      <c r="J1204" s="10">
        <f>VLOOKUP(B1204,home!$B$2:$E$405,4,FALSE)</f>
        <v>0.83199999999999996</v>
      </c>
      <c r="K1204" s="12">
        <f t="shared" si="1622"/>
        <v>0.45100439183800001</v>
      </c>
      <c r="L1204" s="12">
        <f t="shared" si="1623"/>
        <v>0.7680363724799999</v>
      </c>
      <c r="M1204" s="13">
        <f t="shared" si="1624"/>
        <v>0.29551349810349398</v>
      </c>
      <c r="N1204" s="13">
        <f t="shared" si="1625"/>
        <v>0.13327788549208627</v>
      </c>
      <c r="O1204" s="13">
        <f t="shared" si="1626"/>
        <v>0.22696511510228282</v>
      </c>
      <c r="P1204" s="13">
        <f t="shared" si="1627"/>
        <v>0.10236226370514673</v>
      </c>
      <c r="Q1204" s="13">
        <f t="shared" si="1628"/>
        <v>3.0054455845906485E-2</v>
      </c>
      <c r="R1204" s="13">
        <f t="shared" si="1629"/>
        <v>8.7158731841331466E-2</v>
      </c>
      <c r="S1204" s="13">
        <f t="shared" si="1630"/>
        <v>8.864259245420671E-3</v>
      </c>
      <c r="T1204" s="13">
        <f t="shared" si="1631"/>
        <v>2.3082915244750341E-2</v>
      </c>
      <c r="U1204" s="13">
        <f t="shared" si="1632"/>
        <v>3.9308970847471029E-2</v>
      </c>
      <c r="V1204" s="13">
        <f t="shared" si="1633"/>
        <v>3.4116345060893169E-4</v>
      </c>
      <c r="W1204" s="13">
        <f t="shared" si="1634"/>
        <v>4.5182305269350258E-3</v>
      </c>
      <c r="X1204" s="13">
        <f t="shared" si="1635"/>
        <v>3.4701653839355755E-3</v>
      </c>
      <c r="Y1204" s="13">
        <f t="shared" si="1636"/>
        <v>1.3326066166917728E-3</v>
      </c>
      <c r="Z1204" s="13">
        <f t="shared" si="1637"/>
        <v>2.23136920777911E-2</v>
      </c>
      <c r="AA1204" s="13">
        <f t="shared" si="1638"/>
        <v>1.0063573125204573E-2</v>
      </c>
      <c r="AB1204" s="13">
        <f t="shared" si="1639"/>
        <v>2.269357838525065E-3</v>
      </c>
      <c r="AC1204" s="13">
        <f t="shared" si="1640"/>
        <v>7.3859280798314998E-6</v>
      </c>
      <c r="AD1204" s="13">
        <f t="shared" si="1641"/>
        <v>5.0943545274605444E-4</v>
      </c>
      <c r="AE1204" s="13">
        <f t="shared" si="1642"/>
        <v>3.9126495713978599E-4</v>
      </c>
      <c r="AF1204" s="13">
        <f t="shared" si="1643"/>
        <v>1.5025285918009195E-4</v>
      </c>
      <c r="AG1204" s="13">
        <f t="shared" si="1644"/>
        <v>3.8466553639808695E-5</v>
      </c>
      <c r="AH1204" s="13">
        <f t="shared" si="1645"/>
        <v>4.2844317800155955E-3</v>
      </c>
      <c r="AI1204" s="13">
        <f t="shared" si="1646"/>
        <v>1.9322975493173335E-3</v>
      </c>
      <c r="AJ1204" s="13">
        <f t="shared" si="1647"/>
        <v>4.3573734053996087E-4</v>
      </c>
      <c r="AK1204" s="13">
        <f t="shared" si="1648"/>
        <v>6.5506484757110855E-5</v>
      </c>
      <c r="AL1204" s="13">
        <f t="shared" si="1649"/>
        <v>1.0233580836976621E-7</v>
      </c>
      <c r="AM1204" s="13">
        <f t="shared" si="1650"/>
        <v>4.5951525309290114E-5</v>
      </c>
      <c r="AN1204" s="13">
        <f t="shared" si="1651"/>
        <v>3.5292442808470081E-5</v>
      </c>
      <c r="AO1204" s="13">
        <f t="shared" si="1652"/>
        <v>1.3552939875287612E-5</v>
      </c>
      <c r="AP1204" s="13">
        <f t="shared" si="1653"/>
        <v>3.4697169260851469E-6</v>
      </c>
      <c r="AQ1204" s="13">
        <f t="shared" si="1654"/>
        <v>6.6621720036072285E-7</v>
      </c>
      <c r="AR1204" s="13">
        <f t="shared" si="1655"/>
        <v>6.5811988849224167E-4</v>
      </c>
      <c r="AS1204" s="13">
        <f t="shared" si="1656"/>
        <v>2.9681496006593583E-4</v>
      </c>
      <c r="AT1204" s="13">
        <f t="shared" si="1657"/>
        <v>6.6932425276478816E-5</v>
      </c>
      <c r="AU1204" s="13">
        <f t="shared" si="1658"/>
        <v>1.006227258535357E-5</v>
      </c>
      <c r="AV1204" s="13">
        <f t="shared" si="1659"/>
        <v>1.1345322819663917E-6</v>
      </c>
      <c r="AW1204" s="13">
        <f t="shared" si="1660"/>
        <v>9.8466314380189675E-10</v>
      </c>
      <c r="AX1204" s="13">
        <f t="shared" si="1661"/>
        <v>3.4540566210241398E-6</v>
      </c>
      <c r="AY1204" s="13">
        <f t="shared" si="1662"/>
        <v>2.6528411175519057E-6</v>
      </c>
      <c r="AZ1204" s="13">
        <f t="shared" si="1663"/>
        <v>1.0187392343451775E-6</v>
      </c>
      <c r="BA1204" s="13">
        <f t="shared" si="1664"/>
        <v>2.6080959534984089E-7</v>
      </c>
      <c r="BB1204" s="13">
        <f t="shared" si="1665"/>
        <v>5.0077813880117098E-8</v>
      </c>
      <c r="BC1204" s="13">
        <f t="shared" si="1666"/>
        <v>7.6923165028427487E-9</v>
      </c>
      <c r="BD1204" s="13">
        <f t="shared" si="1667"/>
        <v>8.4243335302420513E-5</v>
      </c>
      <c r="BE1204" s="13">
        <f t="shared" si="1668"/>
        <v>3.799411420447288E-5</v>
      </c>
      <c r="BF1204" s="13">
        <f t="shared" si="1669"/>
        <v>8.5677561851059038E-6</v>
      </c>
      <c r="BG1204" s="13">
        <f t="shared" si="1670"/>
        <v>1.2880318892266503E-6</v>
      </c>
      <c r="BH1204" s="13">
        <f t="shared" si="1671"/>
        <v>1.452270097171539E-7</v>
      </c>
      <c r="BI1204" s="13">
        <f t="shared" si="1672"/>
        <v>1.3099603839187269E-8</v>
      </c>
      <c r="BJ1204" s="14">
        <f t="shared" si="1673"/>
        <v>0.19693205599182936</v>
      </c>
      <c r="BK1204" s="14">
        <f t="shared" si="1674"/>
        <v>0.40709132560967604</v>
      </c>
      <c r="BL1204" s="14">
        <f t="shared" si="1675"/>
        <v>0.37364903755234175</v>
      </c>
      <c r="BM1204" s="14">
        <f t="shared" si="1676"/>
        <v>0.12465150928493611</v>
      </c>
      <c r="BN1204" s="14">
        <f t="shared" si="1677"/>
        <v>0.87533195009024767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1.1809000000000001</v>
      </c>
      <c r="F1205" s="10">
        <f>VLOOKUP(B1205,home!$B$2:$E$405,3,FALSE)</f>
        <v>0.58630000000000004</v>
      </c>
      <c r="G1205" s="10" t="e">
        <f>VLOOKUP(C1205,away!$B$2:$E$405,4,FALSE)</f>
        <v>#N/A</v>
      </c>
      <c r="H1205" s="10">
        <f>VLOOKUP(A1205,away!$A$2:$E$405,3,FALSE)</f>
        <v>0.92459999999999998</v>
      </c>
      <c r="I1205" s="10" t="e">
        <f>VLOOKUP(C1205,away!$B$2:$E$405,3,FALSE)</f>
        <v>#N/A</v>
      </c>
      <c r="J1205" s="10">
        <f>VLOOKUP(B1205,home!$B$2:$E$405,4,FALSE)</f>
        <v>1.0814999999999999</v>
      </c>
      <c r="K1205" s="12" t="e">
        <f t="shared" si="1622"/>
        <v>#N/A</v>
      </c>
      <c r="L1205" s="12" t="e">
        <f t="shared" si="1623"/>
        <v>#N/A</v>
      </c>
      <c r="M1205" s="13" t="e">
        <f t="shared" si="1624"/>
        <v>#N/A</v>
      </c>
      <c r="N1205" s="13" t="e">
        <f t="shared" si="1625"/>
        <v>#N/A</v>
      </c>
      <c r="O1205" s="13" t="e">
        <f t="shared" si="1626"/>
        <v>#N/A</v>
      </c>
      <c r="P1205" s="13" t="e">
        <f t="shared" si="1627"/>
        <v>#N/A</v>
      </c>
      <c r="Q1205" s="13" t="e">
        <f t="shared" si="1628"/>
        <v>#N/A</v>
      </c>
      <c r="R1205" s="13" t="e">
        <f t="shared" si="1629"/>
        <v>#N/A</v>
      </c>
      <c r="S1205" s="13" t="e">
        <f t="shared" si="1630"/>
        <v>#N/A</v>
      </c>
      <c r="T1205" s="13" t="e">
        <f t="shared" si="1631"/>
        <v>#N/A</v>
      </c>
      <c r="U1205" s="13" t="e">
        <f t="shared" si="1632"/>
        <v>#N/A</v>
      </c>
      <c r="V1205" s="13" t="e">
        <f t="shared" si="1633"/>
        <v>#N/A</v>
      </c>
      <c r="W1205" s="13" t="e">
        <f t="shared" si="1634"/>
        <v>#N/A</v>
      </c>
      <c r="X1205" s="13" t="e">
        <f t="shared" si="1635"/>
        <v>#N/A</v>
      </c>
      <c r="Y1205" s="13" t="e">
        <f t="shared" si="1636"/>
        <v>#N/A</v>
      </c>
      <c r="Z1205" s="13" t="e">
        <f t="shared" si="1637"/>
        <v>#N/A</v>
      </c>
      <c r="AA1205" s="13" t="e">
        <f t="shared" si="1638"/>
        <v>#N/A</v>
      </c>
      <c r="AB1205" s="13" t="e">
        <f t="shared" si="1639"/>
        <v>#N/A</v>
      </c>
      <c r="AC1205" s="13" t="e">
        <f t="shared" si="1640"/>
        <v>#N/A</v>
      </c>
      <c r="AD1205" s="13" t="e">
        <f t="shared" si="1641"/>
        <v>#N/A</v>
      </c>
      <c r="AE1205" s="13" t="e">
        <f t="shared" si="1642"/>
        <v>#N/A</v>
      </c>
      <c r="AF1205" s="13" t="e">
        <f t="shared" si="1643"/>
        <v>#N/A</v>
      </c>
      <c r="AG1205" s="13" t="e">
        <f t="shared" si="1644"/>
        <v>#N/A</v>
      </c>
      <c r="AH1205" s="13" t="e">
        <f t="shared" si="1645"/>
        <v>#N/A</v>
      </c>
      <c r="AI1205" s="13" t="e">
        <f t="shared" si="1646"/>
        <v>#N/A</v>
      </c>
      <c r="AJ1205" s="13" t="e">
        <f t="shared" si="1647"/>
        <v>#N/A</v>
      </c>
      <c r="AK1205" s="13" t="e">
        <f t="shared" si="1648"/>
        <v>#N/A</v>
      </c>
      <c r="AL1205" s="13" t="e">
        <f t="shared" si="1649"/>
        <v>#N/A</v>
      </c>
      <c r="AM1205" s="13" t="e">
        <f t="shared" si="1650"/>
        <v>#N/A</v>
      </c>
      <c r="AN1205" s="13" t="e">
        <f t="shared" si="1651"/>
        <v>#N/A</v>
      </c>
      <c r="AO1205" s="13" t="e">
        <f t="shared" si="1652"/>
        <v>#N/A</v>
      </c>
      <c r="AP1205" s="13" t="e">
        <f t="shared" si="1653"/>
        <v>#N/A</v>
      </c>
      <c r="AQ1205" s="13" t="e">
        <f t="shared" si="1654"/>
        <v>#N/A</v>
      </c>
      <c r="AR1205" s="13" t="e">
        <f t="shared" si="1655"/>
        <v>#N/A</v>
      </c>
      <c r="AS1205" s="13" t="e">
        <f t="shared" si="1656"/>
        <v>#N/A</v>
      </c>
      <c r="AT1205" s="13" t="e">
        <f t="shared" si="1657"/>
        <v>#N/A</v>
      </c>
      <c r="AU1205" s="13" t="e">
        <f t="shared" si="1658"/>
        <v>#N/A</v>
      </c>
      <c r="AV1205" s="13" t="e">
        <f t="shared" si="1659"/>
        <v>#N/A</v>
      </c>
      <c r="AW1205" s="13" t="e">
        <f t="shared" si="1660"/>
        <v>#N/A</v>
      </c>
      <c r="AX1205" s="13" t="e">
        <f t="shared" si="1661"/>
        <v>#N/A</v>
      </c>
      <c r="AY1205" s="13" t="e">
        <f t="shared" si="1662"/>
        <v>#N/A</v>
      </c>
      <c r="AZ1205" s="13" t="e">
        <f t="shared" si="1663"/>
        <v>#N/A</v>
      </c>
      <c r="BA1205" s="13" t="e">
        <f t="shared" si="1664"/>
        <v>#N/A</v>
      </c>
      <c r="BB1205" s="13" t="e">
        <f t="shared" si="1665"/>
        <v>#N/A</v>
      </c>
      <c r="BC1205" s="13" t="e">
        <f t="shared" si="1666"/>
        <v>#N/A</v>
      </c>
      <c r="BD1205" s="13" t="e">
        <f t="shared" si="1667"/>
        <v>#N/A</v>
      </c>
      <c r="BE1205" s="13" t="e">
        <f t="shared" si="1668"/>
        <v>#N/A</v>
      </c>
      <c r="BF1205" s="13" t="e">
        <f t="shared" si="1669"/>
        <v>#N/A</v>
      </c>
      <c r="BG1205" s="13" t="e">
        <f t="shared" si="1670"/>
        <v>#N/A</v>
      </c>
      <c r="BH1205" s="13" t="e">
        <f t="shared" si="1671"/>
        <v>#N/A</v>
      </c>
      <c r="BI1205" s="13" t="e">
        <f t="shared" si="1672"/>
        <v>#N/A</v>
      </c>
      <c r="BJ1205" s="14" t="e">
        <f t="shared" si="1673"/>
        <v>#N/A</v>
      </c>
      <c r="BK1205" s="14" t="e">
        <f t="shared" si="1674"/>
        <v>#N/A</v>
      </c>
      <c r="BL1205" s="14" t="e">
        <f t="shared" si="1675"/>
        <v>#N/A</v>
      </c>
      <c r="BM1205" s="14" t="e">
        <f t="shared" si="1676"/>
        <v>#N/A</v>
      </c>
      <c r="BN1205" s="14" t="e">
        <f t="shared" si="1677"/>
        <v>#N/A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1.5124</v>
      </c>
      <c r="F1206" s="10">
        <f>VLOOKUP(B1206,home!$B$2:$E$405,3,FALSE)</f>
        <v>1.1460999999999999</v>
      </c>
      <c r="G1206" s="10">
        <f>VLOOKUP(C1206,away!$B$2:$E$405,4,FALSE)</f>
        <v>0.9698</v>
      </c>
      <c r="H1206" s="10">
        <f>VLOOKUP(A1206,away!$A$2:$E$405,3,FALSE)</f>
        <v>1.1446000000000001</v>
      </c>
      <c r="I1206" s="10">
        <f>VLOOKUP(C1206,away!$B$2:$E$405,3,FALSE)</f>
        <v>1.1066</v>
      </c>
      <c r="J1206" s="10">
        <f>VLOOKUP(B1206,home!$B$2:$E$405,4,FALSE)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1.4215</v>
      </c>
      <c r="F1207" s="10">
        <f>VLOOKUP(B1207,home!$B$2:$E$405,3,FALSE)</f>
        <v>1.2987</v>
      </c>
      <c r="G1207" s="10">
        <f>VLOOKUP(C1207,away!$B$2:$E$405,4,FALSE)</f>
        <v>1.1137999999999999</v>
      </c>
      <c r="H1207" s="10">
        <f>VLOOKUP(A1207,away!$A$2:$E$405,3,FALSE)</f>
        <v>1.0277000000000001</v>
      </c>
      <c r="I1207" s="10">
        <f>VLOOKUP(C1207,away!$B$2:$E$405,3,FALSE)</f>
        <v>0.7298</v>
      </c>
      <c r="J1207" s="10">
        <f>VLOOKUP(B1207,home!$B$2:$E$405,4,FALSE)</f>
        <v>1.5718000000000001</v>
      </c>
      <c r="K1207" s="12">
        <f t="shared" si="1622"/>
        <v>2.0561884632899998</v>
      </c>
      <c r="L1207" s="12">
        <f t="shared" si="1623"/>
        <v>1.1788743000280002</v>
      </c>
      <c r="M1207" s="13">
        <f t="shared" si="1624"/>
        <v>3.9357734640569852E-2</v>
      </c>
      <c r="N1207" s="13">
        <f t="shared" si="1625"/>
        <v>8.0926919909168907E-2</v>
      </c>
      <c r="O1207" s="13">
        <f t="shared" si="1626"/>
        <v>4.6397821875089555E-2</v>
      </c>
      <c r="P1207" s="13">
        <f t="shared" si="1627"/>
        <v>9.5402666061343511E-2</v>
      </c>
      <c r="Q1207" s="13">
        <f t="shared" si="1628"/>
        <v>8.3200499543413478E-2</v>
      </c>
      <c r="R1207" s="13">
        <f t="shared" si="1629"/>
        <v>2.7348599892910025E-2</v>
      </c>
      <c r="S1207" s="13">
        <f t="shared" si="1630"/>
        <v>5.7813723113971212E-2</v>
      </c>
      <c r="T1207" s="13">
        <f t="shared" si="1631"/>
        <v>9.8082930661221507E-2</v>
      </c>
      <c r="U1207" s="13">
        <f t="shared" si="1632"/>
        <v>5.6233875586935718E-2</v>
      </c>
      <c r="V1207" s="13">
        <f t="shared" si="1633"/>
        <v>1.5571083973922857E-2</v>
      </c>
      <c r="W1207" s="13">
        <f t="shared" si="1634"/>
        <v>5.7025302433710567E-2</v>
      </c>
      <c r="X1207" s="13">
        <f t="shared" si="1635"/>
        <v>6.7225663490425552E-2</v>
      </c>
      <c r="Y1207" s="13">
        <f t="shared" si="1636"/>
        <v>3.9625303495596668E-2</v>
      </c>
      <c r="Z1207" s="13">
        <f t="shared" si="1637"/>
        <v>1.0746853851833377E-2</v>
      </c>
      <c r="AA1207" s="13">
        <f t="shared" si="1638"/>
        <v>2.2097556906803487E-2</v>
      </c>
      <c r="AB1207" s="13">
        <f t="shared" si="1639"/>
        <v>2.2718370789331799E-2</v>
      </c>
      <c r="AC1207" s="13">
        <f t="shared" si="1640"/>
        <v>2.3590072862165381E-3</v>
      </c>
      <c r="AD1207" s="13">
        <f t="shared" si="1641"/>
        <v>2.9313692244954708E-2</v>
      </c>
      <c r="AE1207" s="13">
        <f t="shared" si="1642"/>
        <v>3.4557158426507195E-2</v>
      </c>
      <c r="AF1207" s="13">
        <f t="shared" si="1643"/>
        <v>2.0369272975502697E-2</v>
      </c>
      <c r="AG1207" s="13">
        <f t="shared" si="1644"/>
        <v>8.0042708070249963E-3</v>
      </c>
      <c r="AH1207" s="13">
        <f t="shared" si="1645"/>
        <v>3.1672974530208235E-3</v>
      </c>
      <c r="AI1207" s="13">
        <f t="shared" si="1646"/>
        <v>6.5125604827092169E-3</v>
      </c>
      <c r="AJ1207" s="13">
        <f t="shared" si="1647"/>
        <v>6.6955258655125244E-3</v>
      </c>
      <c r="AK1207" s="13">
        <f t="shared" si="1648"/>
        <v>4.589087680108881E-3</v>
      </c>
      <c r="AL1207" s="13">
        <f t="shared" si="1649"/>
        <v>2.28728189179065E-4</v>
      </c>
      <c r="AM1207" s="13">
        <f t="shared" si="1650"/>
        <v>1.2054895162101882E-2</v>
      </c>
      <c r="AN1207" s="13">
        <f t="shared" si="1651"/>
        <v>1.421120609613378E-2</v>
      </c>
      <c r="AO1207" s="13">
        <f t="shared" si="1652"/>
        <v>8.3766128195666822E-3</v>
      </c>
      <c r="AP1207" s="13">
        <f t="shared" si="1653"/>
        <v>3.2916578580907472E-3</v>
      </c>
      <c r="AQ1207" s="13">
        <f t="shared" si="1654"/>
        <v>9.7011271334709924E-4</v>
      </c>
      <c r="AR1207" s="13">
        <f t="shared" si="1655"/>
        <v>7.4676911358207776E-4</v>
      </c>
      <c r="AS1207" s="13">
        <f t="shared" si="1656"/>
        <v>1.5354980360887678E-3</v>
      </c>
      <c r="AT1207" s="13">
        <f t="shared" si="1657"/>
        <v>1.5786366736050886E-3</v>
      </c>
      <c r="AU1207" s="13">
        <f t="shared" si="1658"/>
        <v>1.0819915053310947E-3</v>
      </c>
      <c r="AV1207" s="13">
        <f t="shared" si="1659"/>
        <v>5.5619461265989437E-4</v>
      </c>
      <c r="AW1207" s="13">
        <f t="shared" si="1660"/>
        <v>1.5400953480756956E-5</v>
      </c>
      <c r="AX1207" s="13">
        <f t="shared" si="1661"/>
        <v>4.1311893930807211E-3</v>
      </c>
      <c r="AY1207" s="13">
        <f t="shared" si="1662"/>
        <v>4.870153004051133E-3</v>
      </c>
      <c r="AZ1207" s="13">
        <f t="shared" si="1663"/>
        <v>2.8706491068400224E-3</v>
      </c>
      <c r="BA1207" s="13">
        <f t="shared" si="1664"/>
        <v>1.1280448188173446E-3</v>
      </c>
      <c r="BB1207" s="13">
        <f t="shared" si="1665"/>
        <v>3.3245576154587741E-4</v>
      </c>
      <c r="BC1207" s="13">
        <f t="shared" si="1666"/>
        <v>7.8384710636534346E-5</v>
      </c>
      <c r="BD1207" s="13">
        <f t="shared" si="1667"/>
        <v>1.4672448600943361E-4</v>
      </c>
      <c r="BE1207" s="13">
        <f t="shared" si="1668"/>
        <v>3.0169319541475237E-4</v>
      </c>
      <c r="BF1207" s="13">
        <f t="shared" si="1669"/>
        <v>3.1016903393245472E-4</v>
      </c>
      <c r="BG1207" s="13">
        <f t="shared" si="1670"/>
        <v>2.1258866308057265E-4</v>
      </c>
      <c r="BH1207" s="13">
        <f t="shared" si="1671"/>
        <v>1.0928058911312956E-4</v>
      </c>
      <c r="BI1207" s="13">
        <f t="shared" si="1672"/>
        <v>4.4940297319190352E-5</v>
      </c>
      <c r="BJ1207" s="14">
        <f t="shared" si="1673"/>
        <v>0.57064637543173813</v>
      </c>
      <c r="BK1207" s="14">
        <f t="shared" si="1674"/>
        <v>0.21560309626925417</v>
      </c>
      <c r="BL1207" s="14">
        <f t="shared" si="1675"/>
        <v>0.20238518273855852</v>
      </c>
      <c r="BM1207" s="14">
        <f t="shared" si="1676"/>
        <v>0.62189251431831827</v>
      </c>
      <c r="BN1207" s="14">
        <f t="shared" si="1677"/>
        <v>0.37263424192249528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1.4215</v>
      </c>
      <c r="F1208" s="10">
        <f>VLOOKUP(B1208,home!$B$2:$E$405,3,FALSE)</f>
        <v>1.0282</v>
      </c>
      <c r="G1208" s="10">
        <f>VLOOKUP(C1208,away!$B$2:$E$405,4,FALSE)</f>
        <v>1.0551999999999999</v>
      </c>
      <c r="H1208" s="10">
        <f>VLOOKUP(A1208,away!$A$2:$E$405,3,FALSE)</f>
        <v>1.0277000000000001</v>
      </c>
      <c r="I1208" s="10">
        <f>VLOOKUP(C1208,away!$B$2:$E$405,3,FALSE)</f>
        <v>0.7298</v>
      </c>
      <c r="J1208" s="10">
        <f>VLOOKUP(B1208,home!$B$2:$E$405,4,FALSE)</f>
        <v>1.3472999999999999</v>
      </c>
      <c r="K1208" s="12">
        <f t="shared" si="1622"/>
        <v>1.54226586376</v>
      </c>
      <c r="L1208" s="12">
        <f t="shared" si="1623"/>
        <v>1.010495829258</v>
      </c>
      <c r="M1208" s="13">
        <f t="shared" si="1624"/>
        <v>7.7866325897819541E-2</v>
      </c>
      <c r="N1208" s="13">
        <f t="shared" si="1625"/>
        <v>0.12009057636861829</v>
      </c>
      <c r="O1208" s="13">
        <f t="shared" si="1626"/>
        <v>7.8683597559390833E-2</v>
      </c>
      <c r="P1208" s="13">
        <f t="shared" si="1627"/>
        <v>0.12135102655367812</v>
      </c>
      <c r="Q1208" s="13">
        <f t="shared" si="1628"/>
        <v>9.2605798246291698E-2</v>
      </c>
      <c r="R1208" s="13">
        <f t="shared" si="1629"/>
        <v>3.9754723582389691E-2</v>
      </c>
      <c r="S1208" s="13">
        <f t="shared" si="1630"/>
        <v>4.7279974609807117E-2</v>
      </c>
      <c r="T1208" s="13">
        <f t="shared" si="1631"/>
        <v>9.3577772892985564E-2</v>
      </c>
      <c r="U1208" s="13">
        <f t="shared" si="1632"/>
        <v>6.131235310433427E-2</v>
      </c>
      <c r="V1208" s="13">
        <f t="shared" si="1633"/>
        <v>8.1870698678898016E-3</v>
      </c>
      <c r="W1208" s="13">
        <f t="shared" si="1634"/>
        <v>4.7607587140500444E-2</v>
      </c>
      <c r="X1208" s="13">
        <f t="shared" si="1635"/>
        <v>4.81072682465125E-2</v>
      </c>
      <c r="Y1208" s="13">
        <f t="shared" si="1636"/>
        <v>2.4306096960048346E-2</v>
      </c>
      <c r="Z1208" s="13">
        <f t="shared" si="1637"/>
        <v>1.3390660791103147E-2</v>
      </c>
      <c r="AA1208" s="13">
        <f t="shared" si="1638"/>
        <v>2.0651959031307857E-2</v>
      </c>
      <c r="AB1208" s="13">
        <f t="shared" si="1639"/>
        <v>1.5925405716878074E-2</v>
      </c>
      <c r="AC1208" s="13">
        <f t="shared" si="1640"/>
        <v>7.9744783887618115E-4</v>
      </c>
      <c r="AD1208" s="13">
        <f t="shared" si="1641"/>
        <v>1.8355889125693352E-2</v>
      </c>
      <c r="AE1208" s="13">
        <f t="shared" si="1642"/>
        <v>1.8548549403835407E-2</v>
      </c>
      <c r="AF1208" s="13">
        <f t="shared" si="1643"/>
        <v>9.3716159056808201E-3</v>
      </c>
      <c r="AG1208" s="13">
        <f t="shared" si="1644"/>
        <v>3.1566595953661345E-3</v>
      </c>
      <c r="AH1208" s="13">
        <f t="shared" si="1645"/>
        <v>3.3828017201045896E-3</v>
      </c>
      <c r="AI1208" s="13">
        <f t="shared" si="1646"/>
        <v>5.2171796167859181E-3</v>
      </c>
      <c r="AJ1208" s="13">
        <f t="shared" si="1647"/>
        <v>4.0231390140367009E-3</v>
      </c>
      <c r="AK1208" s="13">
        <f t="shared" si="1648"/>
        <v>2.0682499888366223E-3</v>
      </c>
      <c r="AL1208" s="13">
        <f t="shared" si="1649"/>
        <v>4.9711406184812197E-5</v>
      </c>
      <c r="AM1208" s="13">
        <f t="shared" si="1650"/>
        <v>5.6619322395040491E-3</v>
      </c>
      <c r="AN1208" s="13">
        <f t="shared" si="1651"/>
        <v>5.7213589135602493E-3</v>
      </c>
      <c r="AO1208" s="13">
        <f t="shared" si="1652"/>
        <v>2.8907046599203567E-3</v>
      </c>
      <c r="AP1208" s="13">
        <f t="shared" si="1653"/>
        <v>9.7368166748872857E-4</v>
      </c>
      <c r="AQ1208" s="13">
        <f t="shared" si="1654"/>
        <v>2.4597531600558374E-4</v>
      </c>
      <c r="AR1208" s="13">
        <f t="shared" si="1655"/>
        <v>6.8366140587449538E-4</v>
      </c>
      <c r="AS1208" s="13">
        <f t="shared" si="1656"/>
        <v>1.0543876486504044E-3</v>
      </c>
      <c r="AT1208" s="13">
        <f t="shared" si="1657"/>
        <v>8.1307303884184585E-4</v>
      </c>
      <c r="AU1208" s="13">
        <f t="shared" si="1658"/>
        <v>4.1799159751646246E-4</v>
      </c>
      <c r="AV1208" s="13">
        <f t="shared" si="1659"/>
        <v>1.6116354304703735E-4</v>
      </c>
      <c r="AW1208" s="13">
        <f t="shared" si="1660"/>
        <v>2.1520250329284515E-6</v>
      </c>
      <c r="AX1208" s="13">
        <f t="shared" si="1661"/>
        <v>1.4553674693182157E-3</v>
      </c>
      <c r="AY1208" s="13">
        <f t="shared" si="1662"/>
        <v>1.4706427577838273E-3</v>
      </c>
      <c r="AZ1208" s="13">
        <f t="shared" si="1663"/>
        <v>7.4303918653452017E-4</v>
      </c>
      <c r="BA1208" s="13">
        <f t="shared" si="1664"/>
        <v>2.5027933298946327E-4</v>
      </c>
      <c r="BB1208" s="13">
        <f t="shared" si="1665"/>
        <v>6.3226555533831685E-5</v>
      </c>
      <c r="BC1208" s="13">
        <f t="shared" si="1666"/>
        <v>1.2778034133057251E-5</v>
      </c>
      <c r="BD1208" s="13">
        <f t="shared" si="1667"/>
        <v>1.1513949987680633E-4</v>
      </c>
      <c r="BE1208" s="13">
        <f t="shared" si="1668"/>
        <v>1.7757572023039713E-4</v>
      </c>
      <c r="BF1208" s="13">
        <f t="shared" si="1669"/>
        <v>1.3693448577196878E-4</v>
      </c>
      <c r="BG1208" s="13">
        <f t="shared" si="1670"/>
        <v>7.0396460992545618E-5</v>
      </c>
      <c r="BH1208" s="13">
        <f t="shared" si="1671"/>
        <v>2.7142514679578885E-5</v>
      </c>
      <c r="BI1208" s="13">
        <f t="shared" si="1672"/>
        <v>8.3721947693838407E-6</v>
      </c>
      <c r="BJ1208" s="14">
        <f t="shared" si="1673"/>
        <v>0.49521680001830443</v>
      </c>
      <c r="BK1208" s="14">
        <f t="shared" si="1674"/>
        <v>0.25700219893203941</v>
      </c>
      <c r="BL1208" s="14">
        <f t="shared" si="1675"/>
        <v>0.2346852474443154</v>
      </c>
      <c r="BM1208" s="14">
        <f t="shared" si="1676"/>
        <v>0.46847436824482347</v>
      </c>
      <c r="BN1208" s="14">
        <f t="shared" si="1677"/>
        <v>0.53035204820818826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1.4215</v>
      </c>
      <c r="F1209" s="10">
        <f>VLOOKUP(B1209,home!$B$2:$E$405,3,FALSE)</f>
        <v>0.99660000000000004</v>
      </c>
      <c r="G1209" s="10">
        <f>VLOOKUP(C1209,away!$B$2:$E$405,4,FALSE)</f>
        <v>1.1904999999999999</v>
      </c>
      <c r="H1209" s="10">
        <f>VLOOKUP(A1209,away!$A$2:$E$405,3,FALSE)</f>
        <v>1.0277000000000001</v>
      </c>
      <c r="I1209" s="10">
        <f>VLOOKUP(C1209,away!$B$2:$E$405,3,FALSE)</f>
        <v>0.67359999999999998</v>
      </c>
      <c r="J1209" s="10">
        <f>VLOOKUP(B1209,home!$B$2:$E$405,4,FALSE)</f>
        <v>1.1352</v>
      </c>
      <c r="K1209" s="12">
        <f t="shared" si="1622"/>
        <v>1.6865419444499998</v>
      </c>
      <c r="L1209" s="12">
        <f t="shared" si="1623"/>
        <v>0.78585209894399999</v>
      </c>
      <c r="M1209" s="13">
        <f t="shared" si="1624"/>
        <v>8.4382601382000946E-2</v>
      </c>
      <c r="N1209" s="13">
        <f t="shared" si="1625"/>
        <v>0.14231479661254912</v>
      </c>
      <c r="O1209" s="13">
        <f t="shared" si="1626"/>
        <v>6.6312244410400317E-2</v>
      </c>
      <c r="P1209" s="13">
        <f t="shared" si="1627"/>
        <v>0.11183838162876017</v>
      </c>
      <c r="Q1209" s="13">
        <f t="shared" si="1628"/>
        <v>0.12000993690146743</v>
      </c>
      <c r="R1209" s="13">
        <f t="shared" si="1629"/>
        <v>2.605580822780031E-2</v>
      </c>
      <c r="S1209" s="13">
        <f t="shared" si="1630"/>
        <v>3.7056879618812509E-2</v>
      </c>
      <c r="T1209" s="13">
        <f t="shared" si="1631"/>
        <v>9.4310060808155169E-2</v>
      </c>
      <c r="U1209" s="13">
        <f t="shared" si="1632"/>
        <v>4.3944213472730628E-2</v>
      </c>
      <c r="V1209" s="13">
        <f t="shared" si="1633"/>
        <v>5.4571300203595822E-3</v>
      </c>
      <c r="W1209" s="13">
        <f t="shared" si="1634"/>
        <v>6.7467264111707587E-2</v>
      </c>
      <c r="X1209" s="13">
        <f t="shared" si="1635"/>
        <v>5.3019291112194604E-2</v>
      </c>
      <c r="Y1209" s="13">
        <f t="shared" si="1636"/>
        <v>2.0832660602520547E-2</v>
      </c>
      <c r="Z1209" s="13">
        <f t="shared" si="1637"/>
        <v>6.8253371951664055E-3</v>
      </c>
      <c r="AA1209" s="13">
        <f t="shared" si="1638"/>
        <v>1.1511217464662856E-2</v>
      </c>
      <c r="AB1209" s="13">
        <f t="shared" si="1639"/>
        <v>9.7070755429196475E-3</v>
      </c>
      <c r="AC1209" s="13">
        <f t="shared" si="1640"/>
        <v>4.5204563782928758E-4</v>
      </c>
      <c r="AD1209" s="13">
        <f t="shared" si="1641"/>
        <v>2.8446592700420225E-2</v>
      </c>
      <c r="AE1209" s="13">
        <f t="shared" si="1642"/>
        <v>2.23548145814303E-2</v>
      </c>
      <c r="AF1209" s="13">
        <f t="shared" si="1643"/>
        <v>8.7837889801604691E-3</v>
      </c>
      <c r="AG1209" s="13">
        <f t="shared" si="1644"/>
        <v>2.300919668913427E-3</v>
      </c>
      <c r="AH1209" s="13">
        <f t="shared" si="1645"/>
        <v>1.3409263902055184E-3</v>
      </c>
      <c r="AI1209" s="13">
        <f t="shared" si="1646"/>
        <v>2.261528601501534E-3</v>
      </c>
      <c r="AJ1209" s="13">
        <f t="shared" si="1647"/>
        <v>1.9070814225028434E-3</v>
      </c>
      <c r="AK1209" s="13">
        <f t="shared" si="1648"/>
        <v>1.0721242701774729E-3</v>
      </c>
      <c r="AL1209" s="13">
        <f t="shared" si="1649"/>
        <v>2.3965154773221751E-5</v>
      </c>
      <c r="AM1209" s="13">
        <f t="shared" si="1650"/>
        <v>9.5952743531887829E-3</v>
      </c>
      <c r="AN1209" s="13">
        <f t="shared" si="1651"/>
        <v>7.5404664903969366E-3</v>
      </c>
      <c r="AO1209" s="13">
        <f t="shared" si="1652"/>
        <v>2.9628457092476649E-3</v>
      </c>
      <c r="AP1209" s="13">
        <f t="shared" si="1653"/>
        <v>7.7611950648650055E-4</v>
      </c>
      <c r="AQ1209" s="13">
        <f t="shared" si="1654"/>
        <v>1.5247878580094948E-4</v>
      </c>
      <c r="AR1209" s="13">
        <f t="shared" si="1655"/>
        <v>2.1075396365448159E-4</v>
      </c>
      <c r="AS1209" s="13">
        <f t="shared" si="1656"/>
        <v>3.5544539966237397E-4</v>
      </c>
      <c r="AT1209" s="13">
        <f t="shared" si="1657"/>
        <v>2.9973678774619379E-4</v>
      </c>
      <c r="AU1209" s="13">
        <f t="shared" si="1658"/>
        <v>1.6850622160955426E-4</v>
      </c>
      <c r="AV1209" s="13">
        <f t="shared" si="1659"/>
        <v>7.1048202661324993E-5</v>
      </c>
      <c r="AW1209" s="13">
        <f t="shared" si="1660"/>
        <v>8.8229882616127686E-7</v>
      </c>
      <c r="AX1209" s="13">
        <f t="shared" si="1661"/>
        <v>2.6971387775263718E-3</v>
      </c>
      <c r="AY1209" s="13">
        <f t="shared" si="1662"/>
        <v>2.1195521694623532E-3</v>
      </c>
      <c r="AZ1209" s="13">
        <f t="shared" si="1663"/>
        <v>8.3282726059664958E-4</v>
      </c>
      <c r="BA1209" s="13">
        <f t="shared" si="1664"/>
        <v>2.1815968359921957E-4</v>
      </c>
      <c r="BB1209" s="13">
        <f t="shared" si="1665"/>
        <v>4.2860311315351414E-5</v>
      </c>
      <c r="BC1209" s="13">
        <f t="shared" si="1666"/>
        <v>6.7363731217124367E-6</v>
      </c>
      <c r="BD1209" s="13">
        <f t="shared" si="1667"/>
        <v>2.7603574116440294E-5</v>
      </c>
      <c r="BE1209" s="13">
        <f t="shared" si="1668"/>
        <v>4.6554585564110894E-5</v>
      </c>
      <c r="BF1209" s="13">
        <f t="shared" si="1669"/>
        <v>3.9258130630179751E-5</v>
      </c>
      <c r="BG1209" s="13">
        <f t="shared" si="1670"/>
        <v>2.2070161322831826E-5</v>
      </c>
      <c r="BH1209" s="13">
        <f t="shared" si="1671"/>
        <v>9.3055631979334834E-6</v>
      </c>
      <c r="BI1209" s="13">
        <f t="shared" si="1672"/>
        <v>3.1388445300090204E-6</v>
      </c>
      <c r="BJ1209" s="14">
        <f t="shared" si="1673"/>
        <v>0.58678458550026147</v>
      </c>
      <c r="BK1209" s="14">
        <f t="shared" si="1674"/>
        <v>0.24133055561199809</v>
      </c>
      <c r="BL1209" s="14">
        <f t="shared" si="1675"/>
        <v>0.16536564123759651</v>
      </c>
      <c r="BM1209" s="14">
        <f t="shared" si="1676"/>
        <v>0.44727368051140798</v>
      </c>
      <c r="BN1209" s="14">
        <f t="shared" si="1677"/>
        <v>0.5509137691629783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1.4215</v>
      </c>
      <c r="F1210" s="10">
        <f>VLOOKUP(B1210,home!$B$2:$E$405,3,FALSE)</f>
        <v>0.64939999999999998</v>
      </c>
      <c r="G1210" s="10">
        <f>VLOOKUP(C1210,away!$B$2:$E$405,4,FALSE)</f>
        <v>1.407</v>
      </c>
      <c r="H1210" s="10">
        <f>VLOOKUP(A1210,away!$A$2:$E$405,3,FALSE)</f>
        <v>1.0277000000000001</v>
      </c>
      <c r="I1210" s="10">
        <f>VLOOKUP(C1210,away!$B$2:$E$405,3,FALSE)</f>
        <v>0.16220000000000001</v>
      </c>
      <c r="J1210" s="10">
        <f>VLOOKUP(B1210,home!$B$2:$E$405,4,FALSE)</f>
        <v>0.74850000000000005</v>
      </c>
      <c r="K1210" s="12">
        <f t="shared" si="1622"/>
        <v>1.2988327947</v>
      </c>
      <c r="L1210" s="12">
        <f t="shared" si="1623"/>
        <v>0.12476966559000002</v>
      </c>
      <c r="M1210" s="13">
        <f t="shared" si="1624"/>
        <v>0.24084481831633178</v>
      </c>
      <c r="N1210" s="13">
        <f t="shared" si="1625"/>
        <v>0.312817148462815</v>
      </c>
      <c r="O1210" s="13">
        <f t="shared" si="1626"/>
        <v>3.0050127440413035E-2</v>
      </c>
      <c r="P1210" s="13">
        <f t="shared" si="1627"/>
        <v>3.9030091004522822E-2</v>
      </c>
      <c r="Q1210" s="13">
        <f t="shared" si="1628"/>
        <v>0.20314858558402141</v>
      </c>
      <c r="R1210" s="13">
        <f t="shared" si="1629"/>
        <v>1.8746721758386088E-3</v>
      </c>
      <c r="S1210" s="13">
        <f t="shared" si="1630"/>
        <v>1.5812547000912934E-3</v>
      </c>
      <c r="T1210" s="13">
        <f t="shared" si="1631"/>
        <v>2.5346781088399852E-2</v>
      </c>
      <c r="U1210" s="13">
        <f t="shared" si="1632"/>
        <v>2.4348857012907905E-3</v>
      </c>
      <c r="V1210" s="13">
        <f t="shared" si="1633"/>
        <v>2.8472236132669619E-5</v>
      </c>
      <c r="W1210" s="13">
        <f t="shared" si="1634"/>
        <v>8.7952015051148885E-2</v>
      </c>
      <c r="X1210" s="13">
        <f t="shared" si="1635"/>
        <v>1.0973743505898496E-2</v>
      </c>
      <c r="Y1210" s="13">
        <f t="shared" si="1636"/>
        <v>6.8459515375069498E-4</v>
      </c>
      <c r="Z1210" s="13">
        <f t="shared" si="1637"/>
        <v>7.7967406823420323E-5</v>
      </c>
      <c r="AA1210" s="13">
        <f t="shared" si="1638"/>
        <v>1.0126662489997487E-4</v>
      </c>
      <c r="AB1210" s="13">
        <f t="shared" si="1639"/>
        <v>6.5764206714335484E-5</v>
      </c>
      <c r="AC1210" s="13">
        <f t="shared" si="1640"/>
        <v>2.8837914573191647E-7</v>
      </c>
      <c r="AD1210" s="13">
        <f t="shared" si="1641"/>
        <v>2.8558740377095035E-2</v>
      </c>
      <c r="AE1210" s="13">
        <f t="shared" si="1642"/>
        <v>3.563264486521779E-3</v>
      </c>
      <c r="AF1210" s="13">
        <f t="shared" si="1643"/>
        <v>2.2229365919602278E-4</v>
      </c>
      <c r="AG1210" s="13">
        <f t="shared" si="1644"/>
        <v>9.2451685068883986E-6</v>
      </c>
      <c r="AH1210" s="13">
        <f t="shared" si="1645"/>
        <v>2.4319918190694108E-6</v>
      </c>
      <c r="AI1210" s="13">
        <f t="shared" si="1646"/>
        <v>3.1587507310494598E-6</v>
      </c>
      <c r="AJ1210" s="13">
        <f t="shared" si="1647"/>
        <v>2.0513445198848191E-6</v>
      </c>
      <c r="AK1210" s="13">
        <f t="shared" si="1648"/>
        <v>8.8811784521817637E-7</v>
      </c>
      <c r="AL1210" s="13">
        <f t="shared" si="1649"/>
        <v>1.869330530821724E-9</v>
      </c>
      <c r="AM1210" s="13">
        <f t="shared" si="1650"/>
        <v>7.4186057154188145E-3</v>
      </c>
      <c r="AN1210" s="13">
        <f t="shared" si="1651"/>
        <v>9.2561695425686849E-4</v>
      </c>
      <c r="AO1210" s="13">
        <f t="shared" si="1652"/>
        <v>5.7744458923531916E-5</v>
      </c>
      <c r="AP1210" s="13">
        <f t="shared" si="1653"/>
        <v>2.4015856098548568E-6</v>
      </c>
      <c r="AQ1210" s="13">
        <f t="shared" si="1654"/>
        <v>7.4911258356836714E-8</v>
      </c>
      <c r="AR1210" s="13">
        <f t="shared" si="1655"/>
        <v>6.0687761196581299E-8</v>
      </c>
      <c r="AS1210" s="13">
        <f t="shared" si="1656"/>
        <v>7.8823254479041917E-8</v>
      </c>
      <c r="AT1210" s="13">
        <f t="shared" si="1657"/>
        <v>5.1189113951181652E-8</v>
      </c>
      <c r="AU1210" s="13">
        <f t="shared" si="1658"/>
        <v>2.2162033310476675E-8</v>
      </c>
      <c r="AV1210" s="13">
        <f t="shared" si="1659"/>
        <v>7.196193915220226E-9</v>
      </c>
      <c r="AW1210" s="13">
        <f t="shared" si="1660"/>
        <v>8.4148398547830027E-12</v>
      </c>
      <c r="AX1210" s="13">
        <f t="shared" si="1661"/>
        <v>1.6059213990224674E-3</v>
      </c>
      <c r="AY1210" s="13">
        <f t="shared" si="1662"/>
        <v>2.0037027591985826E-4</v>
      </c>
      <c r="AZ1210" s="13">
        <f t="shared" si="1663"/>
        <v>1.2500066160348376E-5</v>
      </c>
      <c r="BA1210" s="13">
        <f t="shared" si="1664"/>
        <v>5.1987635822651418E-7</v>
      </c>
      <c r="BB1210" s="13">
        <f t="shared" si="1665"/>
        <v>1.6216199841017314E-8</v>
      </c>
      <c r="BC1210" s="13">
        <f t="shared" si="1666"/>
        <v>4.0465796626086873E-10</v>
      </c>
      <c r="BD1210" s="13">
        <f t="shared" si="1667"/>
        <v>1.2619986116505361E-9</v>
      </c>
      <c r="BE1210" s="13">
        <f t="shared" si="1668"/>
        <v>1.6391251836775858E-9</v>
      </c>
      <c r="BF1210" s="13">
        <f t="shared" si="1669"/>
        <v>1.0644747715895548E-9</v>
      </c>
      <c r="BG1210" s="13">
        <f t="shared" si="1670"/>
        <v>4.6085824749043521E-10</v>
      </c>
      <c r="BH1210" s="13">
        <f t="shared" si="1671"/>
        <v>1.4964445138713651E-10</v>
      </c>
      <c r="BI1210" s="13">
        <f t="shared" si="1672"/>
        <v>3.8872624201300561E-11</v>
      </c>
      <c r="BJ1210" s="14">
        <f t="shared" si="1673"/>
        <v>0.68350018440114024</v>
      </c>
      <c r="BK1210" s="14">
        <f t="shared" si="1674"/>
        <v>0.28168529678147469</v>
      </c>
      <c r="BL1210" s="14">
        <f t="shared" si="1675"/>
        <v>3.4535471027402724E-2</v>
      </c>
      <c r="BM1210" s="14">
        <f t="shared" si="1676"/>
        <v>0.17183310636539331</v>
      </c>
      <c r="BN1210" s="14">
        <f t="shared" si="1677"/>
        <v>0.82776544298394261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1.4215</v>
      </c>
      <c r="F1211" s="10">
        <f>VLOOKUP(B1211,home!$B$2:$E$405,3,FALSE)</f>
        <v>0.7621</v>
      </c>
      <c r="G1211" s="10">
        <f>VLOOKUP(C1211,away!$B$2:$E$405,4,FALSE)</f>
        <v>1.1364000000000001</v>
      </c>
      <c r="H1211" s="10">
        <f>VLOOKUP(A1211,away!$A$2:$E$405,3,FALSE)</f>
        <v>1.0277000000000001</v>
      </c>
      <c r="I1211" s="10">
        <f>VLOOKUP(C1211,away!$B$2:$E$405,3,FALSE)</f>
        <v>0.5988</v>
      </c>
      <c r="J1211" s="10">
        <f>VLOOKUP(B1211,home!$B$2:$E$405,4,FALSE)</f>
        <v>1.2974000000000001</v>
      </c>
      <c r="K1211" s="12">
        <f t="shared" si="1622"/>
        <v>1.2310907004600002</v>
      </c>
      <c r="L1211" s="12">
        <f t="shared" si="1623"/>
        <v>0.79840278242400009</v>
      </c>
      <c r="M1211" s="13">
        <f t="shared" si="1624"/>
        <v>0.1314020616884321</v>
      </c>
      <c r="N1211" s="13">
        <f t="shared" si="1625"/>
        <v>0.1617678561659</v>
      </c>
      <c r="O1211" s="13">
        <f t="shared" si="1626"/>
        <v>0.1049117716682943</v>
      </c>
      <c r="P1211" s="13">
        <f t="shared" si="1627"/>
        <v>0.12915590646962002</v>
      </c>
      <c r="Q1211" s="13">
        <f t="shared" si="1628"/>
        <v>9.9575451679595237E-2</v>
      </c>
      <c r="R1211" s="13">
        <f t="shared" si="1629"/>
        <v>4.1880925204498765E-2</v>
      </c>
      <c r="S1211" s="13">
        <f t="shared" si="1630"/>
        <v>3.1737036621887649E-2</v>
      </c>
      <c r="T1211" s="13">
        <f t="shared" si="1631"/>
        <v>7.9501317682115408E-2</v>
      </c>
      <c r="U1211" s="13">
        <f t="shared" si="1632"/>
        <v>5.1559217545919259E-2</v>
      </c>
      <c r="V1211" s="13">
        <f t="shared" si="1633"/>
        <v>3.4660590395357558E-3</v>
      </c>
      <c r="W1211" s="13">
        <f t="shared" si="1634"/>
        <v>4.0862137518951257E-2</v>
      </c>
      <c r="X1211" s="13">
        <f t="shared" si="1635"/>
        <v>3.2624444290922816E-2</v>
      </c>
      <c r="Y1211" s="13">
        <f t="shared" si="1636"/>
        <v>1.3023723548454777E-2</v>
      </c>
      <c r="Z1211" s="13">
        <f t="shared" si="1637"/>
        <v>1.1145949071254418E-2</v>
      </c>
      <c r="AA1211" s="13">
        <f t="shared" si="1638"/>
        <v>1.372167424942209E-2</v>
      </c>
      <c r="AB1211" s="13">
        <f t="shared" si="1639"/>
        <v>8.4463127816024972E-3</v>
      </c>
      <c r="AC1211" s="13">
        <f t="shared" si="1640"/>
        <v>2.1292569127925594E-4</v>
      </c>
      <c r="AD1211" s="13">
        <f t="shared" si="1641"/>
        <v>1.2576249375124651E-2</v>
      </c>
      <c r="AE1211" s="13">
        <f t="shared" si="1642"/>
        <v>1.0040912493557614E-2</v>
      </c>
      <c r="AF1211" s="13">
        <f t="shared" si="1643"/>
        <v>4.0083462364661517E-3</v>
      </c>
      <c r="AG1211" s="13">
        <f t="shared" si="1644"/>
        <v>1.0667582627044482E-3</v>
      </c>
      <c r="AH1211" s="13">
        <f t="shared" si="1645"/>
        <v>2.2247391878114312E-3</v>
      </c>
      <c r="AI1211" s="13">
        <f t="shared" si="1646"/>
        <v>2.7388557250635865E-3</v>
      </c>
      <c r="AJ1211" s="13">
        <f t="shared" si="1647"/>
        <v>1.6858899065137069E-3</v>
      </c>
      <c r="AK1211" s="13">
        <f t="shared" si="1648"/>
        <v>6.9182779530280105E-4</v>
      </c>
      <c r="AL1211" s="13">
        <f t="shared" si="1649"/>
        <v>8.3714396302394494E-6</v>
      </c>
      <c r="AM1211" s="13">
        <f t="shared" si="1650"/>
        <v>3.0965007304763642E-3</v>
      </c>
      <c r="AN1211" s="13">
        <f t="shared" si="1651"/>
        <v>2.4722547989902781E-3</v>
      </c>
      <c r="AO1211" s="13">
        <f t="shared" si="1652"/>
        <v>9.8692755518746248E-4</v>
      </c>
      <c r="AP1211" s="13">
        <f t="shared" si="1653"/>
        <v>2.62655235370862E-4</v>
      </c>
      <c r="AQ1211" s="13">
        <f t="shared" si="1654"/>
        <v>5.2426167684581704E-5</v>
      </c>
      <c r="AR1211" s="13">
        <f t="shared" si="1655"/>
        <v>3.552475915432715E-4</v>
      </c>
      <c r="AS1211" s="13">
        <f t="shared" si="1656"/>
        <v>4.3734200630973411E-4</v>
      </c>
      <c r="AT1211" s="13">
        <f t="shared" si="1657"/>
        <v>2.6920383844421627E-4</v>
      </c>
      <c r="AU1211" s="13">
        <f t="shared" si="1658"/>
        <v>1.1047144734560363E-4</v>
      </c>
      <c r="AV1211" s="13">
        <f t="shared" si="1659"/>
        <v>3.4000092873382331E-5</v>
      </c>
      <c r="AW1211" s="13">
        <f t="shared" si="1660"/>
        <v>2.2856500710835379E-7</v>
      </c>
      <c r="AX1211" s="13">
        <f t="shared" si="1661"/>
        <v>6.35345542209509E-4</v>
      </c>
      <c r="AY1211" s="13">
        <f t="shared" si="1662"/>
        <v>5.0726164870075702E-4</v>
      </c>
      <c r="AZ1211" s="13">
        <f t="shared" si="1663"/>
        <v>2.0249955586983503E-4</v>
      </c>
      <c r="BA1211" s="13">
        <f t="shared" si="1664"/>
        <v>5.3892069615366855E-5</v>
      </c>
      <c r="BB1211" s="13">
        <f t="shared" si="1665"/>
        <v>1.07568945828742E-5</v>
      </c>
      <c r="BC1211" s="13">
        <f t="shared" si="1666"/>
        <v>1.7176669130416836E-6</v>
      </c>
      <c r="BD1211" s="13">
        <f t="shared" si="1667"/>
        <v>4.7271777589595424E-5</v>
      </c>
      <c r="BE1211" s="13">
        <f t="shared" si="1668"/>
        <v>5.819584578476437E-5</v>
      </c>
      <c r="BF1211" s="13">
        <f t="shared" si="1669"/>
        <v>3.5822182275513873E-5</v>
      </c>
      <c r="BG1211" s="13">
        <f t="shared" si="1670"/>
        <v>1.4700118489856054E-5</v>
      </c>
      <c r="BH1211" s="13">
        <f t="shared" si="1671"/>
        <v>4.5242947921304767E-6</v>
      </c>
      <c r="BI1211" s="13">
        <f t="shared" si="1672"/>
        <v>1.1139634489462862E-6</v>
      </c>
      <c r="BJ1211" s="14">
        <f t="shared" si="1673"/>
        <v>0.46332943511939317</v>
      </c>
      <c r="BK1211" s="14">
        <f t="shared" si="1674"/>
        <v>0.29648962259908568</v>
      </c>
      <c r="BL1211" s="14">
        <f t="shared" si="1675"/>
        <v>0.22922910722332543</v>
      </c>
      <c r="BM1211" s="14">
        <f t="shared" si="1676"/>
        <v>0.33099310805302479</v>
      </c>
      <c r="BN1211" s="14">
        <f t="shared" si="1677"/>
        <v>0.66869397287634036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1.6204000000000001</v>
      </c>
      <c r="F1212" s="10">
        <f>VLOOKUP(B1212,home!$B$2:$E$405,3,FALSE)</f>
        <v>0.68569999999999998</v>
      </c>
      <c r="G1212" s="10">
        <f>VLOOKUP(C1212,away!$B$2:$E$405,4,FALSE)</f>
        <v>0.82279999999999998</v>
      </c>
      <c r="H1212" s="10">
        <f>VLOOKUP(A1212,away!$A$2:$E$405,3,FALSE)</f>
        <v>1.3241000000000001</v>
      </c>
      <c r="I1212" s="10">
        <f>VLOOKUP(C1212,away!$B$2:$E$405,3,FALSE)</f>
        <v>0.41959999999999997</v>
      </c>
      <c r="J1212" s="10">
        <f>VLOOKUP(B1212,home!$B$2:$E$405,4,FALSE)</f>
        <v>0.75519999999999998</v>
      </c>
      <c r="K1212" s="12">
        <f t="shared" si="1622"/>
        <v>0.91421989278400007</v>
      </c>
      <c r="L1212" s="12">
        <f t="shared" si="1623"/>
        <v>0.419583350272</v>
      </c>
      <c r="M1212" s="13">
        <f t="shared" si="1624"/>
        <v>0.26347330035622146</v>
      </c>
      <c r="N1212" s="13">
        <f t="shared" si="1625"/>
        <v>0.24087253240311141</v>
      </c>
      <c r="O1212" s="13">
        <f t="shared" si="1626"/>
        <v>0.11054901007068434</v>
      </c>
      <c r="P1212" s="13">
        <f t="shared" si="1627"/>
        <v>0.10106610413419836</v>
      </c>
      <c r="Q1212" s="13">
        <f t="shared" si="1628"/>
        <v>0.11010523037409155</v>
      </c>
      <c r="R1212" s="13">
        <f t="shared" si="1629"/>
        <v>2.3192262007355399E-2</v>
      </c>
      <c r="S1212" s="13">
        <f t="shared" si="1630"/>
        <v>9.6920232439630521E-3</v>
      </c>
      <c r="T1212" s="13">
        <f t="shared" si="1631"/>
        <v>4.6198321442831709E-2</v>
      </c>
      <c r="U1212" s="13">
        <f t="shared" si="1632"/>
        <v>2.1202827285782887E-2</v>
      </c>
      <c r="V1212" s="13">
        <f t="shared" si="1633"/>
        <v>4.1308635621863305E-4</v>
      </c>
      <c r="W1212" s="13">
        <f t="shared" si="1634"/>
        <v>3.3553463969186535E-2</v>
      </c>
      <c r="X1212" s="13">
        <f t="shared" si="1635"/>
        <v>1.4078474825422127E-2</v>
      </c>
      <c r="Y1212" s="13">
        <f t="shared" si="1636"/>
        <v>2.9535468169853128E-3</v>
      </c>
      <c r="Z1212" s="13">
        <f t="shared" si="1637"/>
        <v>3.2436956644773993E-3</v>
      </c>
      <c r="AA1212" s="13">
        <f t="shared" si="1638"/>
        <v>2.9654511026024535E-3</v>
      </c>
      <c r="AB1212" s="13">
        <f t="shared" si="1639"/>
        <v>1.355537194538705E-3</v>
      </c>
      <c r="AC1212" s="13">
        <f t="shared" si="1640"/>
        <v>9.9035245311297564E-6</v>
      </c>
      <c r="AD1212" s="13">
        <f t="shared" si="1641"/>
        <v>7.6688110581103796E-3</v>
      </c>
      <c r="AE1212" s="13">
        <f t="shared" si="1642"/>
        <v>3.2177054363649146E-3</v>
      </c>
      <c r="AF1212" s="13">
        <f t="shared" si="1643"/>
        <v>6.7504781358920926E-4</v>
      </c>
      <c r="AG1212" s="13">
        <f t="shared" si="1644"/>
        <v>9.441294107318298E-5</v>
      </c>
      <c r="AH1212" s="13">
        <f t="shared" si="1645"/>
        <v>3.402501735410471E-4</v>
      </c>
      <c r="AI1212" s="13">
        <f t="shared" si="1646"/>
        <v>3.1106347717443342E-4</v>
      </c>
      <c r="AJ1212" s="13">
        <f t="shared" si="1647"/>
        <v>1.421902093757144E-4</v>
      </c>
      <c r="AK1212" s="13">
        <f t="shared" si="1648"/>
        <v>4.333103932346672E-5</v>
      </c>
      <c r="AL1212" s="13">
        <f t="shared" si="1649"/>
        <v>1.5195629161748017E-7</v>
      </c>
      <c r="AM1212" s="13">
        <f t="shared" si="1650"/>
        <v>1.4021959246652853E-3</v>
      </c>
      <c r="AN1212" s="13">
        <f t="shared" si="1651"/>
        <v>5.8833806380880545E-4</v>
      </c>
      <c r="AO1212" s="13">
        <f t="shared" si="1652"/>
        <v>1.2342842795272013E-4</v>
      </c>
      <c r="AP1212" s="13">
        <f t="shared" si="1653"/>
        <v>1.7262837773069493E-5</v>
      </c>
      <c r="AQ1212" s="13">
        <f t="shared" si="1654"/>
        <v>1.8107998270066325E-6</v>
      </c>
      <c r="AR1212" s="13">
        <f t="shared" si="1655"/>
        <v>2.8552661548996387E-5</v>
      </c>
      <c r="AS1212" s="13">
        <f t="shared" si="1656"/>
        <v>2.6103411180021317E-5</v>
      </c>
      <c r="AT1212" s="13">
        <f t="shared" si="1657"/>
        <v>1.1932128885147879E-5</v>
      </c>
      <c r="AU1212" s="13">
        <f t="shared" si="1658"/>
        <v>3.6361965300215883E-6</v>
      </c>
      <c r="AV1212" s="13">
        <f t="shared" si="1659"/>
        <v>8.3107080045447217E-7</v>
      </c>
      <c r="AW1212" s="13">
        <f t="shared" si="1660"/>
        <v>1.6191425987308577E-9</v>
      </c>
      <c r="AX1212" s="13">
        <f t="shared" si="1661"/>
        <v>2.1365256798494309E-4</v>
      </c>
      <c r="AY1212" s="13">
        <f t="shared" si="1662"/>
        <v>8.9645060269338673E-5</v>
      </c>
      <c r="AZ1212" s="13">
        <f t="shared" si="1663"/>
        <v>1.8806787361572238E-5</v>
      </c>
      <c r="BA1212" s="13">
        <f t="shared" si="1664"/>
        <v>2.6303382830071956E-6</v>
      </c>
      <c r="BB1212" s="13">
        <f t="shared" si="1665"/>
        <v>2.7591153728321479E-7</v>
      </c>
      <c r="BC1212" s="13">
        <f t="shared" si="1666"/>
        <v>2.3153577438397818E-8</v>
      </c>
      <c r="BD1212" s="13">
        <f t="shared" si="1667"/>
        <v>1.9967035653184026E-6</v>
      </c>
      <c r="BE1212" s="13">
        <f t="shared" si="1668"/>
        <v>1.8254261194068203E-6</v>
      </c>
      <c r="BF1212" s="13">
        <f t="shared" si="1669"/>
        <v>8.3442043558460829E-7</v>
      </c>
      <c r="BG1212" s="13">
        <f t="shared" si="1670"/>
        <v>2.5428125371897979E-7</v>
      </c>
      <c r="BH1212" s="13">
        <f t="shared" si="1671"/>
        <v>5.811724512798669E-8</v>
      </c>
      <c r="BI1212" s="13">
        <f t="shared" si="1672"/>
        <v>1.062638832196189E-8</v>
      </c>
      <c r="BJ1212" s="14">
        <f t="shared" si="1673"/>
        <v>0.4618756169538068</v>
      </c>
      <c r="BK1212" s="14">
        <f t="shared" si="1674"/>
        <v>0.37474421463169355</v>
      </c>
      <c r="BL1212" s="14">
        <f t="shared" si="1675"/>
        <v>0.1601779576043306</v>
      </c>
      <c r="BM1212" s="14">
        <f t="shared" si="1676"/>
        <v>0.15069340206751911</v>
      </c>
      <c r="BN1212" s="14">
        <f t="shared" si="1677"/>
        <v>0.84925843934566247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1.6204000000000001</v>
      </c>
      <c r="F1213" s="10">
        <f>VLOOKUP(B1213,home!$B$2:$E$405,3,FALSE)</f>
        <v>1.0971</v>
      </c>
      <c r="G1213" s="10">
        <f>VLOOKUP(C1213,away!$B$2:$E$405,4,FALSE)</f>
        <v>0.89139999999999997</v>
      </c>
      <c r="H1213" s="10">
        <f>VLOOKUP(A1213,away!$A$2:$E$405,3,FALSE)</f>
        <v>1.3241000000000001</v>
      </c>
      <c r="I1213" s="10">
        <f>VLOOKUP(C1213,away!$B$2:$E$405,3,FALSE)</f>
        <v>1.0069999999999999</v>
      </c>
      <c r="J1213" s="10">
        <f>VLOOKUP(B1213,home!$B$2:$E$405,4,FALSE)</f>
        <v>0.92310000000000003</v>
      </c>
      <c r="K1213" s="12">
        <f t="shared" si="1622"/>
        <v>1.5846781847760001</v>
      </c>
      <c r="L1213" s="12">
        <f t="shared" si="1623"/>
        <v>1.2308326469699999</v>
      </c>
      <c r="M1213" s="13">
        <f t="shared" si="1624"/>
        <v>5.9874125322754199E-2</v>
      </c>
      <c r="N1213" s="13">
        <f t="shared" si="1625"/>
        <v>9.4881220231512867E-2</v>
      </c>
      <c r="O1213" s="13">
        <f t="shared" si="1626"/>
        <v>7.3695028156019055E-2</v>
      </c>
      <c r="P1213" s="13">
        <f t="shared" si="1627"/>
        <v>0.1167829034452965</v>
      </c>
      <c r="Q1213" s="13">
        <f t="shared" si="1628"/>
        <v>7.5178099922902877E-2</v>
      </c>
      <c r="R1213" s="13">
        <f t="shared" si="1629"/>
        <v>4.5353123286900818E-2</v>
      </c>
      <c r="S1213" s="13">
        <f t="shared" si="1630"/>
        <v>5.6945493832251663E-2</v>
      </c>
      <c r="T1213" s="13">
        <f t="shared" si="1631"/>
        <v>9.2531659722281695E-2</v>
      </c>
      <c r="U1213" s="13">
        <f t="shared" si="1632"/>
        <v>7.187010508420813E-2</v>
      </c>
      <c r="V1213" s="13">
        <f t="shared" si="1633"/>
        <v>1.2341187211982994E-2</v>
      </c>
      <c r="W1213" s="13">
        <f t="shared" si="1634"/>
        <v>3.9711031640244823E-2</v>
      </c>
      <c r="X1213" s="13">
        <f t="shared" si="1635"/>
        <v>4.8877634187671951E-2</v>
      </c>
      <c r="Y1213" s="13">
        <f t="shared" si="1636"/>
        <v>3.0080093932421826E-2</v>
      </c>
      <c r="Z1213" s="13">
        <f t="shared" si="1637"/>
        <v>1.8607368261190953E-2</v>
      </c>
      <c r="AA1213" s="13">
        <f t="shared" si="1638"/>
        <v>2.9486690559602638E-2</v>
      </c>
      <c r="AB1213" s="13">
        <f t="shared" si="1639"/>
        <v>2.3363457635521369E-2</v>
      </c>
      <c r="AC1213" s="13">
        <f t="shared" si="1640"/>
        <v>1.5044475251290408E-3</v>
      </c>
      <c r="AD1213" s="13">
        <f t="shared" si="1641"/>
        <v>1.5732301383811362E-2</v>
      </c>
      <c r="AE1213" s="13">
        <f t="shared" si="1642"/>
        <v>1.9363830155166333E-2</v>
      </c>
      <c r="AF1213" s="13">
        <f t="shared" si="1643"/>
        <v>1.1916817162680443E-2</v>
      </c>
      <c r="AG1213" s="13">
        <f t="shared" si="1644"/>
        <v>4.8892025372664974E-3</v>
      </c>
      <c r="AH1213" s="13">
        <f t="shared" si="1645"/>
        <v>5.7256390825168079E-3</v>
      </c>
      <c r="AI1213" s="13">
        <f t="shared" si="1646"/>
        <v>9.0732953479652576E-3</v>
      </c>
      <c r="AJ1213" s="13">
        <f t="shared" si="1647"/>
        <v>7.1891266009750567E-3</v>
      </c>
      <c r="AK1213" s="13">
        <f t="shared" si="1648"/>
        <v>3.7974840307193362E-3</v>
      </c>
      <c r="AL1213" s="13">
        <f t="shared" si="1649"/>
        <v>1.1737540990775229E-4</v>
      </c>
      <c r="AM1213" s="13">
        <f t="shared" si="1650"/>
        <v>4.9861269598494296E-3</v>
      </c>
      <c r="AN1213" s="13">
        <f t="shared" si="1651"/>
        <v>6.1370878441199522E-3</v>
      </c>
      <c r="AO1213" s="13">
        <f t="shared" si="1652"/>
        <v>3.7768640379327867E-3</v>
      </c>
      <c r="AP1213" s="13">
        <f t="shared" si="1653"/>
        <v>1.5495625203515377E-3</v>
      </c>
      <c r="AQ1213" s="13">
        <f t="shared" si="1654"/>
        <v>4.7681303464244693E-4</v>
      </c>
      <c r="AR1213" s="13">
        <f t="shared" si="1655"/>
        <v>1.4094607015058094E-3</v>
      </c>
      <c r="AS1213" s="13">
        <f t="shared" si="1656"/>
        <v>2.2335416259753335E-3</v>
      </c>
      <c r="AT1213" s="13">
        <f t="shared" si="1657"/>
        <v>1.7697223447361141E-3</v>
      </c>
      <c r="AU1213" s="13">
        <f t="shared" si="1658"/>
        <v>9.348134642713173E-4</v>
      </c>
      <c r="AV1213" s="13">
        <f t="shared" si="1659"/>
        <v>3.703446259164087E-4</v>
      </c>
      <c r="AW1213" s="13">
        <f t="shared" si="1660"/>
        <v>6.3593789880105084E-6</v>
      </c>
      <c r="AX1213" s="13">
        <f t="shared" si="1661"/>
        <v>1.3169011032994787E-3</v>
      </c>
      <c r="AY1213" s="13">
        <f t="shared" si="1662"/>
        <v>1.6208848707718107E-3</v>
      </c>
      <c r="AZ1213" s="13">
        <f t="shared" si="1663"/>
        <v>9.9751900796284728E-4</v>
      </c>
      <c r="BA1213" s="13">
        <f t="shared" si="1664"/>
        <v>4.0925965365793315E-4</v>
      </c>
      <c r="BB1213" s="13">
        <f t="shared" si="1665"/>
        <v>1.2593253570245485E-4</v>
      </c>
      <c r="BC1213" s="13">
        <f t="shared" si="1666"/>
        <v>3.1000375251659317E-5</v>
      </c>
      <c r="BD1213" s="13">
        <f t="shared" si="1667"/>
        <v>2.8913504100576426E-4</v>
      </c>
      <c r="BE1213" s="13">
        <f t="shared" si="1668"/>
        <v>4.5818599193614889E-4</v>
      </c>
      <c r="BF1213" s="13">
        <f t="shared" si="1669"/>
        <v>3.6303867299558378E-4</v>
      </c>
      <c r="BG1213" s="13">
        <f t="shared" si="1670"/>
        <v>1.9176648844204319E-4</v>
      </c>
      <c r="BH1213" s="13">
        <f t="shared" si="1671"/>
        <v>7.5972042701301178E-5</v>
      </c>
      <c r="BI1213" s="13">
        <f t="shared" si="1672"/>
        <v>2.4078247744324545E-5</v>
      </c>
      <c r="BJ1213" s="14">
        <f t="shared" si="1673"/>
        <v>0.45458984281950304</v>
      </c>
      <c r="BK1213" s="14">
        <f t="shared" si="1674"/>
        <v>0.24918641761809396</v>
      </c>
      <c r="BL1213" s="14">
        <f t="shared" si="1675"/>
        <v>0.27767400903165856</v>
      </c>
      <c r="BM1213" s="14">
        <f t="shared" si="1676"/>
        <v>0.53267861187327636</v>
      </c>
      <c r="BN1213" s="14">
        <f t="shared" si="1677"/>
        <v>0.4657645003653863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1.6204000000000001</v>
      </c>
      <c r="F1214" s="10">
        <f>VLOOKUP(B1214,home!$B$2:$E$405,3,FALSE)</f>
        <v>0.88160000000000005</v>
      </c>
      <c r="G1214" s="10">
        <f>VLOOKUP(C1214,away!$B$2:$E$405,4,FALSE)</f>
        <v>0.75429999999999997</v>
      </c>
      <c r="H1214" s="10">
        <f>VLOOKUP(A1214,away!$A$2:$E$405,3,FALSE)</f>
        <v>1.3241000000000001</v>
      </c>
      <c r="I1214" s="10">
        <f>VLOOKUP(C1214,away!$B$2:$E$405,3,FALSE)</f>
        <v>0.92310000000000003</v>
      </c>
      <c r="J1214" s="10">
        <f>VLOOKUP(B1214,home!$B$2:$E$405,4,FALSE)</f>
        <v>1.2947</v>
      </c>
      <c r="K1214" s="12">
        <f t="shared" si="1622"/>
        <v>1.077551221952</v>
      </c>
      <c r="L1214" s="12">
        <f t="shared" si="1623"/>
        <v>1.5824816564370001</v>
      </c>
      <c r="M1214" s="13">
        <f t="shared" si="1624"/>
        <v>6.9945921997617164E-2</v>
      </c>
      <c r="N1214" s="13">
        <f t="shared" si="1625"/>
        <v>7.5370313719091656E-2</v>
      </c>
      <c r="O1214" s="13">
        <f t="shared" si="1626"/>
        <v>0.11068813850380241</v>
      </c>
      <c r="P1214" s="13">
        <f t="shared" si="1627"/>
        <v>0.11927213890036449</v>
      </c>
      <c r="Q1214" s="13">
        <f t="shared" si="1628"/>
        <v>4.0607686823456404E-2</v>
      </c>
      <c r="R1214" s="13">
        <f t="shared" si="1629"/>
        <v>8.7580974383712706E-2</v>
      </c>
      <c r="S1214" s="13">
        <f t="shared" si="1630"/>
        <v>5.0845863173954876E-2</v>
      </c>
      <c r="T1214" s="13">
        <f t="shared" si="1631"/>
        <v>6.426091950845822E-2</v>
      </c>
      <c r="U1214" s="13">
        <f t="shared" si="1632"/>
        <v>9.4372985966916428E-2</v>
      </c>
      <c r="V1214" s="13">
        <f t="shared" si="1633"/>
        <v>9.6336246977891064E-3</v>
      </c>
      <c r="W1214" s="13">
        <f t="shared" si="1634"/>
        <v>1.4585620852419863E-2</v>
      </c>
      <c r="X1214" s="13">
        <f t="shared" si="1635"/>
        <v>2.308147744669943E-2</v>
      </c>
      <c r="Y1214" s="13">
        <f t="shared" si="1636"/>
        <v>1.8263007331433094E-2</v>
      </c>
      <c r="Z1214" s="13">
        <f t="shared" si="1637"/>
        <v>4.6198428471701379E-2</v>
      </c>
      <c r="AA1214" s="13">
        <f t="shared" si="1638"/>
        <v>4.9781173051943885E-2</v>
      </c>
      <c r="AB1214" s="13">
        <f t="shared" si="1639"/>
        <v>2.6820881926163057E-2</v>
      </c>
      <c r="AC1214" s="13">
        <f t="shared" si="1640"/>
        <v>1.0267065883303274E-3</v>
      </c>
      <c r="AD1214" s="13">
        <f t="shared" si="1641"/>
        <v>3.929188393113397E-3</v>
      </c>
      <c r="AE1214" s="13">
        <f t="shared" si="1642"/>
        <v>6.217868556787123E-3</v>
      </c>
      <c r="AF1214" s="13">
        <f t="shared" si="1643"/>
        <v>4.9198314666260151E-3</v>
      </c>
      <c r="AG1214" s="13">
        <f t="shared" si="1644"/>
        <v>2.5951810162324037E-3</v>
      </c>
      <c r="AH1214" s="13">
        <f t="shared" si="1645"/>
        <v>1.827704140317106E-2</v>
      </c>
      <c r="AI1214" s="13">
        <f t="shared" si="1646"/>
        <v>1.9694448297654273E-2</v>
      </c>
      <c r="AJ1214" s="13">
        <f t="shared" si="1647"/>
        <v>1.0610888414403923E-2</v>
      </c>
      <c r="AK1214" s="13">
        <f t="shared" si="1648"/>
        <v>3.8112585923124236E-3</v>
      </c>
      <c r="AL1214" s="13">
        <f t="shared" si="1649"/>
        <v>7.0029810068084257E-5</v>
      </c>
      <c r="AM1214" s="13">
        <f t="shared" si="1650"/>
        <v>8.4678035085579168E-4</v>
      </c>
      <c r="AN1214" s="13">
        <f t="shared" si="1651"/>
        <v>1.3400143722605772E-3</v>
      </c>
      <c r="AO1214" s="13">
        <f t="shared" si="1652"/>
        <v>1.0602740817321531E-3</v>
      </c>
      <c r="AP1214" s="13">
        <f t="shared" si="1653"/>
        <v>5.5928809504557223E-4</v>
      </c>
      <c r="AQ1214" s="13">
        <f t="shared" si="1654"/>
        <v>2.2126578776830277E-4</v>
      </c>
      <c r="AR1214" s="13">
        <f t="shared" si="1655"/>
        <v>5.7846165508915505E-3</v>
      </c>
      <c r="AS1214" s="13">
        <f t="shared" si="1656"/>
        <v>6.233220632936954E-3</v>
      </c>
      <c r="AT1214" s="13">
        <f t="shared" si="1657"/>
        <v>3.3583072548588168E-3</v>
      </c>
      <c r="AU1214" s="13">
        <f t="shared" si="1658"/>
        <v>1.2062493620544619E-3</v>
      </c>
      <c r="AV1214" s="13">
        <f t="shared" si="1659"/>
        <v>3.2494886851515138E-4</v>
      </c>
      <c r="AW1214" s="13">
        <f t="shared" si="1660"/>
        <v>3.3170884794761056E-6</v>
      </c>
      <c r="AX1214" s="13">
        <f t="shared" si="1661"/>
        <v>1.5207486696493355E-4</v>
      </c>
      <c r="AY1214" s="13">
        <f t="shared" si="1662"/>
        <v>2.4065568737710445E-4</v>
      </c>
      <c r="AZ1214" s="13">
        <f t="shared" si="1663"/>
        <v>1.9041660539575265E-4</v>
      </c>
      <c r="BA1214" s="13">
        <f t="shared" si="1664"/>
        <v>1.0044359503992708E-4</v>
      </c>
      <c r="BB1214" s="13">
        <f t="shared" si="1665"/>
        <v>3.9737536664317751E-5</v>
      </c>
      <c r="BC1214" s="13">
        <f t="shared" si="1666"/>
        <v>1.2576784568655108E-5</v>
      </c>
      <c r="BD1214" s="13">
        <f t="shared" si="1667"/>
        <v>1.5256749302179577E-3</v>
      </c>
      <c r="BE1214" s="13">
        <f t="shared" si="1668"/>
        <v>1.6439928853578926E-3</v>
      </c>
      <c r="BF1214" s="13">
        <f t="shared" si="1669"/>
        <v>8.8574327124889577E-4</v>
      </c>
      <c r="BG1214" s="13">
        <f t="shared" si="1670"/>
        <v>3.1814458142333653E-4</v>
      </c>
      <c r="BH1214" s="13">
        <f t="shared" si="1671"/>
        <v>8.5704270617530939E-5</v>
      </c>
      <c r="BI1214" s="13">
        <f t="shared" si="1672"/>
        <v>1.8470148306085079E-5</v>
      </c>
      <c r="BJ1214" s="14">
        <f t="shared" si="1673"/>
        <v>0.25859462287799068</v>
      </c>
      <c r="BK1214" s="14">
        <f t="shared" si="1674"/>
        <v>0.25103494085550115</v>
      </c>
      <c r="BL1214" s="14">
        <f t="shared" si="1675"/>
        <v>0.44302286329650875</v>
      </c>
      <c r="BM1214" s="14">
        <f t="shared" si="1676"/>
        <v>0.49514834257475943</v>
      </c>
      <c r="BN1214" s="14">
        <f t="shared" si="1677"/>
        <v>0.50346517432804483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1.8042</v>
      </c>
      <c r="F1231" s="10">
        <f>VLOOKUP(B1231,home!$B$2:$E$405,3,FALSE)</f>
        <v>0.77600000000000002</v>
      </c>
      <c r="G1231" s="10">
        <f>VLOOKUP(C1231,away!$B$2:$E$405,4,FALSE)</f>
        <v>0.99770000000000003</v>
      </c>
      <c r="H1231" s="10">
        <f>VLOOKUP(A1231,away!$A$2:$E$405,3,FALSE)</f>
        <v>1.2458</v>
      </c>
      <c r="I1231" s="10">
        <f>VLOOKUP(C1231,away!$B$2:$E$405,3,FALSE)</f>
        <v>1.3913</v>
      </c>
      <c r="J1231" s="10">
        <f>VLOOKUP(B1231,home!$B$2:$E$405,4,FALSE)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1.8042</v>
      </c>
      <c r="F1232" s="10">
        <f>VLOOKUP(B1232,home!$B$2:$E$405,3,FALSE)</f>
        <v>1.2563</v>
      </c>
      <c r="G1232" s="10">
        <f>VLOOKUP(C1232,away!$B$2:$E$405,4,FALSE)</f>
        <v>1.2563</v>
      </c>
      <c r="H1232" s="10">
        <f>VLOOKUP(A1232,away!$A$2:$E$405,3,FALSE)</f>
        <v>1.2458</v>
      </c>
      <c r="I1232" s="10">
        <f>VLOOKUP(C1232,away!$B$2:$E$405,3,FALSE)</f>
        <v>0.90969999999999995</v>
      </c>
      <c r="J1232" s="10">
        <f>VLOOKUP(B1232,home!$B$2:$E$405,4,FALSE)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1.5866</v>
      </c>
      <c r="F1233" s="10">
        <f>VLOOKUP(B1233,home!$B$2:$E$405,3,FALSE)</f>
        <v>1.0084</v>
      </c>
      <c r="G1233" s="10">
        <f>VLOOKUP(C1233,away!$B$2:$E$405,4,FALSE)</f>
        <v>0.98040000000000005</v>
      </c>
      <c r="H1233" s="10">
        <f>VLOOKUP(A1233,away!$A$2:$E$405,3,FALSE)</f>
        <v>1.1788000000000001</v>
      </c>
      <c r="I1233" s="10">
        <f>VLOOKUP(C1233,away!$B$2:$E$405,3,FALSE)</f>
        <v>0.5655</v>
      </c>
      <c r="J1233" s="10">
        <f>VLOOKUP(B1233,home!$B$2:$E$405,4,FALSE)</f>
        <v>0.76349999999999996</v>
      </c>
      <c r="K1233" s="12">
        <f t="shared" si="1622"/>
        <v>1.5685688621759999</v>
      </c>
      <c r="L1233" s="12">
        <f t="shared" si="1623"/>
        <v>0.50895780390000001</v>
      </c>
      <c r="M1233" s="13">
        <f t="shared" si="1624"/>
        <v>0.12523958876861419</v>
      </c>
      <c r="N1233" s="13">
        <f t="shared" si="1625"/>
        <v>0.19644691925417526</v>
      </c>
      <c r="O1233" s="13">
        <f t="shared" si="1626"/>
        <v>6.3741666061012975E-2</v>
      </c>
      <c r="P1233" s="13">
        <f t="shared" si="1627"/>
        <v>9.9983192606525662E-2</v>
      </c>
      <c r="Q1233" s="13">
        <f t="shared" si="1628"/>
        <v>0.15407026030625115</v>
      </c>
      <c r="R1233" s="13">
        <f t="shared" si="1629"/>
        <v>1.6220909187670163E-2</v>
      </c>
      <c r="S1233" s="13">
        <f t="shared" si="1630"/>
        <v>1.9955029599831361E-2</v>
      </c>
      <c r="T1233" s="13">
        <f t="shared" si="1631"/>
        <v>7.841526133177093E-2</v>
      </c>
      <c r="U1233" s="13">
        <f t="shared" si="1632"/>
        <v>2.5443613067964006E-2</v>
      </c>
      <c r="V1233" s="13">
        <f t="shared" si="1633"/>
        <v>1.7700895340468157E-3</v>
      </c>
      <c r="W1233" s="13">
        <f t="shared" si="1634"/>
        <v>8.0556604301245491E-2</v>
      </c>
      <c r="X1233" s="13">
        <f t="shared" si="1635"/>
        <v>4.0999912414803198E-2</v>
      </c>
      <c r="Y1233" s="13">
        <f t="shared" si="1636"/>
        <v>1.0433612691365291E-2</v>
      </c>
      <c r="Z1233" s="13">
        <f t="shared" si="1637"/>
        <v>2.7519194391393133E-3</v>
      </c>
      <c r="AA1233" s="13">
        <f t="shared" si="1638"/>
        <v>4.3165751434507682E-3</v>
      </c>
      <c r="AB1233" s="13">
        <f t="shared" si="1639"/>
        <v>3.3854226806298887E-3</v>
      </c>
      <c r="AC1233" s="13">
        <f t="shared" si="1640"/>
        <v>8.8320316958828753E-5</v>
      </c>
      <c r="AD1233" s="13">
        <f t="shared" si="1641"/>
        <v>3.1589645287391721E-2</v>
      </c>
      <c r="AE1233" s="13">
        <f t="shared" si="1642"/>
        <v>1.6077796491450875E-2</v>
      </c>
      <c r="AF1233" s="13">
        <f t="shared" si="1643"/>
        <v>4.091459996919981E-3</v>
      </c>
      <c r="AG1233" s="13">
        <f t="shared" si="1644"/>
        <v>6.9412683159236484E-4</v>
      </c>
      <c r="AH1233" s="13">
        <f t="shared" si="1645"/>
        <v>3.5015271856351604E-4</v>
      </c>
      <c r="AI1233" s="13">
        <f t="shared" si="1646"/>
        <v>5.4923865134500741E-4</v>
      </c>
      <c r="AJ1233" s="13">
        <f t="shared" si="1647"/>
        <v>4.3075932320165968E-4</v>
      </c>
      <c r="AK1233" s="13">
        <f t="shared" si="1648"/>
        <v>2.2522522048871034E-4</v>
      </c>
      <c r="AL1233" s="13">
        <f t="shared" si="1649"/>
        <v>2.8203692932524099E-6</v>
      </c>
      <c r="AM1233" s="13">
        <f t="shared" si="1650"/>
        <v>9.910106792997489E-3</v>
      </c>
      <c r="AN1233" s="13">
        <f t="shared" si="1651"/>
        <v>5.0438261897784737E-3</v>
      </c>
      <c r="AO1233" s="13">
        <f t="shared" si="1652"/>
        <v>1.2835473504014783E-3</v>
      </c>
      <c r="AP1233" s="13">
        <f t="shared" si="1653"/>
        <v>2.1775714688733341E-4</v>
      </c>
      <c r="AQ1233" s="13">
        <f t="shared" si="1654"/>
        <v>2.7707299815826724E-5</v>
      </c>
      <c r="AR1233" s="13">
        <f t="shared" si="1655"/>
        <v>3.5642591733940393E-5</v>
      </c>
      <c r="AS1233" s="13">
        <f t="shared" si="1656"/>
        <v>5.5907859561110574E-5</v>
      </c>
      <c r="AT1233" s="13">
        <f t="shared" si="1657"/>
        <v>4.384766382923342E-5</v>
      </c>
      <c r="AU1233" s="13">
        <f t="shared" si="1658"/>
        <v>2.2926026720565468E-5</v>
      </c>
      <c r="AV1233" s="13">
        <f t="shared" si="1659"/>
        <v>8.9902629118234854E-6</v>
      </c>
      <c r="AW1233" s="13">
        <f t="shared" si="1660"/>
        <v>6.254445957042451E-8</v>
      </c>
      <c r="AX1233" s="13">
        <f t="shared" si="1661"/>
        <v>2.5907808227224557E-3</v>
      </c>
      <c r="AY1233" s="13">
        <f t="shared" si="1662"/>
        <v>1.3185981179190563E-3</v>
      </c>
      <c r="AZ1233" s="13">
        <f t="shared" si="1663"/>
        <v>3.3555540116137806E-4</v>
      </c>
      <c r="BA1233" s="13">
        <f t="shared" si="1664"/>
        <v>5.6927846687292833E-5</v>
      </c>
      <c r="BB1233" s="13">
        <f t="shared" si="1665"/>
        <v>7.2434679576801106E-6</v>
      </c>
      <c r="BC1233" s="13">
        <f t="shared" si="1666"/>
        <v>7.3732390887217768E-7</v>
      </c>
      <c r="BD1233" s="13">
        <f t="shared" si="1667"/>
        <v>3.0234292023684309E-6</v>
      </c>
      <c r="BE1233" s="13">
        <f t="shared" si="1668"/>
        <v>4.7424569038287395E-6</v>
      </c>
      <c r="BF1233" s="13">
        <f t="shared" si="1669"/>
        <v>3.7194351147786825E-6</v>
      </c>
      <c r="BG1233" s="13">
        <f t="shared" si="1670"/>
        <v>1.944730035308619E-6</v>
      </c>
      <c r="BH1233" s="13">
        <f t="shared" si="1671"/>
        <v>7.6261074468088301E-7</v>
      </c>
      <c r="BI1233" s="13">
        <f t="shared" si="1672"/>
        <v>2.3924149361345682E-7</v>
      </c>
      <c r="BJ1233" s="14">
        <f t="shared" si="1673"/>
        <v>0.63416838666720343</v>
      </c>
      <c r="BK1233" s="14">
        <f t="shared" si="1674"/>
        <v>0.24835763931318916</v>
      </c>
      <c r="BL1233" s="14">
        <f t="shared" si="1675"/>
        <v>0.11484530836257793</v>
      </c>
      <c r="BM1233" s="14">
        <f t="shared" si="1676"/>
        <v>0.34310218202440118</v>
      </c>
      <c r="BN1233" s="14">
        <f t="shared" si="1677"/>
        <v>0.65570253618424934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1.5866</v>
      </c>
      <c r="F1234" s="10">
        <f>VLOOKUP(B1234,home!$B$2:$E$405,3,FALSE)</f>
        <v>1.0084</v>
      </c>
      <c r="G1234" s="10">
        <f>VLOOKUP(C1234,away!$B$2:$E$405,4,FALSE)</f>
        <v>0.98040000000000005</v>
      </c>
      <c r="H1234" s="10">
        <f>VLOOKUP(A1234,away!$A$2:$E$405,3,FALSE)</f>
        <v>1.1788000000000001</v>
      </c>
      <c r="I1234" s="10">
        <f>VLOOKUP(C1234,away!$B$2:$E$405,3,FALSE)</f>
        <v>1.0367999999999999</v>
      </c>
      <c r="J1234" s="10">
        <f>VLOOKUP(B1234,home!$B$2:$E$405,4,FALSE)</f>
        <v>1.2725</v>
      </c>
      <c r="K1234" s="12">
        <f t="shared" si="1622"/>
        <v>1.5685688621759999</v>
      </c>
      <c r="L1234" s="12">
        <f t="shared" si="1623"/>
        <v>1.5552238463999999</v>
      </c>
      <c r="M1234" s="13">
        <f t="shared" si="1624"/>
        <v>4.3990010339653156E-2</v>
      </c>
      <c r="N1234" s="13">
        <f t="shared" si="1625"/>
        <v>6.9001360465580211E-2</v>
      </c>
      <c r="O1234" s="13">
        <f t="shared" si="1626"/>
        <v>6.8414313083611136E-2</v>
      </c>
      <c r="P1234" s="13">
        <f t="shared" si="1627"/>
        <v>0.10731256123011253</v>
      </c>
      <c r="Q1234" s="13">
        <f t="shared" si="1628"/>
        <v>5.4116692737045606E-2</v>
      </c>
      <c r="R1234" s="13">
        <f t="shared" si="1629"/>
        <v>5.319978557135379E-2</v>
      </c>
      <c r="S1234" s="13">
        <f t="shared" si="1630"/>
        <v>6.544659633431596E-2</v>
      </c>
      <c r="T1234" s="13">
        <f t="shared" si="1631"/>
        <v>8.4163571032955006E-2</v>
      </c>
      <c r="U1234" s="13">
        <f t="shared" si="1632"/>
        <v>8.3447527121665574E-2</v>
      </c>
      <c r="V1234" s="13">
        <f t="shared" si="1633"/>
        <v>1.7739486816820672E-2</v>
      </c>
      <c r="W1234" s="13">
        <f t="shared" si="1634"/>
        <v>2.8295253050425271E-2</v>
      </c>
      <c r="X1234" s="13">
        <f t="shared" si="1635"/>
        <v>4.4005452283943716E-2</v>
      </c>
      <c r="Y1234" s="13">
        <f t="shared" si="1636"/>
        <v>3.4219164381803314E-2</v>
      </c>
      <c r="Z1234" s="13">
        <f t="shared" si="1637"/>
        <v>2.7579191714645349E-2</v>
      </c>
      <c r="AA1234" s="13">
        <f t="shared" si="1638"/>
        <v>4.3259861367575009E-2</v>
      </c>
      <c r="AB1234" s="13">
        <f t="shared" si="1639"/>
        <v>3.3928035761614329E-2</v>
      </c>
      <c r="AC1234" s="13">
        <f t="shared" si="1640"/>
        <v>2.7046904378436403E-3</v>
      </c>
      <c r="AD1234" s="13">
        <f t="shared" si="1641"/>
        <v>1.1095763220571887E-2</v>
      </c>
      <c r="AE1234" s="13">
        <f t="shared" si="1642"/>
        <v>1.7256395554641462E-2</v>
      </c>
      <c r="AF1234" s="13">
        <f t="shared" si="1643"/>
        <v>1.3418778934744678E-2</v>
      </c>
      <c r="AG1234" s="13">
        <f t="shared" si="1644"/>
        <v>6.9564016629616362E-3</v>
      </c>
      <c r="AH1234" s="13">
        <f t="shared" si="1645"/>
        <v>1.0722954154763447E-2</v>
      </c>
      <c r="AI1234" s="13">
        <f t="shared" si="1646"/>
        <v>1.6819691997702706E-2</v>
      </c>
      <c r="AJ1234" s="13">
        <f t="shared" si="1647"/>
        <v>1.3191422569493658E-2</v>
      </c>
      <c r="AK1234" s="13">
        <f t="shared" si="1648"/>
        <v>6.8972182301044894E-3</v>
      </c>
      <c r="AL1234" s="13">
        <f t="shared" si="1649"/>
        <v>2.6392106387659799E-4</v>
      </c>
      <c r="AM1234" s="13">
        <f t="shared" si="1650"/>
        <v>3.4808937379733492E-3</v>
      </c>
      <c r="AN1234" s="13">
        <f t="shared" si="1651"/>
        <v>5.4135689480805851E-3</v>
      </c>
      <c r="AO1234" s="13">
        <f t="shared" si="1652"/>
        <v>4.2096557610927458E-3</v>
      </c>
      <c r="AP1234" s="13">
        <f t="shared" si="1653"/>
        <v>2.1823190082621924E-3</v>
      </c>
      <c r="AQ1234" s="13">
        <f t="shared" si="1654"/>
        <v>8.4849864052534082E-4</v>
      </c>
      <c r="AR1234" s="13">
        <f t="shared" si="1655"/>
        <v>3.3353188010684098E-3</v>
      </c>
      <c r="AS1234" s="13">
        <f t="shared" si="1656"/>
        <v>5.2316772167860948E-3</v>
      </c>
      <c r="AT1234" s="13">
        <f t="shared" si="1657"/>
        <v>4.1031229896031345E-3</v>
      </c>
      <c r="AU1234" s="13">
        <f t="shared" si="1658"/>
        <v>2.1453436530566587E-3</v>
      </c>
      <c r="AV1234" s="13">
        <f t="shared" si="1659"/>
        <v>8.4127981321289633E-4</v>
      </c>
      <c r="AW1234" s="13">
        <f t="shared" si="1660"/>
        <v>1.7884139495216786E-5</v>
      </c>
      <c r="AX1234" s="13">
        <f t="shared" si="1661"/>
        <v>9.1000358832140412E-4</v>
      </c>
      <c r="AY1234" s="13">
        <f t="shared" si="1662"/>
        <v>1.4152592808670162E-3</v>
      </c>
      <c r="AZ1234" s="13">
        <f t="shared" si="1663"/>
        <v>1.1005224912216496E-3</v>
      </c>
      <c r="BA1234" s="13">
        <f t="shared" si="1664"/>
        <v>5.7051960728248126E-4</v>
      </c>
      <c r="BB1234" s="13">
        <f t="shared" si="1665"/>
        <v>2.2182142452111965E-4</v>
      </c>
      <c r="BC1234" s="13">
        <f t="shared" si="1666"/>
        <v>6.8996393811532526E-5</v>
      </c>
      <c r="BD1234" s="13">
        <f t="shared" si="1667"/>
        <v>8.645278891279744E-4</v>
      </c>
      <c r="BE1234" s="13">
        <f t="shared" si="1668"/>
        <v>1.3560715273688857E-3</v>
      </c>
      <c r="BF1234" s="13">
        <f t="shared" si="1669"/>
        <v>1.0635457863571421E-3</v>
      </c>
      <c r="BG1234" s="13">
        <f t="shared" si="1670"/>
        <v>5.5608160132610039E-4</v>
      </c>
      <c r="BH1234" s="13">
        <f t="shared" si="1671"/>
        <v>2.1806307116727227E-4</v>
      </c>
      <c r="BI1234" s="13">
        <f t="shared" si="1672"/>
        <v>6.8409388684690446E-5</v>
      </c>
      <c r="BJ1234" s="14">
        <f t="shared" si="1673"/>
        <v>0.3829508922066322</v>
      </c>
      <c r="BK1234" s="14">
        <f t="shared" si="1674"/>
        <v>0.23887252550348956</v>
      </c>
      <c r="BL1234" s="14">
        <f t="shared" si="1675"/>
        <v>0.34966425159564346</v>
      </c>
      <c r="BM1234" s="14">
        <f t="shared" si="1676"/>
        <v>0.60163476245168235</v>
      </c>
      <c r="BN1234" s="14">
        <f t="shared" si="1677"/>
        <v>0.39603472342735641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1.5866</v>
      </c>
      <c r="F1235" s="10">
        <f>VLOOKUP(B1235,home!$B$2:$E$405,3,FALSE)</f>
        <v>1.4496</v>
      </c>
      <c r="G1235" s="10">
        <f>VLOOKUP(C1235,away!$B$2:$E$405,4,FALSE)</f>
        <v>1.2033</v>
      </c>
      <c r="H1235" s="10">
        <f>VLOOKUP(A1235,away!$A$2:$E$405,3,FALSE)</f>
        <v>1.1788000000000001</v>
      </c>
      <c r="I1235" s="10">
        <f>VLOOKUP(C1235,away!$B$2:$E$405,3,FALSE)</f>
        <v>1.3882000000000001</v>
      </c>
      <c r="J1235" s="10">
        <f>VLOOKUP(B1235,home!$B$2:$E$405,4,FALSE)</f>
        <v>0.2545</v>
      </c>
      <c r="K1235" s="12">
        <f t="shared" si="1622"/>
        <v>2.7675122186880001</v>
      </c>
      <c r="L1235" s="12">
        <f t="shared" si="1623"/>
        <v>0.41646638572000005</v>
      </c>
      <c r="M1235" s="13">
        <f t="shared" si="1624"/>
        <v>4.1420530950092467E-2</v>
      </c>
      <c r="N1235" s="13">
        <f t="shared" si="1625"/>
        <v>0.11463182550892539</v>
      </c>
      <c r="O1235" s="13">
        <f t="shared" si="1626"/>
        <v>1.7250258819388412E-2</v>
      </c>
      <c r="P1235" s="13">
        <f t="shared" si="1627"/>
        <v>4.7740302058187863E-2</v>
      </c>
      <c r="Q1235" s="13">
        <f t="shared" si="1628"/>
        <v>0.15862248887323094</v>
      </c>
      <c r="R1235" s="13">
        <f t="shared" si="1629"/>
        <v>3.5920764716226229E-3</v>
      </c>
      <c r="S1235" s="13">
        <f t="shared" si="1630"/>
        <v>1.3756079342350441E-2</v>
      </c>
      <c r="T1235" s="13">
        <f t="shared" si="1631"/>
        <v>6.6060934634945404E-2</v>
      </c>
      <c r="U1235" s="13">
        <f t="shared" si="1632"/>
        <v>9.9411155256772885E-3</v>
      </c>
      <c r="V1235" s="13">
        <f t="shared" si="1633"/>
        <v>1.7616582562548467E-3</v>
      </c>
      <c r="W1235" s="13">
        <f t="shared" si="1634"/>
        <v>0.14632989203845598</v>
      </c>
      <c r="X1235" s="13">
        <f t="shared" si="1635"/>
        <v>6.0941481260053575E-2</v>
      </c>
      <c r="Y1235" s="13">
        <f t="shared" si="1636"/>
        <v>1.2690039220398812E-2</v>
      </c>
      <c r="Z1235" s="13">
        <f t="shared" si="1637"/>
        <v>4.9865970178884127E-4</v>
      </c>
      <c r="AA1235" s="13">
        <f t="shared" si="1638"/>
        <v>1.3800468176679327E-3</v>
      </c>
      <c r="AB1235" s="13">
        <f t="shared" si="1639"/>
        <v>1.9096482151287476E-3</v>
      </c>
      <c r="AC1235" s="13">
        <f t="shared" si="1640"/>
        <v>1.2690279335482408E-4</v>
      </c>
      <c r="AD1235" s="13">
        <f t="shared" si="1641"/>
        <v>0.10124244104393071</v>
      </c>
      <c r="AE1235" s="13">
        <f t="shared" si="1642"/>
        <v>4.2164073503036012E-2</v>
      </c>
      <c r="AF1235" s="13">
        <f t="shared" si="1643"/>
        <v>8.7799596495209131E-3</v>
      </c>
      <c r="AG1235" s="13">
        <f t="shared" si="1644"/>
        <v>1.2188526873344711E-3</v>
      </c>
      <c r="AH1235" s="13">
        <f t="shared" si="1645"/>
        <v>5.1918750927052941E-5</v>
      </c>
      <c r="AI1235" s="13">
        <f t="shared" si="1646"/>
        <v>1.4368577756963794E-4</v>
      </c>
      <c r="AJ1235" s="13">
        <f t="shared" si="1647"/>
        <v>1.9882607253782962E-4</v>
      </c>
      <c r="AK1235" s="13">
        <f t="shared" si="1648"/>
        <v>1.834178617140634E-4</v>
      </c>
      <c r="AL1235" s="13">
        <f t="shared" si="1649"/>
        <v>5.8506035995403608E-6</v>
      </c>
      <c r="AM1235" s="13">
        <f t="shared" si="1650"/>
        <v>5.603793852777552E-2</v>
      </c>
      <c r="AN1235" s="13">
        <f t="shared" si="1651"/>
        <v>2.3337917721862212E-2</v>
      </c>
      <c r="AO1235" s="13">
        <f t="shared" si="1652"/>
        <v>4.859729121927346E-3</v>
      </c>
      <c r="AP1235" s="13">
        <f t="shared" si="1653"/>
        <v>6.7463794099577041E-4</v>
      </c>
      <c r="AQ1235" s="13">
        <f t="shared" si="1654"/>
        <v>7.0241006239022774E-5</v>
      </c>
      <c r="AR1235" s="13">
        <f t="shared" si="1655"/>
        <v>4.3244829099373305E-6</v>
      </c>
      <c r="AS1235" s="13">
        <f t="shared" si="1656"/>
        <v>1.1968059292759001E-5</v>
      </c>
      <c r="AT1235" s="13">
        <f t="shared" si="1657"/>
        <v>1.6560875163346503E-5</v>
      </c>
      <c r="AU1235" s="13">
        <f t="shared" si="1658"/>
        <v>1.527747478890936E-5</v>
      </c>
      <c r="AV1235" s="13">
        <f t="shared" si="1659"/>
        <v>1.0570149537251133E-5</v>
      </c>
      <c r="AW1235" s="13">
        <f t="shared" si="1660"/>
        <v>1.8731289415206879E-7</v>
      </c>
      <c r="AX1235" s="13">
        <f t="shared" si="1661"/>
        <v>2.5847613264284294E-2</v>
      </c>
      <c r="AY1235" s="13">
        <f t="shared" si="1662"/>
        <v>1.0764662075664812E-2</v>
      </c>
      <c r="AZ1235" s="13">
        <f t="shared" si="1663"/>
        <v>2.2415599540746389E-3</v>
      </c>
      <c r="BA1235" s="13">
        <f t="shared" si="1664"/>
        <v>3.1117812414938468E-4</v>
      </c>
      <c r="BB1235" s="13">
        <f t="shared" si="1665"/>
        <v>3.2398807169905924E-5</v>
      </c>
      <c r="BC1235" s="13">
        <f t="shared" si="1666"/>
        <v>2.6986028247379901E-6</v>
      </c>
      <c r="BD1235" s="13">
        <f t="shared" si="1667"/>
        <v>3.0016696126825121E-7</v>
      </c>
      <c r="BE1235" s="13">
        <f t="shared" si="1668"/>
        <v>8.3071573295633296E-7</v>
      </c>
      <c r="BF1235" s="13">
        <f t="shared" si="1669"/>
        <v>1.1495079706065047E-6</v>
      </c>
      <c r="BG1235" s="13">
        <f t="shared" si="1670"/>
        <v>1.0604257847109162E-6</v>
      </c>
      <c r="BH1235" s="13">
        <f t="shared" si="1671"/>
        <v>7.3368532904981782E-7</v>
      </c>
      <c r="BI1235" s="13">
        <f t="shared" si="1672"/>
        <v>4.0609662256349914E-7</v>
      </c>
      <c r="BJ1235" s="14">
        <f t="shared" si="1673"/>
        <v>0.83686256356679978</v>
      </c>
      <c r="BK1235" s="14">
        <f t="shared" si="1674"/>
        <v>0.11557598607950481</v>
      </c>
      <c r="BL1235" s="14">
        <f t="shared" si="1675"/>
        <v>3.471417595232696E-2</v>
      </c>
      <c r="BM1235" s="14">
        <f t="shared" si="1676"/>
        <v>0.59362942785620199</v>
      </c>
      <c r="BN1235" s="14">
        <f t="shared" si="1677"/>
        <v>0.38325748268144766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1.5866</v>
      </c>
      <c r="F1236" s="10">
        <f>VLOOKUP(B1236,home!$B$2:$E$405,3,FALSE)</f>
        <v>0.94540000000000002</v>
      </c>
      <c r="G1236" s="10">
        <f>VLOOKUP(C1236,away!$B$2:$E$405,4,FALSE)</f>
        <v>1.5126999999999999</v>
      </c>
      <c r="H1236" s="10">
        <f>VLOOKUP(A1236,away!$A$2:$E$405,3,FALSE)</f>
        <v>1.1788000000000001</v>
      </c>
      <c r="I1236" s="10">
        <f>VLOOKUP(C1236,away!$B$2:$E$405,3,FALSE)</f>
        <v>1.1028</v>
      </c>
      <c r="J1236" s="10">
        <f>VLOOKUP(B1236,home!$B$2:$E$405,4,FALSE)</f>
        <v>1.018</v>
      </c>
      <c r="K1236" s="12">
        <f t="shared" si="1622"/>
        <v>2.2690070998279999</v>
      </c>
      <c r="L1236" s="12">
        <f t="shared" si="1623"/>
        <v>1.3233802915200001</v>
      </c>
      <c r="M1236" s="13">
        <f t="shared" si="1624"/>
        <v>2.7532520995664077E-2</v>
      </c>
      <c r="N1236" s="13">
        <f t="shared" si="1625"/>
        <v>6.2471485615325263E-2</v>
      </c>
      <c r="O1236" s="13">
        <f t="shared" si="1626"/>
        <v>3.6435995661522447E-2</v>
      </c>
      <c r="P1236" s="13">
        <f t="shared" si="1627"/>
        <v>8.2673532845296632E-2</v>
      </c>
      <c r="Q1236" s="13">
        <f t="shared" si="1628"/>
        <v>7.0874122198987907E-2</v>
      </c>
      <c r="R1236" s="13">
        <f t="shared" si="1629"/>
        <v>2.4109339280183526E-2</v>
      </c>
      <c r="S1236" s="13">
        <f t="shared" si="1630"/>
        <v>6.2062179433175879E-2</v>
      </c>
      <c r="T1236" s="13">
        <f t="shared" si="1631"/>
        <v>9.3793416496920717E-2</v>
      </c>
      <c r="U1236" s="13">
        <f t="shared" si="1632"/>
        <v>5.4704261998898496E-2</v>
      </c>
      <c r="V1236" s="13">
        <f t="shared" si="1633"/>
        <v>2.0706420562018241E-2</v>
      </c>
      <c r="W1236" s="13">
        <f t="shared" si="1634"/>
        <v>5.3604628821193601E-2</v>
      </c>
      <c r="X1236" s="13">
        <f t="shared" si="1635"/>
        <v>7.0939309316212576E-2</v>
      </c>
      <c r="Y1236" s="13">
        <f t="shared" si="1636"/>
        <v>4.6939841921558444E-2</v>
      </c>
      <c r="Z1236" s="13">
        <f t="shared" si="1637"/>
        <v>1.0635274814987952E-2</v>
      </c>
      <c r="AA1236" s="13">
        <f t="shared" si="1638"/>
        <v>2.413151406382958E-2</v>
      </c>
      <c r="AB1236" s="13">
        <f t="shared" si="1639"/>
        <v>2.7377288370214279E-2</v>
      </c>
      <c r="AC1236" s="13">
        <f t="shared" si="1640"/>
        <v>3.8860247775533642E-3</v>
      </c>
      <c r="AD1236" s="13">
        <f t="shared" si="1641"/>
        <v>3.0407320844733236E-2</v>
      </c>
      <c r="AE1236" s="13">
        <f t="shared" si="1642"/>
        <v>4.0240449123845244E-2</v>
      </c>
      <c r="AF1236" s="13">
        <f t="shared" si="1643"/>
        <v>2.6626708646205033E-2</v>
      </c>
      <c r="AG1236" s="13">
        <f t="shared" si="1644"/>
        <v>1.1745753816810972E-2</v>
      </c>
      <c r="AH1236" s="13">
        <f t="shared" si="1645"/>
        <v>3.5186282712635175E-3</v>
      </c>
      <c r="AI1236" s="13">
        <f t="shared" si="1646"/>
        <v>7.9837925291524423E-3</v>
      </c>
      <c r="AJ1236" s="13">
        <f t="shared" si="1647"/>
        <v>9.05764096610032E-3</v>
      </c>
      <c r="AK1236" s="13">
        <f t="shared" si="1648"/>
        <v>6.8506172199248551E-3</v>
      </c>
      <c r="AL1236" s="13">
        <f t="shared" si="1649"/>
        <v>4.6675187809396685E-4</v>
      </c>
      <c r="AM1236" s="13">
        <f t="shared" si="1650"/>
        <v>1.3798885376689522E-2</v>
      </c>
      <c r="AN1236" s="13">
        <f t="shared" si="1651"/>
        <v>1.8261172952454444E-2</v>
      </c>
      <c r="AO1236" s="13">
        <f t="shared" si="1652"/>
        <v>1.2083238192658156E-2</v>
      </c>
      <c r="AP1236" s="13">
        <f t="shared" si="1653"/>
        <v>5.3302397606351821E-3</v>
      </c>
      <c r="AQ1236" s="13">
        <f t="shared" si="1654"/>
        <v>1.7634835620752205E-3</v>
      </c>
      <c r="AR1236" s="13">
        <f t="shared" si="1655"/>
        <v>9.3129666147504582E-4</v>
      </c>
      <c r="AS1236" s="13">
        <f t="shared" si="1656"/>
        <v>2.1131187369329923E-3</v>
      </c>
      <c r="AT1236" s="13">
        <f t="shared" si="1657"/>
        <v>2.3973407084402678E-3</v>
      </c>
      <c r="AU1236" s="13">
        <f t="shared" si="1658"/>
        <v>1.8131943627192179E-3</v>
      </c>
      <c r="AV1236" s="13">
        <f t="shared" si="1659"/>
        <v>1.0285377205945033E-3</v>
      </c>
      <c r="AW1236" s="13">
        <f t="shared" si="1660"/>
        <v>3.8931764780883469E-5</v>
      </c>
      <c r="AX1236" s="13">
        <f t="shared" si="1661"/>
        <v>5.2182948149035518E-3</v>
      </c>
      <c r="AY1236" s="13">
        <f t="shared" si="1662"/>
        <v>6.9057885133843666E-3</v>
      </c>
      <c r="AZ1236" s="13">
        <f t="shared" si="1663"/>
        <v>4.5694922080090367E-3</v>
      </c>
      <c r="BA1236" s="13">
        <f t="shared" si="1664"/>
        <v>2.0157253101111224E-3</v>
      </c>
      <c r="BB1236" s="13">
        <f t="shared" si="1665"/>
        <v>6.6689278712977486E-4</v>
      </c>
      <c r="BC1236" s="13">
        <f t="shared" si="1666"/>
        <v>1.7651055420887739E-4</v>
      </c>
      <c r="BD1236" s="13">
        <f t="shared" si="1667"/>
        <v>2.0540994122574137E-4</v>
      </c>
      <c r="BE1236" s="13">
        <f t="shared" si="1668"/>
        <v>4.6607661501645931E-4</v>
      </c>
      <c r="BF1236" s="13">
        <f t="shared" si="1669"/>
        <v>5.2876557426807379E-4</v>
      </c>
      <c r="BG1236" s="13">
        <f t="shared" si="1670"/>
        <v>3.9992428071962969E-4</v>
      </c>
      <c r="BH1236" s="13">
        <f t="shared" si="1671"/>
        <v>2.2685775808661154E-4</v>
      </c>
      <c r="BI1236" s="13">
        <f t="shared" si="1672"/>
        <v>1.0294837274991683E-4</v>
      </c>
      <c r="BJ1236" s="14">
        <f t="shared" si="1673"/>
        <v>0.57843276083405204</v>
      </c>
      <c r="BK1236" s="14">
        <f t="shared" si="1674"/>
        <v>0.20423321900518654</v>
      </c>
      <c r="BL1236" s="14">
        <f t="shared" si="1675"/>
        <v>0.20438254909331788</v>
      </c>
      <c r="BM1236" s="14">
        <f t="shared" si="1676"/>
        <v>0.6867199504019611</v>
      </c>
      <c r="BN1236" s="14">
        <f t="shared" si="1677"/>
        <v>0.30409699659697986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1.1809000000000001</v>
      </c>
      <c r="F1237" s="10">
        <f>VLOOKUP(B1237,home!$B$2:$E$405,3,FALSE)</f>
        <v>0.78169999999999995</v>
      </c>
      <c r="G1237" s="10">
        <f>VLOOKUP(C1237,away!$B$2:$E$405,4,FALSE)</f>
        <v>0.58630000000000004</v>
      </c>
      <c r="H1237" s="10">
        <f>VLOOKUP(A1237,away!$A$2:$E$405,3,FALSE)</f>
        <v>0.92459999999999998</v>
      </c>
      <c r="I1237" s="10">
        <f>VLOOKUP(C1237,away!$B$2:$E$405,3,FALSE)</f>
        <v>0.91520000000000001</v>
      </c>
      <c r="J1237" s="10">
        <f>VLOOKUP(B1237,home!$B$2:$E$405,4,FALSE)</f>
        <v>2.0798999999999999</v>
      </c>
      <c r="K1237" s="12">
        <f t="shared" si="1622"/>
        <v>0.54121911743899997</v>
      </c>
      <c r="L1237" s="12">
        <f t="shared" si="1623"/>
        <v>1.7599987342079999</v>
      </c>
      <c r="M1237" s="13">
        <f t="shared" si="1624"/>
        <v>0.10013681764476171</v>
      </c>
      <c r="N1237" s="13">
        <f t="shared" si="1625"/>
        <v>5.4195960068848012E-2</v>
      </c>
      <c r="O1237" s="13">
        <f t="shared" si="1626"/>
        <v>0.17624067230239793</v>
      </c>
      <c r="P1237" s="13">
        <f t="shared" si="1627"/>
        <v>9.5384821120359814E-2</v>
      </c>
      <c r="Q1237" s="13">
        <f t="shared" si="1628"/>
        <v>1.46659448386106E-2</v>
      </c>
      <c r="R1237" s="13">
        <f t="shared" si="1629"/>
        <v>0.15509168008409363</v>
      </c>
      <c r="S1237" s="13">
        <f t="shared" si="1630"/>
        <v>2.2714582693349104E-2</v>
      </c>
      <c r="T1237" s="13">
        <f t="shared" si="1631"/>
        <v>2.5812044351919007E-2</v>
      </c>
      <c r="U1237" s="13">
        <f t="shared" si="1632"/>
        <v>8.3938582217244886E-2</v>
      </c>
      <c r="V1237" s="13">
        <f t="shared" si="1633"/>
        <v>2.4040734777657415E-3</v>
      </c>
      <c r="W1237" s="13">
        <f t="shared" si="1634"/>
        <v>2.6458299073206289E-3</v>
      </c>
      <c r="X1237" s="13">
        <f t="shared" si="1635"/>
        <v>4.6566572878139773E-3</v>
      </c>
      <c r="Y1237" s="13">
        <f t="shared" si="1636"/>
        <v>4.0978554660965295E-3</v>
      </c>
      <c r="Z1237" s="13">
        <f t="shared" si="1637"/>
        <v>9.0987053544732285E-2</v>
      </c>
      <c r="AA1237" s="13">
        <f t="shared" si="1638"/>
        <v>4.9243932817855038E-2</v>
      </c>
      <c r="AB1237" s="13">
        <f t="shared" si="1639"/>
        <v>1.3325878929452454E-2</v>
      </c>
      <c r="AC1237" s="13">
        <f t="shared" si="1640"/>
        <v>1.4312425491339888E-4</v>
      </c>
      <c r="AD1237" s="13">
        <f t="shared" si="1641"/>
        <v>3.5799343183344544E-4</v>
      </c>
      <c r="AE1237" s="13">
        <f t="shared" si="1642"/>
        <v>6.3006798688164194E-4</v>
      </c>
      <c r="AF1237" s="13">
        <f t="shared" si="1643"/>
        <v>5.5445942968833622E-4</v>
      </c>
      <c r="AG1237" s="13">
        <f t="shared" si="1644"/>
        <v>3.2528263147372041E-4</v>
      </c>
      <c r="AH1237" s="13">
        <f t="shared" si="1645"/>
        <v>4.0034274767011095E-2</v>
      </c>
      <c r="AI1237" s="13">
        <f t="shared" si="1646"/>
        <v>2.1667314856712173E-2</v>
      </c>
      <c r="AJ1237" s="13">
        <f t="shared" si="1647"/>
        <v>5.863382512011346E-3</v>
      </c>
      <c r="AK1237" s="13">
        <f t="shared" si="1648"/>
        <v>1.0577915694526827E-3</v>
      </c>
      <c r="AL1237" s="13">
        <f t="shared" si="1649"/>
        <v>5.4532915161453518E-6</v>
      </c>
      <c r="AM1237" s="13">
        <f t="shared" si="1650"/>
        <v>3.8750577845171242E-5</v>
      </c>
      <c r="AN1237" s="13">
        <f t="shared" si="1651"/>
        <v>6.8200967957329962E-5</v>
      </c>
      <c r="AO1237" s="13">
        <f t="shared" si="1652"/>
        <v>6.0016808638330547E-5</v>
      </c>
      <c r="AP1237" s="13">
        <f t="shared" si="1653"/>
        <v>3.5209835744888504E-5</v>
      </c>
      <c r="AQ1237" s="13">
        <f t="shared" si="1654"/>
        <v>1.5492316585668844E-5</v>
      </c>
      <c r="AR1237" s="13">
        <f t="shared" si="1655"/>
        <v>1.4092054582974954E-2</v>
      </c>
      <c r="AS1237" s="13">
        <f t="shared" si="1656"/>
        <v>7.6268893442999197E-3</v>
      </c>
      <c r="AT1237" s="13">
        <f t="shared" si="1657"/>
        <v>2.0639091598634576E-3</v>
      </c>
      <c r="AU1237" s="13">
        <f t="shared" si="1658"/>
        <v>3.7234236465852289E-4</v>
      </c>
      <c r="AV1237" s="13">
        <f t="shared" si="1659"/>
        <v>5.0379701496409003E-5</v>
      </c>
      <c r="AW1237" s="13">
        <f t="shared" si="1660"/>
        <v>1.4429181549886733E-7</v>
      </c>
      <c r="AX1237" s="13">
        <f t="shared" si="1661"/>
        <v>3.4954255902691387E-6</v>
      </c>
      <c r="AY1237" s="13">
        <f t="shared" si="1662"/>
        <v>6.1519446143919355E-6</v>
      </c>
      <c r="AZ1237" s="13">
        <f t="shared" si="1663"/>
        <v>5.4137073671237647E-6</v>
      </c>
      <c r="BA1237" s="13">
        <f t="shared" si="1664"/>
        <v>3.1760393711701159E-6</v>
      </c>
      <c r="BB1237" s="13">
        <f t="shared" si="1665"/>
        <v>1.3974563182635447E-6</v>
      </c>
      <c r="BC1237" s="13">
        <f t="shared" si="1666"/>
        <v>4.9190427025096192E-7</v>
      </c>
      <c r="BD1237" s="13">
        <f t="shared" si="1667"/>
        <v>4.1336663714043329E-3</v>
      </c>
      <c r="BE1237" s="13">
        <f t="shared" si="1668"/>
        <v>2.2372192653187266E-3</v>
      </c>
      <c r="BF1237" s="13">
        <f t="shared" si="1669"/>
        <v>6.0541291814666443E-4</v>
      </c>
      <c r="BG1237" s="13">
        <f t="shared" si="1670"/>
        <v>1.0922034841516911E-4</v>
      </c>
      <c r="BH1237" s="13">
        <f t="shared" si="1671"/>
        <v>1.4778035143909474E-5</v>
      </c>
      <c r="BI1237" s="13">
        <f t="shared" si="1672"/>
        <v>1.5996310276138428E-6</v>
      </c>
      <c r="BJ1237" s="14">
        <f t="shared" si="1673"/>
        <v>0.10817989238478871</v>
      </c>
      <c r="BK1237" s="14">
        <f t="shared" si="1674"/>
        <v>0.2207950244272803</v>
      </c>
      <c r="BL1237" s="14">
        <f t="shared" si="1675"/>
        <v>0.57777098177898101</v>
      </c>
      <c r="BM1237" s="14">
        <f t="shared" si="1676"/>
        <v>0.40201104842391172</v>
      </c>
      <c r="BN1237" s="14">
        <f t="shared" si="1677"/>
        <v>0.5957158960590716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1.1809000000000001</v>
      </c>
      <c r="F1238" s="10">
        <f>VLOOKUP(B1238,home!$B$2:$E$405,3,FALSE)</f>
        <v>1.1073999999999999</v>
      </c>
      <c r="G1238" s="10">
        <f>VLOOKUP(C1238,away!$B$2:$E$405,4,FALSE)</f>
        <v>1.0422</v>
      </c>
      <c r="H1238" s="10">
        <f>VLOOKUP(A1238,away!$A$2:$E$405,3,FALSE)</f>
        <v>0.92459999999999998</v>
      </c>
      <c r="I1238" s="10">
        <f>VLOOKUP(C1238,away!$B$2:$E$405,3,FALSE)</f>
        <v>1.4142999999999999</v>
      </c>
      <c r="J1238" s="10">
        <f>VLOOKUP(B1238,home!$B$2:$E$405,4,FALSE)</f>
        <v>0.91520000000000001</v>
      </c>
      <c r="K1238" s="12">
        <f t="shared" si="1622"/>
        <v>1.3629148094520001</v>
      </c>
      <c r="L1238" s="12">
        <f t="shared" si="1623"/>
        <v>1.196772061056</v>
      </c>
      <c r="M1238" s="13">
        <f t="shared" si="1624"/>
        <v>7.7328950627667481E-2</v>
      </c>
      <c r="N1238" s="13">
        <f t="shared" si="1625"/>
        <v>0.10539277200983056</v>
      </c>
      <c r="O1238" s="13">
        <f t="shared" si="1626"/>
        <v>9.2545127621971285E-2</v>
      </c>
      <c r="P1238" s="13">
        <f t="shared" si="1627"/>
        <v>0.12613112497861004</v>
      </c>
      <c r="Q1238" s="13">
        <f t="shared" si="1628"/>
        <v>7.1820684890698164E-2</v>
      </c>
      <c r="R1238" s="13">
        <f t="shared" si="1629"/>
        <v>5.5377711562418573E-2</v>
      </c>
      <c r="S1238" s="13">
        <f t="shared" si="1630"/>
        <v>5.1433067949449358E-2</v>
      </c>
      <c r="T1238" s="13">
        <f t="shared" si="1631"/>
        <v>8.5952989083094358E-2</v>
      </c>
      <c r="U1238" s="13">
        <f t="shared" si="1632"/>
        <v>7.5475103201981544E-2</v>
      </c>
      <c r="V1238" s="13">
        <f t="shared" si="1633"/>
        <v>9.3213770075168921E-3</v>
      </c>
      <c r="W1238" s="13">
        <f t="shared" si="1634"/>
        <v>3.2628491687506006E-2</v>
      </c>
      <c r="X1238" s="13">
        <f t="shared" si="1635"/>
        <v>3.9048867246005127E-2</v>
      </c>
      <c r="Y1238" s="13">
        <f t="shared" si="1636"/>
        <v>2.3366296667951848E-2</v>
      </c>
      <c r="Z1238" s="13">
        <f t="shared" si="1637"/>
        <v>2.209149933437345E-2</v>
      </c>
      <c r="AA1238" s="13">
        <f t="shared" si="1638"/>
        <v>3.0108831605816583E-2</v>
      </c>
      <c r="AB1238" s="13">
        <f t="shared" si="1639"/>
        <v>2.0517886245431934E-2</v>
      </c>
      <c r="AC1238" s="13">
        <f t="shared" si="1640"/>
        <v>9.5025517510320115E-4</v>
      </c>
      <c r="AD1238" s="13">
        <f t="shared" si="1641"/>
        <v>1.1117463632745858E-2</v>
      </c>
      <c r="AE1238" s="13">
        <f t="shared" si="1642"/>
        <v>1.3305069865476386E-2</v>
      </c>
      <c r="AF1238" s="13">
        <f t="shared" si="1643"/>
        <v>7.9615679427001273E-3</v>
      </c>
      <c r="AG1238" s="13">
        <f t="shared" si="1644"/>
        <v>3.176060692007536E-3</v>
      </c>
      <c r="AH1238" s="13">
        <f t="shared" si="1645"/>
        <v>6.6096222975538417E-3</v>
      </c>
      <c r="AI1238" s="13">
        <f t="shared" si="1646"/>
        <v>9.0083521142202867E-3</v>
      </c>
      <c r="AJ1238" s="13">
        <f t="shared" si="1647"/>
        <v>6.1388082526145325E-3</v>
      </c>
      <c r="AK1238" s="13">
        <f t="shared" si="1648"/>
        <v>2.7888908932915003E-3</v>
      </c>
      <c r="AL1238" s="13">
        <f t="shared" si="1649"/>
        <v>6.199838651871177E-5</v>
      </c>
      <c r="AM1238" s="13">
        <f t="shared" si="1650"/>
        <v>3.0304311657226692E-3</v>
      </c>
      <c r="AN1238" s="13">
        <f t="shared" si="1651"/>
        <v>3.6267353520902557E-3</v>
      </c>
      <c r="AO1238" s="13">
        <f t="shared" si="1652"/>
        <v>2.1701877711128568E-3</v>
      </c>
      <c r="AP1238" s="13">
        <f t="shared" si="1653"/>
        <v>8.6574003057108672E-4</v>
      </c>
      <c r="AQ1238" s="13">
        <f t="shared" si="1654"/>
        <v>2.59023370181311E-4</v>
      </c>
      <c r="AR1238" s="13">
        <f t="shared" si="1655"/>
        <v>1.5820422599690414E-3</v>
      </c>
      <c r="AS1238" s="13">
        <f t="shared" si="1656"/>
        <v>2.156188825290718E-3</v>
      </c>
      <c r="AT1238" s="13">
        <f t="shared" si="1657"/>
        <v>1.4693508409818156E-3</v>
      </c>
      <c r="AU1238" s="13">
        <f t="shared" si="1658"/>
        <v>6.6753334048495565E-4</v>
      </c>
      <c r="AV1238" s="13">
        <f t="shared" si="1659"/>
        <v>2.274477688874777E-4</v>
      </c>
      <c r="AW1238" s="13">
        <f t="shared" si="1660"/>
        <v>2.8090407477085564E-6</v>
      </c>
      <c r="AX1238" s="13">
        <f t="shared" si="1661"/>
        <v>6.8836991913138524E-4</v>
      </c>
      <c r="AY1238" s="13">
        <f t="shared" si="1662"/>
        <v>8.2382188688781999E-4</v>
      </c>
      <c r="AZ1238" s="13">
        <f t="shared" si="1663"/>
        <v>4.9296350875688971E-4</v>
      </c>
      <c r="BA1238" s="13">
        <f t="shared" si="1664"/>
        <v>1.9665498480012677E-4</v>
      </c>
      <c r="BB1238" s="13">
        <f t="shared" si="1665"/>
        <v>5.8837797869046025E-5</v>
      </c>
      <c r="BC1238" s="13">
        <f t="shared" si="1666"/>
        <v>1.408308652474691E-5</v>
      </c>
      <c r="BD1238" s="13">
        <f t="shared" si="1667"/>
        <v>3.1555732935680691E-4</v>
      </c>
      <c r="BE1238" s="13">
        <f t="shared" si="1668"/>
        <v>4.3007775741151465E-4</v>
      </c>
      <c r="BF1238" s="13">
        <f t="shared" si="1669"/>
        <v>2.9307967239602901E-4</v>
      </c>
      <c r="BG1238" s="13">
        <f t="shared" si="1670"/>
        <v>1.3314754195262949E-4</v>
      </c>
      <c r="BH1238" s="13">
        <f t="shared" si="1671"/>
        <v>4.5367189192342566E-5</v>
      </c>
      <c r="BI1238" s="13">
        <f t="shared" si="1672"/>
        <v>1.2366322802690868E-5</v>
      </c>
      <c r="BJ1238" s="14">
        <f t="shared" si="1673"/>
        <v>0.40599711259166416</v>
      </c>
      <c r="BK1238" s="14">
        <f t="shared" si="1674"/>
        <v>0.26605059601175357</v>
      </c>
      <c r="BL1238" s="14">
        <f t="shared" si="1675"/>
        <v>0.30590249264402614</v>
      </c>
      <c r="BM1238" s="14">
        <f t="shared" si="1676"/>
        <v>0.47062431604448113</v>
      </c>
      <c r="BN1238" s="14">
        <f t="shared" si="1677"/>
        <v>0.528596371691196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1.0089999999999999</v>
      </c>
      <c r="G1239" s="10">
        <f>VLOOKUP(C1239,away!$B$2:$E$405,4,FALSE)</f>
        <v>1.0089999999999999</v>
      </c>
      <c r="H1239" s="10">
        <f>VLOOKUP(A1239,away!$A$2:$E$405,3,FALSE)</f>
        <v>1.125</v>
      </c>
      <c r="I1239" s="10">
        <f>VLOOKUP(C1239,away!$B$2:$E$405,3,FALSE)</f>
        <v>0.88890000000000002</v>
      </c>
      <c r="J1239" s="10">
        <f>VLOOKUP(B1239,home!$B$2:$E$405,4,FALSE)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1.2323999999999999</v>
      </c>
      <c r="G1240" s="10">
        <f>VLOOKUP(C1240,away!$B$2:$E$405,4,FALSE)</f>
        <v>0.79279999999999995</v>
      </c>
      <c r="H1240" s="10">
        <f>VLOOKUP(A1240,away!$A$2:$E$405,3,FALSE)</f>
        <v>1.125</v>
      </c>
      <c r="I1240" s="10">
        <f>VLOOKUP(C1240,away!$B$2:$E$405,3,FALSE)</f>
        <v>0.79010000000000002</v>
      </c>
      <c r="J1240" s="10">
        <f>VLOOKUP(B1240,home!$B$2:$E$405,4,FALSE)</f>
        <v>0.71109999999999995</v>
      </c>
      <c r="K1240" s="12">
        <f t="shared" si="1622"/>
        <v>1.5063129282239998</v>
      </c>
      <c r="L1240" s="12">
        <f t="shared" si="1623"/>
        <v>0.63207012374999993</v>
      </c>
      <c r="M1240" s="13">
        <f t="shared" si="1624"/>
        <v>0.11784523867640882</v>
      </c>
      <c r="N1240" s="13">
        <f t="shared" si="1625"/>
        <v>0.17751180654791754</v>
      </c>
      <c r="O1240" s="13">
        <f t="shared" si="1626"/>
        <v>7.4486454593545998E-2</v>
      </c>
      <c r="P1240" s="13">
        <f t="shared" si="1627"/>
        <v>0.11219990953182828</v>
      </c>
      <c r="Q1240" s="13">
        <f t="shared" si="1628"/>
        <v>0.13369416455776292</v>
      </c>
      <c r="R1240" s="13">
        <f t="shared" si="1629"/>
        <v>2.3540331286320684E-2</v>
      </c>
      <c r="S1240" s="13">
        <f t="shared" si="1630"/>
        <v>2.6706254406930436E-2</v>
      </c>
      <c r="T1240" s="13">
        <f t="shared" si="1631"/>
        <v>8.4504087136678063E-2</v>
      </c>
      <c r="U1240" s="13">
        <f t="shared" si="1632"/>
        <v>3.5459105351260747E-2</v>
      </c>
      <c r="V1240" s="13">
        <f t="shared" si="1633"/>
        <v>2.8252113271104149E-3</v>
      </c>
      <c r="W1240" s="13">
        <f t="shared" si="1634"/>
        <v>6.712841616715505E-2</v>
      </c>
      <c r="X1240" s="13">
        <f t="shared" si="1635"/>
        <v>4.2429866313915182E-2</v>
      </c>
      <c r="Y1240" s="13">
        <f t="shared" si="1636"/>
        <v>1.3409325425866161E-2</v>
      </c>
      <c r="Z1240" s="13">
        <f t="shared" si="1637"/>
        <v>4.9597133697535691E-3</v>
      </c>
      <c r="AA1240" s="13">
        <f t="shared" si="1638"/>
        <v>7.4708803691452214E-3</v>
      </c>
      <c r="AB1240" s="13">
        <f t="shared" si="1639"/>
        <v>5.6267418426291672E-3</v>
      </c>
      <c r="AC1240" s="13">
        <f t="shared" si="1640"/>
        <v>1.6811691909998568E-4</v>
      </c>
      <c r="AD1240" s="13">
        <f t="shared" si="1641"/>
        <v>2.5279100280946664E-2</v>
      </c>
      <c r="AE1240" s="13">
        <f t="shared" si="1642"/>
        <v>1.5978164042866613E-2</v>
      </c>
      <c r="AF1240" s="13">
        <f t="shared" si="1643"/>
        <v>5.0496600619362496E-3</v>
      </c>
      <c r="AG1240" s="13">
        <f t="shared" si="1644"/>
        <v>1.0639130867478258E-3</v>
      </c>
      <c r="AH1240" s="13">
        <f t="shared" si="1645"/>
        <v>7.8372166084616699E-4</v>
      </c>
      <c r="AI1240" s="13">
        <f t="shared" si="1646"/>
        <v>1.1805300698617663E-3</v>
      </c>
      <c r="AJ1240" s="13">
        <f t="shared" si="1647"/>
        <v>8.8912385319498007E-4</v>
      </c>
      <c r="AK1240" s="13">
        <f t="shared" si="1648"/>
        <v>4.4643291828664537E-4</v>
      </c>
      <c r="AL1240" s="13">
        <f t="shared" si="1649"/>
        <v>6.402533806421543E-6</v>
      </c>
      <c r="AM1240" s="13">
        <f t="shared" si="1650"/>
        <v>7.6156471134121743E-3</v>
      </c>
      <c r="AN1240" s="13">
        <f t="shared" si="1651"/>
        <v>4.8136230134107625E-3</v>
      </c>
      <c r="AO1240" s="13">
        <f t="shared" si="1652"/>
        <v>1.521273646886194E-3</v>
      </c>
      <c r="AP1240" s="13">
        <f t="shared" si="1653"/>
        <v>3.2051720741499011E-4</v>
      </c>
      <c r="AQ1240" s="13">
        <f t="shared" si="1654"/>
        <v>5.0647337738699297E-5</v>
      </c>
      <c r="AR1240" s="13">
        <f t="shared" si="1655"/>
        <v>9.9073409431318484E-5</v>
      </c>
      <c r="AS1240" s="13">
        <f t="shared" si="1656"/>
        <v>1.4923555746962458E-4</v>
      </c>
      <c r="AT1240" s="13">
        <f t="shared" si="1657"/>
        <v>1.1239772478360561E-4</v>
      </c>
      <c r="AU1240" s="13">
        <f t="shared" si="1658"/>
        <v>5.6435381981502727E-5</v>
      </c>
      <c r="AV1240" s="13">
        <f t="shared" si="1659"/>
        <v>2.1252336371999342E-5</v>
      </c>
      <c r="AW1240" s="13">
        <f t="shared" si="1660"/>
        <v>1.693284160752194E-7</v>
      </c>
      <c r="AX1240" s="13">
        <f t="shared" si="1661"/>
        <v>1.9119246172874256E-3</v>
      </c>
      <c r="AY1240" s="13">
        <f t="shared" si="1662"/>
        <v>1.2084704294495342E-3</v>
      </c>
      <c r="AZ1240" s="13">
        <f t="shared" si="1663"/>
        <v>3.8191902694519134E-4</v>
      </c>
      <c r="BA1240" s="13">
        <f t="shared" si="1664"/>
        <v>8.046653554124221E-5</v>
      </c>
      <c r="BB1240" s="13">
        <f t="shared" si="1665"/>
        <v>1.2715123269321684E-5</v>
      </c>
      <c r="BC1240" s="13">
        <f t="shared" si="1666"/>
        <v>1.6073699076673324E-6</v>
      </c>
      <c r="BD1240" s="13">
        <f t="shared" si="1667"/>
        <v>1.0436890359931309E-5</v>
      </c>
      <c r="BE1240" s="13">
        <f t="shared" si="1668"/>
        <v>1.5721222879620966E-5</v>
      </c>
      <c r="BF1240" s="13">
        <f t="shared" si="1669"/>
        <v>1.1840540635532001E-5</v>
      </c>
      <c r="BG1240" s="13">
        <f t="shared" si="1670"/>
        <v>5.945186478821155E-6</v>
      </c>
      <c r="BH1240" s="13">
        <f t="shared" si="1671"/>
        <v>2.2388278134377073E-6</v>
      </c>
      <c r="BI1240" s="13">
        <f t="shared" si="1672"/>
        <v>6.7447505588973685E-7</v>
      </c>
      <c r="BJ1240" s="14">
        <f t="shared" si="1673"/>
        <v>0.58396731504305543</v>
      </c>
      <c r="BK1240" s="14">
        <f t="shared" si="1674"/>
        <v>0.26095960382463385</v>
      </c>
      <c r="BL1240" s="14">
        <f t="shared" si="1675"/>
        <v>0.15036857349835267</v>
      </c>
      <c r="BM1240" s="14">
        <f t="shared" si="1676"/>
        <v>0.35976899944097795</v>
      </c>
      <c r="BN1240" s="14">
        <f t="shared" si="1677"/>
        <v>0.63927790519378425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0.79279999999999995</v>
      </c>
      <c r="G1241" s="10">
        <f>VLOOKUP(C1241,away!$B$2:$E$405,4,FALSE)</f>
        <v>1.4414</v>
      </c>
      <c r="H1241" s="10">
        <f>VLOOKUP(A1241,away!$A$2:$E$405,3,FALSE)</f>
        <v>1.125</v>
      </c>
      <c r="I1241" s="10">
        <f>VLOOKUP(C1241,away!$B$2:$E$405,3,FALSE)</f>
        <v>0.59260000000000002</v>
      </c>
      <c r="J1241" s="10">
        <f>VLOOKUP(B1241,home!$B$2:$E$405,4,FALSE)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0.72070000000000001</v>
      </c>
      <c r="G1242" s="10">
        <f>VLOOKUP(C1242,away!$B$2:$E$405,4,FALSE)</f>
        <v>0.77839999999999998</v>
      </c>
      <c r="H1242" s="10">
        <f>VLOOKUP(A1242,away!$A$2:$E$405,3,FALSE)</f>
        <v>1.125</v>
      </c>
      <c r="I1242" s="10">
        <f>VLOOKUP(C1242,away!$B$2:$E$405,3,FALSE)</f>
        <v>1.6</v>
      </c>
      <c r="J1242" s="10">
        <f>VLOOKUP(B1242,home!$B$2:$E$405,4,FALSE)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1.5124</v>
      </c>
      <c r="F1243" s="10">
        <f>VLOOKUP(B1243,home!$B$2:$E$405,3,FALSE)</f>
        <v>0.66120000000000001</v>
      </c>
      <c r="G1243" s="10">
        <f>VLOOKUP(C1243,away!$B$2:$E$405,4,FALSE)</f>
        <v>1.2783</v>
      </c>
      <c r="H1243" s="10">
        <f>VLOOKUP(A1243,away!$A$2:$E$405,3,FALSE)</f>
        <v>1.1446000000000001</v>
      </c>
      <c r="I1243" s="10">
        <f>VLOOKUP(C1243,away!$B$2:$E$405,3,FALSE)</f>
        <v>0.64070000000000005</v>
      </c>
      <c r="J1243" s="10">
        <f>VLOOKUP(B1243,home!$B$2:$E$405,4,FALSE)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1.5124</v>
      </c>
      <c r="F1244" s="10">
        <f>VLOOKUP(B1244,home!$B$2:$E$405,3,FALSE)</f>
        <v>0.4546</v>
      </c>
      <c r="G1244" s="10">
        <f>VLOOKUP(C1244,away!$B$2:$E$405,4,FALSE)</f>
        <v>1.5869</v>
      </c>
      <c r="H1244" s="10">
        <f>VLOOKUP(A1244,away!$A$2:$E$405,3,FALSE)</f>
        <v>1.1446000000000001</v>
      </c>
      <c r="I1244" s="10">
        <f>VLOOKUP(C1244,away!$B$2:$E$405,3,FALSE)</f>
        <v>0.34949999999999998</v>
      </c>
      <c r="J1244" s="10">
        <f>VLOOKUP(B1244,home!$B$2:$E$405,4,FALSE)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1.72</v>
      </c>
      <c r="F1245" s="10">
        <f>VLOOKUP(B1245,home!$B$2:$E$405,3,FALSE)</f>
        <v>1.0465</v>
      </c>
      <c r="G1245" s="10">
        <f>VLOOKUP(C1245,away!$B$2:$E$405,4,FALSE)</f>
        <v>1.3953</v>
      </c>
      <c r="H1245" s="10">
        <f>VLOOKUP(A1245,away!$A$2:$E$405,3,FALSE)</f>
        <v>1.58</v>
      </c>
      <c r="I1245" s="10">
        <f>VLOOKUP(C1245,away!$B$2:$E$405,3,FALSE)</f>
        <v>0.94940000000000002</v>
      </c>
      <c r="J1245" s="10">
        <f>VLOOKUP(B1245,home!$B$2:$E$405,4,FALSE)</f>
        <v>1.0126999999999999</v>
      </c>
      <c r="K1245" s="12">
        <f t="shared" si="1622"/>
        <v>2.511512094</v>
      </c>
      <c r="L1245" s="12">
        <f t="shared" si="1623"/>
        <v>1.5191026604</v>
      </c>
      <c r="M1245" s="13">
        <f t="shared" si="1624"/>
        <v>1.776340646408904E-2</v>
      </c>
      <c r="N1245" s="13">
        <f t="shared" si="1625"/>
        <v>4.4613010165197406E-2</v>
      </c>
      <c r="O1245" s="13">
        <f t="shared" si="1626"/>
        <v>2.6984438017364221E-2</v>
      </c>
      <c r="P1245" s="13">
        <f t="shared" si="1627"/>
        <v>6.7771742430403625E-2</v>
      </c>
      <c r="Q1245" s="13">
        <f t="shared" si="1628"/>
        <v>5.6023057289819114E-2</v>
      </c>
      <c r="R1245" s="13">
        <f t="shared" si="1629"/>
        <v>2.0496065790788446E-2</v>
      </c>
      <c r="S1245" s="13">
        <f t="shared" si="1630"/>
        <v>6.4641445340710924E-2</v>
      </c>
      <c r="T1245" s="13">
        <f t="shared" si="1631"/>
        <v>8.5104775372705832E-2</v>
      </c>
      <c r="U1245" s="13">
        <f t="shared" si="1632"/>
        <v>5.1476117112984859E-2</v>
      </c>
      <c r="V1245" s="13">
        <f t="shared" si="1633"/>
        <v>2.740254799673664E-2</v>
      </c>
      <c r="W1245" s="13">
        <f t="shared" si="1634"/>
        <v>4.6900861975411857E-2</v>
      </c>
      <c r="X1245" s="13">
        <f t="shared" si="1635"/>
        <v>7.1247224201901355E-2</v>
      </c>
      <c r="Y1245" s="13">
        <f t="shared" si="1636"/>
        <v>5.4115923915611812E-2</v>
      </c>
      <c r="Z1245" s="13">
        <f t="shared" si="1637"/>
        <v>1.037854269017339E-2</v>
      </c>
      <c r="AA1245" s="13">
        <f t="shared" si="1638"/>
        <v>2.6065835484465765E-2</v>
      </c>
      <c r="AB1245" s="13">
        <f t="shared" si="1639"/>
        <v>3.2732330529725059E-2</v>
      </c>
      <c r="AC1245" s="13">
        <f t="shared" si="1640"/>
        <v>6.5342141318938682E-3</v>
      </c>
      <c r="AD1245" s="13">
        <f t="shared" si="1641"/>
        <v>2.9448020517567907E-2</v>
      </c>
      <c r="AE1245" s="13">
        <f t="shared" si="1642"/>
        <v>4.4734566311751191E-2</v>
      </c>
      <c r="AF1245" s="13">
        <f t="shared" si="1643"/>
        <v>3.3978199348010732E-2</v>
      </c>
      <c r="AG1245" s="13">
        <f t="shared" si="1644"/>
        <v>1.7205457675054887E-2</v>
      </c>
      <c r="AH1245" s="13">
        <f t="shared" si="1645"/>
        <v>3.9415179529293416E-3</v>
      </c>
      <c r="AI1245" s="13">
        <f t="shared" si="1646"/>
        <v>9.8991700075001642E-3</v>
      </c>
      <c r="AJ1245" s="13">
        <f t="shared" si="1647"/>
        <v>1.2430942597199368E-2</v>
      </c>
      <c r="AK1245" s="13">
        <f t="shared" si="1648"/>
        <v>1.0406820890895329E-2</v>
      </c>
      <c r="AL1245" s="13">
        <f t="shared" si="1649"/>
        <v>9.9718503436164985E-4</v>
      </c>
      <c r="AM1245" s="13">
        <f t="shared" si="1650"/>
        <v>1.4791811934846381E-2</v>
      </c>
      <c r="AN1245" s="13">
        <f t="shared" si="1651"/>
        <v>2.2470280862361608E-2</v>
      </c>
      <c r="AO1245" s="13">
        <f t="shared" si="1652"/>
        <v>1.7067331718974364E-2</v>
      </c>
      <c r="AP1245" s="13">
        <f t="shared" si="1653"/>
        <v>8.6423430067410923E-3</v>
      </c>
      <c r="AQ1245" s="13">
        <f t="shared" si="1654"/>
        <v>3.282151563407431E-3</v>
      </c>
      <c r="AR1245" s="13">
        <f t="shared" si="1655"/>
        <v>1.1975140816618654E-3</v>
      </c>
      <c r="AS1245" s="13">
        <f t="shared" si="1656"/>
        <v>3.0075710988290787E-3</v>
      </c>
      <c r="AT1245" s="13">
        <f t="shared" si="1657"/>
        <v>3.7767755941370508E-3</v>
      </c>
      <c r="AU1245" s="13">
        <f t="shared" si="1658"/>
        <v>3.1618058603330797E-3</v>
      </c>
      <c r="AV1245" s="13">
        <f t="shared" si="1659"/>
        <v>1.9852284142766511E-3</v>
      </c>
      <c r="AW1245" s="13">
        <f t="shared" si="1660"/>
        <v>1.0568069224665516E-4</v>
      </c>
      <c r="AX1245" s="13">
        <f t="shared" si="1661"/>
        <v>6.1916357610900417E-3</v>
      </c>
      <c r="AY1245" s="13">
        <f t="shared" si="1662"/>
        <v>9.4057303568996602E-3</v>
      </c>
      <c r="AZ1245" s="13">
        <f t="shared" si="1663"/>
        <v>7.1441350040856583E-3</v>
      </c>
      <c r="BA1245" s="13">
        <f t="shared" si="1664"/>
        <v>3.617558163654431E-3</v>
      </c>
      <c r="BB1245" s="13">
        <f t="shared" si="1665"/>
        <v>1.3738605576397959E-3</v>
      </c>
      <c r="BC1245" s="13">
        <f t="shared" si="1666"/>
        <v>4.1740704562584849E-4</v>
      </c>
      <c r="BD1245" s="13">
        <f t="shared" si="1667"/>
        <v>3.0319113788650063E-4</v>
      </c>
      <c r="BE1245" s="13">
        <f t="shared" si="1668"/>
        <v>7.6146820959556785E-4</v>
      </c>
      <c r="BF1245" s="13">
        <f t="shared" si="1669"/>
        <v>9.5621830879789784E-4</v>
      </c>
      <c r="BG1245" s="13">
        <f t="shared" si="1670"/>
        <v>8.0051794901671574E-4</v>
      </c>
      <c r="BH1245" s="13">
        <f t="shared" si="1671"/>
        <v>5.0262762760488924E-4</v>
      </c>
      <c r="BI1245" s="13">
        <f t="shared" si="1672"/>
        <v>2.5247107310164143E-4</v>
      </c>
      <c r="BJ1245" s="14">
        <f t="shared" si="1673"/>
        <v>0.57777534274835818</v>
      </c>
      <c r="BK1245" s="14">
        <f t="shared" si="1674"/>
        <v>0.19451627175509537</v>
      </c>
      <c r="BL1245" s="14">
        <f t="shared" si="1675"/>
        <v>0.21113862773909348</v>
      </c>
      <c r="BM1245" s="14">
        <f t="shared" si="1676"/>
        <v>0.75085701511040548</v>
      </c>
      <c r="BN1245" s="14">
        <f t="shared" si="1677"/>
        <v>0.23365172015766184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1.72</v>
      </c>
      <c r="F1246" s="10">
        <f>VLOOKUP(B1246,home!$B$2:$E$405,3,FALSE)</f>
        <v>0.87209999999999999</v>
      </c>
      <c r="G1246" s="10">
        <f>VLOOKUP(C1246,away!$B$2:$E$405,4,FALSE)</f>
        <v>0.98839999999999995</v>
      </c>
      <c r="H1246" s="10">
        <f>VLOOKUP(A1246,away!$A$2:$E$405,3,FALSE)</f>
        <v>1.58</v>
      </c>
      <c r="I1246" s="10">
        <f>VLOOKUP(C1246,away!$B$2:$E$405,3,FALSE)</f>
        <v>0.50629999999999997</v>
      </c>
      <c r="J1246" s="10">
        <f>VLOOKUP(B1246,home!$B$2:$E$405,4,FALSE)</f>
        <v>0.82279999999999998</v>
      </c>
      <c r="K1246" s="12">
        <f t="shared" si="1622"/>
        <v>1.4826118607999998</v>
      </c>
      <c r="L1246" s="12">
        <f t="shared" si="1623"/>
        <v>0.65820215119999992</v>
      </c>
      <c r="M1246" s="13">
        <f t="shared" si="1624"/>
        <v>0.11755910953709024</v>
      </c>
      <c r="N1246" s="13">
        <f t="shared" si="1625"/>
        <v>0.17429453014477636</v>
      </c>
      <c r="O1246" s="13">
        <f t="shared" si="1626"/>
        <v>7.7377658790469234E-2</v>
      </c>
      <c r="P1246" s="13">
        <f t="shared" si="1627"/>
        <v>0.11472103468368505</v>
      </c>
      <c r="Q1246" s="13">
        <f t="shared" si="1628"/>
        <v>0.12920556883260431</v>
      </c>
      <c r="R1246" s="13">
        <f t="shared" si="1629"/>
        <v>2.5465070735353212E-2</v>
      </c>
      <c r="S1246" s="13">
        <f t="shared" si="1630"/>
        <v>2.7987868934016891E-2</v>
      </c>
      <c r="T1246" s="13">
        <f t="shared" si="1631"/>
        <v>8.504338335263982E-2</v>
      </c>
      <c r="U1246" s="13">
        <f t="shared" si="1632"/>
        <v>3.7754815908345646E-2</v>
      </c>
      <c r="V1246" s="13">
        <f t="shared" si="1633"/>
        <v>3.034688294580644E-3</v>
      </c>
      <c r="W1246" s="13">
        <f t="shared" si="1634"/>
        <v>6.3853902944209978E-2</v>
      </c>
      <c r="X1246" s="13">
        <f t="shared" si="1635"/>
        <v>4.2028776280395017E-2</v>
      </c>
      <c r="Y1246" s="13">
        <f t="shared" si="1636"/>
        <v>1.3831715480029764E-2</v>
      </c>
      <c r="Z1246" s="13">
        <f t="shared" si="1637"/>
        <v>5.5870547794898843E-3</v>
      </c>
      <c r="AA1246" s="13">
        <f t="shared" si="1638"/>
        <v>8.2834336830110294E-3</v>
      </c>
      <c r="AB1246" s="13">
        <f t="shared" si="1639"/>
        <v>6.1405585132911908E-3</v>
      </c>
      <c r="AC1246" s="13">
        <f t="shared" si="1640"/>
        <v>1.850891130787482E-4</v>
      </c>
      <c r="AD1246" s="13">
        <f t="shared" si="1641"/>
        <v>2.3667638465864446E-2</v>
      </c>
      <c r="AE1246" s="13">
        <f t="shared" si="1642"/>
        <v>1.5578090552055845E-2</v>
      </c>
      <c r="AF1246" s="13">
        <f t="shared" si="1643"/>
        <v>5.1267663564757747E-3</v>
      </c>
      <c r="AG1246" s="13">
        <f t="shared" si="1644"/>
        <v>1.1248162148440471E-3</v>
      </c>
      <c r="AH1246" s="13">
        <f t="shared" si="1645"/>
        <v>9.1935286868312046E-4</v>
      </c>
      <c r="AI1246" s="13">
        <f t="shared" si="1646"/>
        <v>1.363043467370099E-3</v>
      </c>
      <c r="AJ1246" s="13">
        <f t="shared" si="1647"/>
        <v>1.0104322057544334E-3</v>
      </c>
      <c r="AK1246" s="13">
        <f t="shared" si="1648"/>
        <v>4.9935959092860965E-4</v>
      </c>
      <c r="AL1246" s="13">
        <f t="shared" si="1649"/>
        <v>7.2248300092406892E-6</v>
      </c>
      <c r="AM1246" s="13">
        <f t="shared" si="1650"/>
        <v>7.0179843013233843E-3</v>
      </c>
      <c r="AN1246" s="13">
        <f t="shared" si="1651"/>
        <v>4.6192523642188798E-3</v>
      </c>
      <c r="AO1246" s="13">
        <f t="shared" si="1652"/>
        <v>1.520200921532276E-3</v>
      </c>
      <c r="AP1246" s="13">
        <f t="shared" si="1653"/>
        <v>3.3353317226958885E-4</v>
      </c>
      <c r="AQ1246" s="13">
        <f t="shared" si="1654"/>
        <v>5.4883062871100873E-5</v>
      </c>
      <c r="AR1246" s="13">
        <f t="shared" si="1655"/>
        <v>1.2102400717582422E-4</v>
      </c>
      <c r="AS1246" s="13">
        <f t="shared" si="1656"/>
        <v>1.7943162848042127E-4</v>
      </c>
      <c r="AT1246" s="13">
        <f t="shared" si="1657"/>
        <v>1.3301373029386585E-4</v>
      </c>
      <c r="AU1246" s="13">
        <f t="shared" si="1658"/>
        <v>6.5735911394312579E-5</v>
      </c>
      <c r="AV1246" s="13">
        <f t="shared" si="1659"/>
        <v>2.436521047842643E-5</v>
      </c>
      <c r="AW1246" s="13">
        <f t="shared" si="1660"/>
        <v>1.958447346515329E-7</v>
      </c>
      <c r="AX1246" s="13">
        <f t="shared" si="1661"/>
        <v>1.7341577940083745E-3</v>
      </c>
      <c r="AY1246" s="13">
        <f t="shared" si="1662"/>
        <v>1.1414263905365585E-3</v>
      </c>
      <c r="AZ1246" s="13">
        <f t="shared" si="1663"/>
        <v>3.7564465284380697E-4</v>
      </c>
      <c r="BA1246" s="13">
        <f t="shared" si="1664"/>
        <v>8.2416706196190316E-5</v>
      </c>
      <c r="BB1246" s="13">
        <f t="shared" si="1665"/>
        <v>1.3561713328287703E-5</v>
      </c>
      <c r="BC1246" s="13">
        <f t="shared" si="1666"/>
        <v>1.7852697773273359E-6</v>
      </c>
      <c r="BD1246" s="13">
        <f t="shared" si="1667"/>
        <v>1.3276376978328622E-5</v>
      </c>
      <c r="BE1246" s="13">
        <f t="shared" si="1668"/>
        <v>1.9683713976522074E-5</v>
      </c>
      <c r="BF1246" s="13">
        <f t="shared" si="1669"/>
        <v>1.4591653903093184E-5</v>
      </c>
      <c r="BG1246" s="13">
        <f t="shared" si="1670"/>
        <v>7.211253048471521E-6</v>
      </c>
      <c r="BH1246" s="13">
        <f t="shared" si="1671"/>
        <v>2.6728723252235093E-6</v>
      </c>
      <c r="BI1246" s="13">
        <f t="shared" si="1672"/>
        <v>7.9256644235608955E-7</v>
      </c>
      <c r="BJ1246" s="14">
        <f t="shared" si="1673"/>
        <v>0.57065003497280131</v>
      </c>
      <c r="BK1246" s="14">
        <f t="shared" si="1674"/>
        <v>0.26463644178299739</v>
      </c>
      <c r="BL1246" s="14">
        <f t="shared" si="1675"/>
        <v>0.1593955246877034</v>
      </c>
      <c r="BM1246" s="14">
        <f t="shared" si="1676"/>
        <v>0.36050485295321161</v>
      </c>
      <c r="BN1246" s="14">
        <f t="shared" si="1677"/>
        <v>0.63862297272397839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1.6292</v>
      </c>
      <c r="F1247" s="10">
        <f>VLOOKUP(B1247,home!$B$2:$E$405,3,FALSE)</f>
        <v>0.97489999999999999</v>
      </c>
      <c r="G1247" s="10">
        <f>VLOOKUP(C1247,away!$B$2:$E$405,4,FALSE)</f>
        <v>1.1048</v>
      </c>
      <c r="H1247" s="10">
        <f>VLOOKUP(A1247,away!$A$2:$E$405,3,FALSE)</f>
        <v>1.1462000000000001</v>
      </c>
      <c r="I1247" s="10">
        <f>VLOOKUP(C1247,away!$B$2:$E$405,3,FALSE)</f>
        <v>1.1778</v>
      </c>
      <c r="J1247" s="10">
        <f>VLOOKUP(B1247,home!$B$2:$E$405,4,FALSE)</f>
        <v>1.2829999999999999</v>
      </c>
      <c r="K1247" s="12">
        <f t="shared" si="1622"/>
        <v>1.7547616619839999</v>
      </c>
      <c r="L1247" s="12">
        <f t="shared" si="1623"/>
        <v>1.73204276388</v>
      </c>
      <c r="M1247" s="13">
        <f t="shared" si="1624"/>
        <v>3.059849586825868E-2</v>
      </c>
      <c r="N1247" s="13">
        <f t="shared" si="1625"/>
        <v>5.3693067463996158E-2</v>
      </c>
      <c r="O1247" s="13">
        <f t="shared" si="1626"/>
        <v>5.2997903354229527E-2</v>
      </c>
      <c r="P1247" s="13">
        <f t="shared" si="1627"/>
        <v>9.2998688971535209E-2</v>
      </c>
      <c r="Q1247" s="13">
        <f t="shared" si="1628"/>
        <v>4.7109268150070466E-2</v>
      </c>
      <c r="R1247" s="13">
        <f t="shared" si="1629"/>
        <v>4.5897317502752423E-2</v>
      </c>
      <c r="S1247" s="13">
        <f t="shared" si="1630"/>
        <v>7.0663245896640012E-2</v>
      </c>
      <c r="T1247" s="13">
        <f t="shared" si="1631"/>
        <v>8.1595267011012093E-2</v>
      </c>
      <c r="U1247" s="13">
        <f t="shared" si="1632"/>
        <v>8.0538853141737171E-2</v>
      </c>
      <c r="V1247" s="13">
        <f t="shared" si="1633"/>
        <v>2.3863152747967322E-2</v>
      </c>
      <c r="W1247" s="13">
        <f t="shared" si="1634"/>
        <v>2.7555179224622525E-2</v>
      </c>
      <c r="X1247" s="13">
        <f t="shared" si="1635"/>
        <v>4.772674878342395E-2</v>
      </c>
      <c r="Y1247" s="13">
        <f t="shared" si="1636"/>
        <v>4.1332384936924038E-2</v>
      </c>
      <c r="Z1247" s="13">
        <f t="shared" si="1637"/>
        <v>2.6498705554048398E-2</v>
      </c>
      <c r="AA1247" s="13">
        <f t="shared" si="1638"/>
        <v>4.6498912598446615E-2</v>
      </c>
      <c r="AB1247" s="13">
        <f t="shared" si="1639"/>
        <v>4.0797254575849463E-2</v>
      </c>
      <c r="AC1247" s="13">
        <f t="shared" si="1640"/>
        <v>4.532988177432311E-3</v>
      </c>
      <c r="AD1247" s="13">
        <f t="shared" si="1641"/>
        <v>1.20881930231164E-2</v>
      </c>
      <c r="AE1247" s="13">
        <f t="shared" si="1642"/>
        <v>2.0937267254073463E-2</v>
      </c>
      <c r="AF1247" s="13">
        <f t="shared" si="1643"/>
        <v>1.8132121121419813E-2</v>
      </c>
      <c r="AG1247" s="13">
        <f t="shared" si="1644"/>
        <v>1.0468536394050296E-2</v>
      </c>
      <c r="AH1247" s="13">
        <f t="shared" si="1645"/>
        <v>1.1474222801769072E-2</v>
      </c>
      <c r="AI1247" s="13">
        <f t="shared" si="1646"/>
        <v>2.0134526273607005E-2</v>
      </c>
      <c r="AJ1247" s="13">
        <f t="shared" si="1647"/>
        <v>1.766564739356757E-2</v>
      </c>
      <c r="AK1247" s="13">
        <f t="shared" si="1648"/>
        <v>1.0333000260119985E-2</v>
      </c>
      <c r="AL1247" s="13">
        <f t="shared" si="1649"/>
        <v>5.510884710669459E-4</v>
      </c>
      <c r="AM1247" s="13">
        <f t="shared" si="1650"/>
        <v>4.2423795359254196E-3</v>
      </c>
      <c r="AN1247" s="13">
        <f t="shared" si="1651"/>
        <v>7.347982776832216E-3</v>
      </c>
      <c r="AO1247" s="13">
        <f t="shared" si="1652"/>
        <v>6.363510198863556E-3</v>
      </c>
      <c r="AP1247" s="13">
        <f t="shared" si="1653"/>
        <v>3.6739572642727329E-3</v>
      </c>
      <c r="AQ1247" s="13">
        <f t="shared" si="1654"/>
        <v>1.590862773596987E-3</v>
      </c>
      <c r="AR1247" s="13">
        <f t="shared" si="1655"/>
        <v>3.974768914990206E-3</v>
      </c>
      <c r="AS1247" s="13">
        <f t="shared" si="1656"/>
        <v>6.974772107270555E-3</v>
      </c>
      <c r="AT1247" s="13">
        <f t="shared" si="1657"/>
        <v>6.119531347456862E-3</v>
      </c>
      <c r="AU1247" s="13">
        <f t="shared" si="1658"/>
        <v>3.579439665942197E-3</v>
      </c>
      <c r="AV1247" s="13">
        <f t="shared" si="1659"/>
        <v>1.5702658742950456E-3</v>
      </c>
      <c r="AW1247" s="13">
        <f t="shared" si="1660"/>
        <v>4.6525984604323209E-5</v>
      </c>
      <c r="AX1247" s="13">
        <f t="shared" si="1661"/>
        <v>1.2407274942045682E-3</v>
      </c>
      <c r="AY1247" s="13">
        <f t="shared" si="1662"/>
        <v>2.148993078283987E-3</v>
      </c>
      <c r="AZ1247" s="13">
        <f t="shared" si="1663"/>
        <v>1.8610739554349935E-3</v>
      </c>
      <c r="BA1247" s="13">
        <f t="shared" si="1664"/>
        <v>1.0744865591855697E-3</v>
      </c>
      <c r="BB1247" s="13">
        <f t="shared" si="1665"/>
        <v>4.6526416743092135E-4</v>
      </c>
      <c r="BC1247" s="13">
        <f t="shared" si="1666"/>
        <v>1.6117148689827608E-4</v>
      </c>
      <c r="BD1247" s="13">
        <f t="shared" si="1667"/>
        <v>1.1474116228839906E-3</v>
      </c>
      <c r="BE1247" s="13">
        <f t="shared" si="1668"/>
        <v>2.0134339263516701E-3</v>
      </c>
      <c r="BF1247" s="13">
        <f t="shared" si="1669"/>
        <v>1.7665483314499135E-3</v>
      </c>
      <c r="BG1247" s="13">
        <f t="shared" si="1670"/>
        <v>1.0332904286900375E-3</v>
      </c>
      <c r="BH1247" s="13">
        <f t="shared" si="1671"/>
        <v>4.5329460749007243E-4</v>
      </c>
      <c r="BI1247" s="13">
        <f t="shared" si="1672"/>
        <v>1.5908479976153267E-4</v>
      </c>
      <c r="BJ1247" s="14">
        <f t="shared" si="1673"/>
        <v>0.39080844265363851</v>
      </c>
      <c r="BK1247" s="14">
        <f t="shared" si="1674"/>
        <v>0.22535665321118445</v>
      </c>
      <c r="BL1247" s="14">
        <f t="shared" si="1675"/>
        <v>0.35512947952866092</v>
      </c>
      <c r="BM1247" s="14">
        <f t="shared" si="1676"/>
        <v>0.67239607254301037</v>
      </c>
      <c r="BN1247" s="14">
        <f t="shared" si="1677"/>
        <v>0.32329474131084251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1.4215</v>
      </c>
      <c r="F1248" s="10">
        <f>VLOOKUP(B1248,home!$B$2:$E$405,3,FALSE)</f>
        <v>1.2987</v>
      </c>
      <c r="G1248" s="10">
        <f>VLOOKUP(C1248,away!$B$2:$E$405,4,FALSE)</f>
        <v>0.93799999999999994</v>
      </c>
      <c r="H1248" s="10">
        <f>VLOOKUP(A1248,away!$A$2:$E$405,3,FALSE)</f>
        <v>1.0277000000000001</v>
      </c>
      <c r="I1248" s="10">
        <f>VLOOKUP(C1248,away!$B$2:$E$405,3,FALSE)</f>
        <v>0.97299999999999998</v>
      </c>
      <c r="J1248" s="10">
        <f>VLOOKUP(B1248,home!$B$2:$E$405,4,FALSE)</f>
        <v>0.5988</v>
      </c>
      <c r="K1248" s="12">
        <f t="shared" si="1622"/>
        <v>1.7316437228999997</v>
      </c>
      <c r="L1248" s="12">
        <f t="shared" si="1623"/>
        <v>0.59877131748000001</v>
      </c>
      <c r="M1248" s="13">
        <f t="shared" si="1624"/>
        <v>9.7255373804539691E-2</v>
      </c>
      <c r="N1248" s="13">
        <f t="shared" si="1625"/>
        <v>0.16841165756692422</v>
      </c>
      <c r="O1248" s="13">
        <f t="shared" si="1626"/>
        <v>5.8233728304954109E-2</v>
      </c>
      <c r="P1248" s="13">
        <f t="shared" si="1627"/>
        <v>0.10084007008033782</v>
      </c>
      <c r="Q1248" s="13">
        <f t="shared" si="1628"/>
        <v>0.14581449484447428</v>
      </c>
      <c r="R1248" s="13">
        <f t="shared" si="1629"/>
        <v>1.7434343109464869E-2</v>
      </c>
      <c r="S1248" s="13">
        <f t="shared" si="1630"/>
        <v>2.6139223304627278E-2</v>
      </c>
      <c r="T1248" s="13">
        <f t="shared" si="1631"/>
        <v>8.730953718570654E-2</v>
      </c>
      <c r="U1248" s="13">
        <f t="shared" si="1632"/>
        <v>3.0190070808389705E-2</v>
      </c>
      <c r="V1248" s="13">
        <f t="shared" si="1633"/>
        <v>3.0114087008151825E-3</v>
      </c>
      <c r="W1248" s="13">
        <f t="shared" si="1634"/>
        <v>8.4166251568422751E-2</v>
      </c>
      <c r="X1248" s="13">
        <f t="shared" si="1635"/>
        <v>5.0396337338977602E-2</v>
      </c>
      <c r="Y1248" s="13">
        <f t="shared" si="1636"/>
        <v>1.5087940652313069E-2</v>
      </c>
      <c r="Z1248" s="13">
        <f t="shared" si="1637"/>
        <v>3.4797281976842137E-3</v>
      </c>
      <c r="AA1248" s="13">
        <f t="shared" si="1638"/>
        <v>6.0256494909179973E-3</v>
      </c>
      <c r="AB1248" s="13">
        <f t="shared" si="1639"/>
        <v>5.2171390586718651E-3</v>
      </c>
      <c r="AC1248" s="13">
        <f t="shared" si="1640"/>
        <v>1.9515031184873669E-4</v>
      </c>
      <c r="AD1248" s="13">
        <f t="shared" si="1641"/>
        <v>3.6436490302120386E-2</v>
      </c>
      <c r="AE1248" s="13">
        <f t="shared" si="1642"/>
        <v>2.1817125302547865E-2</v>
      </c>
      <c r="AF1248" s="13">
        <f t="shared" si="1643"/>
        <v>6.531734430516415E-3</v>
      </c>
      <c r="AG1248" s="13">
        <f t="shared" si="1644"/>
        <v>1.3036717434632638E-3</v>
      </c>
      <c r="AH1248" s="13">
        <f t="shared" si="1645"/>
        <v>5.2089035934992046E-4</v>
      </c>
      <c r="AI1248" s="13">
        <f t="shared" si="1646"/>
        <v>9.0199652108741482E-4</v>
      </c>
      <c r="AJ1248" s="13">
        <f t="shared" si="1647"/>
        <v>7.809683069093297E-4</v>
      </c>
      <c r="AK1248" s="13">
        <f t="shared" si="1648"/>
        <v>4.5078628881446031E-4</v>
      </c>
      <c r="AL1248" s="13">
        <f t="shared" si="1649"/>
        <v>8.0937311135429809E-6</v>
      </c>
      <c r="AM1248" s="13">
        <f t="shared" si="1650"/>
        <v>1.2619003943234697E-2</v>
      </c>
      <c r="AN1248" s="13">
        <f t="shared" si="1651"/>
        <v>7.5558976163759544E-3</v>
      </c>
      <c r="AO1248" s="13">
        <f t="shared" si="1652"/>
        <v>2.2621273852507107E-3</v>
      </c>
      <c r="AP1248" s="13">
        <f t="shared" si="1653"/>
        <v>4.514989982580519E-4</v>
      </c>
      <c r="AQ1248" s="13">
        <f t="shared" si="1654"/>
        <v>6.7586162506968466E-5</v>
      </c>
      <c r="AR1248" s="13">
        <f t="shared" si="1655"/>
        <v>6.2378841346116519E-5</v>
      </c>
      <c r="AS1248" s="13">
        <f t="shared" si="1656"/>
        <v>1.0801792905877764E-4</v>
      </c>
      <c r="AT1248" s="13">
        <f t="shared" si="1657"/>
        <v>9.352428440764489E-5</v>
      </c>
      <c r="AU1248" s="13">
        <f t="shared" si="1658"/>
        <v>5.3983580011070857E-5</v>
      </c>
      <c r="AV1248" s="13">
        <f t="shared" si="1659"/>
        <v>2.3370081866460193E-5</v>
      </c>
      <c r="AW1248" s="13">
        <f t="shared" si="1660"/>
        <v>2.3311262937436991E-7</v>
      </c>
      <c r="AX1248" s="13">
        <f t="shared" si="1661"/>
        <v>3.6419364945921183E-3</v>
      </c>
      <c r="AY1248" s="13">
        <f t="shared" si="1662"/>
        <v>2.1806871130454156E-3</v>
      </c>
      <c r="AZ1248" s="13">
        <f t="shared" si="1663"/>
        <v>6.5286644784493062E-4</v>
      </c>
      <c r="BA1248" s="13">
        <f t="shared" si="1664"/>
        <v>1.3030590103819893E-4</v>
      </c>
      <c r="BB1248" s="13">
        <f t="shared" si="1665"/>
        <v>1.9505859010015213E-5</v>
      </c>
      <c r="BC1248" s="13">
        <f t="shared" si="1666"/>
        <v>2.3359097796011884E-6</v>
      </c>
      <c r="BD1248" s="13">
        <f t="shared" si="1667"/>
        <v>6.2251101692816781E-6</v>
      </c>
      <c r="BE1248" s="13">
        <f t="shared" si="1668"/>
        <v>1.0779672948997574E-5</v>
      </c>
      <c r="BF1248" s="13">
        <f t="shared" si="1669"/>
        <v>9.3332764985232895E-6</v>
      </c>
      <c r="BG1248" s="13">
        <f t="shared" si="1670"/>
        <v>5.3873032209193131E-6</v>
      </c>
      <c r="BH1248" s="13">
        <f t="shared" si="1671"/>
        <v>2.3322224514659703E-6</v>
      </c>
      <c r="BI1248" s="13">
        <f t="shared" si="1672"/>
        <v>8.0771567369749935E-7</v>
      </c>
      <c r="BJ1248" s="14">
        <f t="shared" si="1673"/>
        <v>0.64685899276640313</v>
      </c>
      <c r="BK1248" s="14">
        <f t="shared" si="1674"/>
        <v>0.22963000704632769</v>
      </c>
      <c r="BL1248" s="14">
        <f t="shared" si="1675"/>
        <v>0.12013171226621262</v>
      </c>
      <c r="BM1248" s="14">
        <f t="shared" si="1676"/>
        <v>0.40993031856551643</v>
      </c>
      <c r="BN1248" s="14">
        <f t="shared" si="1677"/>
        <v>0.58798966771069505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1.4215</v>
      </c>
      <c r="F1249" s="10">
        <f>VLOOKUP(B1249,home!$B$2:$E$405,3,FALSE)</f>
        <v>0.97409999999999997</v>
      </c>
      <c r="G1249" s="10">
        <f>VLOOKUP(C1249,away!$B$2:$E$405,4,FALSE)</f>
        <v>0.99660000000000004</v>
      </c>
      <c r="H1249" s="10">
        <f>VLOOKUP(A1249,away!$A$2:$E$405,3,FALSE)</f>
        <v>1.0277000000000001</v>
      </c>
      <c r="I1249" s="10">
        <f>VLOOKUP(C1249,away!$B$2:$E$405,3,FALSE)</f>
        <v>0.56759999999999999</v>
      </c>
      <c r="J1249" s="10">
        <f>VLOOKUP(B1249,home!$B$2:$E$405,4,FALSE)</f>
        <v>0.97299999999999998</v>
      </c>
      <c r="K1249" s="12">
        <f t="shared" si="1622"/>
        <v>1.3799752272899999</v>
      </c>
      <c r="L1249" s="12">
        <f t="shared" si="1623"/>
        <v>0.56757281196000009</v>
      </c>
      <c r="M1249" s="13">
        <f t="shared" si="1624"/>
        <v>0.14262335005934773</v>
      </c>
      <c r="N1249" s="13">
        <f t="shared" si="1625"/>
        <v>0.19681668991500961</v>
      </c>
      <c r="O1249" s="13">
        <f t="shared" si="1626"/>
        <v>8.0949135844339437E-2</v>
      </c>
      <c r="P1249" s="13">
        <f t="shared" si="1627"/>
        <v>0.1117078021357214</v>
      </c>
      <c r="Q1249" s="13">
        <f t="shared" si="1628"/>
        <v>0.13580107819996545</v>
      </c>
      <c r="R1249" s="13">
        <f t="shared" si="1629"/>
        <v>2.2972264328451886E-2</v>
      </c>
      <c r="S1249" s="13">
        <f t="shared" si="1630"/>
        <v>2.1873404762966474E-2</v>
      </c>
      <c r="T1249" s="13">
        <f t="shared" si="1631"/>
        <v>7.7076999821154263E-2</v>
      </c>
      <c r="U1249" s="13">
        <f t="shared" si="1632"/>
        <v>3.170115568802135E-2</v>
      </c>
      <c r="V1249" s="13">
        <f t="shared" si="1633"/>
        <v>1.9035608048746395E-3</v>
      </c>
      <c r="W1249" s="13">
        <f t="shared" si="1634"/>
        <v>6.2467374585074779E-2</v>
      </c>
      <c r="X1249" s="13">
        <f t="shared" si="1635"/>
        <v>3.5454783449009541E-2</v>
      </c>
      <c r="Y1249" s="13">
        <f t="shared" si="1636"/>
        <v>1.0061585569793606E-2</v>
      </c>
      <c r="Z1249" s="13">
        <f t="shared" si="1637"/>
        <v>4.3461442206626138E-3</v>
      </c>
      <c r="AA1249" s="13">
        <f t="shared" si="1638"/>
        <v>5.9975713587440103E-3</v>
      </c>
      <c r="AB1249" s="13">
        <f t="shared" si="1639"/>
        <v>4.138249949485381E-3</v>
      </c>
      <c r="AC1249" s="13">
        <f t="shared" si="1640"/>
        <v>9.3183634401277461E-5</v>
      </c>
      <c r="AD1249" s="13">
        <f t="shared" si="1641"/>
        <v>2.1550857360312037E-2</v>
      </c>
      <c r="AE1249" s="13">
        <f t="shared" si="1642"/>
        <v>1.2231680712141169E-2</v>
      </c>
      <c r="AF1249" s="13">
        <f t="shared" si="1643"/>
        <v>3.4711847083934298E-3</v>
      </c>
      <c r="AG1249" s="13">
        <f t="shared" si="1644"/>
        <v>6.5671668859180402E-4</v>
      </c>
      <c r="AH1249" s="13">
        <f t="shared" si="1645"/>
        <v>6.1668832412629558E-4</v>
      </c>
      <c r="AI1249" s="13">
        <f t="shared" si="1646"/>
        <v>8.51014610253274E-4</v>
      </c>
      <c r="AJ1249" s="13">
        <f t="shared" si="1647"/>
        <v>5.8718954010568631E-4</v>
      </c>
      <c r="AK1249" s="13">
        <f t="shared" si="1648"/>
        <v>2.7010233968988498E-4</v>
      </c>
      <c r="AL1249" s="13">
        <f t="shared" si="1649"/>
        <v>2.9193926491430226E-6</v>
      </c>
      <c r="AM1249" s="13">
        <f t="shared" si="1650"/>
        <v>5.9479298568181869E-3</v>
      </c>
      <c r="AN1249" s="13">
        <f t="shared" si="1651"/>
        <v>3.3758832741751393E-3</v>
      </c>
      <c r="AO1249" s="13">
        <f t="shared" si="1652"/>
        <v>9.5802978138615782E-4</v>
      </c>
      <c r="AP1249" s="13">
        <f t="shared" si="1653"/>
        <v>1.8125055232092195E-4</v>
      </c>
      <c r="AQ1249" s="13">
        <f t="shared" si="1654"/>
        <v>2.5718221412522194E-5</v>
      </c>
      <c r="AR1249" s="13">
        <f t="shared" si="1655"/>
        <v>7.0003105245452341E-5</v>
      </c>
      <c r="AS1249" s="13">
        <f t="shared" si="1656"/>
        <v>9.660255107209889E-5</v>
      </c>
      <c r="AT1249" s="13">
        <f t="shared" si="1657"/>
        <v>6.6654563686256759E-5</v>
      </c>
      <c r="AU1249" s="13">
        <f t="shared" si="1658"/>
        <v>3.0660548890952643E-5</v>
      </c>
      <c r="AV1249" s="13">
        <f t="shared" si="1659"/>
        <v>1.0577699481157134E-5</v>
      </c>
      <c r="AW1249" s="13">
        <f t="shared" si="1660"/>
        <v>6.3515962434397464E-8</v>
      </c>
      <c r="AX1249" s="13">
        <f t="shared" si="1661"/>
        <v>1.3679993093446096E-3</v>
      </c>
      <c r="AY1249" s="13">
        <f t="shared" si="1662"/>
        <v>7.7643921476405807E-4</v>
      </c>
      <c r="AZ1249" s="13">
        <f t="shared" si="1663"/>
        <v>2.2034289421982544E-4</v>
      </c>
      <c r="BA1249" s="13">
        <f t="shared" si="1664"/>
        <v>4.1686878689250396E-5</v>
      </c>
      <c r="BB1249" s="13">
        <f t="shared" si="1665"/>
        <v>5.9150847398733114E-6</v>
      </c>
      <c r="BC1249" s="13">
        <f t="shared" si="1666"/>
        <v>6.7144825575831648E-7</v>
      </c>
      <c r="BD1249" s="13">
        <f t="shared" si="1667"/>
        <v>6.6219765483488661E-6</v>
      </c>
      <c r="BE1249" s="13">
        <f t="shared" si="1668"/>
        <v>9.1381635924167767E-6</v>
      </c>
      <c r="BF1249" s="13">
        <f t="shared" si="1669"/>
        <v>6.3052196902292726E-6</v>
      </c>
      <c r="BG1249" s="13">
        <f t="shared" si="1670"/>
        <v>2.9003489917125075E-6</v>
      </c>
      <c r="BH1249" s="13">
        <f t="shared" si="1671"/>
        <v>1.0006024397646976E-6</v>
      </c>
      <c r="BI1249" s="13">
        <f t="shared" si="1672"/>
        <v>2.7616131584824305E-7</v>
      </c>
      <c r="BJ1249" s="14">
        <f t="shared" si="1673"/>
        <v>0.56849081752557207</v>
      </c>
      <c r="BK1249" s="14">
        <f t="shared" si="1674"/>
        <v>0.27898066000472466</v>
      </c>
      <c r="BL1249" s="14">
        <f t="shared" si="1675"/>
        <v>0.14838411292417147</v>
      </c>
      <c r="BM1249" s="14">
        <f t="shared" si="1676"/>
        <v>0.30855503849349358</v>
      </c>
      <c r="BN1249" s="14">
        <f t="shared" si="1677"/>
        <v>0.69087032048283559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1.4215</v>
      </c>
      <c r="F1250" s="10">
        <f>VLOOKUP(B1250,home!$B$2:$E$405,3,FALSE)</f>
        <v>1.1725000000000001</v>
      </c>
      <c r="G1250" s="10">
        <f>VLOOKUP(C1250,away!$B$2:$E$405,4,FALSE)</f>
        <v>0.91990000000000005</v>
      </c>
      <c r="H1250" s="10">
        <f>VLOOKUP(A1250,away!$A$2:$E$405,3,FALSE)</f>
        <v>1.0277000000000001</v>
      </c>
      <c r="I1250" s="10">
        <f>VLOOKUP(C1250,away!$B$2:$E$405,3,FALSE)</f>
        <v>0.74850000000000005</v>
      </c>
      <c r="J1250" s="10">
        <f>VLOOKUP(B1250,home!$B$2:$E$405,4,FALSE)</f>
        <v>1.3785000000000001</v>
      </c>
      <c r="K1250" s="12">
        <f t="shared" si="1622"/>
        <v>1.5332053791250002</v>
      </c>
      <c r="L1250" s="12">
        <f t="shared" si="1623"/>
        <v>1.0603883108250001</v>
      </c>
      <c r="M1250" s="13">
        <f t="shared" si="1624"/>
        <v>7.4750925168635518E-2</v>
      </c>
      <c r="N1250" s="13">
        <f t="shared" si="1625"/>
        <v>0.11460852056312233</v>
      </c>
      <c r="O1250" s="13">
        <f t="shared" si="1626"/>
        <v>7.9265007272175406E-2</v>
      </c>
      <c r="P1250" s="13">
        <f t="shared" si="1627"/>
        <v>0.12152953552608159</v>
      </c>
      <c r="Q1250" s="13">
        <f t="shared" si="1628"/>
        <v>8.7859200110468688E-2</v>
      </c>
      <c r="R1250" s="13">
        <f t="shared" si="1629"/>
        <v>4.2025843584436701E-2</v>
      </c>
      <c r="S1250" s="13">
        <f t="shared" si="1630"/>
        <v>4.939546892518655E-2</v>
      </c>
      <c r="T1250" s="13">
        <f t="shared" si="1631"/>
        <v>9.3164868795575562E-2</v>
      </c>
      <c r="U1250" s="13">
        <f t="shared" si="1632"/>
        <v>6.4434249445924227E-2</v>
      </c>
      <c r="V1250" s="13">
        <f t="shared" si="1633"/>
        <v>8.9229789642935129E-3</v>
      </c>
      <c r="W1250" s="13">
        <f t="shared" si="1634"/>
        <v>4.4902066071663471E-2</v>
      </c>
      <c r="X1250" s="13">
        <f t="shared" si="1635"/>
        <v>4.761362599428378E-2</v>
      </c>
      <c r="Y1250" s="13">
        <f t="shared" si="1636"/>
        <v>2.5244466220165938E-2</v>
      </c>
      <c r="Z1250" s="13">
        <f t="shared" si="1637"/>
        <v>1.4854571096498835E-2</v>
      </c>
      <c r="AA1250" s="13">
        <f t="shared" si="1638"/>
        <v>2.2775108309746765E-2</v>
      </c>
      <c r="AB1250" s="13">
        <f t="shared" si="1639"/>
        <v>1.7459459285329118E-2</v>
      </c>
      <c r="AC1250" s="13">
        <f t="shared" si="1640"/>
        <v>9.066823308484191E-4</v>
      </c>
      <c r="AD1250" s="13">
        <f t="shared" si="1641"/>
        <v>1.7211022308725153E-2</v>
      </c>
      <c r="AE1250" s="13">
        <f t="shared" si="1642"/>
        <v>1.8250366873520458E-2</v>
      </c>
      <c r="AF1250" s="13">
        <f t="shared" si="1643"/>
        <v>9.6762378504744468E-3</v>
      </c>
      <c r="AG1250" s="13">
        <f t="shared" si="1644"/>
        <v>3.4201898364685096E-3</v>
      </c>
      <c r="AH1250" s="13">
        <f t="shared" si="1645"/>
        <v>3.9379033882615674E-3</v>
      </c>
      <c r="AI1250" s="13">
        <f t="shared" si="1646"/>
        <v>6.0376146573571992E-3</v>
      </c>
      <c r="AJ1250" s="13">
        <f t="shared" si="1647"/>
        <v>4.6284516348720018E-3</v>
      </c>
      <c r="AK1250" s="13">
        <f t="shared" si="1648"/>
        <v>2.3654556478685516E-3</v>
      </c>
      <c r="AL1250" s="13">
        <f t="shared" si="1649"/>
        <v>5.8963113721539351E-5</v>
      </c>
      <c r="AM1250" s="13">
        <f t="shared" si="1650"/>
        <v>5.2776063967955537E-3</v>
      </c>
      <c r="AN1250" s="13">
        <f t="shared" si="1651"/>
        <v>5.596312132297253E-3</v>
      </c>
      <c r="AO1250" s="13">
        <f t="shared" si="1652"/>
        <v>2.9671319844080685E-3</v>
      </c>
      <c r="AP1250" s="13">
        <f t="shared" si="1653"/>
        <v>1.0487706909804342E-3</v>
      </c>
      <c r="AQ1250" s="13">
        <f t="shared" si="1654"/>
        <v>2.7802604536287769E-4</v>
      </c>
      <c r="AR1250" s="13">
        <f t="shared" si="1655"/>
        <v>8.3514134441414571E-4</v>
      </c>
      <c r="AS1250" s="13">
        <f t="shared" si="1656"/>
        <v>1.2804432015854526E-3</v>
      </c>
      <c r="AT1250" s="13">
        <f t="shared" si="1657"/>
        <v>9.8159120216742665E-4</v>
      </c>
      <c r="AU1250" s="13">
        <f t="shared" si="1658"/>
        <v>5.0166030375495805E-4</v>
      </c>
      <c r="AV1250" s="13">
        <f t="shared" si="1659"/>
        <v>1.9228706905264584E-4</v>
      </c>
      <c r="AW1250" s="13">
        <f t="shared" si="1660"/>
        <v>2.662828366926748E-6</v>
      </c>
      <c r="AX1250" s="13">
        <f t="shared" si="1661"/>
        <v>1.3486090860785761E-3</v>
      </c>
      <c r="AY1250" s="13">
        <f t="shared" si="1662"/>
        <v>1.4300493107501084E-3</v>
      </c>
      <c r="AZ1250" s="13">
        <f t="shared" si="1663"/>
        <v>7.5820378651138135E-4</v>
      </c>
      <c r="BA1250" s="13">
        <f t="shared" si="1664"/>
        <v>2.6799681081330761E-4</v>
      </c>
      <c r="BB1250" s="13">
        <f t="shared" si="1665"/>
        <v>7.1045171381202586E-5</v>
      </c>
      <c r="BC1250" s="13">
        <f t="shared" si="1666"/>
        <v>1.5067093854637214E-5</v>
      </c>
      <c r="BD1250" s="13">
        <f t="shared" si="1667"/>
        <v>1.4759568658390587E-4</v>
      </c>
      <c r="BE1250" s="13">
        <f t="shared" si="1668"/>
        <v>2.262945006060921E-4</v>
      </c>
      <c r="BF1250" s="13">
        <f t="shared" si="1669"/>
        <v>1.7347797279783304E-4</v>
      </c>
      <c r="BG1250" s="13">
        <f t="shared" si="1670"/>
        <v>8.8659120351112695E-5</v>
      </c>
      <c r="BH1250" s="13">
        <f t="shared" si="1671"/>
        <v>3.3983160057704195E-5</v>
      </c>
      <c r="BI1250" s="13">
        <f t="shared" si="1672"/>
        <v>1.0420632760027579E-5</v>
      </c>
      <c r="BJ1250" s="14">
        <f t="shared" si="1673"/>
        <v>0.48100938313370167</v>
      </c>
      <c r="BK1250" s="14">
        <f t="shared" si="1674"/>
        <v>0.25699460333951718</v>
      </c>
      <c r="BL1250" s="14">
        <f t="shared" si="1675"/>
        <v>0.24740064742010281</v>
      </c>
      <c r="BM1250" s="14">
        <f t="shared" si="1676"/>
        <v>0.47879278628251715</v>
      </c>
      <c r="BN1250" s="14">
        <f t="shared" si="1677"/>
        <v>0.52003903222492021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1.4215</v>
      </c>
      <c r="F1251" s="10">
        <f>VLOOKUP(B1251,home!$B$2:$E$405,3,FALSE)</f>
        <v>1.6775</v>
      </c>
      <c r="G1251" s="10">
        <f>VLOOKUP(C1251,away!$B$2:$E$405,4,FALSE)</f>
        <v>0.59530000000000005</v>
      </c>
      <c r="H1251" s="10">
        <f>VLOOKUP(A1251,away!$A$2:$E$405,3,FALSE)</f>
        <v>1.0277000000000001</v>
      </c>
      <c r="I1251" s="10">
        <f>VLOOKUP(C1251,away!$B$2:$E$405,3,FALSE)</f>
        <v>1.1976</v>
      </c>
      <c r="J1251" s="10">
        <f>VLOOKUP(B1251,home!$B$2:$E$405,4,FALSE)</f>
        <v>0.67359999999999998</v>
      </c>
      <c r="K1251" s="12">
        <f t="shared" si="1622"/>
        <v>1.4195322886249999</v>
      </c>
      <c r="L1251" s="12">
        <f t="shared" si="1623"/>
        <v>0.829049043072</v>
      </c>
      <c r="M1251" s="13">
        <f t="shared" si="1624"/>
        <v>0.10554885721536621</v>
      </c>
      <c r="N1251" s="13">
        <f t="shared" si="1625"/>
        <v>0.14983001084468212</v>
      </c>
      <c r="O1251" s="13">
        <f t="shared" si="1626"/>
        <v>8.7505179071742517E-2</v>
      </c>
      <c r="P1251" s="13">
        <f t="shared" si="1627"/>
        <v>0.1242164271142511</v>
      </c>
      <c r="Q1251" s="13">
        <f t="shared" si="1628"/>
        <v>0.10634426909953011</v>
      </c>
      <c r="R1251" s="13">
        <f t="shared" si="1629"/>
        <v>3.6273042486636063E-2</v>
      </c>
      <c r="S1251" s="13">
        <f t="shared" si="1630"/>
        <v>3.6546394655762648E-2</v>
      </c>
      <c r="T1251" s="13">
        <f t="shared" si="1631"/>
        <v>8.8164614533156702E-2</v>
      </c>
      <c r="U1251" s="13">
        <f t="shared" si="1632"/>
        <v>5.1490755016446343E-2</v>
      </c>
      <c r="V1251" s="13">
        <f t="shared" si="1633"/>
        <v>4.7788954358446564E-3</v>
      </c>
      <c r="W1251" s="13">
        <f t="shared" si="1634"/>
        <v>5.0319707899002926E-2</v>
      </c>
      <c r="X1251" s="13">
        <f t="shared" si="1635"/>
        <v>4.1717505681330931E-2</v>
      </c>
      <c r="Y1251" s="13">
        <f t="shared" si="1636"/>
        <v>1.7292929082229066E-2</v>
      </c>
      <c r="Z1251" s="13">
        <f t="shared" si="1637"/>
        <v>1.0024043720951878E-2</v>
      </c>
      <c r="AA1251" s="13">
        <f t="shared" si="1638"/>
        <v>1.422945372447988E-2</v>
      </c>
      <c r="AB1251" s="13">
        <f t="shared" si="1639"/>
        <v>1.0099584505697229E-2</v>
      </c>
      <c r="AC1251" s="13">
        <f t="shared" si="1640"/>
        <v>3.5150624332553417E-4</v>
      </c>
      <c r="AD1251" s="13">
        <f t="shared" si="1641"/>
        <v>1.7857612529203287E-2</v>
      </c>
      <c r="AE1251" s="13">
        <f t="shared" si="1642"/>
        <v>1.4804836578886541E-2</v>
      </c>
      <c r="AF1251" s="13">
        <f t="shared" si="1643"/>
        <v>6.1369677992816141E-3</v>
      </c>
      <c r="AG1251" s="13">
        <f t="shared" si="1644"/>
        <v>1.6959490937860338E-3</v>
      </c>
      <c r="AH1251" s="13">
        <f t="shared" si="1645"/>
        <v>2.0776059636417607E-3</v>
      </c>
      <c r="AI1251" s="13">
        <f t="shared" si="1646"/>
        <v>2.9492287484293371E-3</v>
      </c>
      <c r="AJ1251" s="13">
        <f t="shared" si="1647"/>
        <v>2.0932627174682712E-3</v>
      </c>
      <c r="AK1251" s="13">
        <f t="shared" si="1648"/>
        <v>9.904846720070401E-4</v>
      </c>
      <c r="AL1251" s="13">
        <f t="shared" si="1649"/>
        <v>1.6546972011325128E-5</v>
      </c>
      <c r="AM1251" s="13">
        <f t="shared" si="1650"/>
        <v>5.06989151659168E-3</v>
      </c>
      <c r="AN1251" s="13">
        <f t="shared" si="1651"/>
        <v>4.2031887103091831E-3</v>
      </c>
      <c r="AO1251" s="13">
        <f t="shared" si="1652"/>
        <v>1.7423247890664309E-3</v>
      </c>
      <c r="AP1251" s="13">
        <f t="shared" si="1653"/>
        <v>4.8149089969871641E-4</v>
      </c>
      <c r="AQ1251" s="13">
        <f t="shared" si="1654"/>
        <v>9.979489241077428E-5</v>
      </c>
      <c r="AR1251" s="13">
        <f t="shared" si="1655"/>
        <v>3.4448744720757656E-4</v>
      </c>
      <c r="AS1251" s="13">
        <f t="shared" si="1656"/>
        <v>4.8901105433715503E-4</v>
      </c>
      <c r="AT1251" s="13">
        <f t="shared" si="1657"/>
        <v>3.47083490563073E-4</v>
      </c>
      <c r="AU1251" s="13">
        <f t="shared" si="1658"/>
        <v>1.6423207390098412E-4</v>
      </c>
      <c r="AV1251" s="13">
        <f t="shared" si="1659"/>
        <v>5.828318293257356E-5</v>
      </c>
      <c r="AW1251" s="13">
        <f t="shared" si="1660"/>
        <v>5.4093057445751376E-7</v>
      </c>
      <c r="AX1251" s="13">
        <f t="shared" si="1661"/>
        <v>1.1994791179379752E-3</v>
      </c>
      <c r="AY1251" s="13">
        <f t="shared" si="1662"/>
        <v>9.9442701491132498E-4</v>
      </c>
      <c r="AZ1251" s="13">
        <f t="shared" si="1663"/>
        <v>4.1221438255858962E-4</v>
      </c>
      <c r="BA1251" s="13">
        <f t="shared" si="1664"/>
        <v>1.139153131335714E-4</v>
      </c>
      <c r="BB1251" s="13">
        <f t="shared" si="1665"/>
        <v>2.3610345336158645E-5</v>
      </c>
      <c r="BC1251" s="13">
        <f t="shared" si="1666"/>
        <v>3.9148268415083583E-6</v>
      </c>
      <c r="BD1251" s="13">
        <f t="shared" si="1667"/>
        <v>4.7599498076292886E-5</v>
      </c>
      <c r="BE1251" s="13">
        <f t="shared" si="1668"/>
        <v>6.7569024441641327E-5</v>
      </c>
      <c r="BF1251" s="13">
        <f t="shared" si="1669"/>
        <v>4.7958205952900842E-5</v>
      </c>
      <c r="BG1251" s="13">
        <f t="shared" si="1670"/>
        <v>2.2692740618223466E-5</v>
      </c>
      <c r="BH1251" s="13">
        <f t="shared" si="1671"/>
        <v>8.0532695062400675E-6</v>
      </c>
      <c r="BI1251" s="13">
        <f t="shared" si="1672"/>
        <v>2.2863752186213761E-6</v>
      </c>
      <c r="BJ1251" s="14">
        <f t="shared" si="1673"/>
        <v>0.50850865494988517</v>
      </c>
      <c r="BK1251" s="14">
        <f t="shared" si="1674"/>
        <v>0.27245305465147274</v>
      </c>
      <c r="BL1251" s="14">
        <f t="shared" si="1675"/>
        <v>0.20930785326930371</v>
      </c>
      <c r="BM1251" s="14">
        <f t="shared" si="1676"/>
        <v>0.38958193467506863</v>
      </c>
      <c r="BN1251" s="14">
        <f t="shared" si="1677"/>
        <v>0.60971778583220815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1.6204000000000001</v>
      </c>
      <c r="F1252" s="10">
        <f>VLOOKUP(B1252,home!$B$2:$E$405,3,FALSE)</f>
        <v>0.89139999999999997</v>
      </c>
      <c r="G1252" s="10">
        <f>VLOOKUP(C1252,away!$B$2:$E$405,4,FALSE)</f>
        <v>0.82279999999999998</v>
      </c>
      <c r="H1252" s="10">
        <f>VLOOKUP(A1252,away!$A$2:$E$405,3,FALSE)</f>
        <v>1.3241000000000001</v>
      </c>
      <c r="I1252" s="10">
        <f>VLOOKUP(C1252,away!$B$2:$E$405,3,FALSE)</f>
        <v>1.5944</v>
      </c>
      <c r="J1252" s="10">
        <f>VLOOKUP(B1252,home!$B$2:$E$405,4,FALSE)</f>
        <v>1.3426</v>
      </c>
      <c r="K1252" s="12">
        <f t="shared" si="1622"/>
        <v>1.188472527968</v>
      </c>
      <c r="L1252" s="12">
        <f t="shared" si="1623"/>
        <v>2.8344233307040003</v>
      </c>
      <c r="M1252" s="13">
        <f t="shared" si="1624"/>
        <v>1.7901050894442726E-2</v>
      </c>
      <c r="N1252" s="13">
        <f t="shared" si="1625"/>
        <v>2.1274907209802171E-2</v>
      </c>
      <c r="O1252" s="13">
        <f t="shared" si="1626"/>
        <v>5.0739156299328167E-2</v>
      </c>
      <c r="P1252" s="13">
        <f t="shared" si="1627"/>
        <v>6.0302093354026018E-2</v>
      </c>
      <c r="Q1252" s="13">
        <f t="shared" si="1628"/>
        <v>1.264232137695911E-2</v>
      </c>
      <c r="R1252" s="13">
        <f t="shared" si="1629"/>
        <v>7.1908124197526305E-2</v>
      </c>
      <c r="S1252" s="13">
        <f t="shared" si="1630"/>
        <v>5.0783924423210128E-2</v>
      </c>
      <c r="T1252" s="13">
        <f t="shared" si="1631"/>
        <v>3.5833690665110822E-2</v>
      </c>
      <c r="U1252" s="13">
        <f t="shared" si="1632"/>
        <v>8.546083014647099E-2</v>
      </c>
      <c r="V1252" s="13">
        <f t="shared" si="1633"/>
        <v>1.9008051969873246E-2</v>
      </c>
      <c r="W1252" s="13">
        <f t="shared" si="1634"/>
        <v>5.0083505487528261E-3</v>
      </c>
      <c r="X1252" s="13">
        <f t="shared" si="1635"/>
        <v>1.4195785643729192E-2</v>
      </c>
      <c r="Y1252" s="13">
        <f t="shared" si="1636"/>
        <v>2.0118433013129464E-2</v>
      </c>
      <c r="Z1252" s="13">
        <f t="shared" si="1637"/>
        <v>6.7939354964209817E-2</v>
      </c>
      <c r="AA1252" s="13">
        <f t="shared" si="1638"/>
        <v>8.0744056942829726E-2</v>
      </c>
      <c r="AB1252" s="13">
        <f t="shared" si="1639"/>
        <v>4.7981046736618495E-2</v>
      </c>
      <c r="AC1252" s="13">
        <f t="shared" si="1640"/>
        <v>4.0019484439923099E-3</v>
      </c>
      <c r="AD1252" s="13">
        <f t="shared" si="1641"/>
        <v>1.4880717594065486E-3</v>
      </c>
      <c r="AE1252" s="13">
        <f t="shared" si="1642"/>
        <v>4.2178253126236714E-3</v>
      </c>
      <c r="AF1252" s="13">
        <f t="shared" si="1643"/>
        <v>5.9775512354672145E-3</v>
      </c>
      <c r="AG1252" s="13">
        <f t="shared" si="1644"/>
        <v>5.6476368940955981E-3</v>
      </c>
      <c r="AH1252" s="13">
        <f t="shared" si="1645"/>
        <v>4.8142223195884237E-2</v>
      </c>
      <c r="AI1252" s="13">
        <f t="shared" si="1646"/>
        <v>5.7215709703612221E-2</v>
      </c>
      <c r="AJ1252" s="13">
        <f t="shared" si="1647"/>
        <v>3.3999649575467625E-2</v>
      </c>
      <c r="AK1252" s="13">
        <f t="shared" si="1648"/>
        <v>1.3469216493660716E-2</v>
      </c>
      <c r="AL1252" s="13">
        <f t="shared" si="1649"/>
        <v>5.3924402559526075E-4</v>
      </c>
      <c r="AM1252" s="13">
        <f t="shared" si="1650"/>
        <v>3.5370648113993813E-4</v>
      </c>
      <c r="AN1252" s="13">
        <f t="shared" si="1651"/>
        <v>1.0025539023642549E-3</v>
      </c>
      <c r="AO1252" s="13">
        <f t="shared" si="1652"/>
        <v>1.4208310855747925E-3</v>
      </c>
      <c r="AP1252" s="13">
        <f t="shared" si="1653"/>
        <v>1.3424122593142279E-3</v>
      </c>
      <c r="AQ1252" s="13">
        <f t="shared" si="1654"/>
        <v>9.5124115680582909E-4</v>
      </c>
      <c r="AR1252" s="13">
        <f t="shared" si="1655"/>
        <v>2.7291088123674707E-2</v>
      </c>
      <c r="AS1252" s="13">
        <f t="shared" si="1656"/>
        <v>3.2434708493341138E-2</v>
      </c>
      <c r="AT1252" s="13">
        <f t="shared" si="1657"/>
        <v>1.9273879998493153E-2</v>
      </c>
      <c r="AU1252" s="13">
        <f t="shared" si="1658"/>
        <v>7.6354922951870101E-3</v>
      </c>
      <c r="AV1252" s="13">
        <f t="shared" si="1659"/>
        <v>2.2686432075852744E-3</v>
      </c>
      <c r="AW1252" s="13">
        <f t="shared" si="1660"/>
        <v>5.0458774993144011E-5</v>
      </c>
      <c r="AX1252" s="13">
        <f t="shared" si="1661"/>
        <v>7.00617392998412E-5</v>
      </c>
      <c r="AY1252" s="13">
        <f t="shared" si="1662"/>
        <v>1.9858462846117123E-4</v>
      </c>
      <c r="AZ1252" s="13">
        <f t="shared" si="1663"/>
        <v>2.8143645201476468E-4</v>
      </c>
      <c r="BA1252" s="13">
        <f t="shared" si="1664"/>
        <v>2.6590334856706866E-4</v>
      </c>
      <c r="BB1252" s="13">
        <f t="shared" si="1665"/>
        <v>1.8842066372270439E-4</v>
      </c>
      <c r="BC1252" s="13">
        <f t="shared" si="1666"/>
        <v>1.068127850484732E-4</v>
      </c>
      <c r="BD1252" s="13">
        <f t="shared" si="1667"/>
        <v>1.2892416149673751E-2</v>
      </c>
      <c r="BE1252" s="13">
        <f t="shared" si="1668"/>
        <v>1.532228241301823E-2</v>
      </c>
      <c r="BF1252" s="13">
        <f t="shared" si="1669"/>
        <v>9.1050558568197028E-3</v>
      </c>
      <c r="BG1252" s="13">
        <f t="shared" si="1670"/>
        <v>3.6070362504814521E-3</v>
      </c>
      <c r="BH1252" s="13">
        <f t="shared" si="1671"/>
        <v>1.0717158727704774E-3</v>
      </c>
      <c r="BI1252" s="13">
        <f t="shared" si="1672"/>
        <v>2.5474097451499218E-4</v>
      </c>
      <c r="BJ1252" s="14">
        <f t="shared" si="1673"/>
        <v>0.13258653816138971</v>
      </c>
      <c r="BK1252" s="14">
        <f t="shared" si="1674"/>
        <v>0.15273489773960086</v>
      </c>
      <c r="BL1252" s="14">
        <f t="shared" si="1675"/>
        <v>0.62081707292695842</v>
      </c>
      <c r="BM1252" s="14">
        <f t="shared" si="1676"/>
        <v>0.73916208460660593</v>
      </c>
      <c r="BN1252" s="14">
        <f t="shared" si="1677"/>
        <v>0.23476765333208449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1.6204000000000001</v>
      </c>
      <c r="F1253" s="10">
        <f>VLOOKUP(B1253,home!$B$2:$E$405,3,FALSE)</f>
        <v>1.1657</v>
      </c>
      <c r="G1253" s="10">
        <f>VLOOKUP(C1253,away!$B$2:$E$405,4,FALSE)</f>
        <v>1.5770999999999999</v>
      </c>
      <c r="H1253" s="10">
        <f>VLOOKUP(A1253,away!$A$2:$E$405,3,FALSE)</f>
        <v>1.3241000000000001</v>
      </c>
      <c r="I1253" s="10">
        <f>VLOOKUP(C1253,away!$B$2:$E$405,3,FALSE)</f>
        <v>0.83909999999999996</v>
      </c>
      <c r="J1253" s="10">
        <f>VLOOKUP(B1253,home!$B$2:$E$405,4,FALSE)</f>
        <v>1.0069999999999999</v>
      </c>
      <c r="K1253" s="12">
        <f t="shared" si="1622"/>
        <v>2.9789846315880002</v>
      </c>
      <c r="L1253" s="12">
        <f t="shared" si="1623"/>
        <v>1.1188296761699998</v>
      </c>
      <c r="M1253" s="13">
        <f t="shared" si="1624"/>
        <v>1.6608937784584263E-2</v>
      </c>
      <c r="N1253" s="13">
        <f t="shared" si="1625"/>
        <v>4.9477770407277757E-2</v>
      </c>
      <c r="O1253" s="13">
        <f t="shared" si="1626"/>
        <v>1.8582572483054081E-2</v>
      </c>
      <c r="P1253" s="13">
        <f t="shared" si="1627"/>
        <v>5.5357197842388163E-2</v>
      </c>
      <c r="Q1253" s="13">
        <f t="shared" si="1628"/>
        <v>7.3696758824260009E-2</v>
      </c>
      <c r="R1253" s="13">
        <f t="shared" si="1629"/>
        <v>1.0395366776810477E-2</v>
      </c>
      <c r="S1253" s="13">
        <f t="shared" si="1630"/>
        <v>4.612605864243733E-2</v>
      </c>
      <c r="T1253" s="13">
        <f t="shared" si="1631"/>
        <v>8.2454120810125389E-2</v>
      </c>
      <c r="U1253" s="13">
        <f t="shared" si="1632"/>
        <v>3.096763786783889E-2</v>
      </c>
      <c r="V1253" s="13">
        <f t="shared" si="1633"/>
        <v>1.7081896152517304E-2</v>
      </c>
      <c r="W1253" s="13">
        <f t="shared" si="1634"/>
        <v>7.318050397843931E-2</v>
      </c>
      <c r="X1253" s="13">
        <f t="shared" si="1635"/>
        <v>8.1876519568154615E-2</v>
      </c>
      <c r="Y1253" s="13">
        <f t="shared" si="1636"/>
        <v>4.5802939937182562E-2</v>
      </c>
      <c r="Z1253" s="13">
        <f t="shared" si="1637"/>
        <v>3.8768816148557462E-3</v>
      </c>
      <c r="AA1253" s="13">
        <f t="shared" si="1638"/>
        <v>1.1549170749141335E-2</v>
      </c>
      <c r="AB1253" s="13">
        <f t="shared" si="1639"/>
        <v>1.7202401084638858E-2</v>
      </c>
      <c r="AC1253" s="13">
        <f t="shared" si="1640"/>
        <v>3.5583473078712744E-3</v>
      </c>
      <c r="AD1253" s="13">
        <f t="shared" si="1641"/>
        <v>5.4500899170908799E-2</v>
      </c>
      <c r="AE1253" s="13">
        <f t="shared" si="1642"/>
        <v>6.0977223370361697E-2</v>
      </c>
      <c r="AF1253" s="13">
        <f t="shared" si="1643"/>
        <v>3.411156353860377E-2</v>
      </c>
      <c r="AG1253" s="13">
        <f t="shared" si="1644"/>
        <v>1.2721676529182808E-2</v>
      </c>
      <c r="AH1253" s="13">
        <f t="shared" si="1645"/>
        <v>1.0843925504246208E-3</v>
      </c>
      <c r="AI1253" s="13">
        <f t="shared" si="1646"/>
        <v>3.2303887423234603E-3</v>
      </c>
      <c r="AJ1253" s="13">
        <f t="shared" si="1647"/>
        <v>4.8116392087182401E-3</v>
      </c>
      <c r="AK1253" s="13">
        <f t="shared" si="1648"/>
        <v>4.7779330851726275E-3</v>
      </c>
      <c r="AL1253" s="13">
        <f t="shared" si="1649"/>
        <v>4.7439550552495432E-4</v>
      </c>
      <c r="AM1253" s="13">
        <f t="shared" si="1650"/>
        <v>3.2471468207572879E-2</v>
      </c>
      <c r="AN1253" s="13">
        <f t="shared" si="1651"/>
        <v>3.6330042259443203E-2</v>
      </c>
      <c r="AO1253" s="13">
        <f t="shared" si="1652"/>
        <v>2.0323564708187629E-2</v>
      </c>
      <c r="AP1253" s="13">
        <f t="shared" si="1653"/>
        <v>7.5795357736938669E-3</v>
      </c>
      <c r="AQ1253" s="13">
        <f t="shared" si="1654"/>
        <v>2.1200523888002107E-3</v>
      </c>
      <c r="AR1253" s="13">
        <f t="shared" si="1655"/>
        <v>2.4265011320654745E-4</v>
      </c>
      <c r="AS1253" s="13">
        <f t="shared" si="1656"/>
        <v>7.228509580953932E-4</v>
      </c>
      <c r="AT1253" s="13">
        <f t="shared" si="1657"/>
        <v>1.0766809475474192E-3</v>
      </c>
      <c r="AU1253" s="13">
        <f t="shared" si="1658"/>
        <v>1.0691386652891225E-3</v>
      </c>
      <c r="AV1253" s="13">
        <f t="shared" si="1659"/>
        <v>7.9623691323320073E-4</v>
      </c>
      <c r="AW1253" s="13">
        <f t="shared" si="1660"/>
        <v>4.3920806367914484E-5</v>
      </c>
      <c r="AX1253" s="13">
        <f t="shared" si="1661"/>
        <v>1.6122000792576349E-2</v>
      </c>
      <c r="AY1253" s="13">
        <f t="shared" si="1662"/>
        <v>1.8037772925970672E-2</v>
      </c>
      <c r="AZ1253" s="13">
        <f t="shared" si="1663"/>
        <v>1.0090597820795882E-2</v>
      </c>
      <c r="BA1253" s="13">
        <f t="shared" si="1664"/>
        <v>3.7632200974009205E-3</v>
      </c>
      <c r="BB1253" s="13">
        <f t="shared" si="1665"/>
        <v>1.0526005807328775E-3</v>
      </c>
      <c r="BC1253" s="13">
        <f t="shared" si="1666"/>
        <v>2.3553615337554352E-4</v>
      </c>
      <c r="BD1253" s="13">
        <f t="shared" si="1667"/>
        <v>4.5247357930249237E-5</v>
      </c>
      <c r="BE1253" s="13">
        <f t="shared" si="1668"/>
        <v>1.3479118389417389E-4</v>
      </c>
      <c r="BF1253" s="13">
        <f t="shared" si="1669"/>
        <v>2.0077043264714802E-4</v>
      </c>
      <c r="BG1253" s="13">
        <f t="shared" si="1670"/>
        <v>1.9936401111104258E-4</v>
      </c>
      <c r="BH1253" s="13">
        <f t="shared" si="1671"/>
        <v>1.4847558129788379E-4</v>
      </c>
      <c r="BI1253" s="13">
        <f t="shared" si="1672"/>
        <v>8.8461294970498038E-5</v>
      </c>
      <c r="BJ1253" s="14">
        <f t="shared" si="1673"/>
        <v>0.71692636784304664</v>
      </c>
      <c r="BK1253" s="14">
        <f t="shared" si="1674"/>
        <v>0.15724460616129396</v>
      </c>
      <c r="BL1253" s="14">
        <f t="shared" si="1675"/>
        <v>0.10732617000734528</v>
      </c>
      <c r="BM1253" s="14">
        <f t="shared" si="1676"/>
        <v>0.74326156938856425</v>
      </c>
      <c r="BN1253" s="14">
        <f t="shared" si="1677"/>
        <v>0.22411860411837475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1.6204000000000001</v>
      </c>
      <c r="F1254" s="10">
        <f>VLOOKUP(B1254,home!$B$2:$E$405,3,FALSE)</f>
        <v>1.8513999999999999</v>
      </c>
      <c r="G1254" s="10">
        <f>VLOOKUP(C1254,away!$B$2:$E$405,4,FALSE)</f>
        <v>1.0971</v>
      </c>
      <c r="H1254" s="10">
        <f>VLOOKUP(A1254,away!$A$2:$E$405,3,FALSE)</f>
        <v>1.3241000000000001</v>
      </c>
      <c r="I1254" s="10">
        <f>VLOOKUP(C1254,away!$B$2:$E$405,3,FALSE)</f>
        <v>1.0909</v>
      </c>
      <c r="J1254" s="10">
        <f>VLOOKUP(B1254,home!$B$2:$E$405,4,FALSE)</f>
        <v>0.41959999999999997</v>
      </c>
      <c r="K1254" s="12">
        <f t="shared" si="1622"/>
        <v>3.2913093911759996</v>
      </c>
      <c r="L1254" s="12">
        <f t="shared" si="1623"/>
        <v>0.60609570552400005</v>
      </c>
      <c r="M1254" s="13">
        <f t="shared" si="1624"/>
        <v>2.0294505457288486E-2</v>
      </c>
      <c r="N1254" s="13">
        <f t="shared" si="1625"/>
        <v>6.6795496400846158E-2</v>
      </c>
      <c r="O1254" s="13">
        <f t="shared" si="1626"/>
        <v>1.2300412603395936E-2</v>
      </c>
      <c r="P1254" s="13">
        <f t="shared" si="1627"/>
        <v>4.0484463516896663E-2</v>
      </c>
      <c r="Q1254" s="13">
        <f t="shared" si="1628"/>
        <v>0.10992232229618384</v>
      </c>
      <c r="R1254" s="13">
        <f t="shared" si="1629"/>
        <v>3.7276136275457799E-3</v>
      </c>
      <c r="S1254" s="13">
        <f t="shared" si="1630"/>
        <v>2.0190092703913563E-2</v>
      </c>
      <c r="T1254" s="13">
        <f t="shared" si="1631"/>
        <v>6.6623447484942075E-2</v>
      </c>
      <c r="U1254" s="13">
        <f t="shared" si="1632"/>
        <v>1.2268729739017058E-2</v>
      </c>
      <c r="V1254" s="13">
        <f t="shared" si="1633"/>
        <v>4.4751306548607272E-3</v>
      </c>
      <c r="W1254" s="13">
        <f t="shared" si="1634"/>
        <v>0.12059612389110162</v>
      </c>
      <c r="X1254" s="13">
        <f t="shared" si="1635"/>
        <v>7.3092792793236966E-2</v>
      </c>
      <c r="Y1254" s="13">
        <f t="shared" si="1636"/>
        <v>2.2150613908368245E-2</v>
      </c>
      <c r="Z1254" s="13">
        <f t="shared" si="1637"/>
        <v>7.5309687050274571E-4</v>
      </c>
      <c r="AA1254" s="13">
        <f t="shared" si="1638"/>
        <v>2.4786748023509419E-3</v>
      </c>
      <c r="AB1254" s="13">
        <f t="shared" si="1639"/>
        <v>4.0790428273244856E-3</v>
      </c>
      <c r="AC1254" s="13">
        <f t="shared" si="1640"/>
        <v>5.5795047615027371E-4</v>
      </c>
      <c r="AD1254" s="13">
        <f t="shared" si="1641"/>
        <v>9.9229788775551789E-2</v>
      </c>
      <c r="AE1254" s="13">
        <f t="shared" si="1642"/>
        <v>6.0142748836915574E-2</v>
      </c>
      <c r="AF1254" s="13">
        <f t="shared" si="1643"/>
        <v>1.8226130894231533E-2</v>
      </c>
      <c r="AG1254" s="13">
        <f t="shared" si="1644"/>
        <v>3.6822598877706788E-3</v>
      </c>
      <c r="AH1254" s="13">
        <f t="shared" si="1645"/>
        <v>1.1411219476381954E-4</v>
      </c>
      <c r="AI1254" s="13">
        <f t="shared" si="1646"/>
        <v>3.7557853827386391E-4</v>
      </c>
      <c r="AJ1254" s="13">
        <f t="shared" si="1647"/>
        <v>6.1807258507246151E-4</v>
      </c>
      <c r="AK1254" s="13">
        <f t="shared" si="1648"/>
        <v>6.780893678924732E-4</v>
      </c>
      <c r="AL1254" s="13">
        <f t="shared" si="1649"/>
        <v>4.4521066538881531E-5</v>
      </c>
      <c r="AM1254" s="13">
        <f t="shared" si="1650"/>
        <v>6.5319187136276852E-2</v>
      </c>
      <c r="AN1254" s="13">
        <f t="shared" si="1651"/>
        <v>3.958967881161591E-2</v>
      </c>
      <c r="AO1254" s="13">
        <f t="shared" si="1652"/>
        <v>1.1997567155397447E-2</v>
      </c>
      <c r="AP1254" s="13">
        <f t="shared" si="1653"/>
        <v>2.4238913098740622E-3</v>
      </c>
      <c r="AQ1254" s="13">
        <f t="shared" si="1654"/>
        <v>3.6727752839290311E-4</v>
      </c>
      <c r="AR1254" s="13">
        <f t="shared" si="1655"/>
        <v>1.3832582238853866E-5</v>
      </c>
      <c r="AS1254" s="13">
        <f t="shared" si="1656"/>
        <v>4.5527307826954058E-5</v>
      </c>
      <c r="AT1254" s="13">
        <f t="shared" si="1657"/>
        <v>7.4922227902907252E-5</v>
      </c>
      <c r="AU1254" s="13">
        <f t="shared" si="1658"/>
        <v>8.2197410768222387E-5</v>
      </c>
      <c r="AV1254" s="13">
        <f t="shared" si="1659"/>
        <v>6.763427749795041E-5</v>
      </c>
      <c r="AW1254" s="13">
        <f t="shared" si="1660"/>
        <v>2.4670217291352921E-6</v>
      </c>
      <c r="AX1254" s="13">
        <f t="shared" si="1661"/>
        <v>3.583094234093509E-2</v>
      </c>
      <c r="AY1254" s="13">
        <f t="shared" si="1662"/>
        <v>2.171698027771882E-2</v>
      </c>
      <c r="AZ1254" s="13">
        <f t="shared" si="1663"/>
        <v>6.5812842416373895E-3</v>
      </c>
      <c r="BA1254" s="13">
        <f t="shared" si="1664"/>
        <v>1.3296293718963992E-3</v>
      </c>
      <c r="BB1254" s="13">
        <f t="shared" si="1665"/>
        <v>2.0147066306124529E-4</v>
      </c>
      <c r="BC1254" s="13">
        <f t="shared" si="1666"/>
        <v>2.4422100734098723E-5</v>
      </c>
      <c r="BD1254" s="13">
        <f t="shared" si="1667"/>
        <v>1.3973114485461467E-6</v>
      </c>
      <c r="BE1254" s="13">
        <f t="shared" si="1668"/>
        <v>4.5989842929976715E-6</v>
      </c>
      <c r="BF1254" s="13">
        <f t="shared" si="1669"/>
        <v>7.5683400967070766E-6</v>
      </c>
      <c r="BG1254" s="13">
        <f t="shared" si="1670"/>
        <v>8.3032496119686254E-6</v>
      </c>
      <c r="BH1254" s="13">
        <f t="shared" si="1671"/>
        <v>6.8321408562877042E-6</v>
      </c>
      <c r="BI1254" s="13">
        <f t="shared" si="1672"/>
        <v>4.4973378724273885E-6</v>
      </c>
      <c r="BJ1254" s="14">
        <f t="shared" si="1673"/>
        <v>0.82584405610668876</v>
      </c>
      <c r="BK1254" s="14">
        <f t="shared" si="1674"/>
        <v>0.10776364415336741</v>
      </c>
      <c r="BL1254" s="14">
        <f t="shared" si="1675"/>
        <v>3.6957637456050657E-2</v>
      </c>
      <c r="BM1254" s="14">
        <f t="shared" si="1676"/>
        <v>0.69607910742846291</v>
      </c>
      <c r="BN1254" s="14">
        <f t="shared" si="1677"/>
        <v>0.25352481390215686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1.8042</v>
      </c>
      <c r="F1275" s="10">
        <f>VLOOKUP(B1275,home!$B$2:$E$405,3,FALSE)</f>
        <v>0.70209999999999995</v>
      </c>
      <c r="G1275" s="10">
        <f>VLOOKUP(C1275,away!$B$2:$E$405,4,FALSE)</f>
        <v>1.1455</v>
      </c>
      <c r="H1275" s="10">
        <f>VLOOKUP(A1275,away!$A$2:$E$405,3,FALSE)</f>
        <v>1.2458</v>
      </c>
      <c r="I1275" s="10">
        <f>VLOOKUP(C1275,away!$B$2:$E$405,3,FALSE)</f>
        <v>0.96319999999999995</v>
      </c>
      <c r="J1275" s="10">
        <f>VLOOKUP(B1275,home!$B$2:$E$405,4,FALSE)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1.8042</v>
      </c>
      <c r="F1276" s="10">
        <f>VLOOKUP(B1276,home!$B$2:$E$405,3,FALSE)</f>
        <v>1.1085</v>
      </c>
      <c r="G1276" s="10">
        <f>VLOOKUP(C1276,away!$B$2:$E$405,4,FALSE)</f>
        <v>0.81289999999999996</v>
      </c>
      <c r="H1276" s="10">
        <f>VLOOKUP(A1276,away!$A$2:$E$405,3,FALSE)</f>
        <v>1.2458</v>
      </c>
      <c r="I1276" s="10">
        <f>VLOOKUP(C1276,away!$B$2:$E$405,3,FALSE)</f>
        <v>1.2843</v>
      </c>
      <c r="J1276" s="10">
        <f>VLOOKUP(B1276,home!$B$2:$E$405,4,FALSE)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1.8042</v>
      </c>
      <c r="F1277" s="10">
        <f>VLOOKUP(B1277,home!$B$2:$E$405,3,FALSE)</f>
        <v>0.62819999999999998</v>
      </c>
      <c r="G1277" s="10">
        <f>VLOOKUP(C1277,away!$B$2:$E$405,4,FALSE)</f>
        <v>0.44340000000000002</v>
      </c>
      <c r="H1277" s="10">
        <f>VLOOKUP(A1277,away!$A$2:$E$405,3,FALSE)</f>
        <v>1.2458</v>
      </c>
      <c r="I1277" s="10">
        <f>VLOOKUP(C1277,away!$B$2:$E$405,3,FALSE)</f>
        <v>1.3378000000000001</v>
      </c>
      <c r="J1277" s="10">
        <f>VLOOKUP(B1277,home!$B$2:$E$405,4,FALSE)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1.8042</v>
      </c>
      <c r="F1278" s="10">
        <f>VLOOKUP(B1278,home!$B$2:$E$405,3,FALSE)</f>
        <v>0.59119999999999995</v>
      </c>
      <c r="G1278" s="10">
        <f>VLOOKUP(C1278,away!$B$2:$E$405,4,FALSE)</f>
        <v>1.0346</v>
      </c>
      <c r="H1278" s="10">
        <f>VLOOKUP(A1278,away!$A$2:$E$405,3,FALSE)</f>
        <v>1.2458</v>
      </c>
      <c r="I1278" s="10">
        <f>VLOOKUP(C1278,away!$B$2:$E$405,3,FALSE)</f>
        <v>0.85619999999999996</v>
      </c>
      <c r="J1278" s="10">
        <f>VLOOKUP(B1278,home!$B$2:$E$405,4,FALSE)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1.8042</v>
      </c>
      <c r="F1279" s="10">
        <f>VLOOKUP(B1279,home!$B$2:$E$405,3,FALSE)</f>
        <v>0.99770000000000003</v>
      </c>
      <c r="G1279" s="10">
        <f>VLOOKUP(C1279,away!$B$2:$E$405,4,FALSE)</f>
        <v>1.1455</v>
      </c>
      <c r="H1279" s="10">
        <f>VLOOKUP(A1279,away!$A$2:$E$405,3,FALSE)</f>
        <v>1.2458</v>
      </c>
      <c r="I1279" s="10">
        <f>VLOOKUP(C1279,away!$B$2:$E$405,3,FALSE)</f>
        <v>0.53510000000000002</v>
      </c>
      <c r="J1279" s="10">
        <f>VLOOKUP(B1279,home!$B$2:$E$405,4,FALSE)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1.8042</v>
      </c>
      <c r="F1280" s="10">
        <f>VLOOKUP(B1280,home!$B$2:$E$405,3,FALSE)</f>
        <v>0.99770000000000003</v>
      </c>
      <c r="G1280" s="10">
        <f>VLOOKUP(C1280,away!$B$2:$E$405,4,FALSE)</f>
        <v>0.84989999999999999</v>
      </c>
      <c r="H1280" s="10">
        <f>VLOOKUP(A1280,away!$A$2:$E$405,3,FALSE)</f>
        <v>1.2458</v>
      </c>
      <c r="I1280" s="10">
        <f>VLOOKUP(C1280,away!$B$2:$E$405,3,FALSE)</f>
        <v>1.2307999999999999</v>
      </c>
      <c r="J1280" s="10">
        <f>VLOOKUP(B1280,home!$B$2:$E$405,4,FALSE)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1.5866</v>
      </c>
      <c r="F1281" s="10">
        <f>VLOOKUP(B1281,home!$B$2:$E$405,3,FALSE)</f>
        <v>1.4496</v>
      </c>
      <c r="G1281" s="10">
        <f>VLOOKUP(C1281,away!$B$2:$E$405,4,FALSE)</f>
        <v>0.84040000000000004</v>
      </c>
      <c r="H1281" s="10">
        <f>VLOOKUP(A1281,away!$A$2:$E$405,3,FALSE)</f>
        <v>1.1788000000000001</v>
      </c>
      <c r="I1281" s="10">
        <f>VLOOKUP(C1281,away!$B$2:$E$405,3,FALSE)</f>
        <v>0.75409999999999999</v>
      </c>
      <c r="J1281" s="10">
        <f>VLOOKUP(B1281,home!$B$2:$E$405,4,FALSE)</f>
        <v>0.67869999999999997</v>
      </c>
      <c r="K1281" s="12">
        <f t="shared" si="1678"/>
        <v>1.9328656765440002</v>
      </c>
      <c r="L1281" s="12">
        <f t="shared" si="1679"/>
        <v>0.60331888139599998</v>
      </c>
      <c r="M1281" s="13">
        <f t="shared" si="1680"/>
        <v>7.9167884753018614E-2</v>
      </c>
      <c r="N1281" s="13">
        <f t="shared" si="1681"/>
        <v>0.15302088712370074</v>
      </c>
      <c r="O1281" s="13">
        <f t="shared" si="1682"/>
        <v>4.7763479671678634E-2</v>
      </c>
      <c r="P1281" s="13">
        <f t="shared" si="1683"/>
        <v>9.23203904496947E-2</v>
      </c>
      <c r="Q1281" s="13">
        <f t="shared" si="1684"/>
        <v>0.14788441025785751</v>
      </c>
      <c r="R1281" s="13">
        <f t="shared" si="1685"/>
        <v>1.4408304563548869E-2</v>
      </c>
      <c r="S1281" s="13">
        <f t="shared" si="1686"/>
        <v>2.6914494808638639E-2</v>
      </c>
      <c r="T1281" s="13">
        <f t="shared" si="1687"/>
        <v>8.9221456972677735E-2</v>
      </c>
      <c r="U1281" s="13">
        <f t="shared" si="1688"/>
        <v>2.7849317348075883E-2</v>
      </c>
      <c r="V1281" s="13">
        <f t="shared" si="1689"/>
        <v>3.4873241245368604E-3</v>
      </c>
      <c r="W1281" s="13">
        <f t="shared" si="1690"/>
        <v>9.5280233561121419E-2</v>
      </c>
      <c r="X1281" s="13">
        <f t="shared" si="1691"/>
        <v>5.7484363931245397E-2</v>
      </c>
      <c r="Y1281" s="13">
        <f t="shared" si="1692"/>
        <v>1.7340701072379769E-2</v>
      </c>
      <c r="Z1281" s="13">
        <f t="shared" si="1693"/>
        <v>2.8976007306977291E-3</v>
      </c>
      <c r="AA1281" s="13">
        <f t="shared" si="1694"/>
        <v>5.6006729966944545E-3</v>
      </c>
      <c r="AB1281" s="13">
        <f t="shared" si="1695"/>
        <v>5.4126743004287714E-3</v>
      </c>
      <c r="AC1281" s="13">
        <f t="shared" si="1696"/>
        <v>2.5416802991380216E-4</v>
      </c>
      <c r="AD1281" s="13">
        <f t="shared" si="1697"/>
        <v>4.6040973275846837E-2</v>
      </c>
      <c r="AE1281" s="13">
        <f t="shared" si="1698"/>
        <v>2.7777388495167043E-2</v>
      </c>
      <c r="AF1281" s="13">
        <f t="shared" si="1699"/>
        <v>8.3793114775031503E-3</v>
      </c>
      <c r="AG1281" s="13">
        <f t="shared" si="1700"/>
        <v>1.6851322758252884E-3</v>
      </c>
      <c r="AH1281" s="13">
        <f t="shared" si="1701"/>
        <v>4.3704430789419645E-4</v>
      </c>
      <c r="AI1281" s="13">
        <f t="shared" si="1702"/>
        <v>8.4474794185762018E-4</v>
      </c>
      <c r="AJ1281" s="13">
        <f t="shared" si="1703"/>
        <v>8.1639215107389069E-4</v>
      </c>
      <c r="AK1281" s="13">
        <f t="shared" si="1704"/>
        <v>5.259921224702158E-4</v>
      </c>
      <c r="AL1281" s="13">
        <f t="shared" si="1705"/>
        <v>1.1855762894095619E-5</v>
      </c>
      <c r="AM1281" s="13">
        <f t="shared" si="1706"/>
        <v>1.7798203391912792E-2</v>
      </c>
      <c r="AN1281" s="13">
        <f t="shared" si="1707"/>
        <v>1.0737992161267319E-2</v>
      </c>
      <c r="AO1281" s="13">
        <f t="shared" si="1708"/>
        <v>3.2392167095874076E-3</v>
      </c>
      <c r="AP1281" s="13">
        <f t="shared" si="1709"/>
        <v>6.5142686727583565E-4</v>
      </c>
      <c r="AQ1281" s="13">
        <f t="shared" si="1710"/>
        <v>9.82545322190394E-5</v>
      </c>
      <c r="AR1281" s="13">
        <f t="shared" si="1711"/>
        <v>5.273541659184313E-5</v>
      </c>
      <c r="AS1281" s="13">
        <f t="shared" si="1712"/>
        <v>1.0193047666862254E-4</v>
      </c>
      <c r="AT1281" s="13">
        <f t="shared" si="1713"/>
        <v>9.8508959873274803E-5</v>
      </c>
      <c r="AU1281" s="13">
        <f t="shared" si="1714"/>
        <v>6.3468195790367693E-5</v>
      </c>
      <c r="AV1281" s="13">
        <f t="shared" si="1715"/>
        <v>3.0668874298844035E-5</v>
      </c>
      <c r="AW1281" s="13">
        <f t="shared" si="1716"/>
        <v>3.8403923470726162E-7</v>
      </c>
      <c r="AX1281" s="13">
        <f t="shared" si="1717"/>
        <v>5.7335894067295397E-3</v>
      </c>
      <c r="AY1281" s="13">
        <f t="shared" si="1718"/>
        <v>3.4591827472520214E-3</v>
      </c>
      <c r="AZ1281" s="13">
        <f t="shared" si="1719"/>
        <v>1.0434951328082158E-3</v>
      </c>
      <c r="BA1281" s="13">
        <f t="shared" si="1720"/>
        <v>2.0985343875600779E-4</v>
      </c>
      <c r="BB1281" s="13">
        <f t="shared" si="1721"/>
        <v>3.1652135481844643E-5</v>
      </c>
      <c r="BC1281" s="13">
        <f t="shared" si="1722"/>
        <v>3.8192661945402308E-6</v>
      </c>
      <c r="BD1281" s="13">
        <f t="shared" si="1723"/>
        <v>5.3027120913571421E-6</v>
      </c>
      <c r="BE1281" s="13">
        <f t="shared" si="1724"/>
        <v>1.024943019397907E-5</v>
      </c>
      <c r="BF1281" s="13">
        <f t="shared" si="1725"/>
        <v>9.9053859130379328E-6</v>
      </c>
      <c r="BG1281" s="13">
        <f t="shared" si="1726"/>
        <v>6.3819268147444919E-6</v>
      </c>
      <c r="BH1281" s="13">
        <f t="shared" si="1727"/>
        <v>3.083851822608853E-6</v>
      </c>
      <c r="BI1281" s="13">
        <f t="shared" si="1728"/>
        <v>1.1921342678936622E-6</v>
      </c>
      <c r="BJ1281" s="14">
        <f t="shared" si="1729"/>
        <v>0.68712154423280947</v>
      </c>
      <c r="BK1281" s="14">
        <f t="shared" si="1730"/>
        <v>0.20561530067594871</v>
      </c>
      <c r="BL1281" s="14">
        <f t="shared" si="1731"/>
        <v>0.10404205276804912</v>
      </c>
      <c r="BM1281" s="14">
        <f t="shared" si="1732"/>
        <v>0.46165234287998874</v>
      </c>
      <c r="BN1281" s="14">
        <f t="shared" si="1733"/>
        <v>0.53456535681949913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1.5866</v>
      </c>
      <c r="F1282" s="10">
        <f>VLOOKUP(B1282,home!$B$2:$E$405,3,FALSE)</f>
        <v>1.6807000000000001</v>
      </c>
      <c r="G1282" s="10">
        <f>VLOOKUP(C1282,away!$B$2:$E$405,4,FALSE)</f>
        <v>1.1345000000000001</v>
      </c>
      <c r="H1282" s="10">
        <f>VLOOKUP(A1282,away!$A$2:$E$405,3,FALSE)</f>
        <v>1.1788000000000001</v>
      </c>
      <c r="I1282" s="10">
        <f>VLOOKUP(C1282,away!$B$2:$E$405,3,FALSE)</f>
        <v>0.84830000000000005</v>
      </c>
      <c r="J1282" s="10">
        <f>VLOOKUP(B1282,home!$B$2:$E$405,4,FALSE)</f>
        <v>0.65980000000000005</v>
      </c>
      <c r="K1282" s="12">
        <f t="shared" si="1678"/>
        <v>3.0252561343900006</v>
      </c>
      <c r="L1282" s="12">
        <f t="shared" si="1679"/>
        <v>0.65978419119200016</v>
      </c>
      <c r="M1282" s="13">
        <f t="shared" si="1680"/>
        <v>2.5096162685642416E-2</v>
      </c>
      <c r="N1282" s="13">
        <f t="shared" si="1681"/>
        <v>7.5922320114389152E-2</v>
      </c>
      <c r="O1282" s="13">
        <f t="shared" si="1682"/>
        <v>1.6558051399569434E-2</v>
      </c>
      <c r="P1282" s="13">
        <f t="shared" si="1683"/>
        <v>5.0092346570092372E-2</v>
      </c>
      <c r="Q1282" s="13">
        <f t="shared" si="1684"/>
        <v>0.11484223233158856</v>
      </c>
      <c r="R1282" s="13">
        <f t="shared" si="1685"/>
        <v>5.4623702751902415E-3</v>
      </c>
      <c r="S1282" s="13">
        <f t="shared" si="1686"/>
        <v>2.499628345904242E-2</v>
      </c>
      <c r="T1282" s="13">
        <f t="shared" si="1687"/>
        <v>7.577108937358093E-2</v>
      </c>
      <c r="U1282" s="13">
        <f t="shared" si="1688"/>
        <v>1.6525069183328876E-2</v>
      </c>
      <c r="V1282" s="13">
        <f t="shared" si="1689"/>
        <v>5.5436651131749119E-3</v>
      </c>
      <c r="W1282" s="13">
        <f t="shared" si="1690"/>
        <v>0.11580905594939334</v>
      </c>
      <c r="X1282" s="13">
        <f t="shared" si="1691"/>
        <v>7.6408984312279576E-2</v>
      </c>
      <c r="Y1282" s="13">
        <f t="shared" si="1692"/>
        <v>2.5206719957139797E-2</v>
      </c>
      <c r="Z1282" s="13">
        <f t="shared" si="1693"/>
        <v>1.2013285180025395E-3</v>
      </c>
      <c r="AA1282" s="13">
        <f t="shared" si="1694"/>
        <v>3.6343264685048311E-3</v>
      </c>
      <c r="AB1282" s="13">
        <f t="shared" si="1695"/>
        <v>5.4973842216100941E-3</v>
      </c>
      <c r="AC1282" s="13">
        <f t="shared" si="1696"/>
        <v>6.915778260508683E-4</v>
      </c>
      <c r="AD1282" s="13">
        <f t="shared" si="1697"/>
        <v>8.7588014232204262E-2</v>
      </c>
      <c r="AE1282" s="13">
        <f t="shared" si="1698"/>
        <v>5.7789187128308279E-2</v>
      </c>
      <c r="AF1282" s="13">
        <f t="shared" si="1699"/>
        <v>1.9064196044547007E-2</v>
      </c>
      <c r="AG1282" s="13">
        <f t="shared" si="1700"/>
        <v>4.19275172265906E-3</v>
      </c>
      <c r="AH1282" s="13">
        <f t="shared" si="1701"/>
        <v>1.981543911515474E-4</v>
      </c>
      <c r="AI1282" s="13">
        <f t="shared" si="1702"/>
        <v>5.9946778738753442E-4</v>
      </c>
      <c r="AJ1282" s="13">
        <f t="shared" si="1703"/>
        <v>9.0677180058166965E-4</v>
      </c>
      <c r="AK1282" s="13">
        <f t="shared" si="1704"/>
        <v>9.1440565073385414E-4</v>
      </c>
      <c r="AL1282" s="13">
        <f t="shared" si="1705"/>
        <v>5.5216020993600556E-5</v>
      </c>
      <c r="AM1282" s="13">
        <f t="shared" si="1706"/>
        <v>5.2995235471002926E-2</v>
      </c>
      <c r="AN1282" s="13">
        <f t="shared" si="1707"/>
        <v>3.4965418572265261E-2</v>
      </c>
      <c r="AO1282" s="13">
        <f t="shared" si="1708"/>
        <v>1.1534815206195885E-2</v>
      </c>
      <c r="AP1282" s="13">
        <f t="shared" si="1709"/>
        <v>2.5368295737897132E-3</v>
      </c>
      <c r="AQ1282" s="13">
        <f t="shared" si="1710"/>
        <v>4.1844001213369803E-4</v>
      </c>
      <c r="AR1282" s="13">
        <f t="shared" si="1711"/>
        <v>2.6147826939413395E-5</v>
      </c>
      <c r="AS1282" s="13">
        <f t="shared" si="1712"/>
        <v>7.9103873849428491E-5</v>
      </c>
      <c r="AT1282" s="13">
        <f t="shared" si="1713"/>
        <v>1.1965473980849814E-4</v>
      </c>
      <c r="AU1282" s="13">
        <f t="shared" si="1714"/>
        <v>1.2066207853816616E-4</v>
      </c>
      <c r="AV1282" s="13">
        <f t="shared" si="1715"/>
        <v>9.1258423321458805E-5</v>
      </c>
      <c r="AW1282" s="13">
        <f t="shared" si="1716"/>
        <v>3.0614464123448028E-6</v>
      </c>
      <c r="AX1282" s="13">
        <f t="shared" si="1717"/>
        <v>2.6720693533682352E-2</v>
      </c>
      <c r="AY1282" s="13">
        <f t="shared" si="1718"/>
        <v>1.7629891171209919E-2</v>
      </c>
      <c r="AZ1282" s="13">
        <f t="shared" si="1719"/>
        <v>5.8159617435998593E-3</v>
      </c>
      <c r="BA1282" s="13">
        <f t="shared" si="1720"/>
        <v>1.2790932050015498E-3</v>
      </c>
      <c r="BB1282" s="13">
        <f t="shared" si="1721"/>
        <v>2.1098136893028268E-4</v>
      </c>
      <c r="BC1282" s="13">
        <f t="shared" si="1722"/>
        <v>2.7840434371249518E-5</v>
      </c>
      <c r="BD1282" s="13">
        <f t="shared" si="1723"/>
        <v>2.8753204747748757E-6</v>
      </c>
      <c r="BE1282" s="13">
        <f t="shared" si="1724"/>
        <v>8.6985809046498617E-6</v>
      </c>
      <c r="BF1282" s="13">
        <f t="shared" si="1725"/>
        <v>1.3157717621139859E-5</v>
      </c>
      <c r="BG1282" s="13">
        <f t="shared" si="1726"/>
        <v>1.3268488649308255E-5</v>
      </c>
      <c r="BH1282" s="13">
        <f t="shared" si="1727"/>
        <v>1.0035144170100974E-5</v>
      </c>
      <c r="BI1282" s="13">
        <f t="shared" si="1728"/>
        <v>6.0717762920172049E-6</v>
      </c>
      <c r="BJ1282" s="14">
        <f t="shared" si="1729"/>
        <v>0.80672975145827275</v>
      </c>
      <c r="BK1282" s="14">
        <f t="shared" si="1730"/>
        <v>0.12410514284620651</v>
      </c>
      <c r="BL1282" s="14">
        <f t="shared" si="1731"/>
        <v>5.0786935148627046E-2</v>
      </c>
      <c r="BM1282" s="14">
        <f t="shared" si="1732"/>
        <v>0.67722284486983897</v>
      </c>
      <c r="BN1282" s="14">
        <f t="shared" si="1733"/>
        <v>0.28797348337647222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1.5866</v>
      </c>
      <c r="F1283" s="10">
        <f>VLOOKUP(B1283,home!$B$2:$E$405,3,FALSE)</f>
        <v>1.1975</v>
      </c>
      <c r="G1283" s="10">
        <f>VLOOKUP(C1283,away!$B$2:$E$405,4,FALSE)</f>
        <v>1.1345000000000001</v>
      </c>
      <c r="H1283" s="10">
        <f>VLOOKUP(A1283,away!$A$2:$E$405,3,FALSE)</f>
        <v>1.1788000000000001</v>
      </c>
      <c r="I1283" s="10">
        <f>VLOOKUP(C1283,away!$B$2:$E$405,3,FALSE)</f>
        <v>0.84830000000000005</v>
      </c>
      <c r="J1283" s="10">
        <f>VLOOKUP(B1283,home!$B$2:$E$405,4,FALSE)</f>
        <v>0.67869999999999997</v>
      </c>
      <c r="K1283" s="12">
        <f t="shared" si="1678"/>
        <v>2.1554972457500003</v>
      </c>
      <c r="L1283" s="12">
        <f t="shared" si="1679"/>
        <v>0.67868373834800011</v>
      </c>
      <c r="M1283" s="13">
        <f t="shared" si="1680"/>
        <v>5.8766636939463102E-2</v>
      </c>
      <c r="N1283" s="13">
        <f t="shared" si="1681"/>
        <v>0.12667132406500295</v>
      </c>
      <c r="O1283" s="13">
        <f t="shared" si="1682"/>
        <v>3.9883960848214488E-2</v>
      </c>
      <c r="P1283" s="13">
        <f t="shared" si="1683"/>
        <v>8.5969767757927168E-2</v>
      </c>
      <c r="Q1283" s="13">
        <f t="shared" si="1684"/>
        <v>0.13651984506880982</v>
      </c>
      <c r="R1283" s="13">
        <f t="shared" si="1685"/>
        <v>1.3534297824295742E-2</v>
      </c>
      <c r="S1283" s="13">
        <f t="shared" si="1686"/>
        <v>3.1441313274253625E-2</v>
      </c>
      <c r="T1283" s="13">
        <f t="shared" si="1687"/>
        <v>9.2653798809989626E-2</v>
      </c>
      <c r="U1283" s="13">
        <f t="shared" si="1688"/>
        <v>2.9173141683429691E-2</v>
      </c>
      <c r="V1283" s="13">
        <f t="shared" si="1689"/>
        <v>5.1106140433166821E-3</v>
      </c>
      <c r="W1283" s="13">
        <f t="shared" si="1690"/>
        <v>9.8089383345345435E-2</v>
      </c>
      <c r="X1283" s="13">
        <f t="shared" si="1691"/>
        <v>6.6571669381069093E-2</v>
      </c>
      <c r="Y1283" s="13">
        <f t="shared" si="1692"/>
        <v>2.2590554721805534E-2</v>
      </c>
      <c r="Z1283" s="13">
        <f t="shared" si="1693"/>
        <v>3.0618359477694126E-3</v>
      </c>
      <c r="AA1283" s="13">
        <f t="shared" si="1694"/>
        <v>6.5997789523553107E-3</v>
      </c>
      <c r="AB1283" s="13">
        <f t="shared" si="1695"/>
        <v>7.1129026771803491E-3</v>
      </c>
      <c r="AC1283" s="13">
        <f t="shared" si="1696"/>
        <v>4.6727012690139319E-4</v>
      </c>
      <c r="AD1283" s="13">
        <f t="shared" si="1697"/>
        <v>5.2857848909552016E-2</v>
      </c>
      <c r="AE1283" s="13">
        <f t="shared" si="1698"/>
        <v>3.5873762498968523E-2</v>
      </c>
      <c r="AF1283" s="13">
        <f t="shared" si="1699"/>
        <v>1.2173469620704125E-2</v>
      </c>
      <c r="AG1283" s="13">
        <f t="shared" si="1700"/>
        <v>2.7539786236150956E-3</v>
      </c>
      <c r="AH1283" s="13">
        <f t="shared" si="1701"/>
        <v>5.1950456681010922E-4</v>
      </c>
      <c r="AI1283" s="13">
        <f t="shared" si="1702"/>
        <v>1.1197906629137374E-3</v>
      </c>
      <c r="AJ1283" s="13">
        <f t="shared" si="1703"/>
        <v>1.2068528448635643E-3</v>
      </c>
      <c r="AK1283" s="13">
        <f t="shared" si="1704"/>
        <v>8.6712266104298837E-4</v>
      </c>
      <c r="AL1283" s="13">
        <f t="shared" si="1705"/>
        <v>2.7342796104742994E-5</v>
      </c>
      <c r="AM1283" s="13">
        <f t="shared" si="1706"/>
        <v>2.2786989548161794E-2</v>
      </c>
      <c r="AN1283" s="13">
        <f t="shared" si="1707"/>
        <v>1.5465159252243251E-2</v>
      </c>
      <c r="AO1283" s="13">
        <f t="shared" si="1708"/>
        <v>5.2479760477298059E-3</v>
      </c>
      <c r="AP1283" s="13">
        <f t="shared" si="1709"/>
        <v>1.1872386676113425E-3</v>
      </c>
      <c r="AQ1283" s="13">
        <f t="shared" si="1710"/>
        <v>2.0143989431144113E-4</v>
      </c>
      <c r="AR1283" s="13">
        <f t="shared" si="1711"/>
        <v>7.0515860298308691E-5</v>
      </c>
      <c r="AS1283" s="13">
        <f t="shared" si="1712"/>
        <v>1.5199674265469618E-4</v>
      </c>
      <c r="AT1283" s="13">
        <f t="shared" si="1713"/>
        <v>1.6381428007758463E-4</v>
      </c>
      <c r="AU1283" s="13">
        <f t="shared" si="1714"/>
        <v>1.1770040984058427E-4</v>
      </c>
      <c r="AV1283" s="13">
        <f t="shared" si="1715"/>
        <v>6.3425727308756417E-5</v>
      </c>
      <c r="AW1283" s="13">
        <f t="shared" si="1716"/>
        <v>1.1111056060027239E-6</v>
      </c>
      <c r="AX1283" s="13">
        <f t="shared" si="1717"/>
        <v>8.1862155349994685E-3</v>
      </c>
      <c r="AY1283" s="13">
        <f t="shared" si="1718"/>
        <v>5.5558513622159132E-3</v>
      </c>
      <c r="AZ1283" s="13">
        <f t="shared" si="1719"/>
        <v>1.8853329861072624E-3</v>
      </c>
      <c r="BA1283" s="13">
        <f t="shared" si="1720"/>
        <v>4.2651494634735835E-4</v>
      </c>
      <c r="BB1283" s="13">
        <f t="shared" si="1721"/>
        <v>7.2367189562080449E-5</v>
      </c>
      <c r="BC1283" s="13">
        <f t="shared" si="1722"/>
        <v>9.8228869491462305E-6</v>
      </c>
      <c r="BD1283" s="13">
        <f t="shared" si="1723"/>
        <v>7.97632794668024E-6</v>
      </c>
      <c r="BE1283" s="13">
        <f t="shared" si="1724"/>
        <v>1.7192952920268014E-5</v>
      </c>
      <c r="BF1283" s="13">
        <f t="shared" si="1725"/>
        <v>1.8529681332973569E-5</v>
      </c>
      <c r="BG1283" s="13">
        <f t="shared" si="1726"/>
        <v>1.3313559025949907E-5</v>
      </c>
      <c r="BH1283" s="13">
        <f t="shared" si="1727"/>
        <v>7.1743349528912707E-6</v>
      </c>
      <c r="BI1283" s="13">
        <f t="shared" si="1728"/>
        <v>3.0928518462090169E-6</v>
      </c>
      <c r="BJ1283" s="14">
        <f t="shared" si="1729"/>
        <v>0.70778054336110119</v>
      </c>
      <c r="BK1283" s="14">
        <f t="shared" si="1730"/>
        <v>0.18733879630018263</v>
      </c>
      <c r="BL1283" s="14">
        <f t="shared" si="1731"/>
        <v>0.1006520854493109</v>
      </c>
      <c r="BM1283" s="14">
        <f t="shared" si="1732"/>
        <v>0.53193268829804063</v>
      </c>
      <c r="BN1283" s="14">
        <f t="shared" si="1733"/>
        <v>0.46134583250371325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1.1809000000000001</v>
      </c>
      <c r="F1284" s="10">
        <f>VLOOKUP(B1284,home!$B$2:$E$405,3,FALSE)</f>
        <v>1.1725000000000001</v>
      </c>
      <c r="G1284" s="10">
        <f>VLOOKUP(C1284,away!$B$2:$E$405,4,FALSE)</f>
        <v>0.70569999999999999</v>
      </c>
      <c r="H1284" s="10">
        <f>VLOOKUP(A1284,away!$A$2:$E$405,3,FALSE)</f>
        <v>0.92459999999999998</v>
      </c>
      <c r="I1284" s="10">
        <f>VLOOKUP(C1284,away!$B$2:$E$405,3,FALSE)</f>
        <v>0.72099999999999997</v>
      </c>
      <c r="J1284" s="10">
        <f>VLOOKUP(B1284,home!$B$2:$E$405,4,FALSE)</f>
        <v>0.74880000000000002</v>
      </c>
      <c r="K1284" s="12">
        <f t="shared" si="1678"/>
        <v>0.9771159249250001</v>
      </c>
      <c r="L1284" s="12">
        <f t="shared" si="1679"/>
        <v>0.49917748607999995</v>
      </c>
      <c r="M1284" s="13">
        <f t="shared" si="1680"/>
        <v>0.22848301340281721</v>
      </c>
      <c r="N1284" s="13">
        <f t="shared" si="1681"/>
        <v>0.22325439097074495</v>
      </c>
      <c r="O1284" s="13">
        <f t="shared" si="1682"/>
        <v>0.11405357624240121</v>
      </c>
      <c r="P1284" s="13">
        <f t="shared" si="1683"/>
        <v>0.11144356564109789</v>
      </c>
      <c r="Q1284" s="13">
        <f t="shared" si="1684"/>
        <v>0.10907271036347352</v>
      </c>
      <c r="R1284" s="13">
        <f t="shared" si="1685"/>
        <v>2.8466488733557723E-2</v>
      </c>
      <c r="S1284" s="13">
        <f t="shared" si="1686"/>
        <v>1.358926877958508E-2</v>
      </c>
      <c r="T1284" s="13">
        <f t="shared" si="1687"/>
        <v>5.4446641359170662E-2</v>
      </c>
      <c r="U1284" s="13">
        <f t="shared" si="1688"/>
        <v>2.7815059468257353E-2</v>
      </c>
      <c r="V1284" s="13">
        <f t="shared" si="1689"/>
        <v>7.3646932079816257E-4</v>
      </c>
      <c r="W1284" s="13">
        <f t="shared" si="1690"/>
        <v>3.5525560756960686E-2</v>
      </c>
      <c r="X1284" s="13">
        <f t="shared" si="1691"/>
        <v>1.7733560110241936E-2</v>
      </c>
      <c r="Y1284" s="13">
        <f t="shared" si="1692"/>
        <v>4.4260969775395675E-3</v>
      </c>
      <c r="Z1284" s="13">
        <f t="shared" si="1693"/>
        <v>4.7366100945139952E-3</v>
      </c>
      <c r="AA1284" s="13">
        <f t="shared" si="1694"/>
        <v>4.6282171535101356E-3</v>
      </c>
      <c r="AB1284" s="13">
        <f t="shared" si="1695"/>
        <v>2.2611523423529032E-3</v>
      </c>
      <c r="AC1284" s="13">
        <f t="shared" si="1696"/>
        <v>2.2451003543074772E-5</v>
      </c>
      <c r="AD1284" s="13">
        <f t="shared" si="1697"/>
        <v>8.678147789379231E-3</v>
      </c>
      <c r="AE1284" s="13">
        <f t="shared" si="1698"/>
        <v>4.3319359973330333E-3</v>
      </c>
      <c r="AF1284" s="13">
        <f t="shared" si="1699"/>
        <v>1.0812024605040805E-3</v>
      </c>
      <c r="AG1284" s="13">
        <f t="shared" si="1700"/>
        <v>1.7990397539264578E-4</v>
      </c>
      <c r="AH1284" s="13">
        <f t="shared" si="1701"/>
        <v>5.9110227988016172E-4</v>
      </c>
      <c r="AI1284" s="13">
        <f t="shared" si="1702"/>
        <v>5.7757545093038059E-4</v>
      </c>
      <c r="AJ1284" s="13">
        <f t="shared" si="1703"/>
        <v>2.8217908547490642E-4</v>
      </c>
      <c r="AK1284" s="13">
        <f t="shared" si="1704"/>
        <v>9.1907226032767942E-5</v>
      </c>
      <c r="AL1284" s="13">
        <f t="shared" si="1705"/>
        <v>4.3802291466632533E-7</v>
      </c>
      <c r="AM1284" s="13">
        <f t="shared" si="1706"/>
        <v>1.6959112807710271E-3</v>
      </c>
      <c r="AN1284" s="13">
        <f t="shared" si="1707"/>
        <v>8.4656072974999416E-4</v>
      </c>
      <c r="AO1284" s="13">
        <f t="shared" si="1708"/>
        <v>2.1129202844532614E-4</v>
      </c>
      <c r="AP1284" s="13">
        <f t="shared" si="1709"/>
        <v>3.5157407862693918E-5</v>
      </c>
      <c r="AQ1284" s="13">
        <f t="shared" si="1710"/>
        <v>4.3874466184971931E-6</v>
      </c>
      <c r="AR1284" s="13">
        <f t="shared" si="1711"/>
        <v>5.9012990017347165E-5</v>
      </c>
      <c r="AS1284" s="13">
        <f t="shared" si="1712"/>
        <v>5.7662532323389976E-5</v>
      </c>
      <c r="AT1284" s="13">
        <f t="shared" si="1713"/>
        <v>2.8171489302343453E-5</v>
      </c>
      <c r="AU1284" s="13">
        <f t="shared" si="1714"/>
        <v>9.1756036087246903E-6</v>
      </c>
      <c r="AV1284" s="13">
        <f t="shared" si="1715"/>
        <v>2.2414071017210483E-6</v>
      </c>
      <c r="AW1284" s="13">
        <f t="shared" si="1716"/>
        <v>5.9346540952770341E-9</v>
      </c>
      <c r="AX1284" s="13">
        <f t="shared" si="1717"/>
        <v>2.7618365328355382E-4</v>
      </c>
      <c r="AY1284" s="13">
        <f t="shared" si="1718"/>
        <v>1.3786466174247469E-4</v>
      </c>
      <c r="AZ1284" s="13">
        <f t="shared" si="1719"/>
        <v>3.4409467633939034E-5</v>
      </c>
      <c r="BA1284" s="13">
        <f t="shared" si="1720"/>
        <v>5.7254771836202708E-6</v>
      </c>
      <c r="BB1284" s="13">
        <f t="shared" si="1721"/>
        <v>7.1450732678199119E-7</v>
      </c>
      <c r="BC1284" s="13">
        <f t="shared" si="1722"/>
        <v>7.133319423375511E-8</v>
      </c>
      <c r="BD1284" s="13">
        <f t="shared" si="1723"/>
        <v>4.9096593338205796E-6</v>
      </c>
      <c r="BE1284" s="13">
        <f t="shared" si="1724"/>
        <v>4.7973063210327558E-6</v>
      </c>
      <c r="BF1284" s="13">
        <f t="shared" si="1725"/>
        <v>2.343762201512235E-6</v>
      </c>
      <c r="BG1284" s="13">
        <f t="shared" si="1726"/>
        <v>7.6337579044496073E-7</v>
      </c>
      <c r="BH1284" s="13">
        <f t="shared" si="1727"/>
        <v>1.8647666038649517E-7</v>
      </c>
      <c r="BI1284" s="13">
        <f t="shared" si="1728"/>
        <v>3.6441862898095083E-8</v>
      </c>
      <c r="BJ1284" s="14">
        <f t="shared" si="1729"/>
        <v>0.46197842875455264</v>
      </c>
      <c r="BK1284" s="14">
        <f t="shared" si="1730"/>
        <v>0.35441307083249862</v>
      </c>
      <c r="BL1284" s="14">
        <f t="shared" si="1731"/>
        <v>0.17893655902692113</v>
      </c>
      <c r="BM1284" s="14">
        <f t="shared" si="1732"/>
        <v>0.18515306462730527</v>
      </c>
      <c r="BN1284" s="14">
        <f t="shared" si="1733"/>
        <v>0.81477374535409253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1.1809000000000001</v>
      </c>
      <c r="F1285" s="10">
        <f>VLOOKUP(B1285,home!$B$2:$E$405,3,FALSE)</f>
        <v>1.3028</v>
      </c>
      <c r="G1285" s="10">
        <f>VLOOKUP(C1285,away!$B$2:$E$405,4,FALSE)</f>
        <v>1.2376</v>
      </c>
      <c r="H1285" s="10">
        <f>VLOOKUP(A1285,away!$A$2:$E$405,3,FALSE)</f>
        <v>0.92459999999999998</v>
      </c>
      <c r="I1285" s="10">
        <f>VLOOKUP(C1285,away!$B$2:$E$405,3,FALSE)</f>
        <v>0.83199999999999996</v>
      </c>
      <c r="J1285" s="10">
        <f>VLOOKUP(B1285,home!$B$2:$E$405,4,FALSE)</f>
        <v>0.41599999999999998</v>
      </c>
      <c r="K1285" s="12">
        <f t="shared" si="1678"/>
        <v>1.9040185411520003</v>
      </c>
      <c r="L1285" s="12">
        <f t="shared" si="1679"/>
        <v>0.32001515519999996</v>
      </c>
      <c r="M1285" s="13">
        <f t="shared" si="1680"/>
        <v>0.10817189504552491</v>
      </c>
      <c r="N1285" s="13">
        <f t="shared" si="1681"/>
        <v>0.20596129379822761</v>
      </c>
      <c r="O1285" s="13">
        <f t="shared" si="1682"/>
        <v>3.4616645781271764E-2</v>
      </c>
      <c r="P1285" s="13">
        <f t="shared" si="1683"/>
        <v>6.5910735400032602E-2</v>
      </c>
      <c r="Q1285" s="13">
        <f t="shared" si="1684"/>
        <v>0.19607706107573999</v>
      </c>
      <c r="R1285" s="13">
        <f t="shared" si="1685"/>
        <v>5.5389256360985541E-3</v>
      </c>
      <c r="S1285" s="13">
        <f t="shared" si="1686"/>
        <v>1.0040096457459711E-2</v>
      </c>
      <c r="T1285" s="13">
        <f t="shared" si="1687"/>
        <v>6.274763113131282E-2</v>
      </c>
      <c r="U1285" s="13">
        <f t="shared" si="1688"/>
        <v>1.0546217109193784E-2</v>
      </c>
      <c r="V1285" s="13">
        <f t="shared" si="1689"/>
        <v>6.7973102822434153E-4</v>
      </c>
      <c r="W1285" s="13">
        <f t="shared" si="1690"/>
        <v>0.12444478659426735</v>
      </c>
      <c r="X1285" s="13">
        <f t="shared" si="1691"/>
        <v>3.9824217695795347E-2</v>
      </c>
      <c r="Y1285" s="13">
        <f t="shared" si="1692"/>
        <v>6.3721766033192672E-3</v>
      </c>
      <c r="Z1285" s="13">
        <f t="shared" si="1693"/>
        <v>5.9084671569244597E-4</v>
      </c>
      <c r="AA1285" s="13">
        <f t="shared" si="1694"/>
        <v>1.1249831016571816E-3</v>
      </c>
      <c r="AB1285" s="13">
        <f t="shared" si="1695"/>
        <v>1.0709943420189802E-3</v>
      </c>
      <c r="AC1285" s="13">
        <f t="shared" si="1696"/>
        <v>2.5885635500348549E-5</v>
      </c>
      <c r="AD1285" s="13">
        <f t="shared" si="1697"/>
        <v>5.9236295256297249E-2</v>
      </c>
      <c r="AE1285" s="13">
        <f t="shared" si="1698"/>
        <v>1.8956512219916989E-2</v>
      </c>
      <c r="AF1285" s="13">
        <f t="shared" si="1699"/>
        <v>3.0331856000537158E-3</v>
      </c>
      <c r="AG1285" s="13">
        <f t="shared" si="1700"/>
        <v>3.2355512018386509E-4</v>
      </c>
      <c r="AH1285" s="13">
        <f t="shared" si="1701"/>
        <v>4.7269975855432077E-5</v>
      </c>
      <c r="AI1285" s="13">
        <f t="shared" si="1702"/>
        <v>9.000291046855005E-5</v>
      </c>
      <c r="AJ1285" s="13">
        <f t="shared" si="1703"/>
        <v>8.5683605144881416E-5</v>
      </c>
      <c r="AK1285" s="13">
        <f t="shared" si="1704"/>
        <v>5.4381057622867036E-5</v>
      </c>
      <c r="AL1285" s="13">
        <f t="shared" si="1705"/>
        <v>6.3090002126971026E-7</v>
      </c>
      <c r="AM1285" s="13">
        <f t="shared" si="1706"/>
        <v>2.2557400895428844E-2</v>
      </c>
      <c r="AN1285" s="13">
        <f t="shared" si="1707"/>
        <v>7.2187101484592802E-3</v>
      </c>
      <c r="AO1285" s="13">
        <f t="shared" si="1708"/>
        <v>1.1550483242515057E-3</v>
      </c>
      <c r="AP1285" s="13">
        <f t="shared" si="1709"/>
        <v>1.2321098958294855E-4</v>
      </c>
      <c r="AQ1285" s="13">
        <f t="shared" si="1710"/>
        <v>9.8573459884332116E-6</v>
      </c>
      <c r="AR1285" s="13">
        <f t="shared" si="1711"/>
        <v>3.0254217319352692E-6</v>
      </c>
      <c r="AS1285" s="13">
        <f t="shared" si="1712"/>
        <v>5.7604590724089491E-6</v>
      </c>
      <c r="AT1285" s="13">
        <f t="shared" si="1713"/>
        <v>5.4840104397069487E-6</v>
      </c>
      <c r="AU1285" s="13">
        <f t="shared" si="1714"/>
        <v>3.4805525190243869E-6</v>
      </c>
      <c r="AV1285" s="13">
        <f t="shared" si="1715"/>
        <v>1.656759132418934E-6</v>
      </c>
      <c r="AW1285" s="13">
        <f t="shared" si="1716"/>
        <v>1.0678242036354954E-8</v>
      </c>
      <c r="AX1285" s="13">
        <f t="shared" si="1717"/>
        <v>7.1582849241825378E-3</v>
      </c>
      <c r="AY1285" s="13">
        <f t="shared" si="1718"/>
        <v>2.290759660978095E-3</v>
      </c>
      <c r="AZ1285" s="13">
        <f t="shared" si="1719"/>
        <v>3.6653890421690222E-4</v>
      </c>
      <c r="BA1285" s="13">
        <f t="shared" si="1720"/>
        <v>3.9099334773269977E-5</v>
      </c>
      <c r="BB1285" s="13">
        <f t="shared" si="1721"/>
        <v>3.1280949214211857E-6</v>
      </c>
      <c r="BC1285" s="13">
        <f t="shared" si="1722"/>
        <v>2.0020755635178649E-7</v>
      </c>
      <c r="BD1285" s="13">
        <f t="shared" si="1723"/>
        <v>1.6136346751511974E-7</v>
      </c>
      <c r="BE1285" s="13">
        <f t="shared" si="1724"/>
        <v>3.0723903401336648E-7</v>
      </c>
      <c r="BF1285" s="13">
        <f t="shared" si="1725"/>
        <v>2.9249440866354004E-7</v>
      </c>
      <c r="BG1285" s="13">
        <f t="shared" si="1726"/>
        <v>1.856382590928901E-7</v>
      </c>
      <c r="BH1285" s="13">
        <f t="shared" si="1727"/>
        <v>8.8364671815010452E-8</v>
      </c>
      <c r="BI1285" s="13">
        <f t="shared" si="1728"/>
        <v>3.3649594703718284E-8</v>
      </c>
      <c r="BJ1285" s="14">
        <f t="shared" si="1729"/>
        <v>0.75789895392545392</v>
      </c>
      <c r="BK1285" s="14">
        <f t="shared" si="1730"/>
        <v>0.18711973412774124</v>
      </c>
      <c r="BL1285" s="14">
        <f t="shared" si="1731"/>
        <v>5.3195579471663292E-2</v>
      </c>
      <c r="BM1285" s="14">
        <f t="shared" si="1732"/>
        <v>0.38023780852091921</v>
      </c>
      <c r="BN1285" s="14">
        <f t="shared" si="1733"/>
        <v>0.61627655673689552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1.1809000000000001</v>
      </c>
      <c r="F1286" s="10">
        <f>VLOOKUP(B1286,home!$B$2:$E$405,3,FALSE)</f>
        <v>0.49399999999999999</v>
      </c>
      <c r="G1286" s="10">
        <f>VLOOKUP(C1286,away!$B$2:$E$405,4,FALSE)</f>
        <v>0.8468</v>
      </c>
      <c r="H1286" s="10">
        <f>VLOOKUP(A1286,away!$A$2:$E$405,3,FALSE)</f>
        <v>0.92459999999999998</v>
      </c>
      <c r="I1286" s="10">
        <f>VLOOKUP(C1286,away!$B$2:$E$405,3,FALSE)</f>
        <v>1.2479</v>
      </c>
      <c r="J1286" s="10">
        <f>VLOOKUP(B1286,home!$B$2:$E$405,4,FALSE)</f>
        <v>1.7124999999999999</v>
      </c>
      <c r="K1286" s="12">
        <f t="shared" si="1678"/>
        <v>0.49399314327999999</v>
      </c>
      <c r="L1286" s="12">
        <f t="shared" si="1679"/>
        <v>1.9758967822499998</v>
      </c>
      <c r="M1286" s="13">
        <f t="shared" si="1680"/>
        <v>8.4594170147539657E-2</v>
      </c>
      <c r="N1286" s="13">
        <f t="shared" si="1681"/>
        <v>4.1788940014346257E-2</v>
      </c>
      <c r="O1286" s="13">
        <f t="shared" si="1682"/>
        <v>0.16714934859163263</v>
      </c>
      <c r="P1286" s="13">
        <f t="shared" si="1683"/>
        <v>8.2570632107985042E-2</v>
      </c>
      <c r="Q1286" s="13">
        <f t="shared" si="1684"/>
        <v>1.0321724916013139E-2</v>
      </c>
      <c r="R1286" s="13">
        <f t="shared" si="1685"/>
        <v>0.16513493001869525</v>
      </c>
      <c r="S1286" s="13">
        <f t="shared" si="1686"/>
        <v>2.014887454661822E-2</v>
      </c>
      <c r="T1286" s="13">
        <f t="shared" si="1687"/>
        <v>2.0394663048820014E-2</v>
      </c>
      <c r="U1286" s="13">
        <f t="shared" si="1688"/>
        <v>8.157552314525808E-2</v>
      </c>
      <c r="V1286" s="13">
        <f t="shared" si="1689"/>
        <v>2.185211403624189E-3</v>
      </c>
      <c r="W1286" s="13">
        <f t="shared" si="1690"/>
        <v>1.699620445110942E-3</v>
      </c>
      <c r="X1286" s="13">
        <f t="shared" si="1691"/>
        <v>3.3582745685410234E-3</v>
      </c>
      <c r="Y1286" s="13">
        <f t="shared" si="1692"/>
        <v>3.3178019569461074E-3</v>
      </c>
      <c r="Z1286" s="13">
        <f t="shared" si="1693"/>
        <v>0.1087631922870063</v>
      </c>
      <c r="AA1286" s="13">
        <f t="shared" si="1694"/>
        <v>5.372827123102529E-2</v>
      </c>
      <c r="AB1286" s="13">
        <f t="shared" si="1695"/>
        <v>1.3270698794207291E-2</v>
      </c>
      <c r="AC1286" s="13">
        <f t="shared" si="1696"/>
        <v>1.3330874823594025E-4</v>
      </c>
      <c r="AD1286" s="13">
        <f t="shared" si="1697"/>
        <v>2.099002115158267E-4</v>
      </c>
      <c r="AE1286" s="13">
        <f t="shared" si="1698"/>
        <v>4.1474115252771636E-4</v>
      </c>
      <c r="AF1286" s="13">
        <f t="shared" si="1699"/>
        <v>4.0974285437308562E-4</v>
      </c>
      <c r="AG1286" s="13">
        <f t="shared" si="1700"/>
        <v>2.6986986250190345E-4</v>
      </c>
      <c r="AH1286" s="13">
        <f t="shared" si="1701"/>
        <v>5.3726210416783451E-2</v>
      </c>
      <c r="AI1286" s="13">
        <f t="shared" si="1702"/>
        <v>2.6540379560309538E-2</v>
      </c>
      <c r="AJ1286" s="13">
        <f t="shared" si="1703"/>
        <v>6.5553827614207869E-3</v>
      </c>
      <c r="AK1286" s="13">
        <f t="shared" si="1704"/>
        <v>1.0794380452392605E-3</v>
      </c>
      <c r="AL1286" s="13">
        <f t="shared" si="1705"/>
        <v>5.2047972517103566E-6</v>
      </c>
      <c r="AM1286" s="13">
        <f t="shared" si="1706"/>
        <v>2.073785305236802E-5</v>
      </c>
      <c r="AN1286" s="13">
        <f t="shared" si="1707"/>
        <v>4.0975857116947309E-5</v>
      </c>
      <c r="AO1286" s="13">
        <f t="shared" si="1708"/>
        <v>4.0482032113655976E-5</v>
      </c>
      <c r="AP1286" s="13">
        <f t="shared" si="1709"/>
        <v>2.6662772330771341E-5</v>
      </c>
      <c r="AQ1286" s="13">
        <f t="shared" si="1710"/>
        <v>1.3170721513558859E-5</v>
      </c>
      <c r="AR1286" s="13">
        <f t="shared" si="1711"/>
        <v>2.1231489257001759E-2</v>
      </c>
      <c r="AS1286" s="13">
        <f t="shared" si="1712"/>
        <v>1.048821011458185E-2</v>
      </c>
      <c r="AT1286" s="13">
        <f t="shared" si="1713"/>
        <v>2.5905519409416887E-3</v>
      </c>
      <c r="AU1286" s="13">
        <f t="shared" si="1714"/>
        <v>4.2657163204529673E-4</v>
      </c>
      <c r="AV1286" s="13">
        <f t="shared" si="1715"/>
        <v>5.2680865337033912E-5</v>
      </c>
      <c r="AW1286" s="13">
        <f t="shared" si="1716"/>
        <v>1.411193250729015E-7</v>
      </c>
      <c r="AX1286" s="13">
        <f t="shared" si="1717"/>
        <v>1.7073928690363367E-6</v>
      </c>
      <c r="AY1286" s="13">
        <f t="shared" si="1718"/>
        <v>3.3736320759654932E-6</v>
      </c>
      <c r="AZ1286" s="13">
        <f t="shared" si="1719"/>
        <v>3.3329743816978029E-6</v>
      </c>
      <c r="BA1286" s="13">
        <f t="shared" si="1720"/>
        <v>2.1952044520394576E-6</v>
      </c>
      <c r="BB1286" s="13">
        <f t="shared" si="1721"/>
        <v>1.08437435329141E-6</v>
      </c>
      <c r="BC1286" s="13">
        <f t="shared" si="1722"/>
        <v>4.2852235908458408E-7</v>
      </c>
      <c r="BD1286" s="13">
        <f t="shared" si="1723"/>
        <v>6.9918718842142047E-3</v>
      </c>
      <c r="BE1286" s="13">
        <f t="shared" si="1724"/>
        <v>3.4539367694940309E-3</v>
      </c>
      <c r="BF1286" s="13">
        <f t="shared" si="1725"/>
        <v>8.5311054072636269E-4</v>
      </c>
      <c r="BG1286" s="13">
        <f t="shared" si="1726"/>
        <v>1.4047691919290549E-4</v>
      </c>
      <c r="BH1286" s="13">
        <f t="shared" si="1727"/>
        <v>1.7348658717598483E-5</v>
      </c>
      <c r="BI1286" s="13">
        <f t="shared" si="1728"/>
        <v>1.7140236903196899E-6</v>
      </c>
      <c r="BJ1286" s="14">
        <f t="shared" si="1729"/>
        <v>8.2339430367314448E-2</v>
      </c>
      <c r="BK1286" s="14">
        <f t="shared" si="1730"/>
        <v>0.18964077538333077</v>
      </c>
      <c r="BL1286" s="14">
        <f t="shared" si="1731"/>
        <v>0.61500814517051472</v>
      </c>
      <c r="BM1286" s="14">
        <f t="shared" si="1732"/>
        <v>0.44418856489920305</v>
      </c>
      <c r="BN1286" s="14">
        <f t="shared" si="1733"/>
        <v>0.55155974579621192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1.1809000000000001</v>
      </c>
      <c r="F1287" s="10">
        <f>VLOOKUP(B1287,home!$B$2:$E$405,3,FALSE)</f>
        <v>0.65139999999999998</v>
      </c>
      <c r="G1287" s="10">
        <f>VLOOKUP(C1287,away!$B$2:$E$405,4,FALSE)</f>
        <v>1.2376</v>
      </c>
      <c r="H1287" s="10">
        <f>VLOOKUP(A1287,away!$A$2:$E$405,3,FALSE)</f>
        <v>0.92459999999999998</v>
      </c>
      <c r="I1287" s="10">
        <f>VLOOKUP(C1287,away!$B$2:$E$405,3,FALSE)</f>
        <v>1.5807</v>
      </c>
      <c r="J1287" s="10">
        <f>VLOOKUP(B1287,home!$B$2:$E$405,4,FALSE)</f>
        <v>1.0814999999999999</v>
      </c>
      <c r="K1287" s="12">
        <f t="shared" si="1678"/>
        <v>0.95200927057600016</v>
      </c>
      <c r="L1287" s="12">
        <f t="shared" si="1679"/>
        <v>1.5806287104299996</v>
      </c>
      <c r="M1287" s="13">
        <f t="shared" si="1680"/>
        <v>7.9449158231185882E-2</v>
      </c>
      <c r="N1287" s="13">
        <f t="shared" si="1681"/>
        <v>7.5636335175548478E-2</v>
      </c>
      <c r="O1287" s="13">
        <f t="shared" si="1682"/>
        <v>0.12557962051970833</v>
      </c>
      <c r="P1287" s="13">
        <f t="shared" si="1683"/>
        <v>0.11955296293017843</v>
      </c>
      <c r="Q1287" s="13">
        <f t="shared" si="1684"/>
        <v>3.6003246139757882E-2</v>
      </c>
      <c r="R1287" s="13">
        <f t="shared" si="1685"/>
        <v>9.9247376819177655E-2</v>
      </c>
      <c r="S1287" s="13">
        <f t="shared" si="1686"/>
        <v>4.4975023221121666E-2</v>
      </c>
      <c r="T1287" s="13">
        <f t="shared" si="1687"/>
        <v>5.6907764517179375E-2</v>
      </c>
      <c r="U1287" s="13">
        <f t="shared" si="1688"/>
        <v>9.4484422812206745E-2</v>
      </c>
      <c r="V1287" s="13">
        <f t="shared" si="1689"/>
        <v>7.5196898853263526E-3</v>
      </c>
      <c r="W1287" s="13">
        <f t="shared" si="1690"/>
        <v>1.1425141365293033E-2</v>
      </c>
      <c r="X1287" s="13">
        <f t="shared" si="1691"/>
        <v>1.8058906462703576E-2</v>
      </c>
      <c r="Y1287" s="13">
        <f t="shared" si="1692"/>
        <v>1.427221301695957E-2</v>
      </c>
      <c r="Z1287" s="13">
        <f t="shared" si="1693"/>
        <v>5.2291084411752335E-2</v>
      </c>
      <c r="AA1287" s="13">
        <f t="shared" si="1694"/>
        <v>4.9781597128460392E-2</v>
      </c>
      <c r="AB1287" s="13">
        <f t="shared" si="1695"/>
        <v>2.3696270985186937E-2</v>
      </c>
      <c r="AC1287" s="13">
        <f t="shared" si="1696"/>
        <v>7.0721423149859878E-4</v>
      </c>
      <c r="AD1287" s="13">
        <f t="shared" si="1697"/>
        <v>2.7192101243500764E-3</v>
      </c>
      <c r="AE1287" s="13">
        <f t="shared" si="1698"/>
        <v>4.2980615922396607E-3</v>
      </c>
      <c r="AF1287" s="13">
        <f t="shared" si="1699"/>
        <v>3.3968197759452431E-3</v>
      </c>
      <c r="AG1287" s="13">
        <f t="shared" si="1700"/>
        <v>1.7897036206718166E-3</v>
      </c>
      <c r="AH1287" s="13">
        <f t="shared" si="1701"/>
        <v>2.0663197330183593E-2</v>
      </c>
      <c r="AI1287" s="13">
        <f t="shared" si="1702"/>
        <v>1.9671555418076036E-2</v>
      </c>
      <c r="AJ1287" s="13">
        <f t="shared" si="1703"/>
        <v>9.3637515623289647E-3</v>
      </c>
      <c r="AK1287" s="13">
        <f t="shared" si="1704"/>
        <v>2.9714594315692266E-3</v>
      </c>
      <c r="AL1287" s="13">
        <f t="shared" si="1705"/>
        <v>4.2567880483274229E-5</v>
      </c>
      <c r="AM1287" s="13">
        <f t="shared" si="1706"/>
        <v>5.177426494050784E-4</v>
      </c>
      <c r="AN1287" s="13">
        <f t="shared" si="1707"/>
        <v>8.1835889626376062E-4</v>
      </c>
      <c r="AO1287" s="13">
        <f t="shared" si="1708"/>
        <v>6.4676078343515282E-4</v>
      </c>
      <c r="AP1287" s="13">
        <f t="shared" si="1709"/>
        <v>3.4076288769260062E-4</v>
      </c>
      <c r="AQ1287" s="13">
        <f t="shared" si="1710"/>
        <v>1.3465490093398955E-4</v>
      </c>
      <c r="AR1287" s="13">
        <f t="shared" si="1711"/>
        <v>6.5321685898737372E-3</v>
      </c>
      <c r="AS1287" s="13">
        <f t="shared" si="1712"/>
        <v>6.2186850545251559E-3</v>
      </c>
      <c r="AT1287" s="13">
        <f t="shared" si="1713"/>
        <v>2.9601229113501836E-3</v>
      </c>
      <c r="AU1287" s="13">
        <f t="shared" si="1714"/>
        <v>9.393548178832648E-4</v>
      </c>
      <c r="AV1287" s="13">
        <f t="shared" si="1715"/>
        <v>2.2356862374627457E-4</v>
      </c>
      <c r="AW1287" s="13">
        <f t="shared" si="1716"/>
        <v>1.7793056978319181E-6</v>
      </c>
      <c r="AX1287" s="13">
        <f t="shared" si="1717"/>
        <v>8.2149300334369044E-5</v>
      </c>
      <c r="AY1287" s="13">
        <f t="shared" si="1718"/>
        <v>1.2984754265024049E-4</v>
      </c>
      <c r="AZ1287" s="13">
        <f t="shared" si="1719"/>
        <v>1.0262037694587701E-4</v>
      </c>
      <c r="BA1287" s="13">
        <f t="shared" si="1720"/>
        <v>5.4068238025267341E-5</v>
      </c>
      <c r="BB1287" s="13">
        <f t="shared" si="1721"/>
        <v>2.1365452336275152E-5</v>
      </c>
      <c r="BC1287" s="13">
        <f t="shared" si="1722"/>
        <v>6.7541694748080394E-6</v>
      </c>
      <c r="BD1287" s="13">
        <f t="shared" si="1723"/>
        <v>1.7208222024205804E-3</v>
      </c>
      <c r="BE1287" s="13">
        <f t="shared" si="1724"/>
        <v>1.6382386897174027E-3</v>
      </c>
      <c r="BF1287" s="13">
        <f t="shared" si="1725"/>
        <v>7.7980921001362337E-4</v>
      </c>
      <c r="BG1287" s="13">
        <f t="shared" si="1726"/>
        <v>2.4746186573783887E-4</v>
      </c>
      <c r="BH1287" s="13">
        <f t="shared" si="1727"/>
        <v>5.8896497574114012E-5</v>
      </c>
      <c r="BI1287" s="13">
        <f t="shared" si="1728"/>
        <v>1.1214002339002691E-5</v>
      </c>
      <c r="BJ1287" s="14">
        <f t="shared" si="1729"/>
        <v>0.22736248698814618</v>
      </c>
      <c r="BK1287" s="14">
        <f t="shared" si="1730"/>
        <v>0.25237646392244445</v>
      </c>
      <c r="BL1287" s="14">
        <f t="shared" si="1731"/>
        <v>0.46678959447207907</v>
      </c>
      <c r="BM1287" s="14">
        <f t="shared" si="1732"/>
        <v>0.46322286174191291</v>
      </c>
      <c r="BN1287" s="14">
        <f t="shared" si="1733"/>
        <v>0.53546869981555656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0.79279999999999995</v>
      </c>
      <c r="G1288" s="10">
        <f>VLOOKUP(C1288,away!$B$2:$E$405,4,FALSE)</f>
        <v>0.72070000000000001</v>
      </c>
      <c r="H1288" s="10">
        <f>VLOOKUP(A1288,away!$A$2:$E$405,3,FALSE)</f>
        <v>1.125</v>
      </c>
      <c r="I1288" s="10">
        <f>VLOOKUP(C1288,away!$B$2:$E$405,3,FALSE)</f>
        <v>0.69140000000000001</v>
      </c>
      <c r="J1288" s="10">
        <f>VLOOKUP(B1288,home!$B$2:$E$405,4,FALSE)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2.0179999999999998</v>
      </c>
      <c r="G1289" s="10">
        <f>VLOOKUP(C1289,away!$B$2:$E$405,4,FALSE)</f>
        <v>0.86480000000000001</v>
      </c>
      <c r="H1289" s="10">
        <f>VLOOKUP(A1289,away!$A$2:$E$405,3,FALSE)</f>
        <v>1.125</v>
      </c>
      <c r="I1289" s="10">
        <f>VLOOKUP(C1289,away!$B$2:$E$405,3,FALSE)</f>
        <v>0.98770000000000002</v>
      </c>
      <c r="J1289" s="10">
        <f>VLOOKUP(B1289,home!$B$2:$E$405,4,FALSE)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1.0810999999999999</v>
      </c>
      <c r="G1290" s="10">
        <f>VLOOKUP(C1290,away!$B$2:$E$405,4,FALSE)</f>
        <v>1.1531</v>
      </c>
      <c r="H1290" s="10">
        <f>VLOOKUP(A1290,away!$A$2:$E$405,3,FALSE)</f>
        <v>1.125</v>
      </c>
      <c r="I1290" s="10">
        <f>VLOOKUP(C1290,away!$B$2:$E$405,3,FALSE)</f>
        <v>0.59260000000000002</v>
      </c>
      <c r="J1290" s="10">
        <f>VLOOKUP(B1290,home!$B$2:$E$405,4,FALSE)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1.0089999999999999</v>
      </c>
      <c r="G1291" s="10">
        <f>VLOOKUP(C1291,away!$B$2:$E$405,4,FALSE)</f>
        <v>1.1531</v>
      </c>
      <c r="H1291" s="10">
        <f>VLOOKUP(A1291,away!$A$2:$E$405,3,FALSE)</f>
        <v>1.125</v>
      </c>
      <c r="I1291" s="10">
        <f>VLOOKUP(C1291,away!$B$2:$E$405,3,FALSE)</f>
        <v>1.284</v>
      </c>
      <c r="J1291" s="10">
        <f>VLOOKUP(B1291,home!$B$2:$E$405,4,FALSE)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1.5124</v>
      </c>
      <c r="F1292" s="10">
        <f>VLOOKUP(B1292,home!$B$2:$E$405,3,FALSE)</f>
        <v>1.2783</v>
      </c>
      <c r="G1292" s="10">
        <f>VLOOKUP(C1292,away!$B$2:$E$405,4,FALSE)</f>
        <v>0.52900000000000003</v>
      </c>
      <c r="H1292" s="10">
        <f>VLOOKUP(A1292,away!$A$2:$E$405,3,FALSE)</f>
        <v>1.1446000000000001</v>
      </c>
      <c r="I1292" s="10">
        <f>VLOOKUP(C1292,away!$B$2:$E$405,3,FALSE)</f>
        <v>0.93189999999999995</v>
      </c>
      <c r="J1292" s="10">
        <f>VLOOKUP(B1292,home!$B$2:$E$405,4,FALSE)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1.5124</v>
      </c>
      <c r="F1293" s="10">
        <f>VLOOKUP(B1293,home!$B$2:$E$405,3,FALSE)</f>
        <v>0.79339999999999999</v>
      </c>
      <c r="G1293" s="10">
        <f>VLOOKUP(C1293,away!$B$2:$E$405,4,FALSE)</f>
        <v>1.4986999999999999</v>
      </c>
      <c r="H1293" s="10">
        <f>VLOOKUP(A1293,away!$A$2:$E$405,3,FALSE)</f>
        <v>1.1446000000000001</v>
      </c>
      <c r="I1293" s="10">
        <f>VLOOKUP(C1293,away!$B$2:$E$405,3,FALSE)</f>
        <v>1.0484</v>
      </c>
      <c r="J1293" s="10">
        <f>VLOOKUP(B1293,home!$B$2:$E$405,4,FALSE)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1.5124</v>
      </c>
      <c r="F1294" s="10">
        <f>VLOOKUP(B1294,home!$B$2:$E$405,3,FALSE)</f>
        <v>0.57299999999999995</v>
      </c>
      <c r="G1294" s="10">
        <f>VLOOKUP(C1294,away!$B$2:$E$405,4,FALSE)</f>
        <v>1.1020000000000001</v>
      </c>
      <c r="H1294" s="10">
        <f>VLOOKUP(A1294,away!$A$2:$E$405,3,FALSE)</f>
        <v>1.1446000000000001</v>
      </c>
      <c r="I1294" s="10">
        <f>VLOOKUP(C1294,away!$B$2:$E$405,3,FALSE)</f>
        <v>0.99019999999999997</v>
      </c>
      <c r="J1294" s="10">
        <f>VLOOKUP(B1294,home!$B$2:$E$405,4,FALSE)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1.5124</v>
      </c>
      <c r="F1295" s="10">
        <f>VLOOKUP(B1295,home!$B$2:$E$405,3,FALSE)</f>
        <v>1.3665</v>
      </c>
      <c r="G1295" s="10">
        <f>VLOOKUP(C1295,away!$B$2:$E$405,4,FALSE)</f>
        <v>0.70530000000000004</v>
      </c>
      <c r="H1295" s="10">
        <f>VLOOKUP(A1295,away!$A$2:$E$405,3,FALSE)</f>
        <v>1.1446000000000001</v>
      </c>
      <c r="I1295" s="10">
        <f>VLOOKUP(C1295,away!$B$2:$E$405,3,FALSE)</f>
        <v>1.0484</v>
      </c>
      <c r="J1295" s="10">
        <f>VLOOKUP(B1295,home!$B$2:$E$405,4,FALSE)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1.5124</v>
      </c>
      <c r="F1296" s="10">
        <f>VLOOKUP(B1296,home!$B$2:$E$405,3,FALSE)</f>
        <v>1.2342</v>
      </c>
      <c r="G1296" s="10">
        <f>VLOOKUP(C1296,away!$B$2:$E$405,4,FALSE)</f>
        <v>0.9698</v>
      </c>
      <c r="H1296" s="10">
        <f>VLOOKUP(A1296,away!$A$2:$E$405,3,FALSE)</f>
        <v>1.1446000000000001</v>
      </c>
      <c r="I1296" s="10">
        <f>VLOOKUP(C1296,away!$B$2:$E$405,3,FALSE)</f>
        <v>1.1066</v>
      </c>
      <c r="J1296" s="10">
        <f>VLOOKUP(B1296,home!$B$2:$E$405,4,FALSE)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1.72</v>
      </c>
      <c r="F1297" s="10">
        <f>VLOOKUP(B1297,home!$B$2:$E$405,3,FALSE)</f>
        <v>1.5116000000000001</v>
      </c>
      <c r="G1297" s="10">
        <f>VLOOKUP(C1297,away!$B$2:$E$405,4,FALSE)</f>
        <v>1.5698000000000001</v>
      </c>
      <c r="H1297" s="10">
        <f>VLOOKUP(A1297,away!$A$2:$E$405,3,FALSE)</f>
        <v>1.58</v>
      </c>
      <c r="I1297" s="10">
        <f>VLOOKUP(C1297,away!$B$2:$E$405,3,FALSE)</f>
        <v>0.94940000000000002</v>
      </c>
      <c r="J1297" s="10">
        <f>VLOOKUP(B1297,home!$B$2:$E$405,4,FALSE)</f>
        <v>0.63290000000000002</v>
      </c>
      <c r="K1297" s="12">
        <f t="shared" si="1678"/>
        <v>4.0814046496000005</v>
      </c>
      <c r="L1297" s="12">
        <f t="shared" si="1679"/>
        <v>0.94938291080000015</v>
      </c>
      <c r="M1297" s="13">
        <f t="shared" si="1680"/>
        <v>6.5336628896015001E-3</v>
      </c>
      <c r="N1297" s="13">
        <f t="shared" si="1681"/>
        <v>2.6666522096538536E-2</v>
      </c>
      <c r="O1297" s="13">
        <f t="shared" si="1682"/>
        <v>6.2029478923158127E-3</v>
      </c>
      <c r="P1297" s="13">
        <f t="shared" si="1683"/>
        <v>2.5316740368924281E-2</v>
      </c>
      <c r="Q1297" s="13">
        <f t="shared" si="1684"/>
        <v>5.441843363673677E-2</v>
      </c>
      <c r="R1297" s="13">
        <f t="shared" si="1685"/>
        <v>2.9444863627737555E-3</v>
      </c>
      <c r="S1297" s="13">
        <f t="shared" si="1686"/>
        <v>2.4524426563527987E-2</v>
      </c>
      <c r="T1297" s="13">
        <f t="shared" si="1687"/>
        <v>5.1663930927221796E-2</v>
      </c>
      <c r="U1297" s="13">
        <f t="shared" si="1688"/>
        <v>1.2017640331708599E-2</v>
      </c>
      <c r="V1297" s="13">
        <f t="shared" si="1689"/>
        <v>1.0558626242388356E-2</v>
      </c>
      <c r="W1297" s="13">
        <f t="shared" si="1690"/>
        <v>7.4034549356308849E-2</v>
      </c>
      <c r="X1297" s="13">
        <f t="shared" si="1691"/>
        <v>7.0287135967658773E-2</v>
      </c>
      <c r="Y1297" s="13">
        <f t="shared" si="1692"/>
        <v>3.336470286838563E-2</v>
      </c>
      <c r="Z1297" s="13">
        <f t="shared" si="1693"/>
        <v>9.3181501130035118E-4</v>
      </c>
      <c r="AA1297" s="13">
        <f t="shared" si="1694"/>
        <v>3.8031141196883298E-3</v>
      </c>
      <c r="AB1297" s="13">
        <f t="shared" si="1695"/>
        <v>7.7610238255276815E-3</v>
      </c>
      <c r="AC1297" s="13">
        <f t="shared" si="1696"/>
        <v>2.5570457543088849E-3</v>
      </c>
      <c r="AD1297" s="13">
        <f t="shared" si="1697"/>
        <v>7.5541238493469914E-2</v>
      </c>
      <c r="AE1297" s="13">
        <f t="shared" si="1698"/>
        <v>7.1717560886367493E-2</v>
      </c>
      <c r="AF1297" s="13">
        <f t="shared" si="1699"/>
        <v>3.40437133548879E-2</v>
      </c>
      <c r="AG1297" s="13">
        <f t="shared" si="1700"/>
        <v>1.0773506559768106E-2</v>
      </c>
      <c r="AH1297" s="13">
        <f t="shared" si="1701"/>
        <v>2.2116231193886562E-4</v>
      </c>
      <c r="AI1297" s="13">
        <f t="shared" si="1702"/>
        <v>9.0265288826357174E-4</v>
      </c>
      <c r="AJ1297" s="13">
        <f t="shared" si="1703"/>
        <v>1.8420458475669058E-3</v>
      </c>
      <c r="AK1297" s="13">
        <f t="shared" si="1704"/>
        <v>2.5060448290119813E-3</v>
      </c>
      <c r="AL1297" s="13">
        <f t="shared" si="1705"/>
        <v>3.9632325430396712E-4</v>
      </c>
      <c r="AM1297" s="13">
        <f t="shared" si="1706"/>
        <v>6.166287240475813E-2</v>
      </c>
      <c r="AN1297" s="13">
        <f t="shared" si="1707"/>
        <v>5.8541677291918288E-2</v>
      </c>
      <c r="AO1297" s="13">
        <f t="shared" si="1708"/>
        <v>2.7789233995257821E-2</v>
      </c>
      <c r="AP1297" s="13">
        <f t="shared" si="1709"/>
        <v>8.7942079531067308E-3</v>
      </c>
      <c r="AQ1297" s="13">
        <f t="shared" si="1710"/>
        <v>2.0872676861752445E-3</v>
      </c>
      <c r="AR1297" s="13">
        <f t="shared" si="1711"/>
        <v>4.1993543893555583E-5</v>
      </c>
      <c r="AS1297" s="13">
        <f t="shared" si="1712"/>
        <v>1.7139264530033945E-4</v>
      </c>
      <c r="AT1297" s="13">
        <f t="shared" si="1713"/>
        <v>3.4976136971802456E-4</v>
      </c>
      <c r="AU1297" s="13">
        <f t="shared" si="1714"/>
        <v>4.758392268725368E-4</v>
      </c>
      <c r="AV1297" s="13">
        <f t="shared" si="1715"/>
        <v>4.8552310825491037E-4</v>
      </c>
      <c r="AW1297" s="13">
        <f t="shared" si="1716"/>
        <v>4.2657767170648916E-5</v>
      </c>
      <c r="AX1297" s="13">
        <f t="shared" si="1717"/>
        <v>4.1945189023411891E-2</v>
      </c>
      <c r="AY1297" s="13">
        <f t="shared" si="1718"/>
        <v>3.9822045649103001E-2</v>
      </c>
      <c r="AZ1297" s="13">
        <f t="shared" si="1719"/>
        <v>1.890318480617794E-2</v>
      </c>
      <c r="BA1297" s="13">
        <f t="shared" si="1720"/>
        <v>5.9821202048931836E-3</v>
      </c>
      <c r="BB1297" s="13">
        <f t="shared" si="1721"/>
        <v>1.4198306732192462E-3</v>
      </c>
      <c r="BC1297" s="13">
        <f t="shared" si="1722"/>
        <v>2.6959259547680239E-4</v>
      </c>
      <c r="BD1297" s="13">
        <f t="shared" si="1723"/>
        <v>6.6446588227452247E-6</v>
      </c>
      <c r="BE1297" s="13">
        <f t="shared" si="1724"/>
        <v>2.7119541414158022E-5</v>
      </c>
      <c r="BF1297" s="13">
        <f t="shared" si="1725"/>
        <v>5.5342911211382166E-5</v>
      </c>
      <c r="BG1297" s="13">
        <f t="shared" si="1726"/>
        <v>7.529227171351174E-5</v>
      </c>
      <c r="BH1297" s="13">
        <f t="shared" si="1727"/>
        <v>7.6824556962618354E-5</v>
      </c>
      <c r="BI1297" s="13">
        <f t="shared" si="1728"/>
        <v>6.2710420798138129E-5</v>
      </c>
      <c r="BJ1297" s="14">
        <f t="shared" si="1729"/>
        <v>0.76972851643084184</v>
      </c>
      <c r="BK1297" s="14">
        <f t="shared" si="1730"/>
        <v>0.10970887072215799</v>
      </c>
      <c r="BL1297" s="14">
        <f t="shared" si="1731"/>
        <v>4.0029562663757422E-2</v>
      </c>
      <c r="BM1297" s="14">
        <f t="shared" si="1732"/>
        <v>0.75853658369923449</v>
      </c>
      <c r="BN1297" s="14">
        <f t="shared" si="1733"/>
        <v>0.12208279324689064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1.72</v>
      </c>
      <c r="F1298" s="10">
        <f>VLOOKUP(B1298,home!$B$2:$E$405,3,FALSE)</f>
        <v>1.3953</v>
      </c>
      <c r="G1298" s="10">
        <f>VLOOKUP(C1298,away!$B$2:$E$405,4,FALSE)</f>
        <v>1.1628000000000001</v>
      </c>
      <c r="H1298" s="10">
        <f>VLOOKUP(A1298,away!$A$2:$E$405,3,FALSE)</f>
        <v>1.58</v>
      </c>
      <c r="I1298" s="10">
        <f>VLOOKUP(C1298,away!$B$2:$E$405,3,FALSE)</f>
        <v>0.63290000000000002</v>
      </c>
      <c r="J1298" s="10">
        <f>VLOOKUP(B1298,home!$B$2:$E$405,4,FALSE)</f>
        <v>0.75949999999999995</v>
      </c>
      <c r="K1298" s="12">
        <f t="shared" si="1678"/>
        <v>2.7906223247999997</v>
      </c>
      <c r="L1298" s="12">
        <f t="shared" si="1679"/>
        <v>0.75948632900000002</v>
      </c>
      <c r="M1298" s="13">
        <f t="shared" si="1680"/>
        <v>2.8721518782537727E-2</v>
      </c>
      <c r="N1298" s="13">
        <f t="shared" si="1681"/>
        <v>8.0150911516712303E-2</v>
      </c>
      <c r="O1298" s="13">
        <f t="shared" si="1682"/>
        <v>2.181360086345413E-2</v>
      </c>
      <c r="P1298" s="13">
        <f t="shared" si="1683"/>
        <v>6.0873521553831654E-2</v>
      </c>
      <c r="Q1298" s="13">
        <f t="shared" si="1684"/>
        <v>0.11183546151580338</v>
      </c>
      <c r="R1298" s="13">
        <f t="shared" si="1685"/>
        <v>8.2835658210280039E-3</v>
      </c>
      <c r="S1298" s="13">
        <f t="shared" si="1686"/>
        <v>3.2254436598751081E-2</v>
      </c>
      <c r="T1298" s="13">
        <f t="shared" si="1687"/>
        <v>8.4937504118658289E-2</v>
      </c>
      <c r="U1298" s="13">
        <f t="shared" si="1688"/>
        <v>2.311630370911099E-2</v>
      </c>
      <c r="V1298" s="13">
        <f t="shared" si="1689"/>
        <v>7.5957030157491924E-3</v>
      </c>
      <c r="W1298" s="13">
        <f t="shared" si="1690"/>
        <v>0.10403017853677071</v>
      </c>
      <c r="X1298" s="13">
        <f t="shared" si="1691"/>
        <v>7.9009498402106582E-2</v>
      </c>
      <c r="Y1298" s="13">
        <f t="shared" si="1692"/>
        <v>3.0003316948773645E-2</v>
      </c>
      <c r="Z1298" s="13">
        <f t="shared" si="1693"/>
        <v>2.0970849988141429E-3</v>
      </c>
      <c r="AA1298" s="13">
        <f t="shared" si="1694"/>
        <v>5.8521722146939294E-3</v>
      </c>
      <c r="AB1298" s="13">
        <f t="shared" si="1695"/>
        <v>8.1656012154495677E-3</v>
      </c>
      <c r="AC1298" s="13">
        <f t="shared" si="1696"/>
        <v>1.006164565030835E-3</v>
      </c>
      <c r="AD1298" s="13">
        <f t="shared" si="1697"/>
        <v>7.2577234669410531E-2</v>
      </c>
      <c r="AE1298" s="13">
        <f t="shared" si="1698"/>
        <v>5.512141752804213E-2</v>
      </c>
      <c r="AF1298" s="13">
        <f t="shared" si="1699"/>
        <v>2.0931981523824486E-2</v>
      </c>
      <c r="AG1298" s="13">
        <f t="shared" si="1700"/>
        <v>5.2991846020750948E-3</v>
      </c>
      <c r="AH1298" s="13">
        <f t="shared" si="1701"/>
        <v>3.9817684683758072E-4</v>
      </c>
      <c r="AI1298" s="13">
        <f t="shared" si="1702"/>
        <v>1.1111611980034232E-3</v>
      </c>
      <c r="AJ1298" s="13">
        <f t="shared" si="1703"/>
        <v>1.5504156227999328E-3</v>
      </c>
      <c r="AK1298" s="13">
        <f t="shared" si="1704"/>
        <v>1.4422081499013959E-3</v>
      </c>
      <c r="AL1298" s="13">
        <f t="shared" si="1705"/>
        <v>8.5300197109833324E-5</v>
      </c>
      <c r="AM1298" s="13">
        <f t="shared" si="1706"/>
        <v>4.0507130268141116E-2</v>
      </c>
      <c r="AN1298" s="13">
        <f t="shared" si="1707"/>
        <v>3.0764611665675283E-2</v>
      </c>
      <c r="AO1298" s="13">
        <f t="shared" si="1708"/>
        <v>1.1682650988537147E-2</v>
      </c>
      <c r="AP1298" s="13">
        <f t="shared" si="1709"/>
        <v>2.957604570757433E-3</v>
      </c>
      <c r="AQ1298" s="13">
        <f t="shared" si="1710"/>
        <v>5.6156505951954585E-4</v>
      </c>
      <c r="AR1298" s="13">
        <f t="shared" si="1711"/>
        <v>6.0481974339493912E-5</v>
      </c>
      <c r="AS1298" s="13">
        <f t="shared" si="1712"/>
        <v>1.6878234783977247E-4</v>
      </c>
      <c r="AT1298" s="13">
        <f t="shared" si="1713"/>
        <v>2.3550389395691403E-4</v>
      </c>
      <c r="AU1298" s="13">
        <f t="shared" si="1714"/>
        <v>2.1906747468449867E-4</v>
      </c>
      <c r="AV1298" s="13">
        <f t="shared" si="1715"/>
        <v>1.5283364637303019E-4</v>
      </c>
      <c r="AW1298" s="13">
        <f t="shared" si="1716"/>
        <v>5.0219057651765672E-6</v>
      </c>
      <c r="AX1298" s="13">
        <f t="shared" si="1717"/>
        <v>1.8840017006642711E-2</v>
      </c>
      <c r="AY1298" s="13">
        <f t="shared" si="1718"/>
        <v>1.4308735354672641E-2</v>
      </c>
      <c r="AZ1298" s="13">
        <f t="shared" si="1719"/>
        <v>5.4336444435764183E-3</v>
      </c>
      <c r="BA1298" s="13">
        <f t="shared" si="1720"/>
        <v>1.3755928905143672E-3</v>
      </c>
      <c r="BB1298" s="13">
        <f t="shared" si="1721"/>
        <v>2.6118599865381393E-4</v>
      </c>
      <c r="BC1298" s="13">
        <f t="shared" si="1722"/>
        <v>3.9673439060756832E-5</v>
      </c>
      <c r="BD1298" s="13">
        <f t="shared" si="1723"/>
        <v>7.655872110295737E-6</v>
      </c>
      <c r="BE1298" s="13">
        <f t="shared" si="1724"/>
        <v>2.1364647626804971E-5</v>
      </c>
      <c r="BF1298" s="13">
        <f t="shared" si="1725"/>
        <v>2.9810331314423641E-5</v>
      </c>
      <c r="BG1298" s="13">
        <f t="shared" si="1726"/>
        <v>2.7729792025238378E-5</v>
      </c>
      <c r="BH1298" s="13">
        <f t="shared" si="1727"/>
        <v>1.9345844171922803E-5</v>
      </c>
      <c r="BI1298" s="13">
        <f t="shared" si="1728"/>
        <v>1.079738892765395E-5</v>
      </c>
      <c r="BJ1298" s="14">
        <f t="shared" si="1729"/>
        <v>0.77062910104792837</v>
      </c>
      <c r="BK1298" s="14">
        <f t="shared" si="1730"/>
        <v>0.14484538006768297</v>
      </c>
      <c r="BL1298" s="14">
        <f t="shared" si="1731"/>
        <v>7.2686578854649034E-2</v>
      </c>
      <c r="BM1298" s="14">
        <f t="shared" si="1732"/>
        <v>0.6642758514667999</v>
      </c>
      <c r="BN1298" s="14">
        <f t="shared" si="1733"/>
        <v>0.31167858005336724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1.72</v>
      </c>
      <c r="F1299" s="10">
        <f>VLOOKUP(B1299,home!$B$2:$E$405,3,FALSE)</f>
        <v>1.0465</v>
      </c>
      <c r="G1299" s="10">
        <f>VLOOKUP(C1299,away!$B$2:$E$405,4,FALSE)</f>
        <v>0.81399999999999995</v>
      </c>
      <c r="H1299" s="10">
        <f>VLOOKUP(A1299,away!$A$2:$E$405,3,FALSE)</f>
        <v>1.58</v>
      </c>
      <c r="I1299" s="10">
        <f>VLOOKUP(C1299,away!$B$2:$E$405,3,FALSE)</f>
        <v>1.7089000000000001</v>
      </c>
      <c r="J1299" s="10">
        <f>VLOOKUP(B1299,home!$B$2:$E$405,4,FALSE)</f>
        <v>1.2024999999999999</v>
      </c>
      <c r="K1299" s="12">
        <f t="shared" si="1678"/>
        <v>1.4651837199999997</v>
      </c>
      <c r="L1299" s="12">
        <f t="shared" si="1679"/>
        <v>3.2468245550000003</v>
      </c>
      <c r="M1299" s="13">
        <f t="shared" si="1680"/>
        <v>8.9867116594798124E-3</v>
      </c>
      <c r="N1299" s="13">
        <f t="shared" si="1681"/>
        <v>1.3167183619804004E-2</v>
      </c>
      <c r="O1299" s="13">
        <f t="shared" si="1682"/>
        <v>2.9178276084703851E-2</v>
      </c>
      <c r="P1299" s="13">
        <f t="shared" si="1683"/>
        <v>4.2751535096973423E-2</v>
      </c>
      <c r="Q1299" s="13">
        <f t="shared" si="1684"/>
        <v>9.6461715389937457E-3</v>
      </c>
      <c r="R1299" s="13">
        <f t="shared" si="1685"/>
        <v>4.7368371632192867E-2</v>
      </c>
      <c r="S1299" s="13">
        <f t="shared" si="1686"/>
        <v>5.0844341690315924E-2</v>
      </c>
      <c r="T1299" s="13">
        <f t="shared" si="1687"/>
        <v>3.1319426614547036E-2</v>
      </c>
      <c r="U1299" s="13">
        <f t="shared" si="1688"/>
        <v>6.9403366958398813E-2</v>
      </c>
      <c r="V1299" s="13">
        <f t="shared" si="1689"/>
        <v>2.6875157956916532E-2</v>
      </c>
      <c r="W1299" s="13">
        <f t="shared" si="1690"/>
        <v>4.7111378330869941E-3</v>
      </c>
      <c r="X1299" s="13">
        <f t="shared" si="1691"/>
        <v>1.5296237998456344E-2</v>
      </c>
      <c r="Y1299" s="13">
        <f t="shared" si="1692"/>
        <v>2.4832100566256059E-2</v>
      </c>
      <c r="Z1299" s="13">
        <f t="shared" si="1693"/>
        <v>5.1265597381923093E-2</v>
      </c>
      <c r="AA1299" s="13">
        <f t="shared" si="1694"/>
        <v>7.5113518680068339E-2</v>
      </c>
      <c r="AB1299" s="13">
        <f t="shared" si="1695"/>
        <v>5.5027552360975993E-2</v>
      </c>
      <c r="AC1299" s="13">
        <f t="shared" si="1696"/>
        <v>7.9906470670769829E-3</v>
      </c>
      <c r="AD1299" s="13">
        <f t="shared" si="1697"/>
        <v>1.7256706139287857E-3</v>
      </c>
      <c r="AE1299" s="13">
        <f t="shared" si="1698"/>
        <v>5.6029497231459063E-3</v>
      </c>
      <c r="AF1299" s="13">
        <f t="shared" si="1699"/>
        <v>9.0958973707702916E-3</v>
      </c>
      <c r="AG1299" s="13">
        <f t="shared" si="1700"/>
        <v>9.8442609777256423E-3</v>
      </c>
      <c r="AH1299" s="13">
        <f t="shared" si="1701"/>
        <v>4.1612600101592907E-2</v>
      </c>
      <c r="AI1299" s="13">
        <f t="shared" si="1702"/>
        <v>6.0970104215724276E-2</v>
      </c>
      <c r="AJ1299" s="13">
        <f t="shared" si="1703"/>
        <v>4.4666202051791275E-2</v>
      </c>
      <c r="AK1299" s="13">
        <f t="shared" si="1704"/>
        <v>2.181473069350506E-2</v>
      </c>
      <c r="AL1299" s="13">
        <f t="shared" si="1705"/>
        <v>1.520522484663509E-3</v>
      </c>
      <c r="AM1299" s="13">
        <f t="shared" si="1706"/>
        <v>5.0568489792217222E-4</v>
      </c>
      <c r="AN1299" s="13">
        <f t="shared" si="1707"/>
        <v>1.6418701436663771E-3</v>
      </c>
      <c r="AO1299" s="13">
        <f t="shared" si="1708"/>
        <v>2.6654321492886857E-3</v>
      </c>
      <c r="AP1299" s="13">
        <f t="shared" si="1709"/>
        <v>2.8847301839989778E-3</v>
      </c>
      <c r="AQ1299" s="13">
        <f t="shared" si="1710"/>
        <v>2.3415531989893876E-3</v>
      </c>
      <c r="AR1299" s="13">
        <f t="shared" si="1711"/>
        <v>2.7021762361449469E-2</v>
      </c>
      <c r="AS1299" s="13">
        <f t="shared" si="1712"/>
        <v>3.9591846297704521E-2</v>
      </c>
      <c r="AT1299" s="13">
        <f t="shared" si="1713"/>
        <v>2.900466432006946E-2</v>
      </c>
      <c r="AU1299" s="13">
        <f t="shared" si="1714"/>
        <v>1.4165720655276883E-2</v>
      </c>
      <c r="AV1299" s="13">
        <f t="shared" si="1715"/>
        <v>5.1888458215448557E-3</v>
      </c>
      <c r="AW1299" s="13">
        <f t="shared" si="1716"/>
        <v>2.0092836584094368E-4</v>
      </c>
      <c r="AX1299" s="13">
        <f t="shared" si="1717"/>
        <v>1.2348687998090468E-4</v>
      </c>
      <c r="AY1299" s="13">
        <f t="shared" si="1718"/>
        <v>4.0094023414233922E-4</v>
      </c>
      <c r="AZ1299" s="13">
        <f t="shared" si="1719"/>
        <v>6.5089129865039826E-4</v>
      </c>
      <c r="BA1299" s="13">
        <f t="shared" si="1720"/>
        <v>7.0444328369798396E-4</v>
      </c>
      <c r="BB1299" s="13">
        <f t="shared" si="1721"/>
        <v>5.7180093777886153E-4</v>
      </c>
      <c r="BC1299" s="13">
        <f t="shared" si="1722"/>
        <v>3.7130746507048692E-4</v>
      </c>
      <c r="BD1299" s="13">
        <f t="shared" si="1723"/>
        <v>1.4622486925754824E-2</v>
      </c>
      <c r="BE1299" s="13">
        <f t="shared" si="1724"/>
        <v>2.1424629789528818E-2</v>
      </c>
      <c r="BF1299" s="13">
        <f t="shared" si="1725"/>
        <v>1.569550938732232E-2</v>
      </c>
      <c r="BG1299" s="13">
        <f t="shared" si="1726"/>
        <v>7.6656016104706135E-3</v>
      </c>
      <c r="BH1299" s="13">
        <f t="shared" si="1727"/>
        <v>2.8078786709168318E-3</v>
      </c>
      <c r="BI1299" s="13">
        <f t="shared" si="1728"/>
        <v>8.2281162327251553E-4</v>
      </c>
      <c r="BJ1299" s="14">
        <f t="shared" si="1729"/>
        <v>0.13810317752990137</v>
      </c>
      <c r="BK1299" s="14">
        <f t="shared" si="1730"/>
        <v>0.13936985618956849</v>
      </c>
      <c r="BL1299" s="14">
        <f t="shared" si="1731"/>
        <v>0.62316648024226451</v>
      </c>
      <c r="BM1299" s="14">
        <f t="shared" si="1732"/>
        <v>0.80060684984320829</v>
      </c>
      <c r="BN1299" s="14">
        <f t="shared" si="1733"/>
        <v>0.15109824963214771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1.6292</v>
      </c>
      <c r="F1300" s="10">
        <f>VLOOKUP(B1300,home!$B$2:$E$405,3,FALSE)</f>
        <v>1.0470999999999999</v>
      </c>
      <c r="G1300" s="10">
        <f>VLOOKUP(C1300,away!$B$2:$E$405,4,FALSE)</f>
        <v>0.85250000000000004</v>
      </c>
      <c r="H1300" s="10">
        <f>VLOOKUP(A1300,away!$A$2:$E$405,3,FALSE)</f>
        <v>1.1462000000000001</v>
      </c>
      <c r="I1300" s="10">
        <f>VLOOKUP(C1300,away!$B$2:$E$405,3,FALSE)</f>
        <v>0.96940000000000004</v>
      </c>
      <c r="J1300" s="10">
        <f>VLOOKUP(B1300,home!$B$2:$E$405,4,FALSE)</f>
        <v>1.1803999999999999</v>
      </c>
      <c r="K1300" s="12">
        <f t="shared" si="1678"/>
        <v>1.4543098603</v>
      </c>
      <c r="L1300" s="12">
        <f t="shared" si="1679"/>
        <v>1.311573460912</v>
      </c>
      <c r="M1300" s="13">
        <f t="shared" si="1680"/>
        <v>6.2920495785130676E-2</v>
      </c>
      <c r="N1300" s="13">
        <f t="shared" si="1681"/>
        <v>9.150589743528012E-2</v>
      </c>
      <c r="O1300" s="13">
        <f t="shared" si="1682"/>
        <v>8.2524852419202738E-2</v>
      </c>
      <c r="P1300" s="13">
        <f t="shared" si="1683"/>
        <v>0.12001670659304885</v>
      </c>
      <c r="Q1300" s="13">
        <f t="shared" si="1684"/>
        <v>6.6538964457864197E-2</v>
      </c>
      <c r="R1300" s="13">
        <f t="shared" si="1685"/>
        <v>5.4118703149352895E-2</v>
      </c>
      <c r="S1300" s="13">
        <f t="shared" si="1686"/>
        <v>5.7230993183170084E-2</v>
      </c>
      <c r="T1300" s="13">
        <f t="shared" si="1687"/>
        <v>8.7270739899501487E-2</v>
      </c>
      <c r="U1300" s="13">
        <f t="shared" si="1688"/>
        <v>7.870536361675258E-2</v>
      </c>
      <c r="V1300" s="13">
        <f t="shared" si="1689"/>
        <v>1.2129372739332952E-2</v>
      </c>
      <c r="W1300" s="13">
        <f t="shared" si="1690"/>
        <v>3.2256090701741055E-2</v>
      </c>
      <c r="X1300" s="13">
        <f t="shared" si="1691"/>
        <v>4.2306232517173893E-2</v>
      </c>
      <c r="Y1300" s="13">
        <f t="shared" si="1692"/>
        <v>2.7743865900348785E-2</v>
      </c>
      <c r="Z1300" s="13">
        <f t="shared" si="1693"/>
        <v>2.3660218263221965E-2</v>
      </c>
      <c r="AA1300" s="13">
        <f t="shared" si="1694"/>
        <v>3.4409288717053843E-2</v>
      </c>
      <c r="AB1300" s="13">
        <f t="shared" si="1695"/>
        <v>2.5020883933560476E-2</v>
      </c>
      <c r="AC1300" s="13">
        <f t="shared" si="1696"/>
        <v>1.4459987868911787E-3</v>
      </c>
      <c r="AD1300" s="13">
        <f t="shared" si="1697"/>
        <v>1.1727587690568284E-2</v>
      </c>
      <c r="AE1300" s="13">
        <f t="shared" si="1698"/>
        <v>1.5381592775467611E-2</v>
      </c>
      <c r="AF1300" s="13">
        <f t="shared" si="1699"/>
        <v>1.0087044435429538E-2</v>
      </c>
      <c r="AG1300" s="13">
        <f t="shared" si="1700"/>
        <v>4.4099665935164812E-3</v>
      </c>
      <c r="AH1300" s="13">
        <f t="shared" si="1701"/>
        <v>7.7580285883568356E-3</v>
      </c>
      <c r="AI1300" s="13">
        <f t="shared" si="1702"/>
        <v>1.1282577472536637E-2</v>
      </c>
      <c r="AJ1300" s="13">
        <f t="shared" si="1703"/>
        <v>8.2041818339543427E-3</v>
      </c>
      <c r="AK1300" s="13">
        <f t="shared" si="1704"/>
        <v>3.9771408456046467E-3</v>
      </c>
      <c r="AL1300" s="13">
        <f t="shared" si="1705"/>
        <v>1.103259025376179E-4</v>
      </c>
      <c r="AM1300" s="13">
        <f t="shared" si="1706"/>
        <v>3.4111092831852706E-3</v>
      </c>
      <c r="AN1300" s="13">
        <f t="shared" si="1707"/>
        <v>4.4739204080963563E-3</v>
      </c>
      <c r="AO1300" s="13">
        <f t="shared" si="1708"/>
        <v>2.9339376367458836E-3</v>
      </c>
      <c r="AP1300" s="13">
        <f t="shared" si="1709"/>
        <v>1.2826915801089237E-3</v>
      </c>
      <c r="AQ1300" s="13">
        <f t="shared" si="1710"/>
        <v>4.2058605875153573E-4</v>
      </c>
      <c r="AR1300" s="13">
        <f t="shared" si="1711"/>
        <v>2.0350448810970826E-3</v>
      </c>
      <c r="AS1300" s="13">
        <f t="shared" si="1712"/>
        <v>2.9595858367325281E-3</v>
      </c>
      <c r="AT1300" s="13">
        <f t="shared" si="1713"/>
        <v>2.1520774323821714E-3</v>
      </c>
      <c r="AU1300" s="13">
        <f t="shared" si="1714"/>
        <v>1.0432624766808329E-3</v>
      </c>
      <c r="AV1300" s="13">
        <f t="shared" si="1715"/>
        <v>3.7930672667948334E-4</v>
      </c>
      <c r="AW1300" s="13">
        <f t="shared" si="1716"/>
        <v>5.8455389302749585E-6</v>
      </c>
      <c r="AX1300" s="13">
        <f t="shared" si="1717"/>
        <v>8.2680164418286726E-4</v>
      </c>
      <c r="AY1300" s="13">
        <f t="shared" si="1718"/>
        <v>1.084411093948655E-3</v>
      </c>
      <c r="AZ1300" s="13">
        <f t="shared" si="1719"/>
        <v>7.1114240577080292E-4</v>
      </c>
      <c r="BA1300" s="13">
        <f t="shared" si="1720"/>
        <v>3.109051687793658E-4</v>
      </c>
      <c r="BB1300" s="13">
        <f t="shared" si="1721"/>
        <v>1.0194374205784557E-4</v>
      </c>
      <c r="BC1300" s="13">
        <f t="shared" si="1722"/>
        <v>2.6741341317825745E-5</v>
      </c>
      <c r="BD1300" s="13">
        <f t="shared" si="1723"/>
        <v>4.4485180963529133E-4</v>
      </c>
      <c r="BE1300" s="13">
        <f t="shared" si="1724"/>
        <v>6.4695237312490273E-4</v>
      </c>
      <c r="BF1300" s="13">
        <f t="shared" si="1725"/>
        <v>4.7043460769001548E-4</v>
      </c>
      <c r="BG1300" s="13">
        <f t="shared" si="1726"/>
        <v>2.2805256286331728E-4</v>
      </c>
      <c r="BH1300" s="13">
        <f t="shared" si="1727"/>
        <v>8.2914772709701942E-5</v>
      </c>
      <c r="BI1300" s="13">
        <f t="shared" si="1728"/>
        <v>2.4116754303250565E-5</v>
      </c>
      <c r="BJ1300" s="14">
        <f t="shared" si="1729"/>
        <v>0.40481217276983678</v>
      </c>
      <c r="BK1300" s="14">
        <f t="shared" si="1730"/>
        <v>0.25493830408405999</v>
      </c>
      <c r="BL1300" s="14">
        <f t="shared" si="1731"/>
        <v>0.31646762081027346</v>
      </c>
      <c r="BM1300" s="14">
        <f t="shared" si="1732"/>
        <v>0.52117413053249462</v>
      </c>
      <c r="BN1300" s="14">
        <f t="shared" si="1733"/>
        <v>0.47762561983987945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1.6292</v>
      </c>
      <c r="F1301" s="10">
        <f>VLOOKUP(B1301,home!$B$2:$E$405,3,FALSE)</f>
        <v>0.61380000000000001</v>
      </c>
      <c r="G1301" s="10">
        <f>VLOOKUP(C1301,away!$B$2:$E$405,4,FALSE)</f>
        <v>0.75019999999999998</v>
      </c>
      <c r="H1301" s="10">
        <f>VLOOKUP(A1301,away!$A$2:$E$405,3,FALSE)</f>
        <v>1.1462000000000001</v>
      </c>
      <c r="I1301" s="10">
        <f>VLOOKUP(C1301,away!$B$2:$E$405,3,FALSE)</f>
        <v>0.96940000000000004</v>
      </c>
      <c r="J1301" s="10">
        <f>VLOOKUP(B1301,home!$B$2:$E$405,4,FALSE)</f>
        <v>1.4883</v>
      </c>
      <c r="K1301" s="12">
        <f t="shared" si="1678"/>
        <v>0.75020222059199992</v>
      </c>
      <c r="L1301" s="12">
        <f t="shared" si="1679"/>
        <v>1.6536892425240002</v>
      </c>
      <c r="M1301" s="13">
        <f t="shared" si="1680"/>
        <v>9.03656137230784E-2</v>
      </c>
      <c r="N1301" s="13">
        <f t="shared" si="1681"/>
        <v>6.7792484080212323E-2</v>
      </c>
      <c r="O1301" s="13">
        <f t="shared" si="1682"/>
        <v>0.14943664330793391</v>
      </c>
      <c r="P1301" s="13">
        <f t="shared" si="1683"/>
        <v>0.11210770164742664</v>
      </c>
      <c r="Q1301" s="13">
        <f t="shared" si="1684"/>
        <v>2.5429036048211534E-2</v>
      </c>
      <c r="R1301" s="13">
        <f t="shared" si="1685"/>
        <v>0.12356088473861324</v>
      </c>
      <c r="S1301" s="13">
        <f t="shared" si="1686"/>
        <v>3.4770241275577866E-2</v>
      </c>
      <c r="T1301" s="13">
        <f t="shared" si="1687"/>
        <v>4.2051723360682428E-2</v>
      </c>
      <c r="U1301" s="13">
        <f t="shared" si="1688"/>
        <v>9.2695650109219804E-2</v>
      </c>
      <c r="V1301" s="13">
        <f t="shared" si="1689"/>
        <v>4.7928897761152778E-3</v>
      </c>
      <c r="W1301" s="13">
        <f t="shared" si="1690"/>
        <v>6.3589731036274378E-3</v>
      </c>
      <c r="X1301" s="13">
        <f t="shared" si="1691"/>
        <v>1.0515765414968148E-2</v>
      </c>
      <c r="Y1301" s="13">
        <f t="shared" si="1692"/>
        <v>8.6949040718193801E-3</v>
      </c>
      <c r="Z1301" s="13">
        <f t="shared" si="1693"/>
        <v>6.811043529633086E-2</v>
      </c>
      <c r="AA1301" s="13">
        <f t="shared" si="1694"/>
        <v>5.1096599804795147E-2</v>
      </c>
      <c r="AB1301" s="13">
        <f t="shared" si="1695"/>
        <v>1.916639131912903E-2</v>
      </c>
      <c r="AC1301" s="13">
        <f t="shared" si="1696"/>
        <v>3.7162909299239016E-4</v>
      </c>
      <c r="AD1301" s="13">
        <f t="shared" si="1697"/>
        <v>1.1926289357565259E-3</v>
      </c>
      <c r="AE1301" s="13">
        <f t="shared" si="1698"/>
        <v>1.9722376413834138E-3</v>
      </c>
      <c r="AF1301" s="13">
        <f t="shared" si="1699"/>
        <v>1.6307340856283295E-3</v>
      </c>
      <c r="AG1301" s="13">
        <f t="shared" si="1700"/>
        <v>8.9890913827359324E-4</v>
      </c>
      <c r="AH1301" s="13">
        <f t="shared" si="1701"/>
        <v>2.8158373538292335E-2</v>
      </c>
      <c r="AI1301" s="13">
        <f t="shared" si="1702"/>
        <v>2.1124474356685921E-2</v>
      </c>
      <c r="AJ1301" s="13">
        <f t="shared" si="1703"/>
        <v>7.9238137856122663E-3</v>
      </c>
      <c r="AK1301" s="13">
        <f t="shared" si="1704"/>
        <v>1.981487565841275E-3</v>
      </c>
      <c r="AL1301" s="13">
        <f t="shared" si="1705"/>
        <v>1.8441742058375239E-5</v>
      </c>
      <c r="AM1301" s="13">
        <f t="shared" si="1706"/>
        <v>1.7894257518936396E-4</v>
      </c>
      <c r="AN1301" s="13">
        <f t="shared" si="1707"/>
        <v>2.9591541162019323E-4</v>
      </c>
      <c r="AO1301" s="13">
        <f t="shared" si="1708"/>
        <v>2.446760664466876E-4</v>
      </c>
      <c r="AP1301" s="13">
        <f t="shared" si="1709"/>
        <v>1.3487272632865823E-4</v>
      </c>
      <c r="AQ1301" s="13">
        <f t="shared" si="1710"/>
        <v>5.5759394159896419E-5</v>
      </c>
      <c r="AR1301" s="13">
        <f t="shared" si="1711"/>
        <v>9.3130398814492941E-3</v>
      </c>
      <c r="AS1301" s="13">
        <f t="shared" si="1712"/>
        <v>6.9866631995251166E-3</v>
      </c>
      <c r="AT1301" s="13">
        <f t="shared" si="1713"/>
        <v>2.6207051234060741E-3</v>
      </c>
      <c r="AU1301" s="13">
        <f t="shared" si="1714"/>
        <v>6.5535293436535624E-4</v>
      </c>
      <c r="AV1301" s="13">
        <f t="shared" si="1715"/>
        <v>1.2291180665809331E-4</v>
      </c>
      <c r="AW1301" s="13">
        <f t="shared" si="1716"/>
        <v>6.3552360957748894E-7</v>
      </c>
      <c r="AX1301" s="13">
        <f t="shared" si="1717"/>
        <v>2.2373852877585281E-5</v>
      </c>
      <c r="AY1301" s="13">
        <f t="shared" si="1718"/>
        <v>3.6999399817477427E-5</v>
      </c>
      <c r="AZ1301" s="13">
        <f t="shared" si="1719"/>
        <v>3.0592754729003443E-5</v>
      </c>
      <c r="BA1301" s="13">
        <f t="shared" si="1720"/>
        <v>1.6863636464842741E-5</v>
      </c>
      <c r="BB1301" s="13">
        <f t="shared" si="1721"/>
        <v>6.9718035529364772E-6</v>
      </c>
      <c r="BC1301" s="13">
        <f t="shared" si="1722"/>
        <v>2.3058393072963298E-6</v>
      </c>
      <c r="BD1301" s="13">
        <f t="shared" si="1723"/>
        <v>2.5668123111916154E-3</v>
      </c>
      <c r="BE1301" s="13">
        <f t="shared" si="1724"/>
        <v>1.9256282956988334E-3</v>
      </c>
      <c r="BF1301" s="13">
        <f t="shared" si="1725"/>
        <v>7.2230531173402631E-4</v>
      </c>
      <c r="BG1301" s="13">
        <f t="shared" si="1726"/>
        <v>1.8062501626942115E-4</v>
      </c>
      <c r="BH1301" s="13">
        <f t="shared" si="1727"/>
        <v>3.3876322074946451E-5</v>
      </c>
      <c r="BI1301" s="13">
        <f t="shared" si="1728"/>
        <v>5.0828184092229256E-6</v>
      </c>
      <c r="BJ1301" s="14">
        <f t="shared" si="1729"/>
        <v>0.16756366934105704</v>
      </c>
      <c r="BK1301" s="14">
        <f t="shared" si="1730"/>
        <v>0.24246351665706645</v>
      </c>
      <c r="BL1301" s="14">
        <f t="shared" si="1731"/>
        <v>0.52027732154690498</v>
      </c>
      <c r="BM1301" s="14">
        <f t="shared" si="1732"/>
        <v>0.42968621541967517</v>
      </c>
      <c r="BN1301" s="14">
        <f t="shared" si="1733"/>
        <v>0.56869236354547614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1.6292</v>
      </c>
      <c r="F1302" s="10">
        <f>VLOOKUP(B1302,home!$B$2:$E$405,3,FALSE)</f>
        <v>1.0470999999999999</v>
      </c>
      <c r="G1302" s="10">
        <f>VLOOKUP(C1302,away!$B$2:$E$405,4,FALSE)</f>
        <v>1.3359000000000001</v>
      </c>
      <c r="H1302" s="10">
        <f>VLOOKUP(A1302,away!$A$2:$E$405,3,FALSE)</f>
        <v>1.1462000000000001</v>
      </c>
      <c r="I1302" s="10">
        <f>VLOOKUP(C1302,away!$B$2:$E$405,3,FALSE)</f>
        <v>1.2317</v>
      </c>
      <c r="J1302" s="10">
        <f>VLOOKUP(B1302,home!$B$2:$E$405,4,FALSE)</f>
        <v>0.92379999999999995</v>
      </c>
      <c r="K1302" s="12">
        <f t="shared" si="1678"/>
        <v>2.2789589939879997</v>
      </c>
      <c r="L1302" s="12">
        <f t="shared" si="1679"/>
        <v>1.3041973200520001</v>
      </c>
      <c r="M1302" s="13">
        <f t="shared" si="1680"/>
        <v>2.7787852504785882E-2</v>
      </c>
      <c r="N1302" s="13">
        <f t="shared" si="1681"/>
        <v>6.3327376389393758E-2</v>
      </c>
      <c r="O1302" s="13">
        <f t="shared" si="1682"/>
        <v>3.6240842766742005E-2</v>
      </c>
      <c r="P1302" s="13">
        <f t="shared" si="1683"/>
        <v>8.2591394572971641E-2</v>
      </c>
      <c r="Q1302" s="13">
        <f t="shared" si="1684"/>
        <v>7.2160246994136118E-2</v>
      </c>
      <c r="R1302" s="13">
        <f t="shared" si="1685"/>
        <v>2.3632605006405419E-2</v>
      </c>
      <c r="S1302" s="13">
        <f t="shared" si="1686"/>
        <v>6.136978789862816E-2</v>
      </c>
      <c r="T1302" s="13">
        <f t="shared" si="1687"/>
        <v>9.4111200744042722E-2</v>
      </c>
      <c r="U1302" s="13">
        <f t="shared" si="1688"/>
        <v>5.3857737730713458E-2</v>
      </c>
      <c r="V1302" s="13">
        <f t="shared" si="1689"/>
        <v>2.0267114785427327E-2</v>
      </c>
      <c r="W1302" s="13">
        <f t="shared" si="1690"/>
        <v>5.4816747965227335E-2</v>
      </c>
      <c r="X1302" s="13">
        <f t="shared" si="1691"/>
        <v>7.1491855790215428E-2</v>
      </c>
      <c r="Y1302" s="13">
        <f t="shared" si="1692"/>
        <v>4.6619743363571511E-2</v>
      </c>
      <c r="Z1302" s="13">
        <f t="shared" si="1693"/>
        <v>1.0273860038400475E-2</v>
      </c>
      <c r="AA1302" s="13">
        <f t="shared" si="1694"/>
        <v>2.3413705737486658E-2</v>
      </c>
      <c r="AB1302" s="13">
        <f t="shared" si="1695"/>
        <v>2.6679437636516833E-2</v>
      </c>
      <c r="AC1302" s="13">
        <f t="shared" si="1696"/>
        <v>3.76488537979555E-3</v>
      </c>
      <c r="AD1302" s="13">
        <f t="shared" si="1697"/>
        <v>3.1231280199132069E-2</v>
      </c>
      <c r="AE1302" s="13">
        <f t="shared" si="1698"/>
        <v>4.0731751937501136E-2</v>
      </c>
      <c r="AF1302" s="13">
        <f t="shared" si="1699"/>
        <v>2.6561120858955924E-2</v>
      </c>
      <c r="AG1302" s="13">
        <f t="shared" si="1700"/>
        <v>1.1546980880609197E-2</v>
      </c>
      <c r="AH1302" s="13">
        <f t="shared" si="1701"/>
        <v>3.3497851821678096E-3</v>
      </c>
      <c r="AI1302" s="13">
        <f t="shared" si="1702"/>
        <v>7.6340230688290598E-3</v>
      </c>
      <c r="AJ1302" s="13">
        <f t="shared" si="1703"/>
        <v>8.6988127665099304E-3</v>
      </c>
      <c r="AK1302" s="13">
        <f t="shared" si="1704"/>
        <v>6.6080791970851462E-3</v>
      </c>
      <c r="AL1302" s="13">
        <f t="shared" si="1705"/>
        <v>4.4760153217475451E-4</v>
      </c>
      <c r="AM1302" s="13">
        <f t="shared" si="1706"/>
        <v>1.4234961380714263E-2</v>
      </c>
      <c r="AN1302" s="13">
        <f t="shared" si="1707"/>
        <v>1.8565198483771261E-2</v>
      </c>
      <c r="AO1302" s="13">
        <f t="shared" si="1708"/>
        <v>1.2106341054383967E-2</v>
      </c>
      <c r="AP1302" s="13">
        <f t="shared" si="1709"/>
        <v>5.2630191862543581E-3</v>
      </c>
      <c r="AQ1302" s="13">
        <f t="shared" si="1710"/>
        <v>1.716003879523798E-3</v>
      </c>
      <c r="AR1302" s="13">
        <f t="shared" si="1711"/>
        <v>8.7375617146663164E-4</v>
      </c>
      <c r="AS1302" s="13">
        <f t="shared" si="1712"/>
        <v>1.991254485516401E-3</v>
      </c>
      <c r="AT1302" s="13">
        <f t="shared" si="1713"/>
        <v>2.2689936595432754E-3</v>
      </c>
      <c r="AU1302" s="13">
        <f t="shared" si="1714"/>
        <v>1.723647835905964E-3</v>
      </c>
      <c r="AV1302" s="13">
        <f t="shared" si="1715"/>
        <v>9.8203068452646248E-4</v>
      </c>
      <c r="AW1302" s="13">
        <f t="shared" si="1716"/>
        <v>3.6954631673583122E-5</v>
      </c>
      <c r="AX1302" s="13">
        <f t="shared" si="1717"/>
        <v>5.4068155446084362E-3</v>
      </c>
      <c r="AY1302" s="13">
        <f t="shared" si="1718"/>
        <v>7.0515543432938177E-3</v>
      </c>
      <c r="AZ1302" s="13">
        <f t="shared" si="1719"/>
        <v>4.5983091383624197E-3</v>
      </c>
      <c r="BA1302" s="13">
        <f t="shared" si="1720"/>
        <v>1.9990341516742962E-3</v>
      </c>
      <c r="BB1302" s="13">
        <f t="shared" si="1721"/>
        <v>6.5178374582651011E-4</v>
      </c>
      <c r="BC1302" s="13">
        <f t="shared" si="1722"/>
        <v>1.7001092291207771E-4</v>
      </c>
      <c r="BD1302" s="13">
        <f t="shared" si="1723"/>
        <v>1.8992507620094599E-4</v>
      </c>
      <c r="BE1302" s="13">
        <f t="shared" si="1724"/>
        <v>4.3283146059200204E-4</v>
      </c>
      <c r="BF1302" s="13">
        <f t="shared" si="1725"/>
        <v>4.9320257499855288E-4</v>
      </c>
      <c r="BG1302" s="13">
        <f t="shared" si="1726"/>
        <v>3.7466281471699769E-4</v>
      </c>
      <c r="BH1302" s="13">
        <f t="shared" si="1727"/>
        <v>2.1346029782804042E-4</v>
      </c>
      <c r="BI1302" s="13">
        <f t="shared" si="1728"/>
        <v>9.7293453118913909E-5</v>
      </c>
      <c r="BJ1302" s="14">
        <f t="shared" si="1729"/>
        <v>0.58436133695411052</v>
      </c>
      <c r="BK1302" s="14">
        <f t="shared" si="1730"/>
        <v>0.20328019101707714</v>
      </c>
      <c r="BL1302" s="14">
        <f t="shared" si="1731"/>
        <v>0.19975608760687047</v>
      </c>
      <c r="BM1302" s="14">
        <f t="shared" si="1732"/>
        <v>0.68491655767040371</v>
      </c>
      <c r="BN1302" s="14">
        <f t="shared" si="1733"/>
        <v>0.30574031823443482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1.6292</v>
      </c>
      <c r="F1303" s="10">
        <f>VLOOKUP(B1303,home!$B$2:$E$405,3,FALSE)</f>
        <v>0.90259999999999996</v>
      </c>
      <c r="G1303" s="10">
        <f>VLOOKUP(C1303,away!$B$2:$E$405,4,FALSE)</f>
        <v>1.1253</v>
      </c>
      <c r="H1303" s="10">
        <f>VLOOKUP(A1303,away!$A$2:$E$405,3,FALSE)</f>
        <v>1.1462000000000001</v>
      </c>
      <c r="I1303" s="10">
        <f>VLOOKUP(C1303,away!$B$2:$E$405,3,FALSE)</f>
        <v>0.92090000000000005</v>
      </c>
      <c r="J1303" s="10">
        <f>VLOOKUP(B1303,home!$B$2:$E$405,4,FALSE)</f>
        <v>1.0777000000000001</v>
      </c>
      <c r="K1303" s="12">
        <f t="shared" si="1678"/>
        <v>1.654771564776</v>
      </c>
      <c r="L1303" s="12">
        <f t="shared" si="1679"/>
        <v>1.1375506945660003</v>
      </c>
      <c r="M1303" s="13">
        <f t="shared" si="1680"/>
        <v>6.1278743417937695E-2</v>
      </c>
      <c r="N1303" s="13">
        <f t="shared" si="1681"/>
        <v>0.10140232213320775</v>
      </c>
      <c r="O1303" s="13">
        <f t="shared" si="1682"/>
        <v>6.9707677137206728E-2</v>
      </c>
      <c r="P1303" s="13">
        <f t="shared" si="1683"/>
        <v>0.11535028197323577</v>
      </c>
      <c r="Q1303" s="13">
        <f t="shared" si="1684"/>
        <v>8.3898839634144129E-2</v>
      </c>
      <c r="R1303" s="13">
        <f t="shared" si="1685"/>
        <v>3.9648008272006027E-2</v>
      </c>
      <c r="S1303" s="13">
        <f t="shared" si="1686"/>
        <v>5.4283454625352737E-2</v>
      </c>
      <c r="T1303" s="13">
        <f t="shared" si="1687"/>
        <v>9.5439183299102101E-2</v>
      </c>
      <c r="U1303" s="13">
        <f t="shared" si="1688"/>
        <v>6.5608396688519199E-2</v>
      </c>
      <c r="V1303" s="13">
        <f t="shared" si="1689"/>
        <v>1.1353604942962378E-2</v>
      </c>
      <c r="W1303" s="13">
        <f t="shared" si="1690"/>
        <v>4.6277804714761117E-2</v>
      </c>
      <c r="X1303" s="13">
        <f t="shared" si="1691"/>
        <v>5.2643348896266227E-2</v>
      </c>
      <c r="Y1303" s="13">
        <f t="shared" si="1692"/>
        <v>2.9942239050613981E-2</v>
      </c>
      <c r="Z1303" s="13">
        <f t="shared" si="1693"/>
        <v>1.5033873115992987E-2</v>
      </c>
      <c r="AA1303" s="13">
        <f t="shared" si="1694"/>
        <v>2.487762574079555E-2</v>
      </c>
      <c r="AB1303" s="13">
        <f t="shared" si="1695"/>
        <v>2.0583393837503978E-2</v>
      </c>
      <c r="AC1303" s="13">
        <f t="shared" si="1696"/>
        <v>1.3357420723481173E-3</v>
      </c>
      <c r="AD1303" s="13">
        <f t="shared" si="1697"/>
        <v>1.914479883056085E-2</v>
      </c>
      <c r="AE1303" s="13">
        <f t="shared" si="1698"/>
        <v>2.1778179207030842E-2</v>
      </c>
      <c r="AF1303" s="13">
        <f t="shared" si="1699"/>
        <v>1.2386891441670387E-2</v>
      </c>
      <c r="AG1303" s="13">
        <f t="shared" si="1700"/>
        <v>4.6969056543285951E-3</v>
      </c>
      <c r="AH1303" s="13">
        <f t="shared" si="1701"/>
        <v>4.275448201278737E-3</v>
      </c>
      <c r="AI1303" s="13">
        <f t="shared" si="1702"/>
        <v>7.0748901101487498E-3</v>
      </c>
      <c r="AJ1303" s="13">
        <f t="shared" si="1703"/>
        <v>5.8536634890945472E-3</v>
      </c>
      <c r="AK1303" s="13">
        <f t="shared" si="1704"/>
        <v>3.2288252971737082E-3</v>
      </c>
      <c r="AL1303" s="13">
        <f t="shared" si="1705"/>
        <v>1.0057531606874789E-4</v>
      </c>
      <c r="AM1303" s="13">
        <f t="shared" si="1706"/>
        <v>6.3360537436337834E-3</v>
      </c>
      <c r="AN1303" s="13">
        <f t="shared" si="1707"/>
        <v>7.2075823368781154E-3</v>
      </c>
      <c r="AO1303" s="13">
        <f t="shared" si="1708"/>
        <v>4.0994951467286699E-3</v>
      </c>
      <c r="AP1303" s="13">
        <f t="shared" si="1709"/>
        <v>1.5544611838437146E-3</v>
      </c>
      <c r="AQ1303" s="13">
        <f t="shared" si="1710"/>
        <v>4.4206959983932633E-4</v>
      </c>
      <c r="AR1303" s="13">
        <f t="shared" si="1711"/>
        <v>9.727078141891168E-4</v>
      </c>
      <c r="AS1303" s="13">
        <f t="shared" si="1712"/>
        <v>1.6096092317555673E-3</v>
      </c>
      <c r="AT1303" s="13">
        <f t="shared" si="1713"/>
        <v>1.3317677935550279E-3</v>
      </c>
      <c r="AU1303" s="13">
        <f t="shared" si="1714"/>
        <v>7.345904918864448E-4</v>
      </c>
      <c r="AV1303" s="13">
        <f t="shared" si="1715"/>
        <v>3.038948644321259E-4</v>
      </c>
      <c r="AW1303" s="13">
        <f t="shared" si="1716"/>
        <v>5.2589339308778342E-6</v>
      </c>
      <c r="AX1303" s="13">
        <f t="shared" si="1717"/>
        <v>1.7474535946429509E-3</v>
      </c>
      <c r="AY1303" s="13">
        <f t="shared" si="1718"/>
        <v>1.9878170503079425E-3</v>
      </c>
      <c r="AZ1303" s="13">
        <f t="shared" si="1719"/>
        <v>1.1306213331239694E-3</v>
      </c>
      <c r="BA1303" s="13">
        <f t="shared" si="1720"/>
        <v>4.2871302759543603E-4</v>
      </c>
      <c r="BB1303" s="13">
        <f t="shared" si="1721"/>
        <v>1.2192070057767032E-4</v>
      </c>
      <c r="BC1303" s="13">
        <f t="shared" si="1722"/>
        <v>2.7738195524820446E-5</v>
      </c>
      <c r="BD1303" s="13">
        <f t="shared" si="1723"/>
        <v>1.8441740827343419E-4</v>
      </c>
      <c r="BE1303" s="13">
        <f t="shared" si="1724"/>
        <v>3.0516868326056513E-4</v>
      </c>
      <c r="BF1303" s="13">
        <f t="shared" si="1725"/>
        <v>2.5249222975985849E-4</v>
      </c>
      <c r="BG1303" s="13">
        <f t="shared" si="1726"/>
        <v>1.3927232071116744E-4</v>
      </c>
      <c r="BH1303" s="13">
        <f t="shared" si="1727"/>
        <v>5.7615969018300859E-5</v>
      </c>
      <c r="BI1303" s="13">
        <f t="shared" si="1728"/>
        <v>1.9068253441699852E-5</v>
      </c>
      <c r="BJ1303" s="14">
        <f t="shared" si="1729"/>
        <v>0.49269443877438246</v>
      </c>
      <c r="BK1303" s="14">
        <f t="shared" si="1730"/>
        <v>0.24569021939821342</v>
      </c>
      <c r="BL1303" s="14">
        <f t="shared" si="1731"/>
        <v>0.24676853383401059</v>
      </c>
      <c r="BM1303" s="14">
        <f t="shared" si="1732"/>
        <v>0.52691863443848408</v>
      </c>
      <c r="BN1303" s="14">
        <f t="shared" si="1733"/>
        <v>0.47128587256773813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1.6292</v>
      </c>
      <c r="F1304" s="10">
        <f>VLOOKUP(B1304,home!$B$2:$E$405,3,FALSE)</f>
        <v>0.90259999999999996</v>
      </c>
      <c r="G1304" s="10">
        <f>VLOOKUP(C1304,away!$B$2:$E$405,4,FALSE)</f>
        <v>1.0831999999999999</v>
      </c>
      <c r="H1304" s="10">
        <f>VLOOKUP(A1304,away!$A$2:$E$405,3,FALSE)</f>
        <v>1.1462000000000001</v>
      </c>
      <c r="I1304" s="10">
        <f>VLOOKUP(C1304,away!$B$2:$E$405,3,FALSE)</f>
        <v>1.0777000000000001</v>
      </c>
      <c r="J1304" s="10">
        <f>VLOOKUP(B1304,home!$B$2:$E$405,4,FALSE)</f>
        <v>0.87239999999999995</v>
      </c>
      <c r="K1304" s="12">
        <f t="shared" si="1678"/>
        <v>1.5928628445439998</v>
      </c>
      <c r="L1304" s="12">
        <f t="shared" si="1679"/>
        <v>1.0776405971760001</v>
      </c>
      <c r="M1304" s="13">
        <f t="shared" si="1680"/>
        <v>6.9217369624561556E-2</v>
      </c>
      <c r="N1304" s="13">
        <f t="shared" si="1681"/>
        <v>0.11025377627203256</v>
      </c>
      <c r="O1304" s="13">
        <f t="shared" si="1682"/>
        <v>7.4591447537164443E-2</v>
      </c>
      <c r="P1304" s="13">
        <f t="shared" si="1683"/>
        <v>0.11881394530270227</v>
      </c>
      <c r="Q1304" s="13">
        <f t="shared" si="1684"/>
        <v>8.7809571847193804E-2</v>
      </c>
      <c r="R1304" s="13">
        <f t="shared" si="1685"/>
        <v>4.0191386034086091E-2</v>
      </c>
      <c r="S1304" s="13">
        <f t="shared" si="1686"/>
        <v>5.0987034305707897E-2</v>
      </c>
      <c r="T1304" s="13">
        <f t="shared" si="1687"/>
        <v>9.4627159443178815E-2</v>
      </c>
      <c r="U1304" s="13">
        <f t="shared" si="1688"/>
        <v>6.4019365484420346E-2</v>
      </c>
      <c r="V1304" s="13">
        <f t="shared" si="1689"/>
        <v>9.7245512185486892E-3</v>
      </c>
      <c r="W1304" s="13">
        <f t="shared" si="1690"/>
        <v>4.6622868130237298E-2</v>
      </c>
      <c r="X1304" s="13">
        <f t="shared" si="1691"/>
        <v>5.0242695453926824E-2</v>
      </c>
      <c r="Y1304" s="13">
        <f t="shared" si="1692"/>
        <v>2.7071784166350806E-2</v>
      </c>
      <c r="Z1304" s="13">
        <f t="shared" si="1693"/>
        <v>1.4437289749034563E-2</v>
      </c>
      <c r="AA1304" s="13">
        <f t="shared" si="1694"/>
        <v>2.2996622417153119E-2</v>
      </c>
      <c r="AB1304" s="13">
        <f t="shared" si="1695"/>
        <v>1.8315232699145423E-2</v>
      </c>
      <c r="AC1304" s="13">
        <f t="shared" si="1696"/>
        <v>1.0432824727024657E-3</v>
      </c>
      <c r="AD1304" s="13">
        <f t="shared" si="1697"/>
        <v>1.8565958587682382E-2</v>
      </c>
      <c r="AE1304" s="13">
        <f t="shared" si="1698"/>
        <v>2.0007430699574932E-2</v>
      </c>
      <c r="AF1304" s="13">
        <f t="shared" si="1699"/>
        <v>1.0780409783523685E-2</v>
      </c>
      <c r="AG1304" s="13">
        <f t="shared" si="1700"/>
        <v>3.8724690789728191E-3</v>
      </c>
      <c r="AH1304" s="13">
        <f t="shared" si="1701"/>
        <v>3.8895523866881365E-3</v>
      </c>
      <c r="AI1304" s="13">
        <f t="shared" si="1702"/>
        <v>6.1955234786629683E-3</v>
      </c>
      <c r="AJ1304" s="13">
        <f t="shared" si="1703"/>
        <v>4.9343095758311185E-3</v>
      </c>
      <c r="AK1304" s="13">
        <f t="shared" si="1704"/>
        <v>2.6198927956063516E-3</v>
      </c>
      <c r="AL1304" s="13">
        <f t="shared" si="1705"/>
        <v>7.1633179543969952E-5</v>
      </c>
      <c r="AM1304" s="13">
        <f t="shared" si="1706"/>
        <v>5.91460512153237E-3</v>
      </c>
      <c r="AN1304" s="13">
        <f t="shared" si="1707"/>
        <v>6.3738185952283716E-3</v>
      </c>
      <c r="AO1304" s="13">
        <f t="shared" si="1708"/>
        <v>3.4343428386266984E-3</v>
      </c>
      <c r="AP1304" s="13">
        <f t="shared" si="1709"/>
        <v>1.2336624225082649E-3</v>
      </c>
      <c r="AQ1304" s="13">
        <f t="shared" si="1710"/>
        <v>3.3236117742634931E-4</v>
      </c>
      <c r="AR1304" s="13">
        <f t="shared" si="1711"/>
        <v>8.3830791134758826E-4</v>
      </c>
      <c r="AS1304" s="13">
        <f t="shared" si="1712"/>
        <v>1.3353095242728587E-3</v>
      </c>
      <c r="AT1304" s="13">
        <f t="shared" si="1713"/>
        <v>1.0634824635899808E-3</v>
      </c>
      <c r="AU1304" s="13">
        <f t="shared" si="1714"/>
        <v>5.6466056735886608E-4</v>
      </c>
      <c r="AV1304" s="13">
        <f t="shared" si="1715"/>
        <v>2.2485670938126792E-4</v>
      </c>
      <c r="AW1304" s="13">
        <f t="shared" si="1716"/>
        <v>3.4155767878464719E-6</v>
      </c>
      <c r="AX1304" s="13">
        <f t="shared" si="1717"/>
        <v>1.5701924563730955E-3</v>
      </c>
      <c r="AY1304" s="13">
        <f t="shared" si="1718"/>
        <v>1.6921031363671532E-3</v>
      </c>
      <c r="AZ1304" s="13">
        <f t="shared" si="1719"/>
        <v>9.1173951717904086E-4</v>
      </c>
      <c r="BA1304" s="13">
        <f t="shared" si="1720"/>
        <v>3.2750917258725988E-4</v>
      </c>
      <c r="BB1304" s="13">
        <f t="shared" si="1721"/>
        <v>8.8234295081888092E-5</v>
      </c>
      <c r="BC1304" s="13">
        <f t="shared" si="1722"/>
        <v>1.9016971688689863E-5</v>
      </c>
      <c r="BD1304" s="13">
        <f t="shared" si="1723"/>
        <v>1.5056577303366339E-4</v>
      </c>
      <c r="BE1304" s="13">
        <f t="shared" si="1724"/>
        <v>2.398306255253673E-4</v>
      </c>
      <c r="BF1304" s="13">
        <f t="shared" si="1725"/>
        <v>1.9100864619155176E-4</v>
      </c>
      <c r="BG1304" s="13">
        <f t="shared" si="1726"/>
        <v>1.0141685850172456E-4</v>
      </c>
      <c r="BH1304" s="13">
        <f t="shared" si="1727"/>
        <v>4.0385786429443309E-5</v>
      </c>
      <c r="BI1304" s="13">
        <f t="shared" si="1728"/>
        <v>1.28658037302299E-5</v>
      </c>
      <c r="BJ1304" s="14">
        <f t="shared" si="1729"/>
        <v>0.49175170916727323</v>
      </c>
      <c r="BK1304" s="14">
        <f t="shared" si="1730"/>
        <v>0.25154991924013398</v>
      </c>
      <c r="BL1304" s="14">
        <f t="shared" si="1731"/>
        <v>0.24251602307812059</v>
      </c>
      <c r="BM1304" s="14">
        <f t="shared" si="1732"/>
        <v>0.4976887570572423</v>
      </c>
      <c r="BN1304" s="14">
        <f t="shared" si="1733"/>
        <v>0.50087749661774073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1.6292</v>
      </c>
      <c r="F1305" s="10">
        <f>VLOOKUP(B1305,home!$B$2:$E$405,3,FALSE)</f>
        <v>1.3299000000000001</v>
      </c>
      <c r="G1305" s="10">
        <f>VLOOKUP(C1305,away!$B$2:$E$405,4,FALSE)</f>
        <v>0.54559999999999997</v>
      </c>
      <c r="H1305" s="10">
        <f>VLOOKUP(A1305,away!$A$2:$E$405,3,FALSE)</f>
        <v>1.1462000000000001</v>
      </c>
      <c r="I1305" s="10">
        <f>VLOOKUP(C1305,away!$B$2:$E$405,3,FALSE)</f>
        <v>1.0179</v>
      </c>
      <c r="J1305" s="10">
        <f>VLOOKUP(B1305,home!$B$2:$E$405,4,FALSE)</f>
        <v>0.63009999999999999</v>
      </c>
      <c r="K1305" s="12">
        <f t="shared" si="1678"/>
        <v>1.1821368324480002</v>
      </c>
      <c r="L1305" s="12">
        <f t="shared" si="1679"/>
        <v>0.73514836909800008</v>
      </c>
      <c r="M1305" s="13">
        <f t="shared" si="1680"/>
        <v>0.14700551122994707</v>
      </c>
      <c r="N1305" s="13">
        <f t="shared" si="1681"/>
        <v>0.17378062939776853</v>
      </c>
      <c r="O1305" s="13">
        <f t="shared" si="1682"/>
        <v>0.1080708618291133</v>
      </c>
      <c r="P1305" s="13">
        <f t="shared" si="1683"/>
        <v>0.1277545462825935</v>
      </c>
      <c r="Q1305" s="13">
        <f t="shared" si="1684"/>
        <v>0.10271624138854898</v>
      </c>
      <c r="R1305" s="13">
        <f t="shared" si="1685"/>
        <v>3.972405891034398E-2</v>
      </c>
      <c r="S1305" s="13">
        <f t="shared" si="1686"/>
        <v>2.7756143220953048E-2</v>
      </c>
      <c r="T1305" s="13">
        <f t="shared" si="1687"/>
        <v>7.5511677336668276E-2</v>
      </c>
      <c r="U1305" s="13">
        <f t="shared" si="1688"/>
        <v>4.6959273172251792E-2</v>
      </c>
      <c r="V1305" s="13">
        <f t="shared" si="1689"/>
        <v>2.6801515837962943E-3</v>
      </c>
      <c r="W1305" s="13">
        <f t="shared" si="1690"/>
        <v>4.0474884078674472E-2</v>
      </c>
      <c r="X1305" s="13">
        <f t="shared" si="1691"/>
        <v>2.9755045019868143E-2</v>
      </c>
      <c r="Y1305" s="13">
        <f t="shared" si="1692"/>
        <v>1.0937186409396818E-2</v>
      </c>
      <c r="Z1305" s="13">
        <f t="shared" si="1693"/>
        <v>9.734359040630752E-3</v>
      </c>
      <c r="AA1305" s="13">
        <f t="shared" si="1694"/>
        <v>1.1507344362202791E-2</v>
      </c>
      <c r="AB1305" s="13">
        <f t="shared" si="1695"/>
        <v>6.8016278071113823E-3</v>
      </c>
      <c r="AC1305" s="13">
        <f t="shared" si="1696"/>
        <v>1.4557343237156056E-4</v>
      </c>
      <c r="AD1305" s="13">
        <f t="shared" si="1697"/>
        <v>1.1961712814616067E-2</v>
      </c>
      <c r="AE1305" s="13">
        <f t="shared" si="1698"/>
        <v>8.7936336672836488E-3</v>
      </c>
      <c r="AF1305" s="13">
        <f t="shared" si="1699"/>
        <v>3.2323127244744199E-3</v>
      </c>
      <c r="AG1305" s="13">
        <f t="shared" si="1700"/>
        <v>7.9207647593736109E-4</v>
      </c>
      <c r="AH1305" s="13">
        <f t="shared" si="1701"/>
        <v>1.7890495432335174E-3</v>
      </c>
      <c r="AI1305" s="13">
        <f t="shared" si="1702"/>
        <v>2.1149013601306117E-3</v>
      </c>
      <c r="AJ1305" s="13">
        <f t="shared" si="1703"/>
        <v>1.2500513974023847E-3</v>
      </c>
      <c r="AK1305" s="13">
        <f t="shared" si="1704"/>
        <v>4.9257726644081679E-4</v>
      </c>
      <c r="AL1305" s="13">
        <f t="shared" si="1705"/>
        <v>5.0604001571989785E-6</v>
      </c>
      <c r="AM1305" s="13">
        <f t="shared" si="1706"/>
        <v>2.8280762594645741E-3</v>
      </c>
      <c r="AN1305" s="13">
        <f t="shared" si="1707"/>
        <v>2.0790556498301539E-3</v>
      </c>
      <c r="AO1305" s="13">
        <f t="shared" si="1708"/>
        <v>7.6420718511831026E-4</v>
      </c>
      <c r="AP1305" s="13">
        <f t="shared" si="1709"/>
        <v>1.8726855526423307E-4</v>
      </c>
      <c r="AQ1305" s="13">
        <f t="shared" si="1710"/>
        <v>3.4417543246459907E-5</v>
      </c>
      <c r="AR1305" s="13">
        <f t="shared" si="1711"/>
        <v>2.6304337078872847E-4</v>
      </c>
      <c r="AS1305" s="13">
        <f t="shared" si="1712"/>
        <v>3.1095325714063234E-4</v>
      </c>
      <c r="AT1305" s="13">
        <f t="shared" si="1713"/>
        <v>1.8379464921780783E-4</v>
      </c>
      <c r="AU1305" s="13">
        <f t="shared" si="1714"/>
        <v>7.2423474815743521E-5</v>
      </c>
      <c r="AV1305" s="13">
        <f t="shared" si="1715"/>
        <v>2.1403614278390153E-5</v>
      </c>
      <c r="AW1305" s="13">
        <f t="shared" si="1716"/>
        <v>1.2215889819412524E-7</v>
      </c>
      <c r="AX1305" s="13">
        <f t="shared" si="1717"/>
        <v>5.5719551854747299E-4</v>
      </c>
      <c r="AY1305" s="13">
        <f t="shared" si="1718"/>
        <v>4.0962137672888917E-4</v>
      </c>
      <c r="AZ1305" s="13">
        <f t="shared" si="1719"/>
        <v>1.5056624352496019E-4</v>
      </c>
      <c r="BA1305" s="13">
        <f t="shared" si="1720"/>
        <v>3.6896176122862266E-5</v>
      </c>
      <c r="BB1305" s="13">
        <f t="shared" si="1721"/>
        <v>6.7810409256686911E-6</v>
      </c>
      <c r="BC1305" s="13">
        <f t="shared" si="1722"/>
        <v>9.9701423545842632E-7</v>
      </c>
      <c r="BD1305" s="13">
        <f t="shared" si="1723"/>
        <v>3.2229317506229037E-5</v>
      </c>
      <c r="BE1305" s="13">
        <f t="shared" si="1724"/>
        <v>3.8099463308774479E-5</v>
      </c>
      <c r="BF1305" s="13">
        <f t="shared" si="1725"/>
        <v>2.2519389436901739E-5</v>
      </c>
      <c r="BG1305" s="13">
        <f t="shared" si="1726"/>
        <v>8.8736665658673211E-6</v>
      </c>
      <c r="BH1305" s="13">
        <f t="shared" si="1727"/>
        <v>2.6224720215935312E-6</v>
      </c>
      <c r="BI1305" s="13">
        <f t="shared" si="1728"/>
        <v>6.2002415375801523E-7</v>
      </c>
      <c r="BJ1305" s="14">
        <f t="shared" si="1729"/>
        <v>0.46501048187624577</v>
      </c>
      <c r="BK1305" s="14">
        <f t="shared" si="1730"/>
        <v>0.30575660752654754</v>
      </c>
      <c r="BL1305" s="14">
        <f t="shared" si="1731"/>
        <v>0.21966632834746502</v>
      </c>
      <c r="BM1305" s="14">
        <f t="shared" si="1732"/>
        <v>0.300706428534743</v>
      </c>
      <c r="BN1305" s="14">
        <f t="shared" si="1733"/>
        <v>0.69905184903831541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1.6292</v>
      </c>
      <c r="F1306" s="10">
        <f>VLOOKUP(B1306,home!$B$2:$E$405,3,FALSE)</f>
        <v>0.8286</v>
      </c>
      <c r="G1306" s="10">
        <f>VLOOKUP(C1306,away!$B$2:$E$405,4,FALSE)</f>
        <v>0.83040000000000003</v>
      </c>
      <c r="H1306" s="10">
        <f>VLOOKUP(A1306,away!$A$2:$E$405,3,FALSE)</f>
        <v>1.1462000000000001</v>
      </c>
      <c r="I1306" s="10">
        <f>VLOOKUP(C1306,away!$B$2:$E$405,3,FALSE)</f>
        <v>0.66720000000000002</v>
      </c>
      <c r="J1306" s="10">
        <f>VLOOKUP(B1306,home!$B$2:$E$405,4,FALSE)</f>
        <v>0.56710000000000005</v>
      </c>
      <c r="K1306" s="12">
        <f t="shared" si="1678"/>
        <v>1.121002731648</v>
      </c>
      <c r="L1306" s="12">
        <f t="shared" si="1679"/>
        <v>0.43368668534400007</v>
      </c>
      <c r="M1306" s="13">
        <f t="shared" si="1680"/>
        <v>0.21125498466159853</v>
      </c>
      <c r="N1306" s="13">
        <f t="shared" si="1681"/>
        <v>0.23681741487990829</v>
      </c>
      <c r="O1306" s="13">
        <f t="shared" si="1682"/>
        <v>9.1618474060286254E-2</v>
      </c>
      <c r="P1306" s="13">
        <f t="shared" si="1683"/>
        <v>0.10270455969100231</v>
      </c>
      <c r="Q1306" s="13">
        <f t="shared" si="1684"/>
        <v>0.13273648449109748</v>
      </c>
      <c r="R1306" s="13">
        <f t="shared" si="1685"/>
        <v>1.9866856165740399E-2</v>
      </c>
      <c r="S1306" s="13">
        <f t="shared" si="1686"/>
        <v>1.2482813835398333E-2</v>
      </c>
      <c r="T1306" s="13">
        <f t="shared" si="1687"/>
        <v>5.7566045983159349E-2</v>
      </c>
      <c r="U1306" s="13">
        <f t="shared" si="1688"/>
        <v>2.2270800031052897E-2</v>
      </c>
      <c r="V1306" s="13">
        <f t="shared" si="1689"/>
        <v>6.7429935478366388E-4</v>
      </c>
      <c r="W1306" s="13">
        <f t="shared" si="1690"/>
        <v>4.9599320567957558E-2</v>
      </c>
      <c r="X1306" s="13">
        <f t="shared" si="1691"/>
        <v>2.1510564932432003E-2</v>
      </c>
      <c r="Y1306" s="13">
        <f t="shared" si="1692"/>
        <v>4.6644228027116598E-3</v>
      </c>
      <c r="Z1306" s="13">
        <f t="shared" si="1693"/>
        <v>2.8719969995753226E-3</v>
      </c>
      <c r="AA1306" s="13">
        <f t="shared" si="1694"/>
        <v>3.2195164818087964E-3</v>
      </c>
      <c r="AB1306" s="13">
        <f t="shared" si="1695"/>
        <v>1.8045433853467101E-3</v>
      </c>
      <c r="AC1306" s="13">
        <f t="shared" si="1696"/>
        <v>2.0488752739940656E-5</v>
      </c>
      <c r="AD1306" s="13">
        <f t="shared" si="1697"/>
        <v>1.3900243461141324E-2</v>
      </c>
      <c r="AE1306" s="13">
        <f t="shared" si="1698"/>
        <v>6.0283505121369926E-3</v>
      </c>
      <c r="AF1306" s="13">
        <f t="shared" si="1699"/>
        <v>1.3072076758502487E-3</v>
      </c>
      <c r="AG1306" s="13">
        <f t="shared" si="1700"/>
        <v>1.8897285466524291E-4</v>
      </c>
      <c r="AH1306" s="13">
        <f t="shared" si="1701"/>
        <v>3.1138671476593365E-4</v>
      </c>
      <c r="AI1306" s="13">
        <f t="shared" si="1702"/>
        <v>3.4906535785150827E-4</v>
      </c>
      <c r="AJ1306" s="13">
        <f t="shared" si="1703"/>
        <v>1.9565160983761373E-4</v>
      </c>
      <c r="AK1306" s="13">
        <f t="shared" si="1704"/>
        <v>7.3108663026431235E-5</v>
      </c>
      <c r="AL1306" s="13">
        <f t="shared" si="1705"/>
        <v>3.9843572583988062E-7</v>
      </c>
      <c r="AM1306" s="13">
        <f t="shared" si="1706"/>
        <v>3.1164421781023342E-3</v>
      </c>
      <c r="AN1306" s="13">
        <f t="shared" si="1707"/>
        <v>1.3515594782874372E-3</v>
      </c>
      <c r="AO1306" s="13">
        <f t="shared" si="1708"/>
        <v>2.9307667509187235E-4</v>
      </c>
      <c r="AP1306" s="13">
        <f t="shared" si="1709"/>
        <v>4.2367817257411548E-5</v>
      </c>
      <c r="AQ1306" s="13">
        <f t="shared" si="1710"/>
        <v>4.5935895579067823E-6</v>
      </c>
      <c r="AR1306" s="13">
        <f t="shared" si="1711"/>
        <v>2.7008854437399075E-5</v>
      </c>
      <c r="AS1306" s="13">
        <f t="shared" si="1712"/>
        <v>3.0276999603007569E-5</v>
      </c>
      <c r="AT1306" s="13">
        <f t="shared" si="1713"/>
        <v>1.6970299630538451E-5</v>
      </c>
      <c r="AU1306" s="13">
        <f t="shared" si="1714"/>
        <v>6.3412507475728839E-6</v>
      </c>
      <c r="AV1306" s="13">
        <f t="shared" si="1715"/>
        <v>1.7771398525235325E-6</v>
      </c>
      <c r="AW1306" s="13">
        <f t="shared" si="1716"/>
        <v>5.3806969405952605E-9</v>
      </c>
      <c r="AX1306" s="13">
        <f t="shared" si="1717"/>
        <v>5.8225669911262604E-4</v>
      </c>
      <c r="AY1306" s="13">
        <f t="shared" si="1718"/>
        <v>2.5251697785749359E-4</v>
      </c>
      <c r="AZ1306" s="13">
        <f t="shared" si="1719"/>
        <v>5.475662556005033E-5</v>
      </c>
      <c r="BA1306" s="13">
        <f t="shared" si="1720"/>
        <v>7.9157398132535963E-6</v>
      </c>
      <c r="BB1306" s="13">
        <f t="shared" si="1721"/>
        <v>8.582377404138712E-7</v>
      </c>
      <c r="BC1306" s="13">
        <f t="shared" si="1722"/>
        <v>7.4441256175443235E-8</v>
      </c>
      <c r="BD1306" s="13">
        <f t="shared" si="1723"/>
        <v>1.9522300926490327E-6</v>
      </c>
      <c r="BE1306" s="13">
        <f t="shared" si="1724"/>
        <v>2.1884552666649937E-6</v>
      </c>
      <c r="BF1306" s="13">
        <f t="shared" si="1725"/>
        <v>1.2266321660104556E-6</v>
      </c>
      <c r="BG1306" s="13">
        <f t="shared" si="1726"/>
        <v>4.5835266960834125E-7</v>
      </c>
      <c r="BH1306" s="13">
        <f t="shared" si="1727"/>
        <v>1.2845364867227603E-7</v>
      </c>
      <c r="BI1306" s="13">
        <f t="shared" si="1728"/>
        <v>2.8799378210354776E-8</v>
      </c>
      <c r="BJ1306" s="14">
        <f t="shared" si="1729"/>
        <v>0.53002544662069717</v>
      </c>
      <c r="BK1306" s="14">
        <f t="shared" si="1730"/>
        <v>0.32739006170910617</v>
      </c>
      <c r="BL1306" s="14">
        <f t="shared" si="1731"/>
        <v>0.13979775993720941</v>
      </c>
      <c r="BM1306" s="14">
        <f t="shared" si="1732"/>
        <v>0.20483397971979414</v>
      </c>
      <c r="BN1306" s="14">
        <f t="shared" si="1733"/>
        <v>0.79499877394963325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1.6292</v>
      </c>
      <c r="F1307" s="10">
        <f>VLOOKUP(B1307,home!$B$2:$E$405,3,FALSE)</f>
        <v>1.163</v>
      </c>
      <c r="G1307" s="10">
        <f>VLOOKUP(C1307,away!$B$2:$E$405,4,FALSE)</f>
        <v>1.1554</v>
      </c>
      <c r="H1307" s="10">
        <f>VLOOKUP(A1307,away!$A$2:$E$405,3,FALSE)</f>
        <v>1.1462000000000001</v>
      </c>
      <c r="I1307" s="10">
        <f>VLOOKUP(C1307,away!$B$2:$E$405,3,FALSE)</f>
        <v>0.76980000000000004</v>
      </c>
      <c r="J1307" s="10">
        <f>VLOOKUP(B1307,home!$B$2:$E$405,4,FALSE)</f>
        <v>0.91839999999999999</v>
      </c>
      <c r="K1307" s="12">
        <f t="shared" si="1678"/>
        <v>2.1892052418399999</v>
      </c>
      <c r="L1307" s="12">
        <f t="shared" si="1679"/>
        <v>0.81034542758400019</v>
      </c>
      <c r="M1307" s="13">
        <f t="shared" si="1680"/>
        <v>4.9809444246677811E-2</v>
      </c>
      <c r="N1307" s="13">
        <f t="shared" si="1681"/>
        <v>0.10904309643796428</v>
      </c>
      <c r="O1307" s="13">
        <f t="shared" si="1682"/>
        <v>4.0362855395795545E-2</v>
      </c>
      <c r="P1307" s="13">
        <f t="shared" si="1683"/>
        <v>8.8362574608105524E-2</v>
      </c>
      <c r="Q1307" s="13">
        <f t="shared" si="1684"/>
        <v>0.11935885915422803</v>
      </c>
      <c r="R1307" s="13">
        <f t="shared" si="1685"/>
        <v>1.6353927657108559E-2</v>
      </c>
      <c r="S1307" s="13">
        <f t="shared" si="1686"/>
        <v>3.9189077038807724E-2</v>
      </c>
      <c r="T1307" s="13">
        <f t="shared" si="1687"/>
        <v>9.6721905757271368E-2</v>
      </c>
      <c r="U1307" s="13">
        <f t="shared" si="1688"/>
        <v>3.5802104151614202E-2</v>
      </c>
      <c r="V1307" s="13">
        <f t="shared" si="1689"/>
        <v>7.7246567639192854E-3</v>
      </c>
      <c r="W1307" s="13">
        <f t="shared" si="1690"/>
        <v>8.7100346706826093E-2</v>
      </c>
      <c r="X1307" s="13">
        <f t="shared" si="1691"/>
        <v>7.058136769485765E-2</v>
      </c>
      <c r="Y1307" s="13">
        <f t="shared" si="1692"/>
        <v>2.8597644292076483E-2</v>
      </c>
      <c r="Z1307" s="13">
        <f t="shared" si="1693"/>
        <v>4.4174434999924798E-3</v>
      </c>
      <c r="AA1307" s="13">
        <f t="shared" si="1694"/>
        <v>9.6706904657155712E-3</v>
      </c>
      <c r="AB1307" s="13">
        <f t="shared" si="1695"/>
        <v>1.0585563129878321E-2</v>
      </c>
      <c r="AC1307" s="13">
        <f t="shared" si="1696"/>
        <v>8.5647733319840129E-4</v>
      </c>
      <c r="AD1307" s="13">
        <f t="shared" si="1697"/>
        <v>4.7670133894166258E-2</v>
      </c>
      <c r="AE1307" s="13">
        <f t="shared" si="1698"/>
        <v>3.8629275033454695E-2</v>
      </c>
      <c r="AF1307" s="13">
        <f t="shared" si="1699"/>
        <v>1.5651528197122396E-2</v>
      </c>
      <c r="AG1307" s="13">
        <f t="shared" si="1700"/>
        <v>4.2277147697467278E-3</v>
      </c>
      <c r="AH1307" s="13">
        <f t="shared" si="1701"/>
        <v>8.9491378545739205E-4</v>
      </c>
      <c r="AI1307" s="13">
        <f t="shared" si="1702"/>
        <v>1.9591499501181997E-3</v>
      </c>
      <c r="AJ1307" s="13">
        <f t="shared" si="1703"/>
        <v>2.144490670174669E-3</v>
      </c>
      <c r="AK1307" s="13">
        <f t="shared" si="1704"/>
        <v>1.5649100720744533E-3</v>
      </c>
      <c r="AL1307" s="13">
        <f t="shared" si="1705"/>
        <v>6.0776058355594068E-5</v>
      </c>
      <c r="AM1307" s="13">
        <f t="shared" si="1706"/>
        <v>2.0871941400064681E-2</v>
      </c>
      <c r="AN1307" s="13">
        <f t="shared" si="1707"/>
        <v>1.6913482278343609E-2</v>
      </c>
      <c r="AO1307" s="13">
        <f t="shared" si="1708"/>
        <v>6.8528815143893817E-3</v>
      </c>
      <c r="AP1307" s="13">
        <f t="shared" si="1709"/>
        <v>1.8510670669867847E-3</v>
      </c>
      <c r="AQ1307" s="13">
        <f t="shared" si="1710"/>
        <v>3.7500093347101675E-4</v>
      </c>
      <c r="AR1307" s="13">
        <f t="shared" si="1711"/>
        <v>1.4503785882545735E-4</v>
      </c>
      <c r="AS1307" s="13">
        <f t="shared" si="1712"/>
        <v>3.175176408059411E-4</v>
      </c>
      <c r="AT1307" s="13">
        <f t="shared" si="1713"/>
        <v>3.475556418145183E-4</v>
      </c>
      <c r="AU1307" s="13">
        <f t="shared" si="1714"/>
        <v>2.536235442971363E-4</v>
      </c>
      <c r="AV1307" s="13">
        <f t="shared" si="1715"/>
        <v>1.3880849815733255E-4</v>
      </c>
      <c r="AW1307" s="13">
        <f t="shared" si="1716"/>
        <v>2.994930129357136E-6</v>
      </c>
      <c r="AX1307" s="13">
        <f t="shared" si="1717"/>
        <v>7.615493920066484E-3</v>
      </c>
      <c r="AY1307" s="13">
        <f t="shared" si="1718"/>
        <v>6.1711806769196289E-3</v>
      </c>
      <c r="AZ1307" s="13">
        <f t="shared" si="1719"/>
        <v>2.5003940221682785E-3</v>
      </c>
      <c r="BA1307" s="13">
        <f t="shared" si="1720"/>
        <v>6.7539428767414379E-4</v>
      </c>
      <c r="BB1307" s="13">
        <f t="shared" si="1721"/>
        <v>1.3682566820827382E-4</v>
      </c>
      <c r="BC1307" s="13">
        <f t="shared" si="1722"/>
        <v>2.2175210921740042E-5</v>
      </c>
      <c r="BD1307" s="13">
        <f t="shared" si="1723"/>
        <v>1.9588460954297172E-5</v>
      </c>
      <c r="BE1307" s="13">
        <f t="shared" si="1724"/>
        <v>4.2883161400725537E-5</v>
      </c>
      <c r="BF1307" s="13">
        <f t="shared" si="1725"/>
        <v>4.6940020862569553E-5</v>
      </c>
      <c r="BG1307" s="13">
        <f t="shared" si="1726"/>
        <v>3.4253779908138741E-5</v>
      </c>
      <c r="BH1307" s="13">
        <f t="shared" si="1727"/>
        <v>1.8747138631932752E-5</v>
      </c>
      <c r="BI1307" s="13">
        <f t="shared" si="1728"/>
        <v>8.2082668325056674E-6</v>
      </c>
      <c r="BJ1307" s="14">
        <f t="shared" si="1729"/>
        <v>0.68156770891692786</v>
      </c>
      <c r="BK1307" s="14">
        <f t="shared" si="1730"/>
        <v>0.19217418672598396</v>
      </c>
      <c r="BL1307" s="14">
        <f t="shared" si="1731"/>
        <v>0.12071176929042747</v>
      </c>
      <c r="BM1307" s="14">
        <f t="shared" si="1732"/>
        <v>0.56941216518666171</v>
      </c>
      <c r="BN1307" s="14">
        <f t="shared" si="1733"/>
        <v>0.42329075749987982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1.6292</v>
      </c>
      <c r="F1308" s="10">
        <f>VLOOKUP(B1308,home!$B$2:$E$405,3,FALSE)</f>
        <v>0.86650000000000005</v>
      </c>
      <c r="G1308" s="10">
        <f>VLOOKUP(C1308,away!$B$2:$E$405,4,FALSE)</f>
        <v>1.2998000000000001</v>
      </c>
      <c r="H1308" s="10">
        <f>VLOOKUP(A1308,away!$A$2:$E$405,3,FALSE)</f>
        <v>1.1462000000000001</v>
      </c>
      <c r="I1308" s="10">
        <f>VLOOKUP(C1308,away!$B$2:$E$405,3,FALSE)</f>
        <v>0.66720000000000002</v>
      </c>
      <c r="J1308" s="10">
        <f>VLOOKUP(B1308,home!$B$2:$E$405,4,FALSE)</f>
        <v>1.3856999999999999</v>
      </c>
      <c r="K1308" s="12">
        <f t="shared" si="1678"/>
        <v>1.8349299996400001</v>
      </c>
      <c r="L1308" s="12">
        <f t="shared" si="1679"/>
        <v>1.0597066476480002</v>
      </c>
      <c r="M1308" s="13">
        <f t="shared" si="1680"/>
        <v>5.5319121796304889E-2</v>
      </c>
      <c r="N1308" s="13">
        <f t="shared" si="1681"/>
        <v>0.10150671613777887</v>
      </c>
      <c r="O1308" s="13">
        <f t="shared" si="1682"/>
        <v>5.8622041109593674E-2</v>
      </c>
      <c r="P1308" s="13">
        <f t="shared" si="1683"/>
        <v>0.1075673418721228</v>
      </c>
      <c r="Q1308" s="13">
        <f t="shared" si="1684"/>
        <v>9.31288593030761E-2</v>
      </c>
      <c r="R1308" s="13">
        <f t="shared" si="1685"/>
        <v>3.1061083331265376E-2</v>
      </c>
      <c r="S1308" s="13">
        <f t="shared" si="1686"/>
        <v>5.2290838419487638E-2</v>
      </c>
      <c r="T1308" s="13">
        <f t="shared" si="1687"/>
        <v>9.8689271291345054E-2</v>
      </c>
      <c r="U1308" s="13">
        <f t="shared" si="1688"/>
        <v>5.6994913625856798E-2</v>
      </c>
      <c r="V1308" s="13">
        <f t="shared" si="1689"/>
        <v>1.1297653627017377E-2</v>
      </c>
      <c r="W1308" s="13">
        <f t="shared" si="1690"/>
        <v>5.6961645922489007E-2</v>
      </c>
      <c r="X1308" s="13">
        <f t="shared" si="1691"/>
        <v>6.0362634845033208E-2</v>
      </c>
      <c r="Y1308" s="13">
        <f t="shared" si="1692"/>
        <v>3.1983342707415242E-2</v>
      </c>
      <c r="Z1308" s="13">
        <f t="shared" si="1693"/>
        <v>1.0971878829763471E-2</v>
      </c>
      <c r="AA1308" s="13">
        <f t="shared" si="1694"/>
        <v>2.0132629617148012E-2</v>
      </c>
      <c r="AB1308" s="13">
        <f t="shared" si="1695"/>
        <v>1.8470983028072836E-2</v>
      </c>
      <c r="AC1308" s="13">
        <f t="shared" si="1696"/>
        <v>1.3730091541910802E-3</v>
      </c>
      <c r="AD1308" s="13">
        <f t="shared" si="1697"/>
        <v>2.6130158233011666E-2</v>
      </c>
      <c r="AE1308" s="13">
        <f t="shared" si="1698"/>
        <v>2.7690302383616583E-2</v>
      </c>
      <c r="AF1308" s="13">
        <f t="shared" si="1699"/>
        <v>1.4671798755650877E-2</v>
      </c>
      <c r="AG1308" s="13">
        <f t="shared" si="1700"/>
        <v>5.1826008914389642E-3</v>
      </c>
      <c r="AH1308" s="13">
        <f t="shared" si="1701"/>
        <v>2.906743233272177E-3</v>
      </c>
      <c r="AI1308" s="13">
        <f t="shared" si="1702"/>
        <v>5.333670359981689E-3</v>
      </c>
      <c r="AJ1308" s="13">
        <f t="shared" si="1703"/>
        <v>4.8934558758605409E-3</v>
      </c>
      <c r="AK1308" s="13">
        <f t="shared" si="1704"/>
        <v>2.9930496628437124E-3</v>
      </c>
      <c r="AL1308" s="13">
        <f t="shared" si="1705"/>
        <v>1.0679196652922367E-4</v>
      </c>
      <c r="AM1308" s="13">
        <f t="shared" si="1706"/>
        <v>9.5894022474186397E-3</v>
      </c>
      <c r="AN1308" s="13">
        <f t="shared" si="1707"/>
        <v>1.0161953308560207E-2</v>
      </c>
      <c r="AO1308" s="13">
        <f t="shared" si="1708"/>
        <v>5.3843447370849193E-3</v>
      </c>
      <c r="AP1308" s="13">
        <f t="shared" si="1709"/>
        <v>1.9019419703724711E-3</v>
      </c>
      <c r="AQ1308" s="13">
        <f t="shared" si="1710"/>
        <v>5.0387513736111064E-4</v>
      </c>
      <c r="AR1308" s="13">
        <f t="shared" si="1711"/>
        <v>6.1605902546087372E-4</v>
      </c>
      <c r="AS1308" s="13">
        <f t="shared" si="1712"/>
        <v>1.1304251873671398E-3</v>
      </c>
      <c r="AT1308" s="13">
        <f t="shared" si="1713"/>
        <v>1.0371255443243168E-3</v>
      </c>
      <c r="AU1308" s="13">
        <f t="shared" si="1714"/>
        <v>6.3435092489121775E-4</v>
      </c>
      <c r="AV1308" s="13">
        <f t="shared" si="1715"/>
        <v>2.9099738559556923E-4</v>
      </c>
      <c r="AW1308" s="13">
        <f t="shared" si="1716"/>
        <v>5.7682123889295201E-6</v>
      </c>
      <c r="AX1308" s="13">
        <f t="shared" si="1717"/>
        <v>2.9326469770672827E-3</v>
      </c>
      <c r="AY1308" s="13">
        <f t="shared" si="1718"/>
        <v>3.1077454968030118E-3</v>
      </c>
      <c r="AZ1308" s="13">
        <f t="shared" si="1719"/>
        <v>1.646649281080144E-3</v>
      </c>
      <c r="BA1308" s="13">
        <f t="shared" si="1720"/>
        <v>5.8165506316847646E-4</v>
      </c>
      <c r="BB1308" s="13">
        <f t="shared" si="1721"/>
        <v>1.5409593426943794E-4</v>
      </c>
      <c r="BC1308" s="13">
        <f t="shared" si="1722"/>
        <v>3.2659297184170542E-5</v>
      </c>
      <c r="BD1308" s="13">
        <f t="shared" si="1723"/>
        <v>1.0880697410407269E-4</v>
      </c>
      <c r="BE1308" s="13">
        <f t="shared" si="1724"/>
        <v>1.9965318095361564E-4</v>
      </c>
      <c r="BF1308" s="13">
        <f t="shared" si="1725"/>
        <v>1.8317480562767146E-4</v>
      </c>
      <c r="BG1308" s="13">
        <f t="shared" si="1726"/>
        <v>1.1203764867481341E-4</v>
      </c>
      <c r="BH1308" s="13">
        <f t="shared" si="1727"/>
        <v>5.1395310660635493E-5</v>
      </c>
      <c r="BI1308" s="13">
        <f t="shared" si="1728"/>
        <v>1.8861359474403502E-5</v>
      </c>
      <c r="BJ1308" s="14">
        <f t="shared" si="1729"/>
        <v>0.55230429992122565</v>
      </c>
      <c r="BK1308" s="14">
        <f t="shared" si="1730"/>
        <v>0.23106250233245601</v>
      </c>
      <c r="BL1308" s="14">
        <f t="shared" si="1731"/>
        <v>0.20579145719102918</v>
      </c>
      <c r="BM1308" s="14">
        <f t="shared" si="1732"/>
        <v>0.54982299743991858</v>
      </c>
      <c r="BN1308" s="14">
        <f t="shared" si="1733"/>
        <v>0.44720516355014178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1.6292</v>
      </c>
      <c r="F1309" s="10">
        <f>VLOOKUP(B1309,home!$B$2:$E$405,3,FALSE)</f>
        <v>1.2583</v>
      </c>
      <c r="G1309" s="10">
        <f>VLOOKUP(C1309,away!$B$2:$E$405,4,FALSE)</f>
        <v>0.64990000000000003</v>
      </c>
      <c r="H1309" s="10">
        <f>VLOOKUP(A1309,away!$A$2:$E$405,3,FALSE)</f>
        <v>1.1462000000000001</v>
      </c>
      <c r="I1309" s="10">
        <f>VLOOKUP(C1309,away!$B$2:$E$405,3,FALSE)</f>
        <v>0.51319999999999999</v>
      </c>
      <c r="J1309" s="10">
        <f>VLOOKUP(B1309,home!$B$2:$E$405,4,FALSE)</f>
        <v>1.0468999999999999</v>
      </c>
      <c r="K1309" s="12">
        <f t="shared" si="1678"/>
        <v>1.3323095317639999</v>
      </c>
      <c r="L1309" s="12">
        <f t="shared" si="1679"/>
        <v>0.61581781949600001</v>
      </c>
      <c r="M1309" s="13">
        <f t="shared" si="1680"/>
        <v>0.14254075056750082</v>
      </c>
      <c r="N1309" s="13">
        <f t="shared" si="1681"/>
        <v>0.18990840064587611</v>
      </c>
      <c r="O1309" s="13">
        <f t="shared" si="1682"/>
        <v>8.7779134203801568E-2</v>
      </c>
      <c r="P1309" s="13">
        <f t="shared" si="1683"/>
        <v>0.11694897718971617</v>
      </c>
      <c r="Q1309" s="13">
        <f t="shared" si="1684"/>
        <v>0.12650838617127866</v>
      </c>
      <c r="R1309" s="13">
        <f t="shared" si="1685"/>
        <v>2.7027977511315918E-2</v>
      </c>
      <c r="S1309" s="13">
        <f t="shared" si="1686"/>
        <v>2.3987988016177735E-2</v>
      </c>
      <c r="T1309" s="13">
        <f t="shared" si="1687"/>
        <v>7.7906118519954742E-2</v>
      </c>
      <c r="U1309" s="13">
        <f t="shared" si="1688"/>
        <v>3.6009632062629228E-2</v>
      </c>
      <c r="V1309" s="13">
        <f t="shared" si="1689"/>
        <v>2.1867981629129199E-3</v>
      </c>
      <c r="W1309" s="13">
        <f t="shared" si="1690"/>
        <v>5.6182776248025174E-2</v>
      </c>
      <c r="X1309" s="13">
        <f t="shared" si="1691"/>
        <v>3.459835476229052E-2</v>
      </c>
      <c r="Y1309" s="13">
        <f t="shared" si="1692"/>
        <v>1.0653141693931398E-2</v>
      </c>
      <c r="Z1309" s="13">
        <f t="shared" si="1693"/>
        <v>5.5481033921351659E-3</v>
      </c>
      <c r="AA1309" s="13">
        <f t="shared" si="1694"/>
        <v>7.3917910325538624E-3</v>
      </c>
      <c r="AB1309" s="13">
        <f t="shared" si="1695"/>
        <v>4.9240768247395851E-3</v>
      </c>
      <c r="AC1309" s="13">
        <f t="shared" si="1696"/>
        <v>1.121362695645006E-4</v>
      </c>
      <c r="AD1309" s="13">
        <f t="shared" si="1697"/>
        <v>1.8713212079052001E-2</v>
      </c>
      <c r="AE1309" s="13">
        <f t="shared" si="1698"/>
        <v>1.152392945828801E-2</v>
      </c>
      <c r="AF1309" s="13">
        <f t="shared" si="1699"/>
        <v>3.5483205555143218E-3</v>
      </c>
      <c r="AG1309" s="13">
        <f t="shared" si="1700"/>
        <v>7.2837300912322186E-4</v>
      </c>
      <c r="AH1309" s="13">
        <f t="shared" si="1701"/>
        <v>8.541552333207593E-4</v>
      </c>
      <c r="AI1309" s="13">
        <f t="shared" si="1702"/>
        <v>1.1379991589593509E-3</v>
      </c>
      <c r="AJ1309" s="13">
        <f t="shared" si="1703"/>
        <v>7.5808356331047942E-4</v>
      </c>
      <c r="AK1309" s="13">
        <f t="shared" si="1704"/>
        <v>3.3666731909072305E-4</v>
      </c>
      <c r="AL1309" s="13">
        <f t="shared" si="1705"/>
        <v>3.6801327281431302E-6</v>
      </c>
      <c r="AM1309" s="13">
        <f t="shared" si="1706"/>
        <v>4.9863581645684411E-3</v>
      </c>
      <c r="AN1309" s="13">
        <f t="shared" si="1707"/>
        <v>3.0706882121306137E-3</v>
      </c>
      <c r="AO1309" s="13">
        <f t="shared" si="1708"/>
        <v>9.4549225957317267E-4</v>
      </c>
      <c r="AP1309" s="13">
        <f t="shared" si="1709"/>
        <v>1.9408366054689911E-4</v>
      </c>
      <c r="AQ1309" s="13">
        <f t="shared" si="1710"/>
        <v>2.9880044159448303E-5</v>
      </c>
      <c r="AR1309" s="13">
        <f t="shared" si="1711"/>
        <v>1.0520080265893748E-4</v>
      </c>
      <c r="AS1309" s="13">
        <f t="shared" si="1712"/>
        <v>1.4016003213172595E-4</v>
      </c>
      <c r="AT1309" s="13">
        <f t="shared" si="1713"/>
        <v>9.3368273390723503E-5</v>
      </c>
      <c r="AU1309" s="13">
        <f t="shared" si="1714"/>
        <v>4.1465146867602644E-5</v>
      </c>
      <c r="AV1309" s="13">
        <f t="shared" si="1715"/>
        <v>1.3811102601925293E-5</v>
      </c>
      <c r="AW1309" s="13">
        <f t="shared" si="1716"/>
        <v>8.3872264357390481E-8</v>
      </c>
      <c r="AX1309" s="13">
        <f t="shared" si="1717"/>
        <v>1.1072287519072947E-3</v>
      </c>
      <c r="AY1309" s="13">
        <f t="shared" si="1718"/>
        <v>6.8185119568282772E-4</v>
      </c>
      <c r="AZ1309" s="13">
        <f t="shared" si="1719"/>
        <v>2.099480582730697E-4</v>
      </c>
      <c r="BA1309" s="13">
        <f t="shared" si="1720"/>
        <v>4.309658515104699E-5</v>
      </c>
      <c r="BB1309" s="13">
        <f t="shared" si="1721"/>
        <v>6.6349112738603588E-6</v>
      </c>
      <c r="BC1309" s="13">
        <f t="shared" si="1722"/>
        <v>8.171793186436232E-7</v>
      </c>
      <c r="BD1309" s="13">
        <f t="shared" si="1723"/>
        <v>1.0797421483775976E-5</v>
      </c>
      <c r="BE1309" s="13">
        <f t="shared" si="1724"/>
        <v>1.4385507561308125E-5</v>
      </c>
      <c r="BF1309" s="13">
        <f t="shared" si="1725"/>
        <v>9.5829744215969548E-6</v>
      </c>
      <c r="BG1309" s="13">
        <f t="shared" si="1726"/>
        <v>4.2558293881814085E-6</v>
      </c>
      <c r="BH1309" s="13">
        <f t="shared" si="1727"/>
        <v>1.4175205148588608E-6</v>
      </c>
      <c r="BI1309" s="13">
        <f t="shared" si="1728"/>
        <v>3.7771521868349464E-7</v>
      </c>
      <c r="BJ1309" s="14">
        <f t="shared" si="1729"/>
        <v>0.54154709216591967</v>
      </c>
      <c r="BK1309" s="14">
        <f t="shared" si="1730"/>
        <v>0.28646218153428316</v>
      </c>
      <c r="BL1309" s="14">
        <f t="shared" si="1731"/>
        <v>0.16665433923596074</v>
      </c>
      <c r="BM1309" s="14">
        <f t="shared" si="1732"/>
        <v>0.30881632271539083</v>
      </c>
      <c r="BN1309" s="14">
        <f t="shared" si="1733"/>
        <v>0.69071362628948929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1.4215</v>
      </c>
      <c r="F1310" s="10">
        <f>VLOOKUP(B1310,home!$B$2:$E$405,3,FALSE)</f>
        <v>0.70350000000000001</v>
      </c>
      <c r="G1310" s="10">
        <f>VLOOKUP(C1310,away!$B$2:$E$405,4,FALSE)</f>
        <v>1.0823</v>
      </c>
      <c r="H1310" s="10">
        <f>VLOOKUP(A1310,away!$A$2:$E$405,3,FALSE)</f>
        <v>1.0277000000000001</v>
      </c>
      <c r="I1310" s="10">
        <f>VLOOKUP(C1310,away!$B$2:$E$405,3,FALSE)</f>
        <v>1.7215</v>
      </c>
      <c r="J1310" s="10">
        <f>VLOOKUP(B1310,home!$B$2:$E$405,4,FALSE)</f>
        <v>0.81089999999999995</v>
      </c>
      <c r="K1310" s="12">
        <f t="shared" si="1678"/>
        <v>1.0823273280750001</v>
      </c>
      <c r="L1310" s="12">
        <f t="shared" si="1679"/>
        <v>1.434632562495</v>
      </c>
      <c r="M1310" s="13">
        <f t="shared" si="1680"/>
        <v>8.0704584950335542E-2</v>
      </c>
      <c r="N1310" s="13">
        <f t="shared" si="1681"/>
        <v>8.7348777792698548E-2</v>
      </c>
      <c r="O1310" s="13">
        <f t="shared" si="1682"/>
        <v>0.1157814255123953</v>
      </c>
      <c r="P1310" s="13">
        <f t="shared" si="1683"/>
        <v>0.12531340091554546</v>
      </c>
      <c r="Q1310" s="13">
        <f t="shared" si="1684"/>
        <v>4.7269984639494146E-2</v>
      </c>
      <c r="R1310" s="13">
        <f t="shared" si="1685"/>
        <v>8.3051901586085816E-2</v>
      </c>
      <c r="S1310" s="13">
        <f t="shared" si="1686"/>
        <v>4.8644846072512189E-2</v>
      </c>
      <c r="T1310" s="13">
        <f t="shared" si="1687"/>
        <v>6.7815059192456784E-2</v>
      </c>
      <c r="U1310" s="13">
        <f t="shared" si="1688"/>
        <v>8.9889342735216149E-2</v>
      </c>
      <c r="V1310" s="13">
        <f t="shared" si="1689"/>
        <v>8.3925441054364704E-3</v>
      </c>
      <c r="W1310" s="13">
        <f t="shared" si="1690"/>
        <v>1.7053865391003335E-2</v>
      </c>
      <c r="X1310" s="13">
        <f t="shared" si="1691"/>
        <v>2.4466030606339912E-2</v>
      </c>
      <c r="Y1310" s="13">
        <f t="shared" si="1692"/>
        <v>1.7549882091427264E-2</v>
      </c>
      <c r="Z1310" s="13">
        <f t="shared" si="1693"/>
        <v>3.971632079750962E-2</v>
      </c>
      <c r="AA1310" s="13">
        <f t="shared" si="1694"/>
        <v>4.298605936973815E-2</v>
      </c>
      <c r="AB1310" s="13">
        <f t="shared" si="1695"/>
        <v>2.3262493391061002E-2</v>
      </c>
      <c r="AC1310" s="13">
        <f t="shared" si="1696"/>
        <v>8.1446599721778394E-4</v>
      </c>
      <c r="AD1310" s="13">
        <f t="shared" si="1697"/>
        <v>4.6144661404988385E-3</v>
      </c>
      <c r="AE1310" s="13">
        <f t="shared" si="1698"/>
        <v>6.6200633836902617E-3</v>
      </c>
      <c r="AF1310" s="13">
        <f t="shared" si="1699"/>
        <v>4.7486792480114408E-3</v>
      </c>
      <c r="AG1310" s="13">
        <f t="shared" si="1700"/>
        <v>2.2708699593471612E-3</v>
      </c>
      <c r="AH1310" s="13">
        <f t="shared" si="1701"/>
        <v>1.4244581769651179E-2</v>
      </c>
      <c r="AI1310" s="13">
        <f t="shared" si="1702"/>
        <v>1.5417300126292421E-2</v>
      </c>
      <c r="AJ1310" s="13">
        <f t="shared" si="1703"/>
        <v>8.3432826259102165E-3</v>
      </c>
      <c r="AK1310" s="13">
        <f t="shared" si="1704"/>
        <v>3.010054263958659E-3</v>
      </c>
      <c r="AL1310" s="13">
        <f t="shared" si="1705"/>
        <v>5.0586223374664563E-5</v>
      </c>
      <c r="AM1310" s="13">
        <f t="shared" si="1706"/>
        <v>9.9887256166773363E-4</v>
      </c>
      <c r="AN1310" s="13">
        <f t="shared" si="1707"/>
        <v>1.4330151027513256E-3</v>
      </c>
      <c r="AO1310" s="13">
        <f t="shared" si="1708"/>
        <v>1.0279250644770852E-3</v>
      </c>
      <c r="AP1310" s="13">
        <f t="shared" si="1709"/>
        <v>4.9156492310119964E-4</v>
      </c>
      <c r="AQ1310" s="13">
        <f t="shared" si="1710"/>
        <v>1.7630376131533298E-4</v>
      </c>
      <c r="AR1310" s="13">
        <f t="shared" si="1711"/>
        <v>4.0871481691728429E-3</v>
      </c>
      <c r="AS1310" s="13">
        <f t="shared" si="1712"/>
        <v>4.4236321573874731E-3</v>
      </c>
      <c r="AT1310" s="13">
        <f t="shared" si="1713"/>
        <v>2.3939089866459153E-3</v>
      </c>
      <c r="AU1310" s="13">
        <f t="shared" si="1714"/>
        <v>8.6366437239040171E-4</v>
      </c>
      <c r="AV1310" s="13">
        <f t="shared" si="1715"/>
        <v>2.336918881307188E-4</v>
      </c>
      <c r="AW1310" s="13">
        <f t="shared" si="1716"/>
        <v>2.1818709744012943E-6</v>
      </c>
      <c r="AX1310" s="13">
        <f t="shared" si="1717"/>
        <v>1.8018451179287805E-4</v>
      </c>
      <c r="AY1310" s="13">
        <f t="shared" si="1718"/>
        <v>2.5849856787532718E-4</v>
      </c>
      <c r="AZ1310" s="13">
        <f t="shared" si="1719"/>
        <v>1.8542523141613419E-4</v>
      </c>
      <c r="BA1310" s="13">
        <f t="shared" si="1720"/>
        <v>8.8672358299252322E-5</v>
      </c>
      <c r="BB1310" s="13">
        <f t="shared" si="1721"/>
        <v>3.1803063152332803E-5</v>
      </c>
      <c r="BC1310" s="13">
        <f t="shared" si="1722"/>
        <v>9.1251419970842957E-6</v>
      </c>
      <c r="BD1310" s="13">
        <f t="shared" si="1723"/>
        <v>9.7725930853952928E-4</v>
      </c>
      <c r="BE1310" s="13">
        <f t="shared" si="1724"/>
        <v>1.0577144562480111E-3</v>
      </c>
      <c r="BF1310" s="13">
        <f t="shared" si="1725"/>
        <v>5.7239663064860547E-4</v>
      </c>
      <c r="BG1310" s="13">
        <f t="shared" si="1726"/>
        <v>2.0650683861634603E-4</v>
      </c>
      <c r="BH1310" s="13">
        <f t="shared" si="1727"/>
        <v>5.5876998717211252E-5</v>
      </c>
      <c r="BI1310" s="13">
        <f t="shared" si="1728"/>
        <v>1.2095440544489898E-5</v>
      </c>
      <c r="BJ1310" s="14">
        <f t="shared" si="1729"/>
        <v>0.28463906873281336</v>
      </c>
      <c r="BK1310" s="14">
        <f t="shared" si="1730"/>
        <v>0.26417892683229749</v>
      </c>
      <c r="BL1310" s="14">
        <f t="shared" si="1731"/>
        <v>0.41087033662735045</v>
      </c>
      <c r="BM1310" s="14">
        <f t="shared" si="1732"/>
        <v>0.45967826089651515</v>
      </c>
      <c r="BN1310" s="14">
        <f t="shared" si="1733"/>
        <v>0.53947007539655478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1.4215</v>
      </c>
      <c r="F1311" s="10">
        <f>VLOOKUP(B1311,home!$B$2:$E$405,3,FALSE)</f>
        <v>1.407</v>
      </c>
      <c r="G1311" s="10">
        <f>VLOOKUP(C1311,away!$B$2:$E$405,4,FALSE)</f>
        <v>1.1364000000000001</v>
      </c>
      <c r="H1311" s="10">
        <f>VLOOKUP(A1311,away!$A$2:$E$405,3,FALSE)</f>
        <v>1.0277000000000001</v>
      </c>
      <c r="I1311" s="10">
        <f>VLOOKUP(C1311,away!$B$2:$E$405,3,FALSE)</f>
        <v>1.4220999999999999</v>
      </c>
      <c r="J1311" s="10">
        <f>VLOOKUP(B1311,home!$B$2:$E$405,4,FALSE)</f>
        <v>0.89200000000000002</v>
      </c>
      <c r="K1311" s="12">
        <f t="shared" si="1678"/>
        <v>2.2728573882000003</v>
      </c>
      <c r="L1311" s="12">
        <f t="shared" si="1679"/>
        <v>1.3036510156400001</v>
      </c>
      <c r="M1311" s="13">
        <f t="shared" si="1680"/>
        <v>2.7973199053884758E-2</v>
      </c>
      <c r="N1311" s="13">
        <f t="shared" si="1681"/>
        <v>6.3579092141211227E-2</v>
      </c>
      <c r="O1311" s="13">
        <f t="shared" si="1682"/>
        <v>3.6467289357296755E-2</v>
      </c>
      <c r="P1311" s="13">
        <f t="shared" si="1683"/>
        <v>8.2884948043359177E-2</v>
      </c>
      <c r="Q1311" s="13">
        <f t="shared" si="1684"/>
        <v>7.2253104654100272E-2</v>
      </c>
      <c r="R1311" s="13">
        <f t="shared" si="1685"/>
        <v>2.3770309404138847E-2</v>
      </c>
      <c r="S1311" s="13">
        <f t="shared" si="1686"/>
        <v>6.1397291376263749E-2</v>
      </c>
      <c r="T1311" s="13">
        <f t="shared" si="1687"/>
        <v>9.4192833265461046E-2</v>
      </c>
      <c r="U1311" s="13">
        <f t="shared" si="1688"/>
        <v>5.4026523348996922E-2</v>
      </c>
      <c r="V1311" s="13">
        <f t="shared" si="1689"/>
        <v>2.0213440316059657E-2</v>
      </c>
      <c r="W1311" s="13">
        <f t="shared" si="1690"/>
        <v>5.4740334244486544E-2</v>
      </c>
      <c r="X1311" s="13">
        <f t="shared" si="1691"/>
        <v>7.1362292334297958E-2</v>
      </c>
      <c r="Y1311" s="13">
        <f t="shared" si="1692"/>
        <v>4.6515762440003071E-2</v>
      </c>
      <c r="Z1311" s="13">
        <f t="shared" si="1693"/>
        <v>1.032939599892755E-2</v>
      </c>
      <c r="AA1311" s="13">
        <f t="shared" si="1694"/>
        <v>2.3477244011806002E-2</v>
      </c>
      <c r="AB1311" s="13">
        <f t="shared" si="1695"/>
        <v>2.668021375340375E-2</v>
      </c>
      <c r="AC1311" s="13">
        <f t="shared" si="1696"/>
        <v>3.7432927030146886E-3</v>
      </c>
      <c r="AD1311" s="13">
        <f t="shared" si="1697"/>
        <v>3.1104243280029687E-2</v>
      </c>
      <c r="AE1311" s="13">
        <f t="shared" si="1698"/>
        <v>4.0549078342724351E-2</v>
      </c>
      <c r="AF1311" s="13">
        <f t="shared" si="1699"/>
        <v>2.6430923582379268E-2</v>
      </c>
      <c r="AG1311" s="13">
        <f t="shared" si="1700"/>
        <v>1.1485566790823987E-2</v>
      </c>
      <c r="AH1311" s="13">
        <f t="shared" si="1701"/>
        <v>3.3664818962374147E-3</v>
      </c>
      <c r="AI1311" s="13">
        <f t="shared" si="1702"/>
        <v>7.6515332501047549E-3</v>
      </c>
      <c r="AJ1311" s="13">
        <f t="shared" si="1703"/>
        <v>8.6954219392792777E-3</v>
      </c>
      <c r="AK1311" s="13">
        <f t="shared" si="1704"/>
        <v>6.5878179994024273E-3</v>
      </c>
      <c r="AL1311" s="13">
        <f t="shared" si="1705"/>
        <v>4.4365697409552474E-4</v>
      </c>
      <c r="AM1311" s="13">
        <f t="shared" si="1706"/>
        <v>1.413910182867713E-2</v>
      </c>
      <c r="AN1311" s="13">
        <f t="shared" si="1707"/>
        <v>1.843245445919232E-2</v>
      </c>
      <c r="AO1311" s="13">
        <f t="shared" si="1708"/>
        <v>1.2014743988232062E-2</v>
      </c>
      <c r="AP1311" s="13">
        <f t="shared" si="1709"/>
        <v>5.2210110676377706E-3</v>
      </c>
      <c r="AQ1311" s="13">
        <f t="shared" si="1710"/>
        <v>1.701594095248416E-3</v>
      </c>
      <c r="AR1311" s="13">
        <f t="shared" si="1711"/>
        <v>8.7774350863271554E-4</v>
      </c>
      <c r="AS1311" s="13">
        <f t="shared" si="1712"/>
        <v>1.994985818540458E-3</v>
      </c>
      <c r="AT1311" s="13">
        <f t="shared" si="1713"/>
        <v>2.2671591285119532E-3</v>
      </c>
      <c r="AU1311" s="13">
        <f t="shared" si="1714"/>
        <v>1.7176431251544888E-3</v>
      </c>
      <c r="AV1311" s="13">
        <f t="shared" si="1715"/>
        <v>9.7598946682457956E-4</v>
      </c>
      <c r="AW1311" s="13">
        <f t="shared" si="1716"/>
        <v>3.6515591997884496E-5</v>
      </c>
      <c r="AX1311" s="13">
        <f t="shared" si="1717"/>
        <v>5.3560270089701547E-3</v>
      </c>
      <c r="AY1311" s="13">
        <f t="shared" si="1718"/>
        <v>6.9823900500392139E-3</v>
      </c>
      <c r="AZ1311" s="13">
        <f t="shared" si="1719"/>
        <v>4.5512999401641271E-3</v>
      </c>
      <c r="BA1311" s="13">
        <f t="shared" si="1720"/>
        <v>1.977768929825745E-3</v>
      </c>
      <c r="BB1311" s="13">
        <f t="shared" si="1721"/>
        <v>6.4458011851714246E-4</v>
      </c>
      <c r="BC1311" s="13">
        <f t="shared" si="1722"/>
        <v>1.6806150523324481E-4</v>
      </c>
      <c r="BD1311" s="13">
        <f t="shared" si="1723"/>
        <v>1.9071186941674293E-4</v>
      </c>
      <c r="BE1311" s="13">
        <f t="shared" si="1724"/>
        <v>4.3346088142127786E-4</v>
      </c>
      <c r="BF1311" s="13">
        <f t="shared" si="1725"/>
        <v>4.9259738341701786E-4</v>
      </c>
      <c r="BG1311" s="13">
        <f t="shared" si="1726"/>
        <v>3.7320120076911914E-4</v>
      </c>
      <c r="BH1311" s="13">
        <f t="shared" si="1727"/>
        <v>2.1205827661330105E-4</v>
      </c>
      <c r="BI1311" s="13">
        <f t="shared" si="1728"/>
        <v>9.6395644145900073E-5</v>
      </c>
      <c r="BJ1311" s="14">
        <f t="shared" si="1729"/>
        <v>0.58340226406725482</v>
      </c>
      <c r="BK1311" s="14">
        <f t="shared" si="1730"/>
        <v>0.20363821851671676</v>
      </c>
      <c r="BL1311" s="14">
        <f t="shared" si="1731"/>
        <v>0.20035478126411368</v>
      </c>
      <c r="BM1311" s="14">
        <f t="shared" si="1732"/>
        <v>0.68385084273498031</v>
      </c>
      <c r="BN1311" s="14">
        <f t="shared" si="1733"/>
        <v>0.30692794265399104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1.6292</v>
      </c>
      <c r="F1315" s="10">
        <f>VLOOKUP(B1315,home!$B$2:$E$405,3,FALSE)</f>
        <v>1.0470999999999999</v>
      </c>
      <c r="G1315" s="10">
        <f>VLOOKUP(C1315,away!$B$2:$E$405,4,FALSE)</f>
        <v>1.0109999999999999</v>
      </c>
      <c r="H1315" s="10">
        <f>VLOOKUP(A1315,away!$A$2:$E$405,3,FALSE)</f>
        <v>1.1462000000000001</v>
      </c>
      <c r="I1315" s="10">
        <f>VLOOKUP(C1315,away!$B$2:$E$405,3,FALSE)</f>
        <v>0.97509999999999997</v>
      </c>
      <c r="J1315" s="10">
        <f>VLOOKUP(B1315,home!$B$2:$E$405,4,FALSE)</f>
        <v>1.1291</v>
      </c>
      <c r="K1315" s="12">
        <f t="shared" si="1678"/>
        <v>1.7247006085199996</v>
      </c>
      <c r="L1315" s="12">
        <f t="shared" si="1679"/>
        <v>1.2619494769419999</v>
      </c>
      <c r="M1315" s="13">
        <f t="shared" si="1680"/>
        <v>5.0456177815269107E-2</v>
      </c>
      <c r="N1315" s="13">
        <f t="shared" si="1681"/>
        <v>8.7021800581587941E-2</v>
      </c>
      <c r="O1315" s="13">
        <f t="shared" si="1682"/>
        <v>6.3673147202471386E-2</v>
      </c>
      <c r="P1315" s="13">
        <f t="shared" si="1683"/>
        <v>0.10981711572648592</v>
      </c>
      <c r="Q1315" s="13">
        <f t="shared" si="1684"/>
        <v>7.5043276208785384E-2</v>
      </c>
      <c r="R1315" s="13">
        <f t="shared" si="1685"/>
        <v>4.017614740370487E-2</v>
      </c>
      <c r="S1315" s="13">
        <f t="shared" si="1686"/>
        <v>5.9753827126174296E-2</v>
      </c>
      <c r="T1315" s="13">
        <f t="shared" si="1687"/>
        <v>9.470082315969075E-2</v>
      </c>
      <c r="U1315" s="13">
        <f t="shared" si="1688"/>
        <v>6.9291825875159002E-2</v>
      </c>
      <c r="V1315" s="13">
        <f t="shared" si="1689"/>
        <v>1.4450367808147806E-2</v>
      </c>
      <c r="W1315" s="13">
        <f t="shared" si="1690"/>
        <v>4.3142394714208852E-2</v>
      </c>
      <c r="X1315" s="13">
        <f t="shared" si="1691"/>
        <v>5.4443522443621162E-2</v>
      </c>
      <c r="Y1315" s="13">
        <f t="shared" si="1692"/>
        <v>3.4352487335303883E-2</v>
      </c>
      <c r="Z1315" s="13">
        <f t="shared" si="1693"/>
        <v>1.690008940055002E-2</v>
      </c>
      <c r="AA1315" s="13">
        <f t="shared" si="1694"/>
        <v>2.9147594473171015E-2</v>
      </c>
      <c r="AB1315" s="13">
        <f t="shared" si="1695"/>
        <v>2.5135436962386116E-2</v>
      </c>
      <c r="AC1315" s="13">
        <f t="shared" si="1696"/>
        <v>1.9656880765022821E-3</v>
      </c>
      <c r="AD1315" s="13">
        <f t="shared" si="1697"/>
        <v>1.8601928604151514E-2</v>
      </c>
      <c r="AE1315" s="13">
        <f t="shared" si="1698"/>
        <v>2.3474694072121431E-2</v>
      </c>
      <c r="AF1315" s="13">
        <f t="shared" si="1699"/>
        <v>1.4811938952843554E-2</v>
      </c>
      <c r="AG1315" s="13">
        <f t="shared" si="1700"/>
        <v>6.2306395380125864E-3</v>
      </c>
      <c r="AH1315" s="13">
        <f t="shared" si="1701"/>
        <v>5.3317647448242831E-3</v>
      </c>
      <c r="AI1315" s="13">
        <f t="shared" si="1702"/>
        <v>9.1956978998839235E-3</v>
      </c>
      <c r="AJ1315" s="13">
        <f t="shared" si="1703"/>
        <v>7.9299128818479427E-3</v>
      </c>
      <c r="AK1315" s="13">
        <f t="shared" si="1704"/>
        <v>4.5589085242779097E-3</v>
      </c>
      <c r="AL1315" s="13">
        <f t="shared" si="1705"/>
        <v>1.7113162694943452E-4</v>
      </c>
      <c r="AM1315" s="13">
        <f t="shared" si="1706"/>
        <v>6.416551516645135E-3</v>
      </c>
      <c r="AN1315" s="13">
        <f t="shared" si="1707"/>
        <v>8.0973638302017231E-3</v>
      </c>
      <c r="AO1315" s="13">
        <f t="shared" si="1708"/>
        <v>5.1092320250660682E-3</v>
      </c>
      <c r="AP1315" s="13">
        <f t="shared" si="1709"/>
        <v>2.1491975605358133E-3</v>
      </c>
      <c r="AQ1315" s="13">
        <f t="shared" si="1710"/>
        <v>6.7804468434079794E-4</v>
      </c>
      <c r="AR1315" s="13">
        <f t="shared" si="1711"/>
        <v>1.3456835461817585E-3</v>
      </c>
      <c r="AS1315" s="13">
        <f t="shared" si="1712"/>
        <v>2.3209012309750301E-3</v>
      </c>
      <c r="AT1315" s="13">
        <f t="shared" si="1713"/>
        <v>2.0014298826887254E-3</v>
      </c>
      <c r="AU1315" s="13">
        <f t="shared" si="1714"/>
        <v>1.1506224455277853E-3</v>
      </c>
      <c r="AV1315" s="13">
        <f t="shared" si="1715"/>
        <v>4.9611980799463555E-4</v>
      </c>
      <c r="AW1315" s="13">
        <f t="shared" si="1716"/>
        <v>1.0346261787568596E-5</v>
      </c>
      <c r="AX1315" s="13">
        <f t="shared" si="1717"/>
        <v>1.8444383842262987E-3</v>
      </c>
      <c r="AY1315" s="13">
        <f t="shared" si="1718"/>
        <v>2.3275880542261251E-3</v>
      </c>
      <c r="AZ1315" s="13">
        <f t="shared" si="1719"/>
        <v>1.4686492637835532E-3</v>
      </c>
      <c r="BA1315" s="13">
        <f t="shared" si="1720"/>
        <v>6.1778705674763606E-4</v>
      </c>
      <c r="BB1315" s="13">
        <f t="shared" si="1721"/>
        <v>1.9490401328105424E-4</v>
      </c>
      <c r="BC1315" s="13">
        <f t="shared" si="1722"/>
        <v>4.9191803522784548E-5</v>
      </c>
      <c r="BD1315" s="13">
        <f t="shared" si="1723"/>
        <v>2.8303077453892093E-4</v>
      </c>
      <c r="BE1315" s="13">
        <f t="shared" si="1724"/>
        <v>4.8814334907716379E-4</v>
      </c>
      <c r="BF1315" s="13">
        <f t="shared" si="1725"/>
        <v>4.2095056559918751E-4</v>
      </c>
      <c r="BG1315" s="13">
        <f t="shared" si="1726"/>
        <v>2.4200456554858554E-4</v>
      </c>
      <c r="BH1315" s="13">
        <f t="shared" si="1727"/>
        <v>1.0434635536656595E-4</v>
      </c>
      <c r="BI1315" s="13">
        <f t="shared" si="1728"/>
        <v>3.5993244519512052E-5</v>
      </c>
      <c r="BJ1315" s="14">
        <f t="shared" si="1729"/>
        <v>0.48077645380290396</v>
      </c>
      <c r="BK1315" s="14">
        <f t="shared" si="1730"/>
        <v>0.23894189623375495</v>
      </c>
      <c r="BL1315" s="14">
        <f t="shared" si="1731"/>
        <v>0.26332966173574424</v>
      </c>
      <c r="BM1315" s="14">
        <f t="shared" si="1732"/>
        <v>0.5714431944422107</v>
      </c>
      <c r="BN1315" s="14">
        <f t="shared" si="1733"/>
        <v>0.42618766493830462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1.6292</v>
      </c>
      <c r="F1316" s="10">
        <f>VLOOKUP(B1316,home!$B$2:$E$405,3,FALSE)</f>
        <v>0.95479999999999998</v>
      </c>
      <c r="G1316" s="10">
        <f>VLOOKUP(C1316,away!$B$2:$E$405,4,FALSE)</f>
        <v>0.75819999999999999</v>
      </c>
      <c r="H1316" s="10">
        <f>VLOOKUP(A1316,away!$A$2:$E$405,3,FALSE)</f>
        <v>1.1462000000000001</v>
      </c>
      <c r="I1316" s="10">
        <f>VLOOKUP(C1316,away!$B$2:$E$405,3,FALSE)</f>
        <v>1.0264</v>
      </c>
      <c r="J1316" s="10">
        <f>VLOOKUP(B1316,home!$B$2:$E$405,4,FALSE)</f>
        <v>0.72699999999999998</v>
      </c>
      <c r="K1316" s="12">
        <f t="shared" si="1678"/>
        <v>1.1794257133119999</v>
      </c>
      <c r="L1316" s="12">
        <f t="shared" si="1679"/>
        <v>0.85528618735999995</v>
      </c>
      <c r="M1316" s="13">
        <f t="shared" si="1680"/>
        <v>0.130718136887058</v>
      </c>
      <c r="N1316" s="13">
        <f t="shared" si="1681"/>
        <v>0.15417233184083401</v>
      </c>
      <c r="O1316" s="13">
        <f t="shared" si="1682"/>
        <v>0.11180141691693439</v>
      </c>
      <c r="P1316" s="13">
        <f t="shared" si="1683"/>
        <v>0.13186146589654762</v>
      </c>
      <c r="Q1316" s="13">
        <f t="shared" si="1684"/>
        <v>9.0917406227175021E-2</v>
      </c>
      <c r="R1316" s="13">
        <f t="shared" si="1685"/>
        <v>4.7811103808165306E-2</v>
      </c>
      <c r="S1316" s="13">
        <f t="shared" si="1686"/>
        <v>3.3253698764482385E-2</v>
      </c>
      <c r="T1316" s="13">
        <f t="shared" si="1687"/>
        <v>7.7760401736700832E-2</v>
      </c>
      <c r="U1316" s="13">
        <f t="shared" si="1688"/>
        <v>5.6389645213179442E-2</v>
      </c>
      <c r="V1316" s="13">
        <f t="shared" si="1689"/>
        <v>3.7271725510485626E-3</v>
      </c>
      <c r="W1316" s="13">
        <f t="shared" si="1690"/>
        <v>3.5743442230654232E-2</v>
      </c>
      <c r="X1316" s="13">
        <f t="shared" si="1691"/>
        <v>3.0570872428578671E-2</v>
      </c>
      <c r="Y1316" s="13">
        <f t="shared" si="1692"/>
        <v>1.3073422461853995E-2</v>
      </c>
      <c r="Z1316" s="13">
        <f t="shared" si="1693"/>
        <v>1.3630725563186293E-2</v>
      </c>
      <c r="AA1316" s="13">
        <f t="shared" si="1694"/>
        <v>1.6076428220321102E-2</v>
      </c>
      <c r="AB1316" s="13">
        <f t="shared" si="1695"/>
        <v>9.4804764106306925E-3</v>
      </c>
      <c r="AC1316" s="13">
        <f t="shared" si="1696"/>
        <v>2.3498577164509832E-4</v>
      </c>
      <c r="AD1316" s="13">
        <f t="shared" si="1697"/>
        <v>1.053918371227891E-2</v>
      </c>
      <c r="AE1316" s="13">
        <f t="shared" si="1698"/>
        <v>9.0140182551616387E-3</v>
      </c>
      <c r="AF1316" s="13">
        <f t="shared" si="1699"/>
        <v>3.8547826531253188E-3</v>
      </c>
      <c r="AG1316" s="13">
        <f t="shared" si="1700"/>
        <v>1.0989807861643396E-3</v>
      </c>
      <c r="AH1316" s="13">
        <f t="shared" si="1701"/>
        <v>2.9145428244720228E-3</v>
      </c>
      <c r="AI1316" s="13">
        <f t="shared" si="1702"/>
        <v>3.4374867497312862E-3</v>
      </c>
      <c r="AJ1316" s="13">
        <f t="shared" si="1703"/>
        <v>2.0271301309011855E-3</v>
      </c>
      <c r="AK1316" s="13">
        <f t="shared" si="1704"/>
        <v>7.9694980020479243E-4</v>
      </c>
      <c r="AL1316" s="13">
        <f t="shared" si="1705"/>
        <v>9.4816431910212915E-6</v>
      </c>
      <c r="AM1316" s="13">
        <f t="shared" si="1706"/>
        <v>2.4860368535161519E-3</v>
      </c>
      <c r="AN1316" s="13">
        <f t="shared" si="1707"/>
        <v>2.1262729820802802E-3</v>
      </c>
      <c r="AO1316" s="13">
        <f t="shared" si="1708"/>
        <v>9.0928595606501017E-4</v>
      </c>
      <c r="AP1316" s="13">
        <f t="shared" si="1709"/>
        <v>2.5923323952761166E-4</v>
      </c>
      <c r="AQ1316" s="13">
        <f t="shared" si="1710"/>
        <v>5.5429652268138143E-5</v>
      </c>
      <c r="AR1316" s="13">
        <f t="shared" si="1711"/>
        <v>4.9855364404802454E-4</v>
      </c>
      <c r="AS1316" s="13">
        <f t="shared" si="1712"/>
        <v>5.8800698725563821E-4</v>
      </c>
      <c r="AT1316" s="13">
        <f t="shared" si="1713"/>
        <v>3.467552801882106E-4</v>
      </c>
      <c r="AU1316" s="13">
        <f t="shared" si="1714"/>
        <v>1.3632403122689415E-4</v>
      </c>
      <c r="AV1316" s="13">
        <f t="shared" si="1715"/>
        <v>4.0196016942836754E-5</v>
      </c>
      <c r="AW1316" s="13">
        <f t="shared" si="1716"/>
        <v>2.6568262744772254E-7</v>
      </c>
      <c r="AX1316" s="13">
        <f t="shared" si="1717"/>
        <v>4.8868263154636777E-4</v>
      </c>
      <c r="AY1316" s="13">
        <f t="shared" si="1718"/>
        <v>4.1796350476434451E-4</v>
      </c>
      <c r="AZ1316" s="13">
        <f t="shared" si="1719"/>
        <v>1.7873920622275968E-4</v>
      </c>
      <c r="BA1316" s="13">
        <f t="shared" si="1720"/>
        <v>5.0957724740672301E-5</v>
      </c>
      <c r="BB1316" s="13">
        <f t="shared" si="1721"/>
        <v>1.0895859527497487E-5</v>
      </c>
      <c r="BC1316" s="13">
        <f t="shared" si="1722"/>
        <v>1.8638156306566917E-6</v>
      </c>
      <c r="BD1316" s="13">
        <f t="shared" si="1723"/>
        <v>7.1067674235378211E-5</v>
      </c>
      <c r="BE1316" s="13">
        <f t="shared" si="1724"/>
        <v>8.3819042378485776E-5</v>
      </c>
      <c r="BF1316" s="13">
        <f t="shared" si="1725"/>
        <v>4.9429166923187177E-5</v>
      </c>
      <c r="BG1316" s="13">
        <f t="shared" si="1726"/>
        <v>1.9432676818932642E-5</v>
      </c>
      <c r="BH1316" s="13">
        <f t="shared" si="1727"/>
        <v>5.7298496796828001E-6</v>
      </c>
      <c r="BI1316" s="13">
        <f t="shared" si="1728"/>
        <v>1.3515864091260837E-6</v>
      </c>
      <c r="BJ1316" s="14">
        <f t="shared" si="1729"/>
        <v>0.43373020375841648</v>
      </c>
      <c r="BK1316" s="14">
        <f t="shared" si="1730"/>
        <v>0.300222905018737</v>
      </c>
      <c r="BL1316" s="14">
        <f t="shared" si="1731"/>
        <v>0.25257584603064659</v>
      </c>
      <c r="BM1316" s="14">
        <f t="shared" si="1732"/>
        <v>0.33246012097213512</v>
      </c>
      <c r="BN1316" s="14">
        <f t="shared" si="1733"/>
        <v>0.66728186157671443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1.4215</v>
      </c>
      <c r="F1317" s="15">
        <f>VLOOKUP(B1317,home!$B$2:$E$405,3,FALSE)</f>
        <v>0.93799999999999994</v>
      </c>
      <c r="G1317" s="15">
        <f>VLOOKUP(C1317,away!$B$2:$E$405,4,FALSE)</f>
        <v>0.43290000000000001</v>
      </c>
      <c r="H1317" s="15">
        <f>VLOOKUP(A1317,away!$A$2:$E$405,3,FALSE)</f>
        <v>1.0277000000000001</v>
      </c>
      <c r="I1317" s="15">
        <f>VLOOKUP(C1317,away!$B$2:$E$405,3,FALSE)</f>
        <v>0.52390000000000003</v>
      </c>
      <c r="J1317" s="15">
        <f>VLOOKUP(B1317,home!$B$2:$E$405,4,FALSE)</f>
        <v>0.89200000000000002</v>
      </c>
      <c r="K1317" s="16">
        <f t="shared" si="1678"/>
        <v>0.57721457430000001</v>
      </c>
      <c r="L1317" s="16">
        <f t="shared" si="1679"/>
        <v>0.48026353076000006</v>
      </c>
      <c r="M1317" s="17">
        <f t="shared" si="1680"/>
        <v>0.34733063813331227</v>
      </c>
      <c r="N1317" s="17">
        <f t="shared" si="1681"/>
        <v>0.20048430643146717</v>
      </c>
      <c r="O1317" s="17">
        <f t="shared" si="1682"/>
        <v>0.16681023861102845</v>
      </c>
      <c r="P1317" s="17">
        <f t="shared" si="1683"/>
        <v>9.6285300868746204E-2</v>
      </c>
      <c r="Q1317" s="17">
        <f t="shared" si="1684"/>
        <v>5.786123179533504E-2</v>
      </c>
      <c r="R1317" s="17">
        <f t="shared" si="1685"/>
        <v>4.0056437081125301E-2</v>
      </c>
      <c r="S1317" s="17">
        <f t="shared" si="1686"/>
        <v>6.6729350549163497E-3</v>
      </c>
      <c r="T1317" s="17">
        <f t="shared" si="1687"/>
        <v>2.778863947615038E-2</v>
      </c>
      <c r="U1317" s="17">
        <f t="shared" si="1688"/>
        <v>2.3121159277756476E-2</v>
      </c>
      <c r="V1317" s="17">
        <f t="shared" si="1689"/>
        <v>2.0553760240715855E-4</v>
      </c>
      <c r="W1317" s="17">
        <f t="shared" si="1690"/>
        <v>1.1132782093072649E-2</v>
      </c>
      <c r="X1317" s="17">
        <f t="shared" si="1691"/>
        <v>5.3466692352007739E-3</v>
      </c>
      <c r="Y1317" s="17">
        <f t="shared" si="1692"/>
        <v>1.2839051223516964E-3</v>
      </c>
      <c r="Z1317" s="17">
        <f t="shared" si="1693"/>
        <v>6.4125486340823445E-3</v>
      </c>
      <c r="AA1317" s="17">
        <f t="shared" si="1694"/>
        <v>3.7014165299998868E-3</v>
      </c>
      <c r="AB1317" s="17">
        <f t="shared" si="1695"/>
        <v>1.068255783335434E-3</v>
      </c>
      <c r="AC1317" s="17">
        <f t="shared" si="1696"/>
        <v>3.5611330593333137E-6</v>
      </c>
      <c r="AD1317" s="17">
        <f t="shared" si="1697"/>
        <v>1.6065010191568976E-3</v>
      </c>
      <c r="AE1317" s="17">
        <f t="shared" si="1698"/>
        <v>7.7154385162982999E-4</v>
      </c>
      <c r="AF1317" s="17">
        <f t="shared" si="1699"/>
        <v>1.8527218715995591E-4</v>
      </c>
      <c r="AG1317" s="17">
        <f t="shared" si="1700"/>
        <v>2.9659824919022663E-5</v>
      </c>
      <c r="AH1317" s="17">
        <f t="shared" si="1701"/>
        <v>7.6992831204365049E-4</v>
      </c>
      <c r="AI1317" s="17">
        <f t="shared" si="1702"/>
        <v>4.4441384287779328E-4</v>
      </c>
      <c r="AJ1317" s="17">
        <f t="shared" si="1703"/>
        <v>1.2826107356486626E-4</v>
      </c>
      <c r="AK1317" s="17">
        <f t="shared" si="1704"/>
        <v>2.4678053659001762E-5</v>
      </c>
      <c r="AL1317" s="17">
        <f t="shared" si="1705"/>
        <v>3.9487995633709808E-8</v>
      </c>
      <c r="AM1317" s="17">
        <f t="shared" si="1706"/>
        <v>1.8545916037703298E-4</v>
      </c>
      <c r="AN1317" s="17">
        <f t="shared" si="1707"/>
        <v>8.9069271174458956E-5</v>
      </c>
      <c r="AO1317" s="17">
        <f t="shared" si="1708"/>
        <v>2.1388361328232779E-5</v>
      </c>
      <c r="AP1317" s="17">
        <f t="shared" si="1709"/>
        <v>3.4240166428892404E-6</v>
      </c>
      <c r="AQ1317" s="17">
        <f t="shared" si="1710"/>
        <v>4.1110758057374713E-7</v>
      </c>
      <c r="AR1317" s="17">
        <f t="shared" si="1711"/>
        <v>7.3953697914834135E-5</v>
      </c>
      <c r="AS1317" s="17">
        <f t="shared" si="1712"/>
        <v>4.2687152259821782E-5</v>
      </c>
      <c r="AT1317" s="17">
        <f t="shared" si="1713"/>
        <v>1.2319823209866156E-5</v>
      </c>
      <c r="AU1317" s="17">
        <f t="shared" si="1714"/>
        <v>2.370393836511385E-6</v>
      </c>
      <c r="AV1317" s="17">
        <f t="shared" si="1715"/>
        <v>3.4205646731631559E-7</v>
      </c>
      <c r="AW1317" s="17">
        <f t="shared" si="1716"/>
        <v>3.0407413977591895E-10</v>
      </c>
      <c r="AX1317" s="17">
        <f t="shared" si="1717"/>
        <v>1.7841621717844088E-5</v>
      </c>
      <c r="AY1317" s="17">
        <f t="shared" si="1718"/>
        <v>8.5686802406960977E-6</v>
      </c>
      <c r="AZ1317" s="17">
        <f t="shared" si="1719"/>
        <v>2.0576123131750776E-6</v>
      </c>
      <c r="BA1317" s="17">
        <f t="shared" si="1720"/>
        <v>3.2939871815357134E-7</v>
      </c>
      <c r="BB1317" s="17">
        <f t="shared" si="1721"/>
        <v>3.954954785206307E-8</v>
      </c>
      <c r="BC1317" s="17">
        <f t="shared" si="1722"/>
        <v>3.7988410982786773E-9</v>
      </c>
      <c r="BD1317" s="17">
        <f t="shared" si="1723"/>
        <v>5.9195440122227813E-6</v>
      </c>
      <c r="BE1317" s="17">
        <f t="shared" si="1724"/>
        <v>3.4168470770652868E-6</v>
      </c>
      <c r="BF1317" s="17">
        <f t="shared" si="1725"/>
        <v>9.8612696551821947E-7</v>
      </c>
      <c r="BG1317" s="17">
        <f t="shared" si="1726"/>
        <v>1.8973561886911665E-7</v>
      </c>
      <c r="BH1317" s="17">
        <f t="shared" si="1727"/>
        <v>2.7379541118771043E-8</v>
      </c>
      <c r="BI1317" s="17">
        <f t="shared" si="1728"/>
        <v>3.1607740342801555E-9</v>
      </c>
      <c r="BJ1317" s="18">
        <f t="shared" si="1729"/>
        <v>0.30681910361492554</v>
      </c>
      <c r="BK1317" s="18">
        <f t="shared" si="1730"/>
        <v>0.45050658096067764</v>
      </c>
      <c r="BL1317" s="18">
        <f t="shared" si="1731"/>
        <v>0.23626700448306806</v>
      </c>
      <c r="BM1317" s="18">
        <f t="shared" si="1732"/>
        <v>9.1168516395572455E-2</v>
      </c>
      <c r="BN1317" s="18">
        <f t="shared" si="1733"/>
        <v>0.90882815292101449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1.4215</v>
      </c>
      <c r="F1328" s="10">
        <f>VLOOKUP(B1328,home!$B$2:$E$405,3,FALSE)</f>
        <v>1.1904999999999999</v>
      </c>
      <c r="G1328" s="10">
        <f>VLOOKUP(C1328,away!$B$2:$E$405,4,FALSE)</f>
        <v>1.1904999999999999</v>
      </c>
      <c r="H1328" s="10">
        <f>VLOOKUP(A1328,away!$A$2:$E$405,3,FALSE)</f>
        <v>1.0277000000000001</v>
      </c>
      <c r="I1328" s="10">
        <f>VLOOKUP(C1328,away!$B$2:$E$405,3,FALSE)</f>
        <v>1.4220999999999999</v>
      </c>
      <c r="J1328" s="10">
        <f>VLOOKUP(B1328,home!$B$2:$E$405,4,FALSE)</f>
        <v>0.97299999999999998</v>
      </c>
      <c r="K1328" s="12">
        <f t="shared" ref="K1328:K1356" si="1790">E1328*F1328*G1328</f>
        <v>2.0146780903749995</v>
      </c>
      <c r="L1328" s="12">
        <f t="shared" ref="L1328:L1356" si="1791">H1328*I1328*J1328</f>
        <v>1.4220318814100001</v>
      </c>
      <c r="M1328" s="13">
        <f t="shared" ref="M1328:M1356" si="1792">_xlfn.POISSON.DIST(0,K1328,FALSE) * _xlfn.POISSON.DIST(0,L1328,FALSE)</f>
        <v>3.2170352776423591E-2</v>
      </c>
      <c r="N1328" s="13">
        <f t="shared" ref="N1328:N1356" si="1793">_xlfn.POISSON.DIST(1,K1328,FALSE) * _xlfn.POISSON.DIST(0,L1328,FALSE)</f>
        <v>6.4812904898295151E-2</v>
      </c>
      <c r="O1328" s="13">
        <f t="shared" ref="O1328:O1356" si="1794">_xlfn.POISSON.DIST(0,K1328,FALSE) * _xlfn.POISSON.DIST(1,L1328,FALSE)</f>
        <v>4.5747267284281065E-2</v>
      </c>
      <c r="P1328" s="13">
        <f t="shared" ref="P1328:P1356" si="1795">_xlfn.POISSON.DIST(1,K1328,FALSE) * _xlfn.POISSON.DIST(1,L1328,FALSE)</f>
        <v>9.2166017092170066E-2</v>
      </c>
      <c r="Q1328" s="13">
        <f t="shared" ref="Q1328:Q1356" si="1796">_xlfn.POISSON.DIST(2,K1328,FALSE) * _xlfn.POISSON.DIST(0,L1328,FALSE)</f>
        <v>6.5288569736076871E-2</v>
      </c>
      <c r="R1328" s="13">
        <f t="shared" ref="R1328:R1356" si="1797">_xlfn.POISSON.DIST(0,K1328,FALSE) * _xlfn.POISSON.DIST(2,L1328,FALSE)</f>
        <v>3.2527036282816175E-2</v>
      </c>
      <c r="S1328" s="13">
        <f t="shared" ref="S1328:S1356" si="1798">_xlfn.POISSON.DIST(2,K1328,FALSE) * _xlfn.POISSON.DIST(2,L1328,FALSE)</f>
        <v>6.6012446037423719E-2</v>
      </c>
      <c r="T1328" s="13">
        <f t="shared" ref="T1328:T1356" si="1799">_xlfn.POISSON.DIST(2,K1328,FALSE) * _xlfn.POISSON.DIST(1,L1328,FALSE)</f>
        <v>9.2842427656361401E-2</v>
      </c>
      <c r="U1328" s="13">
        <f t="shared" ref="U1328:U1356" si="1800">_xlfn.POISSON.DIST(1,K1328,FALSE) * _xlfn.POISSON.DIST(2,L1328,FALSE)</f>
        <v>6.5531507343822432E-2</v>
      </c>
      <c r="V1328" s="13">
        <f t="shared" ref="V1328:V1356" si="1801">_xlfn.POISSON.DIST(3,K1328,FALSE) * _xlfn.POISSON.DIST(3,L1328,FALSE)</f>
        <v>2.1013496052869413E-2</v>
      </c>
      <c r="W1328" s="13">
        <f t="shared" ref="W1328:W1356" si="1802">_xlfn.POISSON.DIST(3,K1328,FALSE) * _xlfn.POISSON.DIST(0,L1328,FALSE)</f>
        <v>4.3845150333064777E-2</v>
      </c>
      <c r="X1328" s="13">
        <f t="shared" ref="X1328:X1356" si="1803">_xlfn.POISSON.DIST(3,K1328,FALSE) * _xlfn.POISSON.DIST(1,L1328,FALSE)</f>
        <v>6.2349201618832402E-2</v>
      </c>
      <c r="Y1328" s="13">
        <f t="shared" ref="Y1328:Y1356" si="1804">_xlfn.POISSON.DIST(3,K1328,FALSE) * _xlfn.POISSON.DIST(2,L1328,FALSE)</f>
        <v>4.4331276241219839E-2</v>
      </c>
      <c r="Z1328" s="13">
        <f t="shared" ref="Z1328:Z1356" si="1805">_xlfn.POISSON.DIST(0,K1328,FALSE) * _xlfn.POISSON.DIST(3,L1328,FALSE)</f>
        <v>1.54181608673148E-2</v>
      </c>
      <c r="AA1328" s="13">
        <f t="shared" ref="AA1328:AA1356" si="1806">_xlfn.POISSON.DIST(1,K1328,FALSE) * _xlfn.POISSON.DIST(3,L1328,FALSE)</f>
        <v>3.1062630893256331E-2</v>
      </c>
      <c r="AB1328" s="13">
        <f t="shared" ref="AB1328:AB1356" si="1807">_xlfn.POISSON.DIST(2,K1328,FALSE) * _xlfn.POISSON.DIST(3,L1328,FALSE)</f>
        <v>3.1290600945024567E-2</v>
      </c>
      <c r="AC1328" s="13">
        <f t="shared" ref="AC1328:AC1356" si="1808">_xlfn.POISSON.DIST(4,K1328,FALSE) * _xlfn.POISSON.DIST(4,L1328,FALSE)</f>
        <v>3.7626457072036826E-3</v>
      </c>
      <c r="AD1328" s="13">
        <f t="shared" ref="AD1328:AD1356" si="1809">_xlfn.POISSON.DIST(4,K1328,FALSE) * _xlfn.POISSON.DIST(0,L1328,FALSE)</f>
        <v>2.2083465936305936E-2</v>
      </c>
      <c r="AE1328" s="13">
        <f t="shared" ref="AE1328:AE1356" si="1810">_xlfn.POISSON.DIST(4,K1328,FALSE) * _xlfn.POISSON.DIST(1,L1328,FALSE)</f>
        <v>3.1403392613458779E-2</v>
      </c>
      <c r="AF1328" s="13">
        <f t="shared" ref="AF1328:AF1356" si="1811">_xlfn.POISSON.DIST(4,K1328,FALSE) * _xlfn.POISSON.DIST(2,L1328,FALSE)</f>
        <v>2.2328312740386849E-2</v>
      </c>
      <c r="AG1328" s="13">
        <f t="shared" ref="AG1328:AG1356" si="1812">_xlfn.POISSON.DIST(4,K1328,FALSE) * _xlfn.POISSON.DIST(3,L1328,FALSE)</f>
        <v>1.0583857524974389E-2</v>
      </c>
      <c r="AH1328" s="13">
        <f t="shared" ref="AH1328:AH1356" si="1813">_xlfn.POISSON.DIST(0,K1328,FALSE) * _xlfn.POISSON.DIST(4,L1328,FALSE)</f>
        <v>5.481279076507431E-3</v>
      </c>
      <c r="AI1328" s="13">
        <f t="shared" ref="AI1328:AI1356" si="1814">_xlfn.POISSON.DIST(1,K1328,FALSE) * _xlfn.POISSON.DIST(4,L1328,FALSE)</f>
        <v>1.1043012862670433E-2</v>
      </c>
      <c r="AJ1328" s="13">
        <f t="shared" ref="AJ1328:AJ1356" si="1815">_xlfn.POISSON.DIST(2,K1328,FALSE) * _xlfn.POISSON.DIST(4,L1328,FALSE)</f>
        <v>1.1124058033075713E-2</v>
      </c>
      <c r="AK1328" s="13">
        <f t="shared" ref="AK1328:AK1356" si="1816">_xlfn.POISSON.DIST(3,K1328,FALSE) * _xlfn.POISSON.DIST(4,L1328,FALSE)</f>
        <v>7.4704653317658829E-3</v>
      </c>
      <c r="AL1328" s="13">
        <f t="shared" ref="AL1328:AL1356" si="1817">_xlfn.POISSON.DIST(5,K1328,FALSE) * _xlfn.POISSON.DIST(5,L1328,FALSE)</f>
        <v>4.3118963720666656E-4</v>
      </c>
      <c r="AM1328" s="13">
        <f t="shared" ref="AM1328:AM1356" si="1818">_xlfn.POISSON.DIST(5,K1328,FALSE) * _xlfn.POISSON.DIST(0,L1328,FALSE)</f>
        <v>8.8982149962836352E-3</v>
      </c>
      <c r="AN1328" s="13">
        <f t="shared" ref="AN1328:AN1356" si="1819">_xlfn.POISSON.DIST(5,K1328,FALSE) * _xlfn.POISSON.DIST(1,L1328,FALSE)</f>
        <v>1.2653545412355896E-2</v>
      </c>
      <c r="AO1328" s="13">
        <f t="shared" ref="AO1328:AO1356" si="1820">_xlfn.POISSON.DIST(5,K1328,FALSE) * _xlfn.POISSON.DIST(2,L1328,FALSE)</f>
        <v>8.9968724946196659E-3</v>
      </c>
      <c r="AP1328" s="13">
        <f t="shared" ref="AP1328:AP1356" si="1821">_xlfn.POISSON.DIST(5,K1328,FALSE) * _xlfn.POISSON.DIST(3,L1328,FALSE)</f>
        <v>4.2646131734432923E-3</v>
      </c>
      <c r="AQ1328" s="13">
        <f t="shared" ref="AQ1328:AQ1356" si="1822">_xlfn.POISSON.DIST(5,K1328,FALSE) * _xlfn.POISSON.DIST(4,L1328,FALSE)</f>
        <v>1.5161039736293605E-3</v>
      </c>
      <c r="AR1328" s="13">
        <f t="shared" ref="AR1328:AR1356" si="1823">_xlfn.POISSON.DIST(0,K1328,FALSE) * _xlfn.POISSON.DIST(5,L1328,FALSE)</f>
        <v>1.5589107195398231E-3</v>
      </c>
      <c r="AS1328" s="13">
        <f t="shared" ref="AS1328:AS1356" si="1824">_xlfn.POISSON.DIST(1,K1328,FALSE) * _xlfn.POISSON.DIST(5,L1328,FALSE)</f>
        <v>3.1407032715076075E-3</v>
      </c>
      <c r="AT1328" s="13">
        <f t="shared" ref="AT1328:AT1356" si="1825">_xlfn.POISSON.DIST(2,K1328,FALSE) * _xlfn.POISSON.DIST(5,L1328,FALSE)</f>
        <v>3.1637530347377305E-3</v>
      </c>
      <c r="AU1328" s="13">
        <f t="shared" ref="AU1328:AU1356" si="1826">_xlfn.POISSON.DIST(3,K1328,FALSE) * _xlfn.POISSON.DIST(5,L1328,FALSE)</f>
        <v>2.12464797414784E-3</v>
      </c>
      <c r="AV1328" s="13">
        <f t="shared" ref="AV1328:AV1356" si="1827">_xlfn.POISSON.DIST(4,K1328,FALSE) * _xlfn.POISSON.DIST(5,L1328,FALSE)</f>
        <v>1.0701204308188206E-3</v>
      </c>
      <c r="AW1328" s="13">
        <f t="shared" ref="AW1328:AW1356" si="1828">_xlfn.POISSON.DIST(6,K1328,FALSE) * _xlfn.POISSON.DIST(6,L1328,FALSE)</f>
        <v>3.4314747761140974E-5</v>
      </c>
      <c r="AX1328" s="13">
        <f t="shared" ref="AX1328:AX1356" si="1829">_xlfn.POISSON.DIST(6,K1328,FALSE) * _xlfn.POISSON.DIST(0,L1328,FALSE)</f>
        <v>2.9878397994098156E-3</v>
      </c>
      <c r="AY1328" s="13">
        <f t="shared" ref="AY1328:AY1356" si="1830">_xlfn.POISSON.DIST(6,K1328,FALSE) * _xlfn.POISSON.DIST(1,L1328,FALSE)</f>
        <v>4.2488034513064174E-3</v>
      </c>
      <c r="AZ1328" s="13">
        <f t="shared" ref="AZ1328:AZ1356" si="1831">_xlfn.POISSON.DIST(6,K1328,FALSE) * _xlfn.POISSON.DIST(2,L1328,FALSE)</f>
        <v>3.0209669828012839E-3</v>
      </c>
      <c r="BA1328" s="13">
        <f t="shared" ref="BA1328:BA1356" si="1832">_xlfn.POISSON.DIST(6,K1328,FALSE) * _xlfn.POISSON.DIST(3,L1328,FALSE)</f>
        <v>1.4319704540767995E-3</v>
      </c>
      <c r="BB1328" s="13">
        <f t="shared" ref="BB1328:BB1356" si="1833">_xlfn.POISSON.DIST(6,K1328,FALSE) * _xlfn.POISSON.DIST(4,L1328,FALSE)</f>
        <v>5.0907690973359132E-4</v>
      </c>
      <c r="BC1328" s="13">
        <f t="shared" ref="BC1328:BC1356" si="1834">_xlfn.POISSON.DIST(6,K1328,FALSE) * _xlfn.POISSON.DIST(5,L1328,FALSE)</f>
        <v>1.4478471914616925E-4</v>
      </c>
      <c r="BD1328" s="13">
        <f t="shared" ref="BD1328:BD1356" si="1835">_xlfn.POISSON.DIST(0,K1328,FALSE) * _xlfn.POISSON.DIST(6,L1328,FALSE)</f>
        <v>3.6947012390957254E-4</v>
      </c>
      <c r="BE1328" s="13">
        <f t="shared" ref="BE1328:BE1356" si="1836">_xlfn.POISSON.DIST(1,K1328,FALSE) * _xlfn.POISSON.DIST(6,L1328,FALSE)</f>
        <v>7.4436336368875213E-4</v>
      </c>
      <c r="BF1328" s="13">
        <f t="shared" ref="BF1328:BF1356" si="1837">_xlfn.POISSON.DIST(2,K1328,FALSE) * _xlfn.POISSON.DIST(6,L1328,FALSE)</f>
        <v>7.4982628005078322E-4</v>
      </c>
      <c r="BG1328" s="13">
        <f t="shared" ref="BG1328:BG1356" si="1838">_xlfn.POISSON.DIST(3,K1328,FALSE) * _xlfn.POISSON.DIST(6,L1328,FALSE)</f>
        <v>5.0355285933523382E-4</v>
      </c>
      <c r="BH1328" s="13">
        <f t="shared" ref="BH1328:BH1356" si="1839">_xlfn.POISSON.DIST(4,K1328,FALSE) * _xlfn.POISSON.DIST(6,L1328,FALSE)</f>
        <v>2.5362422826209497E-4</v>
      </c>
      <c r="BI1328" s="13">
        <f t="shared" ref="BI1328:BI1356" si="1840">_xlfn.POISSON.DIST(5,K1328,FALSE) * _xlfn.POISSON.DIST(6,L1328,FALSE)</f>
        <v>1.0219423517358206E-4</v>
      </c>
      <c r="BJ1328" s="14">
        <f t="shared" ref="BJ1328:BJ1356" si="1841">SUM(N1328,Q1328,T1328,W1328,X1328,Y1328,AD1328,AE1328,AF1328,AG1328,AM1328,AN1328,AO1328,AP1328,AQ1328,AX1328,AY1328,AZ1328,BA1328,BB1328,BC1328)</f>
        <v>0.50854135166578229</v>
      </c>
      <c r="BK1328" s="14">
        <f t="shared" ref="BK1328:BK1356" si="1842">SUM(M1328,P1328,S1328,V1328,AC1328,AL1328,AY1328)</f>
        <v>0.21980495075460357</v>
      </c>
      <c r="BL1328" s="14">
        <f t="shared" ref="BL1328:BL1356" si="1843">SUM(O1328,R1328,U1328,AA1328,AB1328,AH1328,AI1328,AJ1328,AK1328,AR1328,AS1328,AT1328,AU1328,AV1328,BD1328,BE1328,BF1328,BG1328,BH1328,BI1328)</f>
        <v>0.25505902457439189</v>
      </c>
      <c r="BM1328" s="14">
        <f t="shared" ref="BM1328:BM1356" si="1844">SUM(S1328:BI1328)</f>
        <v>0.66189685108848417</v>
      </c>
      <c r="BN1328" s="14">
        <f t="shared" ref="BN1328:BN1356" si="1845">SUM(M1328:R1328)</f>
        <v>0.33271214807006289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1.4215</v>
      </c>
      <c r="F1329" s="10">
        <f>VLOOKUP(B1329,home!$B$2:$E$405,3,FALSE)</f>
        <v>1.1364000000000001</v>
      </c>
      <c r="G1329" s="10">
        <f>VLOOKUP(C1329,away!$B$2:$E$405,4,FALSE)</f>
        <v>0.87939999999999996</v>
      </c>
      <c r="H1329" s="10">
        <f>VLOOKUP(A1329,away!$A$2:$E$405,3,FALSE)</f>
        <v>1.0277000000000001</v>
      </c>
      <c r="I1329" s="10">
        <f>VLOOKUP(C1329,away!$B$2:$E$405,3,FALSE)</f>
        <v>1.2974000000000001</v>
      </c>
      <c r="J1329" s="10">
        <f>VLOOKUP(B1329,home!$B$2:$E$405,4,FALSE)</f>
        <v>1.2724</v>
      </c>
      <c r="K1329" s="12">
        <f t="shared" si="1790"/>
        <v>1.4205762524400001</v>
      </c>
      <c r="L1329" s="12">
        <f t="shared" si="1791"/>
        <v>1.6965392457520003</v>
      </c>
      <c r="M1329" s="13">
        <f t="shared" si="1792"/>
        <v>4.4284723730155372E-2</v>
      </c>
      <c r="N1329" s="13">
        <f t="shared" si="1793"/>
        <v>6.2909826876924854E-2</v>
      </c>
      <c r="O1329" s="13">
        <f t="shared" si="1794"/>
        <v>7.5130771795493517E-2</v>
      </c>
      <c r="P1329" s="13">
        <f t="shared" si="1795"/>
        <v>0.10672899024016703</v>
      </c>
      <c r="Q1329" s="13">
        <f t="shared" si="1796"/>
        <v>4.4684103053235565E-2</v>
      </c>
      <c r="R1329" s="13">
        <f t="shared" si="1797"/>
        <v>6.3731151457346119E-2</v>
      </c>
      <c r="S1329" s="13">
        <f t="shared" si="1798"/>
        <v>6.4305907309572974E-2</v>
      </c>
      <c r="T1329" s="13">
        <f t="shared" si="1799"/>
        <v>7.5808334491040935E-2</v>
      </c>
      <c r="U1329" s="13">
        <f t="shared" si="1800"/>
        <v>9.0534960300962794E-2</v>
      </c>
      <c r="V1329" s="13">
        <f t="shared" si="1801"/>
        <v>1.722014569842131E-2</v>
      </c>
      <c r="W1329" s="13">
        <f t="shared" si="1802"/>
        <v>2.1159058553002725E-2</v>
      </c>
      <c r="X1329" s="13">
        <f t="shared" si="1803"/>
        <v>3.5897173238333663E-2</v>
      </c>
      <c r="Y1329" s="13">
        <f t="shared" si="1804"/>
        <v>3.0450481605195742E-2</v>
      </c>
      <c r="Z1329" s="13">
        <f t="shared" si="1805"/>
        <v>3.6040799874784153E-2</v>
      </c>
      <c r="AA1329" s="13">
        <f t="shared" si="1806"/>
        <v>5.1198704421060892E-2</v>
      </c>
      <c r="AB1329" s="13">
        <f t="shared" si="1807"/>
        <v>3.6365831828126985E-2</v>
      </c>
      <c r="AC1329" s="13">
        <f t="shared" si="1808"/>
        <v>2.5938526417428631E-3</v>
      </c>
      <c r="AD1329" s="13">
        <f t="shared" si="1809"/>
        <v>7.5145140260957843E-3</v>
      </c>
      <c r="AE1329" s="13">
        <f t="shared" si="1810"/>
        <v>1.2748667958025371E-2</v>
      </c>
      <c r="AF1329" s="13">
        <f t="shared" si="1811"/>
        <v>1.081430776092553E-2</v>
      </c>
      <c r="AG1329" s="13">
        <f t="shared" si="1812"/>
        <v>6.1156325106835321E-3</v>
      </c>
      <c r="AH1329" s="13">
        <f t="shared" si="1813"/>
        <v>1.5286157858966275E-2</v>
      </c>
      <c r="AI1329" s="13">
        <f t="shared" si="1814"/>
        <v>2.1715152845496567E-2</v>
      </c>
      <c r="AJ1329" s="13">
        <f t="shared" si="1815"/>
        <v>1.5424015225208662E-2</v>
      </c>
      <c r="AK1329" s="13">
        <f t="shared" si="1816"/>
        <v>7.3036632487348116E-3</v>
      </c>
      <c r="AL1329" s="13">
        <f t="shared" si="1817"/>
        <v>2.5005396892336805E-4</v>
      </c>
      <c r="AM1329" s="13">
        <f t="shared" si="1818"/>
        <v>2.1349880348197929E-3</v>
      </c>
      <c r="AN1329" s="13">
        <f t="shared" si="1819"/>
        <v>3.6220909902827166E-3</v>
      </c>
      <c r="AO1329" s="13">
        <f t="shared" si="1820"/>
        <v>3.0725097583496788E-3</v>
      </c>
      <c r="AP1329" s="13">
        <f t="shared" si="1821"/>
        <v>1.7375444626654077E-3</v>
      </c>
      <c r="AQ1329" s="13">
        <f t="shared" si="1822"/>
        <v>7.3695309303773392E-4</v>
      </c>
      <c r="AR1329" s="13">
        <f t="shared" si="1823"/>
        <v>5.1867133448993295E-3</v>
      </c>
      <c r="AS1329" s="13">
        <f t="shared" si="1824"/>
        <v>7.3681218059776267E-3</v>
      </c>
      <c r="AT1329" s="13">
        <f t="shared" si="1825"/>
        <v>5.2334894313285727E-3</v>
      </c>
      <c r="AU1329" s="13">
        <f t="shared" si="1826"/>
        <v>2.4781902678470314E-3</v>
      </c>
      <c r="AV1329" s="13">
        <f t="shared" si="1827"/>
        <v>8.8011456088285371E-4</v>
      </c>
      <c r="AW1329" s="13">
        <f t="shared" si="1828"/>
        <v>1.6740164152414886E-5</v>
      </c>
      <c r="AX1329" s="13">
        <f t="shared" si="1829"/>
        <v>5.0548555025142349E-4</v>
      </c>
      <c r="AY1329" s="13">
        <f t="shared" si="1830"/>
        <v>8.5757607416208498E-4</v>
      </c>
      <c r="AZ1329" s="13">
        <f t="shared" si="1831"/>
        <v>7.274557330169527E-4</v>
      </c>
      <c r="BA1329" s="13">
        <f t="shared" si="1832"/>
        <v>4.113857335368497E-4</v>
      </c>
      <c r="BB1329" s="13">
        <f t="shared" si="1833"/>
        <v>1.7448301052193512E-4</v>
      </c>
      <c r="BC1329" s="13">
        <f t="shared" si="1834"/>
        <v>5.9203455013484406E-5</v>
      </c>
      <c r="BD1329" s="13">
        <f t="shared" si="1835"/>
        <v>1.4665771243478906E-3</v>
      </c>
      <c r="BE1329" s="13">
        <f t="shared" si="1836"/>
        <v>2.0833846352203583E-3</v>
      </c>
      <c r="BF1329" s="13">
        <f t="shared" si="1837"/>
        <v>1.479803368746207E-3</v>
      </c>
      <c r="BG1329" s="13">
        <f t="shared" si="1838"/>
        <v>7.0072450797385841E-4</v>
      </c>
      <c r="BH1329" s="13">
        <f t="shared" si="1839"/>
        <v>2.4885814888259161E-4</v>
      </c>
      <c r="BI1329" s="13">
        <f t="shared" si="1840"/>
        <v>7.0704395305757508E-5</v>
      </c>
      <c r="BJ1329" s="14">
        <f t="shared" si="1841"/>
        <v>0.32214177596912169</v>
      </c>
      <c r="BK1329" s="14">
        <f t="shared" si="1842"/>
        <v>0.236241249663145</v>
      </c>
      <c r="BL1329" s="14">
        <f t="shared" si="1843"/>
        <v>0.40388709057280864</v>
      </c>
      <c r="BM1329" s="14">
        <f t="shared" si="1844"/>
        <v>0.60000051301652768</v>
      </c>
      <c r="BN1329" s="14">
        <f t="shared" si="1845"/>
        <v>0.39746956715332249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1.4215</v>
      </c>
      <c r="F1330" s="10">
        <f>VLOOKUP(B1330,home!$B$2:$E$405,3,FALSE)</f>
        <v>1.1725000000000001</v>
      </c>
      <c r="G1330" s="10">
        <f>VLOOKUP(C1330,away!$B$2:$E$405,4,FALSE)</f>
        <v>1.2987</v>
      </c>
      <c r="H1330" s="10">
        <f>VLOOKUP(A1330,away!$A$2:$E$405,3,FALSE)</f>
        <v>1.0277000000000001</v>
      </c>
      <c r="I1330" s="10">
        <f>VLOOKUP(C1330,away!$B$2:$E$405,3,FALSE)</f>
        <v>1.4220999999999999</v>
      </c>
      <c r="J1330" s="10">
        <f>VLOOKUP(B1330,home!$B$2:$E$405,4,FALSE)</f>
        <v>0.89200000000000002</v>
      </c>
      <c r="K1330" s="12">
        <f t="shared" si="1790"/>
        <v>2.1645546536250002</v>
      </c>
      <c r="L1330" s="12">
        <f t="shared" si="1791"/>
        <v>1.3036510156400001</v>
      </c>
      <c r="M1330" s="13">
        <f t="shared" si="1792"/>
        <v>3.117291502808273E-2</v>
      </c>
      <c r="N1330" s="13">
        <f t="shared" si="1793"/>
        <v>6.7475478291093183E-2</v>
      </c>
      <c r="O1330" s="13">
        <f t="shared" si="1794"/>
        <v>4.0638602336819471E-2</v>
      </c>
      <c r="P1330" s="13">
        <f t="shared" si="1795"/>
        <v>8.7964475804978404E-2</v>
      </c>
      <c r="Q1330" s="13">
        <f t="shared" si="1796"/>
        <v>7.3027180270279227E-2</v>
      </c>
      <c r="R1330" s="13">
        <f t="shared" si="1797"/>
        <v>2.6489277605292398E-2</v>
      </c>
      <c r="S1330" s="13">
        <f t="shared" si="1798"/>
        <v>6.2055064441951698E-2</v>
      </c>
      <c r="T1330" s="13">
        <f t="shared" si="1799"/>
        <v>9.5201957728674888E-2</v>
      </c>
      <c r="U1330" s="13">
        <f t="shared" si="1800"/>
        <v>5.7337489111700161E-2</v>
      </c>
      <c r="V1330" s="13">
        <f t="shared" si="1801"/>
        <v>1.9456495806492807E-2</v>
      </c>
      <c r="W1330" s="13">
        <f t="shared" si="1802"/>
        <v>5.2690440965048227E-2</v>
      </c>
      <c r="X1330" s="13">
        <f t="shared" si="1803"/>
        <v>6.8689946878604594E-2</v>
      </c>
      <c r="Y1330" s="13">
        <f t="shared" si="1804"/>
        <v>4.4773859506275271E-2</v>
      </c>
      <c r="Z1330" s="13">
        <f t="shared" si="1805"/>
        <v>1.1510924551236448E-2</v>
      </c>
      <c r="AA1330" s="13">
        <f t="shared" si="1806"/>
        <v>2.491602530490512E-2</v>
      </c>
      <c r="AB1330" s="13">
        <f t="shared" si="1807"/>
        <v>2.6966049261785325E-2</v>
      </c>
      <c r="AC1330" s="13">
        <f t="shared" si="1808"/>
        <v>3.4314252715018788E-3</v>
      </c>
      <c r="AD1330" s="13">
        <f t="shared" si="1809"/>
        <v>2.8512834798112112E-2</v>
      </c>
      <c r="AE1330" s="13">
        <f t="shared" si="1810"/>
        <v>3.7170786043334396E-2</v>
      </c>
      <c r="AF1330" s="13">
        <f t="shared" si="1811"/>
        <v>2.4228866488765016E-2</v>
      </c>
      <c r="AG1330" s="13">
        <f t="shared" si="1812"/>
        <v>1.0528662135294823E-2</v>
      </c>
      <c r="AH1330" s="13">
        <f t="shared" si="1813"/>
        <v>3.7515571205437035E-3</v>
      </c>
      <c r="AI1330" s="13">
        <f t="shared" si="1814"/>
        <v>8.1204504236128787E-3</v>
      </c>
      <c r="AJ1330" s="13">
        <f t="shared" si="1815"/>
        <v>8.7885793769811819E-3</v>
      </c>
      <c r="AK1330" s="13">
        <f t="shared" si="1816"/>
        <v>6.3411201297324405E-3</v>
      </c>
      <c r="AL1330" s="13">
        <f t="shared" si="1817"/>
        <v>3.8731510992757253E-4</v>
      </c>
      <c r="AM1330" s="13">
        <f t="shared" si="1818"/>
        <v>1.2343517850058891E-2</v>
      </c>
      <c r="AN1330" s="13">
        <f t="shared" si="1819"/>
        <v>1.6091639581799745E-2</v>
      </c>
      <c r="AO1330" s="13">
        <f t="shared" si="1820"/>
        <v>1.0488941142063033E-2</v>
      </c>
      <c r="AP1330" s="13">
        <f t="shared" si="1821"/>
        <v>4.5579729242795517E-3</v>
      </c>
      <c r="AQ1330" s="13">
        <f t="shared" si="1822"/>
        <v>1.4855015079991653E-3</v>
      </c>
      <c r="AR1330" s="13">
        <f t="shared" si="1823"/>
        <v>9.7814425008565424E-4</v>
      </c>
      <c r="AS1330" s="13">
        <f t="shared" si="1824"/>
        <v>2.1172466884394388E-3</v>
      </c>
      <c r="AT1330" s="13">
        <f t="shared" si="1825"/>
        <v>2.2914480861668547E-3</v>
      </c>
      <c r="AU1330" s="13">
        <f t="shared" si="1826"/>
        <v>1.6533215394841884E-3</v>
      </c>
      <c r="AV1330" s="13">
        <f t="shared" si="1827"/>
        <v>8.9467620805723709E-4</v>
      </c>
      <c r="AW1330" s="13">
        <f t="shared" si="1828"/>
        <v>3.0359306205967898E-5</v>
      </c>
      <c r="AX1330" s="13">
        <f t="shared" si="1829"/>
        <v>4.4530365007413742E-3</v>
      </c>
      <c r="AY1330" s="13">
        <f t="shared" si="1830"/>
        <v>5.8052055568734847E-3</v>
      </c>
      <c r="AZ1330" s="13">
        <f t="shared" si="1831"/>
        <v>3.7839810601085462E-3</v>
      </c>
      <c r="BA1330" s="13">
        <f t="shared" si="1832"/>
        <v>1.6443302507243435E-3</v>
      </c>
      <c r="BB1330" s="13">
        <f t="shared" si="1833"/>
        <v>5.3590820035109182E-4</v>
      </c>
      <c r="BC1330" s="13">
        <f t="shared" si="1834"/>
        <v>1.3972745393550103E-4</v>
      </c>
      <c r="BD1330" s="13">
        <f t="shared" si="1835"/>
        <v>2.1252645751109839E-4</v>
      </c>
      <c r="BE1330" s="13">
        <f t="shared" si="1836"/>
        <v>4.6002513262408389E-4</v>
      </c>
      <c r="BF1330" s="13">
        <f t="shared" si="1837"/>
        <v>4.9787477080295948E-4</v>
      </c>
      <c r="BG1330" s="13">
        <f t="shared" si="1838"/>
        <v>3.5922571735467541E-4</v>
      </c>
      <c r="BH1330" s="13">
        <f t="shared" si="1839"/>
        <v>1.9439092455046035E-4</v>
      </c>
      <c r="BI1330" s="13">
        <f t="shared" si="1840"/>
        <v>8.4153956071633096E-5</v>
      </c>
      <c r="BJ1330" s="14">
        <f t="shared" si="1841"/>
        <v>0.56362977513441637</v>
      </c>
      <c r="BK1330" s="14">
        <f t="shared" si="1842"/>
        <v>0.21027289701980856</v>
      </c>
      <c r="BL1330" s="14">
        <f t="shared" si="1843"/>
        <v>0.21309218440252098</v>
      </c>
      <c r="BM1330" s="14">
        <f t="shared" si="1844"/>
        <v>0.6659630055207697</v>
      </c>
      <c r="BN1330" s="14">
        <f t="shared" si="1845"/>
        <v>0.32676792933654542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1.4215</v>
      </c>
      <c r="F1332" s="10">
        <f>VLOOKUP(B1332,home!$B$2:$E$405,3,FALSE)</f>
        <v>0.81169999999999998</v>
      </c>
      <c r="G1332" s="10">
        <f>VLOOKUP(C1332,away!$B$2:$E$405,4,FALSE)</f>
        <v>0.7621</v>
      </c>
      <c r="H1332" s="10">
        <f>VLOOKUP(A1332,away!$A$2:$E$405,3,FALSE)</f>
        <v>1.0277000000000001</v>
      </c>
      <c r="I1332" s="10">
        <f>VLOOKUP(C1332,away!$B$2:$E$405,3,FALSE)</f>
        <v>0.81089999999999995</v>
      </c>
      <c r="J1332" s="10">
        <f>VLOOKUP(B1332,home!$B$2:$E$405,4,FALSE)</f>
        <v>1.0479000000000001</v>
      </c>
      <c r="K1332" s="12">
        <f t="shared" si="1790"/>
        <v>0.87933502425499999</v>
      </c>
      <c r="L1332" s="12">
        <f t="shared" si="1791"/>
        <v>0.87327996644700012</v>
      </c>
      <c r="M1332" s="13">
        <f t="shared" si="1792"/>
        <v>0.17332011983495021</v>
      </c>
      <c r="N1332" s="13">
        <f t="shared" si="1793"/>
        <v>0.15240645177894543</v>
      </c>
      <c r="O1332" s="13">
        <f t="shared" si="1794"/>
        <v>0.15135698843405535</v>
      </c>
      <c r="P1332" s="13">
        <f t="shared" si="1795"/>
        <v>0.1330935010958238</v>
      </c>
      <c r="Q1332" s="13">
        <f t="shared" si="1796"/>
        <v>6.7008165485828733E-2</v>
      </c>
      <c r="R1332" s="13">
        <f t="shared" si="1797"/>
        <v>6.6088512890605425E-2</v>
      </c>
      <c r="S1332" s="13">
        <f t="shared" si="1798"/>
        <v>2.5550813216048834E-2</v>
      </c>
      <c r="T1332" s="13">
        <f t="shared" si="1799"/>
        <v>5.8516888507139542E-2</v>
      </c>
      <c r="U1332" s="13">
        <f t="shared" si="1800"/>
        <v>5.8113944085637401E-2</v>
      </c>
      <c r="V1332" s="13">
        <f t="shared" si="1801"/>
        <v>2.1800682331551604E-3</v>
      </c>
      <c r="W1332" s="13">
        <f t="shared" si="1802"/>
        <v>1.964087560758809E-2</v>
      </c>
      <c r="X1332" s="13">
        <f t="shared" si="1803"/>
        <v>1.7151983191584227E-2</v>
      </c>
      <c r="Y1332" s="13">
        <f t="shared" si="1804"/>
        <v>7.4892416530230928E-3</v>
      </c>
      <c r="Z1332" s="13">
        <f t="shared" si="1805"/>
        <v>1.9237924773213344E-2</v>
      </c>
      <c r="AA1332" s="13">
        <f t="shared" si="1806"/>
        <v>1.6916581047069421E-2</v>
      </c>
      <c r="AB1332" s="13">
        <f t="shared" si="1807"/>
        <v>7.4376711026682297E-3</v>
      </c>
      <c r="AC1332" s="13">
        <f t="shared" si="1808"/>
        <v>1.0463042102913193E-4</v>
      </c>
      <c r="AD1332" s="13">
        <f t="shared" si="1809"/>
        <v>4.3177274571969777E-3</v>
      </c>
      <c r="AE1332" s="13">
        <f t="shared" si="1810"/>
        <v>3.7705848889482674E-3</v>
      </c>
      <c r="AF1332" s="13">
        <f t="shared" si="1811"/>
        <v>1.6463881226531543E-3</v>
      </c>
      <c r="AG1332" s="13">
        <f t="shared" si="1812"/>
        <v>4.7925258816976197E-4</v>
      </c>
      <c r="AH1332" s="13">
        <f t="shared" si="1813"/>
        <v>4.200023575115416E-3</v>
      </c>
      <c r="AI1332" s="13">
        <f t="shared" si="1814"/>
        <v>3.6932278322956858E-3</v>
      </c>
      <c r="AJ1332" s="13">
        <f t="shared" si="1815"/>
        <v>1.6237922927454837E-3</v>
      </c>
      <c r="AK1332" s="13">
        <f t="shared" si="1816"/>
        <v>4.7595247837547739E-4</v>
      </c>
      <c r="AL1332" s="13">
        <f t="shared" si="1817"/>
        <v>3.2138517026548159E-6</v>
      </c>
      <c r="AM1332" s="13">
        <f t="shared" si="1818"/>
        <v>7.5934579566015693E-4</v>
      </c>
      <c r="AN1332" s="13">
        <f t="shared" si="1819"/>
        <v>6.6312147095577234E-4</v>
      </c>
      <c r="AO1332" s="13">
        <f t="shared" si="1820"/>
        <v>2.8954534795327117E-4</v>
      </c>
      <c r="AP1332" s="13">
        <f t="shared" si="1821"/>
        <v>8.4284717248505863E-5</v>
      </c>
      <c r="AQ1332" s="13">
        <f t="shared" si="1822"/>
        <v>1.8401038762692524E-5</v>
      </c>
      <c r="AR1332" s="13">
        <f t="shared" si="1823"/>
        <v>7.3355928935068008E-4</v>
      </c>
      <c r="AS1332" s="13">
        <f t="shared" si="1824"/>
        <v>6.450443754936608E-4</v>
      </c>
      <c r="AT1332" s="13">
        <f t="shared" si="1825"/>
        <v>2.8360505578513474E-4</v>
      </c>
      <c r="AU1332" s="13">
        <f t="shared" si="1826"/>
        <v>8.3127952869220707E-5</v>
      </c>
      <c r="AV1332" s="13">
        <f t="shared" si="1827"/>
        <v>1.8274330113131171E-5</v>
      </c>
      <c r="AW1332" s="13">
        <f t="shared" si="1828"/>
        <v>6.855374762229241E-8</v>
      </c>
      <c r="AX1332" s="13">
        <f t="shared" si="1829"/>
        <v>1.1128655894079266E-4</v>
      </c>
      <c r="AY1332" s="13">
        <f t="shared" si="1830"/>
        <v>9.7184322457817511E-5</v>
      </c>
      <c r="AZ1332" s="13">
        <f t="shared" si="1831"/>
        <v>4.2434560927568656E-5</v>
      </c>
      <c r="BA1332" s="13">
        <f t="shared" si="1832"/>
        <v>1.2352417314340112E-5</v>
      </c>
      <c r="BB1332" s="13">
        <f t="shared" si="1833"/>
        <v>2.6967796444515694E-6</v>
      </c>
      <c r="BC1332" s="13">
        <f t="shared" si="1834"/>
        <v>4.7100872748432398E-7</v>
      </c>
      <c r="BD1332" s="13">
        <f t="shared" si="1835"/>
        <v>1.0676710526517448E-4</v>
      </c>
      <c r="BE1332" s="13">
        <f t="shared" si="1836"/>
        <v>9.3884055097988344E-5</v>
      </c>
      <c r="BF1332" s="13">
        <f t="shared" si="1837"/>
        <v>4.1277768933373664E-5</v>
      </c>
      <c r="BG1332" s="13">
        <f t="shared" si="1838"/>
        <v>1.2098995982073472E-5</v>
      </c>
      <c r="BH1332" s="13">
        <f t="shared" si="1839"/>
        <v>2.659767731339431E-6</v>
      </c>
      <c r="BI1332" s="13">
        <f t="shared" si="1840"/>
        <v>4.677653845100051E-7</v>
      </c>
      <c r="BJ1332" s="14">
        <f t="shared" si="1841"/>
        <v>0.33450868329967021</v>
      </c>
      <c r="BK1332" s="14">
        <f t="shared" si="1842"/>
        <v>0.33434953097516762</v>
      </c>
      <c r="BL1332" s="14">
        <f t="shared" si="1843"/>
        <v>0.31192746020057432</v>
      </c>
      <c r="BM1332" s="14">
        <f t="shared" si="1844"/>
        <v>0.25665274395970622</v>
      </c>
      <c r="BN1332" s="14">
        <f t="shared" si="1845"/>
        <v>0.74327373952020892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1.4215</v>
      </c>
      <c r="F1333" s="10">
        <f>VLOOKUP(B1333,home!$B$2:$E$405,3,FALSE)</f>
        <v>0.93799999999999994</v>
      </c>
      <c r="G1333" s="10">
        <f>VLOOKUP(C1333,away!$B$2:$E$405,4,FALSE)</f>
        <v>0.70350000000000001</v>
      </c>
      <c r="H1333" s="10">
        <f>VLOOKUP(A1333,away!$A$2:$E$405,3,FALSE)</f>
        <v>1.0277000000000001</v>
      </c>
      <c r="I1333" s="10">
        <f>VLOOKUP(C1333,away!$B$2:$E$405,3,FALSE)</f>
        <v>1.4220999999999999</v>
      </c>
      <c r="J1333" s="10">
        <f>VLOOKUP(B1333,home!$B$2:$E$405,4,FALSE)</f>
        <v>0.64870000000000005</v>
      </c>
      <c r="K1333" s="12">
        <f t="shared" si="1790"/>
        <v>0.93802368449999995</v>
      </c>
      <c r="L1333" s="12">
        <f t="shared" si="1791"/>
        <v>0.94806997067900012</v>
      </c>
      <c r="M1333" s="13">
        <f t="shared" si="1792"/>
        <v>0.15166310155914667</v>
      </c>
      <c r="N1333" s="13">
        <f t="shared" si="1793"/>
        <v>0.14226358132720843</v>
      </c>
      <c r="O1333" s="13">
        <f t="shared" si="1794"/>
        <v>0.14378723224826639</v>
      </c>
      <c r="P1333" s="13">
        <f t="shared" si="1795"/>
        <v>0.13487582937757606</v>
      </c>
      <c r="Q1333" s="13">
        <f t="shared" si="1796"/>
        <v>6.6723304363356717E-2</v>
      </c>
      <c r="R1333" s="13">
        <f t="shared" si="1797"/>
        <v>6.8160178530814242E-2</v>
      </c>
      <c r="S1333" s="13">
        <f t="shared" si="1798"/>
        <v>2.9986676329434282E-2</v>
      </c>
      <c r="T1333" s="13">
        <f t="shared" si="1799"/>
        <v>6.3258361211373612E-2</v>
      </c>
      <c r="U1333" s="13">
        <f t="shared" si="1800"/>
        <v>6.3935861801652172E-2</v>
      </c>
      <c r="V1333" s="13">
        <f t="shared" si="1801"/>
        <v>2.9630570789472869E-3</v>
      </c>
      <c r="W1333" s="13">
        <f t="shared" si="1802"/>
        <v>2.0862679933643598E-2</v>
      </c>
      <c r="X1333" s="13">
        <f t="shared" si="1803"/>
        <v>1.9779280352974854E-2</v>
      </c>
      <c r="Y1333" s="13">
        <f t="shared" si="1804"/>
        <v>9.3760708721482948E-3</v>
      </c>
      <c r="Z1333" s="13">
        <f t="shared" si="1805"/>
        <v>2.1540206153728158E-2</v>
      </c>
      <c r="AA1333" s="13">
        <f t="shared" si="1806"/>
        <v>2.0205223541209658E-2</v>
      </c>
      <c r="AB1333" s="13">
        <f t="shared" si="1807"/>
        <v>9.4764891161358104E-3</v>
      </c>
      <c r="AC1333" s="13">
        <f t="shared" si="1808"/>
        <v>1.6469265468480509E-4</v>
      </c>
      <c r="AD1333" s="13">
        <f t="shared" si="1809"/>
        <v>4.8924219749751459E-3</v>
      </c>
      <c r="AE1333" s="13">
        <f t="shared" si="1810"/>
        <v>4.638358358363983E-3</v>
      </c>
      <c r="AF1333" s="13">
        <f t="shared" si="1811"/>
        <v>2.1987441364064177E-3</v>
      </c>
      <c r="AG1333" s="13">
        <f t="shared" si="1812"/>
        <v>6.9485442964448531E-4</v>
      </c>
      <c r="AH1333" s="13">
        <f t="shared" si="1813"/>
        <v>5.1054056541461673E-3</v>
      </c>
      <c r="AI1333" s="13">
        <f t="shared" si="1814"/>
        <v>4.7889914225693201E-3</v>
      </c>
      <c r="AJ1333" s="13">
        <f t="shared" si="1815"/>
        <v>2.2460936896186849E-3</v>
      </c>
      <c r="AK1333" s="13">
        <f t="shared" si="1816"/>
        <v>7.0229635948943934E-4</v>
      </c>
      <c r="AL1333" s="13">
        <f t="shared" si="1817"/>
        <v>5.8585267384486464E-6</v>
      </c>
      <c r="AM1333" s="13">
        <f t="shared" si="1818"/>
        <v>9.1784153741899068E-4</v>
      </c>
      <c r="AN1333" s="13">
        <f t="shared" si="1819"/>
        <v>8.7017799946879101E-4</v>
      </c>
      <c r="AO1333" s="13">
        <f t="shared" si="1820"/>
        <v>4.1249481522094377E-4</v>
      </c>
      <c r="AP1333" s="13">
        <f t="shared" si="1821"/>
        <v>1.3035798245725325E-4</v>
      </c>
      <c r="AQ1333" s="13">
        <f t="shared" si="1822"/>
        <v>3.0897122151505422E-5</v>
      </c>
      <c r="AR1333" s="13">
        <f t="shared" si="1823"/>
        <v>9.6805635776615179E-4</v>
      </c>
      <c r="AS1333" s="13">
        <f t="shared" si="1824"/>
        <v>9.0805979151545584E-4</v>
      </c>
      <c r="AT1333" s="13">
        <f t="shared" si="1825"/>
        <v>4.2589079569181485E-4</v>
      </c>
      <c r="AU1333" s="13">
        <f t="shared" si="1826"/>
        <v>1.3316521778982429E-4</v>
      </c>
      <c r="AV1333" s="13">
        <f t="shared" si="1827"/>
        <v>3.1228032059613983E-5</v>
      </c>
      <c r="AW1333" s="13">
        <f t="shared" si="1828"/>
        <v>1.4472385113520264E-7</v>
      </c>
      <c r="AX1333" s="13">
        <f t="shared" si="1829"/>
        <v>1.434928501194843E-4</v>
      </c>
      <c r="AY1333" s="13">
        <f t="shared" si="1830"/>
        <v>1.3604126220542566E-4</v>
      </c>
      <c r="AZ1333" s="13">
        <f t="shared" si="1831"/>
        <v>6.4488317735116019E-5</v>
      </c>
      <c r="BA1333" s="13">
        <f t="shared" si="1832"/>
        <v>2.0379812501423166E-5</v>
      </c>
      <c r="BB1333" s="13">
        <f t="shared" si="1833"/>
        <v>4.8303720601669445E-6</v>
      </c>
      <c r="BC1333" s="13">
        <f t="shared" si="1834"/>
        <v>9.1590613949022744E-7</v>
      </c>
      <c r="BD1333" s="13">
        <f t="shared" si="1835"/>
        <v>1.5296419378716249E-4</v>
      </c>
      <c r="BE1333" s="13">
        <f t="shared" si="1836"/>
        <v>1.4348403665280615E-4</v>
      </c>
      <c r="BF1333" s="13">
        <f t="shared" si="1837"/>
        <v>6.7295712363999127E-5</v>
      </c>
      <c r="BG1333" s="13">
        <f t="shared" si="1838"/>
        <v>2.1041657354243559E-5</v>
      </c>
      <c r="BH1333" s="13">
        <f t="shared" si="1839"/>
        <v>4.9343932398535156E-6</v>
      </c>
      <c r="BI1333" s="13">
        <f t="shared" si="1840"/>
        <v>9.2571554552385752E-7</v>
      </c>
      <c r="BJ1333" s="14">
        <f t="shared" si="1841"/>
        <v>0.33741957493757407</v>
      </c>
      <c r="BK1333" s="14">
        <f t="shared" si="1842"/>
        <v>0.319795256788733</v>
      </c>
      <c r="BL1333" s="14">
        <f t="shared" si="1843"/>
        <v>0.32126481826766845</v>
      </c>
      <c r="BM1333" s="14">
        <f t="shared" si="1844"/>
        <v>0.29241073220298081</v>
      </c>
      <c r="BN1333" s="14">
        <f t="shared" si="1845"/>
        <v>0.70747322740636853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1.4215</v>
      </c>
      <c r="F1334" s="10">
        <f>VLOOKUP(B1334,home!$B$2:$E$405,3,FALSE)</f>
        <v>0.86580000000000001</v>
      </c>
      <c r="G1334" s="10">
        <f>VLOOKUP(C1334,away!$B$2:$E$405,4,FALSE)</f>
        <v>0.99660000000000004</v>
      </c>
      <c r="H1334" s="10">
        <f>VLOOKUP(A1334,away!$A$2:$E$405,3,FALSE)</f>
        <v>1.0277000000000001</v>
      </c>
      <c r="I1334" s="10">
        <f>VLOOKUP(C1334,away!$B$2:$E$405,3,FALSE)</f>
        <v>0.97299999999999998</v>
      </c>
      <c r="J1334" s="10">
        <f>VLOOKUP(B1334,home!$B$2:$E$405,4,FALSE)</f>
        <v>1.1976</v>
      </c>
      <c r="K1334" s="12">
        <f t="shared" si="1790"/>
        <v>1.2265502020200001</v>
      </c>
      <c r="L1334" s="12">
        <f t="shared" si="1791"/>
        <v>1.19754263496</v>
      </c>
      <c r="M1334" s="13">
        <f t="shared" si="1792"/>
        <v>8.8558419537074301E-2</v>
      </c>
      <c r="N1334" s="13">
        <f t="shared" si="1793"/>
        <v>0.10862134737377038</v>
      </c>
      <c r="O1334" s="13">
        <f t="shared" si="1794"/>
        <v>0.10605248308032111</v>
      </c>
      <c r="P1334" s="13">
        <f t="shared" si="1795"/>
        <v>0.13007869454689047</v>
      </c>
      <c r="Q1334" s="13">
        <f t="shared" si="1796"/>
        <v>6.6614767782491355E-2</v>
      </c>
      <c r="R1334" s="13">
        <f t="shared" si="1797"/>
        <v>6.3501185016029277E-2</v>
      </c>
      <c r="S1334" s="13">
        <f t="shared" si="1798"/>
        <v>4.7766397772996669E-2</v>
      </c>
      <c r="T1334" s="13">
        <f t="shared" si="1799"/>
        <v>7.9774024537493229E-2</v>
      </c>
      <c r="U1334" s="13">
        <f t="shared" si="1800"/>
        <v>7.7887391309920104E-2</v>
      </c>
      <c r="V1334" s="13">
        <f t="shared" si="1801"/>
        <v>7.7957211095461207E-3</v>
      </c>
      <c r="W1334" s="13">
        <f t="shared" si="1802"/>
        <v>2.7235452293710053E-2</v>
      </c>
      <c r="X1334" s="13">
        <f t="shared" si="1803"/>
        <v>3.2615615304136918E-2</v>
      </c>
      <c r="Y1334" s="13">
        <f t="shared" si="1804"/>
        <v>1.9529294946078916E-2</v>
      </c>
      <c r="Z1334" s="13">
        <f t="shared" si="1805"/>
        <v>2.53484588090594E-2</v>
      </c>
      <c r="AA1334" s="13">
        <f t="shared" si="1806"/>
        <v>3.1091157273147454E-2</v>
      </c>
      <c r="AB1334" s="13">
        <f t="shared" si="1807"/>
        <v>1.9067432617207308E-2</v>
      </c>
      <c r="AC1334" s="13">
        <f t="shared" si="1808"/>
        <v>7.1566968891991433E-4</v>
      </c>
      <c r="AD1334" s="13">
        <f t="shared" si="1809"/>
        <v>8.3514123782390398E-3</v>
      </c>
      <c r="AE1334" s="13">
        <f t="shared" si="1810"/>
        <v>1.0001172385073941E-2</v>
      </c>
      <c r="AF1334" s="13">
        <f t="shared" si="1811"/>
        <v>5.9884151653553175E-3</v>
      </c>
      <c r="AG1334" s="13">
        <f t="shared" si="1812"/>
        <v>2.3904608254513445E-3</v>
      </c>
      <c r="AH1334" s="13">
        <f t="shared" si="1813"/>
        <v>7.5889650385939983E-3</v>
      </c>
      <c r="AI1334" s="13">
        <f t="shared" si="1814"/>
        <v>9.308246601210185E-3</v>
      </c>
      <c r="AJ1334" s="13">
        <f t="shared" si="1815"/>
        <v>5.708515874583168E-3</v>
      </c>
      <c r="AK1334" s="13">
        <f t="shared" si="1816"/>
        <v>2.3339270997347872E-3</v>
      </c>
      <c r="AL1334" s="13">
        <f t="shared" si="1817"/>
        <v>4.2048346999918485E-5</v>
      </c>
      <c r="AM1334" s="13">
        <f t="shared" si="1818"/>
        <v>2.0486853079362817E-3</v>
      </c>
      <c r="AN1334" s="13">
        <f t="shared" si="1819"/>
        <v>2.4533880018698545E-3</v>
      </c>
      <c r="AO1334" s="13">
        <f t="shared" si="1820"/>
        <v>1.4690183661692374E-3</v>
      </c>
      <c r="AP1334" s="13">
        <f t="shared" si="1821"/>
        <v>5.8640404167564775E-4</v>
      </c>
      <c r="AQ1334" s="13">
        <f t="shared" si="1822"/>
        <v>1.7556096030486206E-4</v>
      </c>
      <c r="AR1334" s="13">
        <f t="shared" si="1823"/>
        <v>1.8176218377874344E-3</v>
      </c>
      <c r="AS1334" s="13">
        <f t="shared" si="1824"/>
        <v>2.2294044323341411E-3</v>
      </c>
      <c r="AT1334" s="13">
        <f t="shared" si="1825"/>
        <v>1.3672382284318628E-3</v>
      </c>
      <c r="AU1334" s="13">
        <f t="shared" si="1826"/>
        <v>5.5899544176418942E-4</v>
      </c>
      <c r="AV1334" s="13">
        <f t="shared" si="1827"/>
        <v>1.714089930060315E-4</v>
      </c>
      <c r="AW1334" s="13">
        <f t="shared" si="1828"/>
        <v>1.7156264739001092E-6</v>
      </c>
      <c r="AX1334" s="13">
        <f t="shared" si="1829"/>
        <v>4.18802563054109E-4</v>
      </c>
      <c r="AY1334" s="13">
        <f t="shared" si="1830"/>
        <v>5.015339248878193E-4</v>
      </c>
      <c r="AZ1334" s="13">
        <f t="shared" si="1831"/>
        <v>3.0030412896599494E-4</v>
      </c>
      <c r="BA1334" s="13">
        <f t="shared" si="1832"/>
        <v>1.1987566596376845E-4</v>
      </c>
      <c r="BB1334" s="13">
        <f t="shared" si="1833"/>
        <v>3.5889055221458985E-5</v>
      </c>
      <c r="BC1334" s="13">
        <f t="shared" si="1834"/>
        <v>8.595734751226185E-6</v>
      </c>
      <c r="BD1334" s="13">
        <f t="shared" si="1835"/>
        <v>3.6277994083080061E-4</v>
      </c>
      <c r="BE1334" s="13">
        <f t="shared" si="1836"/>
        <v>4.449678097148221E-4</v>
      </c>
      <c r="BF1334" s="13">
        <f t="shared" si="1837"/>
        <v>2.7288767844905614E-4</v>
      </c>
      <c r="BG1334" s="13">
        <f t="shared" si="1838"/>
        <v>1.1157014571015285E-4</v>
      </c>
      <c r="BH1334" s="13">
        <f t="shared" si="1839"/>
        <v>3.4211596190047222E-5</v>
      </c>
      <c r="BI1334" s="13">
        <f t="shared" si="1840"/>
        <v>8.3924480436658062E-6</v>
      </c>
      <c r="BJ1334" s="14">
        <f t="shared" si="1841"/>
        <v>0.36924002074260071</v>
      </c>
      <c r="BK1334" s="14">
        <f t="shared" si="1842"/>
        <v>0.27545848492731523</v>
      </c>
      <c r="BL1334" s="14">
        <f t="shared" si="1843"/>
        <v>0.3299187824630096</v>
      </c>
      <c r="BM1334" s="14">
        <f t="shared" si="1844"/>
        <v>0.43603903130699423</v>
      </c>
      <c r="BN1334" s="14">
        <f t="shared" si="1845"/>
        <v>0.56342689733657692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1.4215</v>
      </c>
      <c r="F1335" s="10">
        <f>VLOOKUP(B1335,home!$B$2:$E$405,3,FALSE)</f>
        <v>0.82069999999999999</v>
      </c>
      <c r="G1335" s="10">
        <f>VLOOKUP(C1335,away!$B$2:$E$405,4,FALSE)</f>
        <v>0.70350000000000001</v>
      </c>
      <c r="H1335" s="10">
        <f>VLOOKUP(A1335,away!$A$2:$E$405,3,FALSE)</f>
        <v>1.0277000000000001</v>
      </c>
      <c r="I1335" s="10">
        <f>VLOOKUP(C1335,away!$B$2:$E$405,3,FALSE)</f>
        <v>0.8982</v>
      </c>
      <c r="J1335" s="10">
        <f>VLOOKUP(B1335,home!$B$2:$E$405,4,FALSE)</f>
        <v>1.0541</v>
      </c>
      <c r="K1335" s="12">
        <f t="shared" si="1790"/>
        <v>0.82072072267499996</v>
      </c>
      <c r="L1335" s="12">
        <f t="shared" si="1791"/>
        <v>0.97301877557400007</v>
      </c>
      <c r="M1335" s="13">
        <f t="shared" si="1792"/>
        <v>0.16633698832389468</v>
      </c>
      <c r="N1335" s="13">
        <f t="shared" si="1793"/>
        <v>0.13651621326476987</v>
      </c>
      <c r="O1335" s="13">
        <f t="shared" si="1794"/>
        <v>0.16184901271158275</v>
      </c>
      <c r="P1335" s="13">
        <f t="shared" si="1795"/>
        <v>0.13283283867688545</v>
      </c>
      <c r="Q1335" s="13">
        <f t="shared" si="1796"/>
        <v>5.602084260375817E-2</v>
      </c>
      <c r="R1335" s="13">
        <f t="shared" si="1797"/>
        <v>7.8741064088242496E-2</v>
      </c>
      <c r="S1335" s="13">
        <f t="shared" si="1798"/>
        <v>2.6519301582822979E-2</v>
      </c>
      <c r="T1335" s="13">
        <f t="shared" si="1799"/>
        <v>5.4509331676932553E-2</v>
      </c>
      <c r="U1335" s="13">
        <f t="shared" si="1800"/>
        <v>6.4624423022700869E-2</v>
      </c>
      <c r="V1335" s="13">
        <f t="shared" si="1801"/>
        <v>2.3530772910468935E-3</v>
      </c>
      <c r="W1335" s="13">
        <f t="shared" si="1802"/>
        <v>1.5325822142206281E-2</v>
      </c>
      <c r="X1335" s="13">
        <f t="shared" si="1803"/>
        <v>1.4912312695474453E-2</v>
      </c>
      <c r="Y1335" s="13">
        <f t="shared" si="1804"/>
        <v>7.2549801199635836E-3</v>
      </c>
      <c r="Z1335" s="13">
        <f t="shared" si="1805"/>
        <v>2.55388445888452E-2</v>
      </c>
      <c r="AA1335" s="13">
        <f t="shared" si="1806"/>
        <v>2.0960258987241548E-2</v>
      </c>
      <c r="AB1335" s="13">
        <f t="shared" si="1807"/>
        <v>8.6012594517320216E-3</v>
      </c>
      <c r="AC1335" s="13">
        <f t="shared" si="1808"/>
        <v>1.174445396005517E-4</v>
      </c>
      <c r="AD1335" s="13">
        <f t="shared" si="1809"/>
        <v>3.1445549560350124E-3</v>
      </c>
      <c r="AE1335" s="13">
        <f t="shared" si="1810"/>
        <v>3.0597110130463415E-3</v>
      </c>
      <c r="AF1335" s="13">
        <f t="shared" si="1811"/>
        <v>1.4885781317623172E-3</v>
      </c>
      <c r="AG1335" s="13">
        <f t="shared" si="1812"/>
        <v>4.8280482370453425E-4</v>
      </c>
      <c r="AH1335" s="13">
        <f t="shared" si="1813"/>
        <v>6.2124438228532081E-3</v>
      </c>
      <c r="AI1335" s="13">
        <f t="shared" si="1814"/>
        <v>5.0986813838699244E-3</v>
      </c>
      <c r="AJ1335" s="13">
        <f t="shared" si="1815"/>
        <v>2.0922967350296465E-3</v>
      </c>
      <c r="AK1335" s="13">
        <f t="shared" si="1816"/>
        <v>5.7239709614135821E-4</v>
      </c>
      <c r="AL1335" s="13">
        <f t="shared" si="1817"/>
        <v>3.7515387862773117E-6</v>
      </c>
      <c r="AM1335" s="13">
        <f t="shared" si="1818"/>
        <v>5.1616028320166187E-4</v>
      </c>
      <c r="AN1335" s="13">
        <f t="shared" si="1819"/>
        <v>5.0223364676081021E-4</v>
      </c>
      <c r="AO1335" s="13">
        <f t="shared" si="1820"/>
        <v>2.4434138401163415E-4</v>
      </c>
      <c r="AP1335" s="13">
        <f t="shared" si="1821"/>
        <v>7.9249584764352297E-5</v>
      </c>
      <c r="AQ1335" s="13">
        <f t="shared" si="1822"/>
        <v>1.9277833483039499E-5</v>
      </c>
      <c r="AR1335" s="13">
        <f t="shared" si="1823"/>
        <v>1.2089648963669779E-3</v>
      </c>
      <c r="AS1335" s="13">
        <f t="shared" si="1824"/>
        <v>9.9222254343501255E-4</v>
      </c>
      <c r="AT1335" s="13">
        <f t="shared" si="1825"/>
        <v>4.07168801451205E-4</v>
      </c>
      <c r="AU1335" s="13">
        <f t="shared" si="1826"/>
        <v>1.1139062432591554E-4</v>
      </c>
      <c r="AV1335" s="13">
        <f t="shared" si="1827"/>
        <v>2.2855148423996201E-5</v>
      </c>
      <c r="AW1335" s="13">
        <f t="shared" si="1828"/>
        <v>8.3219204481129561E-8</v>
      </c>
      <c r="AX1335" s="13">
        <f t="shared" si="1829"/>
        <v>7.0603906774233393E-5</v>
      </c>
      <c r="AY1335" s="13">
        <f t="shared" si="1830"/>
        <v>6.8698926920205425E-5</v>
      </c>
      <c r="AZ1335" s="13">
        <f t="shared" si="1831"/>
        <v>3.3422672877572996E-5</v>
      </c>
      <c r="BA1335" s="13">
        <f t="shared" si="1832"/>
        <v>1.0840296079915474E-5</v>
      </c>
      <c r="BB1335" s="13">
        <f t="shared" si="1833"/>
        <v>2.6369529046347468E-6</v>
      </c>
      <c r="BC1335" s="13">
        <f t="shared" si="1834"/>
        <v>5.1316093730280092E-7</v>
      </c>
      <c r="BD1335" s="13">
        <f t="shared" si="1835"/>
        <v>1.9605759052915739E-4</v>
      </c>
      <c r="BE1335" s="13">
        <f t="shared" si="1836"/>
        <v>1.6090852738500928E-4</v>
      </c>
      <c r="BF1335" s="13">
        <f t="shared" si="1837"/>
        <v>6.6030481439997409E-5</v>
      </c>
      <c r="BG1335" s="13">
        <f t="shared" si="1838"/>
        <v>1.8064194815337621E-5</v>
      </c>
      <c r="BH1335" s="13">
        <f t="shared" si="1839"/>
        <v>3.7064147558464685E-6</v>
      </c>
      <c r="BI1335" s="13">
        <f t="shared" si="1840"/>
        <v>6.0838627939031973E-7</v>
      </c>
      <c r="BJ1335" s="14">
        <f t="shared" si="1841"/>
        <v>0.29426313007636851</v>
      </c>
      <c r="BK1335" s="14">
        <f t="shared" si="1842"/>
        <v>0.32823210087995702</v>
      </c>
      <c r="BL1335" s="14">
        <f t="shared" si="1843"/>
        <v>0.35193981490860154</v>
      </c>
      <c r="BM1335" s="14">
        <f t="shared" si="1844"/>
        <v>0.26760831507692312</v>
      </c>
      <c r="BN1335" s="14">
        <f t="shared" si="1845"/>
        <v>0.73229695966913355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1.4215</v>
      </c>
      <c r="F1336" s="10">
        <f>VLOOKUP(B1336,home!$B$2:$E$405,3,FALSE)</f>
        <v>0.7621</v>
      </c>
      <c r="G1336" s="10">
        <f>VLOOKUP(C1336,away!$B$2:$E$405,4,FALSE)</f>
        <v>0.58620000000000005</v>
      </c>
      <c r="H1336" s="10">
        <f>VLOOKUP(A1336,away!$A$2:$E$405,3,FALSE)</f>
        <v>1.0277000000000001</v>
      </c>
      <c r="I1336" s="10">
        <f>VLOOKUP(C1336,away!$B$2:$E$405,3,FALSE)</f>
        <v>1.7839</v>
      </c>
      <c r="J1336" s="10">
        <f>VLOOKUP(B1336,home!$B$2:$E$405,4,FALSE)</f>
        <v>1.3785000000000001</v>
      </c>
      <c r="K1336" s="12">
        <f t="shared" si="1790"/>
        <v>0.63504520293000011</v>
      </c>
      <c r="L1336" s="12">
        <f t="shared" si="1791"/>
        <v>2.5272233903550001</v>
      </c>
      <c r="M1336" s="13">
        <f t="shared" si="1792"/>
        <v>4.2329603419042759E-2</v>
      </c>
      <c r="N1336" s="13">
        <f t="shared" si="1793"/>
        <v>2.6881211593192435E-2</v>
      </c>
      <c r="O1336" s="13">
        <f t="shared" si="1794"/>
        <v>0.10697636386505584</v>
      </c>
      <c r="P1336" s="13">
        <f t="shared" si="1795"/>
        <v>6.7934826699397918E-2</v>
      </c>
      <c r="Q1336" s="13">
        <f t="shared" si="1796"/>
        <v>8.5353922356015792E-3</v>
      </c>
      <c r="R1336" s="13">
        <f t="shared" si="1797"/>
        <v>0.13517658448744832</v>
      </c>
      <c r="S1336" s="13">
        <f t="shared" si="1798"/>
        <v>2.7257169367909923E-2</v>
      </c>
      <c r="T1336" s="13">
        <f t="shared" si="1799"/>
        <v>2.157084290366677E-2</v>
      </c>
      <c r="U1336" s="13">
        <f t="shared" si="1800"/>
        <v>8.5843241527215924E-2</v>
      </c>
      <c r="V1336" s="13">
        <f t="shared" si="1801"/>
        <v>4.860562316673765E-3</v>
      </c>
      <c r="W1336" s="13">
        <f t="shared" si="1802"/>
        <v>1.8067866314482508E-3</v>
      </c>
      <c r="X1336" s="13">
        <f t="shared" si="1803"/>
        <v>4.5661534363767384E-3</v>
      </c>
      <c r="Y1336" s="13">
        <f t="shared" si="1804"/>
        <v>5.7698448841805791E-3</v>
      </c>
      <c r="Z1336" s="13">
        <f t="shared" si="1805"/>
        <v>0.11387380871499274</v>
      </c>
      <c r="AA1336" s="13">
        <f t="shared" si="1806"/>
        <v>7.2315015963824586E-2</v>
      </c>
      <c r="AB1336" s="13">
        <f t="shared" si="1807"/>
        <v>2.2961651993816588E-2</v>
      </c>
      <c r="AC1336" s="13">
        <f t="shared" si="1808"/>
        <v>4.8754511023883844E-4</v>
      </c>
      <c r="AD1336" s="13">
        <f t="shared" si="1809"/>
        <v>2.8684779575481638E-4</v>
      </c>
      <c r="AE1336" s="13">
        <f t="shared" si="1810"/>
        <v>7.2492845890334567E-4</v>
      </c>
      <c r="AF1336" s="13">
        <f t="shared" si="1811"/>
        <v>9.1602807883726966E-4</v>
      </c>
      <c r="AG1336" s="13">
        <f t="shared" si="1812"/>
        <v>7.7166919568650053E-4</v>
      </c>
      <c r="AH1336" s="13">
        <f t="shared" si="1813"/>
        <v>7.1946138233335163E-2</v>
      </c>
      <c r="AI1336" s="13">
        <f t="shared" si="1814"/>
        <v>4.5689049954418172E-2</v>
      </c>
      <c r="AJ1336" s="13">
        <f t="shared" si="1815"/>
        <v>1.4507305999991199E-2</v>
      </c>
      <c r="AK1336" s="13">
        <f t="shared" si="1816"/>
        <v>3.0709316942440063E-3</v>
      </c>
      <c r="AL1336" s="13">
        <f t="shared" si="1817"/>
        <v>3.1298467169020649E-5</v>
      </c>
      <c r="AM1336" s="13">
        <f t="shared" si="1818"/>
        <v>3.6432263333028133E-5</v>
      </c>
      <c r="AN1336" s="13">
        <f t="shared" si="1819"/>
        <v>9.2072468058801511E-5</v>
      </c>
      <c r="AO1336" s="13">
        <f t="shared" si="1820"/>
        <v>1.1634384744295845E-4</v>
      </c>
      <c r="AP1336" s="13">
        <f t="shared" si="1821"/>
        <v>9.8008964193912782E-5</v>
      </c>
      <c r="AQ1336" s="13">
        <f t="shared" si="1822"/>
        <v>6.1922636693830506E-5</v>
      </c>
      <c r="AR1336" s="13">
        <f t="shared" si="1823"/>
        <v>3.6364792677799754E-2</v>
      </c>
      <c r="AS1336" s="13">
        <f t="shared" si="1824"/>
        <v>2.3093287145580729E-2</v>
      </c>
      <c r="AT1336" s="13">
        <f t="shared" si="1825"/>
        <v>7.3326406108430373E-3</v>
      </c>
      <c r="AU1336" s="13">
        <f t="shared" si="1826"/>
        <v>1.552186081575192E-3</v>
      </c>
      <c r="AV1336" s="13">
        <f t="shared" si="1827"/>
        <v>2.4642708128975988E-4</v>
      </c>
      <c r="AW1336" s="13">
        <f t="shared" si="1828"/>
        <v>1.3953040027561915E-6</v>
      </c>
      <c r="AX1336" s="13">
        <f t="shared" si="1829"/>
        <v>3.856022343587006E-6</v>
      </c>
      <c r="AY1336" s="13">
        <f t="shared" si="1830"/>
        <v>9.7450298604445858E-6</v>
      </c>
      <c r="AZ1336" s="13">
        <f t="shared" si="1831"/>
        <v>1.2313933701511743E-5</v>
      </c>
      <c r="BA1336" s="13">
        <f t="shared" si="1832"/>
        <v>1.0373353759247067E-5</v>
      </c>
      <c r="BB1336" s="13">
        <f t="shared" si="1833"/>
        <v>6.5539455641990389E-6</v>
      </c>
      <c r="BC1336" s="13">
        <f t="shared" si="1834"/>
        <v>3.3126569057914412E-6</v>
      </c>
      <c r="BD1336" s="13">
        <f t="shared" si="1835"/>
        <v>1.5316992440124294E-2</v>
      </c>
      <c r="BE1336" s="13">
        <f t="shared" si="1836"/>
        <v>9.7269825724160108E-3</v>
      </c>
      <c r="BF1336" s="13">
        <f t="shared" si="1837"/>
        <v>3.0885368107982495E-3</v>
      </c>
      <c r="BG1336" s="13">
        <f t="shared" si="1838"/>
        <v>6.5378682859004993E-4</v>
      </c>
      <c r="BH1336" s="13">
        <f t="shared" si="1839"/>
        <v>1.0379604730873235E-4</v>
      </c>
      <c r="BI1336" s="13">
        <f t="shared" si="1840"/>
        <v>1.318303638530117E-5</v>
      </c>
      <c r="BJ1336" s="14">
        <f t="shared" si="1841"/>
        <v>7.2280640335505575E-2</v>
      </c>
      <c r="BK1336" s="14">
        <f t="shared" si="1842"/>
        <v>0.14291075041029266</v>
      </c>
      <c r="BL1336" s="14">
        <f t="shared" si="1843"/>
        <v>0.65597889505206086</v>
      </c>
      <c r="BM1336" s="14">
        <f t="shared" si="1844"/>
        <v>0.59720176248725532</v>
      </c>
      <c r="BN1336" s="14">
        <f t="shared" si="1845"/>
        <v>0.38783398229973887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1.6292</v>
      </c>
      <c r="F1343" s="10">
        <f>VLOOKUP(B1343,home!$B$2:$E$405,3,FALSE)</f>
        <v>0.68600000000000005</v>
      </c>
      <c r="G1343" s="10">
        <f>VLOOKUP(C1343,away!$B$2:$E$405,4,FALSE)</f>
        <v>0.64990000000000003</v>
      </c>
      <c r="H1343" s="10">
        <f>VLOOKUP(A1343,away!$A$2:$E$405,3,FALSE)</f>
        <v>1.1462000000000001</v>
      </c>
      <c r="I1343" s="10">
        <f>VLOOKUP(C1343,away!$B$2:$E$405,3,FALSE)</f>
        <v>0.51319999999999999</v>
      </c>
      <c r="J1343" s="10">
        <f>VLOOKUP(B1343,home!$B$2:$E$405,4,FALSE)</f>
        <v>0.5645</v>
      </c>
      <c r="K1343" s="12">
        <f t="shared" si="1790"/>
        <v>0.72634851688000013</v>
      </c>
      <c r="L1343" s="12">
        <f t="shared" si="1791"/>
        <v>0.33205574467999999</v>
      </c>
      <c r="M1343" s="13">
        <f t="shared" si="1792"/>
        <v>0.3470091045233607</v>
      </c>
      <c r="N1343" s="13">
        <f t="shared" si="1793"/>
        <v>0.25204954841439997</v>
      </c>
      <c r="O1343" s="13">
        <f t="shared" si="1794"/>
        <v>0.11522636661324449</v>
      </c>
      <c r="P1343" s="13">
        <f t="shared" si="1795"/>
        <v>8.3694500495001281E-2</v>
      </c>
      <c r="Q1343" s="13">
        <f t="shared" si="1796"/>
        <v>9.15379078355366E-2</v>
      </c>
      <c r="R1343" s="13">
        <f t="shared" si="1797"/>
        <v>1.9130788486265787E-2</v>
      </c>
      <c r="S1343" s="13">
        <f t="shared" si="1798"/>
        <v>5.046531432315926E-3</v>
      </c>
      <c r="T1343" s="13">
        <f t="shared" si="1799"/>
        <v>3.0395688152778311E-2</v>
      </c>
      <c r="U1343" s="13">
        <f t="shared" si="1800"/>
        <v>1.3895619843744137E-2</v>
      </c>
      <c r="V1343" s="13">
        <f t="shared" si="1801"/>
        <v>1.3524042451603139E-4</v>
      </c>
      <c r="W1343" s="13">
        <f t="shared" si="1802"/>
        <v>2.2162807864880053E-2</v>
      </c>
      <c r="X1343" s="13">
        <f t="shared" si="1803"/>
        <v>7.3592876697725056E-3</v>
      </c>
      <c r="Y1343" s="13">
        <f t="shared" si="1804"/>
        <v>1.2218468737503253E-3</v>
      </c>
      <c r="Z1343" s="13">
        <f t="shared" si="1805"/>
        <v>2.1174960723741852E-3</v>
      </c>
      <c r="AA1343" s="13">
        <f t="shared" si="1806"/>
        <v>1.5380401316682146E-3</v>
      </c>
      <c r="AB1343" s="13">
        <f t="shared" si="1807"/>
        <v>5.5857658426956391E-4</v>
      </c>
      <c r="AC1343" s="13">
        <f t="shared" si="1808"/>
        <v>2.0386496400700313E-6</v>
      </c>
      <c r="AD1343" s="13">
        <f t="shared" si="1809"/>
        <v>4.0244806556380061E-3</v>
      </c>
      <c r="AE1343" s="13">
        <f t="shared" si="1810"/>
        <v>1.3363519210581327E-3</v>
      </c>
      <c r="AF1343" s="13">
        <f t="shared" si="1811"/>
        <v>2.2187166615075335E-4</v>
      </c>
      <c r="AG1343" s="13">
        <f t="shared" si="1812"/>
        <v>2.4557920442360252E-5</v>
      </c>
      <c r="AH1343" s="13">
        <f t="shared" si="1813"/>
        <v>1.7578168379229627E-4</v>
      </c>
      <c r="AI1343" s="13">
        <f t="shared" si="1814"/>
        <v>1.2767876531720354E-4</v>
      </c>
      <c r="AJ1343" s="13">
        <f t="shared" si="1815"/>
        <v>4.6369640912610197E-5</v>
      </c>
      <c r="AK1343" s="13">
        <f t="shared" si="1816"/>
        <v>1.1226839968377531E-5</v>
      </c>
      <c r="AL1343" s="13">
        <f t="shared" si="1817"/>
        <v>1.9667929294747274E-8</v>
      </c>
      <c r="AM1343" s="13">
        <f t="shared" si="1818"/>
        <v>5.8463511108698349E-4</v>
      </c>
      <c r="AN1343" s="13">
        <f t="shared" si="1819"/>
        <v>1.9413144717806281E-4</v>
      </c>
      <c r="AO1343" s="13">
        <f t="shared" si="1820"/>
        <v>3.2231231129258856E-5</v>
      </c>
      <c r="AP1343" s="13">
        <f t="shared" si="1821"/>
        <v>3.5675218181930819E-6</v>
      </c>
      <c r="AQ1343" s="13">
        <f t="shared" si="1822"/>
        <v>2.9615402850056276E-7</v>
      </c>
      <c r="AR1343" s="13">
        <f t="shared" si="1823"/>
        <v>1.1673863582551052E-5</v>
      </c>
      <c r="AS1343" s="13">
        <f t="shared" si="1824"/>
        <v>8.4792934994454009E-6</v>
      </c>
      <c r="AT1343" s="13">
        <f t="shared" si="1825"/>
        <v>3.0794611287561966E-6</v>
      </c>
      <c r="AU1343" s="13">
        <f t="shared" si="1826"/>
        <v>7.4558734122055821E-7</v>
      </c>
      <c r="AV1343" s="13">
        <f t="shared" si="1827"/>
        <v>1.3538906487501374E-7</v>
      </c>
      <c r="AW1343" s="13">
        <f t="shared" si="1828"/>
        <v>1.3176867829158861E-10</v>
      </c>
      <c r="AX1343" s="13">
        <f t="shared" si="1829"/>
        <v>7.0774807642334084E-5</v>
      </c>
      <c r="AY1343" s="13">
        <f t="shared" si="1830"/>
        <v>2.3501181456258996E-5</v>
      </c>
      <c r="AZ1343" s="13">
        <f t="shared" si="1831"/>
        <v>3.9018511546589428E-6</v>
      </c>
      <c r="BA1343" s="13">
        <f t="shared" si="1832"/>
        <v>4.31877363596931E-7</v>
      </c>
      <c r="BB1343" s="13">
        <f t="shared" si="1833"/>
        <v>3.5851839894903505E-8</v>
      </c>
      <c r="BC1343" s="13">
        <f t="shared" si="1834"/>
        <v>2.3809618788900644E-9</v>
      </c>
      <c r="BD1343" s="13">
        <f t="shared" si="1835"/>
        <v>6.4606224419945306E-7</v>
      </c>
      <c r="BE1343" s="13">
        <f t="shared" si="1836"/>
        <v>4.6926635288643715E-7</v>
      </c>
      <c r="BF1343" s="13">
        <f t="shared" si="1837"/>
        <v>1.704254597203752E-7</v>
      </c>
      <c r="BG1343" s="13">
        <f t="shared" si="1838"/>
        <v>4.126275996882891E-8</v>
      </c>
      <c r="BH1343" s="13">
        <f t="shared" si="1839"/>
        <v>7.4927861264335798E-9</v>
      </c>
      <c r="BI1343" s="13">
        <f t="shared" si="1840"/>
        <v>1.0884748180468144E-9</v>
      </c>
      <c r="BJ1343" s="14">
        <f t="shared" si="1841"/>
        <v>0.41124785839006667</v>
      </c>
      <c r="BK1343" s="14">
        <f t="shared" si="1842"/>
        <v>0.43591093637421952</v>
      </c>
      <c r="BL1343" s="14">
        <f t="shared" si="1843"/>
        <v>0.15073589778187724</v>
      </c>
      <c r="BM1343" s="14">
        <f t="shared" si="1844"/>
        <v>9.1340471201041232E-2</v>
      </c>
      <c r="BN1343" s="14">
        <f t="shared" si="1845"/>
        <v>0.90864821636780879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1.4215</v>
      </c>
      <c r="F1344" s="10">
        <f>VLOOKUP(B1344,home!$B$2:$E$405,3,FALSE)</f>
        <v>1.1137999999999999</v>
      </c>
      <c r="G1344" s="10">
        <f>VLOOKUP(C1344,away!$B$2:$E$405,4,FALSE)</f>
        <v>1.2897000000000001</v>
      </c>
      <c r="H1344" s="10">
        <f>VLOOKUP(A1344,away!$A$2:$E$405,3,FALSE)</f>
        <v>1.0277000000000001</v>
      </c>
      <c r="I1344" s="10">
        <f>VLOOKUP(C1344,away!$B$2:$E$405,3,FALSE)</f>
        <v>1.6216999999999999</v>
      </c>
      <c r="J1344" s="10">
        <f>VLOOKUP(B1344,home!$B$2:$E$405,4,FALSE)</f>
        <v>0.64870000000000005</v>
      </c>
      <c r="K1344" s="12">
        <f t="shared" si="1790"/>
        <v>2.0419390629900001</v>
      </c>
      <c r="L1344" s="12">
        <f t="shared" si="1791"/>
        <v>1.0811371010830002</v>
      </c>
      <c r="M1344" s="13">
        <f t="shared" si="1792"/>
        <v>4.4021542435474743E-2</v>
      </c>
      <c r="N1344" s="13">
        <f t="shared" si="1793"/>
        <v>8.9889307112067829E-2</v>
      </c>
      <c r="O1344" s="13">
        <f t="shared" si="1794"/>
        <v>4.7593322773891444E-2</v>
      </c>
      <c r="P1344" s="13">
        <f t="shared" si="1795"/>
        <v>9.7182664909500532E-2</v>
      </c>
      <c r="Q1344" s="13">
        <f t="shared" si="1796"/>
        <v>9.1774243768618063E-2</v>
      </c>
      <c r="R1344" s="13">
        <f t="shared" si="1797"/>
        <v>2.5727453507336261E-2</v>
      </c>
      <c r="S1344" s="13">
        <f t="shared" si="1798"/>
        <v>5.3635503417194218E-2</v>
      </c>
      <c r="T1344" s="13">
        <f t="shared" si="1799"/>
        <v>9.9220539862088342E-2</v>
      </c>
      <c r="U1344" s="13">
        <f t="shared" si="1800"/>
        <v>5.2533892307889005E-2</v>
      </c>
      <c r="V1344" s="13">
        <f t="shared" si="1801"/>
        <v>1.3156288861895215E-2</v>
      </c>
      <c r="W1344" s="13">
        <f t="shared" si="1802"/>
        <v>6.2465804442502604E-2</v>
      </c>
      <c r="X1344" s="13">
        <f t="shared" si="1803"/>
        <v>6.753409873178487E-2</v>
      </c>
      <c r="Y1344" s="13">
        <f t="shared" si="1804"/>
        <v>3.6506809863567496E-2</v>
      </c>
      <c r="Z1344" s="13">
        <f t="shared" si="1805"/>
        <v>9.27163483438973E-3</v>
      </c>
      <c r="AA1344" s="13">
        <f t="shared" si="1806"/>
        <v>1.8932113346119214E-2</v>
      </c>
      <c r="AB1344" s="13">
        <f t="shared" si="1807"/>
        <v>1.9329110893197572E-2</v>
      </c>
      <c r="AC1344" s="13">
        <f t="shared" si="1808"/>
        <v>1.815252177090669E-3</v>
      </c>
      <c r="AD1344" s="13">
        <f t="shared" si="1809"/>
        <v>3.188784154806009E-2</v>
      </c>
      <c r="AE1344" s="13">
        <f t="shared" si="1810"/>
        <v>3.4475128571063739E-2</v>
      </c>
      <c r="AF1344" s="13">
        <f t="shared" si="1811"/>
        <v>1.8636170281391778E-2</v>
      </c>
      <c r="AG1344" s="13">
        <f t="shared" si="1812"/>
        <v>6.7160850377710234E-3</v>
      </c>
      <c r="AH1344" s="13">
        <f t="shared" si="1813"/>
        <v>2.5059771017880688E-3</v>
      </c>
      <c r="AI1344" s="13">
        <f t="shared" si="1814"/>
        <v>5.1170525350995259E-3</v>
      </c>
      <c r="AJ1344" s="13">
        <f t="shared" si="1815"/>
        <v>5.2243547293958654E-3</v>
      </c>
      <c r="AK1344" s="13">
        <f t="shared" si="1816"/>
        <v>3.5559380002899892E-3</v>
      </c>
      <c r="AL1344" s="13">
        <f t="shared" si="1817"/>
        <v>1.602951957542343E-4</v>
      </c>
      <c r="AM1344" s="13">
        <f t="shared" si="1818"/>
        <v>1.302260585828389E-2</v>
      </c>
      <c r="AN1344" s="13">
        <f t="shared" si="1819"/>
        <v>1.4079222346171542E-2</v>
      </c>
      <c r="AO1344" s="13">
        <f t="shared" si="1820"/>
        <v>7.6107848164214476E-3</v>
      </c>
      <c r="AP1344" s="13">
        <f t="shared" si="1821"/>
        <v>2.7427672777974657E-3</v>
      </c>
      <c r="AQ1344" s="13">
        <f t="shared" si="1822"/>
        <v>7.4132686591581599E-4</v>
      </c>
      <c r="AR1344" s="13">
        <f t="shared" si="1823"/>
        <v>5.4186096384150641E-4</v>
      </c>
      <c r="AS1344" s="13">
        <f t="shared" si="1824"/>
        <v>1.1064470687773839E-3</v>
      </c>
      <c r="AT1344" s="13">
        <f t="shared" si="1825"/>
        <v>1.1296487454336619E-3</v>
      </c>
      <c r="AU1344" s="13">
        <f t="shared" si="1826"/>
        <v>7.6889130025288013E-4</v>
      </c>
      <c r="AV1344" s="13">
        <f t="shared" si="1827"/>
        <v>3.9250729529488224E-4</v>
      </c>
      <c r="AW1344" s="13">
        <f t="shared" si="1828"/>
        <v>9.8297292099279776E-6</v>
      </c>
      <c r="AX1344" s="13">
        <f t="shared" si="1829"/>
        <v>4.4318946006587107E-3</v>
      </c>
      <c r="AY1344" s="13">
        <f t="shared" si="1830"/>
        <v>4.7914856808615597E-3</v>
      </c>
      <c r="AZ1344" s="13">
        <f t="shared" si="1831"/>
        <v>2.5901264694436856E-3</v>
      </c>
      <c r="BA1344" s="13">
        <f t="shared" si="1832"/>
        <v>9.3342727420423085E-4</v>
      </c>
      <c r="BB1344" s="13">
        <f t="shared" si="1833"/>
        <v>2.5229071432624221E-4</v>
      </c>
      <c r="BC1344" s="13">
        <f t="shared" si="1834"/>
        <v>5.4552170303366585E-5</v>
      </c>
      <c r="BD1344" s="13">
        <f t="shared" si="1835"/>
        <v>9.7637665272941066E-5</v>
      </c>
      <c r="BE1344" s="13">
        <f t="shared" si="1836"/>
        <v>1.993701627399606E-4</v>
      </c>
      <c r="BF1344" s="13">
        <f t="shared" si="1837"/>
        <v>2.0355086164669945E-4</v>
      </c>
      <c r="BG1344" s="13">
        <f t="shared" si="1838"/>
        <v>1.385461519005562E-4</v>
      </c>
      <c r="BH1344" s="13">
        <f t="shared" si="1839"/>
        <v>7.0725699898172999E-5</v>
      </c>
      <c r="BI1344" s="13">
        <f t="shared" si="1840"/>
        <v>2.8883513875877476E-5</v>
      </c>
      <c r="BJ1344" s="14">
        <f t="shared" si="1841"/>
        <v>0.59035651329330341</v>
      </c>
      <c r="BK1344" s="14">
        <f t="shared" si="1842"/>
        <v>0.21476303267777114</v>
      </c>
      <c r="BL1344" s="14">
        <f t="shared" si="1843"/>
        <v>0.18519728462394147</v>
      </c>
      <c r="BM1344" s="14">
        <f t="shared" si="1844"/>
        <v>0.59861827497086517</v>
      </c>
      <c r="BN1344" s="14">
        <f t="shared" si="1845"/>
        <v>0.3961885345068889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1.6292</v>
      </c>
      <c r="F1349" s="10">
        <f>VLOOKUP(B1349,home!$B$2:$E$405,3,FALSE)</f>
        <v>0.61380000000000001</v>
      </c>
      <c r="G1349" s="10">
        <f>VLOOKUP(C1349,away!$B$2:$E$405,4,FALSE)</f>
        <v>0.90259999999999996</v>
      </c>
      <c r="H1349" s="10">
        <f>VLOOKUP(A1349,away!$A$2:$E$405,3,FALSE)</f>
        <v>1.1462000000000001</v>
      </c>
      <c r="I1349" s="10">
        <f>VLOOKUP(C1349,away!$B$2:$E$405,3,FALSE)</f>
        <v>1.1803999999999999</v>
      </c>
      <c r="J1349" s="10">
        <f>VLOOKUP(B1349,home!$B$2:$E$405,4,FALSE)</f>
        <v>1.4883</v>
      </c>
      <c r="K1349" s="12">
        <f t="shared" si="1790"/>
        <v>0.90260267169599995</v>
      </c>
      <c r="L1349" s="12">
        <f t="shared" si="1791"/>
        <v>2.0136319185840001</v>
      </c>
      <c r="M1349" s="13">
        <f t="shared" si="1792"/>
        <v>5.413715255537728E-2</v>
      </c>
      <c r="N1349" s="13">
        <f t="shared" si="1793"/>
        <v>4.886433853449746E-2</v>
      </c>
      <c r="O1349" s="13">
        <f t="shared" si="1794"/>
        <v>0.10901229836675906</v>
      </c>
      <c r="P1349" s="13">
        <f t="shared" si="1795"/>
        <v>9.8394791753558225E-2</v>
      </c>
      <c r="Q1349" s="13">
        <f t="shared" si="1796"/>
        <v>2.2052541255947605E-2</v>
      </c>
      <c r="R1349" s="13">
        <f t="shared" si="1797"/>
        <v>0.10975532175475429</v>
      </c>
      <c r="S1349" s="13">
        <f t="shared" si="1798"/>
        <v>4.4708368408934968E-2</v>
      </c>
      <c r="T1349" s="13">
        <f t="shared" si="1799"/>
        <v>4.440570095886659E-2</v>
      </c>
      <c r="U1349" s="13">
        <f t="shared" si="1800"/>
        <v>9.9065446648695321E-2</v>
      </c>
      <c r="V1349" s="13">
        <f t="shared" si="1801"/>
        <v>9.0286540585530553E-3</v>
      </c>
      <c r="W1349" s="13">
        <f t="shared" si="1802"/>
        <v>6.6348942184348576E-3</v>
      </c>
      <c r="X1349" s="13">
        <f t="shared" si="1803"/>
        <v>1.3360234774668873E-2</v>
      </c>
      <c r="Y1349" s="13">
        <f t="shared" si="1804"/>
        <v>1.3451297591024583E-2</v>
      </c>
      <c r="Z1349" s="13">
        <f t="shared" si="1805"/>
        <v>7.3668939706610023E-2</v>
      </c>
      <c r="AA1349" s="13">
        <f t="shared" si="1806"/>
        <v>6.6493781800197743E-2</v>
      </c>
      <c r="AB1349" s="13">
        <f t="shared" si="1807"/>
        <v>3.0008732552014666E-2</v>
      </c>
      <c r="AC1349" s="13">
        <f t="shared" si="1808"/>
        <v>1.0256040606743252E-3</v>
      </c>
      <c r="AD1349" s="13">
        <f t="shared" si="1809"/>
        <v>1.4971683119949111E-3</v>
      </c>
      <c r="AE1349" s="13">
        <f t="shared" si="1810"/>
        <v>3.014745900525482E-3</v>
      </c>
      <c r="AF1349" s="13">
        <f t="shared" si="1811"/>
        <v>3.0352942858591883E-3</v>
      </c>
      <c r="AG1349" s="13">
        <f t="shared" si="1812"/>
        <v>2.0373218187672297E-3</v>
      </c>
      <c r="AH1349" s="13">
        <f t="shared" si="1813"/>
        <v>3.7085532100367538E-2</v>
      </c>
      <c r="AI1349" s="13">
        <f t="shared" si="1814"/>
        <v>3.3473500355059506E-2</v>
      </c>
      <c r="AJ1349" s="13">
        <f t="shared" si="1815"/>
        <v>1.5106635425746856E-2</v>
      </c>
      <c r="AK1349" s="13">
        <f t="shared" si="1816"/>
        <v>4.545096498538851E-3</v>
      </c>
      <c r="AL1349" s="13">
        <f t="shared" si="1817"/>
        <v>7.4561806972339909E-5</v>
      </c>
      <c r="AM1349" s="13">
        <f t="shared" si="1818"/>
        <v>2.7026962367703949E-4</v>
      </c>
      <c r="AN1349" s="13">
        <f t="shared" si="1819"/>
        <v>5.442235408597728E-4</v>
      </c>
      <c r="AO1349" s="13">
        <f t="shared" si="1820"/>
        <v>5.4793294636002127E-4</v>
      </c>
      <c r="AP1349" s="13">
        <f t="shared" si="1821"/>
        <v>3.6777842334477116E-4</v>
      </c>
      <c r="AQ1349" s="13">
        <f t="shared" si="1822"/>
        <v>1.8514259305338251E-4</v>
      </c>
      <c r="AR1349" s="13">
        <f t="shared" si="1823"/>
        <v>1.4935322230994329E-2</v>
      </c>
      <c r="AS1349" s="13">
        <f t="shared" si="1824"/>
        <v>1.3480661748336143E-2</v>
      </c>
      <c r="AT1349" s="13">
        <f t="shared" si="1825"/>
        <v>6.0838406551391357E-3</v>
      </c>
      <c r="AU1349" s="13">
        <f t="shared" si="1826"/>
        <v>1.8304302765004424E-3</v>
      </c>
      <c r="AV1349" s="13">
        <f t="shared" si="1827"/>
        <v>4.1303781448063669E-4</v>
      </c>
      <c r="AW1349" s="13">
        <f t="shared" si="1828"/>
        <v>3.764355450060041E-6</v>
      </c>
      <c r="AX1349" s="13">
        <f t="shared" si="1829"/>
        <v>4.0657680734861378E-5</v>
      </c>
      <c r="AY1349" s="13">
        <f t="shared" si="1830"/>
        <v>8.186960366331466E-5</v>
      </c>
      <c r="AZ1349" s="13">
        <f t="shared" si="1831"/>
        <v>8.2427623549136006E-5</v>
      </c>
      <c r="BA1349" s="13">
        <f t="shared" si="1832"/>
        <v>5.5326297917188808E-5</v>
      </c>
      <c r="BB1349" s="13">
        <f t="shared" si="1833"/>
        <v>2.7851699855784716E-5</v>
      </c>
      <c r="BC1349" s="13">
        <f t="shared" si="1834"/>
        <v>1.1216614363285904E-5</v>
      </c>
      <c r="BD1349" s="13">
        <f t="shared" si="1835"/>
        <v>5.0123735931112291E-3</v>
      </c>
      <c r="BE1349" s="13">
        <f t="shared" si="1836"/>
        <v>4.5241817966806741E-3</v>
      </c>
      <c r="BF1349" s="13">
        <f t="shared" si="1837"/>
        <v>2.041769288461193E-3</v>
      </c>
      <c r="BG1349" s="13">
        <f t="shared" si="1838"/>
        <v>6.1430213825063788E-4</v>
      </c>
      <c r="BH1349" s="13">
        <f t="shared" si="1839"/>
        <v>1.3861768780339779E-4</v>
      </c>
      <c r="BI1349" s="13">
        <f t="shared" si="1840"/>
        <v>2.5023339071133781E-5</v>
      </c>
      <c r="BJ1349" s="14">
        <f t="shared" si="1841"/>
        <v>0.16056823429796535</v>
      </c>
      <c r="BK1349" s="14">
        <f t="shared" si="1842"/>
        <v>0.20745100224773352</v>
      </c>
      <c r="BL1349" s="14">
        <f t="shared" si="1843"/>
        <v>0.55364590607096298</v>
      </c>
      <c r="BM1349" s="14">
        <f t="shared" si="1844"/>
        <v>0.55303953285416474</v>
      </c>
      <c r="BN1349" s="14">
        <f t="shared" si="1845"/>
        <v>0.44221644422089385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1.6292</v>
      </c>
      <c r="F1350" s="10">
        <f>VLOOKUP(B1350,home!$B$2:$E$405,3,FALSE)</f>
        <v>0.95479999999999998</v>
      </c>
      <c r="G1350" s="10">
        <f>VLOOKUP(C1350,away!$B$2:$E$405,4,FALSE)</f>
        <v>1.0570999999999999</v>
      </c>
      <c r="H1350" s="10">
        <f>VLOOKUP(A1350,away!$A$2:$E$405,3,FALSE)</f>
        <v>1.1462000000000001</v>
      </c>
      <c r="I1350" s="10">
        <f>VLOOKUP(C1350,away!$B$2:$E$405,3,FALSE)</f>
        <v>1.0179</v>
      </c>
      <c r="J1350" s="10">
        <f>VLOOKUP(B1350,home!$B$2:$E$405,4,FALSE)</f>
        <v>0.72699999999999998</v>
      </c>
      <c r="K1350" s="12">
        <f t="shared" si="1790"/>
        <v>1.644382645136</v>
      </c>
      <c r="L1350" s="12">
        <f t="shared" si="1791"/>
        <v>0.84820324446000006</v>
      </c>
      <c r="M1350" s="13">
        <f t="shared" si="1792"/>
        <v>8.2695847518636248E-2</v>
      </c>
      <c r="N1350" s="13">
        <f t="shared" si="1793"/>
        <v>0.13598361648445836</v>
      </c>
      <c r="O1350" s="13">
        <f t="shared" si="1794"/>
        <v>7.0142886168676699E-2</v>
      </c>
      <c r="P1350" s="13">
        <f t="shared" si="1795"/>
        <v>0.11534174469552193</v>
      </c>
      <c r="Q1350" s="13">
        <f t="shared" si="1796"/>
        <v>0.11180454948493655</v>
      </c>
      <c r="R1350" s="13">
        <f t="shared" si="1797"/>
        <v>2.9747711812030019E-2</v>
      </c>
      <c r="S1350" s="13">
        <f t="shared" si="1798"/>
        <v>4.0218821345318623E-2</v>
      </c>
      <c r="T1350" s="13">
        <f t="shared" si="1799"/>
        <v>9.4832981618511794E-2</v>
      </c>
      <c r="U1350" s="13">
        <f t="shared" si="1800"/>
        <v>4.8916621036209348E-2</v>
      </c>
      <c r="V1350" s="13">
        <f t="shared" si="1801"/>
        <v>6.2328925988173866E-3</v>
      </c>
      <c r="W1350" s="13">
        <f t="shared" si="1802"/>
        <v>6.1283153606759594E-2</v>
      </c>
      <c r="X1350" s="13">
        <f t="shared" si="1803"/>
        <v>5.1980569719994034E-2</v>
      </c>
      <c r="Y1350" s="13">
        <f t="shared" si="1804"/>
        <v>2.2045043942689087E-2</v>
      </c>
      <c r="Z1350" s="13">
        <f t="shared" si="1805"/>
        <v>8.4107018914083113E-3</v>
      </c>
      <c r="AA1350" s="13">
        <f t="shared" si="1806"/>
        <v>1.3830412223644357E-2</v>
      </c>
      <c r="AB1350" s="13">
        <f t="shared" si="1807"/>
        <v>1.1371244917818791E-2</v>
      </c>
      <c r="AC1350" s="13">
        <f t="shared" si="1808"/>
        <v>5.4334099626751934E-4</v>
      </c>
      <c r="AD1350" s="13">
        <f t="shared" si="1809"/>
        <v>2.5193238557539778E-2</v>
      </c>
      <c r="AE1350" s="13">
        <f t="shared" si="1810"/>
        <v>2.1368986682960008E-2</v>
      </c>
      <c r="AF1350" s="13">
        <f t="shared" si="1811"/>
        <v>9.0626219176546067E-3</v>
      </c>
      <c r="AG1350" s="13">
        <f t="shared" si="1812"/>
        <v>2.5623151046229821E-3</v>
      </c>
      <c r="AH1350" s="13">
        <f t="shared" si="1813"/>
        <v>1.7834961581195969E-3</v>
      </c>
      <c r="AI1350" s="13">
        <f t="shared" si="1814"/>
        <v>2.9327501300785959E-3</v>
      </c>
      <c r="AJ1350" s="13">
        <f t="shared" si="1815"/>
        <v>2.4112817082107955E-3</v>
      </c>
      <c r="AK1350" s="13">
        <f t="shared" si="1816"/>
        <v>1.321689931171907E-3</v>
      </c>
      <c r="AL1350" s="13">
        <f t="shared" si="1817"/>
        <v>3.0313443953748973E-5</v>
      </c>
      <c r="AM1350" s="13">
        <f t="shared" si="1818"/>
        <v>8.2854648517579031E-3</v>
      </c>
      <c r="AN1350" s="13">
        <f t="shared" si="1819"/>
        <v>7.0277581691203456E-3</v>
      </c>
      <c r="AO1350" s="13">
        <f t="shared" si="1820"/>
        <v>2.9804836401640731E-3</v>
      </c>
      <c r="AP1350" s="13">
        <f t="shared" si="1821"/>
        <v>8.4268529788237298E-4</v>
      </c>
      <c r="AQ1350" s="13">
        <f t="shared" si="1822"/>
        <v>1.7869210093064255E-4</v>
      </c>
      <c r="AR1350" s="13">
        <f t="shared" si="1823"/>
        <v>3.0255344555979755E-4</v>
      </c>
      <c r="AS1350" s="13">
        <f t="shared" si="1824"/>
        <v>4.9751363510463066E-4</v>
      </c>
      <c r="AT1350" s="13">
        <f t="shared" si="1825"/>
        <v>4.0905139364228973E-4</v>
      </c>
      <c r="AU1350" s="13">
        <f t="shared" si="1826"/>
        <v>2.2421233755802521E-4</v>
      </c>
      <c r="AV1350" s="13">
        <f t="shared" si="1827"/>
        <v>9.2172719176447776E-5</v>
      </c>
      <c r="AW1350" s="13">
        <f t="shared" si="1828"/>
        <v>1.1744528689798344E-6</v>
      </c>
      <c r="AX1350" s="13">
        <f t="shared" si="1829"/>
        <v>2.2707457681858359E-3</v>
      </c>
      <c r="AY1350" s="13">
        <f t="shared" si="1830"/>
        <v>1.9260539279190409E-3</v>
      </c>
      <c r="AZ1350" s="13">
        <f t="shared" si="1831"/>
        <v>8.168425953329287E-4</v>
      </c>
      <c r="BA1350" s="13">
        <f t="shared" si="1832"/>
        <v>2.3094951319150574E-4</v>
      </c>
      <c r="BB1350" s="13">
        <f t="shared" si="1833"/>
        <v>4.8973031598873176E-5</v>
      </c>
      <c r="BC1350" s="13">
        <f t="shared" si="1834"/>
        <v>8.3078168586412703E-6</v>
      </c>
      <c r="BD1350" s="13">
        <f t="shared" si="1835"/>
        <v>4.2771135691062032E-5</v>
      </c>
      <c r="BE1350" s="13">
        <f t="shared" si="1836"/>
        <v>7.0332113243139343E-5</v>
      </c>
      <c r="BF1350" s="13">
        <f t="shared" si="1837"/>
        <v>5.7826453206379101E-5</v>
      </c>
      <c r="BG1350" s="13">
        <f t="shared" si="1838"/>
        <v>3.1696272027446266E-5</v>
      </c>
      <c r="BH1350" s="13">
        <f t="shared" si="1839"/>
        <v>1.3030199909360571E-5</v>
      </c>
      <c r="BI1350" s="13">
        <f t="shared" si="1840"/>
        <v>4.2853269187210392E-6</v>
      </c>
      <c r="BJ1350" s="14">
        <f t="shared" si="1841"/>
        <v>0.56073403383306897</v>
      </c>
      <c r="BK1350" s="14">
        <f t="shared" si="1842"/>
        <v>0.24698901452643446</v>
      </c>
      <c r="BL1350" s="14">
        <f t="shared" si="1843"/>
        <v>0.18420353911799744</v>
      </c>
      <c r="BM1350" s="14">
        <f t="shared" si="1844"/>
        <v>0.45269605372959926</v>
      </c>
      <c r="BN1350" s="14">
        <f t="shared" si="1845"/>
        <v>0.54571635616425984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1.6292</v>
      </c>
      <c r="F1351" s="10">
        <f>VLOOKUP(B1351,home!$B$2:$E$405,3,FALSE)</f>
        <v>0.86650000000000005</v>
      </c>
      <c r="G1351" s="10">
        <f>VLOOKUP(C1351,away!$B$2:$E$405,4,FALSE)</f>
        <v>0.75819999999999999</v>
      </c>
      <c r="H1351" s="10">
        <f>VLOOKUP(A1351,away!$A$2:$E$405,3,FALSE)</f>
        <v>1.1462000000000001</v>
      </c>
      <c r="I1351" s="10">
        <f>VLOOKUP(C1351,away!$B$2:$E$405,3,FALSE)</f>
        <v>1.0264</v>
      </c>
      <c r="J1351" s="10">
        <f>VLOOKUP(B1351,home!$B$2:$E$405,4,FALSE)</f>
        <v>0.71850000000000003</v>
      </c>
      <c r="K1351" s="12">
        <f t="shared" si="1790"/>
        <v>1.0703523047600001</v>
      </c>
      <c r="L1351" s="12">
        <f t="shared" si="1791"/>
        <v>0.84528628008000006</v>
      </c>
      <c r="M1351" s="13">
        <f t="shared" si="1792"/>
        <v>0.14724777236148773</v>
      </c>
      <c r="N1351" s="13">
        <f t="shared" si="1793"/>
        <v>0.15760699251789423</v>
      </c>
      <c r="O1351" s="13">
        <f t="shared" si="1794"/>
        <v>0.1244665217495086</v>
      </c>
      <c r="P1351" s="13">
        <f t="shared" si="1795"/>
        <v>0.13322302842004721</v>
      </c>
      <c r="Q1351" s="13">
        <f t="shared" si="1796"/>
        <v>8.4347503843910085E-2</v>
      </c>
      <c r="R1351" s="13">
        <f t="shared" si="1797"/>
        <v>5.2604921582069274E-2</v>
      </c>
      <c r="S1351" s="13">
        <f t="shared" si="1798"/>
        <v>3.0133520896053211E-2</v>
      </c>
      <c r="T1351" s="13">
        <f t="shared" si="1799"/>
        <v>7.1297787758252254E-2</v>
      </c>
      <c r="U1351" s="13">
        <f t="shared" si="1800"/>
        <v>5.6305799057086922E-2</v>
      </c>
      <c r="V1351" s="13">
        <f t="shared" si="1801"/>
        <v>3.0292696802801124E-3</v>
      </c>
      <c r="W1351" s="13">
        <f t="shared" si="1802"/>
        <v>3.0093848380027381E-2</v>
      </c>
      <c r="X1351" s="13">
        <f t="shared" si="1803"/>
        <v>2.543791715044488E-2</v>
      </c>
      <c r="Y1351" s="13">
        <f t="shared" si="1804"/>
        <v>1.0751161180541395E-2</v>
      </c>
      <c r="Z1351" s="13">
        <f t="shared" si="1805"/>
        <v>1.4822072826002484E-2</v>
      </c>
      <c r="AA1351" s="13">
        <f t="shared" si="1806"/>
        <v>1.5864839810632327E-2</v>
      </c>
      <c r="AB1351" s="13">
        <f t="shared" si="1807"/>
        <v>8.4904839279792577E-3</v>
      </c>
      <c r="AC1351" s="13">
        <f t="shared" si="1808"/>
        <v>1.7129651362280001E-4</v>
      </c>
      <c r="AD1351" s="13">
        <f t="shared" si="1809"/>
        <v>8.0527549931650733E-3</v>
      </c>
      <c r="AE1351" s="13">
        <f t="shared" si="1810"/>
        <v>6.8068833125681507E-3</v>
      </c>
      <c r="AF1351" s="13">
        <f t="shared" si="1811"/>
        <v>2.8768825371096804E-3</v>
      </c>
      <c r="AG1351" s="13">
        <f t="shared" si="1812"/>
        <v>8.1059644600685158E-4</v>
      </c>
      <c r="AH1351" s="13">
        <f t="shared" si="1813"/>
        <v>3.1322237005416229E-3</v>
      </c>
      <c r="AI1351" s="13">
        <f t="shared" si="1814"/>
        <v>3.3525828568986226E-3</v>
      </c>
      <c r="AJ1351" s="13">
        <f t="shared" si="1815"/>
        <v>1.794222393890153E-3</v>
      </c>
      <c r="AK1351" s="13">
        <f t="shared" si="1816"/>
        <v>6.4015002485077674E-4</v>
      </c>
      <c r="AL1351" s="13">
        <f t="shared" si="1817"/>
        <v>6.1992490444205827E-6</v>
      </c>
      <c r="AM1351" s="13">
        <f t="shared" si="1818"/>
        <v>1.7238569733203678E-3</v>
      </c>
      <c r="AN1351" s="13">
        <f t="shared" si="1819"/>
        <v>1.4571526483679416E-3</v>
      </c>
      <c r="AO1351" s="13">
        <f t="shared" si="1820"/>
        <v>6.1585557082382886E-4</v>
      </c>
      <c r="AP1351" s="13">
        <f t="shared" si="1821"/>
        <v>1.7352475484273979E-4</v>
      </c>
      <c r="AQ1351" s="13">
        <f t="shared" si="1822"/>
        <v>3.6669523630703363E-5</v>
      </c>
      <c r="AR1351" s="13">
        <f t="shared" si="1823"/>
        <v>5.295251440418482E-4</v>
      </c>
      <c r="AS1351" s="13">
        <f t="shared" si="1824"/>
        <v>5.6677845835356332E-4</v>
      </c>
      <c r="AT1351" s="13">
        <f t="shared" si="1825"/>
        <v>3.0332631459352807E-4</v>
      </c>
      <c r="AU1351" s="13">
        <f t="shared" si="1826"/>
        <v>1.0822200663984656E-4</v>
      </c>
      <c r="AV1351" s="13">
        <f t="shared" si="1827"/>
        <v>2.8958918558177942E-5</v>
      </c>
      <c r="AW1351" s="13">
        <f t="shared" si="1828"/>
        <v>1.5579989171816584E-7</v>
      </c>
      <c r="AX1351" s="13">
        <f t="shared" si="1829"/>
        <v>3.0752238074500878E-4</v>
      </c>
      <c r="AY1351" s="13">
        <f t="shared" si="1830"/>
        <v>2.5994444926129387E-4</v>
      </c>
      <c r="AZ1351" s="13">
        <f t="shared" si="1831"/>
        <v>1.0986373827176172E-4</v>
      </c>
      <c r="BA1351" s="13">
        <f t="shared" si="1832"/>
        <v>3.0955436879806736E-5</v>
      </c>
      <c r="BB1351" s="13">
        <f t="shared" si="1833"/>
        <v>6.5415515220957692E-6</v>
      </c>
      <c r="BC1351" s="13">
        <f t="shared" si="1834"/>
        <v>1.1058967504127993E-6</v>
      </c>
      <c r="BD1351" s="13">
        <f t="shared" si="1835"/>
        <v>7.4600056535993332E-5</v>
      </c>
      <c r="BE1351" s="13">
        <f t="shared" si="1836"/>
        <v>7.9848342448526769E-5</v>
      </c>
      <c r="BF1351" s="13">
        <f t="shared" si="1837"/>
        <v>4.2732928685523187E-5</v>
      </c>
      <c r="BG1351" s="13">
        <f t="shared" si="1838"/>
        <v>1.524642956923149E-5</v>
      </c>
      <c r="BH1351" s="13">
        <f t="shared" si="1839"/>
        <v>4.0797627571969841E-6</v>
      </c>
      <c r="BI1351" s="13">
        <f t="shared" si="1840"/>
        <v>8.7335669400796127E-7</v>
      </c>
      <c r="BJ1351" s="14">
        <f t="shared" si="1841"/>
        <v>0.40280532104433581</v>
      </c>
      <c r="BK1351" s="14">
        <f t="shared" si="1842"/>
        <v>0.31407103156979682</v>
      </c>
      <c r="BL1351" s="14">
        <f t="shared" si="1843"/>
        <v>0.26840593682233499</v>
      </c>
      <c r="BM1351" s="14">
        <f t="shared" si="1844"/>
        <v>0.30034783313818336</v>
      </c>
      <c r="BN1351" s="14">
        <f t="shared" si="1845"/>
        <v>0.69949674047491717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1.4215</v>
      </c>
      <c r="F1352" s="10">
        <f>VLOOKUP(B1352,home!$B$2:$E$405,3,FALSE)</f>
        <v>0.54110000000000003</v>
      </c>
      <c r="G1352" s="10">
        <f>VLOOKUP(C1352,away!$B$2:$E$405,4,FALSE)</f>
        <v>0.87939999999999996</v>
      </c>
      <c r="H1352" s="10">
        <f>VLOOKUP(A1352,away!$A$2:$E$405,3,FALSE)</f>
        <v>1.0277000000000001</v>
      </c>
      <c r="I1352" s="10">
        <f>VLOOKUP(C1352,away!$B$2:$E$405,3,FALSE)</f>
        <v>1.2974000000000001</v>
      </c>
      <c r="J1352" s="10">
        <f>VLOOKUP(B1352,home!$B$2:$E$405,4,FALSE)</f>
        <v>0.74850000000000005</v>
      </c>
      <c r="K1352" s="12">
        <f t="shared" si="1790"/>
        <v>0.67641130781000003</v>
      </c>
      <c r="L1352" s="12">
        <f t="shared" si="1791"/>
        <v>0.99800347803000022</v>
      </c>
      <c r="M1352" s="13">
        <f t="shared" si="1792"/>
        <v>0.18741782696137313</v>
      </c>
      <c r="N1352" s="13">
        <f t="shared" si="1793"/>
        <v>0.12677153744185068</v>
      </c>
      <c r="O1352" s="13">
        <f t="shared" si="1794"/>
        <v>0.18704364315227512</v>
      </c>
      <c r="P1352" s="13">
        <f t="shared" si="1795"/>
        <v>0.12651843528217738</v>
      </c>
      <c r="Q1352" s="13">
        <f t="shared" si="1796"/>
        <v>4.2874850717063304E-2</v>
      </c>
      <c r="R1352" s="13">
        <f t="shared" si="1797"/>
        <v>9.3335103204686382E-2</v>
      </c>
      <c r="S1352" s="13">
        <f t="shared" si="1798"/>
        <v>2.1351910228835289E-2</v>
      </c>
      <c r="T1352" s="13">
        <f t="shared" si="1799"/>
        <v>4.2789250135646224E-2</v>
      </c>
      <c r="U1352" s="13">
        <f t="shared" si="1800"/>
        <v>6.3132919223263237E-2</v>
      </c>
      <c r="V1352" s="13">
        <f t="shared" si="1801"/>
        <v>1.6015376007928598E-3</v>
      </c>
      <c r="W1352" s="13">
        <f t="shared" si="1802"/>
        <v>9.6670112818957685E-3</v>
      </c>
      <c r="X1352" s="13">
        <f t="shared" si="1803"/>
        <v>9.647710881487229E-3</v>
      </c>
      <c r="Y1352" s="13">
        <f t="shared" si="1804"/>
        <v>4.8142245073760654E-3</v>
      </c>
      <c r="Z1352" s="13">
        <f t="shared" si="1805"/>
        <v>3.104958587352202E-2</v>
      </c>
      <c r="AA1352" s="13">
        <f t="shared" si="1806"/>
        <v>2.100229098766793E-2</v>
      </c>
      <c r="AB1352" s="13">
        <f t="shared" si="1807"/>
        <v>7.1030935569873213E-3</v>
      </c>
      <c r="AC1352" s="13">
        <f t="shared" si="1808"/>
        <v>6.7570957157281878E-5</v>
      </c>
      <c r="AD1352" s="13">
        <f t="shared" si="1809"/>
        <v>1.6347189359502854E-3</v>
      </c>
      <c r="AE1352" s="13">
        <f t="shared" si="1810"/>
        <v>1.6314551836798862E-3</v>
      </c>
      <c r="AF1352" s="13">
        <f t="shared" si="1811"/>
        <v>8.1409897378129938E-4</v>
      </c>
      <c r="AG1352" s="13">
        <f t="shared" si="1812"/>
        <v>2.7082453576479697E-4</v>
      </c>
      <c r="AH1352" s="13">
        <f t="shared" si="1813"/>
        <v>7.7468986732915322E-3</v>
      </c>
      <c r="AI1352" s="13">
        <f t="shared" si="1814"/>
        <v>5.2400898630726792E-3</v>
      </c>
      <c r="AJ1352" s="13">
        <f t="shared" si="1815"/>
        <v>1.7722280186614576E-3</v>
      </c>
      <c r="AK1352" s="13">
        <f t="shared" si="1816"/>
        <v>3.9958502394677392E-4</v>
      </c>
      <c r="AL1352" s="13">
        <f t="shared" si="1817"/>
        <v>1.8245802779092723E-6</v>
      </c>
      <c r="AM1352" s="13">
        <f t="shared" si="1818"/>
        <v>2.2114847467358091E-4</v>
      </c>
      <c r="AN1352" s="13">
        <f t="shared" si="1819"/>
        <v>2.2070694688526319E-4</v>
      </c>
      <c r="AO1352" s="13">
        <f t="shared" si="1820"/>
        <v>1.1013315030843757E-4</v>
      </c>
      <c r="AP1352" s="13">
        <f t="shared" si="1821"/>
        <v>3.66377556847405E-5</v>
      </c>
      <c r="AQ1352" s="13">
        <f t="shared" si="1822"/>
        <v>9.1411519001461067E-6</v>
      </c>
      <c r="AR1352" s="13">
        <f t="shared" si="1823"/>
        <v>1.5462863639781892E-3</v>
      </c>
      <c r="AS1352" s="13">
        <f t="shared" si="1824"/>
        <v>1.0459255817072566E-3</v>
      </c>
      <c r="AT1352" s="13">
        <f t="shared" si="1825"/>
        <v>3.5373794529727022E-4</v>
      </c>
      <c r="AU1352" s="13">
        <f t="shared" si="1826"/>
        <v>7.9757448733516276E-5</v>
      </c>
      <c r="AV1352" s="13">
        <f t="shared" si="1827"/>
        <v>1.3487210051356693E-5</v>
      </c>
      <c r="AW1352" s="13">
        <f t="shared" si="1828"/>
        <v>3.4213963638608119E-8</v>
      </c>
      <c r="AX1352" s="13">
        <f t="shared" si="1829"/>
        <v>2.4931221495690576E-5</v>
      </c>
      <c r="AY1352" s="13">
        <f t="shared" si="1830"/>
        <v>2.4881445764235499E-5</v>
      </c>
      <c r="AZ1352" s="13">
        <f t="shared" si="1831"/>
        <v>1.241588470556092E-5</v>
      </c>
      <c r="BA1352" s="13">
        <f t="shared" si="1832"/>
        <v>4.1303653729897619E-6</v>
      </c>
      <c r="BB1352" s="13">
        <f t="shared" si="1833"/>
        <v>1.0305297519446151E-6</v>
      </c>
      <c r="BC1352" s="13">
        <f t="shared" si="1834"/>
        <v>2.0569445533082391E-7</v>
      </c>
      <c r="BD1352" s="13">
        <f t="shared" si="1835"/>
        <v>2.5719986154676584E-4</v>
      </c>
      <c r="BE1352" s="13">
        <f t="shared" si="1836"/>
        <v>1.7397289471739882E-4</v>
      </c>
      <c r="BF1352" s="13">
        <f t="shared" si="1837"/>
        <v>5.8838616619643591E-5</v>
      </c>
      <c r="BG1352" s="13">
        <f t="shared" si="1838"/>
        <v>1.3266368539141443E-5</v>
      </c>
      <c r="BH1352" s="13">
        <f t="shared" si="1839"/>
        <v>2.2433804233625257E-6</v>
      </c>
      <c r="BI1352" s="13">
        <f t="shared" si="1840"/>
        <v>3.0348957721639958E-7</v>
      </c>
      <c r="BJ1352" s="14">
        <f t="shared" si="1841"/>
        <v>0.24158104521549345</v>
      </c>
      <c r="BK1352" s="14">
        <f t="shared" si="1842"/>
        <v>0.33698398705637811</v>
      </c>
      <c r="BL1352" s="14">
        <f t="shared" si="1843"/>
        <v>0.39032087086504341</v>
      </c>
      <c r="BM1352" s="14">
        <f t="shared" si="1844"/>
        <v>0.23594924501921052</v>
      </c>
      <c r="BN1352" s="14">
        <f t="shared" si="1845"/>
        <v>0.76396139675942598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1.4215</v>
      </c>
      <c r="F1353" s="10">
        <f>VLOOKUP(B1353,home!$B$2:$E$405,3,FALSE)</f>
        <v>0.87939999999999996</v>
      </c>
      <c r="G1353" s="10">
        <f>VLOOKUP(C1353,away!$B$2:$E$405,4,FALSE)</f>
        <v>1.0823</v>
      </c>
      <c r="H1353" s="10">
        <f>VLOOKUP(A1353,away!$A$2:$E$405,3,FALSE)</f>
        <v>1.0277000000000001</v>
      </c>
      <c r="I1353" s="10">
        <f>VLOOKUP(C1353,away!$B$2:$E$405,3,FALSE)</f>
        <v>0.74850000000000005</v>
      </c>
      <c r="J1353" s="10">
        <f>VLOOKUP(B1353,home!$B$2:$E$405,4,FALSE)</f>
        <v>0.97299999999999998</v>
      </c>
      <c r="K1353" s="12">
        <f t="shared" si="1790"/>
        <v>1.3529476223299999</v>
      </c>
      <c r="L1353" s="12">
        <f t="shared" si="1791"/>
        <v>0.74846414685000007</v>
      </c>
      <c r="M1353" s="13">
        <f t="shared" si="1792"/>
        <v>0.12228367001775112</v>
      </c>
      <c r="N1353" s="13">
        <f t="shared" si="1793"/>
        <v>0.16544340060030266</v>
      </c>
      <c r="O1353" s="13">
        <f t="shared" si="1794"/>
        <v>9.152494275352302E-2</v>
      </c>
      <c r="P1353" s="13">
        <f t="shared" si="1795"/>
        <v>0.12382845368226832</v>
      </c>
      <c r="Q1353" s="13">
        <f t="shared" si="1796"/>
        <v>0.11191812773618459</v>
      </c>
      <c r="R1353" s="13">
        <f t="shared" si="1797"/>
        <v>3.4251569096755356E-2</v>
      </c>
      <c r="S1353" s="13">
        <f t="shared" si="1798"/>
        <v>3.134818806778495E-2</v>
      </c>
      <c r="T1353" s="13">
        <f t="shared" si="1799"/>
        <v>8.3766705993112728E-2</v>
      </c>
      <c r="U1353" s="13">
        <f t="shared" si="1800"/>
        <v>4.6340578970526854E-2</v>
      </c>
      <c r="V1353" s="13">
        <f t="shared" si="1801"/>
        <v>3.5271336753407065E-3</v>
      </c>
      <c r="W1353" s="13">
        <f t="shared" si="1802"/>
        <v>5.0473121605432061E-2</v>
      </c>
      <c r="X1353" s="13">
        <f t="shared" si="1803"/>
        <v>3.7777321901266009E-2</v>
      </c>
      <c r="Y1353" s="13">
        <f t="shared" si="1804"/>
        <v>1.4137485503554445E-2</v>
      </c>
      <c r="Z1353" s="13">
        <f t="shared" si="1805"/>
        <v>8.5453571474256064E-3</v>
      </c>
      <c r="AA1353" s="13">
        <f t="shared" si="1806"/>
        <v>1.1561420634570144E-2</v>
      </c>
      <c r="AB1353" s="13">
        <f t="shared" si="1807"/>
        <v>7.8209982791493382E-3</v>
      </c>
      <c r="AC1353" s="13">
        <f t="shared" si="1808"/>
        <v>2.2323070043034655E-4</v>
      </c>
      <c r="AD1353" s="13">
        <f t="shared" si="1809"/>
        <v>1.7071872466910554E-2</v>
      </c>
      <c r="AE1353" s="13">
        <f t="shared" si="1810"/>
        <v>1.2777684461078213E-2</v>
      </c>
      <c r="AF1353" s="13">
        <f t="shared" si="1811"/>
        <v>4.7818193494397043E-3</v>
      </c>
      <c r="AG1353" s="13">
        <f t="shared" si="1812"/>
        <v>1.1930067799230701E-3</v>
      </c>
      <c r="AH1353" s="13">
        <f t="shared" si="1813"/>
        <v>1.5989733617191139E-3</v>
      </c>
      <c r="AI1353" s="13">
        <f t="shared" si="1814"/>
        <v>2.1633272079068819E-3</v>
      </c>
      <c r="AJ1353" s="13">
        <f t="shared" si="1815"/>
        <v>1.4634342011297066E-3</v>
      </c>
      <c r="AK1353" s="13">
        <f t="shared" si="1816"/>
        <v>6.599832742849467E-4</v>
      </c>
      <c r="AL1353" s="13">
        <f t="shared" si="1817"/>
        <v>9.0420290606871173E-6</v>
      </c>
      <c r="AM1353" s="13">
        <f t="shared" si="1818"/>
        <v>4.6194698525655236E-3</v>
      </c>
      <c r="AN1353" s="13">
        <f t="shared" si="1819"/>
        <v>3.4575075620997498E-3</v>
      </c>
      <c r="AO1353" s="13">
        <f t="shared" si="1820"/>
        <v>1.2939102238472065E-3</v>
      </c>
      <c r="AP1353" s="13">
        <f t="shared" si="1821"/>
        <v>3.2281513726409734E-4</v>
      </c>
      <c r="AQ1353" s="13">
        <f t="shared" si="1822"/>
        <v>6.0403889075659561E-5</v>
      </c>
      <c r="AR1353" s="13">
        <f t="shared" si="1823"/>
        <v>2.3935484660299474E-4</v>
      </c>
      <c r="AS1353" s="13">
        <f t="shared" si="1824"/>
        <v>3.2383457060468357E-4</v>
      </c>
      <c r="AT1353" s="13">
        <f t="shared" si="1825"/>
        <v>2.1906560616393158E-4</v>
      </c>
      <c r="AU1353" s="13">
        <f t="shared" si="1826"/>
        <v>9.8794763664590484E-5</v>
      </c>
      <c r="AV1353" s="13">
        <f t="shared" si="1827"/>
        <v>3.3416035149665473E-5</v>
      </c>
      <c r="AW1353" s="13">
        <f t="shared" si="1828"/>
        <v>2.5434041932820057E-7</v>
      </c>
      <c r="AX1353" s="13">
        <f t="shared" si="1829"/>
        <v>1.0416501255756088E-3</v>
      </c>
      <c r="AY1353" s="13">
        <f t="shared" si="1830"/>
        <v>7.7963777255514346E-4</v>
      </c>
      <c r="AZ1353" s="13">
        <f t="shared" si="1831"/>
        <v>2.9176546014375994E-4</v>
      </c>
      <c r="BA1353" s="13">
        <f t="shared" si="1832"/>
        <v>7.2791995402265647E-5</v>
      </c>
      <c r="BB1353" s="13">
        <f t="shared" si="1833"/>
        <v>1.362054968406647E-5</v>
      </c>
      <c r="BC1353" s="13">
        <f t="shared" si="1834"/>
        <v>2.0388986197825706E-6</v>
      </c>
      <c r="BD1353" s="13">
        <f t="shared" si="1835"/>
        <v>2.9858086842853835E-5</v>
      </c>
      <c r="BE1353" s="13">
        <f t="shared" si="1836"/>
        <v>4.0396427601361746E-5</v>
      </c>
      <c r="BF1353" s="13">
        <f t="shared" si="1837"/>
        <v>2.732712533694418E-5</v>
      </c>
      <c r="BG1353" s="13">
        <f t="shared" si="1838"/>
        <v>1.2324056416577511E-5</v>
      </c>
      <c r="BH1353" s="13">
        <f t="shared" si="1839"/>
        <v>4.168450706567328E-6</v>
      </c>
      <c r="BI1353" s="13">
        <f t="shared" si="1840"/>
        <v>1.1279390944500146E-6</v>
      </c>
      <c r="BJ1353" s="14">
        <f t="shared" si="1841"/>
        <v>0.5112961578640367</v>
      </c>
      <c r="BK1353" s="14">
        <f t="shared" si="1842"/>
        <v>0.28199935594519127</v>
      </c>
      <c r="BL1353" s="14">
        <f t="shared" si="1843"/>
        <v>0.19841489568775</v>
      </c>
      <c r="BM1353" s="14">
        <f t="shared" si="1844"/>
        <v>0.35022621932548287</v>
      </c>
      <c r="BN1353" s="14">
        <f t="shared" si="1845"/>
        <v>0.64925016388678503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1.4215</v>
      </c>
      <c r="F1354" s="10">
        <f>VLOOKUP(B1354,home!$B$2:$E$405,3,FALSE)</f>
        <v>0.81169999999999998</v>
      </c>
      <c r="G1354" s="10">
        <f>VLOOKUP(C1354,away!$B$2:$E$405,4,FALSE)</f>
        <v>0.87939999999999996</v>
      </c>
      <c r="H1354" s="10">
        <f>VLOOKUP(A1354,away!$A$2:$E$405,3,FALSE)</f>
        <v>1.0277000000000001</v>
      </c>
      <c r="I1354" s="10">
        <f>VLOOKUP(C1354,away!$B$2:$E$405,3,FALSE)</f>
        <v>0.7298</v>
      </c>
      <c r="J1354" s="10">
        <f>VLOOKUP(B1354,home!$B$2:$E$405,4,FALSE)</f>
        <v>0.5988</v>
      </c>
      <c r="K1354" s="12">
        <f t="shared" si="1790"/>
        <v>1.01467946507</v>
      </c>
      <c r="L1354" s="12">
        <f t="shared" si="1791"/>
        <v>0.44910925744800007</v>
      </c>
      <c r="M1354" s="13">
        <f t="shared" si="1792"/>
        <v>0.23135806063147943</v>
      </c>
      <c r="N1354" s="13">
        <f t="shared" si="1793"/>
        <v>0.23475427320118214</v>
      </c>
      <c r="O1354" s="13">
        <f t="shared" si="1794"/>
        <v>0.10390504681481311</v>
      </c>
      <c r="P1354" s="13">
        <f t="shared" si="1795"/>
        <v>0.10543031732012786</v>
      </c>
      <c r="Q1354" s="13">
        <f t="shared" si="1796"/>
        <v>0.11910017017733605</v>
      </c>
      <c r="R1354" s="13">
        <f t="shared" si="1797"/>
        <v>2.3332359210050196E-2</v>
      </c>
      <c r="S1354" s="13">
        <f t="shared" si="1798"/>
        <v>1.2011200063533066E-2</v>
      </c>
      <c r="T1354" s="13">
        <f t="shared" si="1799"/>
        <v>5.3488988990273843E-2</v>
      </c>
      <c r="U1354" s="13">
        <f t="shared" si="1800"/>
        <v>2.367486576207482E-2</v>
      </c>
      <c r="V1354" s="13">
        <f t="shared" si="1801"/>
        <v>6.0816968710626466E-4</v>
      </c>
      <c r="W1354" s="13">
        <f t="shared" si="1802"/>
        <v>4.0282832321761775E-2</v>
      </c>
      <c r="X1354" s="13">
        <f t="shared" si="1803"/>
        <v>1.8091392911928728E-2</v>
      </c>
      <c r="Y1354" s="13">
        <f t="shared" si="1804"/>
        <v>4.0625060184381612E-3</v>
      </c>
      <c r="Z1354" s="13">
        <f t="shared" si="1805"/>
        <v>3.4929261731118833E-3</v>
      </c>
      <c r="AA1354" s="13">
        <f t="shared" si="1806"/>
        <v>3.5442004608621674E-3</v>
      </c>
      <c r="AB1354" s="13">
        <f t="shared" si="1807"/>
        <v>1.7981137138642356E-3</v>
      </c>
      <c r="AC1354" s="13">
        <f t="shared" si="1808"/>
        <v>1.7321506683483797E-5</v>
      </c>
      <c r="AD1354" s="13">
        <f t="shared" si="1809"/>
        <v>1.0218540687937433E-2</v>
      </c>
      <c r="AE1354" s="13">
        <f t="shared" si="1810"/>
        <v>4.5892412205617563E-3</v>
      </c>
      <c r="AF1354" s="13">
        <f t="shared" si="1811"/>
        <v>1.0305353584081217E-3</v>
      </c>
      <c r="AG1354" s="13">
        <f t="shared" si="1812"/>
        <v>1.5427432319619342E-4</v>
      </c>
      <c r="AH1354" s="13">
        <f t="shared" si="1813"/>
        <v>3.9217636998174055E-4</v>
      </c>
      <c r="AI1354" s="13">
        <f t="shared" si="1814"/>
        <v>3.9793330930616689E-4</v>
      </c>
      <c r="AJ1354" s="13">
        <f t="shared" si="1815"/>
        <v>2.0188737871015811E-4</v>
      </c>
      <c r="AK1354" s="13">
        <f t="shared" si="1816"/>
        <v>6.8283659144669249E-5</v>
      </c>
      <c r="AL1354" s="13">
        <f t="shared" si="1817"/>
        <v>3.1573776874129502E-7</v>
      </c>
      <c r="AM1354" s="13">
        <f t="shared" si="1818"/>
        <v>2.0737086798064772E-3</v>
      </c>
      <c r="AN1354" s="13">
        <f t="shared" si="1819"/>
        <v>9.3132176535135969E-4</v>
      </c>
      <c r="AO1354" s="13">
        <f t="shared" si="1820"/>
        <v>2.0913261324105481E-4</v>
      </c>
      <c r="AP1354" s="13">
        <f t="shared" si="1821"/>
        <v>3.1307797546949974E-5</v>
      </c>
      <c r="AQ1354" s="13">
        <f t="shared" si="1822"/>
        <v>3.5151554271607546E-6</v>
      </c>
      <c r="AR1354" s="13">
        <f t="shared" si="1823"/>
        <v>3.5226007662230352E-5</v>
      </c>
      <c r="AS1354" s="13">
        <f t="shared" si="1824"/>
        <v>3.5743106611263613E-5</v>
      </c>
      <c r="AT1354" s="13">
        <f t="shared" si="1825"/>
        <v>1.8133898148128468E-5</v>
      </c>
      <c r="AU1354" s="13">
        <f t="shared" si="1826"/>
        <v>6.1333646908589541E-6</v>
      </c>
      <c r="AV1354" s="13">
        <f t="shared" si="1827"/>
        <v>1.5558498008999967E-6</v>
      </c>
      <c r="AW1354" s="13">
        <f t="shared" si="1828"/>
        <v>3.9967309471019756E-9</v>
      </c>
      <c r="AX1354" s="13">
        <f t="shared" si="1829"/>
        <v>3.5069160232284192E-4</v>
      </c>
      <c r="AY1354" s="13">
        <f t="shared" si="1830"/>
        <v>1.5749884511246089E-4</v>
      </c>
      <c r="AZ1354" s="13">
        <f t="shared" si="1831"/>
        <v>3.5367094688687435E-5</v>
      </c>
      <c r="BA1354" s="13">
        <f t="shared" si="1832"/>
        <v>5.2945632112431744E-6</v>
      </c>
      <c r="BB1354" s="13">
        <f t="shared" si="1833"/>
        <v>5.9445933807823013E-7</v>
      </c>
      <c r="BC1354" s="13">
        <f t="shared" si="1834"/>
        <v>5.3395438381468749E-8</v>
      </c>
      <c r="BD1354" s="13">
        <f t="shared" si="1835"/>
        <v>2.6367210240069704E-6</v>
      </c>
      <c r="BE1354" s="13">
        <f t="shared" si="1836"/>
        <v>2.6754266781782151E-6</v>
      </c>
      <c r="BF1354" s="13">
        <f t="shared" si="1837"/>
        <v>1.3573502553239391E-6</v>
      </c>
      <c r="BG1354" s="13">
        <f t="shared" si="1838"/>
        <v>4.5909181032824085E-7</v>
      </c>
      <c r="BH1354" s="13">
        <f t="shared" si="1839"/>
        <v>1.1645775813046928E-7</v>
      </c>
      <c r="BI1354" s="13">
        <f t="shared" si="1840"/>
        <v>2.363345914461521E-8</v>
      </c>
      <c r="BJ1354" s="14">
        <f t="shared" si="1841"/>
        <v>0.489571241182509</v>
      </c>
      <c r="BK1354" s="14">
        <f t="shared" si="1842"/>
        <v>0.34958288379181135</v>
      </c>
      <c r="BL1354" s="14">
        <f t="shared" si="1843"/>
        <v>0.1574189275867057</v>
      </c>
      <c r="BM1354" s="14">
        <f t="shared" si="1844"/>
        <v>0.18202825653076746</v>
      </c>
      <c r="BN1354" s="14">
        <f t="shared" si="1845"/>
        <v>0.81788022735498878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1.4215</v>
      </c>
      <c r="F1355" s="10">
        <f>VLOOKUP(B1355,home!$B$2:$E$405,3,FALSE)</f>
        <v>1.1137999999999999</v>
      </c>
      <c r="G1355" s="10">
        <f>VLOOKUP(C1355,away!$B$2:$E$405,4,FALSE)</f>
        <v>1.6234</v>
      </c>
      <c r="H1355" s="10">
        <f>VLOOKUP(A1355,away!$A$2:$E$405,3,FALSE)</f>
        <v>1.0277000000000001</v>
      </c>
      <c r="I1355" s="10">
        <f>VLOOKUP(C1355,away!$B$2:$E$405,3,FALSE)</f>
        <v>0.67359999999999998</v>
      </c>
      <c r="J1355" s="10">
        <f>VLOOKUP(B1355,home!$B$2:$E$405,4,FALSE)</f>
        <v>0.56759999999999999</v>
      </c>
      <c r="K1355" s="12">
        <f t="shared" si="1790"/>
        <v>2.5702751607799996</v>
      </c>
      <c r="L1355" s="12">
        <f t="shared" si="1791"/>
        <v>0.39292604947199999</v>
      </c>
      <c r="M1355" s="13">
        <f t="shared" si="1792"/>
        <v>5.1653299154308496E-2</v>
      </c>
      <c r="N1355" s="13">
        <f t="shared" si="1793"/>
        <v>0.13276319178865767</v>
      </c>
      <c r="O1355" s="13">
        <f t="shared" si="1794"/>
        <v>2.0295926778897837E-2</v>
      </c>
      <c r="P1355" s="13">
        <f t="shared" si="1795"/>
        <v>5.216611646481073E-2</v>
      </c>
      <c r="Q1355" s="13">
        <f t="shared" si="1796"/>
        <v>0.17061896706012908</v>
      </c>
      <c r="R1355" s="13">
        <f t="shared" si="1797"/>
        <v>3.9873991648026507E-3</v>
      </c>
      <c r="S1355" s="13">
        <f t="shared" si="1798"/>
        <v>1.3171006264723796E-2</v>
      </c>
      <c r="T1355" s="13">
        <f t="shared" si="1799"/>
        <v>6.704063669192982E-2</v>
      </c>
      <c r="U1355" s="13">
        <f t="shared" si="1800"/>
        <v>1.0248713029407167E-2</v>
      </c>
      <c r="V1355" s="13">
        <f t="shared" si="1801"/>
        <v>1.4779743189765571E-3</v>
      </c>
      <c r="W1355" s="13">
        <f t="shared" si="1802"/>
        <v>0.14617923099753022</v>
      </c>
      <c r="X1355" s="13">
        <f t="shared" si="1803"/>
        <v>5.7437627750714475E-2</v>
      </c>
      <c r="Y1355" s="13">
        <f t="shared" si="1804"/>
        <v>1.1284370081565777E-2</v>
      </c>
      <c r="Z1355" s="13">
        <f t="shared" si="1805"/>
        <v>5.2225100049795253E-4</v>
      </c>
      <c r="AA1355" s="13">
        <f t="shared" si="1806"/>
        <v>1.3423287742723906E-3</v>
      </c>
      <c r="AB1355" s="13">
        <f t="shared" si="1807"/>
        <v>1.7250771530562946E-3</v>
      </c>
      <c r="AC1355" s="13">
        <f t="shared" si="1808"/>
        <v>9.3290484003502583E-5</v>
      </c>
      <c r="AD1355" s="13">
        <f t="shared" si="1809"/>
        <v>9.3930211613718423E-2</v>
      </c>
      <c r="AE1355" s="13">
        <f t="shared" si="1810"/>
        <v>3.6907626975447354E-2</v>
      </c>
      <c r="AF1355" s="13">
        <f t="shared" si="1811"/>
        <v>7.2509840314243738E-3</v>
      </c>
      <c r="AG1355" s="13">
        <f t="shared" si="1812"/>
        <v>9.497001700840452E-4</v>
      </c>
      <c r="AH1355" s="13">
        <f t="shared" si="1813"/>
        <v>5.1301505614614998E-5</v>
      </c>
      <c r="AI1355" s="13">
        <f t="shared" si="1814"/>
        <v>1.3185898559186059E-4</v>
      </c>
      <c r="AJ1355" s="13">
        <f t="shared" si="1815"/>
        <v>1.6945693769620363E-4</v>
      </c>
      <c r="AK1355" s="13">
        <f t="shared" si="1816"/>
        <v>1.4518365259413204E-4</v>
      </c>
      <c r="AL1355" s="13">
        <f t="shared" si="1817"/>
        <v>3.7686671196330312E-6</v>
      </c>
      <c r="AM1355" s="13">
        <f t="shared" si="1818"/>
        <v>4.8285297951509883E-2</v>
      </c>
      <c r="AN1355" s="13">
        <f t="shared" si="1819"/>
        <v>1.8972551371665234E-2</v>
      </c>
      <c r="AO1355" s="13">
        <f t="shared" si="1820"/>
        <v>3.7274048294364975E-3</v>
      </c>
      <c r="AP1355" s="13">
        <f t="shared" si="1821"/>
        <v>4.8819815147111231E-4</v>
      </c>
      <c r="AQ1355" s="13">
        <f t="shared" si="1822"/>
        <v>4.7956442754269296E-5</v>
      </c>
      <c r="AR1355" s="13">
        <f t="shared" si="1823"/>
        <v>4.0315395866232601E-6</v>
      </c>
      <c r="AS1355" s="13">
        <f t="shared" si="1824"/>
        <v>1.0362166059199032E-5</v>
      </c>
      <c r="AT1355" s="13">
        <f t="shared" si="1825"/>
        <v>1.3316809016918427E-5</v>
      </c>
      <c r="AU1355" s="13">
        <f t="shared" si="1826"/>
        <v>1.1409287812345517E-5</v>
      </c>
      <c r="AV1355" s="13">
        <f t="shared" si="1827"/>
        <v>7.3312522665654164E-6</v>
      </c>
      <c r="AW1355" s="13">
        <f t="shared" si="1828"/>
        <v>1.0572451921360047E-7</v>
      </c>
      <c r="AX1355" s="13">
        <f t="shared" si="1829"/>
        <v>2.0684416992604548E-2</v>
      </c>
      <c r="AY1355" s="13">
        <f t="shared" si="1830"/>
        <v>8.1274462545356113E-3</v>
      </c>
      <c r="AZ1355" s="13">
        <f t="shared" si="1831"/>
        <v>1.5967426745453403E-3</v>
      </c>
      <c r="BA1355" s="13">
        <f t="shared" si="1832"/>
        <v>2.0913393037748533E-4</v>
      </c>
      <c r="BB1355" s="13">
        <f t="shared" si="1833"/>
        <v>2.0543542268444398E-5</v>
      </c>
      <c r="BC1355" s="13">
        <f t="shared" si="1834"/>
        <v>1.6144185811401815E-6</v>
      </c>
      <c r="BD1355" s="13">
        <f t="shared" si="1835"/>
        <v>2.6401615384364283E-7</v>
      </c>
      <c r="BE1355" s="13">
        <f t="shared" si="1836"/>
        <v>6.7859416226898617E-7</v>
      </c>
      <c r="BF1355" s="13">
        <f t="shared" si="1837"/>
        <v>8.7208685976514398E-7</v>
      </c>
      <c r="BG1355" s="13">
        <f t="shared" si="1838"/>
        <v>7.471677312323267E-7</v>
      </c>
      <c r="BH1355" s="13">
        <f t="shared" si="1839"/>
        <v>4.8010666513069899E-7</v>
      </c>
      <c r="BI1355" s="13">
        <f t="shared" si="1840"/>
        <v>2.468012471820713E-7</v>
      </c>
      <c r="BJ1355" s="14">
        <f t="shared" si="1841"/>
        <v>0.82652385372095072</v>
      </c>
      <c r="BK1355" s="14">
        <f t="shared" si="1842"/>
        <v>0.12669290160847835</v>
      </c>
      <c r="BL1355" s="14">
        <f t="shared" si="1843"/>
        <v>3.8146985809494237E-2</v>
      </c>
      <c r="BM1355" s="14">
        <f t="shared" si="1844"/>
        <v>0.55227375119779865</v>
      </c>
      <c r="BN1355" s="14">
        <f t="shared" si="1845"/>
        <v>0.43148490041160648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1.4215</v>
      </c>
      <c r="F1368" s="10">
        <f>VLOOKUP(B1368,home!$B$2:$E$405,3,FALSE)</f>
        <v>1.0282</v>
      </c>
      <c r="G1368" s="10">
        <f>VLOOKUP(C1368,away!$B$2:$E$405,4,FALSE)</f>
        <v>1.1137999999999999</v>
      </c>
      <c r="H1368" s="10">
        <f>VLOOKUP(A1368,away!$A$2:$E$405,3,FALSE)</f>
        <v>1.0277000000000001</v>
      </c>
      <c r="I1368" s="10">
        <f>VLOOKUP(C1368,away!$B$2:$E$405,3,FALSE)</f>
        <v>0.7298</v>
      </c>
      <c r="J1368" s="10">
        <f>VLOOKUP(B1368,home!$B$2:$E$405,4,FALSE)</f>
        <v>1.3472999999999999</v>
      </c>
      <c r="K1368" s="12">
        <f t="shared" ref="K1368:K1431" si="1902">E1368*F1368*G1368</f>
        <v>1.6279148209399998</v>
      </c>
      <c r="L1368" s="12">
        <f t="shared" ref="L1368:L1431" si="1903">H1368*I1368*J1368</f>
        <v>1.010495829258</v>
      </c>
      <c r="M1368" s="13">
        <f t="shared" ref="M1368:M1431" si="1904">_xlfn.POISSON.DIST(0,K1368,FALSE) * _xlfn.POISSON.DIST(0,L1368,FALSE)</f>
        <v>7.1474777754248098E-2</v>
      </c>
      <c r="N1368" s="13">
        <f t="shared" ref="N1368:N1431" si="1905">_xlfn.POISSON.DIST(1,K1368,FALSE) * _xlfn.POISSON.DIST(0,L1368,FALSE)</f>
        <v>0.11635485002953308</v>
      </c>
      <c r="O1368" s="13">
        <f t="shared" ref="O1368:O1431" si="1906">_xlfn.POISSON.DIST(0,K1368,FALSE) * _xlfn.POISSON.DIST(1,L1368,FALSE)</f>
        <v>7.2224964817810183E-2</v>
      </c>
      <c r="P1368" s="13">
        <f t="shared" ref="P1368:P1431" si="1907">_xlfn.POISSON.DIST(1,K1368,FALSE) * _xlfn.POISSON.DIST(1,L1368,FALSE)</f>
        <v>0.11757609066878326</v>
      </c>
      <c r="Q1368" s="13">
        <f t="shared" ref="Q1368:Q1431" si="1908">_xlfn.POISSON.DIST(2,K1368,FALSE) * _xlfn.POISSON.DIST(0,L1368,FALSE)</f>
        <v>9.4707892425663937E-2</v>
      </c>
      <c r="R1368" s="13">
        <f t="shared" ref="R1368:R1431" si="1909">_xlfn.POISSON.DIST(0,K1368,FALSE) * _xlfn.POISSON.DIST(2,L1368,FALSE)</f>
        <v>3.6491512858351484E-2</v>
      </c>
      <c r="S1368" s="13">
        <f t="shared" ref="S1368:S1431" si="1910">_xlfn.POISSON.DIST(2,K1368,FALSE) * _xlfn.POISSON.DIST(2,L1368,FALSE)</f>
        <v>4.8353200706987516E-2</v>
      </c>
      <c r="T1368" s="13">
        <f t="shared" ref="T1368:T1431" si="1911">_xlfn.POISSON.DIST(2,K1368,FALSE) * _xlfn.POISSON.DIST(1,L1368,FALSE)</f>
        <v>9.5701930293948745E-2</v>
      </c>
      <c r="U1368" s="13">
        <f t="shared" ref="U1368:U1431" si="1912">_xlfn.POISSON.DIST(1,K1368,FALSE) * _xlfn.POISSON.DIST(2,L1368,FALSE)</f>
        <v>5.9405074620632957E-2</v>
      </c>
      <c r="V1368" s="13">
        <f t="shared" ref="V1368:V1431" si="1913">_xlfn.POISSON.DIST(3,K1368,FALSE) * _xlfn.POISSON.DIST(3,L1368,FALSE)</f>
        <v>8.8378966820031567E-3</v>
      </c>
      <c r="W1368" s="13">
        <f t="shared" ref="W1368:W1431" si="1914">_xlfn.POISSON.DIST(3,K1368,FALSE) * _xlfn.POISSON.DIST(0,L1368,FALSE)</f>
        <v>5.1392127246576505E-2</v>
      </c>
      <c r="X1368" s="13">
        <f t="shared" ref="X1368:X1431" si="1915">_xlfn.POISSON.DIST(3,K1368,FALSE) * _xlfn.POISSON.DIST(1,L1368,FALSE)</f>
        <v>5.1931530239361985E-2</v>
      </c>
      <c r="Y1368" s="13">
        <f t="shared" ref="Y1368:Y1431" si="1916">_xlfn.POISSON.DIST(3,K1368,FALSE) * _xlfn.POISSON.DIST(2,L1368,FALSE)</f>
        <v>2.6238297356930493E-2</v>
      </c>
      <c r="Z1368" s="13">
        <f t="shared" ref="Z1368:Z1431" si="1917">_xlfn.POISSON.DIST(0,K1368,FALSE) * _xlfn.POISSON.DIST(3,L1368,FALSE)</f>
        <v>1.2291507182226285E-2</v>
      </c>
      <c r="AA1368" s="13">
        <f t="shared" ref="AA1368:AA1431" si="1918">_xlfn.POISSON.DIST(1,K1368,FALSE) * _xlfn.POISSON.DIST(3,L1368,FALSE)</f>
        <v>2.0009526713636625E-2</v>
      </c>
      <c r="AB1368" s="13">
        <f t="shared" ref="AB1368:AB1431" si="1919">_xlfn.POISSON.DIST(2,K1368,FALSE) * _xlfn.POISSON.DIST(3,L1368,FALSE)</f>
        <v>1.6286902548561955E-2</v>
      </c>
      <c r="AC1368" s="13">
        <f t="shared" ref="AC1368:AC1431" si="1920">_xlfn.POISSON.DIST(4,K1368,FALSE) * _xlfn.POISSON.DIST(4,L1368,FALSE)</f>
        <v>9.0864688063229141E-4</v>
      </c>
      <c r="AD1368" s="13">
        <f t="shared" ref="AD1368:AD1431" si="1921">_xlfn.POISSON.DIST(4,K1368,FALSE) * _xlfn.POISSON.DIST(0,L1368,FALSE)</f>
        <v>2.0915501406084062E-2</v>
      </c>
      <c r="AE1368" s="13">
        <f t="shared" ref="AE1368:AE1431" si="1922">_xlfn.POISSON.DIST(4,K1368,FALSE) * _xlfn.POISSON.DIST(1,L1368,FALSE)</f>
        <v>2.1135026937687779E-2</v>
      </c>
      <c r="AF1368" s="13">
        <f t="shared" ref="AF1368:AF1431" si="1923">_xlfn.POISSON.DIST(4,K1368,FALSE) * _xlfn.POISSON.DIST(2,L1368,FALSE)</f>
        <v>1.0678428285894489E-2</v>
      </c>
      <c r="AG1368" s="13">
        <f t="shared" ref="AG1368:AG1431" si="1924">_xlfn.POISSON.DIST(4,K1368,FALSE) * _xlfn.POISSON.DIST(3,L1368,FALSE)</f>
        <v>3.5968357486423452E-3</v>
      </c>
      <c r="AH1368" s="13">
        <f t="shared" ref="AH1368:AH1431" si="1925">_xlfn.POISSON.DIST(0,K1368,FALSE) * _xlfn.POISSON.DIST(4,L1368,FALSE)</f>
        <v>3.1051291857336029E-3</v>
      </c>
      <c r="AI1368" s="13">
        <f t="shared" ref="AI1368:AI1431" si="1926">_xlfn.POISSON.DIST(1,K1368,FALSE) * _xlfn.POISSON.DIST(4,L1368,FALSE)</f>
        <v>5.0548858223890859E-3</v>
      </c>
      <c r="AJ1368" s="13">
        <f t="shared" ref="AJ1368:AJ1431" si="1927">_xlfn.POISSON.DIST(2,K1368,FALSE) * _xlfn.POISSON.DIST(4,L1368,FALSE)</f>
        <v>4.1144617742133365E-3</v>
      </c>
      <c r="AK1368" s="13">
        <f t="shared" ref="AK1368:AK1431" si="1928">_xlfn.POISSON.DIST(3,K1368,FALSE) * _xlfn.POISSON.DIST(4,L1368,FALSE)</f>
        <v>2.2326644341443265E-3</v>
      </c>
      <c r="AL1368" s="13">
        <f t="shared" ref="AL1368:AL1431" si="1929">_xlfn.POISSON.DIST(5,K1368,FALSE) * _xlfn.POISSON.DIST(5,L1368,FALSE)</f>
        <v>5.9789006068944128E-5</v>
      </c>
      <c r="AM1368" s="13">
        <f t="shared" ref="AM1368:AM1431" si="1930">_xlfn.POISSON.DIST(5,K1368,FALSE) * _xlfn.POISSON.DIST(0,L1368,FALSE)</f>
        <v>6.8097309452711252E-3</v>
      </c>
      <c r="AN1368" s="13">
        <f t="shared" ref="AN1368:AN1431" si="1931">_xlfn.POISSON.DIST(5,K1368,FALSE) * _xlfn.POISSON.DIST(1,L1368,FALSE)</f>
        <v>6.8812047185656099E-3</v>
      </c>
      <c r="AO1368" s="13">
        <f t="shared" ref="AO1368:AO1431" si="1932">_xlfn.POISSON.DIST(5,K1368,FALSE) * _xlfn.POISSON.DIST(2,L1368,FALSE)</f>
        <v>3.4767143341905091E-3</v>
      </c>
      <c r="AP1368" s="13">
        <f t="shared" ref="AP1368:AP1431" si="1933">_xlfn.POISSON.DIST(5,K1368,FALSE) * _xlfn.POISSON.DIST(3,L1368,FALSE)</f>
        <v>1.1710684447403378E-3</v>
      </c>
      <c r="AQ1368" s="13">
        <f t="shared" ref="AQ1368:AQ1431" si="1934">_xlfn.POISSON.DIST(5,K1368,FALSE) * _xlfn.POISSON.DIST(4,L1368,FALSE)</f>
        <v>2.95839944796441E-4</v>
      </c>
      <c r="AR1368" s="13">
        <f t="shared" ref="AR1368:AR1431" si="1935">_xlfn.POISSON.DIST(0,K1368,FALSE) * _xlfn.POISSON.DIST(5,L1368,FALSE)</f>
        <v>6.2754401829821912E-4</v>
      </c>
      <c r="AS1368" s="13">
        <f t="shared" ref="AS1368:AS1431" si="1936">_xlfn.POISSON.DIST(1,K1368,FALSE) * _xlfn.POISSON.DIST(5,L1368,FALSE)</f>
        <v>1.0215882081799133E-3</v>
      </c>
      <c r="AT1368" s="13">
        <f t="shared" ref="AT1368:AT1431" si="1937">_xlfn.POISSON.DIST(2,K1368,FALSE) * _xlfn.POISSON.DIST(5,L1368,FALSE)</f>
        <v>8.3152929249680956E-4</v>
      </c>
      <c r="AU1368" s="13">
        <f t="shared" ref="AU1368:AU1431" si="1938">_xlfn.POISSON.DIST(3,K1368,FALSE) * _xlfn.POISSON.DIST(5,L1368,FALSE)</f>
        <v>4.5121961976710292E-4</v>
      </c>
      <c r="AV1368" s="13">
        <f t="shared" ref="AV1368:AV1431" si="1939">_xlfn.POISSON.DIST(4,K1368,FALSE) * _xlfn.POISSON.DIST(5,L1368,FALSE)</f>
        <v>1.8363677662944447E-4</v>
      </c>
      <c r="AW1368" s="13">
        <f t="shared" ref="AW1368:AW1431" si="1940">_xlfn.POISSON.DIST(6,K1368,FALSE) * _xlfn.POISSON.DIST(6,L1368,FALSE)</f>
        <v>2.7320273044542619E-6</v>
      </c>
      <c r="AX1368" s="13">
        <f t="shared" ref="AX1368:AX1431" si="1941">_xlfn.POISSON.DIST(6,K1368,FALSE) * _xlfn.POISSON.DIST(0,L1368,FALSE)</f>
        <v>1.8476103220701054E-3</v>
      </c>
      <c r="AY1368" s="13">
        <f t="shared" ref="AY1368:AY1431" si="1942">_xlfn.POISSON.DIST(6,K1368,FALSE) * _xlfn.POISSON.DIST(1,L1368,FALSE)</f>
        <v>1.8670025245458716E-3</v>
      </c>
      <c r="AZ1368" s="13">
        <f t="shared" ref="AZ1368:AZ1431" si="1943">_xlfn.POISSON.DIST(6,K1368,FALSE) * _xlfn.POISSON.DIST(2,L1368,FALSE)</f>
        <v>9.4329913213387988E-4</v>
      </c>
      <c r="BA1368" s="13">
        <f t="shared" ref="BA1368:BA1431" si="1944">_xlfn.POISSON.DIST(6,K1368,FALSE) * _xlfn.POISSON.DIST(3,L1368,FALSE)</f>
        <v>3.1773327958799219E-4</v>
      </c>
      <c r="BB1368" s="13">
        <f t="shared" ref="BB1368:BB1431" si="1945">_xlfn.POISSON.DIST(6,K1368,FALSE) * _xlfn.POISSON.DIST(4,L1368,FALSE)</f>
        <v>8.0267038460033033E-5</v>
      </c>
      <c r="BC1368" s="13">
        <f t="shared" ref="BC1368:BC1431" si="1946">_xlfn.POISSON.DIST(6,K1368,FALSE) * _xlfn.POISSON.DIST(5,L1368,FALSE)</f>
        <v>1.6221901518150973E-5</v>
      </c>
      <c r="BD1368" s="13">
        <f t="shared" ref="BD1368:BD1431" si="1947">_xlfn.POISSON.DIST(0,K1368,FALSE) * _xlfn.POISSON.DIST(6,L1368,FALSE)</f>
        <v>1.0568843552769271E-4</v>
      </c>
      <c r="BE1368" s="13">
        <f t="shared" ref="BE1368:BE1431" si="1948">_xlfn.POISSON.DIST(1,K1368,FALSE) * _xlfn.POISSON.DIST(6,L1368,FALSE)</f>
        <v>1.7205177059749258E-4</v>
      </c>
      <c r="BF1368" s="13">
        <f t="shared" ref="BF1368:BF1431" si="1949">_xlfn.POISSON.DIST(2,K1368,FALSE) * _xlfn.POISSON.DIST(6,L1368,FALSE)</f>
        <v>1.4004281366231355E-4</v>
      </c>
      <c r="BG1368" s="13">
        <f t="shared" ref="BG1368:BG1431" si="1950">_xlfn.POISSON.DIST(3,K1368,FALSE) * _xlfn.POISSON.DIST(6,L1368,FALSE)</f>
        <v>7.5992590642339657E-5</v>
      </c>
      <c r="BH1368" s="13">
        <f t="shared" ref="BH1368:BH1431" si="1951">_xlfn.POISSON.DIST(4,K1368,FALSE) * _xlfn.POISSON.DIST(6,L1368,FALSE)</f>
        <v>3.0927366147072755E-5</v>
      </c>
      <c r="BI1368" s="13">
        <f t="shared" ref="BI1368:BI1431" si="1952">_xlfn.POISSON.DIST(5,K1368,FALSE) * _xlfn.POISSON.DIST(6,L1368,FALSE)</f>
        <v>1.0069423544691543E-5</v>
      </c>
      <c r="BJ1368" s="14">
        <f t="shared" ref="BJ1368:BJ1431" si="1953">SUM(N1368,Q1368,T1368,W1368,X1368,Y1368,AD1368,AE1368,AF1368,AG1368,AM1368,AN1368,AO1368,AP1368,AQ1368,AX1368,AY1368,AZ1368,BA1368,BB1368,BC1368)</f>
        <v>0.51635911255620337</v>
      </c>
      <c r="BK1368" s="14">
        <f t="shared" ref="BK1368:BK1431" si="1954">SUM(M1368,P1368,S1368,V1368,AC1368,AL1368,AY1368)</f>
        <v>0.24907740422326918</v>
      </c>
      <c r="BL1368" s="14">
        <f t="shared" ref="BL1368:BL1431" si="1955">SUM(O1368,R1368,U1368,AA1368,AB1368,AH1368,AI1368,AJ1368,AK1368,AR1368,AS1368,AT1368,AU1368,AV1368,BD1368,BE1368,BF1368,BG1368,BH1368,BI1368)</f>
        <v>0.22257541309096665</v>
      </c>
      <c r="BM1368" s="14">
        <f t="shared" ref="BM1368:BM1431" si="1956">SUM(S1368:BI1368)</f>
        <v>0.48960907800103415</v>
      </c>
      <c r="BN1368" s="14">
        <f t="shared" ref="BN1368:BN1431" si="1957">SUM(M1368:R1368)</f>
        <v>0.50883008855439005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1.4215</v>
      </c>
      <c r="F1369" s="10">
        <f>VLOOKUP(B1369,home!$B$2:$E$405,3,FALSE)</f>
        <v>1.1725000000000001</v>
      </c>
      <c r="G1369" s="10">
        <f>VLOOKUP(C1369,away!$B$2:$E$405,4,FALSE)</f>
        <v>1.1904999999999999</v>
      </c>
      <c r="H1369" s="10">
        <f>VLOOKUP(A1369,away!$A$2:$E$405,3,FALSE)</f>
        <v>1.0277000000000001</v>
      </c>
      <c r="I1369" s="10">
        <f>VLOOKUP(C1369,away!$B$2:$E$405,3,FALSE)</f>
        <v>0.67359999999999998</v>
      </c>
      <c r="J1369" s="10">
        <f>VLOOKUP(B1369,home!$B$2:$E$405,4,FALSE)</f>
        <v>1.3785000000000001</v>
      </c>
      <c r="K1369" s="12">
        <f t="shared" si="1902"/>
        <v>1.9842167668749999</v>
      </c>
      <c r="L1369" s="12">
        <f t="shared" si="1903"/>
        <v>0.95427864552000008</v>
      </c>
      <c r="M1369" s="13">
        <f t="shared" si="1904"/>
        <v>5.294532972685307E-2</v>
      </c>
      <c r="N1369" s="13">
        <f t="shared" si="1905"/>
        <v>0.10505501097174723</v>
      </c>
      <c r="O1369" s="13">
        <f t="shared" si="1906"/>
        <v>5.0524597538351146E-2</v>
      </c>
      <c r="P1369" s="13">
        <f t="shared" si="1907"/>
        <v>0.1002517535752077</v>
      </c>
      <c r="Q1369" s="13">
        <f t="shared" si="1908"/>
        <v>0.104225957107189</v>
      </c>
      <c r="R1369" s="13">
        <f t="shared" si="1909"/>
        <v>2.4107272252170429E-2</v>
      </c>
      <c r="S1369" s="13">
        <f t="shared" si="1910"/>
        <v>4.7456565795107104E-2</v>
      </c>
      <c r="T1369" s="13">
        <f t="shared" si="1911"/>
        <v>9.9460605176273947E-2</v>
      </c>
      <c r="U1369" s="13">
        <f t="shared" si="1912"/>
        <v>4.7834053806377008E-2</v>
      </c>
      <c r="V1369" s="13">
        <f t="shared" si="1913"/>
        <v>9.9843114148990275E-3</v>
      </c>
      <c r="W1369" s="13">
        <f t="shared" si="1914"/>
        <v>6.893563054522632E-2</v>
      </c>
      <c r="X1369" s="13">
        <f t="shared" si="1915"/>
        <v>6.5783800144765717E-2</v>
      </c>
      <c r="Y1369" s="13">
        <f t="shared" si="1916"/>
        <v>3.1388037849652703E-2</v>
      </c>
      <c r="Z1369" s="13">
        <f t="shared" si="1917"/>
        <v>7.6683517039943605E-3</v>
      </c>
      <c r="AA1369" s="13">
        <f t="shared" si="1918"/>
        <v>1.5215672025360087E-2</v>
      </c>
      <c r="AB1369" s="13">
        <f t="shared" si="1919"/>
        <v>1.5095595775995192E-2</v>
      </c>
      <c r="AC1369" s="13">
        <f t="shared" si="1920"/>
        <v>1.1815781636790508E-3</v>
      </c>
      <c r="AD1369" s="13">
        <f t="shared" si="1921"/>
        <v>3.4195808490734614E-2</v>
      </c>
      <c r="AE1369" s="13">
        <f t="shared" si="1922"/>
        <v>3.2632329808999549E-2</v>
      </c>
      <c r="AF1369" s="13">
        <f t="shared" si="1923"/>
        <v>1.5570167745147004E-2</v>
      </c>
      <c r="AG1369" s="13">
        <f t="shared" si="1924"/>
        <v>4.9527595287860264E-3</v>
      </c>
      <c r="AH1369" s="13">
        <f t="shared" si="1925"/>
        <v>1.8294360693646807E-3</v>
      </c>
      <c r="AI1369" s="13">
        <f t="shared" si="1926"/>
        <v>3.6299977227592949E-3</v>
      </c>
      <c r="AJ1369" s="13">
        <f t="shared" si="1927"/>
        <v>3.6013511726085312E-3</v>
      </c>
      <c r="AK1369" s="13">
        <f t="shared" si="1928"/>
        <v>2.3819537933649298E-3</v>
      </c>
      <c r="AL1369" s="13">
        <f t="shared" si="1929"/>
        <v>8.9492526352079628E-5</v>
      </c>
      <c r="AM1369" s="13">
        <f t="shared" si="1930"/>
        <v>1.3570379312832415E-2</v>
      </c>
      <c r="AN1369" s="13">
        <f t="shared" si="1931"/>
        <v>1.2949923189842347E-2</v>
      </c>
      <c r="AO1369" s="13">
        <f t="shared" si="1932"/>
        <v>6.1789175805953963E-3</v>
      </c>
      <c r="AP1369" s="13">
        <f t="shared" si="1933"/>
        <v>1.9654696998634307E-3</v>
      </c>
      <c r="AQ1369" s="13">
        <f t="shared" si="1934"/>
        <v>4.6890144074906889E-4</v>
      </c>
      <c r="AR1369" s="13">
        <f t="shared" si="1935"/>
        <v>3.4915835486775217E-4</v>
      </c>
      <c r="AS1369" s="13">
        <f t="shared" si="1936"/>
        <v>6.9280586202308508E-4</v>
      </c>
      <c r="AT1369" s="13">
        <f t="shared" si="1937"/>
        <v>6.8733850380774683E-4</v>
      </c>
      <c r="AU1369" s="13">
        <f t="shared" si="1938"/>
        <v>4.546095279247024E-4</v>
      </c>
      <c r="AV1369" s="13">
        <f t="shared" si="1939"/>
        <v>2.2551096192233077E-4</v>
      </c>
      <c r="AW1369" s="13">
        <f t="shared" si="1940"/>
        <v>4.7070475783213156E-6</v>
      </c>
      <c r="AX1369" s="13">
        <f t="shared" si="1941"/>
        <v>4.4877623608959531E-3</v>
      </c>
      <c r="AY1369" s="13">
        <f t="shared" si="1942"/>
        <v>4.2825757871714273E-3</v>
      </c>
      <c r="AZ1369" s="13">
        <f t="shared" si="1943"/>
        <v>2.0433853107593488E-3</v>
      </c>
      <c r="BA1369" s="13">
        <f t="shared" si="1944"/>
        <v>6.4998632220896542E-4</v>
      </c>
      <c r="BB1369" s="13">
        <f t="shared" si="1945"/>
        <v>1.5506701679102443E-4</v>
      </c>
      <c r="BC1369" s="13">
        <f t="shared" si="1946"/>
        <v>2.9595428549633192E-5</v>
      </c>
      <c r="BD1369" s="13">
        <f t="shared" si="1947"/>
        <v>5.5532393659198327E-5</v>
      </c>
      <c r="BE1369" s="13">
        <f t="shared" si="1948"/>
        <v>1.1018830660328425E-4</v>
      </c>
      <c r="BF1369" s="13">
        <f t="shared" si="1949"/>
        <v>1.0931874273789998E-4</v>
      </c>
      <c r="BG1369" s="13">
        <f t="shared" si="1950"/>
        <v>7.2304027424745245E-5</v>
      </c>
      <c r="BH1369" s="13">
        <f t="shared" si="1951"/>
        <v>3.5866715882192337E-5</v>
      </c>
      <c r="BI1369" s="13">
        <f t="shared" si="1952"/>
        <v>1.4233467805237572E-5</v>
      </c>
      <c r="BJ1369" s="14">
        <f t="shared" si="1953"/>
        <v>0.60898207081878108</v>
      </c>
      <c r="BK1369" s="14">
        <f t="shared" si="1954"/>
        <v>0.21619160698926945</v>
      </c>
      <c r="BL1369" s="14">
        <f t="shared" si="1955"/>
        <v>0.16702679702100948</v>
      </c>
      <c r="BM1369" s="14">
        <f t="shared" si="1956"/>
        <v>0.55848103662194271</v>
      </c>
      <c r="BN1369" s="14">
        <f t="shared" si="1957"/>
        <v>0.43710992117151859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1.4215</v>
      </c>
      <c r="F1370" s="10">
        <f>VLOOKUP(B1370,home!$B$2:$E$405,3,FALSE)</f>
        <v>0.70350000000000001</v>
      </c>
      <c r="G1370" s="10">
        <f>VLOOKUP(C1370,away!$B$2:$E$405,4,FALSE)</f>
        <v>1.1904999999999999</v>
      </c>
      <c r="H1370" s="10">
        <f>VLOOKUP(A1370,away!$A$2:$E$405,3,FALSE)</f>
        <v>1.0277000000000001</v>
      </c>
      <c r="I1370" s="10">
        <f>VLOOKUP(C1370,away!$B$2:$E$405,3,FALSE)</f>
        <v>1.4220999999999999</v>
      </c>
      <c r="J1370" s="10">
        <f>VLOOKUP(B1370,home!$B$2:$E$405,4,FALSE)</f>
        <v>0.81089999999999995</v>
      </c>
      <c r="K1370" s="12">
        <f t="shared" si="1902"/>
        <v>1.190530060125</v>
      </c>
      <c r="L1370" s="12">
        <f t="shared" si="1903"/>
        <v>1.1851240006529999</v>
      </c>
      <c r="M1370" s="13">
        <f t="shared" si="1904"/>
        <v>9.2953671972738183E-2</v>
      </c>
      <c r="N1370" s="13">
        <f t="shared" si="1905"/>
        <v>0.1106641406825435</v>
      </c>
      <c r="O1370" s="13">
        <f t="shared" si="1906"/>
        <v>0.1101616276037181</v>
      </c>
      <c r="P1370" s="13">
        <f t="shared" si="1907"/>
        <v>0.13115072913452236</v>
      </c>
      <c r="Q1370" s="13">
        <f t="shared" si="1908"/>
        <v>6.5874493030235001E-2</v>
      </c>
      <c r="R1370" s="13">
        <f t="shared" si="1909"/>
        <v>6.5277594412082196E-2</v>
      </c>
      <c r="S1370" s="13">
        <f t="shared" si="1910"/>
        <v>4.6260985143119188E-2</v>
      </c>
      <c r="T1370" s="13">
        <f t="shared" si="1911"/>
        <v>7.8069442720980264E-2</v>
      </c>
      <c r="U1370" s="13">
        <f t="shared" si="1912"/>
        <v>7.7714938400231567E-2</v>
      </c>
      <c r="V1370" s="13">
        <f t="shared" si="1913"/>
        <v>7.2523127838717491E-3</v>
      </c>
      <c r="W1370" s="13">
        <f t="shared" si="1914"/>
        <v>2.6141854715996529E-2</v>
      </c>
      <c r="X1370" s="13">
        <f t="shared" si="1915"/>
        <v>3.0981339445511298E-2</v>
      </c>
      <c r="Y1370" s="13">
        <f t="shared" si="1916"/>
        <v>1.8358364474626476E-2</v>
      </c>
      <c r="Z1370" s="13">
        <f t="shared" si="1917"/>
        <v>2.5787347947550263E-2</v>
      </c>
      <c r="AA1370" s="13">
        <f t="shared" si="1918"/>
        <v>3.0700612902461306E-2</v>
      </c>
      <c r="AB1370" s="13">
        <f t="shared" si="1919"/>
        <v>1.8275001262320806E-2</v>
      </c>
      <c r="AC1370" s="13">
        <f t="shared" si="1920"/>
        <v>6.3952967734517865E-4</v>
      </c>
      <c r="AD1370" s="13">
        <f t="shared" si="1921"/>
        <v>7.7806659667035869E-3</v>
      </c>
      <c r="AE1370" s="13">
        <f t="shared" si="1922"/>
        <v>9.2210539782043958E-3</v>
      </c>
      <c r="AF1370" s="13">
        <f t="shared" si="1923"/>
        <v>5.4640461904434286E-3</v>
      </c>
      <c r="AG1370" s="13">
        <f t="shared" si="1924"/>
        <v>2.1585240936570337E-3</v>
      </c>
      <c r="AH1370" s="13">
        <f t="shared" si="1925"/>
        <v>7.6403012414579226E-3</v>
      </c>
      <c r="AI1370" s="13">
        <f t="shared" si="1926"/>
        <v>9.0960082963660108E-3</v>
      </c>
      <c r="AJ1370" s="13">
        <f t="shared" si="1927"/>
        <v>5.4145356519850639E-3</v>
      </c>
      <c r="AK1370" s="13">
        <f t="shared" si="1928"/>
        <v>2.1487224851022453E-3</v>
      </c>
      <c r="AL1370" s="13">
        <f t="shared" si="1929"/>
        <v>3.6093155528739093E-5</v>
      </c>
      <c r="AM1370" s="13">
        <f t="shared" si="1930"/>
        <v>1.8526233442304318E-3</v>
      </c>
      <c r="AN1370" s="13">
        <f t="shared" si="1931"/>
        <v>2.1955883894175091E-3</v>
      </c>
      <c r="AO1370" s="13">
        <f t="shared" si="1932"/>
        <v>1.301022247926878E-3</v>
      </c>
      <c r="AP1370" s="13">
        <f t="shared" si="1933"/>
        <v>5.1395756380055377E-4</v>
      </c>
      <c r="AQ1370" s="13">
        <f t="shared" si="1934"/>
        <v>1.5227586104429541E-4</v>
      </c>
      <c r="AR1370" s="13">
        <f t="shared" si="1935"/>
        <v>1.8109408746941366E-3</v>
      </c>
      <c r="AS1370" s="13">
        <f t="shared" si="1936"/>
        <v>2.1559795484324303E-3</v>
      </c>
      <c r="AT1370" s="13">
        <f t="shared" si="1937"/>
        <v>1.2833792307117662E-3</v>
      </c>
      <c r="AU1370" s="13">
        <f t="shared" si="1938"/>
        <v>5.0930051756748515E-4</v>
      </c>
      <c r="AV1370" s="13">
        <f t="shared" si="1939"/>
        <v>1.5158439395032786E-4</v>
      </c>
      <c r="AW1370" s="13">
        <f t="shared" si="1940"/>
        <v>1.4145767348097623E-6</v>
      </c>
      <c r="AX1370" s="13">
        <f t="shared" si="1941"/>
        <v>3.67600630232606E-4</v>
      </c>
      <c r="AY1370" s="13">
        <f t="shared" si="1942"/>
        <v>4.3565232954383013E-4</v>
      </c>
      <c r="AZ1370" s="13">
        <f t="shared" si="1943"/>
        <v>2.581510158413916E-4</v>
      </c>
      <c r="BA1370" s="13">
        <f t="shared" si="1944"/>
        <v>1.0198032155552869E-4</v>
      </c>
      <c r="BB1370" s="13">
        <f t="shared" si="1945"/>
        <v>3.0214831667441876E-5</v>
      </c>
      <c r="BC1370" s="13">
        <f t="shared" si="1946"/>
        <v>7.1616644369551251E-6</v>
      </c>
      <c r="BD1370" s="13">
        <f t="shared" si="1947"/>
        <v>3.5769824906059316E-4</v>
      </c>
      <c r="BE1370" s="13">
        <f t="shared" si="1948"/>
        <v>4.2585051796071514E-4</v>
      </c>
      <c r="BF1370" s="13">
        <f t="shared" si="1949"/>
        <v>2.5349392137601637E-4</v>
      </c>
      <c r="BG1370" s="13">
        <f t="shared" si="1950"/>
        <v>1.0059737781903693E-4</v>
      </c>
      <c r="BH1370" s="13">
        <f t="shared" si="1951"/>
        <v>2.9941050565828834E-5</v>
      </c>
      <c r="BI1370" s="13">
        <f t="shared" si="1952"/>
        <v>7.1291441460683716E-6</v>
      </c>
      <c r="BJ1370" s="14">
        <f t="shared" si="1953"/>
        <v>0.36193015349859881</v>
      </c>
      <c r="BK1370" s="14">
        <f t="shared" si="1954"/>
        <v>0.2787289741966692</v>
      </c>
      <c r="BL1370" s="14">
        <f t="shared" si="1955"/>
        <v>0.33351523708200964</v>
      </c>
      <c r="BM1370" s="14">
        <f t="shared" si="1956"/>
        <v>0.42344521813617952</v>
      </c>
      <c r="BN1370" s="14">
        <f t="shared" si="1957"/>
        <v>0.57608225683583925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1.1809000000000001</v>
      </c>
      <c r="F1377" s="10">
        <f>VLOOKUP(B1377,home!$B$2:$E$405,3,FALSE)</f>
        <v>0.70569999999999999</v>
      </c>
      <c r="G1377" s="10">
        <f>VLOOKUP(C1377,away!$B$2:$E$405,4,FALSE)</f>
        <v>2.3287</v>
      </c>
      <c r="H1377" s="10">
        <f>VLOOKUP(A1377,away!$A$2:$E$405,3,FALSE)</f>
        <v>0.92459999999999998</v>
      </c>
      <c r="I1377" s="10">
        <f>VLOOKUP(C1377,away!$B$2:$E$405,3,FALSE)</f>
        <v>0.4506</v>
      </c>
      <c r="J1377" s="10">
        <f>VLOOKUP(B1377,home!$B$2:$E$405,4,FALSE)</f>
        <v>1.0814999999999999</v>
      </c>
      <c r="K1377" s="12">
        <f t="shared" si="1902"/>
        <v>1.9406480634309999</v>
      </c>
      <c r="L1377" s="12">
        <f t="shared" si="1903"/>
        <v>0.45057967793999992</v>
      </c>
      <c r="M1377" s="13">
        <f t="shared" si="1904"/>
        <v>9.1517255354493704E-2</v>
      </c>
      <c r="N1377" s="13">
        <f t="shared" si="1905"/>
        <v>0.1776027843742185</v>
      </c>
      <c r="O1377" s="13">
        <f t="shared" si="1906"/>
        <v>4.1235815443580508E-2</v>
      </c>
      <c r="P1377" s="13">
        <f t="shared" si="1907"/>
        <v>8.0024205384582631E-2</v>
      </c>
      <c r="Q1377" s="13">
        <f t="shared" si="1908"/>
        <v>0.17233224977789036</v>
      </c>
      <c r="R1377" s="13">
        <f t="shared" si="1909"/>
        <v>9.2900102210808893E-3</v>
      </c>
      <c r="S1377" s="13">
        <f t="shared" si="1910"/>
        <v>1.7493622985710038E-2</v>
      </c>
      <c r="T1377" s="13">
        <f t="shared" si="1911"/>
        <v>7.7649409603597452E-2</v>
      </c>
      <c r="U1377" s="13">
        <f t="shared" si="1912"/>
        <v>1.8028640344794823E-2</v>
      </c>
      <c r="V1377" s="13">
        <f t="shared" si="1913"/>
        <v>1.6996348858612353E-3</v>
      </c>
      <c r="W1377" s="13">
        <f t="shared" si="1914"/>
        <v>0.11147874893272343</v>
      </c>
      <c r="X1377" s="13">
        <f t="shared" si="1915"/>
        <v>5.0230058791260634E-2</v>
      </c>
      <c r="Y1377" s="13">
        <f t="shared" si="1916"/>
        <v>1.1316321856536738E-2</v>
      </c>
      <c r="Z1377" s="13">
        <f t="shared" si="1917"/>
        <v>1.3952966044913117E-3</v>
      </c>
      <c r="AA1377" s="13">
        <f t="shared" si="1918"/>
        <v>2.7077796534179135E-3</v>
      </c>
      <c r="AB1377" s="13">
        <f t="shared" si="1919"/>
        <v>2.6274236703016699E-3</v>
      </c>
      <c r="AC1377" s="13">
        <f t="shared" si="1920"/>
        <v>9.2886807696890468E-5</v>
      </c>
      <c r="AD1377" s="13">
        <f t="shared" si="1921"/>
        <v>5.4085254557500115E-2</v>
      </c>
      <c r="AE1377" s="13">
        <f t="shared" si="1922"/>
        <v>2.4369716579821316E-2</v>
      </c>
      <c r="AF1377" s="13">
        <f t="shared" si="1923"/>
        <v>5.4902495240124818E-3</v>
      </c>
      <c r="AG1377" s="13">
        <f t="shared" si="1924"/>
        <v>8.2459828744659404E-4</v>
      </c>
      <c r="AH1377" s="13">
        <f t="shared" si="1925"/>
        <v>1.5717307367061768E-4</v>
      </c>
      <c r="AI1377" s="13">
        <f t="shared" si="1926"/>
        <v>3.0501762104238205E-4</v>
      </c>
      <c r="AJ1377" s="13">
        <f t="shared" si="1927"/>
        <v>2.9596592779411473E-4</v>
      </c>
      <c r="AK1377" s="13">
        <f t="shared" si="1928"/>
        <v>1.9145523487173598E-4</v>
      </c>
      <c r="AL1377" s="13">
        <f t="shared" si="1929"/>
        <v>3.2488705863660764E-6</v>
      </c>
      <c r="AM1377" s="13">
        <f t="shared" si="1930"/>
        <v>2.0992088903437057E-2</v>
      </c>
      <c r="AN1377" s="13">
        <f t="shared" si="1931"/>
        <v>9.4586086573985144E-3</v>
      </c>
      <c r="AO1377" s="13">
        <f t="shared" si="1932"/>
        <v>2.1309284213055588E-3</v>
      </c>
      <c r="AP1377" s="13">
        <f t="shared" si="1933"/>
        <v>3.2005101392835041E-4</v>
      </c>
      <c r="AQ1377" s="13">
        <f t="shared" si="1934"/>
        <v>3.6052120695051643E-5</v>
      </c>
      <c r="AR1377" s="13">
        <f t="shared" si="1935"/>
        <v>1.4163798583069364E-5</v>
      </c>
      <c r="AS1377" s="13">
        <f t="shared" si="1936"/>
        <v>2.7486948291060301E-5</v>
      </c>
      <c r="AT1377" s="13">
        <f t="shared" si="1937"/>
        <v>2.6671246485337111E-5</v>
      </c>
      <c r="AU1377" s="13">
        <f t="shared" si="1938"/>
        <v>1.7253167613686777E-5</v>
      </c>
      <c r="AV1377" s="13">
        <f t="shared" si="1939"/>
        <v>8.370581579387926E-6</v>
      </c>
      <c r="AW1377" s="13">
        <f t="shared" si="1940"/>
        <v>7.8912952919284763E-8</v>
      </c>
      <c r="AX1377" s="13">
        <f t="shared" si="1941"/>
        <v>6.7897094463044063E-3</v>
      </c>
      <c r="AY1377" s="13">
        <f t="shared" si="1942"/>
        <v>3.0593050956220142E-3</v>
      </c>
      <c r="AZ1377" s="13">
        <f t="shared" si="1943"/>
        <v>6.8923035235278387E-4</v>
      </c>
      <c r="BA1377" s="13">
        <f t="shared" si="1944"/>
        <v>1.0351773006319668E-4</v>
      </c>
      <c r="BB1377" s="13">
        <f t="shared" si="1945"/>
        <v>1.1660746368238754E-5</v>
      </c>
      <c r="BC1377" s="13">
        <f t="shared" si="1946"/>
        <v>1.0508190686282086E-6</v>
      </c>
      <c r="BD1377" s="13">
        <f t="shared" si="1947"/>
        <v>1.0636533006610695E-6</v>
      </c>
      <c r="BE1377" s="13">
        <f t="shared" si="1948"/>
        <v>2.0641767180898953E-6</v>
      </c>
      <c r="BF1377" s="13">
        <f t="shared" si="1949"/>
        <v>2.0029202752702568E-6</v>
      </c>
      <c r="BG1377" s="13">
        <f t="shared" si="1950"/>
        <v>1.2956544511366364E-6</v>
      </c>
      <c r="BH1377" s="13">
        <f t="shared" si="1951"/>
        <v>6.2860232536851743E-7</v>
      </c>
      <c r="BI1377" s="13">
        <f t="shared" si="1952"/>
        <v>2.4397917707892735E-7</v>
      </c>
      <c r="BJ1377" s="14">
        <f t="shared" si="1953"/>
        <v>0.72897159559155167</v>
      </c>
      <c r="BK1377" s="14">
        <f t="shared" si="1954"/>
        <v>0.19389015938455287</v>
      </c>
      <c r="BL1377" s="14">
        <f t="shared" si="1955"/>
        <v>7.4940525919354822E-2</v>
      </c>
      <c r="BM1377" s="14">
        <f t="shared" si="1956"/>
        <v>0.42413603076143475</v>
      </c>
      <c r="BN1377" s="14">
        <f t="shared" si="1957"/>
        <v>0.57200232055584666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1.4215</v>
      </c>
      <c r="F1378" s="10">
        <f>VLOOKUP(B1378,home!$B$2:$E$405,3,FALSE)</f>
        <v>1.407</v>
      </c>
      <c r="G1378" s="10">
        <f>VLOOKUP(C1378,away!$B$2:$E$405,4,FALSE)</f>
        <v>1.0823</v>
      </c>
      <c r="H1378" s="10">
        <f>VLOOKUP(A1378,away!$A$2:$E$405,3,FALSE)</f>
        <v>1.0277000000000001</v>
      </c>
      <c r="I1378" s="10">
        <f>VLOOKUP(C1378,away!$B$2:$E$405,3,FALSE)</f>
        <v>1.7215</v>
      </c>
      <c r="J1378" s="10">
        <f>VLOOKUP(B1378,home!$B$2:$E$405,4,FALSE)</f>
        <v>0.89200000000000002</v>
      </c>
      <c r="K1378" s="12">
        <f t="shared" si="1902"/>
        <v>2.1646546561500002</v>
      </c>
      <c r="L1378" s="12">
        <f t="shared" si="1903"/>
        <v>1.5781135106000002</v>
      </c>
      <c r="M1378" s="13">
        <f t="shared" si="1904"/>
        <v>2.3688438739764298E-2</v>
      </c>
      <c r="N1378" s="13">
        <f t="shared" si="1905"/>
        <v>5.1277289214954842E-2</v>
      </c>
      <c r="O1378" s="13">
        <f t="shared" si="1906"/>
        <v>3.7383045220242488E-2</v>
      </c>
      <c r="P1378" s="13">
        <f t="shared" si="1907"/>
        <v>8.0921382897063909E-2</v>
      </c>
      <c r="Q1378" s="13">
        <f t="shared" si="1908"/>
        <v>5.5498811426951095E-2</v>
      </c>
      <c r="R1378" s="13">
        <f t="shared" si="1909"/>
        <v>2.9497344364717713E-2</v>
      </c>
      <c r="S1378" s="13">
        <f t="shared" si="1910"/>
        <v>6.9108292466116147E-2</v>
      </c>
      <c r="T1378" s="13">
        <f t="shared" si="1911"/>
        <v>8.7583424135113205E-2</v>
      </c>
      <c r="U1378" s="13">
        <f t="shared" si="1912"/>
        <v>6.3851563823146176E-2</v>
      </c>
      <c r="V1378" s="13">
        <f t="shared" si="1913"/>
        <v>2.623097967488603E-2</v>
      </c>
      <c r="W1378" s="13">
        <f t="shared" si="1914"/>
        <v>4.0045253522046846E-2</v>
      </c>
      <c r="X1378" s="13">
        <f t="shared" si="1915"/>
        <v>6.319595561854438E-2</v>
      </c>
      <c r="Y1378" s="13">
        <f t="shared" si="1916"/>
        <v>4.9865195688451436E-2</v>
      </c>
      <c r="Z1378" s="13">
        <f t="shared" si="1917"/>
        <v>1.5516719222927267E-2</v>
      </c>
      <c r="AA1378" s="13">
        <f t="shared" si="1918"/>
        <v>3.3588338514081724E-2</v>
      </c>
      <c r="AB1378" s="13">
        <f t="shared" si="1919"/>
        <v>3.6353576678424697E-2</v>
      </c>
      <c r="AC1378" s="13">
        <f t="shared" si="1920"/>
        <v>5.6004301648883053E-3</v>
      </c>
      <c r="AD1378" s="13">
        <f t="shared" si="1921"/>
        <v>2.1671036123301481E-2</v>
      </c>
      <c r="AE1378" s="13">
        <f t="shared" si="1922"/>
        <v>3.4199354894882725E-2</v>
      </c>
      <c r="AF1378" s="13">
        <f t="shared" si="1923"/>
        <v>2.6985232006709339E-2</v>
      </c>
      <c r="AG1378" s="13">
        <f t="shared" si="1924"/>
        <v>1.419525307215452E-2</v>
      </c>
      <c r="AH1378" s="13">
        <f t="shared" si="1925"/>
        <v>6.1217860614720676E-3</v>
      </c>
      <c r="AI1378" s="13">
        <f t="shared" si="1926"/>
        <v>1.3251552701919685E-2</v>
      </c>
      <c r="AJ1378" s="13">
        <f t="shared" si="1927"/>
        <v>1.4342517628713781E-2</v>
      </c>
      <c r="AK1378" s="13">
        <f t="shared" si="1928"/>
        <v>1.0348865855302918E-2</v>
      </c>
      <c r="AL1378" s="13">
        <f t="shared" si="1929"/>
        <v>7.6525862888623941E-4</v>
      </c>
      <c r="AM1378" s="13">
        <f t="shared" si="1930"/>
        <v>9.3820618495798775E-3</v>
      </c>
      <c r="AN1378" s="13">
        <f t="shared" si="1931"/>
        <v>1.4805958562106833E-2</v>
      </c>
      <c r="AO1378" s="13">
        <f t="shared" si="1932"/>
        <v>1.1682741622122272E-2</v>
      </c>
      <c r="AP1378" s="13">
        <f t="shared" si="1933"/>
        <v>6.1455641315733729E-3</v>
      </c>
      <c r="AQ1378" s="13">
        <f t="shared" si="1934"/>
        <v>2.424599446573676E-3</v>
      </c>
      <c r="AR1378" s="13">
        <f t="shared" si="1935"/>
        <v>1.9321746585223647E-3</v>
      </c>
      <c r="AS1378" s="13">
        <f t="shared" si="1936"/>
        <v>4.1824908710654737E-3</v>
      </c>
      <c r="AT1378" s="13">
        <f t="shared" si="1937"/>
        <v>4.526824169178374E-3</v>
      </c>
      <c r="AU1378" s="13">
        <f t="shared" si="1938"/>
        <v>3.2663370051281087E-3</v>
      </c>
      <c r="AV1378" s="13">
        <f t="shared" si="1939"/>
        <v>1.7676229016764023E-3</v>
      </c>
      <c r="AW1378" s="13">
        <f t="shared" si="1940"/>
        <v>7.2616045137376893E-5</v>
      </c>
      <c r="AX1378" s="13">
        <f t="shared" si="1941"/>
        <v>3.3848206444967274E-3</v>
      </c>
      <c r="AY1378" s="13">
        <f t="shared" si="1942"/>
        <v>5.3416311900380863E-3</v>
      </c>
      <c r="AZ1378" s="13">
        <f t="shared" si="1943"/>
        <v>4.2148501748207308E-3</v>
      </c>
      <c r="BA1378" s="13">
        <f t="shared" si="1944"/>
        <v>2.2171706686797891E-3</v>
      </c>
      <c r="BB1378" s="13">
        <f t="shared" si="1945"/>
        <v>8.7473674688740347E-4</v>
      </c>
      <c r="BC1378" s="13">
        <f t="shared" si="1946"/>
        <v>2.7608677569626052E-4</v>
      </c>
      <c r="BD1378" s="13">
        <f t="shared" si="1947"/>
        <v>5.0819848890884859E-4</v>
      </c>
      <c r="BE1378" s="13">
        <f t="shared" si="1948"/>
        <v>1.1000742252649334E-3</v>
      </c>
      <c r="BF1378" s="13">
        <f t="shared" si="1949"/>
        <v>1.1906403969151713E-3</v>
      </c>
      <c r="BG1378" s="13">
        <f t="shared" si="1950"/>
        <v>8.5910842632756996E-4</v>
      </c>
      <c r="BH1378" s="13">
        <f t="shared" si="1951"/>
        <v>4.6491826379691859E-4</v>
      </c>
      <c r="BI1378" s="13">
        <f t="shared" si="1952"/>
        <v>2.0127749689143471E-4</v>
      </c>
      <c r="BJ1378" s="14">
        <f t="shared" si="1953"/>
        <v>0.50526702751568486</v>
      </c>
      <c r="BK1378" s="14">
        <f t="shared" si="1954"/>
        <v>0.21165641376164301</v>
      </c>
      <c r="BL1378" s="14">
        <f t="shared" si="1955"/>
        <v>0.2647382577516969</v>
      </c>
      <c r="BM1378" s="14">
        <f t="shared" si="1956"/>
        <v>0.71364309124335701</v>
      </c>
      <c r="BN1378" s="14">
        <f t="shared" si="1957"/>
        <v>0.27826631186369438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1.4215</v>
      </c>
      <c r="F1379" s="10">
        <f>VLOOKUP(B1379,home!$B$2:$E$405,3,FALSE)</f>
        <v>1.2987</v>
      </c>
      <c r="G1379" s="10">
        <f>VLOOKUP(C1379,away!$B$2:$E$405,4,FALSE)</f>
        <v>1.407</v>
      </c>
      <c r="H1379" s="10">
        <f>VLOOKUP(A1379,away!$A$2:$E$405,3,FALSE)</f>
        <v>1.0277000000000001</v>
      </c>
      <c r="I1379" s="10">
        <f>VLOOKUP(C1379,away!$B$2:$E$405,3,FALSE)</f>
        <v>0.16220000000000001</v>
      </c>
      <c r="J1379" s="10">
        <f>VLOOKUP(B1379,home!$B$2:$E$405,4,FALSE)</f>
        <v>0.5988</v>
      </c>
      <c r="K1379" s="12">
        <f t="shared" si="1902"/>
        <v>2.5974655843499996</v>
      </c>
      <c r="L1379" s="12">
        <f t="shared" si="1903"/>
        <v>9.9815732472000013E-2</v>
      </c>
      <c r="M1379" s="13">
        <f t="shared" si="1904"/>
        <v>6.7388471827910662E-2</v>
      </c>
      <c r="N1379" s="13">
        <f t="shared" si="1905"/>
        <v>0.17503923635493746</v>
      </c>
      <c r="O1379" s="13">
        <f t="shared" si="1906"/>
        <v>6.7264296756716401E-3</v>
      </c>
      <c r="P1379" s="13">
        <f t="shared" si="1907"/>
        <v>1.7471669588107613E-2</v>
      </c>
      <c r="Q1379" s="13">
        <f t="shared" si="1908"/>
        <v>0.22732919617142769</v>
      </c>
      <c r="R1379" s="13">
        <f t="shared" si="1909"/>
        <v>3.3570175249928103E-4</v>
      </c>
      <c r="S1379" s="13">
        <f t="shared" si="1910"/>
        <v>1.1324609013821467E-3</v>
      </c>
      <c r="T1379" s="13">
        <f t="shared" si="1911"/>
        <v>2.2691030228122033E-2</v>
      </c>
      <c r="U1379" s="13">
        <f t="shared" si="1912"/>
        <v>8.7197374872286383E-4</v>
      </c>
      <c r="V1379" s="13">
        <f t="shared" si="1913"/>
        <v>3.2623421507014292E-5</v>
      </c>
      <c r="W1379" s="13">
        <f t="shared" si="1914"/>
        <v>0.1968265877910777</v>
      </c>
      <c r="X1379" s="13">
        <f t="shared" si="1915"/>
        <v>1.9646390030330831E-2</v>
      </c>
      <c r="Y1379" s="13">
        <f t="shared" si="1916"/>
        <v>9.8050940565403495E-4</v>
      </c>
      <c r="Z1379" s="13">
        <f t="shared" si="1917"/>
        <v>1.1169438772616597E-5</v>
      </c>
      <c r="AA1379" s="13">
        <f t="shared" si="1918"/>
        <v>2.9012232808376109E-5</v>
      </c>
      <c r="AB1379" s="13">
        <f t="shared" si="1919"/>
        <v>3.7679138122453446E-5</v>
      </c>
      <c r="AC1379" s="13">
        <f t="shared" si="1920"/>
        <v>5.2863793496802078E-7</v>
      </c>
      <c r="AD1379" s="13">
        <f t="shared" si="1921"/>
        <v>0.12781257196809201</v>
      </c>
      <c r="AE1379" s="13">
        <f t="shared" si="1922"/>
        <v>1.2757705490125318E-2</v>
      </c>
      <c r="AF1379" s="13">
        <f t="shared" si="1923"/>
        <v>6.3670985907945715E-4</v>
      </c>
      <c r="AG1379" s="13">
        <f t="shared" si="1924"/>
        <v>2.1184553652053303E-5</v>
      </c>
      <c r="AH1379" s="13">
        <f t="shared" si="1925"/>
        <v>2.7872142809747061E-7</v>
      </c>
      <c r="AI1379" s="13">
        <f t="shared" si="1926"/>
        <v>7.2396931710406282E-7</v>
      </c>
      <c r="AJ1379" s="13">
        <f t="shared" si="1927"/>
        <v>9.4024269265158748E-7</v>
      </c>
      <c r="AK1379" s="13">
        <f t="shared" si="1928"/>
        <v>8.1408267836635755E-7</v>
      </c>
      <c r="AL1379" s="13">
        <f t="shared" si="1929"/>
        <v>5.4823545220536563E-9</v>
      </c>
      <c r="AM1379" s="13">
        <f t="shared" si="1930"/>
        <v>6.6397751386875328E-2</v>
      </c>
      <c r="AN1379" s="13">
        <f t="shared" si="1931"/>
        <v>6.6275401891747144E-3</v>
      </c>
      <c r="AO1379" s="13">
        <f t="shared" si="1932"/>
        <v>3.3076638923504569E-4</v>
      </c>
      <c r="AP1379" s="13">
        <f t="shared" si="1933"/>
        <v>1.1005229806204914E-5</v>
      </c>
      <c r="AQ1379" s="13">
        <f t="shared" si="1934"/>
        <v>2.7462376853225757E-7</v>
      </c>
      <c r="AR1379" s="13">
        <f t="shared" si="1935"/>
        <v>5.5641567002381831E-9</v>
      </c>
      <c r="AS1379" s="13">
        <f t="shared" si="1936"/>
        <v>1.4452705534799137E-8</v>
      </c>
      <c r="AT1379" s="13">
        <f t="shared" si="1937"/>
        <v>1.8770202613692761E-8</v>
      </c>
      <c r="AU1379" s="13">
        <f t="shared" si="1938"/>
        <v>1.6251651766781119E-8</v>
      </c>
      <c r="AV1379" s="13">
        <f t="shared" si="1939"/>
        <v>1.0553276538263703E-8</v>
      </c>
      <c r="AW1379" s="13">
        <f t="shared" si="1940"/>
        <v>3.9483297437808945E-11</v>
      </c>
      <c r="AX1379" s="13">
        <f t="shared" si="1941"/>
        <v>2.8744312350939334E-2</v>
      </c>
      <c r="AY1379" s="13">
        <f t="shared" si="1942"/>
        <v>2.8691345917129657E-3</v>
      </c>
      <c r="AZ1379" s="13">
        <f t="shared" si="1943"/>
        <v>1.4319238541629113E-4</v>
      </c>
      <c r="BA1379" s="13">
        <f t="shared" si="1944"/>
        <v>4.7642842782466774E-6</v>
      </c>
      <c r="BB1379" s="13">
        <f t="shared" si="1945"/>
        <v>1.1888763123450649E-7</v>
      </c>
      <c r="BC1379" s="13">
        <f t="shared" si="1946"/>
        <v>2.3733711987066589E-9</v>
      </c>
      <c r="BD1379" s="13">
        <f t="shared" si="1947"/>
        <v>9.2565062770543416E-11</v>
      </c>
      <c r="BE1379" s="13">
        <f t="shared" si="1948"/>
        <v>2.4043456485968394E-10</v>
      </c>
      <c r="BF1379" s="13">
        <f t="shared" si="1949"/>
        <v>3.1226025375559844E-10</v>
      </c>
      <c r="BG1379" s="13">
        <f t="shared" si="1950"/>
        <v>2.7036175416352156E-10</v>
      </c>
      <c r="BH1379" s="13">
        <f t="shared" si="1951"/>
        <v>1.7556383794106058E-10</v>
      </c>
      <c r="BI1379" s="13">
        <f t="shared" si="1952"/>
        <v>9.1204205381661144E-11</v>
      </c>
      <c r="BJ1379" s="14">
        <f t="shared" si="1953"/>
        <v>0.88886998454470756</v>
      </c>
      <c r="BK1379" s="14">
        <f t="shared" si="1954"/>
        <v>8.8894894450909909E-2</v>
      </c>
      <c r="BL1379" s="14">
        <f t="shared" si="1955"/>
        <v>8.0036203383236672E-3</v>
      </c>
      <c r="BM1379" s="14">
        <f t="shared" si="1956"/>
        <v>0.48861982884992983</v>
      </c>
      <c r="BN1379" s="14">
        <f t="shared" si="1957"/>
        <v>0.49429070537055431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1.4215</v>
      </c>
      <c r="F1380" s="10">
        <f>VLOOKUP(B1380,home!$B$2:$E$405,3,FALSE)</f>
        <v>0.86580000000000001</v>
      </c>
      <c r="G1380" s="10">
        <f>VLOOKUP(C1380,away!$B$2:$E$405,4,FALSE)</f>
        <v>1.1137999999999999</v>
      </c>
      <c r="H1380" s="10">
        <f>VLOOKUP(A1380,away!$A$2:$E$405,3,FALSE)</f>
        <v>1.0277000000000001</v>
      </c>
      <c r="I1380" s="10">
        <f>VLOOKUP(C1380,away!$B$2:$E$405,3,FALSE)</f>
        <v>0.81089999999999995</v>
      </c>
      <c r="J1380" s="10">
        <f>VLOOKUP(B1380,home!$B$2:$E$405,4,FALSE)</f>
        <v>1.1976</v>
      </c>
      <c r="K1380" s="12">
        <f t="shared" si="1902"/>
        <v>1.3707923088599998</v>
      </c>
      <c r="L1380" s="12">
        <f t="shared" si="1903"/>
        <v>0.99803424736800006</v>
      </c>
      <c r="M1380" s="13">
        <f t="shared" si="1904"/>
        <v>9.3590485039384413E-2</v>
      </c>
      <c r="N1380" s="13">
        <f t="shared" si="1905"/>
        <v>0.12829311707446503</v>
      </c>
      <c r="O1380" s="13">
        <f t="shared" si="1906"/>
        <v>9.3406509297088089E-2</v>
      </c>
      <c r="P1380" s="13">
        <f t="shared" si="1907"/>
        <v>0.12804092454190841</v>
      </c>
      <c r="Q1380" s="13">
        <f t="shared" si="1908"/>
        <v>8.7931609082676096E-2</v>
      </c>
      <c r="R1380" s="13">
        <f t="shared" si="1909"/>
        <v>4.6611447602795709E-2</v>
      </c>
      <c r="S1380" s="13">
        <f t="shared" si="1910"/>
        <v>4.3793122641280317E-2</v>
      </c>
      <c r="T1380" s="13">
        <f t="shared" si="1911"/>
        <v>8.7758757290685843E-2</v>
      </c>
      <c r="U1380" s="13">
        <f t="shared" si="1912"/>
        <v>6.3894613878743234E-2</v>
      </c>
      <c r="V1380" s="13">
        <f t="shared" si="1913"/>
        <v>6.6570298954916505E-3</v>
      </c>
      <c r="W1380" s="13">
        <f t="shared" si="1914"/>
        <v>4.0178657812072173E-2</v>
      </c>
      <c r="X1380" s="13">
        <f t="shared" si="1915"/>
        <v>4.0099676509727865E-2</v>
      </c>
      <c r="Y1380" s="13">
        <f t="shared" si="1916"/>
        <v>2.0010425232543264E-2</v>
      </c>
      <c r="Z1380" s="13">
        <f t="shared" si="1917"/>
        <v>1.5506607008996394E-2</v>
      </c>
      <c r="AA1380" s="13">
        <f t="shared" si="1918"/>
        <v>2.1256337624446824E-2</v>
      </c>
      <c r="AB1380" s="13">
        <f t="shared" si="1919"/>
        <v>1.4569012065061573E-2</v>
      </c>
      <c r="AC1380" s="13">
        <f t="shared" si="1920"/>
        <v>5.6921669318412977E-4</v>
      </c>
      <c r="AD1380" s="13">
        <f t="shared" si="1921"/>
        <v>1.3769148777276566E-2</v>
      </c>
      <c r="AE1380" s="13">
        <f t="shared" si="1922"/>
        <v>1.3742082036827235E-2</v>
      </c>
      <c r="AF1380" s="13">
        <f t="shared" si="1923"/>
        <v>6.8575342514470916E-3</v>
      </c>
      <c r="AG1380" s="13">
        <f t="shared" si="1924"/>
        <v>2.2813513451477598E-3</v>
      </c>
      <c r="AH1380" s="13">
        <f t="shared" si="1925"/>
        <v>3.8690312138637676E-3</v>
      </c>
      <c r="AI1380" s="13">
        <f t="shared" si="1926"/>
        <v>5.303638230703722E-3</v>
      </c>
      <c r="AJ1380" s="13">
        <f t="shared" si="1927"/>
        <v>3.6350932478122601E-3</v>
      </c>
      <c r="AK1380" s="13">
        <f t="shared" si="1928"/>
        <v>1.6609859553633212E-3</v>
      </c>
      <c r="AL1380" s="13">
        <f t="shared" si="1929"/>
        <v>3.1149761272981302E-5</v>
      </c>
      <c r="AM1380" s="13">
        <f t="shared" si="1930"/>
        <v>3.7749286486879565E-3</v>
      </c>
      <c r="AN1380" s="13">
        <f t="shared" si="1931"/>
        <v>3.7675080727611861E-3</v>
      </c>
      <c r="AO1380" s="13">
        <f t="shared" si="1932"/>
        <v>1.8800510419255375E-3</v>
      </c>
      <c r="AP1380" s="13">
        <f t="shared" si="1933"/>
        <v>6.2545177554719272E-4</v>
      </c>
      <c r="AQ1380" s="13">
        <f t="shared" si="1934"/>
        <v>1.5605557301830544E-4</v>
      </c>
      <c r="AR1380" s="13">
        <f t="shared" si="1935"/>
        <v>7.7228513111436518E-4</v>
      </c>
      <c r="AS1380" s="13">
        <f t="shared" si="1936"/>
        <v>1.0586425179785084E-3</v>
      </c>
      <c r="AT1380" s="13">
        <f t="shared" si="1937"/>
        <v>7.255895107385618E-4</v>
      </c>
      <c r="AU1380" s="13">
        <f t="shared" si="1938"/>
        <v>3.3154417356997032E-4</v>
      </c>
      <c r="AV1380" s="13">
        <f t="shared" si="1939"/>
        <v>1.1361955079426499E-4</v>
      </c>
      <c r="AW1380" s="13">
        <f t="shared" si="1940"/>
        <v>1.1837754396405949E-6</v>
      </c>
      <c r="AX1380" s="13">
        <f t="shared" si="1941"/>
        <v>8.62440526352787E-4</v>
      </c>
      <c r="AY1380" s="13">
        <f t="shared" si="1942"/>
        <v>8.6074518161816549E-4</v>
      </c>
      <c r="AZ1380" s="13">
        <f t="shared" si="1943"/>
        <v>4.2952658475595921E-4</v>
      </c>
      <c r="BA1380" s="13">
        <f t="shared" si="1944"/>
        <v>1.4289408058048707E-4</v>
      </c>
      <c r="BB1380" s="13">
        <f t="shared" si="1945"/>
        <v>3.5653296541372193E-5</v>
      </c>
      <c r="BC1380" s="13">
        <f t="shared" si="1946"/>
        <v>7.116642195971305E-6</v>
      </c>
      <c r="BD1380" s="13">
        <f t="shared" si="1947"/>
        <v>1.2846116826420372E-4</v>
      </c>
      <c r="BE1380" s="13">
        <f t="shared" si="1948"/>
        <v>1.7609358144374075E-4</v>
      </c>
      <c r="BF1380" s="13">
        <f t="shared" si="1949"/>
        <v>1.2069386354134592E-4</v>
      </c>
      <c r="BG1380" s="13">
        <f t="shared" si="1950"/>
        <v>5.5148739956358449E-5</v>
      </c>
      <c r="BH1380" s="13">
        <f t="shared" si="1951"/>
        <v>1.8899367143874073E-5</v>
      </c>
      <c r="BI1380" s="13">
        <f t="shared" si="1952"/>
        <v>5.1814214246287914E-6</v>
      </c>
      <c r="BJ1380" s="14">
        <f t="shared" si="1953"/>
        <v>0.45346473083685385</v>
      </c>
      <c r="BK1380" s="14">
        <f t="shared" si="1954"/>
        <v>0.27354267375414004</v>
      </c>
      <c r="BL1380" s="14">
        <f t="shared" si="1955"/>
        <v>0.25771282814184837</v>
      </c>
      <c r="BM1380" s="14">
        <f t="shared" si="1956"/>
        <v>0.42149318569734245</v>
      </c>
      <c r="BN1380" s="14">
        <f t="shared" si="1957"/>
        <v>0.57787409263831768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1.4215</v>
      </c>
      <c r="F1381" s="10">
        <f>VLOOKUP(B1381,home!$B$2:$E$405,3,FALSE)</f>
        <v>0.97409999999999997</v>
      </c>
      <c r="G1381" s="10">
        <f>VLOOKUP(C1381,away!$B$2:$E$405,4,FALSE)</f>
        <v>1.0551999999999999</v>
      </c>
      <c r="H1381" s="10">
        <f>VLOOKUP(A1381,away!$A$2:$E$405,3,FALSE)</f>
        <v>1.0277000000000001</v>
      </c>
      <c r="I1381" s="10">
        <f>VLOOKUP(C1381,away!$B$2:$E$405,3,FALSE)</f>
        <v>0.7298</v>
      </c>
      <c r="J1381" s="10">
        <f>VLOOKUP(B1381,home!$B$2:$E$405,4,FALSE)</f>
        <v>0.97299999999999998</v>
      </c>
      <c r="K1381" s="12">
        <f t="shared" si="1902"/>
        <v>1.4611176598799998</v>
      </c>
      <c r="L1381" s="12">
        <f t="shared" si="1903"/>
        <v>0.72976504258000008</v>
      </c>
      <c r="M1381" s="13">
        <f t="shared" si="1904"/>
        <v>0.11181800301591341</v>
      </c>
      <c r="N1381" s="13">
        <f t="shared" si="1905"/>
        <v>0.16337925889906613</v>
      </c>
      <c r="O1381" s="13">
        <f t="shared" si="1906"/>
        <v>8.1600869732118622E-2</v>
      </c>
      <c r="P1381" s="13">
        <f t="shared" si="1907"/>
        <v>0.11922847182716587</v>
      </c>
      <c r="Q1381" s="13">
        <f t="shared" si="1908"/>
        <v>0.11935816021776609</v>
      </c>
      <c r="R1381" s="13">
        <f t="shared" si="1909"/>
        <v>2.9774731087312292E-2</v>
      </c>
      <c r="S1381" s="13">
        <f t="shared" si="1910"/>
        <v>3.1782512902278834E-2</v>
      </c>
      <c r="T1381" s="13">
        <f t="shared" si="1911"/>
        <v>8.710341287358854E-2</v>
      </c>
      <c r="U1381" s="13">
        <f t="shared" si="1912"/>
        <v>4.3504385409850015E-2</v>
      </c>
      <c r="V1381" s="13">
        <f t="shared" si="1913"/>
        <v>3.7654247099553981E-3</v>
      </c>
      <c r="W1381" s="13">
        <f t="shared" si="1914"/>
        <v>5.8132105248321499E-2</v>
      </c>
      <c r="X1381" s="13">
        <f t="shared" si="1915"/>
        <v>4.2422778261806383E-2</v>
      </c>
      <c r="Y1381" s="13">
        <f t="shared" si="1916"/>
        <v>1.5479330292294518E-2</v>
      </c>
      <c r="Z1381" s="13">
        <f t="shared" si="1917"/>
        <v>7.2428526332468362E-3</v>
      </c>
      <c r="AA1381" s="13">
        <f t="shared" si="1918"/>
        <v>1.0582659890345311E-2</v>
      </c>
      <c r="AB1381" s="13">
        <f t="shared" si="1919"/>
        <v>7.7312556271436385E-3</v>
      </c>
      <c r="AC1381" s="13">
        <f t="shared" si="1920"/>
        <v>2.5093557267134528E-4</v>
      </c>
      <c r="AD1381" s="13">
        <f t="shared" si="1921"/>
        <v>2.1234461396081327E-2</v>
      </c>
      <c r="AE1381" s="13">
        <f t="shared" si="1922"/>
        <v>1.5496167624874659E-2</v>
      </c>
      <c r="AF1381" s="13">
        <f t="shared" si="1923"/>
        <v>5.654280713296737E-3</v>
      </c>
      <c r="AG1381" s="13">
        <f t="shared" si="1924"/>
        <v>1.3754321351660888E-3</v>
      </c>
      <c r="AH1381" s="13">
        <f t="shared" si="1925"/>
        <v>1.3213951650755105E-3</v>
      </c>
      <c r="AI1381" s="13">
        <f t="shared" si="1926"/>
        <v>1.9307138113718759E-3</v>
      </c>
      <c r="AJ1381" s="13">
        <f t="shared" si="1927"/>
        <v>1.4105000229848355E-3</v>
      </c>
      <c r="AK1381" s="13">
        <f t="shared" si="1928"/>
        <v>6.8696883094809629E-4</v>
      </c>
      <c r="AL1381" s="13">
        <f t="shared" si="1929"/>
        <v>1.0702628932631313E-5</v>
      </c>
      <c r="AM1381" s="13">
        <f t="shared" si="1930"/>
        <v>6.2052093087709139E-3</v>
      </c>
      <c r="AN1381" s="13">
        <f t="shared" si="1931"/>
        <v>4.5283448354330189E-3</v>
      </c>
      <c r="AO1381" s="13">
        <f t="shared" si="1932"/>
        <v>1.6523138808233503E-3</v>
      </c>
      <c r="AP1381" s="13">
        <f t="shared" si="1933"/>
        <v>4.0193363653152583E-4</v>
      </c>
      <c r="AQ1381" s="13">
        <f t="shared" si="1934"/>
        <v>7.3329279344440797E-5</v>
      </c>
      <c r="AR1381" s="13">
        <f t="shared" si="1935"/>
        <v>1.9286159978126728E-4</v>
      </c>
      <c r="AS1381" s="13">
        <f t="shared" si="1936"/>
        <v>2.8179348935311832E-4</v>
      </c>
      <c r="AT1381" s="13">
        <f t="shared" si="1937"/>
        <v>2.0586672186652394E-4</v>
      </c>
      <c r="AU1381" s="13">
        <f t="shared" si="1938"/>
        <v>1.0026516763359409E-4</v>
      </c>
      <c r="AV1381" s="13">
        <f t="shared" si="1939"/>
        <v>3.6624801775068206E-5</v>
      </c>
      <c r="AW1381" s="13">
        <f t="shared" si="1940"/>
        <v>3.1699777459638798E-7</v>
      </c>
      <c r="AX1381" s="13">
        <f t="shared" si="1941"/>
        <v>1.5110901507161586E-3</v>
      </c>
      <c r="AY1381" s="13">
        <f t="shared" si="1942"/>
        <v>1.1027407681795962E-3</v>
      </c>
      <c r="AZ1381" s="13">
        <f t="shared" si="1943"/>
        <v>4.0237083182264249E-4</v>
      </c>
      <c r="BA1381" s="13">
        <f t="shared" si="1944"/>
        <v>9.7878722406000255E-5</v>
      </c>
      <c r="BB1381" s="13">
        <f t="shared" si="1945"/>
        <v>1.7857117506072694E-5</v>
      </c>
      <c r="BC1381" s="13">
        <f t="shared" si="1946"/>
        <v>2.6063000234350413E-6</v>
      </c>
      <c r="BD1381" s="13">
        <f t="shared" si="1947"/>
        <v>2.3457275596070571E-5</v>
      </c>
      <c r="BE1381" s="13">
        <f t="shared" si="1948"/>
        <v>3.4273839626090858E-5</v>
      </c>
      <c r="BF1381" s="13">
        <f t="shared" si="1949"/>
        <v>2.5039056174788144E-5</v>
      </c>
      <c r="BG1381" s="13">
        <f t="shared" si="1950"/>
        <v>1.2195002387903439E-5</v>
      </c>
      <c r="BH1381" s="13">
        <f t="shared" si="1951"/>
        <v>4.4545833378111176E-6</v>
      </c>
      <c r="BI1381" s="13">
        <f t="shared" si="1952"/>
        <v>1.3017340764566049E-6</v>
      </c>
      <c r="BJ1381" s="14">
        <f t="shared" si="1953"/>
        <v>0.54563106249381932</v>
      </c>
      <c r="BK1381" s="14">
        <f t="shared" si="1954"/>
        <v>0.26795879142509715</v>
      </c>
      <c r="BL1381" s="14">
        <f t="shared" si="1955"/>
        <v>0.17946161284875894</v>
      </c>
      <c r="BM1381" s="14">
        <f t="shared" si="1956"/>
        <v>0.37403240085117456</v>
      </c>
      <c r="BN1381" s="14">
        <f t="shared" si="1957"/>
        <v>0.62515949477934241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1.4215</v>
      </c>
      <c r="F1382" s="10">
        <f>VLOOKUP(B1382,home!$B$2:$E$405,3,FALSE)</f>
        <v>1.2987</v>
      </c>
      <c r="G1382" s="10">
        <f>VLOOKUP(C1382,away!$B$2:$E$405,4,FALSE)</f>
        <v>0.43290000000000001</v>
      </c>
      <c r="H1382" s="10">
        <f>VLOOKUP(A1382,away!$A$2:$E$405,3,FALSE)</f>
        <v>1.0277000000000001</v>
      </c>
      <c r="I1382" s="10">
        <f>VLOOKUP(C1382,away!$B$2:$E$405,3,FALSE)</f>
        <v>0.52390000000000003</v>
      </c>
      <c r="J1382" s="10">
        <f>VLOOKUP(B1382,home!$B$2:$E$405,4,FALSE)</f>
        <v>1.5718000000000001</v>
      </c>
      <c r="K1382" s="12">
        <f t="shared" si="1902"/>
        <v>0.79917757744499995</v>
      </c>
      <c r="L1382" s="12">
        <f t="shared" si="1903"/>
        <v>0.8462760287540001</v>
      </c>
      <c r="M1382" s="13">
        <f t="shared" si="1904"/>
        <v>0.19292503095278729</v>
      </c>
      <c r="N1382" s="13">
        <f t="shared" si="1905"/>
        <v>0.15418135886535017</v>
      </c>
      <c r="O1382" s="13">
        <f t="shared" si="1906"/>
        <v>0.16326782904196738</v>
      </c>
      <c r="P1382" s="13">
        <f t="shared" si="1907"/>
        <v>0.13047998808846389</v>
      </c>
      <c r="Q1382" s="13">
        <f t="shared" si="1908"/>
        <v>6.1609142432594348E-2</v>
      </c>
      <c r="R1382" s="13">
        <f t="shared" si="1909"/>
        <v>6.908482499246156E-2</v>
      </c>
      <c r="S1382" s="13">
        <f t="shared" si="1910"/>
        <v>2.2061713826719623E-2</v>
      </c>
      <c r="T1382" s="13">
        <f t="shared" si="1911"/>
        <v>5.2138340392795503E-2</v>
      </c>
      <c r="U1382" s="13">
        <f t="shared" si="1912"/>
        <v>5.5211043075687215E-2</v>
      </c>
      <c r="V1382" s="13">
        <f t="shared" si="1913"/>
        <v>1.6578760862617904E-3</v>
      </c>
      <c r="W1382" s="13">
        <f t="shared" si="1914"/>
        <v>1.6412215065914899E-2</v>
      </c>
      <c r="X1382" s="13">
        <f t="shared" si="1915"/>
        <v>1.3889264189039031E-2</v>
      </c>
      <c r="Y1382" s="13">
        <f t="shared" si="1916"/>
        <v>5.8770756701075491E-3</v>
      </c>
      <c r="Z1382" s="13">
        <f t="shared" si="1917"/>
        <v>1.9488277113928493E-2</v>
      </c>
      <c r="AA1382" s="13">
        <f t="shared" si="1918"/>
        <v>1.5574594092486207E-2</v>
      </c>
      <c r="AB1382" s="13">
        <f t="shared" si="1919"/>
        <v>6.2234331882611666E-3</v>
      </c>
      <c r="AC1382" s="13">
        <f t="shared" si="1920"/>
        <v>7.0078922275942698E-5</v>
      </c>
      <c r="AD1382" s="13">
        <f t="shared" si="1921"/>
        <v>3.2790685692210505E-3</v>
      </c>
      <c r="AE1382" s="13">
        <f t="shared" si="1922"/>
        <v>2.7749971267724514E-3</v>
      </c>
      <c r="AF1382" s="13">
        <f t="shared" si="1923"/>
        <v>1.1742067741243752E-3</v>
      </c>
      <c r="AG1382" s="13">
        <f t="shared" si="1924"/>
        <v>3.3123434858067389E-4</v>
      </c>
      <c r="AH1382" s="13">
        <f t="shared" si="1925"/>
        <v>4.1231154408082164E-3</v>
      </c>
      <c r="AI1382" s="13">
        <f t="shared" si="1926"/>
        <v>3.2951014095111836E-3</v>
      </c>
      <c r="AJ1382" s="13">
        <f t="shared" si="1927"/>
        <v>1.3166855809443761E-3</v>
      </c>
      <c r="AK1382" s="13">
        <f t="shared" si="1928"/>
        <v>3.5075519761196294E-4</v>
      </c>
      <c r="AL1382" s="13">
        <f t="shared" si="1929"/>
        <v>1.8958445980096993E-6</v>
      </c>
      <c r="AM1382" s="13">
        <f t="shared" si="1930"/>
        <v>5.2411161508522435E-4</v>
      </c>
      <c r="AN1382" s="13">
        <f t="shared" si="1931"/>
        <v>4.4354309623816877E-4</v>
      </c>
      <c r="AO1382" s="13">
        <f t="shared" si="1932"/>
        <v>1.8767994503284536E-4</v>
      </c>
      <c r="AP1382" s="13">
        <f t="shared" si="1933"/>
        <v>5.2943012853055139E-5</v>
      </c>
      <c r="AQ1382" s="13">
        <f t="shared" si="1934"/>
        <v>1.1201100666888869E-5</v>
      </c>
      <c r="AR1382" s="13">
        <f t="shared" si="1935"/>
        <v>6.9785875226829538E-4</v>
      </c>
      <c r="AS1382" s="13">
        <f t="shared" si="1936"/>
        <v>5.5771306703656666E-4</v>
      </c>
      <c r="AT1382" s="13">
        <f t="shared" si="1937"/>
        <v>2.2285588891185208E-4</v>
      </c>
      <c r="AU1382" s="13">
        <f t="shared" si="1938"/>
        <v>5.9367143139975319E-5</v>
      </c>
      <c r="AV1382" s="13">
        <f t="shared" si="1939"/>
        <v>1.1861222408609007E-5</v>
      </c>
      <c r="AW1382" s="13">
        <f t="shared" si="1940"/>
        <v>3.5616854689935732E-8</v>
      </c>
      <c r="AX1382" s="13">
        <f t="shared" si="1941"/>
        <v>6.980970847576595E-5</v>
      </c>
      <c r="AY1382" s="13">
        <f t="shared" si="1942"/>
        <v>5.9078282857345665E-5</v>
      </c>
      <c r="AZ1382" s="13">
        <f t="shared" si="1943"/>
        <v>2.4998267301060003E-5</v>
      </c>
      <c r="BA1382" s="13">
        <f t="shared" si="1944"/>
        <v>7.0518114590906801E-6</v>
      </c>
      <c r="BB1382" s="13">
        <f t="shared" si="1945"/>
        <v>1.4919447492803023E-6</v>
      </c>
      <c r="BC1382" s="13">
        <f t="shared" si="1946"/>
        <v>2.5251941550826337E-7</v>
      </c>
      <c r="BD1382" s="13">
        <f t="shared" si="1947"/>
        <v>9.8430188916805747E-5</v>
      </c>
      <c r="BE1382" s="13">
        <f t="shared" si="1948"/>
        <v>7.8663199925986494E-5</v>
      </c>
      <c r="BF1382" s="13">
        <f t="shared" si="1949"/>
        <v>3.1432932775460794E-5</v>
      </c>
      <c r="BG1382" s="13">
        <f t="shared" si="1950"/>
        <v>8.3734983558280971E-6</v>
      </c>
      <c r="BH1382" s="13">
        <f t="shared" si="1951"/>
        <v>1.6729780326875975E-6</v>
      </c>
      <c r="BI1382" s="13">
        <f t="shared" si="1952"/>
        <v>2.6740130625639528E-7</v>
      </c>
      <c r="BJ1382" s="14">
        <f t="shared" si="1953"/>
        <v>0.31304906473863425</v>
      </c>
      <c r="BK1382" s="14">
        <f t="shared" si="1954"/>
        <v>0.34725566200396391</v>
      </c>
      <c r="BL1382" s="14">
        <f t="shared" si="1955"/>
        <v>0.32021587829281756</v>
      </c>
      <c r="BM1382" s="14">
        <f t="shared" si="1956"/>
        <v>0.22840166510971702</v>
      </c>
      <c r="BN1382" s="14">
        <f t="shared" si="1957"/>
        <v>0.77154817437362466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1.6204000000000001</v>
      </c>
      <c r="F1383" s="10">
        <f>VLOOKUP(B1383,home!$B$2:$E$405,3,FALSE)</f>
        <v>0.96</v>
      </c>
      <c r="G1383" s="10">
        <f>VLOOKUP(C1383,away!$B$2:$E$405,4,FALSE)</f>
        <v>1.0286</v>
      </c>
      <c r="H1383" s="10">
        <f>VLOOKUP(A1383,away!$A$2:$E$405,3,FALSE)</f>
        <v>1.3241000000000001</v>
      </c>
      <c r="I1383" s="10">
        <f>VLOOKUP(C1383,away!$B$2:$E$405,3,FALSE)</f>
        <v>0.83909999999999996</v>
      </c>
      <c r="J1383" s="10">
        <f>VLOOKUP(B1383,home!$B$2:$E$405,4,FALSE)</f>
        <v>1.1748000000000001</v>
      </c>
      <c r="K1383" s="12">
        <f t="shared" si="1902"/>
        <v>1.6000737024</v>
      </c>
      <c r="L1383" s="12">
        <f t="shared" si="1903"/>
        <v>1.3052642537880002</v>
      </c>
      <c r="M1383" s="13">
        <f t="shared" si="1904"/>
        <v>5.473029103511852E-2</v>
      </c>
      <c r="N1383" s="13">
        <f t="shared" si="1905"/>
        <v>8.7572499409991622E-2</v>
      </c>
      <c r="O1383" s="13">
        <f t="shared" si="1906"/>
        <v>7.1437492487554044E-2</v>
      </c>
      <c r="P1383" s="13">
        <f t="shared" si="1907"/>
        <v>0.1143052530947328</v>
      </c>
      <c r="Q1383" s="13">
        <f t="shared" si="1908"/>
        <v>7.0061226679683578E-2</v>
      </c>
      <c r="R1383" s="13">
        <f t="shared" si="1909"/>
        <v>4.6622402662126562E-2</v>
      </c>
      <c r="S1383" s="13">
        <f t="shared" si="1910"/>
        <v>5.9682173426901429E-2</v>
      </c>
      <c r="T1383" s="13">
        <f t="shared" si="1911"/>
        <v>9.1448414761529109E-2</v>
      </c>
      <c r="U1383" s="13">
        <f t="shared" si="1912"/>
        <v>7.4599280442372476E-2</v>
      </c>
      <c r="V1383" s="13">
        <f t="shared" si="1913"/>
        <v>1.3849705954581844E-2</v>
      </c>
      <c r="W1383" s="13">
        <f t="shared" si="1914"/>
        <v>3.7367708789348995E-2</v>
      </c>
      <c r="X1383" s="13">
        <f t="shared" si="1915"/>
        <v>4.8774734528696906E-2</v>
      </c>
      <c r="Y1383" s="13">
        <f t="shared" si="1916"/>
        <v>3.1831958734153697E-2</v>
      </c>
      <c r="Z1383" s="13">
        <f t="shared" si="1917"/>
        <v>2.0284851873528097E-2</v>
      </c>
      <c r="AA1383" s="13">
        <f t="shared" si="1918"/>
        <v>3.2457258039911681E-2</v>
      </c>
      <c r="AB1383" s="13">
        <f t="shared" si="1919"/>
        <v>2.5967002520836835E-2</v>
      </c>
      <c r="AC1383" s="13">
        <f t="shared" si="1920"/>
        <v>1.807835883115314E-3</v>
      </c>
      <c r="AD1383" s="13">
        <f t="shared" si="1921"/>
        <v>1.4947772038194663E-2</v>
      </c>
      <c r="AE1383" s="13">
        <f t="shared" si="1922"/>
        <v>1.951079251522729E-2</v>
      </c>
      <c r="AF1383" s="13">
        <f t="shared" si="1923"/>
        <v>1.2733370016600328E-2</v>
      </c>
      <c r="AG1383" s="13">
        <f t="shared" si="1924"/>
        <v>5.5401375709747732E-3</v>
      </c>
      <c r="AH1383" s="13">
        <f t="shared" si="1925"/>
        <v>6.6192730109751966E-3</v>
      </c>
      <c r="AI1383" s="13">
        <f t="shared" si="1926"/>
        <v>1.059132467386748E-2</v>
      </c>
      <c r="AJ1383" s="13">
        <f t="shared" si="1927"/>
        <v>8.4734500421178079E-3</v>
      </c>
      <c r="AK1383" s="13">
        <f t="shared" si="1928"/>
        <v>4.5193815269976264E-3</v>
      </c>
      <c r="AL1383" s="13">
        <f t="shared" si="1929"/>
        <v>1.5102798414913486E-4</v>
      </c>
      <c r="AM1383" s="13">
        <f t="shared" si="1930"/>
        <v>4.783507389557063E-3</v>
      </c>
      <c r="AN1383" s="13">
        <f t="shared" si="1931"/>
        <v>6.2437412033195848E-3</v>
      </c>
      <c r="AO1383" s="13">
        <f t="shared" si="1932"/>
        <v>4.0748661012981651E-3</v>
      </c>
      <c r="AP1383" s="13">
        <f t="shared" si="1933"/>
        <v>1.7729256869989888E-3</v>
      </c>
      <c r="AQ1383" s="13">
        <f t="shared" si="1934"/>
        <v>5.7853413096557857E-4</v>
      </c>
      <c r="AR1383" s="13">
        <f t="shared" si="1935"/>
        <v>1.7279800894579162E-3</v>
      </c>
      <c r="AS1383" s="13">
        <f t="shared" si="1936"/>
        <v>2.7648954994124115E-3</v>
      </c>
      <c r="AT1383" s="13">
        <f t="shared" si="1937"/>
        <v>2.2120182892469576E-3</v>
      </c>
      <c r="AU1383" s="13">
        <f t="shared" si="1938"/>
        <v>1.1797974312839647E-3</v>
      </c>
      <c r="AV1383" s="13">
        <f t="shared" si="1939"/>
        <v>4.7194071098913563E-4</v>
      </c>
      <c r="AW1383" s="13">
        <f t="shared" si="1940"/>
        <v>8.7618004308299252E-6</v>
      </c>
      <c r="AX1383" s="13">
        <f t="shared" si="1941"/>
        <v>1.2756607298777221E-3</v>
      </c>
      <c r="AY1383" s="13">
        <f t="shared" si="1942"/>
        <v>1.6650743506705006E-3</v>
      </c>
      <c r="AZ1383" s="13">
        <f t="shared" si="1943"/>
        <v>1.0866810149147352E-3</v>
      </c>
      <c r="BA1383" s="13">
        <f t="shared" si="1944"/>
        <v>4.7280196134608945E-4</v>
      </c>
      <c r="BB1383" s="13">
        <f t="shared" si="1945"/>
        <v>1.5428287481647669E-4</v>
      </c>
      <c r="BC1383" s="13">
        <f t="shared" si="1946"/>
        <v>4.027598429391914E-5</v>
      </c>
      <c r="BD1383" s="13">
        <f t="shared" si="1947"/>
        <v>3.7591177367113463E-4</v>
      </c>
      <c r="BE1383" s="13">
        <f t="shared" si="1948"/>
        <v>6.014865434737232E-4</v>
      </c>
      <c r="BF1383" s="13">
        <f t="shared" si="1949"/>
        <v>4.8121140027988958E-4</v>
      </c>
      <c r="BG1383" s="13">
        <f t="shared" si="1950"/>
        <v>2.5665790229431048E-4</v>
      </c>
      <c r="BH1383" s="13">
        <f t="shared" si="1951"/>
        <v>1.0266788999356868E-4</v>
      </c>
      <c r="BI1383" s="13">
        <f t="shared" si="1952"/>
        <v>3.2855238171921058E-5</v>
      </c>
      <c r="BJ1383" s="14">
        <f t="shared" si="1953"/>
        <v>0.44193696647245972</v>
      </c>
      <c r="BK1383" s="14">
        <f t="shared" si="1954"/>
        <v>0.24619136172926956</v>
      </c>
      <c r="BL1383" s="14">
        <f t="shared" si="1955"/>
        <v>0.29149428817503464</v>
      </c>
      <c r="BM1383" s="14">
        <f t="shared" si="1956"/>
        <v>0.55352199033084515</v>
      </c>
      <c r="BN1383" s="14">
        <f t="shared" si="1957"/>
        <v>0.44472916536920709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1.6204000000000001</v>
      </c>
      <c r="F1384" s="10">
        <f>VLOOKUP(B1384,home!$B$2:$E$405,3,FALSE)</f>
        <v>0.34289999999999998</v>
      </c>
      <c r="G1384" s="10">
        <f>VLOOKUP(C1384,away!$B$2:$E$405,4,FALSE)</f>
        <v>0.48</v>
      </c>
      <c r="H1384" s="10">
        <f>VLOOKUP(A1384,away!$A$2:$E$405,3,FALSE)</f>
        <v>1.3241000000000001</v>
      </c>
      <c r="I1384" s="10">
        <f>VLOOKUP(C1384,away!$B$2:$E$405,3,FALSE)</f>
        <v>1.2586999999999999</v>
      </c>
      <c r="J1384" s="10">
        <f>VLOOKUP(B1384,home!$B$2:$E$405,4,FALSE)</f>
        <v>1.3426</v>
      </c>
      <c r="K1384" s="12">
        <f t="shared" si="1902"/>
        <v>0.26670487679999999</v>
      </c>
      <c r="L1384" s="12">
        <f t="shared" si="1903"/>
        <v>2.237637133942</v>
      </c>
      <c r="M1384" s="13">
        <f t="shared" si="1904"/>
        <v>8.1729357336006545E-2</v>
      </c>
      <c r="N1384" s="13">
        <f t="shared" si="1905"/>
        <v>2.1797618179242802E-2</v>
      </c>
      <c r="O1384" s="13">
        <f t="shared" si="1906"/>
        <v>0.18288064490826328</v>
      </c>
      <c r="P1384" s="13">
        <f t="shared" si="1907"/>
        <v>4.87751598693629E-2</v>
      </c>
      <c r="Q1384" s="13">
        <f t="shared" si="1908"/>
        <v>2.9067655355141954E-3</v>
      </c>
      <c r="R1384" s="13">
        <f t="shared" si="1909"/>
        <v>0.20461026106299549</v>
      </c>
      <c r="S1384" s="13">
        <f t="shared" si="1910"/>
        <v>7.277116503257435E-3</v>
      </c>
      <c r="T1384" s="13">
        <f t="shared" si="1911"/>
        <v>6.5042865019293667E-3</v>
      </c>
      <c r="U1384" s="13">
        <f t="shared" si="1912"/>
        <v>5.4570554468822044E-2</v>
      </c>
      <c r="V1384" s="13">
        <f t="shared" si="1913"/>
        <v>4.825445734064244E-4</v>
      </c>
      <c r="W1384" s="13">
        <f t="shared" si="1914"/>
        <v>2.5841618134526652E-4</v>
      </c>
      <c r="X1384" s="13">
        <f t="shared" si="1915"/>
        <v>5.7824164338965835E-4</v>
      </c>
      <c r="Y1384" s="13">
        <f t="shared" si="1916"/>
        <v>6.4694748682017373E-4</v>
      </c>
      <c r="Z1384" s="13">
        <f t="shared" si="1917"/>
        <v>0.15261450604670851</v>
      </c>
      <c r="AA1384" s="13">
        <f t="shared" si="1918"/>
        <v>4.0703033033080246E-2</v>
      </c>
      <c r="AB1384" s="13">
        <f t="shared" si="1919"/>
        <v>5.427848705236998E-3</v>
      </c>
      <c r="AC1384" s="13">
        <f t="shared" si="1920"/>
        <v>1.7998572880633986E-5</v>
      </c>
      <c r="AD1384" s="13">
        <f t="shared" si="1921"/>
        <v>1.7230213952203935E-5</v>
      </c>
      <c r="AE1384" s="13">
        <f t="shared" si="1922"/>
        <v>3.8554966565217076E-5</v>
      </c>
      <c r="AF1384" s="13">
        <f t="shared" si="1923"/>
        <v>4.3136012442110996E-5</v>
      </c>
      <c r="AG1384" s="13">
        <f t="shared" si="1924"/>
        <v>3.2174247750217233E-5</v>
      </c>
      <c r="AH1384" s="13">
        <f t="shared" si="1925"/>
        <v>8.5373971477082741E-2</v>
      </c>
      <c r="AI1384" s="13">
        <f t="shared" si="1926"/>
        <v>2.2769654544722066E-2</v>
      </c>
      <c r="AJ1384" s="13">
        <f t="shared" si="1927"/>
        <v>3.0363889550643285E-3</v>
      </c>
      <c r="AK1384" s="13">
        <f t="shared" si="1928"/>
        <v>2.699399140591042E-4</v>
      </c>
      <c r="AL1384" s="13">
        <f t="shared" si="1929"/>
        <v>4.2965382246388641E-7</v>
      </c>
      <c r="AM1384" s="13">
        <f t="shared" si="1930"/>
        <v>9.1907641787203812E-7</v>
      </c>
      <c r="AN1384" s="13">
        <f t="shared" si="1931"/>
        <v>2.0565595215608675E-6</v>
      </c>
      <c r="AO1384" s="13">
        <f t="shared" si="1932"/>
        <v>2.3009169768032956E-6</v>
      </c>
      <c r="AP1384" s="13">
        <f t="shared" si="1933"/>
        <v>1.7162057564708723E-6</v>
      </c>
      <c r="AQ1384" s="13">
        <f t="shared" si="1934"/>
        <v>9.6006143254106155E-7</v>
      </c>
      <c r="AR1384" s="13">
        <f t="shared" si="1935"/>
        <v>3.8207193769845105E-2</v>
      </c>
      <c r="AS1384" s="13">
        <f t="shared" si="1936"/>
        <v>1.0190044907260266E-2</v>
      </c>
      <c r="AT1384" s="13">
        <f t="shared" si="1937"/>
        <v>1.3588673357886581E-3</v>
      </c>
      <c r="AU1384" s="13">
        <f t="shared" si="1938"/>
        <v>1.2080551512635278E-4</v>
      </c>
      <c r="AV1384" s="13">
        <f t="shared" si="1939"/>
        <v>8.0548550071336098E-6</v>
      </c>
      <c r="AW1384" s="13">
        <f t="shared" si="1940"/>
        <v>7.1225711578367051E-9</v>
      </c>
      <c r="AX1384" s="13">
        <f t="shared" si="1941"/>
        <v>4.0853693799724544E-8</v>
      </c>
      <c r="AY1384" s="13">
        <f t="shared" si="1942"/>
        <v>9.1415742304959674E-8</v>
      </c>
      <c r="AZ1384" s="13">
        <f t="shared" si="1943"/>
        <v>1.0227762980422524E-7</v>
      </c>
      <c r="BA1384" s="13">
        <f t="shared" si="1944"/>
        <v>7.6286740807169138E-8</v>
      </c>
      <c r="BB1384" s="13">
        <f t="shared" si="1945"/>
        <v>4.2675511014382557E-8</v>
      </c>
      <c r="BC1384" s="13">
        <f t="shared" si="1946"/>
        <v>1.909846163114665E-8</v>
      </c>
      <c r="BD1384" s="13">
        <f t="shared" si="1947"/>
        <v>1.4248972593853802E-2</v>
      </c>
      <c r="BE1384" s="13">
        <f t="shared" si="1948"/>
        <v>3.8002704801703541E-3</v>
      </c>
      <c r="BF1384" s="13">
        <f t="shared" si="1949"/>
        <v>5.0677533511025552E-4</v>
      </c>
      <c r="BG1384" s="13">
        <f t="shared" si="1950"/>
        <v>4.5053151105286477E-5</v>
      </c>
      <c r="BH1384" s="13">
        <f t="shared" si="1951"/>
        <v>3.0039737787468022E-6</v>
      </c>
      <c r="BI1384" s="13">
        <f t="shared" si="1952"/>
        <v>1.6023489131421921E-7</v>
      </c>
      <c r="BJ1384" s="14">
        <f t="shared" si="1953"/>
        <v>3.2831696396835836E-2</v>
      </c>
      <c r="BK1384" s="14">
        <f t="shared" si="1954"/>
        <v>0.1382826979244787</v>
      </c>
      <c r="BL1384" s="14">
        <f t="shared" si="1955"/>
        <v>0.66813149922126358</v>
      </c>
      <c r="BM1384" s="14">
        <f t="shared" si="1956"/>
        <v>0.44916050840473026</v>
      </c>
      <c r="BN1384" s="14">
        <f t="shared" si="1957"/>
        <v>0.54269980689138519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1.6204000000000001</v>
      </c>
      <c r="F1385" s="10">
        <f>VLOOKUP(B1385,home!$B$2:$E$405,3,FALSE)</f>
        <v>0.89139999999999997</v>
      </c>
      <c r="G1385" s="10">
        <f>VLOOKUP(C1385,away!$B$2:$E$405,4,FALSE)</f>
        <v>1.0971</v>
      </c>
      <c r="H1385" s="10">
        <f>VLOOKUP(A1385,away!$A$2:$E$405,3,FALSE)</f>
        <v>1.3241000000000001</v>
      </c>
      <c r="I1385" s="10">
        <f>VLOOKUP(C1385,away!$B$2:$E$405,3,FALSE)</f>
        <v>0.92310000000000003</v>
      </c>
      <c r="J1385" s="10">
        <f>VLOOKUP(B1385,home!$B$2:$E$405,4,FALSE)</f>
        <v>0.92310000000000003</v>
      </c>
      <c r="K1385" s="12">
        <f t="shared" si="1902"/>
        <v>1.5846781847760001</v>
      </c>
      <c r="L1385" s="12">
        <f t="shared" si="1903"/>
        <v>1.128283631001</v>
      </c>
      <c r="M1385" s="13">
        <f t="shared" si="1904"/>
        <v>6.6340028505390655E-2</v>
      </c>
      <c r="N1385" s="13">
        <f t="shared" si="1905"/>
        <v>0.10512759594991057</v>
      </c>
      <c r="O1385" s="13">
        <f t="shared" si="1906"/>
        <v>7.4850368242772011E-2</v>
      </c>
      <c r="P1385" s="13">
        <f t="shared" si="1907"/>
        <v>0.11861374567677112</v>
      </c>
      <c r="Q1385" s="13">
        <f t="shared" si="1908"/>
        <v>8.3296703959884547E-2</v>
      </c>
      <c r="R1385" s="13">
        <f t="shared" si="1909"/>
        <v>4.222622263135839E-2</v>
      </c>
      <c r="S1385" s="13">
        <f t="shared" si="1910"/>
        <v>5.3019349631160138E-2</v>
      </c>
      <c r="T1385" s="13">
        <f t="shared" si="1911"/>
        <v>9.3982307594273909E-2</v>
      </c>
      <c r="U1385" s="13">
        <f t="shared" si="1912"/>
        <v>6.6914973829408281E-2</v>
      </c>
      <c r="V1385" s="13">
        <f t="shared" si="1913"/>
        <v>1.0532979852741575E-2</v>
      </c>
      <c r="W1385" s="13">
        <f t="shared" si="1914"/>
        <v>4.3999489876324564E-2</v>
      </c>
      <c r="X1385" s="13">
        <f t="shared" si="1915"/>
        <v>4.9643904199851221E-2</v>
      </c>
      <c r="Y1385" s="13">
        <f t="shared" si="1916"/>
        <v>2.8006202243836979E-2</v>
      </c>
      <c r="Z1385" s="13">
        <f t="shared" si="1917"/>
        <v>1.5881051931321877E-2</v>
      </c>
      <c r="AA1385" s="13">
        <f t="shared" si="1918"/>
        <v>2.5166356546860544E-2</v>
      </c>
      <c r="AB1385" s="13">
        <f t="shared" si="1919"/>
        <v>1.994028810505229E-2</v>
      </c>
      <c r="AC1385" s="13">
        <f t="shared" si="1920"/>
        <v>1.1770384163406365E-3</v>
      </c>
      <c r="AD1385" s="13">
        <f t="shared" si="1921"/>
        <v>1.7431257937070996E-2</v>
      </c>
      <c r="AE1385" s="13">
        <f t="shared" si="1922"/>
        <v>1.9667402998153463E-2</v>
      </c>
      <c r="AF1385" s="13">
        <f t="shared" si="1923"/>
        <v>1.1095204433558277E-2</v>
      </c>
      <c r="AG1385" s="13">
        <f t="shared" si="1924"/>
        <v>4.1728458483311741E-3</v>
      </c>
      <c r="AH1385" s="13">
        <f t="shared" si="1925"/>
        <v>4.4795827342968232E-3</v>
      </c>
      <c r="AI1385" s="13">
        <f t="shared" si="1926"/>
        <v>7.0986970359394018E-3</v>
      </c>
      <c r="AJ1385" s="13">
        <f t="shared" si="1927"/>
        <v>5.6245751665936128E-3</v>
      </c>
      <c r="AK1385" s="13">
        <f t="shared" si="1928"/>
        <v>2.9710471883779115E-3</v>
      </c>
      <c r="AL1385" s="13">
        <f t="shared" si="1929"/>
        <v>8.4180208247135787E-5</v>
      </c>
      <c r="AM1385" s="13">
        <f t="shared" si="1930"/>
        <v>5.5245868372159829E-3</v>
      </c>
      <c r="AN1385" s="13">
        <f t="shared" si="1931"/>
        <v>6.2333008964743798E-3</v>
      </c>
      <c r="AO1385" s="13">
        <f t="shared" si="1932"/>
        <v>3.5164656842979524E-3</v>
      </c>
      <c r="AP1385" s="13">
        <f t="shared" si="1933"/>
        <v>1.3225235568567028E-3</v>
      </c>
      <c r="AQ1385" s="13">
        <f t="shared" si="1934"/>
        <v>3.7304542020365959E-4</v>
      </c>
      <c r="AR1385" s="13">
        <f t="shared" si="1935"/>
        <v>1.0108479745643618E-3</v>
      </c>
      <c r="AS1385" s="13">
        <f t="shared" si="1936"/>
        <v>1.6018687334171493E-3</v>
      </c>
      <c r="AT1385" s="13">
        <f t="shared" si="1937"/>
        <v>1.2692232183604596E-3</v>
      </c>
      <c r="AU1385" s="13">
        <f t="shared" si="1938"/>
        <v>6.7043678191566855E-4</v>
      </c>
      <c r="AV1385" s="13">
        <f t="shared" si="1939"/>
        <v>2.6560663564329607E-4</v>
      </c>
      <c r="AW1385" s="13">
        <f t="shared" si="1940"/>
        <v>4.1808719063651258E-6</v>
      </c>
      <c r="AX1385" s="13">
        <f t="shared" si="1941"/>
        <v>1.4591153734728017E-3</v>
      </c>
      <c r="AY1385" s="13">
        <f t="shared" si="1942"/>
        <v>1.6462959916312726E-3</v>
      </c>
      <c r="AZ1385" s="13">
        <f t="shared" si="1943"/>
        <v>9.2874440957006255E-4</v>
      </c>
      <c r="BA1385" s="13">
        <f t="shared" si="1944"/>
        <v>3.4929570490052988E-4</v>
      </c>
      <c r="BB1385" s="13">
        <f t="shared" si="1945"/>
        <v>9.8526156554555938E-5</v>
      </c>
      <c r="BC1385" s="13">
        <f t="shared" si="1946"/>
        <v>2.2233089933189475E-5</v>
      </c>
      <c r="BD1385" s="13">
        <f t="shared" si="1947"/>
        <v>1.9008720385524711E-4</v>
      </c>
      <c r="BE1385" s="13">
        <f t="shared" si="1948"/>
        <v>3.0122704515447846E-4</v>
      </c>
      <c r="BF1385" s="13">
        <f t="shared" si="1949"/>
        <v>2.3867396356041861E-4</v>
      </c>
      <c r="BG1385" s="13">
        <f t="shared" si="1950"/>
        <v>1.2607380777607244E-4</v>
      </c>
      <c r="BH1385" s="13">
        <f t="shared" si="1951"/>
        <v>4.9946603213596199E-5</v>
      </c>
      <c r="BI1385" s="13">
        <f t="shared" si="1952"/>
        <v>1.5829858503249756E-5</v>
      </c>
      <c r="BJ1385" s="14">
        <f t="shared" si="1953"/>
        <v>0.47789704816230688</v>
      </c>
      <c r="BK1385" s="14">
        <f t="shared" si="1954"/>
        <v>0.25141361828228254</v>
      </c>
      <c r="BL1385" s="14">
        <f t="shared" si="1955"/>
        <v>0.25501193330662336</v>
      </c>
      <c r="BM1385" s="14">
        <f t="shared" si="1956"/>
        <v>0.50810687159672208</v>
      </c>
      <c r="BN1385" s="14">
        <f t="shared" si="1957"/>
        <v>0.49045466496608731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1.8042</v>
      </c>
      <c r="F1402" s="10">
        <f>VLOOKUP(B1402,home!$B$2:$E$405,3,FALSE)</f>
        <v>0.84989999999999999</v>
      </c>
      <c r="G1402" s="10">
        <f>VLOOKUP(C1402,away!$B$2:$E$405,4,FALSE)</f>
        <v>1.1085</v>
      </c>
      <c r="H1402" s="10">
        <f>VLOOKUP(A1402,away!$A$2:$E$405,3,FALSE)</f>
        <v>1.2458</v>
      </c>
      <c r="I1402" s="10">
        <f>VLOOKUP(C1402,away!$B$2:$E$405,3,FALSE)</f>
        <v>0.74919999999999998</v>
      </c>
      <c r="J1402" s="10">
        <f>VLOOKUP(B1402,home!$B$2:$E$405,4,FALSE)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1.8042</v>
      </c>
      <c r="F1403" s="10">
        <f>VLOOKUP(B1403,home!$B$2:$E$405,3,FALSE)</f>
        <v>1.6997</v>
      </c>
      <c r="G1403" s="10">
        <f>VLOOKUP(C1403,away!$B$2:$E$405,4,FALSE)</f>
        <v>0.84989999999999999</v>
      </c>
      <c r="H1403" s="10">
        <f>VLOOKUP(A1403,away!$A$2:$E$405,3,FALSE)</f>
        <v>1.2458</v>
      </c>
      <c r="I1403" s="10">
        <f>VLOOKUP(C1403,away!$B$2:$E$405,3,FALSE)</f>
        <v>0.90969999999999995</v>
      </c>
      <c r="J1403" s="10">
        <f>VLOOKUP(B1403,home!$B$2:$E$405,4,FALSE)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1.5866</v>
      </c>
      <c r="F1404" s="10">
        <f>VLOOKUP(B1404,home!$B$2:$E$405,3,FALSE)</f>
        <v>0.63029999999999997</v>
      </c>
      <c r="G1404" s="10">
        <f>VLOOKUP(C1404,away!$B$2:$E$405,4,FALSE)</f>
        <v>0.70030000000000003</v>
      </c>
      <c r="H1404" s="10">
        <f>VLOOKUP(A1404,away!$A$2:$E$405,3,FALSE)</f>
        <v>1.1788000000000001</v>
      </c>
      <c r="I1404" s="10">
        <f>VLOOKUP(C1404,away!$B$2:$E$405,3,FALSE)</f>
        <v>0.84830000000000005</v>
      </c>
      <c r="J1404" s="10">
        <f>VLOOKUP(B1404,home!$B$2:$E$405,4,FALSE)</f>
        <v>1.6117999999999999</v>
      </c>
      <c r="K1404" s="12">
        <f t="shared" si="1902"/>
        <v>0.70032379619399998</v>
      </c>
      <c r="L1404" s="12">
        <f t="shared" si="1903"/>
        <v>1.6117613812720002</v>
      </c>
      <c r="M1404" s="13">
        <f t="shared" si="1904"/>
        <v>9.9054489876963331E-2</v>
      </c>
      <c r="N1404" s="13">
        <f t="shared" si="1905"/>
        <v>6.9370216380695099E-2</v>
      </c>
      <c r="O1404" s="13">
        <f t="shared" si="1906"/>
        <v>0.1596522014252878</v>
      </c>
      <c r="P1404" s="13">
        <f t="shared" si="1907"/>
        <v>0.11180823577288669</v>
      </c>
      <c r="Q1404" s="13">
        <f t="shared" si="1908"/>
        <v>2.4290806639263796E-2</v>
      </c>
      <c r="R1404" s="13">
        <f t="shared" si="1909"/>
        <v>0.12866062634616873</v>
      </c>
      <c r="S1404" s="13">
        <f t="shared" si="1910"/>
        <v>3.1551022074247079E-2</v>
      </c>
      <c r="T1404" s="13">
        <f t="shared" si="1911"/>
        <v>3.9150984061110894E-2</v>
      </c>
      <c r="U1404" s="13">
        <f t="shared" si="1912"/>
        <v>9.0104098263446661E-2</v>
      </c>
      <c r="V1404" s="13">
        <f t="shared" si="1913"/>
        <v>3.9570410177880875E-3</v>
      </c>
      <c r="W1404" s="13">
        <f t="shared" si="1914"/>
        <v>5.6704766394078815E-3</v>
      </c>
      <c r="X1404" s="13">
        <f t="shared" si="1915"/>
        <v>9.1394552608026567E-3</v>
      </c>
      <c r="Y1404" s="13">
        <f t="shared" si="1916"/>
        <v>7.3653105176124702E-3</v>
      </c>
      <c r="Z1404" s="13">
        <f t="shared" si="1917"/>
        <v>6.9123409611673847E-2</v>
      </c>
      <c r="AA1404" s="13">
        <f t="shared" si="1918"/>
        <v>4.8408768625120266E-2</v>
      </c>
      <c r="AB1404" s="13">
        <f t="shared" si="1919"/>
        <v>1.6950906306310611E-2</v>
      </c>
      <c r="AC1404" s="13">
        <f t="shared" si="1920"/>
        <v>2.791580773050905E-4</v>
      </c>
      <c r="AD1404" s="13">
        <f t="shared" si="1921"/>
        <v>9.9279243158488062E-4</v>
      </c>
      <c r="AE1404" s="13">
        <f t="shared" si="1922"/>
        <v>1.600144500847635E-3</v>
      </c>
      <c r="AF1404" s="13">
        <f t="shared" si="1923"/>
        <v>1.2895255554604898E-3</v>
      </c>
      <c r="AG1404" s="13">
        <f t="shared" si="1924"/>
        <v>6.9280249681818063E-4</v>
      </c>
      <c r="AH1404" s="13">
        <f t="shared" si="1925"/>
        <v>2.785261053848544E-2</v>
      </c>
      <c r="AI1404" s="13">
        <f t="shared" si="1926"/>
        <v>1.9505845946225137E-2</v>
      </c>
      <c r="AJ1404" s="13">
        <f t="shared" si="1927"/>
        <v>6.8302040405178654E-3</v>
      </c>
      <c r="AK1404" s="13">
        <f t="shared" si="1928"/>
        <v>1.5944514741450234E-3</v>
      </c>
      <c r="AL1404" s="13">
        <f t="shared" si="1929"/>
        <v>1.2604041336844905E-5</v>
      </c>
      <c r="AM1404" s="13">
        <f t="shared" si="1930"/>
        <v>1.3905523290403914E-4</v>
      </c>
      <c r="AN1404" s="13">
        <f t="shared" si="1931"/>
        <v>2.2412385425851382E-4</v>
      </c>
      <c r="AO1404" s="13">
        <f t="shared" si="1932"/>
        <v>1.8061708645785335E-4</v>
      </c>
      <c r="AP1404" s="13">
        <f t="shared" si="1933"/>
        <v>9.7037214916877981E-5</v>
      </c>
      <c r="AQ1404" s="13">
        <f t="shared" si="1934"/>
        <v>3.9100208887303818E-5</v>
      </c>
      <c r="AR1404" s="13">
        <f t="shared" si="1935"/>
        <v>8.9783524067080702E-3</v>
      </c>
      <c r="AS1404" s="13">
        <f t="shared" si="1936"/>
        <v>6.2877538410333325E-3</v>
      </c>
      <c r="AT1404" s="13">
        <f t="shared" si="1937"/>
        <v>2.2017318197429339E-3</v>
      </c>
      <c r="AU1404" s="13">
        <f t="shared" si="1938"/>
        <v>5.1397506206783173E-4</v>
      </c>
      <c r="AV1404" s="13">
        <f t="shared" si="1939"/>
        <v>8.9987241654097656E-5</v>
      </c>
      <c r="AW1404" s="13">
        <f t="shared" si="1940"/>
        <v>3.9519091047529941E-7</v>
      </c>
      <c r="AX1404" s="13">
        <f t="shared" si="1941"/>
        <v>1.6230614764666245E-5</v>
      </c>
      <c r="AY1404" s="13">
        <f t="shared" si="1942"/>
        <v>2.6159878071992193E-5</v>
      </c>
      <c r="AZ1404" s="13">
        <f t="shared" si="1943"/>
        <v>2.1081740607610622E-5</v>
      </c>
      <c r="BA1404" s="13">
        <f t="shared" si="1944"/>
        <v>1.1326245120446836E-5</v>
      </c>
      <c r="BB1404" s="13">
        <f t="shared" si="1945"/>
        <v>4.563801119989164E-6</v>
      </c>
      <c r="BC1404" s="13">
        <f t="shared" si="1946"/>
        <v>1.4711516794008869E-6</v>
      </c>
      <c r="BD1404" s="13">
        <f t="shared" si="1947"/>
        <v>2.4118269460970984E-3</v>
      </c>
      <c r="BE1404" s="13">
        <f t="shared" si="1948"/>
        <v>1.6890598026537019E-3</v>
      </c>
      <c r="BF1404" s="13">
        <f t="shared" si="1949"/>
        <v>5.9144438649656435E-4</v>
      </c>
      <c r="BG1404" s="13">
        <f t="shared" si="1950"/>
        <v>1.3806752599630179E-4</v>
      </c>
      <c r="BH1404" s="13">
        <f t="shared" si="1951"/>
        <v>2.417299348421096E-5</v>
      </c>
      <c r="BI1404" s="13">
        <f t="shared" si="1952"/>
        <v>3.3857845124470894E-6</v>
      </c>
      <c r="BJ1404" s="14">
        <f t="shared" si="1953"/>
        <v>0.1603232815123927</v>
      </c>
      <c r="BK1404" s="14">
        <f t="shared" si="1954"/>
        <v>0.24668871073859916</v>
      </c>
      <c r="BL1404" s="14">
        <f t="shared" si="1955"/>
        <v>0.52248947077615404</v>
      </c>
      <c r="BM1404" s="14">
        <f t="shared" si="1956"/>
        <v>0.40576253151039288</v>
      </c>
      <c r="BN1404" s="14">
        <f t="shared" si="1957"/>
        <v>0.59283657644126542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1.5866</v>
      </c>
      <c r="F1405" s="10">
        <f>VLOOKUP(B1405,home!$B$2:$E$405,3,FALSE)</f>
        <v>1.0084</v>
      </c>
      <c r="G1405" s="10">
        <f>VLOOKUP(C1405,away!$B$2:$E$405,4,FALSE)</f>
        <v>0.94540000000000002</v>
      </c>
      <c r="H1405" s="10">
        <f>VLOOKUP(A1405,away!$A$2:$E$405,3,FALSE)</f>
        <v>1.1788000000000001</v>
      </c>
      <c r="I1405" s="10">
        <f>VLOOKUP(C1405,away!$B$2:$E$405,3,FALSE)</f>
        <v>1.3573</v>
      </c>
      <c r="J1405" s="10">
        <f>VLOOKUP(B1405,home!$B$2:$E$405,4,FALSE)</f>
        <v>1.6117999999999999</v>
      </c>
      <c r="K1405" s="12">
        <f t="shared" si="1902"/>
        <v>1.5125714017759999</v>
      </c>
      <c r="L1405" s="12">
        <f t="shared" si="1903"/>
        <v>2.5788562098319998</v>
      </c>
      <c r="M1405" s="13">
        <f t="shared" si="1904"/>
        <v>1.6715353484234828E-2</v>
      </c>
      <c r="N1405" s="13">
        <f t="shared" si="1905"/>
        <v>2.5283165650830424E-2</v>
      </c>
      <c r="O1405" s="13">
        <f t="shared" si="1906"/>
        <v>4.3106493132355941E-2</v>
      </c>
      <c r="P1405" s="13">
        <f t="shared" si="1907"/>
        <v>6.5201648742855153E-2</v>
      </c>
      <c r="Q1405" s="13">
        <f t="shared" si="1908"/>
        <v>1.9121296654905692E-2</v>
      </c>
      <c r="R1405" s="13">
        <f t="shared" si="1909"/>
        <v>5.5582723749228305E-2</v>
      </c>
      <c r="S1405" s="13">
        <f t="shared" si="1910"/>
        <v>6.3583085496759881E-2</v>
      </c>
      <c r="T1405" s="13">
        <f t="shared" si="1911"/>
        <v>4.9311074618543393E-2</v>
      </c>
      <c r="U1405" s="13">
        <f t="shared" si="1912"/>
        <v>8.4072838375898434E-2</v>
      </c>
      <c r="V1405" s="13">
        <f t="shared" si="1913"/>
        <v>2.7557645068028984E-2</v>
      </c>
      <c r="W1405" s="13">
        <f t="shared" si="1914"/>
        <v>9.6407754950284825E-3</v>
      </c>
      <c r="X1405" s="13">
        <f t="shared" si="1915"/>
        <v>2.486217375295037E-2</v>
      </c>
      <c r="Y1405" s="13">
        <f t="shared" si="1916"/>
        <v>3.2057985586359118E-2</v>
      </c>
      <c r="Z1405" s="13">
        <f t="shared" si="1917"/>
        <v>4.7779950766691323E-2</v>
      </c>
      <c r="AA1405" s="13">
        <f t="shared" si="1918"/>
        <v>7.2270587107962567E-2</v>
      </c>
      <c r="AB1405" s="13">
        <f t="shared" si="1919"/>
        <v>5.4657211624532728E-2</v>
      </c>
      <c r="AC1405" s="13">
        <f t="shared" si="1920"/>
        <v>6.7183887840024069E-3</v>
      </c>
      <c r="AD1405" s="13">
        <f t="shared" si="1921"/>
        <v>3.6455903261807367E-3</v>
      </c>
      <c r="AE1405" s="13">
        <f t="shared" si="1922"/>
        <v>9.4014532511746598E-3</v>
      </c>
      <c r="AF1405" s="13">
        <f t="shared" si="1923"/>
        <v>1.212249804911851E-2</v>
      </c>
      <c r="AG1405" s="13">
        <f t="shared" si="1924"/>
        <v>1.0420726457548523E-2</v>
      </c>
      <c r="AH1405" s="13">
        <f t="shared" si="1925"/>
        <v>3.0804405685037287E-2</v>
      </c>
      <c r="AI1405" s="13">
        <f t="shared" si="1926"/>
        <v>4.6593863087893435E-2</v>
      </c>
      <c r="AJ1405" s="13">
        <f t="shared" si="1927"/>
        <v>3.5238272402507001E-2</v>
      </c>
      <c r="AK1405" s="13">
        <f t="shared" si="1928"/>
        <v>1.7766801028008181E-2</v>
      </c>
      <c r="AL1405" s="13">
        <f t="shared" si="1929"/>
        <v>1.0482578810567448E-3</v>
      </c>
      <c r="AM1405" s="13">
        <f t="shared" si="1930"/>
        <v>1.1028431339944428E-3</v>
      </c>
      <c r="AN1405" s="13">
        <f t="shared" si="1931"/>
        <v>2.8440738645721529E-3</v>
      </c>
      <c r="AO1405" s="13">
        <f t="shared" si="1932"/>
        <v>3.6672287734363963E-3</v>
      </c>
      <c r="AP1405" s="13">
        <f t="shared" si="1933"/>
        <v>3.1524185650836792E-3</v>
      </c>
      <c r="AQ1405" s="13">
        <f t="shared" si="1934"/>
        <v>2.0324085481389321E-3</v>
      </c>
      <c r="AR1405" s="13">
        <f t="shared" si="1935"/>
        <v>1.5888026578208512E-2</v>
      </c>
      <c r="AS1405" s="13">
        <f t="shared" si="1936"/>
        <v>2.4031774632855194E-2</v>
      </c>
      <c r="AT1405" s="13">
        <f t="shared" si="1937"/>
        <v>1.817488752179135E-2</v>
      </c>
      <c r="AU1405" s="13">
        <f t="shared" si="1938"/>
        <v>9.1636050319856919E-3</v>
      </c>
      <c r="AV1405" s="13">
        <f t="shared" si="1939"/>
        <v>3.465151727138053E-3</v>
      </c>
      <c r="AW1405" s="13">
        <f t="shared" si="1940"/>
        <v>1.1358177414730053E-4</v>
      </c>
      <c r="AX1405" s="13">
        <f t="shared" si="1941"/>
        <v>2.7802149752083539E-4</v>
      </c>
      <c r="AY1405" s="13">
        <f t="shared" si="1942"/>
        <v>7.1697746534839821E-4</v>
      </c>
      <c r="AZ1405" s="13">
        <f t="shared" si="1943"/>
        <v>9.2449089441166239E-4</v>
      </c>
      <c r="BA1405" s="13">
        <f t="shared" si="1944"/>
        <v>7.9470969466221837E-4</v>
      </c>
      <c r="BB1405" s="13">
        <f t="shared" si="1945"/>
        <v>5.1236050777333857E-4</v>
      </c>
      <c r="BC1405" s="13">
        <f t="shared" si="1946"/>
        <v>2.6426081542879013E-4</v>
      </c>
      <c r="BD1405" s="13">
        <f t="shared" si="1947"/>
        <v>6.828822667198144E-3</v>
      </c>
      <c r="BE1405" s="13">
        <f t="shared" si="1948"/>
        <v>1.0329081874203621E-2</v>
      </c>
      <c r="BF1405" s="13">
        <f t="shared" si="1949"/>
        <v>7.811736924761622E-3</v>
      </c>
      <c r="BG1405" s="13">
        <f t="shared" si="1950"/>
        <v>3.9386032901973424E-3</v>
      </c>
      <c r="BH1405" s="13">
        <f t="shared" si="1951"/>
        <v>1.4893546749233405E-3</v>
      </c>
      <c r="BI1405" s="13">
        <f t="shared" si="1952"/>
        <v>4.5055105767808653E-4</v>
      </c>
      <c r="BJ1405" s="14">
        <f t="shared" si="1953"/>
        <v>0.21215653360301079</v>
      </c>
      <c r="BK1405" s="14">
        <f t="shared" si="1954"/>
        <v>0.18154135692228643</v>
      </c>
      <c r="BL1405" s="14">
        <f t="shared" si="1955"/>
        <v>0.54166479217436514</v>
      </c>
      <c r="BM1405" s="14">
        <f t="shared" si="1956"/>
        <v>0.75752855636074223</v>
      </c>
      <c r="BN1405" s="14">
        <f t="shared" si="1957"/>
        <v>0.22501068141441033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1.5866</v>
      </c>
      <c r="F1406" s="10">
        <f>VLOOKUP(B1406,home!$B$2:$E$405,3,FALSE)</f>
        <v>0.94540000000000002</v>
      </c>
      <c r="G1406" s="10">
        <f>VLOOKUP(C1406,away!$B$2:$E$405,4,FALSE)</f>
        <v>1.2033</v>
      </c>
      <c r="H1406" s="10">
        <f>VLOOKUP(A1406,away!$A$2:$E$405,3,FALSE)</f>
        <v>1.1788000000000001</v>
      </c>
      <c r="I1406" s="10">
        <f>VLOOKUP(C1406,away!$B$2:$E$405,3,FALSE)</f>
        <v>0.7712</v>
      </c>
      <c r="J1406" s="10">
        <f>VLOOKUP(B1406,home!$B$2:$E$405,4,FALSE)</f>
        <v>1.018</v>
      </c>
      <c r="K1406" s="12">
        <f t="shared" si="1902"/>
        <v>1.8049158744120002</v>
      </c>
      <c r="L1406" s="12">
        <f t="shared" si="1903"/>
        <v>0.92545419008000007</v>
      </c>
      <c r="M1406" s="13">
        <f t="shared" si="1904"/>
        <v>6.5195158790093827E-2</v>
      </c>
      <c r="N1406" s="13">
        <f t="shared" si="1905"/>
        <v>0.11767177703505138</v>
      </c>
      <c r="O1406" s="13">
        <f t="shared" si="1906"/>
        <v>6.0335132875223282E-2</v>
      </c>
      <c r="P1406" s="13">
        <f t="shared" si="1907"/>
        <v>0.10889983911124783</v>
      </c>
      <c r="Q1406" s="13">
        <f t="shared" si="1908"/>
        <v>0.10619382917041686</v>
      </c>
      <c r="R1406" s="13">
        <f t="shared" si="1909"/>
        <v>2.7918700764204472E-2</v>
      </c>
      <c r="S1406" s="13">
        <f t="shared" si="1910"/>
        <v>4.5475673265242607E-2</v>
      </c>
      <c r="T1406" s="13">
        <f t="shared" si="1911"/>
        <v>9.8277524166402022E-2</v>
      </c>
      <c r="U1406" s="13">
        <f t="shared" si="1912"/>
        <v>5.0390906202271088E-2</v>
      </c>
      <c r="V1406" s="13">
        <f t="shared" si="1913"/>
        <v>8.4401180052942459E-3</v>
      </c>
      <c r="W1406" s="13">
        <f t="shared" si="1914"/>
        <v>6.3890309344760504E-2</v>
      </c>
      <c r="X1406" s="13">
        <f t="shared" si="1915"/>
        <v>5.9127554488616001E-2</v>
      </c>
      <c r="Y1406" s="13">
        <f t="shared" si="1916"/>
        <v>2.7359921525336596E-2</v>
      </c>
      <c r="Z1406" s="13">
        <f t="shared" si="1917"/>
        <v>8.6124928679409095E-3</v>
      </c>
      <c r="AA1406" s="13">
        <f t="shared" si="1918"/>
        <v>1.5544825095606681E-2</v>
      </c>
      <c r="AB1406" s="13">
        <f t="shared" si="1919"/>
        <v>1.4028550790009269E-2</v>
      </c>
      <c r="AC1406" s="13">
        <f t="shared" si="1920"/>
        <v>8.8113089023197878E-4</v>
      </c>
      <c r="AD1406" s="13">
        <f t="shared" si="1921"/>
        <v>2.8829158389362904E-2</v>
      </c>
      <c r="AE1406" s="13">
        <f t="shared" si="1922"/>
        <v>2.6680065427915886E-2</v>
      </c>
      <c r="AF1406" s="13">
        <f t="shared" si="1923"/>
        <v>1.2345589170936653E-2</v>
      </c>
      <c r="AG1406" s="13">
        <f t="shared" si="1924"/>
        <v>3.8084257424165335E-3</v>
      </c>
      <c r="AH1406" s="13">
        <f t="shared" si="1925"/>
        <v>1.9926169029175073E-3</v>
      </c>
      <c r="AI1406" s="13">
        <f t="shared" si="1926"/>
        <v>3.5965058796974844E-3</v>
      </c>
      <c r="AJ1406" s="13">
        <f t="shared" si="1927"/>
        <v>3.2456952773410428E-3</v>
      </c>
      <c r="AK1406" s="13">
        <f t="shared" si="1928"/>
        <v>1.9527356431923027E-3</v>
      </c>
      <c r="AL1406" s="13">
        <f t="shared" si="1929"/>
        <v>5.8872477013917862E-5</v>
      </c>
      <c r="AM1406" s="13">
        <f t="shared" si="1930"/>
        <v>1.04068411245798E-2</v>
      </c>
      <c r="AN1406" s="13">
        <f t="shared" si="1931"/>
        <v>9.6310547242392346E-3</v>
      </c>
      <c r="AO1406" s="13">
        <f t="shared" si="1932"/>
        <v>4.4565499747184897E-3</v>
      </c>
      <c r="AP1406" s="13">
        <f t="shared" si="1933"/>
        <v>1.3747776158013817E-3</v>
      </c>
      <c r="AQ1406" s="13">
        <f t="shared" si="1934"/>
        <v>3.1807342624289519E-4</v>
      </c>
      <c r="AR1406" s="13">
        <f t="shared" si="1935"/>
        <v>3.688151324058481E-4</v>
      </c>
      <c r="AS1406" s="13">
        <f t="shared" si="1936"/>
        <v>6.6568028720267883E-4</v>
      </c>
      <c r="AT1406" s="13">
        <f t="shared" si="1937"/>
        <v>6.0074845882762738E-4</v>
      </c>
      <c r="AU1406" s="13">
        <f t="shared" si="1938"/>
        <v>3.6143347662217617E-4</v>
      </c>
      <c r="AV1406" s="13">
        <f t="shared" si="1939"/>
        <v>1.6308925487482111E-4</v>
      </c>
      <c r="AW1406" s="13">
        <f t="shared" si="1940"/>
        <v>2.7316288994956838E-6</v>
      </c>
      <c r="AX1406" s="13">
        <f t="shared" si="1941"/>
        <v>3.130578791372953E-3</v>
      </c>
      <c r="AY1406" s="13">
        <f t="shared" si="1942"/>
        <v>2.897207259851682E-3</v>
      </c>
      <c r="AZ1406" s="13">
        <f t="shared" si="1943"/>
        <v>1.3406162990799674E-3</v>
      </c>
      <c r="BA1406" s="13">
        <f t="shared" si="1944"/>
        <v>4.1355965709103276E-4</v>
      </c>
      <c r="BB1406" s="13">
        <f t="shared" si="1945"/>
        <v>9.5682629375736054E-5</v>
      </c>
      <c r="BC1406" s="13">
        <f t="shared" si="1946"/>
        <v>1.7709978054729331E-5</v>
      </c>
      <c r="BD1406" s="13">
        <f t="shared" si="1947"/>
        <v>5.6886918274983678E-5</v>
      </c>
      <c r="BE1406" s="13">
        <f t="shared" si="1948"/>
        <v>1.0267610184089614E-4</v>
      </c>
      <c r="BF1406" s="13">
        <f t="shared" si="1949"/>
        <v>9.2660863067688332E-5</v>
      </c>
      <c r="BG1406" s="13">
        <f t="shared" si="1950"/>
        <v>5.5748354229195776E-5</v>
      </c>
      <c r="BH1406" s="13">
        <f t="shared" si="1951"/>
        <v>2.5155272380154709E-5</v>
      </c>
      <c r="BI1406" s="13">
        <f t="shared" si="1952"/>
        <v>9.080630088819793E-6</v>
      </c>
      <c r="BJ1406" s="14">
        <f t="shared" si="1953"/>
        <v>0.57826680594162316</v>
      </c>
      <c r="BK1406" s="14">
        <f t="shared" si="1954"/>
        <v>0.23184799979897605</v>
      </c>
      <c r="BL1406" s="14">
        <f t="shared" si="1955"/>
        <v>0.18150764418027801</v>
      </c>
      <c r="BM1406" s="14">
        <f t="shared" si="1956"/>
        <v>0.51112602941162844</v>
      </c>
      <c r="BN1406" s="14">
        <f t="shared" si="1957"/>
        <v>0.48621443774623768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1.5866</v>
      </c>
      <c r="F1407" s="10">
        <f>VLOOKUP(B1407,home!$B$2:$E$405,3,FALSE)</f>
        <v>0.84040000000000004</v>
      </c>
      <c r="G1407" s="10">
        <f>VLOOKUP(C1407,away!$B$2:$E$405,4,FALSE)</f>
        <v>0.88239999999999996</v>
      </c>
      <c r="H1407" s="10">
        <f>VLOOKUP(A1407,away!$A$2:$E$405,3,FALSE)</f>
        <v>1.1788000000000001</v>
      </c>
      <c r="I1407" s="10">
        <f>VLOOKUP(C1407,away!$B$2:$E$405,3,FALSE)</f>
        <v>1.2725</v>
      </c>
      <c r="J1407" s="10">
        <f>VLOOKUP(B1407,home!$B$2:$E$405,4,FALSE)</f>
        <v>1.0367999999999999</v>
      </c>
      <c r="K1407" s="12">
        <f t="shared" si="1902"/>
        <v>1.176573311936</v>
      </c>
      <c r="L1407" s="12">
        <f t="shared" si="1903"/>
        <v>1.5552238464000001</v>
      </c>
      <c r="M1407" s="13">
        <f t="shared" si="1904"/>
        <v>6.5102185536883628E-2</v>
      </c>
      <c r="N1407" s="13">
        <f t="shared" si="1905"/>
        <v>7.659749405140312E-2</v>
      </c>
      <c r="O1407" s="13">
        <f t="shared" si="1906"/>
        <v>0.1012484713997186</v>
      </c>
      <c r="P1407" s="13">
        <f t="shared" si="1907"/>
        <v>0.11912624932322428</v>
      </c>
      <c r="Q1407" s="13">
        <f t="shared" si="1908"/>
        <v>4.5061283631028723E-2</v>
      </c>
      <c r="R1407" s="13">
        <f t="shared" si="1909"/>
        <v>7.8732018566195397E-2</v>
      </c>
      <c r="S1407" s="13">
        <f t="shared" si="1910"/>
        <v>5.4495341288423635E-2</v>
      </c>
      <c r="T1407" s="13">
        <f t="shared" si="1911"/>
        <v>7.0080382852369852E-2</v>
      </c>
      <c r="U1407" s="13">
        <f t="shared" si="1912"/>
        <v>9.2633991839835159E-2</v>
      </c>
      <c r="V1407" s="13">
        <f t="shared" si="1913"/>
        <v>1.1079719537561988E-2</v>
      </c>
      <c r="W1407" s="13">
        <f t="shared" si="1914"/>
        <v>1.7672634573948978E-2</v>
      </c>
      <c r="X1407" s="13">
        <f t="shared" si="1915"/>
        <v>2.7484902718118553E-2</v>
      </c>
      <c r="Y1407" s="13">
        <f t="shared" si="1916"/>
        <v>2.1372588061601083E-2</v>
      </c>
      <c r="Z1407" s="13">
        <f t="shared" si="1917"/>
        <v>4.0815304249784884E-2</v>
      </c>
      <c r="AA1407" s="13">
        <f t="shared" si="1918"/>
        <v>4.8022197698844894E-2</v>
      </c>
      <c r="AB1407" s="13">
        <f t="shared" si="1919"/>
        <v>2.8250818096487652E-2</v>
      </c>
      <c r="AC1407" s="13">
        <f t="shared" si="1920"/>
        <v>1.2671285736974493E-3</v>
      </c>
      <c r="AD1407" s="13">
        <f t="shared" si="1921"/>
        <v>5.1982875478264546E-3</v>
      </c>
      <c r="AE1407" s="13">
        <f t="shared" si="1922"/>
        <v>8.0845007548238836E-3</v>
      </c>
      <c r="AF1407" s="13">
        <f t="shared" si="1923"/>
        <v>6.2866041800704537E-3</v>
      </c>
      <c r="AG1407" s="13">
        <f t="shared" si="1924"/>
        <v>3.2590255779078301E-3</v>
      </c>
      <c r="AH1407" s="13">
        <f t="shared" si="1925"/>
        <v>1.5869233616834174E-2</v>
      </c>
      <c r="AI1407" s="13">
        <f t="shared" si="1926"/>
        <v>1.8671316754444691E-2</v>
      </c>
      <c r="AJ1407" s="13">
        <f t="shared" si="1927"/>
        <v>1.0984086495991561E-2</v>
      </c>
      <c r="AK1407" s="13">
        <f t="shared" si="1928"/>
        <v>4.3078610090600943E-3</v>
      </c>
      <c r="AL1407" s="13">
        <f t="shared" si="1929"/>
        <v>9.2745442046239179E-5</v>
      </c>
      <c r="AM1407" s="13">
        <f t="shared" si="1930"/>
        <v>1.2232332793083666E-3</v>
      </c>
      <c r="AN1407" s="13">
        <f t="shared" si="1931"/>
        <v>1.9024015656904437E-3</v>
      </c>
      <c r="AO1407" s="13">
        <f t="shared" si="1932"/>
        <v>1.4793301401952374E-3</v>
      </c>
      <c r="AP1407" s="13">
        <f t="shared" si="1933"/>
        <v>7.668965035766296E-4</v>
      </c>
      <c r="AQ1407" s="13">
        <f t="shared" si="1934"/>
        <v>2.9817393252078926E-4</v>
      </c>
      <c r="AR1407" s="13">
        <f t="shared" si="1935"/>
        <v>4.9360421089986051E-3</v>
      </c>
      <c r="AS1407" s="13">
        <f t="shared" si="1936"/>
        <v>5.8076154120400474E-3</v>
      </c>
      <c r="AT1407" s="13">
        <f t="shared" si="1937"/>
        <v>3.4165426498972582E-3</v>
      </c>
      <c r="AU1407" s="13">
        <f t="shared" si="1938"/>
        <v>1.3399376336534052E-3</v>
      </c>
      <c r="AV1407" s="13">
        <f t="shared" si="1939"/>
        <v>3.9413371485381857E-4</v>
      </c>
      <c r="AW1407" s="13">
        <f t="shared" si="1940"/>
        <v>4.7141345570296896E-6</v>
      </c>
      <c r="AX1407" s="13">
        <f t="shared" si="1941"/>
        <v>2.398706051176965E-4</v>
      </c>
      <c r="AY1407" s="13">
        <f t="shared" si="1942"/>
        <v>3.7305248512943951E-4</v>
      </c>
      <c r="AZ1407" s="13">
        <f t="shared" si="1943"/>
        <v>2.9009006041604295E-4</v>
      </c>
      <c r="BA1407" s="13">
        <f t="shared" si="1944"/>
        <v>1.5038499318754893E-4</v>
      </c>
      <c r="BB1407" s="13">
        <f t="shared" si="1945"/>
        <v>5.8470581886494393E-5</v>
      </c>
      <c r="BC1407" s="13">
        <f t="shared" si="1946"/>
        <v>1.8186968652551993E-5</v>
      </c>
      <c r="BD1407" s="13">
        <f t="shared" si="1947"/>
        <v>1.2794417324581966E-3</v>
      </c>
      <c r="BE1407" s="13">
        <f t="shared" si="1948"/>
        <v>1.5053569965874738E-3</v>
      </c>
      <c r="BF1407" s="13">
        <f t="shared" si="1949"/>
        <v>8.8558143356047721E-4</v>
      </c>
      <c r="BG1407" s="13">
        <f t="shared" si="1950"/>
        <v>3.4731716009109379E-4</v>
      </c>
      <c r="BH1407" s="13">
        <f t="shared" si="1951"/>
        <v>1.0216102533514609E-4</v>
      </c>
      <c r="BI1407" s="13">
        <f t="shared" si="1952"/>
        <v>2.4039987185870062E-5</v>
      </c>
      <c r="BJ1407" s="14">
        <f t="shared" si="1953"/>
        <v>0.28789779506478014</v>
      </c>
      <c r="BK1407" s="14">
        <f t="shared" si="1954"/>
        <v>0.25153642218696665</v>
      </c>
      <c r="BL1407" s="14">
        <f t="shared" si="1955"/>
        <v>0.41875816533207377</v>
      </c>
      <c r="BM1407" s="14">
        <f t="shared" si="1956"/>
        <v>0.51277164597457892</v>
      </c>
      <c r="BN1407" s="14">
        <f t="shared" si="1957"/>
        <v>0.48586770250845374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1.1809000000000001</v>
      </c>
      <c r="F1408" s="10">
        <f>VLOOKUP(B1408,home!$B$2:$E$405,3,FALSE)</f>
        <v>1.1073999999999999</v>
      </c>
      <c r="G1408" s="10">
        <f>VLOOKUP(C1408,away!$B$2:$E$405,4,FALSE)</f>
        <v>0.8468</v>
      </c>
      <c r="H1408" s="10">
        <f>VLOOKUP(A1408,away!$A$2:$E$405,3,FALSE)</f>
        <v>0.92459999999999998</v>
      </c>
      <c r="I1408" s="10">
        <f>VLOOKUP(C1408,away!$B$2:$E$405,3,FALSE)</f>
        <v>0.90129999999999999</v>
      </c>
      <c r="J1408" s="10">
        <f>VLOOKUP(B1408,home!$B$2:$E$405,4,FALSE)</f>
        <v>0.91520000000000001</v>
      </c>
      <c r="K1408" s="12">
        <f t="shared" si="1902"/>
        <v>1.1073846292880001</v>
      </c>
      <c r="L1408" s="12">
        <f t="shared" si="1903"/>
        <v>0.76267458009599998</v>
      </c>
      <c r="M1408" s="13">
        <f t="shared" si="1904"/>
        <v>0.15411453651820978</v>
      </c>
      <c r="N1408" s="13">
        <f t="shared" si="1905"/>
        <v>0.17066406889010968</v>
      </c>
      <c r="O1408" s="13">
        <f t="shared" si="1906"/>
        <v>0.11753923942571529</v>
      </c>
      <c r="P1408" s="13">
        <f t="shared" si="1907"/>
        <v>0.1301611470782392</v>
      </c>
      <c r="Q1408" s="13">
        <f t="shared" si="1908"/>
        <v>9.4495383330327948E-2</v>
      </c>
      <c r="R1408" s="13">
        <f t="shared" si="1909"/>
        <v>4.4822095036905311E-2</v>
      </c>
      <c r="S1408" s="13">
        <f t="shared" si="1910"/>
        <v>2.7482683644707993E-2</v>
      </c>
      <c r="T1408" s="13">
        <f t="shared" si="1911"/>
        <v>7.2069226802468411E-2</v>
      </c>
      <c r="U1408" s="13">
        <f t="shared" si="1912"/>
        <v>4.9635299096354897E-2</v>
      </c>
      <c r="V1408" s="13">
        <f t="shared" si="1913"/>
        <v>2.5790181112480487E-3</v>
      </c>
      <c r="W1408" s="13">
        <f t="shared" si="1914"/>
        <v>3.4880911679560887E-2</v>
      </c>
      <c r="X1408" s="13">
        <f t="shared" si="1915"/>
        <v>2.6602784668574759E-2</v>
      </c>
      <c r="Y1408" s="13">
        <f t="shared" si="1916"/>
        <v>1.0144633813244781E-2</v>
      </c>
      <c r="Z1408" s="13">
        <f t="shared" si="1917"/>
        <v>1.1394890837098255E-2</v>
      </c>
      <c r="AA1408" s="13">
        <f t="shared" si="1918"/>
        <v>1.2618526965417279E-2</v>
      </c>
      <c r="AB1408" s="13">
        <f t="shared" si="1919"/>
        <v>6.9867814028796256E-3</v>
      </c>
      <c r="AC1408" s="13">
        <f t="shared" si="1920"/>
        <v>1.3613574491395234E-4</v>
      </c>
      <c r="AD1408" s="13">
        <f t="shared" si="1921"/>
        <v>9.6566463623745016E-3</v>
      </c>
      <c r="AE1408" s="13">
        <f t="shared" si="1922"/>
        <v>7.364878709559537E-3</v>
      </c>
      <c r="AF1408" s="13">
        <f t="shared" si="1923"/>
        <v>2.8085028886356456E-3</v>
      </c>
      <c r="AG1408" s="13">
        <f t="shared" si="1924"/>
        <v>7.1399125376286465E-4</v>
      </c>
      <c r="AH1408" s="13">
        <f t="shared" si="1925"/>
        <v>2.1726483961059173E-3</v>
      </c>
      <c r="AI1408" s="13">
        <f t="shared" si="1926"/>
        <v>2.4059574386949187E-3</v>
      </c>
      <c r="AJ1408" s="13">
        <f t="shared" si="1927"/>
        <v>1.3321601431659398E-3</v>
      </c>
      <c r="AK1408" s="13">
        <f t="shared" si="1928"/>
        <v>4.9173788876402116E-4</v>
      </c>
      <c r="AL1408" s="13">
        <f t="shared" si="1929"/>
        <v>4.5990690084596703E-6</v>
      </c>
      <c r="AM1408" s="13">
        <f t="shared" si="1930"/>
        <v>2.1387243504326805E-3</v>
      </c>
      <c r="AN1408" s="13">
        <f t="shared" si="1931"/>
        <v>1.6311506959073346E-3</v>
      </c>
      <c r="AO1408" s="13">
        <f t="shared" si="1932"/>
        <v>6.2201858603721236E-4</v>
      </c>
      <c r="AP1408" s="13">
        <f t="shared" si="1933"/>
        <v>1.5813258797261285E-4</v>
      </c>
      <c r="AQ1408" s="13">
        <f t="shared" si="1934"/>
        <v>3.0150926282876571E-5</v>
      </c>
      <c r="AR1408" s="13">
        <f t="shared" si="1935"/>
        <v>3.3140474063926578E-4</v>
      </c>
      <c r="AS1408" s="13">
        <f t="shared" si="1936"/>
        <v>3.6699251585709913E-4</v>
      </c>
      <c r="AT1408" s="13">
        <f t="shared" si="1937"/>
        <v>2.0320093556194219E-4</v>
      </c>
      <c r="AU1408" s="13">
        <f t="shared" si="1938"/>
        <v>7.5007197566078713E-5</v>
      </c>
      <c r="AV1408" s="13">
        <f t="shared" si="1939"/>
        <v>2.0765454417660962E-5</v>
      </c>
      <c r="AW1408" s="13">
        <f t="shared" si="1940"/>
        <v>1.0789596115353371E-7</v>
      </c>
      <c r="AX1408" s="13">
        <f t="shared" si="1941"/>
        <v>3.9473174532551848E-4</v>
      </c>
      <c r="AY1408" s="13">
        <f t="shared" si="1942"/>
        <v>3.0105186811670096E-4</v>
      </c>
      <c r="AZ1408" s="13">
        <f t="shared" si="1943"/>
        <v>1.1480230355151066E-4</v>
      </c>
      <c r="BA1408" s="13">
        <f t="shared" si="1944"/>
        <v>2.9185599551733973E-5</v>
      </c>
      <c r="BB1408" s="13">
        <f t="shared" si="1945"/>
        <v>5.5647787207421774E-6</v>
      </c>
      <c r="BC1408" s="13">
        <f t="shared" si="1946"/>
        <v>8.4882305483383968E-7</v>
      </c>
      <c r="BD1408" s="13">
        <f t="shared" si="1947"/>
        <v>4.2125661901479279E-5</v>
      </c>
      <c r="BE1408" s="13">
        <f t="shared" si="1948"/>
        <v>4.6649310488281258E-5</v>
      </c>
      <c r="BF1408" s="13">
        <f t="shared" si="1949"/>
        <v>2.5829364700803089E-5</v>
      </c>
      <c r="BG1408" s="13">
        <f t="shared" si="1950"/>
        <v>9.5343471513144601E-6</v>
      </c>
      <c r="BH1408" s="13">
        <f t="shared" si="1951"/>
        <v>2.6395473714153654E-6</v>
      </c>
      <c r="BI1408" s="13">
        <f t="shared" si="1952"/>
        <v>5.8459883747658404E-7</v>
      </c>
      <c r="BJ1408" s="14">
        <f t="shared" si="1953"/>
        <v>0.43482739066357273</v>
      </c>
      <c r="BK1408" s="14">
        <f t="shared" si="1954"/>
        <v>0.31477917203444411</v>
      </c>
      <c r="BL1408" s="14">
        <f t="shared" si="1955"/>
        <v>0.23912917946849607</v>
      </c>
      <c r="BM1408" s="14">
        <f t="shared" si="1956"/>
        <v>0.28803321875194837</v>
      </c>
      <c r="BN1408" s="14">
        <f t="shared" si="1957"/>
        <v>0.71179647027950721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1.1809000000000001</v>
      </c>
      <c r="F1409" s="10" t="e">
        <f>VLOOKUP(B1409,home!$B$2:$E$405,3,FALSE)</f>
        <v>#N/A</v>
      </c>
      <c r="G1409" s="10">
        <f>VLOOKUP(C1409,away!$B$2:$E$405,4,FALSE)</f>
        <v>1.3408</v>
      </c>
      <c r="H1409" s="10">
        <f>VLOOKUP(A1409,away!$A$2:$E$405,3,FALSE)</f>
        <v>0.92459999999999998</v>
      </c>
      <c r="I1409" s="10">
        <f>VLOOKUP(C1409,away!$B$2:$E$405,3,FALSE)</f>
        <v>0.72099999999999997</v>
      </c>
      <c r="J1409" s="10" t="e">
        <f>VLOOKUP(B1409,home!$B$2:$E$405,4,FALSE)</f>
        <v>#N/A</v>
      </c>
      <c r="K1409" s="12" t="e">
        <f t="shared" si="1902"/>
        <v>#N/A</v>
      </c>
      <c r="L1409" s="12" t="e">
        <f t="shared" si="1903"/>
        <v>#N/A</v>
      </c>
      <c r="M1409" s="13" t="e">
        <f t="shared" si="1904"/>
        <v>#N/A</v>
      </c>
      <c r="N1409" s="13" t="e">
        <f t="shared" si="1905"/>
        <v>#N/A</v>
      </c>
      <c r="O1409" s="13" t="e">
        <f t="shared" si="1906"/>
        <v>#N/A</v>
      </c>
      <c r="P1409" s="13" t="e">
        <f t="shared" si="1907"/>
        <v>#N/A</v>
      </c>
      <c r="Q1409" s="13" t="e">
        <f t="shared" si="1908"/>
        <v>#N/A</v>
      </c>
      <c r="R1409" s="13" t="e">
        <f t="shared" si="1909"/>
        <v>#N/A</v>
      </c>
      <c r="S1409" s="13" t="e">
        <f t="shared" si="1910"/>
        <v>#N/A</v>
      </c>
      <c r="T1409" s="13" t="e">
        <f t="shared" si="1911"/>
        <v>#N/A</v>
      </c>
      <c r="U1409" s="13" t="e">
        <f t="shared" si="1912"/>
        <v>#N/A</v>
      </c>
      <c r="V1409" s="13" t="e">
        <f t="shared" si="1913"/>
        <v>#N/A</v>
      </c>
      <c r="W1409" s="13" t="e">
        <f t="shared" si="1914"/>
        <v>#N/A</v>
      </c>
      <c r="X1409" s="13" t="e">
        <f t="shared" si="1915"/>
        <v>#N/A</v>
      </c>
      <c r="Y1409" s="13" t="e">
        <f t="shared" si="1916"/>
        <v>#N/A</v>
      </c>
      <c r="Z1409" s="13" t="e">
        <f t="shared" si="1917"/>
        <v>#N/A</v>
      </c>
      <c r="AA1409" s="13" t="e">
        <f t="shared" si="1918"/>
        <v>#N/A</v>
      </c>
      <c r="AB1409" s="13" t="e">
        <f t="shared" si="1919"/>
        <v>#N/A</v>
      </c>
      <c r="AC1409" s="13" t="e">
        <f t="shared" si="1920"/>
        <v>#N/A</v>
      </c>
      <c r="AD1409" s="13" t="e">
        <f t="shared" si="1921"/>
        <v>#N/A</v>
      </c>
      <c r="AE1409" s="13" t="e">
        <f t="shared" si="1922"/>
        <v>#N/A</v>
      </c>
      <c r="AF1409" s="13" t="e">
        <f t="shared" si="1923"/>
        <v>#N/A</v>
      </c>
      <c r="AG1409" s="13" t="e">
        <f t="shared" si="1924"/>
        <v>#N/A</v>
      </c>
      <c r="AH1409" s="13" t="e">
        <f t="shared" si="1925"/>
        <v>#N/A</v>
      </c>
      <c r="AI1409" s="13" t="e">
        <f t="shared" si="1926"/>
        <v>#N/A</v>
      </c>
      <c r="AJ1409" s="13" t="e">
        <f t="shared" si="1927"/>
        <v>#N/A</v>
      </c>
      <c r="AK1409" s="13" t="e">
        <f t="shared" si="1928"/>
        <v>#N/A</v>
      </c>
      <c r="AL1409" s="13" t="e">
        <f t="shared" si="1929"/>
        <v>#N/A</v>
      </c>
      <c r="AM1409" s="13" t="e">
        <f t="shared" si="1930"/>
        <v>#N/A</v>
      </c>
      <c r="AN1409" s="13" t="e">
        <f t="shared" si="1931"/>
        <v>#N/A</v>
      </c>
      <c r="AO1409" s="13" t="e">
        <f t="shared" si="1932"/>
        <v>#N/A</v>
      </c>
      <c r="AP1409" s="13" t="e">
        <f t="shared" si="1933"/>
        <v>#N/A</v>
      </c>
      <c r="AQ1409" s="13" t="e">
        <f t="shared" si="1934"/>
        <v>#N/A</v>
      </c>
      <c r="AR1409" s="13" t="e">
        <f t="shared" si="1935"/>
        <v>#N/A</v>
      </c>
      <c r="AS1409" s="13" t="e">
        <f t="shared" si="1936"/>
        <v>#N/A</v>
      </c>
      <c r="AT1409" s="13" t="e">
        <f t="shared" si="1937"/>
        <v>#N/A</v>
      </c>
      <c r="AU1409" s="13" t="e">
        <f t="shared" si="1938"/>
        <v>#N/A</v>
      </c>
      <c r="AV1409" s="13" t="e">
        <f t="shared" si="1939"/>
        <v>#N/A</v>
      </c>
      <c r="AW1409" s="13" t="e">
        <f t="shared" si="1940"/>
        <v>#N/A</v>
      </c>
      <c r="AX1409" s="13" t="e">
        <f t="shared" si="1941"/>
        <v>#N/A</v>
      </c>
      <c r="AY1409" s="13" t="e">
        <f t="shared" si="1942"/>
        <v>#N/A</v>
      </c>
      <c r="AZ1409" s="13" t="e">
        <f t="shared" si="1943"/>
        <v>#N/A</v>
      </c>
      <c r="BA1409" s="13" t="e">
        <f t="shared" si="1944"/>
        <v>#N/A</v>
      </c>
      <c r="BB1409" s="13" t="e">
        <f t="shared" si="1945"/>
        <v>#N/A</v>
      </c>
      <c r="BC1409" s="13" t="e">
        <f t="shared" si="1946"/>
        <v>#N/A</v>
      </c>
      <c r="BD1409" s="13" t="e">
        <f t="shared" si="1947"/>
        <v>#N/A</v>
      </c>
      <c r="BE1409" s="13" t="e">
        <f t="shared" si="1948"/>
        <v>#N/A</v>
      </c>
      <c r="BF1409" s="13" t="e">
        <f t="shared" si="1949"/>
        <v>#N/A</v>
      </c>
      <c r="BG1409" s="13" t="e">
        <f t="shared" si="1950"/>
        <v>#N/A</v>
      </c>
      <c r="BH1409" s="13" t="e">
        <f t="shared" si="1951"/>
        <v>#N/A</v>
      </c>
      <c r="BI1409" s="13" t="e">
        <f t="shared" si="1952"/>
        <v>#N/A</v>
      </c>
      <c r="BJ1409" s="14" t="e">
        <f t="shared" si="1953"/>
        <v>#N/A</v>
      </c>
      <c r="BK1409" s="14" t="e">
        <f t="shared" si="1954"/>
        <v>#N/A</v>
      </c>
      <c r="BL1409" s="14" t="e">
        <f t="shared" si="1955"/>
        <v>#N/A</v>
      </c>
      <c r="BM1409" s="14" t="e">
        <f t="shared" si="1956"/>
        <v>#N/A</v>
      </c>
      <c r="BN1409" s="14" t="e">
        <f t="shared" si="1957"/>
        <v>#N/A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0.79279999999999995</v>
      </c>
      <c r="G1410" s="10">
        <f>VLOOKUP(C1410,away!$B$2:$E$405,4,FALSE)</f>
        <v>0.64859999999999995</v>
      </c>
      <c r="H1410" s="10">
        <f>VLOOKUP(A1410,away!$A$2:$E$405,3,FALSE)</f>
        <v>1.125</v>
      </c>
      <c r="I1410" s="10">
        <f>VLOOKUP(C1410,away!$B$2:$E$405,3,FALSE)</f>
        <v>1.5802</v>
      </c>
      <c r="J1410" s="10">
        <f>VLOOKUP(B1410,home!$B$2:$E$405,4,FALSE)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1.0089999999999999</v>
      </c>
      <c r="G1411" s="10">
        <f>VLOOKUP(C1411,away!$B$2:$E$405,4,FALSE)</f>
        <v>0.72070000000000001</v>
      </c>
      <c r="H1411" s="10">
        <f>VLOOKUP(A1411,away!$A$2:$E$405,3,FALSE)</f>
        <v>1.125</v>
      </c>
      <c r="I1411" s="10">
        <f>VLOOKUP(C1411,away!$B$2:$E$405,3,FALSE)</f>
        <v>0.98770000000000002</v>
      </c>
      <c r="J1411" s="10">
        <f>VLOOKUP(B1411,home!$B$2:$E$405,4,FALSE)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1.4414</v>
      </c>
      <c r="G1412" s="10">
        <f>VLOOKUP(C1412,away!$B$2:$E$405,4,FALSE)</f>
        <v>1.1531</v>
      </c>
      <c r="H1412" s="10">
        <f>VLOOKUP(A1412,away!$A$2:$E$405,3,FALSE)</f>
        <v>1.125</v>
      </c>
      <c r="I1412" s="10">
        <f>VLOOKUP(C1412,away!$B$2:$E$405,3,FALSE)</f>
        <v>1.284</v>
      </c>
      <c r="J1412" s="10">
        <f>VLOOKUP(B1412,home!$B$2:$E$405,4,FALSE)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1.0089999999999999</v>
      </c>
      <c r="G1413" s="10">
        <f>VLOOKUP(C1413,away!$B$2:$E$405,4,FALSE)</f>
        <v>0.97299999999999998</v>
      </c>
      <c r="H1413" s="10">
        <f>VLOOKUP(A1413,away!$A$2:$E$405,3,FALSE)</f>
        <v>1.125</v>
      </c>
      <c r="I1413" s="10">
        <f>VLOOKUP(C1413,away!$B$2:$E$405,3,FALSE)</f>
        <v>1.5556000000000001</v>
      </c>
      <c r="J1413" s="10">
        <f>VLOOKUP(B1413,home!$B$2:$E$405,4,FALSE)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1.5124</v>
      </c>
      <c r="F1414" s="10">
        <f>VLOOKUP(B1414,home!$B$2:$E$405,3,FALSE)</f>
        <v>1.0138</v>
      </c>
      <c r="G1414" s="10">
        <f>VLOOKUP(C1414,away!$B$2:$E$405,4,FALSE)</f>
        <v>0.70250000000000001</v>
      </c>
      <c r="H1414" s="10">
        <f>VLOOKUP(A1414,away!$A$2:$E$405,3,FALSE)</f>
        <v>1.1446000000000001</v>
      </c>
      <c r="I1414" s="10">
        <f>VLOOKUP(C1414,away!$B$2:$E$405,3,FALSE)</f>
        <v>0.65529999999999999</v>
      </c>
      <c r="J1414" s="10">
        <f>VLOOKUP(B1414,home!$B$2:$E$405,4,FALSE)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1.5124</v>
      </c>
      <c r="F1415" s="10">
        <f>VLOOKUP(B1415,home!$B$2:$E$405,3,FALSE)</f>
        <v>0.79339999999999999</v>
      </c>
      <c r="G1415" s="10">
        <f>VLOOKUP(C1415,away!$B$2:$E$405,4,FALSE)</f>
        <v>0.61709999999999998</v>
      </c>
      <c r="H1415" s="10">
        <f>VLOOKUP(A1415,away!$A$2:$E$405,3,FALSE)</f>
        <v>1.1446000000000001</v>
      </c>
      <c r="I1415" s="10">
        <f>VLOOKUP(C1415,away!$B$2:$E$405,3,FALSE)</f>
        <v>1.5726</v>
      </c>
      <c r="J1415" s="10">
        <f>VLOOKUP(B1415,home!$B$2:$E$405,4,FALSE)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1.5124</v>
      </c>
      <c r="F1416" s="10">
        <f>VLOOKUP(B1416,home!$B$2:$E$405,3,FALSE)</f>
        <v>0.92569999999999997</v>
      </c>
      <c r="G1416" s="10">
        <f>VLOOKUP(C1416,away!$B$2:$E$405,4,FALSE)</f>
        <v>0.92569999999999997</v>
      </c>
      <c r="H1416" s="10">
        <f>VLOOKUP(A1416,away!$A$2:$E$405,3,FALSE)</f>
        <v>1.1446000000000001</v>
      </c>
      <c r="I1416" s="10">
        <f>VLOOKUP(C1416,away!$B$2:$E$405,3,FALSE)</f>
        <v>1.1649</v>
      </c>
      <c r="J1416" s="10">
        <f>VLOOKUP(B1416,home!$B$2:$E$405,4,FALSE)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1.72</v>
      </c>
      <c r="F1417" s="10">
        <f>VLOOKUP(B1417,home!$B$2:$E$405,3,FALSE)</f>
        <v>1.1628000000000001</v>
      </c>
      <c r="G1417" s="10">
        <f>VLOOKUP(C1417,away!$B$2:$E$405,4,FALSE)</f>
        <v>1.1628000000000001</v>
      </c>
      <c r="H1417" s="10">
        <f>VLOOKUP(A1417,away!$A$2:$E$405,3,FALSE)</f>
        <v>1.58</v>
      </c>
      <c r="I1417" s="10">
        <f>VLOOKUP(C1417,away!$B$2:$E$405,3,FALSE)</f>
        <v>0.63290000000000002</v>
      </c>
      <c r="J1417" s="10">
        <f>VLOOKUP(B1417,home!$B$2:$E$405,4,FALSE)</f>
        <v>0.69620000000000004</v>
      </c>
      <c r="K1417" s="12">
        <f t="shared" si="1902"/>
        <v>2.3256186048000003</v>
      </c>
      <c r="L1417" s="12">
        <f t="shared" si="1903"/>
        <v>0.69618746840000012</v>
      </c>
      <c r="M1417" s="13">
        <f t="shared" si="1904"/>
        <v>4.8713159333863984E-2</v>
      </c>
      <c r="N1417" s="13">
        <f t="shared" si="1905"/>
        <v>0.11328822964542087</v>
      </c>
      <c r="O1417" s="13">
        <f t="shared" si="1906"/>
        <v>3.3913491074408608E-2</v>
      </c>
      <c r="P1417" s="13">
        <f t="shared" si="1907"/>
        <v>7.88698457963634E-2</v>
      </c>
      <c r="Q1417" s="13">
        <f t="shared" si="1908"/>
        <v>0.13173260728412287</v>
      </c>
      <c r="R1417" s="13">
        <f t="shared" si="1909"/>
        <v>1.1805073747849261E-2</v>
      </c>
      <c r="S1417" s="13">
        <f t="shared" si="1910"/>
        <v>3.1923881867880935E-2</v>
      </c>
      <c r="T1417" s="13">
        <f t="shared" si="1911"/>
        <v>9.1710590370864917E-2</v>
      </c>
      <c r="U1417" s="13">
        <f t="shared" si="1912"/>
        <v>2.7454099139034311E-2</v>
      </c>
      <c r="V1417" s="13">
        <f t="shared" si="1913"/>
        <v>5.742987622901056E-3</v>
      </c>
      <c r="W1417" s="13">
        <f t="shared" si="1914"/>
        <v>0.1021199341195894</v>
      </c>
      <c r="X1417" s="13">
        <f t="shared" si="1915"/>
        <v>7.1094618407891746E-2</v>
      </c>
      <c r="Y1417" s="13">
        <f t="shared" si="1916"/>
        <v>2.4747591203127094E-2</v>
      </c>
      <c r="Z1417" s="13">
        <f t="shared" si="1917"/>
        <v>2.7395148022634932E-3</v>
      </c>
      <c r="AA1417" s="13">
        <f t="shared" si="1918"/>
        <v>6.3710665922689733E-3</v>
      </c>
      <c r="AB1417" s="13">
        <f t="shared" si="1919"/>
        <v>7.408335499700232E-3</v>
      </c>
      <c r="AC1417" s="13">
        <f t="shared" si="1920"/>
        <v>5.8114243977211216E-4</v>
      </c>
      <c r="AD1417" s="13">
        <f t="shared" si="1921"/>
        <v>5.937300467736685E-2</v>
      </c>
      <c r="AE1417" s="13">
        <f t="shared" si="1922"/>
        <v>4.1334741817637397E-2</v>
      </c>
      <c r="AF1417" s="13">
        <f t="shared" si="1923"/>
        <v>1.4388364631494297E-2</v>
      </c>
      <c r="AG1417" s="13">
        <f t="shared" si="1924"/>
        <v>3.3389997157387049E-3</v>
      </c>
      <c r="AH1417" s="13">
        <f t="shared" si="1925"/>
        <v>4.7680396870803694E-4</v>
      </c>
      <c r="AI1417" s="13">
        <f t="shared" si="1926"/>
        <v>1.1088641804698877E-3</v>
      </c>
      <c r="AJ1417" s="13">
        <f t="shared" si="1927"/>
        <v>1.2893975841485382E-3</v>
      </c>
      <c r="AK1417" s="13">
        <f t="shared" si="1928"/>
        <v>9.9954900356000491E-4</v>
      </c>
      <c r="AL1417" s="13">
        <f t="shared" si="1929"/>
        <v>3.7636330911254212E-5</v>
      </c>
      <c r="AM1417" s="13">
        <f t="shared" si="1930"/>
        <v>2.7615792860112363E-2</v>
      </c>
      <c r="AN1417" s="13">
        <f t="shared" si="1931"/>
        <v>1.9225768919140424E-2</v>
      </c>
      <c r="AO1417" s="13">
        <f t="shared" si="1932"/>
        <v>6.6923696959298885E-3</v>
      </c>
      <c r="AP1417" s="13">
        <f t="shared" si="1933"/>
        <v>1.5530479720687693E-3</v>
      </c>
      <c r="AQ1417" s="13">
        <f t="shared" si="1934"/>
        <v>2.7030313399457759E-4</v>
      </c>
      <c r="AR1417" s="13">
        <f t="shared" si="1935"/>
        <v>6.6388989579584253E-5</v>
      </c>
      <c r="AS1417" s="13">
        <f t="shared" si="1936"/>
        <v>1.5439546932015448E-4</v>
      </c>
      <c r="AT1417" s="13">
        <f t="shared" si="1937"/>
        <v>1.7953248797388947E-4</v>
      </c>
      <c r="AU1417" s="13">
        <f t="shared" si="1938"/>
        <v>1.3917469806603655E-4</v>
      </c>
      <c r="AV1417" s="13">
        <f t="shared" si="1939"/>
        <v>8.0916816784949296E-5</v>
      </c>
      <c r="AW1417" s="13">
        <f t="shared" si="1940"/>
        <v>1.6926589902919007E-6</v>
      </c>
      <c r="AX1417" s="13">
        <f t="shared" si="1941"/>
        <v>1.0703966943630044E-2</v>
      </c>
      <c r="AY1417" s="13">
        <f t="shared" si="1942"/>
        <v>7.4519676483230874E-3</v>
      </c>
      <c r="AZ1417" s="13">
        <f t="shared" si="1943"/>
        <v>2.5939832458423762E-3</v>
      </c>
      <c r="BA1417" s="13">
        <f t="shared" si="1944"/>
        <v>6.0196620966500628E-4</v>
      </c>
      <c r="BB1417" s="13">
        <f t="shared" si="1945"/>
        <v>1.0477033289225608E-4</v>
      </c>
      <c r="BC1417" s="13">
        <f t="shared" si="1946"/>
        <v>1.4587958563937013E-5</v>
      </c>
      <c r="BD1417" s="13">
        <f t="shared" si="1947"/>
        <v>7.7031970975074525E-6</v>
      </c>
      <c r="BE1417" s="13">
        <f t="shared" si="1948"/>
        <v>1.7914698486404697E-5</v>
      </c>
      <c r="BF1417" s="13">
        <f t="shared" si="1949"/>
        <v>2.0831378049682584E-5</v>
      </c>
      <c r="BG1417" s="13">
        <f t="shared" si="1950"/>
        <v>1.6148613451988055E-5</v>
      </c>
      <c r="BH1417" s="13">
        <f t="shared" si="1951"/>
        <v>9.3888789714167428E-6</v>
      </c>
      <c r="BI1417" s="13">
        <f t="shared" si="1952"/>
        <v>4.3669903228284542E-6</v>
      </c>
      <c r="BJ1417" s="14">
        <f t="shared" si="1953"/>
        <v>0.72995720679341691</v>
      </c>
      <c r="BK1417" s="14">
        <f t="shared" si="1954"/>
        <v>0.17332062104001586</v>
      </c>
      <c r="BL1417" s="14">
        <f t="shared" si="1955"/>
        <v>9.1523443008252311E-2</v>
      </c>
      <c r="BM1417" s="14">
        <f t="shared" si="1956"/>
        <v>0.57176810377258669</v>
      </c>
      <c r="BN1417" s="14">
        <f t="shared" si="1957"/>
        <v>0.41832240688202899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1.72</v>
      </c>
      <c r="F1418" s="10">
        <f>VLOOKUP(B1418,home!$B$2:$E$405,3,FALSE)</f>
        <v>1.5116000000000001</v>
      </c>
      <c r="G1418" s="10">
        <f>VLOOKUP(C1418,away!$B$2:$E$405,4,FALSE)</f>
        <v>0.75580000000000003</v>
      </c>
      <c r="H1418" s="10">
        <f>VLOOKUP(A1418,away!$A$2:$E$405,3,FALSE)</f>
        <v>1.58</v>
      </c>
      <c r="I1418" s="10">
        <f>VLOOKUP(C1418,away!$B$2:$E$405,3,FALSE)</f>
        <v>0.75949999999999995</v>
      </c>
      <c r="J1418" s="10">
        <f>VLOOKUP(B1418,home!$B$2:$E$405,4,FALSE)</f>
        <v>0.63290000000000002</v>
      </c>
      <c r="K1418" s="12">
        <f t="shared" si="1902"/>
        <v>1.9650437216000001</v>
      </c>
      <c r="L1418" s="12">
        <f t="shared" si="1903"/>
        <v>0.75948632900000002</v>
      </c>
      <c r="M1418" s="13">
        <f t="shared" si="1904"/>
        <v>6.5577013355817268E-2</v>
      </c>
      <c r="N1418" s="13">
        <f t="shared" si="1905"/>
        <v>0.12886169837612807</v>
      </c>
      <c r="O1418" s="13">
        <f t="shared" si="1906"/>
        <v>4.9804845140393628E-2</v>
      </c>
      <c r="P1418" s="13">
        <f t="shared" si="1907"/>
        <v>9.786869824839077E-2</v>
      </c>
      <c r="Q1418" s="13">
        <f t="shared" si="1908"/>
        <v>0.12660943567436173</v>
      </c>
      <c r="R1418" s="13">
        <f t="shared" si="1909"/>
        <v>1.8913049501045522E-2</v>
      </c>
      <c r="S1418" s="13">
        <f t="shared" si="1910"/>
        <v>3.6515394673676801E-2</v>
      </c>
      <c r="T1418" s="13">
        <f t="shared" si="1911"/>
        <v>9.6158135517082619E-2</v>
      </c>
      <c r="U1418" s="13">
        <f t="shared" si="1912"/>
        <v>3.7164969178339516E-2</v>
      </c>
      <c r="V1418" s="13">
        <f t="shared" si="1913"/>
        <v>6.0551606252436064E-3</v>
      </c>
      <c r="W1418" s="13">
        <f t="shared" si="1914"/>
        <v>8.2931025555741167E-2</v>
      </c>
      <c r="X1418" s="13">
        <f t="shared" si="1915"/>
        <v>6.2984980159535048E-2</v>
      </c>
      <c r="Y1418" s="13">
        <f t="shared" si="1916"/>
        <v>2.3918115681751551E-2</v>
      </c>
      <c r="Z1418" s="13">
        <f t="shared" si="1917"/>
        <v>4.7880675119147814E-3</v>
      </c>
      <c r="AA1418" s="13">
        <f t="shared" si="1918"/>
        <v>9.4087620028850752E-3</v>
      </c>
      <c r="AB1418" s="13">
        <f t="shared" si="1919"/>
        <v>9.2443143508989817E-3</v>
      </c>
      <c r="AC1418" s="13">
        <f t="shared" si="1920"/>
        <v>5.6480413043328073E-4</v>
      </c>
      <c r="AD1418" s="13">
        <f t="shared" si="1921"/>
        <v>4.0740772773539609E-2</v>
      </c>
      <c r="AE1418" s="13">
        <f t="shared" si="1922"/>
        <v>3.0942059954398748E-2</v>
      </c>
      <c r="AF1418" s="13">
        <f t="shared" si="1923"/>
        <v>1.1750035763232107E-2</v>
      </c>
      <c r="AG1418" s="13">
        <f t="shared" si="1924"/>
        <v>2.9746638424786218E-3</v>
      </c>
      <c r="AH1418" s="13">
        <f t="shared" si="1925"/>
        <v>9.0911795440708036E-4</v>
      </c>
      <c r="AI1418" s="13">
        <f t="shared" si="1926"/>
        <v>1.7864565285014684E-3</v>
      </c>
      <c r="AJ1418" s="13">
        <f t="shared" si="1927"/>
        <v>1.7552325926215714E-3</v>
      </c>
      <c r="AK1418" s="13">
        <f t="shared" si="1928"/>
        <v>1.1497029286929028E-3</v>
      </c>
      <c r="AL1418" s="13">
        <f t="shared" si="1929"/>
        <v>3.3717086022744852E-5</v>
      </c>
      <c r="AM1418" s="13">
        <f t="shared" si="1930"/>
        <v>1.6011479950355234E-2</v>
      </c>
      <c r="AN1418" s="13">
        <f t="shared" si="1931"/>
        <v>1.21605001293524E-2</v>
      </c>
      <c r="AO1418" s="13">
        <f t="shared" si="1932"/>
        <v>4.6178668010229398E-3</v>
      </c>
      <c r="AP1418" s="13">
        <f t="shared" si="1933"/>
        <v>1.1690689015066286E-3</v>
      </c>
      <c r="AQ1418" s="13">
        <f t="shared" si="1934"/>
        <v>2.2197296208833299E-4</v>
      </c>
      <c r="AR1418" s="13">
        <f t="shared" si="1935"/>
        <v>1.3809253156412462E-4</v>
      </c>
      <c r="AS1418" s="13">
        <f t="shared" si="1936"/>
        <v>2.7135786214993289E-4</v>
      </c>
      <c r="AT1418" s="13">
        <f t="shared" si="1937"/>
        <v>2.6661503166226205E-4</v>
      </c>
      <c r="AU1418" s="13">
        <f t="shared" si="1938"/>
        <v>1.7463673135070438E-4</v>
      </c>
      <c r="AV1418" s="13">
        <f t="shared" si="1939"/>
        <v>8.5792203125361943E-5</v>
      </c>
      <c r="AW1418" s="13">
        <f t="shared" si="1940"/>
        <v>1.3977828632785709E-6</v>
      </c>
      <c r="AX1418" s="13">
        <f t="shared" si="1941"/>
        <v>5.2438763583283043E-3</v>
      </c>
      <c r="AY1418" s="13">
        <f t="shared" si="1942"/>
        <v>3.9826524051166526E-3</v>
      </c>
      <c r="AZ1418" s="13">
        <f t="shared" si="1943"/>
        <v>1.5123850274225336E-3</v>
      </c>
      <c r="BA1418" s="13">
        <f t="shared" si="1944"/>
        <v>3.8287858417056811E-4</v>
      </c>
      <c r="BB1418" s="13">
        <f t="shared" si="1945"/>
        <v>7.2697762586105576E-5</v>
      </c>
      <c r="BC1418" s="13">
        <f t="shared" si="1946"/>
        <v>1.1042591366606978E-5</v>
      </c>
      <c r="BD1418" s="13">
        <f t="shared" si="1947"/>
        <v>1.7479898309992269E-5</v>
      </c>
      <c r="BE1418" s="13">
        <f t="shared" si="1948"/>
        <v>3.4348764428256755E-5</v>
      </c>
      <c r="BF1418" s="13">
        <f t="shared" si="1949"/>
        <v>3.3748411942231685E-5</v>
      </c>
      <c r="BG1418" s="13">
        <f t="shared" si="1950"/>
        <v>2.2105701667017606E-5</v>
      </c>
      <c r="BH1418" s="13">
        <f t="shared" si="1951"/>
        <v>1.0859667568083908E-5</v>
      </c>
      <c r="BI1418" s="13">
        <f t="shared" si="1952"/>
        <v>4.2679443146652816E-6</v>
      </c>
      <c r="BJ1418" s="14">
        <f t="shared" si="1953"/>
        <v>0.6532573447715655</v>
      </c>
      <c r="BK1418" s="14">
        <f t="shared" si="1954"/>
        <v>0.21059744052470111</v>
      </c>
      <c r="BL1418" s="14">
        <f t="shared" si="1955"/>
        <v>0.13119575492586835</v>
      </c>
      <c r="BM1418" s="14">
        <f t="shared" si="1956"/>
        <v>0.5082226128156595</v>
      </c>
      <c r="BN1418" s="14">
        <f t="shared" si="1957"/>
        <v>0.48763474029613696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1.6292</v>
      </c>
      <c r="F1419" s="10">
        <f>VLOOKUP(B1419,home!$B$2:$E$405,3,FALSE)</f>
        <v>1.0470999999999999</v>
      </c>
      <c r="G1419" s="10">
        <f>VLOOKUP(C1419,away!$B$2:$E$405,4,FALSE)</f>
        <v>0.90259999999999996</v>
      </c>
      <c r="H1419" s="10">
        <f>VLOOKUP(A1419,away!$A$2:$E$405,3,FALSE)</f>
        <v>1.1462000000000001</v>
      </c>
      <c r="I1419" s="10">
        <f>VLOOKUP(C1419,away!$B$2:$E$405,3,FALSE)</f>
        <v>1.1803999999999999</v>
      </c>
      <c r="J1419" s="10">
        <f>VLOOKUP(B1419,home!$B$2:$E$405,4,FALSE)</f>
        <v>1.1803999999999999</v>
      </c>
      <c r="K1419" s="12">
        <f t="shared" si="1902"/>
        <v>1.5397772198319997</v>
      </c>
      <c r="L1419" s="12">
        <f t="shared" si="1903"/>
        <v>1.597051076192</v>
      </c>
      <c r="M1419" s="13">
        <f t="shared" si="1904"/>
        <v>4.3420296060626334E-2</v>
      </c>
      <c r="N1419" s="13">
        <f t="shared" si="1905"/>
        <v>6.685758275251355E-2</v>
      </c>
      <c r="O1419" s="13">
        <f t="shared" si="1906"/>
        <v>6.9344430552198549E-2</v>
      </c>
      <c r="P1419" s="13">
        <f t="shared" si="1907"/>
        <v>0.10677497448649748</v>
      </c>
      <c r="Q1419" s="13">
        <f t="shared" si="1908"/>
        <v>5.1472891447676583E-2</v>
      </c>
      <c r="R1419" s="13">
        <f t="shared" si="1909"/>
        <v>5.5373298720655058E-2</v>
      </c>
      <c r="S1419" s="13">
        <f t="shared" si="1910"/>
        <v>6.5642661444969719E-2</v>
      </c>
      <c r="T1419" s="13">
        <f t="shared" si="1911"/>
        <v>8.2204836681225885E-2</v>
      </c>
      <c r="U1419" s="13">
        <f t="shared" si="1912"/>
        <v>8.5262543957017087E-2</v>
      </c>
      <c r="V1419" s="13">
        <f t="shared" si="1913"/>
        <v>1.7935784099230169E-2</v>
      </c>
      <c r="W1419" s="13">
        <f t="shared" si="1914"/>
        <v>2.6418928563339262E-2</v>
      </c>
      <c r="X1419" s="13">
        <f t="shared" si="1915"/>
        <v>4.2192378293920536E-2</v>
      </c>
      <c r="Y1419" s="13">
        <f t="shared" si="1916"/>
        <v>3.3691691580702898E-2</v>
      </c>
      <c r="Z1419" s="13">
        <f t="shared" si="1917"/>
        <v>2.9477995438041086E-2</v>
      </c>
      <c r="AA1419" s="13">
        <f t="shared" si="1918"/>
        <v>4.5389545861807282E-2</v>
      </c>
      <c r="AB1419" s="13">
        <f t="shared" si="1919"/>
        <v>3.4944894368265332E-2</v>
      </c>
      <c r="AC1419" s="13">
        <f t="shared" si="1920"/>
        <v>2.7566211301804679E-3</v>
      </c>
      <c r="AD1419" s="13">
        <f t="shared" si="1921"/>
        <v>1.0169816093549682E-2</v>
      </c>
      <c r="AE1419" s="13">
        <f t="shared" si="1922"/>
        <v>1.6241715736878243E-2</v>
      </c>
      <c r="AF1419" s="13">
        <f t="shared" si="1923"/>
        <v>1.2969424798392972E-2</v>
      </c>
      <c r="AG1419" s="13">
        <f t="shared" si="1924"/>
        <v>6.9042779439549033E-3</v>
      </c>
      <c r="AH1419" s="13">
        <f t="shared" si="1925"/>
        <v>1.1769466084576602E-2</v>
      </c>
      <c r="AI1419" s="13">
        <f t="shared" si="1926"/>
        <v>1.8122355766616371E-2</v>
      </c>
      <c r="AJ1419" s="13">
        <f t="shared" si="1927"/>
        <v>1.3952195289563481E-2</v>
      </c>
      <c r="AK1419" s="13">
        <f t="shared" si="1928"/>
        <v>7.1610908245057286E-3</v>
      </c>
      <c r="AL1419" s="13">
        <f t="shared" si="1929"/>
        <v>2.7115259687127363E-4</v>
      </c>
      <c r="AM1419" s="13">
        <f t="shared" si="1930"/>
        <v>3.1318502301457291E-3</v>
      </c>
      <c r="AN1419" s="13">
        <f t="shared" si="1931"/>
        <v>5.0017247805263995E-3</v>
      </c>
      <c r="AO1419" s="13">
        <f t="shared" si="1932"/>
        <v>3.9940049717779418E-3</v>
      </c>
      <c r="AP1419" s="13">
        <f t="shared" si="1933"/>
        <v>2.1262099794980534E-3</v>
      </c>
      <c r="AQ1419" s="13">
        <f t="shared" si="1934"/>
        <v>8.4891648399188456E-4</v>
      </c>
      <c r="AR1419" s="13">
        <f t="shared" si="1935"/>
        <v>3.7592876953156614E-3</v>
      </c>
      <c r="AS1419" s="13">
        <f t="shared" si="1936"/>
        <v>5.7884655560417955E-3</v>
      </c>
      <c r="AT1419" s="13">
        <f t="shared" si="1937"/>
        <v>4.4564737004876625E-3</v>
      </c>
      <c r="AU1419" s="13">
        <f t="shared" si="1938"/>
        <v>2.2873255615971063E-3</v>
      </c>
      <c r="AV1419" s="13">
        <f t="shared" si="1939"/>
        <v>8.8049294852166483E-4</v>
      </c>
      <c r="AW1419" s="13">
        <f t="shared" si="1940"/>
        <v>1.8522003558257052E-5</v>
      </c>
      <c r="AX1419" s="13">
        <f t="shared" si="1941"/>
        <v>8.0372527338400145E-4</v>
      </c>
      <c r="AY1419" s="13">
        <f t="shared" si="1942"/>
        <v>1.283590312820629E-3</v>
      </c>
      <c r="AZ1419" s="13">
        <f t="shared" si="1943"/>
        <v>1.0249796452399061E-3</v>
      </c>
      <c r="BA1419" s="13">
        <f t="shared" si="1944"/>
        <v>5.4564828183509544E-4</v>
      </c>
      <c r="BB1419" s="13">
        <f t="shared" si="1945"/>
        <v>2.1785704393176381E-4</v>
      </c>
      <c r="BC1419" s="13">
        <f t="shared" si="1946"/>
        <v>6.9585765293446255E-5</v>
      </c>
      <c r="BD1419" s="13">
        <f t="shared" si="1947"/>
        <v>1.0006290765865373E-3</v>
      </c>
      <c r="BE1419" s="13">
        <f t="shared" si="1948"/>
        <v>1.5407458576294796E-3</v>
      </c>
      <c r="BF1419" s="13">
        <f t="shared" si="1949"/>
        <v>1.186202686564195E-3</v>
      </c>
      <c r="BG1419" s="13">
        <f t="shared" si="1950"/>
        <v>6.0882929162502184E-4</v>
      </c>
      <c r="BH1419" s="13">
        <f t="shared" si="1951"/>
        <v>2.3436536850266544E-4</v>
      </c>
      <c r="BI1419" s="13">
        <f t="shared" si="1952"/>
        <v>7.2174091107587217E-5</v>
      </c>
      <c r="BJ1419" s="14">
        <f t="shared" si="1953"/>
        <v>0.36817163666059932</v>
      </c>
      <c r="BK1419" s="14">
        <f t="shared" si="1954"/>
        <v>0.23808508013119606</v>
      </c>
      <c r="BL1419" s="14">
        <f t="shared" si="1955"/>
        <v>0.36313481325918484</v>
      </c>
      <c r="BM1419" s="14">
        <f t="shared" si="1956"/>
        <v>0.60436098315959152</v>
      </c>
      <c r="BN1419" s="14">
        <f t="shared" si="1957"/>
        <v>0.39324347402016757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1.6292</v>
      </c>
      <c r="F1420" s="10">
        <f>VLOOKUP(B1420,home!$B$2:$E$405,3,FALSE)</f>
        <v>1.2276</v>
      </c>
      <c r="G1420" s="10">
        <f>VLOOKUP(C1420,away!$B$2:$E$405,4,FALSE)</f>
        <v>1.0831999999999999</v>
      </c>
      <c r="H1420" s="10">
        <f>VLOOKUP(A1420,away!$A$2:$E$405,3,FALSE)</f>
        <v>1.1462000000000001</v>
      </c>
      <c r="I1420" s="10">
        <f>VLOOKUP(C1420,away!$B$2:$E$405,3,FALSE)</f>
        <v>1.0777000000000001</v>
      </c>
      <c r="J1420" s="10">
        <f>VLOOKUP(B1420,home!$B$2:$E$405,4,FALSE)</f>
        <v>1.1803999999999999</v>
      </c>
      <c r="K1420" s="12">
        <f t="shared" si="1902"/>
        <v>2.1664064125439997</v>
      </c>
      <c r="L1420" s="12">
        <f t="shared" si="1903"/>
        <v>1.4581005970960002</v>
      </c>
      <c r="M1420" s="13">
        <f t="shared" si="1904"/>
        <v>2.6662238323368826E-2</v>
      </c>
      <c r="N1420" s="13">
        <f t="shared" si="1905"/>
        <v>5.7761244076522611E-2</v>
      </c>
      <c r="O1420" s="13">
        <f t="shared" si="1906"/>
        <v>3.887622561921994E-2</v>
      </c>
      <c r="P1420" s="13">
        <f t="shared" si="1907"/>
        <v>8.4221704476985404E-2</v>
      </c>
      <c r="Q1420" s="13">
        <f t="shared" si="1908"/>
        <v>6.2567164781948847E-2</v>
      </c>
      <c r="R1420" s="13">
        <f t="shared" si="1909"/>
        <v>2.8342723894111709E-2</v>
      </c>
      <c r="S1420" s="13">
        <f t="shared" si="1910"/>
        <v>6.6510690315819798E-2</v>
      </c>
      <c r="T1420" s="13">
        <f t="shared" si="1911"/>
        <v>9.1229220327163435E-2</v>
      </c>
      <c r="U1420" s="13">
        <f t="shared" si="1912"/>
        <v>6.1401858793167653E-2</v>
      </c>
      <c r="V1420" s="13">
        <f t="shared" si="1913"/>
        <v>2.3344058682881603E-2</v>
      </c>
      <c r="W1420" s="13">
        <f t="shared" si="1914"/>
        <v>4.5181968999437029E-2</v>
      </c>
      <c r="X1420" s="13">
        <f t="shared" si="1915"/>
        <v>6.5879855976052101E-2</v>
      </c>
      <c r="Y1420" s="13">
        <f t="shared" si="1916"/>
        <v>4.8029728667640034E-2</v>
      </c>
      <c r="Z1420" s="13">
        <f t="shared" si="1917"/>
        <v>1.3775514211110451E-2</v>
      </c>
      <c r="AA1420" s="13">
        <f t="shared" si="1918"/>
        <v>2.9843362323040683E-2</v>
      </c>
      <c r="AB1420" s="13">
        <f t="shared" si="1919"/>
        <v>3.2326425754254665E-2</v>
      </c>
      <c r="AC1420" s="13">
        <f t="shared" si="1920"/>
        <v>4.6087569333025579E-3</v>
      </c>
      <c r="AD1420" s="13">
        <f t="shared" si="1921"/>
        <v>2.4470626842936154E-2</v>
      </c>
      <c r="AE1420" s="13">
        <f t="shared" si="1922"/>
        <v>3.5680635610998608E-2</v>
      </c>
      <c r="AF1420" s="13">
        <f t="shared" si="1923"/>
        <v>2.6012978044580946E-2</v>
      </c>
      <c r="AG1420" s="13">
        <f t="shared" si="1924"/>
        <v>1.2643179606349539E-2</v>
      </c>
      <c r="AH1420" s="13">
        <f t="shared" si="1925"/>
        <v>5.0215213741311455E-3</v>
      </c>
      <c r="AI1420" s="13">
        <f t="shared" si="1926"/>
        <v>1.0878656105644471E-2</v>
      </c>
      <c r="AJ1420" s="13">
        <f t="shared" si="1927"/>
        <v>1.178379517356456E-2</v>
      </c>
      <c r="AK1420" s="13">
        <f t="shared" si="1928"/>
        <v>8.5094964760384327E-3</v>
      </c>
      <c r="AL1420" s="13">
        <f t="shared" si="1929"/>
        <v>5.8233275051428003E-4</v>
      </c>
      <c r="AM1420" s="13">
        <f t="shared" si="1930"/>
        <v>1.060266458230164E-2</v>
      </c>
      <c r="AN1420" s="13">
        <f t="shared" si="1931"/>
        <v>1.5459751558262633E-2</v>
      </c>
      <c r="AO1420" s="13">
        <f t="shared" si="1932"/>
        <v>1.1270936489029283E-2</v>
      </c>
      <c r="AP1420" s="13">
        <f t="shared" si="1933"/>
        <v>5.4780530748282314E-3</v>
      </c>
      <c r="AQ1420" s="13">
        <f t="shared" si="1934"/>
        <v>1.9968881148326556E-3</v>
      </c>
      <c r="AR1420" s="13">
        <f t="shared" si="1935"/>
        <v>1.4643766627901896E-3</v>
      </c>
      <c r="AS1420" s="13">
        <f t="shared" si="1936"/>
        <v>3.1724349926484491E-3</v>
      </c>
      <c r="AT1420" s="13">
        <f t="shared" si="1937"/>
        <v>3.4363917557262884E-3</v>
      </c>
      <c r="AU1420" s="13">
        <f t="shared" si="1938"/>
        <v>2.4815403785395885E-3</v>
      </c>
      <c r="AV1420" s="13">
        <f t="shared" si="1939"/>
        <v>1.3440062472637577E-3</v>
      </c>
      <c r="AW1420" s="13">
        <f t="shared" si="1940"/>
        <v>5.1097086184263409E-5</v>
      </c>
      <c r="AX1420" s="13">
        <f t="shared" si="1941"/>
        <v>3.8282800901919029E-3</v>
      </c>
      <c r="AY1420" s="13">
        <f t="shared" si="1942"/>
        <v>5.5820174853595424E-3</v>
      </c>
      <c r="AZ1420" s="13">
        <f t="shared" si="1943"/>
        <v>4.0695715142015313E-3</v>
      </c>
      <c r="BA1420" s="13">
        <f t="shared" si="1944"/>
        <v>1.9779482182607088E-3</v>
      </c>
      <c r="BB1420" s="13">
        <f t="shared" si="1945"/>
        <v>7.2101186951772716E-4</v>
      </c>
      <c r="BC1420" s="13">
        <f t="shared" si="1946"/>
        <v>2.102615674914202E-4</v>
      </c>
      <c r="BD1420" s="13">
        <f t="shared" si="1947"/>
        <v>3.5586808106463695E-4</v>
      </c>
      <c r="BE1420" s="13">
        <f t="shared" si="1948"/>
        <v>7.7095489283815738E-4</v>
      </c>
      <c r="BF1420" s="13">
        <f t="shared" si="1949"/>
        <v>8.3510081181337821E-4</v>
      </c>
      <c r="BG1420" s="13">
        <f t="shared" si="1950"/>
        <v>6.0305591794440085E-4</v>
      </c>
      <c r="BH1420" s="13">
        <f t="shared" si="1951"/>
        <v>3.2661605193933961E-4</v>
      </c>
      <c r="BI1420" s="13">
        <f t="shared" si="1952"/>
        <v>1.4151662187223785E-4</v>
      </c>
      <c r="BJ1420" s="14">
        <f t="shared" si="1953"/>
        <v>0.53065398749790649</v>
      </c>
      <c r="BK1420" s="14">
        <f t="shared" si="1954"/>
        <v>0.21151179896823205</v>
      </c>
      <c r="BL1420" s="14">
        <f t="shared" si="1955"/>
        <v>0.24191592792761368</v>
      </c>
      <c r="BM1420" s="14">
        <f t="shared" si="1956"/>
        <v>0.69389500703352969</v>
      </c>
      <c r="BN1420" s="14">
        <f t="shared" si="1957"/>
        <v>0.29843130117215733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1.6292</v>
      </c>
      <c r="F1421" s="10">
        <f>VLOOKUP(B1421,home!$B$2:$E$405,3,FALSE)</f>
        <v>1.1915</v>
      </c>
      <c r="G1421" s="10">
        <f>VLOOKUP(C1421,away!$B$2:$E$405,4,FALSE)</f>
        <v>0.64990000000000003</v>
      </c>
      <c r="H1421" s="10">
        <f>VLOOKUP(A1421,away!$A$2:$E$405,3,FALSE)</f>
        <v>1.1462000000000001</v>
      </c>
      <c r="I1421" s="10">
        <f>VLOOKUP(C1421,away!$B$2:$E$405,3,FALSE)</f>
        <v>0.51319999999999999</v>
      </c>
      <c r="J1421" s="10">
        <f>VLOOKUP(B1421,home!$B$2:$E$405,4,FALSE)</f>
        <v>1.1291</v>
      </c>
      <c r="K1421" s="12">
        <f t="shared" si="1902"/>
        <v>1.26158055082</v>
      </c>
      <c r="L1421" s="12">
        <f t="shared" si="1903"/>
        <v>0.66417031234400004</v>
      </c>
      <c r="M1421" s="13">
        <f t="shared" si="1904"/>
        <v>0.14576626523563999</v>
      </c>
      <c r="N1421" s="13">
        <f t="shared" si="1905"/>
        <v>0.18389588518695291</v>
      </c>
      <c r="O1421" s="13">
        <f t="shared" si="1906"/>
        <v>9.6813625910773374E-2</v>
      </c>
      <c r="P1421" s="13">
        <f t="shared" si="1907"/>
        <v>0.12213818750339489</v>
      </c>
      <c r="Q1421" s="13">
        <f t="shared" si="1908"/>
        <v>0.11599973606384378</v>
      </c>
      <c r="R1421" s="13">
        <f t="shared" si="1909"/>
        <v>3.2150368080156762E-2</v>
      </c>
      <c r="S1421" s="13">
        <f t="shared" si="1910"/>
        <v>2.5585029606299894E-2</v>
      </c>
      <c r="T1421" s="13">
        <f t="shared" si="1911"/>
        <v>7.7043580933344694E-2</v>
      </c>
      <c r="U1421" s="13">
        <f t="shared" si="1912"/>
        <v>4.0560279071629908E-2</v>
      </c>
      <c r="V1421" s="13">
        <f t="shared" si="1913"/>
        <v>2.3819786181380176E-3</v>
      </c>
      <c r="W1421" s="13">
        <f t="shared" si="1914"/>
        <v>4.8781003639466212E-2</v>
      </c>
      <c r="X1421" s="13">
        <f t="shared" si="1915"/>
        <v>3.2398894423678083E-2</v>
      </c>
      <c r="Y1421" s="13">
        <f t="shared" si="1916"/>
        <v>1.0759191914487275E-2</v>
      </c>
      <c r="Z1421" s="13">
        <f t="shared" si="1917"/>
        <v>7.1177733365907613E-3</v>
      </c>
      <c r="AA1421" s="13">
        <f t="shared" si="1918"/>
        <v>8.9796444065880811E-3</v>
      </c>
      <c r="AB1421" s="13">
        <f t="shared" si="1919"/>
        <v>5.6642723683155627E-3</v>
      </c>
      <c r="AC1421" s="13">
        <f t="shared" si="1920"/>
        <v>1.2474189013354352E-4</v>
      </c>
      <c r="AD1421" s="13">
        <f t="shared" si="1921"/>
        <v>1.5385291360257559E-2</v>
      </c>
      <c r="AE1421" s="13">
        <f t="shared" si="1922"/>
        <v>1.0218453768245709E-2</v>
      </c>
      <c r="AF1421" s="13">
        <f t="shared" si="1923"/>
        <v>3.3933968154642377E-3</v>
      </c>
      <c r="AG1421" s="13">
        <f t="shared" si="1924"/>
        <v>7.5126447427800594E-4</v>
      </c>
      <c r="AH1421" s="13">
        <f t="shared" si="1925"/>
        <v>1.1818534350393202E-3</v>
      </c>
      <c r="AI1421" s="13">
        <f t="shared" si="1926"/>
        <v>1.4910033075654144E-3</v>
      </c>
      <c r="AJ1421" s="13">
        <f t="shared" si="1927"/>
        <v>9.4051038701640892E-4</v>
      </c>
      <c r="AK1421" s="13">
        <f t="shared" si="1928"/>
        <v>3.9550987070136414E-4</v>
      </c>
      <c r="AL1421" s="13">
        <f t="shared" si="1929"/>
        <v>4.1808708872465451E-6</v>
      </c>
      <c r="AM1421" s="13">
        <f t="shared" si="1930"/>
        <v>3.8819568697599843E-3</v>
      </c>
      <c r="AN1421" s="13">
        <f t="shared" si="1931"/>
        <v>2.5782805066944261E-3</v>
      </c>
      <c r="AO1421" s="13">
        <f t="shared" si="1932"/>
        <v>8.5620868472084167E-4</v>
      </c>
      <c r="AP1421" s="13">
        <f t="shared" si="1933"/>
        <v>1.8955612985422894E-4</v>
      </c>
      <c r="AQ1421" s="13">
        <f t="shared" si="1934"/>
        <v>3.147438849300076E-5</v>
      </c>
      <c r="AR1421" s="13">
        <f t="shared" si="1935"/>
        <v>1.5699039301897899E-4</v>
      </c>
      <c r="AS1421" s="13">
        <f t="shared" si="1936"/>
        <v>1.980560264983318E-4</v>
      </c>
      <c r="AT1421" s="13">
        <f t="shared" si="1937"/>
        <v>1.24931815501493E-4</v>
      </c>
      <c r="AU1421" s="13">
        <f t="shared" si="1938"/>
        <v>5.2537182871772042E-5</v>
      </c>
      <c r="AV1421" s="13">
        <f t="shared" si="1939"/>
        <v>1.6569972026475318E-5</v>
      </c>
      <c r="AW1421" s="13">
        <f t="shared" si="1940"/>
        <v>9.7310274913311056E-8</v>
      </c>
      <c r="AX1421" s="13">
        <f t="shared" si="1941"/>
        <v>8.1623354766854667E-4</v>
      </c>
      <c r="AY1421" s="13">
        <f t="shared" si="1942"/>
        <v>5.4211809030067001E-4</v>
      </c>
      <c r="AZ1421" s="13">
        <f t="shared" si="1943"/>
        <v>1.8002937068116437E-4</v>
      </c>
      <c r="BA1421" s="13">
        <f t="shared" si="1944"/>
        <v>3.9856721118800902E-5</v>
      </c>
      <c r="BB1421" s="13">
        <f t="shared" si="1945"/>
        <v>6.617912728620423E-6</v>
      </c>
      <c r="BC1421" s="13">
        <f t="shared" si="1946"/>
        <v>8.7908423280663239E-7</v>
      </c>
      <c r="BD1421" s="13">
        <f t="shared" si="1947"/>
        <v>1.7378059727737091E-5</v>
      </c>
      <c r="BE1421" s="13">
        <f t="shared" si="1948"/>
        <v>2.1923822163501416E-5</v>
      </c>
      <c r="BF1421" s="13">
        <f t="shared" si="1949"/>
        <v>1.3829333820554923E-5</v>
      </c>
      <c r="BG1421" s="13">
        <f t="shared" si="1950"/>
        <v>5.8156061929364443E-6</v>
      </c>
      <c r="BH1421" s="13">
        <f t="shared" si="1951"/>
        <v>1.8342139160592413E-6</v>
      </c>
      <c r="BI1421" s="13">
        <f t="shared" si="1952"/>
        <v>4.6280172050874549E-7</v>
      </c>
      <c r="BJ1421" s="14">
        <f t="shared" si="1953"/>
        <v>0.50774990988627167</v>
      </c>
      <c r="BK1421" s="14">
        <f t="shared" si="1954"/>
        <v>0.29654250181479425</v>
      </c>
      <c r="BL1421" s="14">
        <f t="shared" si="1955"/>
        <v>0.18878739606524453</v>
      </c>
      <c r="BM1421" s="14">
        <f t="shared" si="1956"/>
        <v>0.30289149234211366</v>
      </c>
      <c r="BN1421" s="14">
        <f t="shared" si="1957"/>
        <v>0.69676406798076174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1.4215</v>
      </c>
      <c r="F1422" s="10">
        <f>VLOOKUP(B1422,home!$B$2:$E$405,3,FALSE)</f>
        <v>0.64939999999999998</v>
      </c>
      <c r="G1422" s="10">
        <f>VLOOKUP(C1422,away!$B$2:$E$405,4,FALSE)</f>
        <v>0.59530000000000005</v>
      </c>
      <c r="H1422" s="10">
        <f>VLOOKUP(A1422,away!$A$2:$E$405,3,FALSE)</f>
        <v>1.0277000000000001</v>
      </c>
      <c r="I1422" s="10">
        <f>VLOOKUP(C1422,away!$B$2:$E$405,3,FALSE)</f>
        <v>1.1976</v>
      </c>
      <c r="J1422" s="10">
        <f>VLOOKUP(B1422,home!$B$2:$E$405,4,FALSE)</f>
        <v>0.74850000000000005</v>
      </c>
      <c r="K1422" s="12">
        <f t="shared" si="1902"/>
        <v>0.54953458613000006</v>
      </c>
      <c r="L1422" s="12">
        <f t="shared" si="1903"/>
        <v>0.9212339797200001</v>
      </c>
      <c r="M1422" s="13">
        <f t="shared" si="1904"/>
        <v>0.22974884020111161</v>
      </c>
      <c r="N1422" s="13">
        <f t="shared" si="1905"/>
        <v>0.12625493381376537</v>
      </c>
      <c r="O1422" s="13">
        <f t="shared" si="1906"/>
        <v>0.21165243839452438</v>
      </c>
      <c r="P1422" s="13">
        <f t="shared" si="1907"/>
        <v>0.11631033513654029</v>
      </c>
      <c r="Q1422" s="13">
        <f t="shared" si="1908"/>
        <v>3.4690726400109048E-2</v>
      </c>
      <c r="R1422" s="13">
        <f t="shared" si="1909"/>
        <v>9.7490709069814926E-2</v>
      </c>
      <c r="S1422" s="13">
        <f t="shared" si="1910"/>
        <v>1.472052486503571E-2</v>
      </c>
      <c r="T1422" s="13">
        <f t="shared" si="1911"/>
        <v>3.1958275940950132E-2</v>
      </c>
      <c r="U1422" s="13">
        <f t="shared" si="1912"/>
        <v>5.3574516460200984E-2</v>
      </c>
      <c r="V1422" s="13">
        <f t="shared" si="1913"/>
        <v>8.2802941533862307E-4</v>
      </c>
      <c r="W1422" s="13">
        <f t="shared" si="1914"/>
        <v>6.3545846582776667E-3</v>
      </c>
      <c r="X1422" s="13">
        <f t="shared" si="1915"/>
        <v>5.8540593142127912E-3</v>
      </c>
      <c r="Y1422" s="13">
        <f t="shared" si="1916"/>
        <v>2.6964791797745922E-3</v>
      </c>
      <c r="Z1422" s="13">
        <f t="shared" si="1917"/>
        <v>2.9937251300703439E-2</v>
      </c>
      <c r="AA1422" s="13">
        <f t="shared" si="1918"/>
        <v>1.6451555003401872E-2</v>
      </c>
      <c r="AB1422" s="13">
        <f t="shared" si="1919"/>
        <v>4.5203492349946885E-3</v>
      </c>
      <c r="AC1422" s="13">
        <f t="shared" si="1920"/>
        <v>2.6199364792398079E-5</v>
      </c>
      <c r="AD1422" s="13">
        <f t="shared" si="1921"/>
        <v>8.7301601255366612E-4</v>
      </c>
      <c r="AE1422" s="13">
        <f t="shared" si="1922"/>
        <v>8.0425201560409938E-4</v>
      </c>
      <c r="AF1422" s="13">
        <f t="shared" si="1923"/>
        <v>3.70452142516398E-4</v>
      </c>
      <c r="AG1422" s="13">
        <f t="shared" si="1924"/>
        <v>1.1375770051539401E-4</v>
      </c>
      <c r="AH1422" s="13">
        <f t="shared" si="1925"/>
        <v>6.8948032894061932E-3</v>
      </c>
      <c r="AI1422" s="13">
        <f t="shared" si="1926"/>
        <v>3.7889328720915952E-3</v>
      </c>
      <c r="AJ1422" s="13">
        <f t="shared" si="1927"/>
        <v>1.0410748288696035E-3</v>
      </c>
      <c r="AK1422" s="13">
        <f t="shared" si="1928"/>
        <v>1.9070220840440612E-4</v>
      </c>
      <c r="AL1422" s="13">
        <f t="shared" si="1929"/>
        <v>5.3053706764323464E-7</v>
      </c>
      <c r="AM1422" s="13">
        <f t="shared" si="1930"/>
        <v>9.5950498628708379E-5</v>
      </c>
      <c r="AN1422" s="13">
        <f t="shared" si="1931"/>
        <v>8.8392859707843438E-5</v>
      </c>
      <c r="AO1422" s="13">
        <f t="shared" si="1932"/>
        <v>4.0715252963744121E-5</v>
      </c>
      <c r="AP1422" s="13">
        <f t="shared" si="1933"/>
        <v>1.2502758174365512E-5</v>
      </c>
      <c r="AQ1422" s="13">
        <f t="shared" si="1934"/>
        <v>2.8794914176118748E-6</v>
      </c>
      <c r="AR1422" s="13">
        <f t="shared" si="1935"/>
        <v>1.2703454147372434E-3</v>
      </c>
      <c r="AS1422" s="13">
        <f t="shared" si="1936"/>
        <v>6.9809874172977436E-4</v>
      </c>
      <c r="AT1422" s="13">
        <f t="shared" si="1937"/>
        <v>1.9181470155717266E-4</v>
      </c>
      <c r="AU1422" s="13">
        <f t="shared" si="1938"/>
        <v>3.5136270877956794E-5</v>
      </c>
      <c r="AV1422" s="13">
        <f t="shared" si="1939"/>
        <v>4.8271490187673886E-6</v>
      </c>
      <c r="AW1422" s="13">
        <f t="shared" si="1940"/>
        <v>7.4606765377558625E-9</v>
      </c>
      <c r="AX1422" s="13">
        <f t="shared" si="1941"/>
        <v>8.7880195921490663E-6</v>
      </c>
      <c r="AY1422" s="13">
        <f t="shared" si="1942"/>
        <v>8.0958222627328166E-6</v>
      </c>
      <c r="AZ1422" s="13">
        <f t="shared" si="1943"/>
        <v>3.7290732811015643E-6</v>
      </c>
      <c r="BA1422" s="13">
        <f t="shared" si="1944"/>
        <v>1.145116339805571E-6</v>
      </c>
      <c r="BB1422" s="13">
        <f t="shared" si="1945"/>
        <v>2.6373002074037145E-7</v>
      </c>
      <c r="BC1422" s="13">
        <f t="shared" si="1946"/>
        <v>4.8591411315658134E-8</v>
      </c>
      <c r="BD1422" s="13">
        <f t="shared" si="1947"/>
        <v>1.9504756033957406E-4</v>
      </c>
      <c r="BE1422" s="13">
        <f t="shared" si="1948"/>
        <v>1.0718538034687406E-4</v>
      </c>
      <c r="BF1422" s="13">
        <f t="shared" si="1949"/>
        <v>2.9451036814053033E-5</v>
      </c>
      <c r="BG1422" s="13">
        <f t="shared" si="1950"/>
        <v>5.3947877755700115E-6</v>
      </c>
      <c r="BH1422" s="13">
        <f t="shared" si="1951"/>
        <v>7.4115561687676225E-7</v>
      </c>
      <c r="BI1422" s="13">
        <f t="shared" si="1952"/>
        <v>8.1458129035659298E-8</v>
      </c>
      <c r="BJ1422" s="14">
        <f t="shared" si="1953"/>
        <v>0.21023304839207929</v>
      </c>
      <c r="BK1422" s="14">
        <f t="shared" si="1954"/>
        <v>0.36164255534214906</v>
      </c>
      <c r="BL1422" s="14">
        <f t="shared" si="1955"/>
        <v>0.39814320501865152</v>
      </c>
      <c r="BM1422" s="14">
        <f t="shared" si="1956"/>
        <v>0.18379998867613151</v>
      </c>
      <c r="BN1422" s="14">
        <f t="shared" si="1957"/>
        <v>0.81614798301586566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1.4215</v>
      </c>
      <c r="F1423" s="10">
        <f>VLOOKUP(B1423,home!$B$2:$E$405,3,FALSE)</f>
        <v>0.7621</v>
      </c>
      <c r="G1423" s="10">
        <f>VLOOKUP(C1423,away!$B$2:$E$405,4,FALSE)</f>
        <v>0.91990000000000005</v>
      </c>
      <c r="H1423" s="10">
        <f>VLOOKUP(A1423,away!$A$2:$E$405,3,FALSE)</f>
        <v>1.0277000000000001</v>
      </c>
      <c r="I1423" s="10">
        <f>VLOOKUP(C1423,away!$B$2:$E$405,3,FALSE)</f>
        <v>0.74850000000000005</v>
      </c>
      <c r="J1423" s="10">
        <f>VLOOKUP(B1423,home!$B$2:$E$405,4,FALSE)</f>
        <v>1.2974000000000001</v>
      </c>
      <c r="K1423" s="12">
        <f t="shared" si="1902"/>
        <v>0.99655080548500008</v>
      </c>
      <c r="L1423" s="12">
        <f t="shared" si="1903"/>
        <v>0.99800347803000022</v>
      </c>
      <c r="M1423" s="13">
        <f t="shared" si="1904"/>
        <v>0.13607429120715675</v>
      </c>
      <c r="N1423" s="13">
        <f t="shared" si="1905"/>
        <v>0.13560494450829252</v>
      </c>
      <c r="O1423" s="13">
        <f t="shared" si="1906"/>
        <v>0.13580261589520951</v>
      </c>
      <c r="P1423" s="13">
        <f t="shared" si="1907"/>
        <v>0.13533420625734111</v>
      </c>
      <c r="Q1423" s="13">
        <f t="shared" si="1908"/>
        <v>6.7568608338743813E-2</v>
      </c>
      <c r="R1423" s="13">
        <f t="shared" si="1909"/>
        <v>6.7765741494495629E-2</v>
      </c>
      <c r="S1423" s="13">
        <f t="shared" si="1910"/>
        <v>3.3649536625955351E-2</v>
      </c>
      <c r="T1423" s="13">
        <f t="shared" si="1911"/>
        <v>6.7433706127713197E-2</v>
      </c>
      <c r="U1423" s="13">
        <f t="shared" si="1912"/>
        <v>6.7532004270627916E-2</v>
      </c>
      <c r="V1423" s="13">
        <f t="shared" si="1913"/>
        <v>3.7185025015066394E-3</v>
      </c>
      <c r="W1423" s="13">
        <f t="shared" si="1914"/>
        <v>2.2445183688491886E-2</v>
      </c>
      <c r="X1423" s="13">
        <f t="shared" si="1915"/>
        <v>2.2400371386137128E-2</v>
      </c>
      <c r="Y1423" s="13">
        <f t="shared" si="1916"/>
        <v>1.1177824276264273E-2</v>
      </c>
      <c r="Z1423" s="13">
        <f t="shared" si="1917"/>
        <v>2.2543481900929519E-2</v>
      </c>
      <c r="AA1423" s="13">
        <f t="shared" si="1918"/>
        <v>2.2465725046807834E-2</v>
      </c>
      <c r="AB1423" s="13">
        <f t="shared" si="1919"/>
        <v>1.1194118195600442E-2</v>
      </c>
      <c r="AC1423" s="13">
        <f t="shared" si="1920"/>
        <v>2.3114238738768025E-4</v>
      </c>
      <c r="AD1423" s="13">
        <f t="shared" si="1921"/>
        <v>5.591941471006342E-3</v>
      </c>
      <c r="AE1423" s="13">
        <f t="shared" si="1922"/>
        <v>5.5807770370045256E-3</v>
      </c>
      <c r="AF1423" s="13">
        <f t="shared" si="1923"/>
        <v>2.7848174465202372E-3</v>
      </c>
      <c r="AG1423" s="13">
        <f t="shared" si="1924"/>
        <v>9.2641916576860711E-4</v>
      </c>
      <c r="AH1423" s="13">
        <f t="shared" si="1925"/>
        <v>5.6246183360085036E-3</v>
      </c>
      <c r="AI1423" s="13">
        <f t="shared" si="1926"/>
        <v>5.6052179332949752E-3</v>
      </c>
      <c r="AJ1423" s="13">
        <f t="shared" si="1927"/>
        <v>2.7929422231720374E-3</v>
      </c>
      <c r="AK1423" s="13">
        <f t="shared" si="1928"/>
        <v>9.2776960739172031E-4</v>
      </c>
      <c r="AL1423" s="13">
        <f t="shared" si="1929"/>
        <v>9.1954097286213442E-6</v>
      </c>
      <c r="AM1423" s="13">
        <f t="shared" si="1930"/>
        <v>1.1145307554312695E-3</v>
      </c>
      <c r="AN1423" s="13">
        <f t="shared" si="1931"/>
        <v>1.1123055702918106E-3</v>
      </c>
      <c r="AO1423" s="13">
        <f t="shared" si="1932"/>
        <v>5.5504241389168476E-4</v>
      </c>
      <c r="AP1423" s="13">
        <f t="shared" si="1933"/>
        <v>1.846447531726895E-4</v>
      </c>
      <c r="AQ1423" s="13">
        <f t="shared" si="1934"/>
        <v>4.6069026466583749E-5</v>
      </c>
      <c r="AR1423" s="13">
        <f t="shared" si="1935"/>
        <v>1.1226777323855601E-3</v>
      </c>
      <c r="AS1423" s="13">
        <f t="shared" si="1936"/>
        <v>1.1188053985089035E-3</v>
      </c>
      <c r="AT1423" s="13">
        <f t="shared" si="1937"/>
        <v>5.5747321053250696E-4</v>
      </c>
      <c r="AU1423" s="13">
        <f t="shared" si="1938"/>
        <v>1.8518345899749299E-4</v>
      </c>
      <c r="AV1423" s="13">
        <f t="shared" si="1939"/>
        <v>4.6136181306612525E-5</v>
      </c>
      <c r="AW1423" s="13">
        <f t="shared" si="1940"/>
        <v>2.5403881826326733E-7</v>
      </c>
      <c r="AX1423" s="13">
        <f t="shared" si="1941"/>
        <v>1.8511442034380615E-4</v>
      </c>
      <c r="AY1423" s="13">
        <f t="shared" si="1942"/>
        <v>1.8474483533662597E-4</v>
      </c>
      <c r="AZ1423" s="13">
        <f t="shared" si="1943"/>
        <v>9.2187994107016178E-5</v>
      </c>
      <c r="BA1423" s="13">
        <f t="shared" si="1944"/>
        <v>3.0667979583803779E-5</v>
      </c>
      <c r="BB1423" s="13">
        <f t="shared" si="1945"/>
        <v>7.6516875721973013E-6</v>
      </c>
      <c r="BC1423" s="13">
        <f t="shared" si="1946"/>
        <v>1.5272821619703672E-6</v>
      </c>
      <c r="BD1423" s="13">
        <f t="shared" si="1947"/>
        <v>1.8673938027127039E-4</v>
      </c>
      <c r="BE1423" s="13">
        <f t="shared" si="1948"/>
        <v>1.8609527982510425E-4</v>
      </c>
      <c r="BF1423" s="13">
        <f t="shared" si="1949"/>
        <v>9.2726700503332051E-5</v>
      </c>
      <c r="BG1423" s="13">
        <f t="shared" si="1950"/>
        <v>3.0802289358853976E-5</v>
      </c>
      <c r="BH1423" s="13">
        <f t="shared" si="1951"/>
        <v>7.6740115678369929E-6</v>
      </c>
      <c r="BI1423" s="13">
        <f t="shared" si="1952"/>
        <v>1.5295084818458332E-6</v>
      </c>
      <c r="BJ1423" s="14">
        <f t="shared" si="1953"/>
        <v>0.34502908016430217</v>
      </c>
      <c r="BK1423" s="14">
        <f t="shared" si="1954"/>
        <v>0.30920161922441275</v>
      </c>
      <c r="BL1423" s="14">
        <f t="shared" si="1955"/>
        <v>0.32324659615434786</v>
      </c>
      <c r="BM1423" s="14">
        <f t="shared" si="1956"/>
        <v>0.32168587894623457</v>
      </c>
      <c r="BN1423" s="14">
        <f t="shared" si="1957"/>
        <v>0.67815040770123935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1.4215</v>
      </c>
      <c r="F1424" s="10">
        <f>VLOOKUP(B1424,home!$B$2:$E$405,3,FALSE)</f>
        <v>0.93799999999999994</v>
      </c>
      <c r="G1424" s="10">
        <f>VLOOKUP(C1424,away!$B$2:$E$405,4,FALSE)</f>
        <v>1.1364000000000001</v>
      </c>
      <c r="H1424" s="10">
        <f>VLOOKUP(A1424,away!$A$2:$E$405,3,FALSE)</f>
        <v>1.0277000000000001</v>
      </c>
      <c r="I1424" s="10">
        <f>VLOOKUP(C1424,away!$B$2:$E$405,3,FALSE)</f>
        <v>1.4220999999999999</v>
      </c>
      <c r="J1424" s="10">
        <f>VLOOKUP(B1424,home!$B$2:$E$405,4,FALSE)</f>
        <v>0.89200000000000002</v>
      </c>
      <c r="K1424" s="12">
        <f t="shared" si="1902"/>
        <v>1.5152382588</v>
      </c>
      <c r="L1424" s="12">
        <f t="shared" si="1903"/>
        <v>1.3036510156400001</v>
      </c>
      <c r="M1424" s="13">
        <f t="shared" si="1904"/>
        <v>5.9672185334912621E-2</v>
      </c>
      <c r="N1424" s="13">
        <f t="shared" si="1905"/>
        <v>9.0417578205663887E-2</v>
      </c>
      <c r="O1424" s="13">
        <f t="shared" si="1906"/>
        <v>7.779170501731715E-2</v>
      </c>
      <c r="P1424" s="13">
        <f t="shared" si="1907"/>
        <v>0.11787296765952286</v>
      </c>
      <c r="Q1424" s="13">
        <f t="shared" si="1908"/>
        <v>6.8502086882631513E-2</v>
      </c>
      <c r="R1424" s="13">
        <f t="shared" si="1909"/>
        <v>5.0706617627096412E-2</v>
      </c>
      <c r="S1424" s="13">
        <f t="shared" si="1910"/>
        <v>5.8209852827083818E-2</v>
      </c>
      <c r="T1424" s="13">
        <f t="shared" si="1911"/>
        <v>8.9302815138002103E-2</v>
      </c>
      <c r="U1424" s="13">
        <f t="shared" si="1912"/>
        <v>7.683260700291894E-2</v>
      </c>
      <c r="V1424" s="13">
        <f t="shared" si="1913"/>
        <v>1.2776040110261904E-2</v>
      </c>
      <c r="W1424" s="13">
        <f t="shared" si="1914"/>
        <v>3.4598994284068277E-2</v>
      </c>
      <c r="X1424" s="13">
        <f t="shared" si="1915"/>
        <v>4.510501403854817E-2</v>
      </c>
      <c r="Y1424" s="13">
        <f t="shared" si="1916"/>
        <v>2.9400598680904898E-2</v>
      </c>
      <c r="Z1424" s="13">
        <f t="shared" si="1917"/>
        <v>2.2034577856411119E-2</v>
      </c>
      <c r="AA1424" s="13">
        <f t="shared" si="1918"/>
        <v>3.3387635384541418E-2</v>
      </c>
      <c r="AB1424" s="13">
        <f t="shared" si="1919"/>
        <v>2.5295111252760915E-2</v>
      </c>
      <c r="AC1424" s="13">
        <f t="shared" si="1920"/>
        <v>1.5773154551419811E-3</v>
      </c>
      <c r="AD1424" s="13">
        <f t="shared" si="1921"/>
        <v>1.3106429963805698E-2</v>
      </c>
      <c r="AE1424" s="13">
        <f t="shared" si="1922"/>
        <v>1.7086210733729828E-2</v>
      </c>
      <c r="AF1424" s="13">
        <f t="shared" si="1923"/>
        <v>1.1137227988232983E-2</v>
      </c>
      <c r="AG1424" s="13">
        <f t="shared" si="1924"/>
        <v>4.8396861927580536E-3</v>
      </c>
      <c r="AH1424" s="13">
        <f t="shared" si="1925"/>
        <v>7.1813499504272561E-3</v>
      </c>
      <c r="AI1424" s="13">
        <f t="shared" si="1926"/>
        <v>1.088145619471886E-2</v>
      </c>
      <c r="AJ1424" s="13">
        <f t="shared" si="1927"/>
        <v>8.2439993688471439E-3</v>
      </c>
      <c r="AK1424" s="13">
        <f t="shared" si="1928"/>
        <v>4.163874416400079E-3</v>
      </c>
      <c r="AL1424" s="13">
        <f t="shared" si="1929"/>
        <v>1.2462949200825574E-4</v>
      </c>
      <c r="AM1424" s="13">
        <f t="shared" si="1930"/>
        <v>3.9718728234882164E-3</v>
      </c>
      <c r="AN1424" s="13">
        <f t="shared" si="1931"/>
        <v>5.1779360403333289E-3</v>
      </c>
      <c r="AO1424" s="13">
        <f t="shared" si="1932"/>
        <v>3.3751107889497529E-3</v>
      </c>
      <c r="AP1424" s="13">
        <f t="shared" si="1933"/>
        <v>1.4666555359706224E-3</v>
      </c>
      <c r="AQ1424" s="13">
        <f t="shared" si="1934"/>
        <v>4.7800174476553281E-4</v>
      </c>
      <c r="AR1424" s="13">
        <f t="shared" si="1935"/>
        <v>1.8723948313081507E-3</v>
      </c>
      <c r="AS1424" s="13">
        <f t="shared" si="1936"/>
        <v>2.8371242839774816E-3</v>
      </c>
      <c r="AT1424" s="13">
        <f t="shared" si="1937"/>
        <v>2.1494596300266188E-3</v>
      </c>
      <c r="AU1424" s="13">
        <f t="shared" si="1938"/>
        <v>1.0856478223874749E-3</v>
      </c>
      <c r="AV1424" s="13">
        <f t="shared" si="1939"/>
        <v>4.1125377901610237E-4</v>
      </c>
      <c r="AW1424" s="13">
        <f t="shared" si="1940"/>
        <v>6.8384960255310601E-6</v>
      </c>
      <c r="AX1424" s="13">
        <f t="shared" si="1941"/>
        <v>1.0030556102062205E-3</v>
      </c>
      <c r="AY1424" s="13">
        <f t="shared" si="1942"/>
        <v>1.3076344649887396E-3</v>
      </c>
      <c r="AZ1424" s="13">
        <f t="shared" si="1943"/>
        <v>8.5234949918421932E-4</v>
      </c>
      <c r="BA1424" s="13">
        <f t="shared" si="1944"/>
        <v>3.703887634305843E-4</v>
      </c>
      <c r="BB1424" s="13">
        <f t="shared" si="1945"/>
        <v>1.2071442190698129E-4</v>
      </c>
      <c r="BC1424" s="13">
        <f t="shared" si="1946"/>
        <v>3.1473895744286316E-5</v>
      </c>
      <c r="BD1424" s="13">
        <f t="shared" si="1947"/>
        <v>4.0682490391899317E-4</v>
      </c>
      <c r="BE1424" s="13">
        <f t="shared" si="1948"/>
        <v>6.1643665905069243E-4</v>
      </c>
      <c r="BF1424" s="13">
        <f t="shared" si="1949"/>
        <v>4.6702420496023045E-4</v>
      </c>
      <c r="BG1424" s="13">
        <f t="shared" si="1950"/>
        <v>2.3588431438046451E-4</v>
      </c>
      <c r="BH1424" s="13">
        <f t="shared" si="1951"/>
        <v>8.9355234450021748E-5</v>
      </c>
      <c r="BI1424" s="13">
        <f t="shared" si="1952"/>
        <v>2.7078893972543332E-5</v>
      </c>
      <c r="BJ1424" s="14">
        <f t="shared" si="1953"/>
        <v>0.42165183569731379</v>
      </c>
      <c r="BK1424" s="14">
        <f t="shared" si="1954"/>
        <v>0.25154062534392019</v>
      </c>
      <c r="BL1424" s="14">
        <f t="shared" si="1955"/>
        <v>0.30468284077247693</v>
      </c>
      <c r="BM1424" s="14">
        <f t="shared" si="1956"/>
        <v>0.53364594297401446</v>
      </c>
      <c r="BN1424" s="14">
        <f t="shared" si="1957"/>
        <v>0.4649631407271444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1.4215</v>
      </c>
      <c r="F1425" s="10">
        <f>VLOOKUP(B1425,home!$B$2:$E$405,3,FALSE)</f>
        <v>0.91990000000000005</v>
      </c>
      <c r="G1425" s="10">
        <f>VLOOKUP(C1425,away!$B$2:$E$405,4,FALSE)</f>
        <v>0.93799999999999994</v>
      </c>
      <c r="H1425" s="10">
        <f>VLOOKUP(A1425,away!$A$2:$E$405,3,FALSE)</f>
        <v>1.0277000000000001</v>
      </c>
      <c r="I1425" s="10">
        <f>VLOOKUP(C1425,away!$B$2:$E$405,3,FALSE)</f>
        <v>0.97299999999999998</v>
      </c>
      <c r="J1425" s="10">
        <f>VLOOKUP(B1425,home!$B$2:$E$405,4,FALSE)</f>
        <v>1.6467000000000001</v>
      </c>
      <c r="K1425" s="12">
        <f t="shared" si="1902"/>
        <v>1.2265643033</v>
      </c>
      <c r="L1425" s="12">
        <f t="shared" si="1903"/>
        <v>1.6466211230700001</v>
      </c>
      <c r="M1425" s="13">
        <f t="shared" si="1904"/>
        <v>5.6518603679107472E-2</v>
      </c>
      <c r="N1425" s="13">
        <f t="shared" si="1905"/>
        <v>6.9323701745153274E-2</v>
      </c>
      <c r="O1425" s="13">
        <f t="shared" si="1906"/>
        <v>9.306472666444017E-2</v>
      </c>
      <c r="P1425" s="13">
        <f t="shared" si="1907"/>
        <v>0.11414987162297398</v>
      </c>
      <c r="Q1425" s="13">
        <f t="shared" si="1908"/>
        <v>4.2514988966610462E-2</v>
      </c>
      <c r="R1425" s="13">
        <f t="shared" si="1909"/>
        <v>7.6621172369201546E-2</v>
      </c>
      <c r="S1425" s="13">
        <f t="shared" si="1910"/>
        <v>5.763674411315188E-2</v>
      </c>
      <c r="T1425" s="13">
        <f t="shared" si="1911"/>
        <v>7.0006078879508771E-2</v>
      </c>
      <c r="U1425" s="13">
        <f t="shared" si="1912"/>
        <v>9.3980794905058895E-2</v>
      </c>
      <c r="V1425" s="13">
        <f t="shared" si="1913"/>
        <v>1.2934240552872751E-2</v>
      </c>
      <c r="W1425" s="13">
        <f t="shared" si="1914"/>
        <v>1.7382455940545924E-2</v>
      </c>
      <c r="X1425" s="13">
        <f t="shared" si="1915"/>
        <v>2.8622319122536523E-2</v>
      </c>
      <c r="Y1425" s="13">
        <f t="shared" si="1916"/>
        <v>2.3565057629209518E-2</v>
      </c>
      <c r="Z1425" s="13">
        <f t="shared" si="1917"/>
        <v>4.2055346965838236E-2</v>
      </c>
      <c r="AA1425" s="13">
        <f t="shared" si="1918"/>
        <v>5.1583587351193137E-2</v>
      </c>
      <c r="AB1425" s="13">
        <f t="shared" si="1919"/>
        <v>3.1635293440565454E-2</v>
      </c>
      <c r="AC1425" s="13">
        <f t="shared" si="1920"/>
        <v>1.6326945936175723E-3</v>
      </c>
      <c r="AD1425" s="13">
        <f t="shared" si="1921"/>
        <v>5.3301749900896605E-3</v>
      </c>
      <c r="AE1425" s="13">
        <f t="shared" si="1922"/>
        <v>8.7767787283410618E-3</v>
      </c>
      <c r="AF1425" s="13">
        <f t="shared" si="1923"/>
        <v>7.2260146232989248E-3</v>
      </c>
      <c r="AG1425" s="13">
        <f t="shared" si="1924"/>
        <v>3.9661694381122395E-3</v>
      </c>
      <c r="AH1425" s="13">
        <f t="shared" si="1925"/>
        <v>1.7312305662996772E-2</v>
      </c>
      <c r="AI1425" s="13">
        <f t="shared" si="1926"/>
        <v>2.1234656134050279E-2</v>
      </c>
      <c r="AJ1425" s="13">
        <f t="shared" si="1927"/>
        <v>1.3022835603438228E-2</v>
      </c>
      <c r="AK1425" s="13">
        <f t="shared" si="1928"/>
        <v>5.3244484263072185E-3</v>
      </c>
      <c r="AL1425" s="13">
        <f t="shared" si="1929"/>
        <v>1.3190126162289685E-4</v>
      </c>
      <c r="AM1425" s="13">
        <f t="shared" si="1930"/>
        <v>1.3075604746372817E-3</v>
      </c>
      <c r="AN1425" s="13">
        <f t="shared" si="1931"/>
        <v>2.1530566972291828E-3</v>
      </c>
      <c r="AO1425" s="13">
        <f t="shared" si="1932"/>
        <v>1.7726343184124515E-3</v>
      </c>
      <c r="AP1425" s="13">
        <f t="shared" si="1933"/>
        <v>9.729523707255784E-4</v>
      </c>
      <c r="AQ1425" s="13">
        <f t="shared" si="1934"/>
        <v>4.0052098134444285E-4</v>
      </c>
      <c r="AR1425" s="13">
        <f t="shared" si="1935"/>
        <v>5.7013616387469671E-3</v>
      </c>
      <c r="AS1425" s="13">
        <f t="shared" si="1936"/>
        <v>6.9930866662910205E-3</v>
      </c>
      <c r="AT1425" s="13">
        <f t="shared" si="1937"/>
        <v>4.2887352373778831E-3</v>
      </c>
      <c r="AU1425" s="13">
        <f t="shared" si="1938"/>
        <v>1.7534698494908554E-3</v>
      </c>
      <c r="AV1425" s="13">
        <f t="shared" si="1939"/>
        <v>5.3768588107457624E-4</v>
      </c>
      <c r="AW1425" s="13">
        <f t="shared" si="1940"/>
        <v>7.3999784048725281E-6</v>
      </c>
      <c r="AX1425" s="13">
        <f t="shared" si="1941"/>
        <v>2.6730116709934939E-4</v>
      </c>
      <c r="AY1425" s="13">
        <f t="shared" si="1942"/>
        <v>4.4014374796705238E-4</v>
      </c>
      <c r="AZ1425" s="13">
        <f t="shared" si="1943"/>
        <v>3.6237499629487353E-4</v>
      </c>
      <c r="BA1425" s="13">
        <f t="shared" si="1944"/>
        <v>1.9889810779051724E-4</v>
      </c>
      <c r="BB1425" s="13">
        <f t="shared" si="1945"/>
        <v>8.1877456406629886E-5</v>
      </c>
      <c r="BC1425" s="13">
        <f t="shared" si="1946"/>
        <v>2.6964229844479944E-5</v>
      </c>
      <c r="BD1425" s="13">
        <f t="shared" si="1947"/>
        <v>1.564663750770291E-3</v>
      </c>
      <c r="BE1425" s="13">
        <f t="shared" si="1948"/>
        <v>1.9191607033623268E-3</v>
      </c>
      <c r="BF1425" s="13">
        <f t="shared" si="1949"/>
        <v>1.1769870055201752E-3</v>
      </c>
      <c r="BG1425" s="13">
        <f t="shared" si="1950"/>
        <v>4.8121674880633592E-4</v>
      </c>
      <c r="BH1425" s="13">
        <f t="shared" si="1951"/>
        <v>1.4756082155898353E-4</v>
      </c>
      <c r="BI1425" s="13">
        <f t="shared" si="1952"/>
        <v>3.6198567257974048E-5</v>
      </c>
      <c r="BJ1425" s="14">
        <f t="shared" si="1953"/>
        <v>0.28469802461115817</v>
      </c>
      <c r="BK1425" s="14">
        <f t="shared" si="1954"/>
        <v>0.24344419957131364</v>
      </c>
      <c r="BL1425" s="14">
        <f t="shared" si="1955"/>
        <v>0.42837994742750912</v>
      </c>
      <c r="BM1425" s="14">
        <f t="shared" si="1956"/>
        <v>0.54595170975877005</v>
      </c>
      <c r="BN1425" s="14">
        <f t="shared" si="1957"/>
        <v>0.45219306504748691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1.6204000000000001</v>
      </c>
      <c r="F1426" s="10">
        <f>VLOOKUP(B1426,home!$B$2:$E$405,3,FALSE)</f>
        <v>0.68569999999999998</v>
      </c>
      <c r="G1426" s="10">
        <f>VLOOKUP(C1426,away!$B$2:$E$405,4,FALSE)</f>
        <v>0.82279999999999998</v>
      </c>
      <c r="H1426" s="10">
        <f>VLOOKUP(A1426,away!$A$2:$E$405,3,FALSE)</f>
        <v>1.3241000000000001</v>
      </c>
      <c r="I1426" s="10">
        <f>VLOOKUP(C1426,away!$B$2:$E$405,3,FALSE)</f>
        <v>1.2586999999999999</v>
      </c>
      <c r="J1426" s="10">
        <f>VLOOKUP(B1426,home!$B$2:$E$405,4,FALSE)</f>
        <v>0.83909999999999996</v>
      </c>
      <c r="K1426" s="12">
        <f t="shared" si="1902"/>
        <v>0.91421989278400007</v>
      </c>
      <c r="L1426" s="12">
        <f t="shared" si="1903"/>
        <v>1.3984815425969999</v>
      </c>
      <c r="M1426" s="13">
        <f t="shared" si="1904"/>
        <v>9.8993465568848124E-2</v>
      </c>
      <c r="N1426" s="13">
        <f t="shared" si="1905"/>
        <v>9.050179547866892E-2</v>
      </c>
      <c r="O1426" s="13">
        <f t="shared" si="1906"/>
        <v>0.13844053443574569</v>
      </c>
      <c r="P1426" s="13">
        <f t="shared" si="1907"/>
        <v>0.12656509054880707</v>
      </c>
      <c r="Q1426" s="13">
        <f t="shared" si="1908"/>
        <v>4.1369270879634101E-2</v>
      </c>
      <c r="R1426" s="13">
        <f t="shared" si="1909"/>
        <v>9.6803266077827396E-2</v>
      </c>
      <c r="S1426" s="13">
        <f t="shared" si="1910"/>
        <v>4.0453988688998424E-2</v>
      </c>
      <c r="T1426" s="13">
        <f t="shared" si="1911"/>
        <v>5.7854161755863838E-2</v>
      </c>
      <c r="U1426" s="13">
        <f t="shared" si="1912"/>
        <v>8.8499471534812385E-2</v>
      </c>
      <c r="V1426" s="13">
        <f t="shared" si="1913"/>
        <v>5.7468021439170385E-3</v>
      </c>
      <c r="W1426" s="13">
        <f t="shared" si="1914"/>
        <v>1.2606870129377116E-2</v>
      </c>
      <c r="X1426" s="13">
        <f t="shared" si="1915"/>
        <v>1.7630475185851348E-2</v>
      </c>
      <c r="Y1426" s="13">
        <f t="shared" si="1916"/>
        <v>1.2327947067313764E-2</v>
      </c>
      <c r="Z1426" s="13">
        <f t="shared" si="1917"/>
        <v>4.5125860290982631E-2</v>
      </c>
      <c r="AA1426" s="13">
        <f t="shared" si="1918"/>
        <v>4.1254959157007901E-2</v>
      </c>
      <c r="AB1426" s="13">
        <f t="shared" si="1919"/>
        <v>1.8858052168664034E-2</v>
      </c>
      <c r="AC1426" s="13">
        <f t="shared" si="1920"/>
        <v>4.5921246514314375E-4</v>
      </c>
      <c r="AD1426" s="13">
        <f t="shared" si="1921"/>
        <v>2.8813628645052393E-3</v>
      </c>
      <c r="AE1426" s="13">
        <f t="shared" si="1922"/>
        <v>4.029532783534997E-3</v>
      </c>
      <c r="AF1426" s="13">
        <f t="shared" si="1923"/>
        <v>2.8176136115316036E-3</v>
      </c>
      <c r="AG1426" s="13">
        <f t="shared" si="1924"/>
        <v>1.313460209965674E-3</v>
      </c>
      <c r="AH1426" s="13">
        <f t="shared" si="1925"/>
        <v>1.5776920677687524E-2</v>
      </c>
      <c r="AI1426" s="13">
        <f t="shared" si="1926"/>
        <v>1.4423574730417159E-2</v>
      </c>
      <c r="AJ1426" s="13">
        <f t="shared" si="1927"/>
        <v>6.5931594718019945E-3</v>
      </c>
      <c r="AK1426" s="13">
        <f t="shared" si="1928"/>
        <v>2.0091991818062113E-3</v>
      </c>
      <c r="AL1426" s="13">
        <f t="shared" si="1929"/>
        <v>2.3484486333721224E-5</v>
      </c>
      <c r="AM1426" s="13">
        <f t="shared" si="1930"/>
        <v>5.2683984981195591E-4</v>
      </c>
      <c r="AN1426" s="13">
        <f t="shared" si="1931"/>
        <v>7.3677580586659585E-4</v>
      </c>
      <c r="AO1426" s="13">
        <f t="shared" si="1932"/>
        <v>5.1518368276823247E-4</v>
      </c>
      <c r="AP1426" s="13">
        <f t="shared" si="1933"/>
        <v>2.4015829046617376E-4</v>
      </c>
      <c r="AQ1426" s="13">
        <f t="shared" si="1934"/>
        <v>8.396423412964827E-5</v>
      </c>
      <c r="AR1426" s="13">
        <f t="shared" si="1935"/>
        <v>4.4127464733525884E-3</v>
      </c>
      <c r="AS1426" s="13">
        <f t="shared" si="1936"/>
        <v>4.0342206077513777E-3</v>
      </c>
      <c r="AT1426" s="13">
        <f t="shared" si="1937"/>
        <v>1.844082365742734E-3</v>
      </c>
      <c r="AU1426" s="13">
        <f t="shared" si="1938"/>
        <v>5.6196559423139585E-4</v>
      </c>
      <c r="AV1426" s="13">
        <f t="shared" si="1939"/>
        <v>1.2844003132663089E-4</v>
      </c>
      <c r="AW1426" s="13">
        <f t="shared" si="1940"/>
        <v>8.3403825423104988E-7</v>
      </c>
      <c r="AX1426" s="13">
        <f t="shared" si="1941"/>
        <v>8.0274578501570809E-5</v>
      </c>
      <c r="AY1426" s="13">
        <f t="shared" si="1942"/>
        <v>1.122625163742007E-4</v>
      </c>
      <c r="AZ1426" s="13">
        <f t="shared" si="1943"/>
        <v>7.849852853740661E-5</v>
      </c>
      <c r="BA1426" s="13">
        <f t="shared" si="1944"/>
        <v>3.659291442686234E-5</v>
      </c>
      <c r="BB1426" s="13">
        <f t="shared" si="1945"/>
        <v>1.2793628853949614E-5</v>
      </c>
      <c r="BC1426" s="13">
        <f t="shared" si="1946"/>
        <v>3.5783307630169872E-6</v>
      </c>
      <c r="BD1426" s="13">
        <f t="shared" si="1947"/>
        <v>1.0285240825239339E-3</v>
      </c>
      <c r="BE1426" s="13">
        <f t="shared" si="1948"/>
        <v>9.4029717645079277E-4</v>
      </c>
      <c r="BF1426" s="13">
        <f t="shared" si="1949"/>
        <v>4.2981919191997087E-4</v>
      </c>
      <c r="BG1426" s="13">
        <f t="shared" si="1950"/>
        <v>1.3098308518452712E-4</v>
      </c>
      <c r="BH1426" s="13">
        <f t="shared" si="1951"/>
        <v>2.9936835523478979E-5</v>
      </c>
      <c r="BI1426" s="13">
        <f t="shared" si="1952"/>
        <v>5.47377011251344E-6</v>
      </c>
      <c r="BJ1426" s="14">
        <f t="shared" si="1953"/>
        <v>0.2457594123267462</v>
      </c>
      <c r="BK1426" s="14">
        <f t="shared" si="1954"/>
        <v>0.27235430641842168</v>
      </c>
      <c r="BL1426" s="14">
        <f t="shared" si="1955"/>
        <v>0.43620562664989021</v>
      </c>
      <c r="BM1426" s="14">
        <f t="shared" si="1956"/>
        <v>0.40666035421838953</v>
      </c>
      <c r="BN1426" s="14">
        <f t="shared" si="1957"/>
        <v>0.5926734229895313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1.6204000000000001</v>
      </c>
      <c r="F1427" s="10">
        <f>VLOOKUP(B1427,home!$B$2:$E$405,3,FALSE)</f>
        <v>1.0286</v>
      </c>
      <c r="G1427" s="10">
        <f>VLOOKUP(C1427,away!$B$2:$E$405,4,FALSE)</f>
        <v>0.82279999999999998</v>
      </c>
      <c r="H1427" s="10">
        <f>VLOOKUP(A1427,away!$A$2:$E$405,3,FALSE)</f>
        <v>1.3241000000000001</v>
      </c>
      <c r="I1427" s="10">
        <f>VLOOKUP(C1427,away!$B$2:$E$405,3,FALSE)</f>
        <v>1.2586999999999999</v>
      </c>
      <c r="J1427" s="10">
        <f>VLOOKUP(B1427,home!$B$2:$E$405,4,FALSE)</f>
        <v>1.0069999999999999</v>
      </c>
      <c r="K1427" s="12">
        <f t="shared" si="1902"/>
        <v>1.3713965024320001</v>
      </c>
      <c r="L1427" s="12">
        <f t="shared" si="1903"/>
        <v>1.6783111826899997</v>
      </c>
      <c r="M1427" s="13">
        <f t="shared" si="1904"/>
        <v>4.7372770132906104E-2</v>
      </c>
      <c r="N1427" s="13">
        <f t="shared" si="1905"/>
        <v>6.4966851270782541E-2</v>
      </c>
      <c r="O1427" s="13">
        <f t="shared" si="1906"/>
        <v>7.9506249869059131E-2</v>
      </c>
      <c r="P1427" s="13">
        <f t="shared" si="1907"/>
        <v>0.10903459299191234</v>
      </c>
      <c r="Q1427" s="13">
        <f t="shared" si="1908"/>
        <v>4.4547656303385572E-2</v>
      </c>
      <c r="R1427" s="13">
        <f t="shared" si="1909"/>
        <v>6.6718114124493647E-2</v>
      </c>
      <c r="S1427" s="13">
        <f t="shared" si="1910"/>
        <v>6.2739324909427033E-2</v>
      </c>
      <c r="T1427" s="13">
        <f t="shared" si="1911"/>
        <v>7.4764829736602645E-2</v>
      </c>
      <c r="U1427" s="13">
        <f t="shared" si="1912"/>
        <v>9.149698835918961E-2</v>
      </c>
      <c r="V1427" s="13">
        <f t="shared" si="1913"/>
        <v>1.6044746420299918E-2</v>
      </c>
      <c r="W1427" s="13">
        <f t="shared" si="1914"/>
        <v>2.0364166682001934E-2</v>
      </c>
      <c r="X1427" s="13">
        <f t="shared" si="1915"/>
        <v>3.4177408668566951E-2</v>
      </c>
      <c r="Y1427" s="13">
        <f t="shared" si="1916"/>
        <v>2.8680163581911028E-2</v>
      </c>
      <c r="Z1427" s="13">
        <f t="shared" si="1917"/>
        <v>3.7324585674375105E-2</v>
      </c>
      <c r="AA1427" s="13">
        <f t="shared" si="1918"/>
        <v>5.1186806248561548E-2</v>
      </c>
      <c r="AB1427" s="13">
        <f t="shared" si="1919"/>
        <v>3.5098703529970889E-2</v>
      </c>
      <c r="AC1427" s="13">
        <f t="shared" si="1920"/>
        <v>2.3080669426335867E-3</v>
      </c>
      <c r="AD1427" s="13">
        <f t="shared" si="1921"/>
        <v>6.9818367406599326E-3</v>
      </c>
      <c r="AE1427" s="13">
        <f t="shared" si="1922"/>
        <v>1.1717694677565463E-2</v>
      </c>
      <c r="AF1427" s="13">
        <f t="shared" si="1923"/>
        <v>9.8329690063526064E-3</v>
      </c>
      <c r="AG1427" s="13">
        <f t="shared" si="1924"/>
        <v>5.5009272808019182E-3</v>
      </c>
      <c r="AH1427" s="13">
        <f t="shared" si="1925"/>
        <v>1.5660567381643668E-2</v>
      </c>
      <c r="AI1427" s="13">
        <f t="shared" si="1926"/>
        <v>2.1476847333286791E-2</v>
      </c>
      <c r="AJ1427" s="13">
        <f t="shared" si="1927"/>
        <v>1.4726636658067768E-2</v>
      </c>
      <c r="AK1427" s="13">
        <f t="shared" si="1928"/>
        <v>6.732019335153671E-3</v>
      </c>
      <c r="AL1427" s="13">
        <f t="shared" si="1929"/>
        <v>2.124926526205675E-4</v>
      </c>
      <c r="AM1427" s="13">
        <f t="shared" si="1930"/>
        <v>1.9149732973384526E-3</v>
      </c>
      <c r="AN1427" s="13">
        <f t="shared" si="1931"/>
        <v>3.2139210994758666E-3</v>
      </c>
      <c r="AO1427" s="13">
        <f t="shared" si="1932"/>
        <v>2.6969798607668436E-3</v>
      </c>
      <c r="AP1427" s="13">
        <f t="shared" si="1933"/>
        <v>1.508790486604904E-3</v>
      </c>
      <c r="AQ1427" s="13">
        <f t="shared" si="1934"/>
        <v>6.3305498650132385E-4</v>
      </c>
      <c r="AR1427" s="13">
        <f t="shared" si="1935"/>
        <v>5.2566610727765584E-3</v>
      </c>
      <c r="AS1427" s="13">
        <f t="shared" si="1936"/>
        <v>7.2089666096762164E-3</v>
      </c>
      <c r="AT1427" s="13">
        <f t="shared" si="1937"/>
        <v>4.9431757973295194E-3</v>
      </c>
      <c r="AU1427" s="13">
        <f t="shared" si="1938"/>
        <v>2.2596846664547383E-3</v>
      </c>
      <c r="AV1427" s="13">
        <f t="shared" si="1939"/>
        <v>7.747309120438126E-4</v>
      </c>
      <c r="AW1427" s="13">
        <f t="shared" si="1940"/>
        <v>1.3585541175314744E-5</v>
      </c>
      <c r="AX1427" s="13">
        <f t="shared" si="1941"/>
        <v>4.376979470367708E-4</v>
      </c>
      <c r="AY1427" s="13">
        <f t="shared" si="1942"/>
        <v>7.3459335915226768E-4</v>
      </c>
      <c r="AZ1427" s="13">
        <f t="shared" si="1943"/>
        <v>6.1643812469753113E-4</v>
      </c>
      <c r="BA1427" s="13">
        <f t="shared" si="1944"/>
        <v>3.4485833270543972E-4</v>
      </c>
      <c r="BB1427" s="13">
        <f t="shared" si="1945"/>
        <v>1.4469489905584191E-4</v>
      </c>
      <c r="BC1427" s="13">
        <f t="shared" si="1946"/>
        <v>4.8568613432723983E-5</v>
      </c>
      <c r="BD1427" s="13">
        <f t="shared" si="1947"/>
        <v>1.4703855103420193E-3</v>
      </c>
      <c r="BE1427" s="13">
        <f t="shared" si="1948"/>
        <v>2.0164815461097365E-3</v>
      </c>
      <c r="BF1427" s="13">
        <f t="shared" si="1949"/>
        <v>1.3826978697767827E-3</v>
      </c>
      <c r="BG1427" s="13">
        <f t="shared" si="1950"/>
        <v>6.3207567417735214E-4</v>
      </c>
      <c r="BH1427" s="13">
        <f t="shared" si="1951"/>
        <v>2.167065922097924E-4</v>
      </c>
      <c r="BI1427" s="13">
        <f t="shared" si="1952"/>
        <v>5.9438132522093379E-5</v>
      </c>
      <c r="BJ1427" s="14">
        <f t="shared" si="1953"/>
        <v>0.31382907495539863</v>
      </c>
      <c r="BK1427" s="14">
        <f t="shared" si="1954"/>
        <v>0.2384465874089518</v>
      </c>
      <c r="BL1427" s="14">
        <f t="shared" si="1955"/>
        <v>0.40882393722284538</v>
      </c>
      <c r="BM1427" s="14">
        <f t="shared" si="1956"/>
        <v>0.58555694275105474</v>
      </c>
      <c r="BN1427" s="14">
        <f t="shared" si="1957"/>
        <v>0.4121462346925393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1.6204000000000001</v>
      </c>
      <c r="F1428" s="10">
        <f>VLOOKUP(B1428,home!$B$2:$E$405,3,FALSE)</f>
        <v>1.2343</v>
      </c>
      <c r="G1428" s="10">
        <f>VLOOKUP(C1428,away!$B$2:$E$405,4,FALSE)</f>
        <v>1.5770999999999999</v>
      </c>
      <c r="H1428" s="10">
        <f>VLOOKUP(A1428,away!$A$2:$E$405,3,FALSE)</f>
        <v>1.3241000000000001</v>
      </c>
      <c r="I1428" s="10">
        <f>VLOOKUP(C1428,away!$B$2:$E$405,3,FALSE)</f>
        <v>0.67130000000000001</v>
      </c>
      <c r="J1428" s="10">
        <f>VLOOKUP(B1428,home!$B$2:$E$405,4,FALSE)</f>
        <v>1.1748000000000001</v>
      </c>
      <c r="K1428" s="12">
        <f t="shared" si="1902"/>
        <v>3.1542941844119996</v>
      </c>
      <c r="L1428" s="12">
        <f t="shared" si="1903"/>
        <v>1.0442425140840002</v>
      </c>
      <c r="M1428" s="13">
        <f t="shared" si="1904"/>
        <v>1.5017535933075376E-2</v>
      </c>
      <c r="N1428" s="13">
        <f t="shared" si="1905"/>
        <v>4.7369726257897891E-2</v>
      </c>
      <c r="O1428" s="13">
        <f t="shared" si="1906"/>
        <v>1.5681949478101441E-2</v>
      </c>
      <c r="P1428" s="13">
        <f t="shared" si="1907"/>
        <v>4.9465482039018176E-2</v>
      </c>
      <c r="Q1428" s="13">
        <f t="shared" si="1908"/>
        <v>7.4709026026237871E-2</v>
      </c>
      <c r="R1428" s="13">
        <f t="shared" si="1909"/>
        <v>8.1878791743754623E-3</v>
      </c>
      <c r="S1428" s="13">
        <f t="shared" si="1910"/>
        <v>4.0732945875018682E-2</v>
      </c>
      <c r="T1428" s="13">
        <f t="shared" si="1911"/>
        <v>7.8014341162405632E-2</v>
      </c>
      <c r="U1428" s="13">
        <f t="shared" si="1912"/>
        <v>2.5826979662400645E-2</v>
      </c>
      <c r="V1428" s="13">
        <f t="shared" si="1913"/>
        <v>1.4907570660180114E-2</v>
      </c>
      <c r="W1428" s="13">
        <f t="shared" si="1914"/>
        <v>7.8551415439215608E-2</v>
      </c>
      <c r="X1428" s="13">
        <f t="shared" si="1915"/>
        <v>8.2026727543103251E-2</v>
      </c>
      <c r="Y1428" s="13">
        <f t="shared" si="1916"/>
        <v>4.2827898095846716E-2</v>
      </c>
      <c r="Z1428" s="13">
        <f t="shared" si="1917"/>
        <v>2.8500438446886199E-3</v>
      </c>
      <c r="AA1428" s="13">
        <f t="shared" si="1918"/>
        <v>8.9898767246205311E-3</v>
      </c>
      <c r="AB1428" s="13">
        <f t="shared" si="1919"/>
        <v>1.4178357935525672E-2</v>
      </c>
      <c r="AC1428" s="13">
        <f t="shared" si="1920"/>
        <v>3.0689545709377346E-3</v>
      </c>
      <c r="AD1428" s="13">
        <f t="shared" si="1921"/>
        <v>6.1943568224312184E-2</v>
      </c>
      <c r="AE1428" s="13">
        <f t="shared" si="1922"/>
        <v>6.4684107413889538E-2</v>
      </c>
      <c r="AF1428" s="13">
        <f t="shared" si="1923"/>
        <v>3.3772947473579763E-2</v>
      </c>
      <c r="AG1428" s="13">
        <f t="shared" si="1924"/>
        <v>1.1755715859279273E-2</v>
      </c>
      <c r="AH1428" s="13">
        <f t="shared" si="1925"/>
        <v>7.4403423740681857E-4</v>
      </c>
      <c r="AI1428" s="13">
        <f t="shared" si="1926"/>
        <v>2.346902868055745E-3</v>
      </c>
      <c r="AJ1428" s="13">
        <f t="shared" si="1927"/>
        <v>3.7014110340440401E-3</v>
      </c>
      <c r="AK1428" s="13">
        <f t="shared" si="1928"/>
        <v>3.8917797662678401E-3</v>
      </c>
      <c r="AL1428" s="13">
        <f t="shared" si="1929"/>
        <v>4.0434680598415667E-4</v>
      </c>
      <c r="AM1428" s="13">
        <f t="shared" si="1930"/>
        <v>3.9077647402335165E-2</v>
      </c>
      <c r="AN1428" s="13">
        <f t="shared" si="1931"/>
        <v>4.080654076790257E-2</v>
      </c>
      <c r="AO1428" s="13">
        <f t="shared" si="1932"/>
        <v>2.1305962361272912E-2</v>
      </c>
      <c r="AP1428" s="13">
        <f t="shared" si="1933"/>
        <v>7.4161972337049029E-3</v>
      </c>
      <c r="AQ1428" s="13">
        <f t="shared" si="1934"/>
        <v>1.9360771110667036E-3</v>
      </c>
      <c r="AR1428" s="13">
        <f t="shared" si="1935"/>
        <v>1.5539043652685366E-4</v>
      </c>
      <c r="AS1428" s="13">
        <f t="shared" si="1936"/>
        <v>4.9014715024989653E-4</v>
      </c>
      <c r="AT1428" s="13">
        <f t="shared" si="1937"/>
        <v>7.730341527696817E-4</v>
      </c>
      <c r="AU1428" s="13">
        <f t="shared" si="1938"/>
        <v>8.1279237747775457E-4</v>
      </c>
      <c r="AV1428" s="13">
        <f t="shared" si="1939"/>
        <v>6.4094656735312107E-4</v>
      </c>
      <c r="AW1428" s="13">
        <f t="shared" si="1940"/>
        <v>3.6996026508383423E-5</v>
      </c>
      <c r="AX1428" s="13">
        <f t="shared" si="1941"/>
        <v>2.0543732656948085E-2</v>
      </c>
      <c r="AY1428" s="13">
        <f t="shared" si="1942"/>
        <v>2.1452639038361046E-2</v>
      </c>
      <c r="AZ1428" s="13">
        <f t="shared" si="1943"/>
        <v>1.1200878861577354E-2</v>
      </c>
      <c r="BA1428" s="13">
        <f t="shared" si="1944"/>
        <v>3.8988113007879565E-3</v>
      </c>
      <c r="BB1428" s="13">
        <f t="shared" si="1945"/>
        <v>1.0178261286684816E-3</v>
      </c>
      <c r="BC1428" s="13">
        <f t="shared" si="1946"/>
        <v>2.1257146310023212E-4</v>
      </c>
      <c r="BD1428" s="13">
        <f t="shared" si="1947"/>
        <v>2.7044216683901969E-5</v>
      </c>
      <c r="BE1428" s="13">
        <f t="shared" si="1948"/>
        <v>8.5305415408009963E-5</v>
      </c>
      <c r="BF1428" s="13">
        <f t="shared" si="1949"/>
        <v>1.3453918786016783E-4</v>
      </c>
      <c r="BG1428" s="13">
        <f t="shared" si="1950"/>
        <v>1.4145872594761361E-4</v>
      </c>
      <c r="BH1428" s="13">
        <f t="shared" si="1951"/>
        <v>1.1155060914772211E-4</v>
      </c>
      <c r="BI1428" s="13">
        <f t="shared" si="1952"/>
        <v>7.0372687540455161E-5</v>
      </c>
      <c r="BJ1428" s="14">
        <f t="shared" si="1953"/>
        <v>0.74452435782149318</v>
      </c>
      <c r="BK1428" s="14">
        <f t="shared" si="1954"/>
        <v>0.14504947492257531</v>
      </c>
      <c r="BL1428" s="14">
        <f t="shared" si="1955"/>
        <v>8.6991752407763343E-2</v>
      </c>
      <c r="BM1428" s="14">
        <f t="shared" si="1956"/>
        <v>0.74756838707596163</v>
      </c>
      <c r="BN1428" s="14">
        <f t="shared" si="1957"/>
        <v>0.21043159890870622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1.8042</v>
      </c>
      <c r="F1445" s="10">
        <f>VLOOKUP(B1445,home!$B$2:$E$405,3,FALSE)</f>
        <v>1.2563</v>
      </c>
      <c r="G1445" s="10">
        <f>VLOOKUP(C1445,away!$B$2:$E$405,4,FALSE)</f>
        <v>1.1085</v>
      </c>
      <c r="H1445" s="10">
        <f>VLOOKUP(A1445,away!$A$2:$E$405,3,FALSE)</f>
        <v>1.2458</v>
      </c>
      <c r="I1445" s="10">
        <f>VLOOKUP(C1445,away!$B$2:$E$405,3,FALSE)</f>
        <v>0.96319999999999995</v>
      </c>
      <c r="J1445" s="10">
        <f>VLOOKUP(B1445,home!$B$2:$E$405,4,FALSE)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1.8042</v>
      </c>
      <c r="F1446" s="10">
        <f>VLOOKUP(B1446,home!$B$2:$E$405,3,FALSE)</f>
        <v>0.73899999999999999</v>
      </c>
      <c r="G1446" s="10">
        <f>VLOOKUP(C1446,away!$B$2:$E$405,4,FALSE)</f>
        <v>1.2932999999999999</v>
      </c>
      <c r="H1446" s="10">
        <f>VLOOKUP(A1446,away!$A$2:$E$405,3,FALSE)</f>
        <v>1.2458</v>
      </c>
      <c r="I1446" s="10">
        <f>VLOOKUP(C1446,away!$B$2:$E$405,3,FALSE)</f>
        <v>0.96319999999999995</v>
      </c>
      <c r="J1446" s="10">
        <f>VLOOKUP(B1446,home!$B$2:$E$405,4,FALSE)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1.8042</v>
      </c>
      <c r="F1447" s="10">
        <f>VLOOKUP(B1447,home!$B$2:$E$405,3,FALSE)</f>
        <v>1.1085</v>
      </c>
      <c r="G1447" s="10">
        <f>VLOOKUP(C1447,away!$B$2:$E$405,4,FALSE)</f>
        <v>1.1085</v>
      </c>
      <c r="H1447" s="10">
        <f>VLOOKUP(A1447,away!$A$2:$E$405,3,FALSE)</f>
        <v>1.2458</v>
      </c>
      <c r="I1447" s="10">
        <f>VLOOKUP(C1447,away!$B$2:$E$405,3,FALSE)</f>
        <v>0.74919999999999998</v>
      </c>
      <c r="J1447" s="10">
        <f>VLOOKUP(B1447,home!$B$2:$E$405,4,FALSE)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1.8042</v>
      </c>
      <c r="F1448" s="10">
        <f>VLOOKUP(B1448,home!$B$2:$E$405,3,FALSE)</f>
        <v>0.77600000000000002</v>
      </c>
      <c r="G1448" s="10">
        <f>VLOOKUP(C1448,away!$B$2:$E$405,4,FALSE)</f>
        <v>1.0716000000000001</v>
      </c>
      <c r="H1448" s="10">
        <f>VLOOKUP(A1448,away!$A$2:$E$405,3,FALSE)</f>
        <v>1.2458</v>
      </c>
      <c r="I1448" s="10">
        <f>VLOOKUP(C1448,away!$B$2:$E$405,3,FALSE)</f>
        <v>0.74919999999999998</v>
      </c>
      <c r="J1448" s="10">
        <f>VLOOKUP(B1448,home!$B$2:$E$405,4,FALSE)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1.8042</v>
      </c>
      <c r="F1449" s="10">
        <f>VLOOKUP(B1449,home!$B$2:$E$405,3,FALSE)</f>
        <v>1.2194</v>
      </c>
      <c r="G1449" s="10">
        <f>VLOOKUP(C1449,away!$B$2:$E$405,4,FALSE)</f>
        <v>0.92379999999999995</v>
      </c>
      <c r="H1449" s="10">
        <f>VLOOKUP(A1449,away!$A$2:$E$405,3,FALSE)</f>
        <v>1.2458</v>
      </c>
      <c r="I1449" s="10">
        <f>VLOOKUP(C1449,away!$B$2:$E$405,3,FALSE)</f>
        <v>1.3913</v>
      </c>
      <c r="J1449" s="10">
        <f>VLOOKUP(B1449,home!$B$2:$E$405,4,FALSE)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1.8042</v>
      </c>
      <c r="F1450" s="10">
        <f>VLOOKUP(B1450,home!$B$2:$E$405,3,FALSE)</f>
        <v>1.2932999999999999</v>
      </c>
      <c r="G1450" s="10">
        <f>VLOOKUP(C1450,away!$B$2:$E$405,4,FALSE)</f>
        <v>0.84989999999999999</v>
      </c>
      <c r="H1450" s="10">
        <f>VLOOKUP(A1450,away!$A$2:$E$405,3,FALSE)</f>
        <v>1.2458</v>
      </c>
      <c r="I1450" s="10">
        <f>VLOOKUP(C1450,away!$B$2:$E$405,3,FALSE)</f>
        <v>1.0166999999999999</v>
      </c>
      <c r="J1450" s="10">
        <f>VLOOKUP(B1450,home!$B$2:$E$405,4,FALSE)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1.5866</v>
      </c>
      <c r="F1451" s="10">
        <f>VLOOKUP(B1451,home!$B$2:$E$405,3,FALSE)</f>
        <v>1.0714999999999999</v>
      </c>
      <c r="G1451" s="10">
        <f>VLOOKUP(C1451,away!$B$2:$E$405,4,FALSE)</f>
        <v>0.51570000000000005</v>
      </c>
      <c r="H1451" s="10">
        <f>VLOOKUP(A1451,away!$A$2:$E$405,3,FALSE)</f>
        <v>1.1788000000000001</v>
      </c>
      <c r="I1451" s="10">
        <f>VLOOKUP(C1451,away!$B$2:$E$405,3,FALSE)</f>
        <v>1.0025999999999999</v>
      </c>
      <c r="J1451" s="10">
        <f>VLOOKUP(B1451,home!$B$2:$E$405,4,FALSE)</f>
        <v>0.2545</v>
      </c>
      <c r="K1451" s="12">
        <f t="shared" si="1958"/>
        <v>0.87671160783000002</v>
      </c>
      <c r="L1451" s="12">
        <f t="shared" si="1959"/>
        <v>0.30078461196</v>
      </c>
      <c r="M1451" s="13">
        <f t="shared" si="1960"/>
        <v>0.30804906098233747</v>
      </c>
      <c r="N1451" s="13">
        <f t="shared" si="1961"/>
        <v>0.27007018754434675</v>
      </c>
      <c r="O1451" s="13">
        <f t="shared" si="1962"/>
        <v>9.2656417272214756E-2</v>
      </c>
      <c r="P1451" s="13">
        <f t="shared" si="1963"/>
        <v>8.1232956562490771E-2</v>
      </c>
      <c r="Q1451" s="13">
        <f t="shared" si="1964"/>
        <v>0.11838683417447694</v>
      </c>
      <c r="R1451" s="13">
        <f t="shared" si="1965"/>
        <v>1.3934812257413477E-2</v>
      </c>
      <c r="S1451" s="13">
        <f t="shared" si="1966"/>
        <v>5.3553102960617908E-3</v>
      </c>
      <c r="T1451" s="13">
        <f t="shared" si="1967"/>
        <v>3.5608937978342914E-2</v>
      </c>
      <c r="U1451" s="13">
        <f t="shared" si="1968"/>
        <v>1.2216811659006161E-2</v>
      </c>
      <c r="V1451" s="13">
        <f t="shared" si="1969"/>
        <v>1.5691140137490063E-4</v>
      </c>
      <c r="W1451" s="13">
        <f t="shared" si="1970"/>
        <v>3.4597037245003091E-2</v>
      </c>
      <c r="X1451" s="13">
        <f t="shared" si="1971"/>
        <v>1.0406256422703923E-2</v>
      </c>
      <c r="Y1451" s="13">
        <f t="shared" si="1972"/>
        <v>1.5650209000296286E-3</v>
      </c>
      <c r="Z1451" s="13">
        <f t="shared" si="1973"/>
        <v>1.3971256991938551E-3</v>
      </c>
      <c r="AA1451" s="13">
        <f t="shared" si="1974"/>
        <v>1.2248763180808576E-3</v>
      </c>
      <c r="AB1451" s="13">
        <f t="shared" si="1975"/>
        <v>5.3693164310877959E-4</v>
      </c>
      <c r="AC1451" s="13">
        <f t="shared" si="1976"/>
        <v>2.5861093788518505E-6</v>
      </c>
      <c r="AD1451" s="13">
        <f t="shared" si="1977"/>
        <v>7.5829060373052634E-3</v>
      </c>
      <c r="AE1451" s="13">
        <f t="shared" si="1978"/>
        <v>2.2808214499600052E-3</v>
      </c>
      <c r="AF1451" s="13">
        <f t="shared" si="1979"/>
        <v>3.4301799738813236E-4</v>
      </c>
      <c r="AG1451" s="13">
        <f t="shared" si="1980"/>
        <v>3.4391511746561898E-5</v>
      </c>
      <c r="AH1451" s="13">
        <f t="shared" si="1981"/>
        <v>1.0505847782284184E-4</v>
      </c>
      <c r="AI1451" s="13">
        <f t="shared" si="1982"/>
        <v>9.210598700823606E-5</v>
      </c>
      <c r="AJ1451" s="13">
        <f t="shared" si="1983"/>
        <v>4.037519398037986E-5</v>
      </c>
      <c r="AK1451" s="13">
        <f t="shared" si="1984"/>
        <v>1.1799133743662323E-5</v>
      </c>
      <c r="AL1451" s="13">
        <f t="shared" si="1985"/>
        <v>2.7278422491301496E-8</v>
      </c>
      <c r="AM1451" s="13">
        <f t="shared" si="1986"/>
        <v>1.3296043487979429E-3</v>
      </c>
      <c r="AN1451" s="13">
        <f t="shared" si="1987"/>
        <v>3.9992452811351778E-4</v>
      </c>
      <c r="AO1451" s="13">
        <f t="shared" si="1988"/>
        <v>6.0145572000955276E-5</v>
      </c>
      <c r="AP1451" s="13">
        <f t="shared" si="1989"/>
        <v>6.0302875118065251E-6</v>
      </c>
      <c r="AQ1451" s="13">
        <f t="shared" si="1990"/>
        <v>4.5345442231148983E-7</v>
      </c>
      <c r="AR1451" s="13">
        <f t="shared" si="1991"/>
        <v>6.3199946970103509E-6</v>
      </c>
      <c r="AS1451" s="13">
        <f t="shared" si="1992"/>
        <v>5.5408127122930182E-6</v>
      </c>
      <c r="AT1451" s="13">
        <f t="shared" si="1993"/>
        <v>2.4288474108396576E-6</v>
      </c>
      <c r="AU1451" s="13">
        <f t="shared" si="1994"/>
        <v>7.0979957291032293E-7</v>
      </c>
      <c r="AV1451" s="13">
        <f t="shared" si="1995"/>
        <v>1.5557238120081414E-7</v>
      </c>
      <c r="AW1451" s="13">
        <f t="shared" si="1996"/>
        <v>1.9981547584434008E-10</v>
      </c>
      <c r="AX1451" s="13">
        <f t="shared" si="1997"/>
        <v>1.9427992773540068E-4</v>
      </c>
      <c r="AY1451" s="13">
        <f t="shared" si="1998"/>
        <v>5.8436412675509339E-5</v>
      </c>
      <c r="AZ1451" s="13">
        <f t="shared" si="1999"/>
        <v>8.7883868554687504E-6</v>
      </c>
      <c r="BA1451" s="13">
        <f t="shared" si="2000"/>
        <v>8.8113717669217774E-7</v>
      </c>
      <c r="BB1451" s="13">
        <f t="shared" si="2001"/>
        <v>6.6258125943721653E-8</v>
      </c>
      <c r="BC1451" s="13">
        <f t="shared" si="2002"/>
        <v>3.9858849402358267E-9</v>
      </c>
      <c r="BD1451" s="13">
        <f t="shared" si="2003"/>
        <v>3.1682619208825259E-7</v>
      </c>
      <c r="BE1451" s="13">
        <f t="shared" si="2004"/>
        <v>2.7776520026834833E-7</v>
      </c>
      <c r="BF1451" s="13">
        <f t="shared" si="2005"/>
        <v>1.2175998766324282E-7</v>
      </c>
      <c r="BG1451" s="13">
        <f t="shared" si="2006"/>
        <v>3.5582798184534191E-8</v>
      </c>
      <c r="BH1451" s="13">
        <f t="shared" si="2007"/>
        <v>7.7989630518633433E-9</v>
      </c>
      <c r="BI1451" s="13">
        <f t="shared" si="2008"/>
        <v>1.3674882873211756E-9</v>
      </c>
      <c r="BJ1451" s="14">
        <f t="shared" si="2009"/>
        <v>0.48293402556060355</v>
      </c>
      <c r="BK1451" s="14">
        <f t="shared" si="2010"/>
        <v>0.39485528904274181</v>
      </c>
      <c r="BL1451" s="14">
        <f t="shared" si="2011"/>
        <v>0.12083510406978296</v>
      </c>
      <c r="BM1451" s="14">
        <f t="shared" si="2012"/>
        <v>0.11563283936618213</v>
      </c>
      <c r="BN1451" s="14">
        <f t="shared" si="2013"/>
        <v>0.88433026879328003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1.5866</v>
      </c>
      <c r="F1452" s="10">
        <f>VLOOKUP(B1452,home!$B$2:$E$405,3,FALSE)</f>
        <v>1.0084</v>
      </c>
      <c r="G1452" s="10">
        <f>VLOOKUP(C1452,away!$B$2:$E$405,4,FALSE)</f>
        <v>0.84040000000000004</v>
      </c>
      <c r="H1452" s="10">
        <f>VLOOKUP(A1452,away!$A$2:$E$405,3,FALSE)</f>
        <v>1.1788000000000001</v>
      </c>
      <c r="I1452" s="10">
        <f>VLOOKUP(C1452,away!$B$2:$E$405,3,FALSE)</f>
        <v>0.75409999999999999</v>
      </c>
      <c r="J1452" s="10">
        <f>VLOOKUP(B1452,home!$B$2:$E$405,4,FALSE)</f>
        <v>1.2725</v>
      </c>
      <c r="K1452" s="12">
        <f t="shared" si="1958"/>
        <v>1.344579020576</v>
      </c>
      <c r="L1452" s="12">
        <f t="shared" si="1959"/>
        <v>1.1311673443000001</v>
      </c>
      <c r="M1452" s="13">
        <f t="shared" si="1960"/>
        <v>8.4100197393632087E-2</v>
      </c>
      <c r="N1452" s="13">
        <f t="shared" si="1961"/>
        <v>0.1130793610417781</v>
      </c>
      <c r="O1452" s="13">
        <f t="shared" si="1962"/>
        <v>9.5131396940860591E-2</v>
      </c>
      <c r="P1452" s="13">
        <f t="shared" si="1963"/>
        <v>0.12791168052476903</v>
      </c>
      <c r="Q1452" s="13">
        <f t="shared" si="1964"/>
        <v>7.6022068258456948E-2</v>
      </c>
      <c r="R1452" s="13">
        <f t="shared" si="1965"/>
        <v>5.380476481857123E-2</v>
      </c>
      <c r="S1452" s="13">
        <f t="shared" si="1966"/>
        <v>4.8636621915674111E-2</v>
      </c>
      <c r="T1452" s="13">
        <f t="shared" si="1967"/>
        <v>8.5993681060112084E-2</v>
      </c>
      <c r="U1452" s="13">
        <f t="shared" si="1968"/>
        <v>7.2344757982076527E-2</v>
      </c>
      <c r="V1452" s="13">
        <f t="shared" si="1969"/>
        <v>8.2192858268853777E-3</v>
      </c>
      <c r="W1452" s="13">
        <f t="shared" si="1970"/>
        <v>3.4072559360372616E-2</v>
      </c>
      <c r="X1452" s="13">
        <f t="shared" si="1971"/>
        <v>3.85417664851768E-2</v>
      </c>
      <c r="Y1452" s="13">
        <f t="shared" si="1972"/>
        <v>2.1798593819834098E-2</v>
      </c>
      <c r="Z1452" s="13">
        <f t="shared" si="1973"/>
        <v>2.0287397643503097E-2</v>
      </c>
      <c r="AA1452" s="13">
        <f t="shared" si="1974"/>
        <v>2.7278009253537242E-2</v>
      </c>
      <c r="AB1452" s="13">
        <f t="shared" si="1975"/>
        <v>1.8338719482692088E-2</v>
      </c>
      <c r="AC1452" s="13">
        <f t="shared" si="1976"/>
        <v>7.8131702972519682E-4</v>
      </c>
      <c r="AD1452" s="13">
        <f t="shared" si="1977"/>
        <v>1.145331212332187E-2</v>
      </c>
      <c r="AE1452" s="13">
        <f t="shared" si="1978"/>
        <v>1.2955612657976994E-2</v>
      </c>
      <c r="AF1452" s="13">
        <f t="shared" si="1979"/>
        <v>7.3274829820516533E-3</v>
      </c>
      <c r="AG1452" s="13">
        <f t="shared" si="1980"/>
        <v>2.7628698217369379E-3</v>
      </c>
      <c r="AH1452" s="13">
        <f t="shared" si="1981"/>
        <v>5.7371104287898709E-3</v>
      </c>
      <c r="AI1452" s="13">
        <f t="shared" si="1982"/>
        <v>7.7139983212786397E-3</v>
      </c>
      <c r="AJ1452" s="13">
        <f t="shared" si="1983"/>
        <v>5.1860401537748716E-3</v>
      </c>
      <c r="AK1452" s="13">
        <f t="shared" si="1984"/>
        <v>2.3243469302101413E-3</v>
      </c>
      <c r="AL1452" s="13">
        <f t="shared" si="1985"/>
        <v>4.7533574185088893E-5</v>
      </c>
      <c r="AM1452" s="13">
        <f t="shared" si="1986"/>
        <v>3.0799766394254669E-3</v>
      </c>
      <c r="AN1452" s="13">
        <f t="shared" si="1987"/>
        <v>3.483968995724944E-3</v>
      </c>
      <c r="AO1452" s="13">
        <f t="shared" si="1988"/>
        <v>1.9704759782588621E-3</v>
      </c>
      <c r="AP1452" s="13">
        <f t="shared" si="1989"/>
        <v>7.4297935977800725E-4</v>
      </c>
      <c r="AQ1452" s="13">
        <f t="shared" si="1990"/>
        <v>2.1010849731745073E-4</v>
      </c>
      <c r="AR1452" s="13">
        <f t="shared" si="1991"/>
        <v>1.2979263935380147E-3</v>
      </c>
      <c r="AS1452" s="13">
        <f t="shared" si="1992"/>
        <v>1.7451645990030837E-3</v>
      </c>
      <c r="AT1452" s="13">
        <f t="shared" si="1993"/>
        <v>1.1732558536357372E-3</v>
      </c>
      <c r="AU1452" s="13">
        <f t="shared" si="1994"/>
        <v>5.2584506885553265E-4</v>
      </c>
      <c r="AV1452" s="13">
        <f t="shared" si="1995"/>
        <v>1.7676006191412303E-4</v>
      </c>
      <c r="AW1452" s="13">
        <f t="shared" si="1996"/>
        <v>2.008219409635836E-6</v>
      </c>
      <c r="AX1452" s="13">
        <f t="shared" si="1997"/>
        <v>6.9021199553927508E-4</v>
      </c>
      <c r="AY1452" s="13">
        <f t="shared" si="1998"/>
        <v>7.8074526999816533E-4</v>
      </c>
      <c r="AZ1452" s="13">
        <f t="shared" si="1999"/>
        <v>4.4157677681930571E-4</v>
      </c>
      <c r="BA1452" s="13">
        <f t="shared" si="2000"/>
        <v>1.6649907664641596E-4</v>
      </c>
      <c r="BB1452" s="13">
        <f t="shared" si="2001"/>
        <v>4.7084579589632132E-5</v>
      </c>
      <c r="BC1452" s="13">
        <f t="shared" si="2002"/>
        <v>1.0652107770377235E-5</v>
      </c>
      <c r="BD1452" s="13">
        <f t="shared" si="2003"/>
        <v>2.4469532527921222E-4</v>
      </c>
      <c r="BE1452" s="13">
        <f t="shared" si="2004"/>
        <v>3.290122008034489E-4</v>
      </c>
      <c r="BF1452" s="13">
        <f t="shared" si="2005"/>
        <v>2.2119145135692783E-4</v>
      </c>
      <c r="BG1452" s="13">
        <f t="shared" si="2006"/>
        <v>9.9136461675093955E-5</v>
      </c>
      <c r="BH1452" s="13">
        <f t="shared" si="2007"/>
        <v>3.3324201635617032E-5</v>
      </c>
      <c r="BI1452" s="13">
        <f t="shared" si="2008"/>
        <v>8.9614044793390107E-6</v>
      </c>
      <c r="BJ1452" s="14">
        <f t="shared" si="2009"/>
        <v>0.41563158688768603</v>
      </c>
      <c r="BK1452" s="14">
        <f t="shared" si="2010"/>
        <v>0.270477381534869</v>
      </c>
      <c r="BL1452" s="14">
        <f t="shared" si="2011"/>
        <v>0.29371441733396736</v>
      </c>
      <c r="BM1452" s="14">
        <f t="shared" si="2012"/>
        <v>0.44928257737136906</v>
      </c>
      <c r="BN1452" s="14">
        <f t="shared" si="2013"/>
        <v>0.55004946897806795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1.5866</v>
      </c>
      <c r="F1453" s="10">
        <f>VLOOKUP(B1453,home!$B$2:$E$405,3,FALSE)</f>
        <v>0.84040000000000004</v>
      </c>
      <c r="G1453" s="10">
        <f>VLOOKUP(C1453,away!$B$2:$E$405,4,FALSE)</f>
        <v>0.81940000000000002</v>
      </c>
      <c r="H1453" s="10">
        <f>VLOOKUP(A1453,away!$A$2:$E$405,3,FALSE)</f>
        <v>1.1788000000000001</v>
      </c>
      <c r="I1453" s="10">
        <f>VLOOKUP(C1453,away!$B$2:$E$405,3,FALSE)</f>
        <v>1.4420999999999999</v>
      </c>
      <c r="J1453" s="10">
        <f>VLOOKUP(B1453,home!$B$2:$E$405,4,FALSE)</f>
        <v>1.2254</v>
      </c>
      <c r="K1453" s="12">
        <f t="shared" si="1958"/>
        <v>1.092570457616</v>
      </c>
      <c r="L1453" s="12">
        <f t="shared" si="1959"/>
        <v>2.0831156419920003</v>
      </c>
      <c r="M1453" s="13">
        <f t="shared" si="1960"/>
        <v>4.1765439001166353E-2</v>
      </c>
      <c r="N1453" s="13">
        <f t="shared" si="1961"/>
        <v>4.5631684802037456E-2</v>
      </c>
      <c r="O1453" s="13">
        <f t="shared" si="1962"/>
        <v>8.700223927799236E-2</v>
      </c>
      <c r="P1453" s="13">
        <f t="shared" si="1963"/>
        <v>9.5056076381572846E-2</v>
      </c>
      <c r="Q1453" s="13">
        <f t="shared" si="1964"/>
        <v>2.4927915372975566E-2</v>
      </c>
      <c r="R1453" s="13">
        <f t="shared" si="1965"/>
        <v>9.0617862764158369E-2</v>
      </c>
      <c r="S1453" s="13">
        <f t="shared" si="1966"/>
        <v>5.4085733761873561E-2</v>
      </c>
      <c r="T1453" s="13">
        <f t="shared" si="1967"/>
        <v>5.1927730435698247E-2</v>
      </c>
      <c r="U1453" s="13">
        <f t="shared" si="1968"/>
        <v>9.9006399788420407E-2</v>
      </c>
      <c r="V1453" s="13">
        <f t="shared" si="1969"/>
        <v>1.3677384306724391E-2</v>
      </c>
      <c r="W1453" s="13">
        <f t="shared" si="1970"/>
        <v>9.0785013021549461E-3</v>
      </c>
      <c r="X1453" s="13">
        <f t="shared" si="1971"/>
        <v>1.8911568068363711E-2</v>
      </c>
      <c r="Y1453" s="13">
        <f t="shared" si="1972"/>
        <v>1.9697491628902448E-2</v>
      </c>
      <c r="Z1453" s="13">
        <f t="shared" si="1973"/>
        <v>6.2922495789300911E-2</v>
      </c>
      <c r="AA1453" s="13">
        <f t="shared" si="1974"/>
        <v>6.8747260018857337E-2</v>
      </c>
      <c r="AB1453" s="13">
        <f t="shared" si="1975"/>
        <v>3.7555612669324542E-2</v>
      </c>
      <c r="AC1453" s="13">
        <f t="shared" si="1976"/>
        <v>1.945565697459525E-3</v>
      </c>
      <c r="AD1453" s="13">
        <f t="shared" si="1977"/>
        <v>2.47972558054072E-3</v>
      </c>
      <c r="AE1453" s="13">
        <f t="shared" si="1978"/>
        <v>5.1655551446720674E-3</v>
      </c>
      <c r="AF1453" s="13">
        <f t="shared" si="1979"/>
        <v>5.3802243607193184E-3</v>
      </c>
      <c r="AG1453" s="13">
        <f t="shared" si="1980"/>
        <v>3.7358765077469404E-3</v>
      </c>
      <c r="AH1453" s="13">
        <f t="shared" si="1981"/>
        <v>3.2768708802967131E-2</v>
      </c>
      <c r="AI1453" s="13">
        <f t="shared" si="1982"/>
        <v>3.5802123172343242E-2</v>
      </c>
      <c r="AJ1453" s="13">
        <f t="shared" si="1983"/>
        <v>1.9558171049015725E-2</v>
      </c>
      <c r="AK1453" s="13">
        <f t="shared" si="1984"/>
        <v>7.1228932977183725E-3</v>
      </c>
      <c r="AL1453" s="13">
        <f t="shared" si="1985"/>
        <v>1.7712045745566434E-4</v>
      </c>
      <c r="AM1453" s="13">
        <f t="shared" si="1986"/>
        <v>5.4185498245869538E-4</v>
      </c>
      <c r="AN1453" s="13">
        <f t="shared" si="1987"/>
        <v>1.1287465896510091E-3</v>
      </c>
      <c r="AO1453" s="13">
        <f t="shared" si="1988"/>
        <v>1.1756548383735719E-3</v>
      </c>
      <c r="AP1453" s="13">
        <f t="shared" si="1989"/>
        <v>8.1634166113318818E-4</v>
      </c>
      <c r="AQ1453" s="13">
        <f t="shared" si="1990"/>
        <v>4.2513352087906933E-4</v>
      </c>
      <c r="AR1453" s="13">
        <f t="shared" si="1991"/>
        <v>1.3652201975068352E-2</v>
      </c>
      <c r="AS1453" s="13">
        <f t="shared" si="1992"/>
        <v>1.4915992559366488E-2</v>
      </c>
      <c r="AT1453" s="13">
        <f t="shared" si="1993"/>
        <v>8.1483864081919478E-3</v>
      </c>
      <c r="AU1453" s="13">
        <f t="shared" si="1994"/>
        <v>2.9675620889434238E-3</v>
      </c>
      <c r="AV1453" s="13">
        <f t="shared" si="1995"/>
        <v>8.105676673802022E-4</v>
      </c>
      <c r="AW1453" s="13">
        <f t="shared" si="1996"/>
        <v>1.1197705923108237E-5</v>
      </c>
      <c r="AX1453" s="13">
        <f t="shared" si="1997"/>
        <v>9.866912435773437E-5</v>
      </c>
      <c r="AY1453" s="13">
        <f t="shared" si="1998"/>
        <v>2.0553919633125033E-4</v>
      </c>
      <c r="AZ1453" s="13">
        <f t="shared" si="1999"/>
        <v>2.1408095746004623E-4</v>
      </c>
      <c r="BA1453" s="13">
        <f t="shared" si="2000"/>
        <v>1.4865179704588209E-4</v>
      </c>
      <c r="BB1453" s="13">
        <f t="shared" si="2001"/>
        <v>7.7414720909124309E-5</v>
      </c>
      <c r="BC1453" s="13">
        <f t="shared" si="2002"/>
        <v>3.2252763209248393E-5</v>
      </c>
      <c r="BD1453" s="13">
        <f t="shared" si="2003"/>
        <v>4.7398525803164929E-3</v>
      </c>
      <c r="BE1453" s="13">
        <f t="shared" si="2004"/>
        <v>5.1786229027087696E-3</v>
      </c>
      <c r="BF1453" s="13">
        <f t="shared" si="2005"/>
        <v>2.8290051973166091E-3</v>
      </c>
      <c r="BG1453" s="13">
        <f t="shared" si="2006"/>
        <v>1.0302958343434169E-3</v>
      </c>
      <c r="BH1453" s="13">
        <f t="shared" si="2007"/>
        <v>2.8141769780211129E-4</v>
      </c>
      <c r="BI1453" s="13">
        <f t="shared" si="2008"/>
        <v>6.1493732573778822E-5</v>
      </c>
      <c r="BJ1453" s="14">
        <f t="shared" si="2009"/>
        <v>0.19180061335562024</v>
      </c>
      <c r="BK1453" s="14">
        <f t="shared" si="2010"/>
        <v>0.20691285880258359</v>
      </c>
      <c r="BL1453" s="14">
        <f t="shared" si="2011"/>
        <v>0.53279666948480919</v>
      </c>
      <c r="BM1453" s="14">
        <f t="shared" si="2012"/>
        <v>0.6092370783420028</v>
      </c>
      <c r="BN1453" s="14">
        <f t="shared" si="2013"/>
        <v>0.38500121759990291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1.1809000000000001</v>
      </c>
      <c r="F1454" s="10">
        <f>VLOOKUP(B1454,home!$B$2:$E$405,3,FALSE)</f>
        <v>0.7762</v>
      </c>
      <c r="G1454" s="10">
        <f>VLOOKUP(C1454,away!$B$2:$E$405,4,FALSE)</f>
        <v>0.70569999999999999</v>
      </c>
      <c r="H1454" s="10">
        <f>VLOOKUP(A1454,away!$A$2:$E$405,3,FALSE)</f>
        <v>0.92459999999999998</v>
      </c>
      <c r="I1454" s="10">
        <f>VLOOKUP(C1454,away!$B$2:$E$405,3,FALSE)</f>
        <v>0.72099999999999997</v>
      </c>
      <c r="J1454" s="10">
        <f>VLOOKUP(B1454,home!$B$2:$E$405,4,FALSE)</f>
        <v>0.99139999999999995</v>
      </c>
      <c r="K1454" s="12">
        <f t="shared" si="1958"/>
        <v>0.64685490910600008</v>
      </c>
      <c r="L1454" s="12">
        <f t="shared" si="1959"/>
        <v>0.66090352523999985</v>
      </c>
      <c r="M1454" s="13">
        <f t="shared" si="1960"/>
        <v>0.27042555413378527</v>
      </c>
      <c r="N1454" s="13">
        <f t="shared" si="1961"/>
        <v>0.1749260972391494</v>
      </c>
      <c r="O1454" s="13">
        <f t="shared" si="1962"/>
        <v>0.1787252020419991</v>
      </c>
      <c r="P1454" s="13">
        <f t="shared" si="1963"/>
        <v>0.11560927432182883</v>
      </c>
      <c r="Q1454" s="13">
        <f t="shared" si="1964"/>
        <v>5.6575902364948652E-2</v>
      </c>
      <c r="R1454" s="13">
        <f t="shared" si="1965"/>
        <v>5.9060058039394209E-2</v>
      </c>
      <c r="S1454" s="13">
        <f t="shared" si="1966"/>
        <v>1.2355992346980335E-2</v>
      </c>
      <c r="T1454" s="13">
        <f t="shared" si="1967"/>
        <v>3.7391213316628605E-2</v>
      </c>
      <c r="U1454" s="13">
        <f t="shared" si="1968"/>
        <v>3.8203288474867432E-2</v>
      </c>
      <c r="V1454" s="13">
        <f t="shared" si="1969"/>
        <v>5.8692156653121887E-4</v>
      </c>
      <c r="W1454" s="13">
        <f t="shared" si="1970"/>
        <v>1.2198800060622933E-2</v>
      </c>
      <c r="X1454" s="13">
        <f t="shared" si="1971"/>
        <v>8.0622299637636199E-3</v>
      </c>
      <c r="Y1454" s="13">
        <f t="shared" si="1972"/>
        <v>2.6641781021734664E-3</v>
      </c>
      <c r="Z1454" s="13">
        <f t="shared" si="1973"/>
        <v>1.3011000186371543E-2</v>
      </c>
      <c r="AA1454" s="13">
        <f t="shared" si="1974"/>
        <v>8.4162293429335139E-3</v>
      </c>
      <c r="AB1454" s="13">
        <f t="shared" si="1975"/>
        <v>2.7220396333192546E-3</v>
      </c>
      <c r="AC1454" s="13">
        <f t="shared" si="1976"/>
        <v>1.5682129368249474E-5</v>
      </c>
      <c r="AD1454" s="13">
        <f t="shared" si="1977"/>
        <v>1.9727134261041286E-3</v>
      </c>
      <c r="AE1454" s="13">
        <f t="shared" si="1978"/>
        <v>1.3037732576004965E-3</v>
      </c>
      <c r="AF1454" s="13">
        <f t="shared" si="1979"/>
        <v>4.3083417103090325E-4</v>
      </c>
      <c r="AG1454" s="13">
        <f t="shared" si="1980"/>
        <v>9.4913274142725669E-5</v>
      </c>
      <c r="AH1454" s="13">
        <f t="shared" si="1981"/>
        <v>2.149753972517811E-3</v>
      </c>
      <c r="AI1454" s="13">
        <f t="shared" si="1982"/>
        <v>1.3905789104932712E-3</v>
      </c>
      <c r="AJ1454" s="13">
        <f t="shared" si="1983"/>
        <v>4.4975139737592277E-4</v>
      </c>
      <c r="AK1454" s="13">
        <f t="shared" si="1984"/>
        <v>9.6974633089966366E-5</v>
      </c>
      <c r="AL1454" s="13">
        <f t="shared" si="1985"/>
        <v>2.6816986314650333E-7</v>
      </c>
      <c r="AM1454" s="13">
        <f t="shared" si="1986"/>
        <v>2.552118727869545E-4</v>
      </c>
      <c r="AN1454" s="13">
        <f t="shared" si="1987"/>
        <v>1.6867042640800062E-4</v>
      </c>
      <c r="AO1454" s="13">
        <f t="shared" si="1988"/>
        <v>5.5737439708390784E-5</v>
      </c>
      <c r="AP1454" s="13">
        <f t="shared" si="1989"/>
        <v>1.2279023463709141E-5</v>
      </c>
      <c r="AQ1454" s="13">
        <f t="shared" si="1990"/>
        <v>2.0288124734175104E-6</v>
      </c>
      <c r="AR1454" s="13">
        <f t="shared" si="1991"/>
        <v>2.8415599576714313E-4</v>
      </c>
      <c r="AS1454" s="13">
        <f t="shared" si="1992"/>
        <v>1.8380770081388031E-4</v>
      </c>
      <c r="AT1454" s="13">
        <f t="shared" si="1993"/>
        <v>5.9448456801472703E-5</v>
      </c>
      <c r="AU1454" s="13">
        <f t="shared" si="1994"/>
        <v>1.2818175373602867E-5</v>
      </c>
      <c r="AV1454" s="13">
        <f t="shared" si="1995"/>
        <v>2.0728749165491625E-6</v>
      </c>
      <c r="AW1454" s="13">
        <f t="shared" si="1996"/>
        <v>3.1845818562050502E-9</v>
      </c>
      <c r="AX1454" s="13">
        <f t="shared" si="1997"/>
        <v>2.7514175462396238E-5</v>
      </c>
      <c r="AY1454" s="13">
        <f t="shared" si="1998"/>
        <v>1.8184215557169574E-5</v>
      </c>
      <c r="AZ1454" s="13">
        <f t="shared" si="1999"/>
        <v>6.0090060827287095E-6</v>
      </c>
      <c r="BA1454" s="13">
        <f t="shared" si="2000"/>
        <v>1.3237911010880022E-6</v>
      </c>
      <c r="BB1454" s="13">
        <f t="shared" si="2001"/>
        <v>2.1872455134760033E-7</v>
      </c>
      <c r="BC1454" s="13">
        <f t="shared" si="2002"/>
        <v>2.8911165408433298E-8</v>
      </c>
      <c r="BD1454" s="13">
        <f t="shared" si="2003"/>
        <v>3.1299949886764555E-5</v>
      </c>
      <c r="BE1454" s="13">
        <f t="shared" si="2004"/>
        <v>2.0246526239025445E-5</v>
      </c>
      <c r="BF1454" s="13">
        <f t="shared" si="2005"/>
        <v>6.5482824450285241E-6</v>
      </c>
      <c r="BG1454" s="13">
        <f t="shared" si="2006"/>
        <v>1.4119295485931143E-6</v>
      </c>
      <c r="BH1454" s="13">
        <f t="shared" si="2007"/>
        <v>2.2832838995481862E-7</v>
      </c>
      <c r="BI1454" s="13">
        <f t="shared" si="2008"/>
        <v>2.9539067986108718E-8</v>
      </c>
      <c r="BJ1454" s="14">
        <f t="shared" si="2009"/>
        <v>0.29616786157492542</v>
      </c>
      <c r="BK1454" s="14">
        <f t="shared" si="2010"/>
        <v>0.39901187688391421</v>
      </c>
      <c r="BL1454" s="14">
        <f t="shared" si="2011"/>
        <v>0.29181594420524043</v>
      </c>
      <c r="BM1454" s="14">
        <f t="shared" si="2012"/>
        <v>0.14466641367837108</v>
      </c>
      <c r="BN1454" s="14">
        <f t="shared" si="2013"/>
        <v>0.85532208814110544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1.1809000000000001</v>
      </c>
      <c r="F1455" s="10">
        <f>VLOOKUP(B1455,home!$B$2:$E$405,3,FALSE)</f>
        <v>0.5645</v>
      </c>
      <c r="G1455" s="10">
        <f>VLOOKUP(C1455,away!$B$2:$E$405,4,FALSE)</f>
        <v>1.0585</v>
      </c>
      <c r="H1455" s="10">
        <f>VLOOKUP(A1455,away!$A$2:$E$405,3,FALSE)</f>
        <v>0.92459999999999998</v>
      </c>
      <c r="I1455" s="10">
        <f>VLOOKUP(C1455,away!$B$2:$E$405,3,FALSE)</f>
        <v>1.1717</v>
      </c>
      <c r="J1455" s="10">
        <f>VLOOKUP(B1455,home!$B$2:$E$405,4,FALSE)</f>
        <v>0.72099999999999997</v>
      </c>
      <c r="K1455" s="12">
        <f t="shared" si="1958"/>
        <v>0.70561520592500004</v>
      </c>
      <c r="L1455" s="12">
        <f t="shared" si="1959"/>
        <v>0.78109810421999992</v>
      </c>
      <c r="M1455" s="13">
        <f t="shared" si="1960"/>
        <v>0.22611460416961476</v>
      </c>
      <c r="N1455" s="13">
        <f t="shared" si="1961"/>
        <v>0.1595499029837926</v>
      </c>
      <c r="O1455" s="13">
        <f t="shared" si="1962"/>
        <v>0.17661768865334176</v>
      </c>
      <c r="P1455" s="13">
        <f t="shared" si="1963"/>
        <v>0.12462412674912531</v>
      </c>
      <c r="Q1455" s="13">
        <f t="shared" si="1964"/>
        <v>5.6290418824611291E-2</v>
      </c>
      <c r="R1455" s="13">
        <f t="shared" si="1965"/>
        <v>6.8977870889421714E-2</v>
      </c>
      <c r="S1455" s="13">
        <f t="shared" si="1966"/>
        <v>1.7171793287101975E-2</v>
      </c>
      <c r="T1455" s="13">
        <f t="shared" si="1967"/>
        <v>4.3968339429653676E-2</v>
      </c>
      <c r="U1455" s="13">
        <f t="shared" si="1968"/>
        <v>4.8671834571907366E-2</v>
      </c>
      <c r="V1455" s="13">
        <f t="shared" si="1969"/>
        <v>1.0515905079690811E-3</v>
      </c>
      <c r="W1455" s="13">
        <f t="shared" si="1970"/>
        <v>1.3239791823510868E-2</v>
      </c>
      <c r="X1455" s="13">
        <f t="shared" si="1971"/>
        <v>1.0341576293611794E-2</v>
      </c>
      <c r="Y1455" s="13">
        <f t="shared" si="1972"/>
        <v>4.0388928187933323E-3</v>
      </c>
      <c r="Z1455" s="13">
        <f t="shared" si="1973"/>
        <v>1.7959494728286406E-2</v>
      </c>
      <c r="AA1455" s="13">
        <f t="shared" si="1974"/>
        <v>1.2672492571008765E-2</v>
      </c>
      <c r="AB1455" s="13">
        <f t="shared" si="1975"/>
        <v>4.4709517275376915E-3</v>
      </c>
      <c r="AC1455" s="13">
        <f t="shared" si="1976"/>
        <v>3.6224315661354E-5</v>
      </c>
      <c r="AD1455" s="13">
        <f t="shared" si="1977"/>
        <v>2.3355496084876875E-3</v>
      </c>
      <c r="AE1455" s="13">
        <f t="shared" si="1978"/>
        <v>1.8242933715014956E-3</v>
      </c>
      <c r="AF1455" s="13">
        <f t="shared" si="1979"/>
        <v>7.1247604701046505E-4</v>
      </c>
      <c r="AG1455" s="13">
        <f t="shared" si="1980"/>
        <v>1.855045632073446E-4</v>
      </c>
      <c r="AH1455" s="13">
        <f t="shared" si="1981"/>
        <v>3.5070318212533985E-3</v>
      </c>
      <c r="AI1455" s="13">
        <f t="shared" si="1982"/>
        <v>2.4746149807392446E-3</v>
      </c>
      <c r="AJ1455" s="13">
        <f t="shared" si="1983"/>
        <v>8.7306297960970604E-4</v>
      </c>
      <c r="AK1455" s="13">
        <f t="shared" si="1984"/>
        <v>2.0534883804759898E-4</v>
      </c>
      <c r="AL1455" s="13">
        <f t="shared" si="1985"/>
        <v>7.9860807274430016E-7</v>
      </c>
      <c r="AM1455" s="13">
        <f t="shared" si="1986"/>
        <v>3.295998635882187E-4</v>
      </c>
      <c r="AN1455" s="13">
        <f t="shared" si="1987"/>
        <v>2.5744982859992818E-4</v>
      </c>
      <c r="AO1455" s="13">
        <f t="shared" si="1988"/>
        <v>1.0054678652558389E-4</v>
      </c>
      <c r="AP1455" s="13">
        <f t="shared" si="1989"/>
        <v>2.6178968113515538E-5</v>
      </c>
      <c r="AQ1455" s="13">
        <f t="shared" si="1990"/>
        <v>5.1120855909757034E-6</v>
      </c>
      <c r="AR1455" s="13">
        <f t="shared" si="1991"/>
        <v>5.4786718140404874E-4</v>
      </c>
      <c r="AS1455" s="13">
        <f t="shared" si="1992"/>
        <v>3.8658341402596723E-4</v>
      </c>
      <c r="AT1455" s="13">
        <f t="shared" si="1993"/>
        <v>1.363895676475612E-4</v>
      </c>
      <c r="AU1455" s="13">
        <f t="shared" si="1994"/>
        <v>3.2079517620551878E-5</v>
      </c>
      <c r="AV1455" s="13">
        <f t="shared" si="1995"/>
        <v>5.6589488579500938E-6</v>
      </c>
      <c r="AW1455" s="13">
        <f t="shared" si="1996"/>
        <v>1.222657201324717E-8</v>
      </c>
      <c r="AX1455" s="13">
        <f t="shared" si="1997"/>
        <v>3.8761779269775462E-5</v>
      </c>
      <c r="AY1455" s="13">
        <f t="shared" si="1998"/>
        <v>3.0276752303815702E-5</v>
      </c>
      <c r="AZ1455" s="13">
        <f t="shared" si="1999"/>
        <v>1.1824556913224477E-5</v>
      </c>
      <c r="BA1455" s="13">
        <f t="shared" si="2000"/>
        <v>3.0787129960537112E-6</v>
      </c>
      <c r="BB1455" s="13">
        <f t="shared" si="2001"/>
        <v>6.0119422116375747E-7</v>
      </c>
      <c r="BC1455" s="13">
        <f t="shared" si="2002"/>
        <v>9.391833328380609E-8</v>
      </c>
      <c r="BD1455" s="13">
        <f t="shared" si="2003"/>
        <v>7.132300279317618E-5</v>
      </c>
      <c r="BE1455" s="13">
        <f t="shared" si="2004"/>
        <v>5.0326595303096368E-5</v>
      </c>
      <c r="BF1455" s="13">
        <f t="shared" si="2005"/>
        <v>1.7755605454149241E-5</v>
      </c>
      <c r="BG1455" s="13">
        <f t="shared" si="2006"/>
        <v>4.1762083996175239E-6</v>
      </c>
      <c r="BH1455" s="13">
        <f t="shared" si="2007"/>
        <v>7.3669903747045838E-7</v>
      </c>
      <c r="BI1455" s="13">
        <f t="shared" si="2008"/>
        <v>1.0396520860589339E-7</v>
      </c>
      <c r="BJ1455" s="14">
        <f t="shared" si="2009"/>
        <v>0.29329027021063608</v>
      </c>
      <c r="BK1455" s="14">
        <f t="shared" si="2010"/>
        <v>0.3690294143898491</v>
      </c>
      <c r="BL1455" s="14">
        <f t="shared" si="2011"/>
        <v>0.31972389773861948</v>
      </c>
      <c r="BM1455" s="14">
        <f t="shared" si="2012"/>
        <v>0.18779820027175176</v>
      </c>
      <c r="BN1455" s="14">
        <f t="shared" si="2013"/>
        <v>0.8121746122699075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1.1809000000000001</v>
      </c>
      <c r="F1456" s="10">
        <f>VLOOKUP(B1456,home!$B$2:$E$405,3,FALSE)</f>
        <v>0.7762</v>
      </c>
      <c r="G1456" s="10">
        <f>VLOOKUP(C1456,away!$B$2:$E$405,4,FALSE)</f>
        <v>0.5645</v>
      </c>
      <c r="H1456" s="10">
        <f>VLOOKUP(A1456,away!$A$2:$E$405,3,FALSE)</f>
        <v>0.92459999999999998</v>
      </c>
      <c r="I1456" s="10">
        <f>VLOOKUP(C1456,away!$B$2:$E$405,3,FALSE)</f>
        <v>1.5322</v>
      </c>
      <c r="J1456" s="10">
        <f>VLOOKUP(B1456,home!$B$2:$E$405,4,FALSE)</f>
        <v>0.72099999999999997</v>
      </c>
      <c r="K1456" s="12">
        <f t="shared" si="1958"/>
        <v>0.51742893041000004</v>
      </c>
      <c r="L1456" s="12">
        <f t="shared" si="1959"/>
        <v>1.0214205985199998</v>
      </c>
      <c r="M1456" s="13">
        <f t="shared" si="1960"/>
        <v>0.21462788261221197</v>
      </c>
      <c r="N1456" s="13">
        <f t="shared" si="1961"/>
        <v>0.11105467573619986</v>
      </c>
      <c r="O1456" s="13">
        <f t="shared" si="1962"/>
        <v>0.21922534031684579</v>
      </c>
      <c r="P1456" s="13">
        <f t="shared" si="1963"/>
        <v>0.11343353335891376</v>
      </c>
      <c r="Q1456" s="13">
        <f t="shared" si="1964"/>
        <v>2.8731451041605637E-2</v>
      </c>
      <c r="R1456" s="13">
        <f t="shared" si="1965"/>
        <v>0.11196063915859161</v>
      </c>
      <c r="S1456" s="13">
        <f t="shared" si="1966"/>
        <v>1.4987761997279844E-2</v>
      </c>
      <c r="T1456" s="13">
        <f t="shared" si="1967"/>
        <v>2.9346895919264902E-2</v>
      </c>
      <c r="U1456" s="13">
        <f t="shared" si="1968"/>
        <v>5.7931673767850016E-2</v>
      </c>
      <c r="V1456" s="13">
        <f t="shared" si="1969"/>
        <v>8.8013561984688041E-4</v>
      </c>
      <c r="W1456" s="13">
        <f t="shared" si="1970"/>
        <v>4.9554946605284301E-3</v>
      </c>
      <c r="X1456" s="13">
        <f t="shared" si="1971"/>
        <v>5.0616443221196119E-3</v>
      </c>
      <c r="Y1456" s="13">
        <f t="shared" si="1972"/>
        <v>2.585033886497386E-3</v>
      </c>
      <c r="Z1456" s="13">
        <f t="shared" si="1973"/>
        <v>3.8119634353350126E-2</v>
      </c>
      <c r="AA1456" s="13">
        <f t="shared" si="1974"/>
        <v>1.9724201631074249E-2</v>
      </c>
      <c r="AB1456" s="13">
        <f t="shared" si="1975"/>
        <v>5.1029362765789626E-3</v>
      </c>
      <c r="AC1456" s="13">
        <f t="shared" si="1976"/>
        <v>2.9072671028096883E-5</v>
      </c>
      <c r="AD1456" s="13">
        <f t="shared" si="1977"/>
        <v>6.4102907546242276E-4</v>
      </c>
      <c r="AE1456" s="13">
        <f t="shared" si="1978"/>
        <v>6.5476030192755002E-4</v>
      </c>
      <c r="AF1456" s="13">
        <f t="shared" si="1979"/>
        <v>3.3439282974098689E-4</v>
      </c>
      <c r="AG1456" s="13">
        <f t="shared" si="1980"/>
        <v>1.1385190809827841E-4</v>
      </c>
      <c r="AH1456" s="13">
        <f t="shared" si="1981"/>
        <v>9.7340449341406076E-3</v>
      </c>
      <c r="AI1456" s="13">
        <f t="shared" si="1982"/>
        <v>5.0366764588352531E-3</v>
      </c>
      <c r="AJ1456" s="13">
        <f t="shared" si="1983"/>
        <v>1.3030610564581757E-3</v>
      </c>
      <c r="AK1456" s="13">
        <f t="shared" si="1984"/>
        <v>2.2474716290069288E-4</v>
      </c>
      <c r="AL1456" s="13">
        <f t="shared" si="1985"/>
        <v>6.1461088070403694E-7</v>
      </c>
      <c r="AM1456" s="13">
        <f t="shared" si="1986"/>
        <v>6.633739777564654E-5</v>
      </c>
      <c r="AN1456" s="13">
        <f t="shared" si="1987"/>
        <v>6.77583845402602E-5</v>
      </c>
      <c r="AO1456" s="13">
        <f t="shared" si="1988"/>
        <v>3.4604904845930424E-5</v>
      </c>
      <c r="AP1456" s="13">
        <f t="shared" si="1989"/>
        <v>1.1782054206485968E-5</v>
      </c>
      <c r="AQ1456" s="13">
        <f t="shared" si="1990"/>
        <v>3.0086082148459943E-6</v>
      </c>
      <c r="AR1456" s="13">
        <f t="shared" si="1991"/>
        <v>1.9885108005300951E-3</v>
      </c>
      <c r="AS1456" s="13">
        <f t="shared" si="1992"/>
        <v>1.0289130166270199E-3</v>
      </c>
      <c r="AT1456" s="13">
        <f t="shared" si="1993"/>
        <v>2.6619468083912269E-4</v>
      </c>
      <c r="AU1456" s="13">
        <f t="shared" si="1994"/>
        <v>4.5912276329139539E-5</v>
      </c>
      <c r="AV1456" s="13">
        <f t="shared" si="1995"/>
        <v>5.9390850084187573E-6</v>
      </c>
      <c r="AW1456" s="13">
        <f t="shared" si="1996"/>
        <v>9.0230437431429116E-9</v>
      </c>
      <c r="AX1456" s="13">
        <f t="shared" si="1997"/>
        <v>5.7208147962059165E-6</v>
      </c>
      <c r="AY1456" s="13">
        <f t="shared" si="1998"/>
        <v>5.8433580731627181E-6</v>
      </c>
      <c r="AZ1456" s="13">
        <f t="shared" si="1999"/>
        <v>2.9842631502282672E-6</v>
      </c>
      <c r="BA1456" s="13">
        <f t="shared" si="2000"/>
        <v>1.0160626176824457E-6</v>
      </c>
      <c r="BB1456" s="13">
        <f t="shared" si="2001"/>
        <v>2.5945682177175033E-7</v>
      </c>
      <c r="BC1456" s="13">
        <f t="shared" si="2002"/>
        <v>5.3002908436839645E-8</v>
      </c>
      <c r="BD1456" s="13">
        <f t="shared" si="2003"/>
        <v>3.3851764867348877E-4</v>
      </c>
      <c r="BE1456" s="13">
        <f t="shared" si="2004"/>
        <v>1.7515882487803143E-4</v>
      </c>
      <c r="BF1456" s="13">
        <f t="shared" si="2005"/>
        <v>4.5316121704256147E-5</v>
      </c>
      <c r="BG1456" s="13">
        <f t="shared" si="2006"/>
        <v>7.8159574612542174E-6</v>
      </c>
      <c r="BH1456" s="13">
        <f t="shared" si="2007"/>
        <v>1.0110506273267071E-6</v>
      </c>
      <c r="BI1456" s="13">
        <f t="shared" si="2008"/>
        <v>1.0462936893760355E-7</v>
      </c>
      <c r="BJ1456" s="14">
        <f t="shared" si="2009"/>
        <v>0.18367859798939576</v>
      </c>
      <c r="BK1456" s="14">
        <f t="shared" si="2010"/>
        <v>0.34396484422823442</v>
      </c>
      <c r="BL1456" s="14">
        <f t="shared" si="2011"/>
        <v>0.43414671485532241</v>
      </c>
      <c r="BM1456" s="14">
        <f t="shared" si="2012"/>
        <v>0.20087043486690467</v>
      </c>
      <c r="BN1456" s="14">
        <f t="shared" si="2013"/>
        <v>0.79903352222436874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0.3604</v>
      </c>
      <c r="G1457" s="10">
        <f>VLOOKUP(C1457,away!$B$2:$E$405,4,FALSE)</f>
        <v>0.79279999999999995</v>
      </c>
      <c r="H1457" s="10">
        <f>VLOOKUP(A1457,away!$A$2:$E$405,3,FALSE)</f>
        <v>1.125</v>
      </c>
      <c r="I1457" s="10">
        <f>VLOOKUP(C1457,away!$B$2:$E$405,3,FALSE)</f>
        <v>1.0864</v>
      </c>
      <c r="J1457" s="10">
        <f>VLOOKUP(B1457,home!$B$2:$E$405,4,FALSE)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1.0089999999999999</v>
      </c>
      <c r="G1458" s="10">
        <f>VLOOKUP(C1458,away!$B$2:$E$405,4,FALSE)</f>
        <v>1.0089999999999999</v>
      </c>
      <c r="H1458" s="10">
        <f>VLOOKUP(A1458,away!$A$2:$E$405,3,FALSE)</f>
        <v>1.125</v>
      </c>
      <c r="I1458" s="10">
        <f>VLOOKUP(C1458,away!$B$2:$E$405,3,FALSE)</f>
        <v>0.88890000000000002</v>
      </c>
      <c r="J1458" s="10">
        <f>VLOOKUP(B1458,home!$B$2:$E$405,4,FALSE)</f>
        <v>0.69140000000000001</v>
      </c>
      <c r="K1458" s="12">
        <f t="shared" si="1958"/>
        <v>1.5695754776999997</v>
      </c>
      <c r="L1458" s="12">
        <f t="shared" si="1959"/>
        <v>0.6914086425</v>
      </c>
      <c r="M1458" s="13">
        <f t="shared" si="1960"/>
        <v>0.10424784184960033</v>
      </c>
      <c r="N1458" s="13">
        <f t="shared" si="1961"/>
        <v>0.16362485617028047</v>
      </c>
      <c r="O1458" s="13">
        <f t="shared" si="1962"/>
        <v>7.2077858816786855E-2</v>
      </c>
      <c r="P1458" s="13">
        <f t="shared" si="1963"/>
        <v>0.11313163968395137</v>
      </c>
      <c r="Q1458" s="13">
        <f t="shared" si="1964"/>
        <v>0.12841078089353086</v>
      </c>
      <c r="R1458" s="13">
        <f t="shared" si="1965"/>
        <v>2.4917627259410626E-2</v>
      </c>
      <c r="S1458" s="13">
        <f t="shared" si="1966"/>
        <v>3.0693124362335344E-2</v>
      </c>
      <c r="T1458" s="13">
        <f t="shared" si="1967"/>
        <v>8.8784323699961115E-2</v>
      </c>
      <c r="U1458" s="13">
        <f t="shared" si="1968"/>
        <v>3.911009670883997E-2</v>
      </c>
      <c r="V1458" s="13">
        <f t="shared" si="1969"/>
        <v>3.7009702865856233E-3</v>
      </c>
      <c r="W1458" s="13">
        <f t="shared" si="1970"/>
        <v>6.7183470920931243E-2</v>
      </c>
      <c r="X1458" s="13">
        <f t="shared" si="1971"/>
        <v>4.6451232427879297E-2</v>
      </c>
      <c r="Y1458" s="13">
        <f t="shared" si="1972"/>
        <v>1.6058391777705999E-2</v>
      </c>
      <c r="Z1458" s="13">
        <f t="shared" si="1973"/>
        <v>5.7427542792500338E-3</v>
      </c>
      <c r="AA1458" s="13">
        <f t="shared" si="1974"/>
        <v>9.01368629116759E-3</v>
      </c>
      <c r="AB1458" s="13">
        <f t="shared" si="1975"/>
        <v>7.0738304831486553E-3</v>
      </c>
      <c r="AC1458" s="13">
        <f t="shared" si="1976"/>
        <v>2.5102248492292164E-4</v>
      </c>
      <c r="AD1458" s="13">
        <f t="shared" si="1977"/>
        <v>2.6362382116066164E-2</v>
      </c>
      <c r="AE1458" s="13">
        <f t="shared" si="1978"/>
        <v>1.8227178831935583E-2</v>
      </c>
      <c r="AF1458" s="13">
        <f t="shared" si="1979"/>
        <v>6.3012144863966585E-3</v>
      </c>
      <c r="AG1458" s="13">
        <f t="shared" si="1980"/>
        <v>1.4522380513802833E-3</v>
      </c>
      <c r="AH1458" s="13">
        <f t="shared" si="1981"/>
        <v>9.9264748510683267E-4</v>
      </c>
      <c r="AI1458" s="13">
        <f t="shared" si="1982"/>
        <v>1.5580351506242604E-3</v>
      </c>
      <c r="AJ1458" s="13">
        <f t="shared" si="1983"/>
        <v>1.2227268829072325E-3</v>
      </c>
      <c r="AK1458" s="13">
        <f t="shared" si="1984"/>
        <v>6.3972071044525035E-4</v>
      </c>
      <c r="AL1458" s="13">
        <f t="shared" si="1985"/>
        <v>1.0896565267160576E-5</v>
      </c>
      <c r="AM1458" s="13">
        <f t="shared" si="1986"/>
        <v>8.2755497006268951E-3</v>
      </c>
      <c r="AN1458" s="13">
        <f t="shared" si="1987"/>
        <v>5.7217865844517235E-3</v>
      </c>
      <c r="AO1458" s="13">
        <f t="shared" si="1988"/>
        <v>1.9780463475152386E-3</v>
      </c>
      <c r="AP1458" s="13">
        <f t="shared" si="1989"/>
        <v>4.5587944664586495E-4</v>
      </c>
      <c r="AQ1458" s="13">
        <f t="shared" si="1990"/>
        <v>7.8799747337267146E-5</v>
      </c>
      <c r="AR1458" s="13">
        <f t="shared" si="1991"/>
        <v>1.3726501003175087E-4</v>
      </c>
      <c r="AS1458" s="13">
        <f t="shared" si="1992"/>
        <v>2.1544779369208063E-4</v>
      </c>
      <c r="AT1458" s="13">
        <f t="shared" si="1993"/>
        <v>1.6908078685182925E-4</v>
      </c>
      <c r="AU1458" s="13">
        <f t="shared" si="1994"/>
        <v>8.8461685597617245E-5</v>
      </c>
      <c r="AV1458" s="13">
        <f t="shared" si="1995"/>
        <v>3.4711823107506809E-5</v>
      </c>
      <c r="AW1458" s="13">
        <f t="shared" si="1996"/>
        <v>3.2847636985019698E-7</v>
      </c>
      <c r="AX1458" s="13">
        <f t="shared" si="1997"/>
        <v>2.1648499790985921E-3</v>
      </c>
      <c r="AY1458" s="13">
        <f t="shared" si="1998"/>
        <v>1.4967959852647112E-3</v>
      </c>
      <c r="AZ1458" s="13">
        <f t="shared" si="1999"/>
        <v>5.1744884013566188E-4</v>
      </c>
      <c r="BA1458" s="13">
        <f t="shared" si="2000"/>
        <v>1.1925620004046587E-4</v>
      </c>
      <c r="BB1458" s="13">
        <f t="shared" si="2001"/>
        <v>2.0613691844921732E-5</v>
      </c>
      <c r="BC1458" s="13">
        <f t="shared" si="2002"/>
        <v>2.8504969390821318E-6</v>
      </c>
      <c r="BD1458" s="13">
        <f t="shared" si="2003"/>
        <v>1.581770237480029E-5</v>
      </c>
      <c r="BE1458" s="13">
        <f t="shared" si="2004"/>
        <v>2.4827077761043587E-5</v>
      </c>
      <c r="BF1458" s="13">
        <f t="shared" si="2005"/>
        <v>1.9483986218342515E-5</v>
      </c>
      <c r="BG1458" s="13">
        <f t="shared" si="2006"/>
        <v>1.0193862325385056E-5</v>
      </c>
      <c r="BH1458" s="13">
        <f t="shared" si="2007"/>
        <v>4.0000090822435681E-6</v>
      </c>
      <c r="BI1458" s="13">
        <f t="shared" si="2008"/>
        <v>1.2556632332133573E-6</v>
      </c>
      <c r="BJ1458" s="14">
        <f t="shared" si="2009"/>
        <v>0.5836879463959681</v>
      </c>
      <c r="BK1458" s="14">
        <f t="shared" si="2010"/>
        <v>0.25353229121792742</v>
      </c>
      <c r="BL1458" s="14">
        <f t="shared" si="2011"/>
        <v>0.1573267751887131</v>
      </c>
      <c r="BM1458" s="14">
        <f t="shared" si="2012"/>
        <v>0.39238269489940325</v>
      </c>
      <c r="BN1458" s="14">
        <f t="shared" si="2013"/>
        <v>0.60641060467356045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0.72070000000000001</v>
      </c>
      <c r="G1459" s="10">
        <f>VLOOKUP(C1459,away!$B$2:$E$405,4,FALSE)</f>
        <v>1.0810999999999999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0.89190000000000003</v>
      </c>
      <c r="G1460" s="10">
        <f>VLOOKUP(C1460,away!$B$2:$E$405,4,FALSE)</f>
        <v>1.0089999999999999</v>
      </c>
      <c r="H1460" s="10">
        <f>VLOOKUP(A1460,away!$A$2:$E$405,3,FALSE)</f>
        <v>1.125</v>
      </c>
      <c r="I1460" s="10">
        <f>VLOOKUP(C1460,away!$B$2:$E$405,3,FALSE)</f>
        <v>0.59260000000000002</v>
      </c>
      <c r="J1460" s="10">
        <f>VLOOKUP(B1460,home!$B$2:$E$405,4,FALSE)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1.5124</v>
      </c>
      <c r="F1461" s="10">
        <f>VLOOKUP(B1461,home!$B$2:$E$405,3,FALSE)</f>
        <v>1.5427999999999999</v>
      </c>
      <c r="G1461" s="10">
        <f>VLOOKUP(C1461,away!$B$2:$E$405,4,FALSE)</f>
        <v>0.74939999999999996</v>
      </c>
      <c r="H1461" s="10">
        <f>VLOOKUP(A1461,away!$A$2:$E$405,3,FALSE)</f>
        <v>1.1446000000000001</v>
      </c>
      <c r="I1461" s="10">
        <f>VLOOKUP(C1461,away!$B$2:$E$405,3,FALSE)</f>
        <v>0.93189999999999995</v>
      </c>
      <c r="J1461" s="10">
        <f>VLOOKUP(B1461,home!$B$2:$E$405,4,FALSE)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1.5124</v>
      </c>
      <c r="F1462" s="10">
        <f>VLOOKUP(B1462,home!$B$2:$E$405,3,FALSE)</f>
        <v>0.70530000000000004</v>
      </c>
      <c r="G1462" s="10">
        <f>VLOOKUP(C1462,away!$B$2:$E$405,4,FALSE)</f>
        <v>1.0579000000000001</v>
      </c>
      <c r="H1462" s="10">
        <f>VLOOKUP(A1462,away!$A$2:$E$405,3,FALSE)</f>
        <v>1.1446000000000001</v>
      </c>
      <c r="I1462" s="10">
        <f>VLOOKUP(C1462,away!$B$2:$E$405,3,FALSE)</f>
        <v>1.3395999999999999</v>
      </c>
      <c r="J1462" s="10">
        <f>VLOOKUP(B1462,home!$B$2:$E$405,4,FALSE)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1.5124</v>
      </c>
      <c r="F1463" s="10">
        <f>VLOOKUP(B1463,home!$B$2:$E$405,3,FALSE)</f>
        <v>1.0138</v>
      </c>
      <c r="G1463" s="10">
        <f>VLOOKUP(C1463,away!$B$2:$E$405,4,FALSE)</f>
        <v>1.4986999999999999</v>
      </c>
      <c r="H1463" s="10">
        <f>VLOOKUP(A1463,away!$A$2:$E$405,3,FALSE)</f>
        <v>1.1446000000000001</v>
      </c>
      <c r="I1463" s="10">
        <f>VLOOKUP(C1463,away!$B$2:$E$405,3,FALSE)</f>
        <v>0.58240000000000003</v>
      </c>
      <c r="J1463" s="10">
        <f>VLOOKUP(B1463,home!$B$2:$E$405,4,FALSE)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1.72</v>
      </c>
      <c r="F1464" s="10">
        <f>VLOOKUP(B1464,home!$B$2:$E$405,3,FALSE)</f>
        <v>0.63949999999999996</v>
      </c>
      <c r="G1464" s="10">
        <f>VLOOKUP(C1464,away!$B$2:$E$405,4,FALSE)</f>
        <v>0.87209999999999999</v>
      </c>
      <c r="H1464" s="10">
        <f>VLOOKUP(A1464,away!$A$2:$E$405,3,FALSE)</f>
        <v>1.58</v>
      </c>
      <c r="I1464" s="10">
        <f>VLOOKUP(C1464,away!$B$2:$E$405,3,FALSE)</f>
        <v>0.94940000000000002</v>
      </c>
      <c r="J1464" s="10">
        <f>VLOOKUP(B1464,home!$B$2:$E$405,4,FALSE)</f>
        <v>1.6456</v>
      </c>
      <c r="K1464" s="12">
        <f t="shared" si="1958"/>
        <v>0.95925767399999995</v>
      </c>
      <c r="L1464" s="12">
        <f t="shared" si="1959"/>
        <v>2.4684855712</v>
      </c>
      <c r="M1464" s="13">
        <f t="shared" si="1960"/>
        <v>3.2460112691437781E-2</v>
      </c>
      <c r="N1464" s="13">
        <f t="shared" si="1961"/>
        <v>3.1137612198166482E-2</v>
      </c>
      <c r="O1464" s="13">
        <f t="shared" si="1962"/>
        <v>8.0127319818340148E-2</v>
      </c>
      <c r="P1464" s="13">
        <f t="shared" si="1963"/>
        <v>7.6862746432795059E-2</v>
      </c>
      <c r="Q1464" s="13">
        <f t="shared" si="1964"/>
        <v>1.4934496725563599E-2</v>
      </c>
      <c r="R1464" s="13">
        <f t="shared" si="1965"/>
        <v>9.8896566415250242E-2</v>
      </c>
      <c r="S1464" s="13">
        <f t="shared" si="1966"/>
        <v>4.5501088099661101E-2</v>
      </c>
      <c r="T1464" s="13">
        <f t="shared" si="1967"/>
        <v>3.686558968018739E-2</v>
      </c>
      <c r="U1464" s="13">
        <f t="shared" si="1968"/>
        <v>9.4867290266079443E-2</v>
      </c>
      <c r="V1464" s="13">
        <f t="shared" si="1969"/>
        <v>1.1971405679969387E-2</v>
      </c>
      <c r="W1464" s="13">
        <f t="shared" si="1970"/>
        <v>4.7753435304415852E-3</v>
      </c>
      <c r="X1464" s="13">
        <f t="shared" si="1971"/>
        <v>1.1787866602418321E-2</v>
      </c>
      <c r="Y1464" s="13">
        <f t="shared" si="1972"/>
        <v>1.4549089311649997E-2</v>
      </c>
      <c r="Z1464" s="13">
        <f t="shared" si="1973"/>
        <v>8.1374915745755907E-2</v>
      </c>
      <c r="AA1464" s="13">
        <f t="shared" si="1974"/>
        <v>7.8059512400219785E-2</v>
      </c>
      <c r="AB1464" s="13">
        <f t="shared" si="1975"/>
        <v>3.7439593149304486E-2</v>
      </c>
      <c r="AC1464" s="13">
        <f t="shared" si="1976"/>
        <v>1.7717034903161411E-3</v>
      </c>
      <c r="AD1464" s="13">
        <f t="shared" si="1977"/>
        <v>1.1451962318905855E-3</v>
      </c>
      <c r="AE1464" s="13">
        <f t="shared" si="1978"/>
        <v>2.8269003746145193E-3</v>
      </c>
      <c r="AF1464" s="13">
        <f t="shared" si="1979"/>
        <v>3.4890813929779082E-3</v>
      </c>
      <c r="AG1464" s="13">
        <f t="shared" si="1980"/>
        <v>2.8709156917694546E-3</v>
      </c>
      <c r="AH1464" s="13">
        <f t="shared" si="1981"/>
        <v>5.0218201344003531E-2</v>
      </c>
      <c r="AI1464" s="13">
        <f t="shared" si="1982"/>
        <v>4.8172195013712497E-2</v>
      </c>
      <c r="AJ1464" s="13">
        <f t="shared" si="1983"/>
        <v>2.310477387016412E-2</v>
      </c>
      <c r="AK1464" s="13">
        <f t="shared" si="1984"/>
        <v>7.3878105469965382E-3</v>
      </c>
      <c r="AL1464" s="13">
        <f t="shared" si="1985"/>
        <v>1.6780964061925552E-4</v>
      </c>
      <c r="AM1464" s="13">
        <f t="shared" si="1986"/>
        <v>2.1970765473538559E-4</v>
      </c>
      <c r="AN1464" s="13">
        <f t="shared" si="1987"/>
        <v>5.4234517559649065E-4</v>
      </c>
      <c r="AO1464" s="13">
        <f t="shared" si="1988"/>
        <v>6.6938562028493387E-4</v>
      </c>
      <c r="AP1464" s="13">
        <f t="shared" si="1989"/>
        <v>5.5078958174737379E-4</v>
      </c>
      <c r="AQ1464" s="13">
        <f t="shared" si="1990"/>
        <v>3.3990403382766872E-4</v>
      </c>
      <c r="AR1464" s="13">
        <f t="shared" si="1991"/>
        <v>2.4792581085857853E-2</v>
      </c>
      <c r="AS1464" s="13">
        <f t="shared" si="1992"/>
        <v>2.3782473664876395E-2</v>
      </c>
      <c r="AT1464" s="13">
        <f t="shared" si="1993"/>
        <v>1.1406760184867791E-2</v>
      </c>
      <c r="AU1464" s="13">
        <f t="shared" si="1994"/>
        <v>3.6473407476040297E-3</v>
      </c>
      <c r="AV1464" s="13">
        <f t="shared" si="1995"/>
        <v>8.7468490045801536E-4</v>
      </c>
      <c r="AW1464" s="13">
        <f t="shared" si="1996"/>
        <v>1.1037743100026756E-5</v>
      </c>
      <c r="AX1464" s="13">
        <f t="shared" si="1997"/>
        <v>3.5126042306910168E-5</v>
      </c>
      <c r="AY1464" s="13">
        <f t="shared" si="1998"/>
        <v>8.6708128607968497E-5</v>
      </c>
      <c r="AZ1464" s="13">
        <f t="shared" si="1999"/>
        <v>1.070188821872621E-4</v>
      </c>
      <c r="BA1464" s="13">
        <f t="shared" si="2000"/>
        <v>8.80581888417364E-5</v>
      </c>
      <c r="BB1464" s="13">
        <f t="shared" si="2001"/>
        <v>5.4342592145457778E-5</v>
      </c>
      <c r="BC1464" s="13">
        <f t="shared" si="2002"/>
        <v>2.6828780922533817E-5</v>
      </c>
      <c r="BD1464" s="13">
        <f t="shared" si="2003"/>
        <v>1.0200021447207688E-2</v>
      </c>
      <c r="BE1464" s="13">
        <f t="shared" si="2004"/>
        <v>9.7844488481985577E-3</v>
      </c>
      <c r="BF1464" s="13">
        <f t="shared" si="2005"/>
        <v>4.6929038217474635E-3</v>
      </c>
      <c r="BG1464" s="13">
        <f t="shared" si="2006"/>
        <v>1.5005680014517275E-3</v>
      </c>
      <c r="BH1464" s="13">
        <f t="shared" si="2007"/>
        <v>3.5985784268785309E-4</v>
      </c>
      <c r="BI1464" s="13">
        <f t="shared" si="2008"/>
        <v>6.9039279429481589E-5</v>
      </c>
      <c r="BJ1464" s="14">
        <f t="shared" si="2009"/>
        <v>0.12710230642088355</v>
      </c>
      <c r="BK1464" s="14">
        <f t="shared" si="2010"/>
        <v>0.16882157416340668</v>
      </c>
      <c r="BL1464" s="14">
        <f t="shared" si="2011"/>
        <v>0.60938394264845752</v>
      </c>
      <c r="BM1464" s="14">
        <f t="shared" si="2012"/>
        <v>0.65218821431144236</v>
      </c>
      <c r="BN1464" s="14">
        <f t="shared" si="2013"/>
        <v>0.33441885428155327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1.72</v>
      </c>
      <c r="F1465" s="10">
        <f>VLOOKUP(B1465,home!$B$2:$E$405,3,FALSE)</f>
        <v>0.81399999999999995</v>
      </c>
      <c r="G1465" s="10">
        <f>VLOOKUP(C1465,away!$B$2:$E$405,4,FALSE)</f>
        <v>0.58140000000000003</v>
      </c>
      <c r="H1465" s="10">
        <f>VLOOKUP(A1465,away!$A$2:$E$405,3,FALSE)</f>
        <v>1.58</v>
      </c>
      <c r="I1465" s="10">
        <f>VLOOKUP(C1465,away!$B$2:$E$405,3,FALSE)</f>
        <v>1.2658</v>
      </c>
      <c r="J1465" s="10">
        <f>VLOOKUP(B1465,home!$B$2:$E$405,4,FALSE)</f>
        <v>0.69620000000000004</v>
      </c>
      <c r="K1465" s="12">
        <f t="shared" si="1958"/>
        <v>0.81400651200000007</v>
      </c>
      <c r="L1465" s="12">
        <f t="shared" si="1959"/>
        <v>1.3923749368000002</v>
      </c>
      <c r="M1465" s="13">
        <f t="shared" si="1960"/>
        <v>0.11009832500127199</v>
      </c>
      <c r="N1465" s="13">
        <f t="shared" si="1961"/>
        <v>8.9620753511327825E-2</v>
      </c>
      <c r="O1465" s="13">
        <f t="shared" si="1962"/>
        <v>0.15329814831543195</v>
      </c>
      <c r="P1465" s="13">
        <f t="shared" si="1963"/>
        <v>0.12478569100630346</v>
      </c>
      <c r="Q1465" s="13">
        <f t="shared" si="1964"/>
        <v>3.6475938484283849E-2</v>
      </c>
      <c r="R1465" s="13">
        <f t="shared" si="1965"/>
        <v>0.10672424978612835</v>
      </c>
      <c r="S1465" s="13">
        <f t="shared" si="1966"/>
        <v>3.5358096228395718E-2</v>
      </c>
      <c r="T1465" s="13">
        <f t="shared" si="1967"/>
        <v>5.0788182541775417E-2</v>
      </c>
      <c r="U1465" s="13">
        <f t="shared" si="1968"/>
        <v>8.68742343142231E-2</v>
      </c>
      <c r="V1465" s="13">
        <f t="shared" si="1969"/>
        <v>4.4527718195700233E-3</v>
      </c>
      <c r="W1465" s="13">
        <f t="shared" si="1970"/>
        <v>9.8972171525061568E-3</v>
      </c>
      <c r="X1465" s="13">
        <f t="shared" si="1971"/>
        <v>1.3780637107216637E-2</v>
      </c>
      <c r="Y1465" s="13">
        <f t="shared" si="1972"/>
        <v>9.5939068606122543E-3</v>
      </c>
      <c r="Z1465" s="13">
        <f t="shared" si="1973"/>
        <v>4.9533390183662616E-2</v>
      </c>
      <c r="AA1465" s="13">
        <f t="shared" si="1974"/>
        <v>4.0320502170938244E-2</v>
      </c>
      <c r="AB1465" s="13">
        <f t="shared" si="1975"/>
        <v>1.6410575667126934E-2</v>
      </c>
      <c r="AC1465" s="13">
        <f t="shared" si="1976"/>
        <v>3.1542385430933069E-4</v>
      </c>
      <c r="AD1465" s="13">
        <f t="shared" si="1977"/>
        <v>2.0140998032045273E-3</v>
      </c>
      <c r="AE1465" s="13">
        <f t="shared" si="1978"/>
        <v>2.8043820861957964E-3</v>
      </c>
      <c r="AF1465" s="13">
        <f t="shared" si="1979"/>
        <v>1.9523756650149629E-3</v>
      </c>
      <c r="AG1465" s="13">
        <f t="shared" si="1980"/>
        <v>9.061463143950221E-4</v>
      </c>
      <c r="AH1465" s="13">
        <f t="shared" si="1981"/>
        <v>1.7242262756616757E-2</v>
      </c>
      <c r="AI1465" s="13">
        <f t="shared" si="1982"/>
        <v>1.4035314165501111E-2</v>
      </c>
      <c r="AJ1465" s="13">
        <f t="shared" si="1983"/>
        <v>5.7124185643418739E-3</v>
      </c>
      <c r="AK1465" s="13">
        <f t="shared" si="1984"/>
        <v>1.549981970214659E-3</v>
      </c>
      <c r="AL1465" s="13">
        <f t="shared" si="1985"/>
        <v>1.4300084445210829E-5</v>
      </c>
      <c r="AM1465" s="13">
        <f t="shared" si="1986"/>
        <v>3.2789807112528087E-4</v>
      </c>
      <c r="AN1465" s="13">
        <f t="shared" si="1987"/>
        <v>4.5655705605990489E-4</v>
      </c>
      <c r="AO1465" s="13">
        <f t="shared" si="1988"/>
        <v>3.1784930103850222E-4</v>
      </c>
      <c r="AP1465" s="13">
        <f t="shared" si="1989"/>
        <v>1.4752180014846952E-4</v>
      </c>
      <c r="AQ1465" s="13">
        <f t="shared" si="1990"/>
        <v>5.1351414289586906E-5</v>
      </c>
      <c r="AR1465" s="13">
        <f t="shared" si="1991"/>
        <v>4.8015389032066468E-3</v>
      </c>
      <c r="AS1465" s="13">
        <f t="shared" si="1992"/>
        <v>3.9084839348315489E-3</v>
      </c>
      <c r="AT1465" s="13">
        <f t="shared" si="1993"/>
        <v>1.590765687500132E-3</v>
      </c>
      <c r="AU1465" s="13">
        <f t="shared" si="1994"/>
        <v>4.3163120956375483E-4</v>
      </c>
      <c r="AV1465" s="13">
        <f t="shared" si="1995"/>
        <v>8.7837653841833302E-5</v>
      </c>
      <c r="AW1465" s="13">
        <f t="shared" si="1996"/>
        <v>4.5021522527540404E-7</v>
      </c>
      <c r="AX1465" s="13">
        <f t="shared" si="1997"/>
        <v>4.4485194194702946E-5</v>
      </c>
      <c r="AY1465" s="13">
        <f t="shared" si="1998"/>
        <v>6.1940069455385243E-5</v>
      </c>
      <c r="AZ1465" s="13">
        <f t="shared" si="1999"/>
        <v>4.3121900146664844E-5</v>
      </c>
      <c r="BA1465" s="13">
        <f t="shared" si="2000"/>
        <v>2.0013950997136118E-5</v>
      </c>
      <c r="BB1465" s="13">
        <f t="shared" si="2001"/>
        <v>6.9667309386889299E-6</v>
      </c>
      <c r="BC1465" s="13">
        <f t="shared" si="2002"/>
        <v>1.9400603100919197E-6</v>
      </c>
      <c r="BD1465" s="13">
        <f t="shared" si="2003"/>
        <v>1.1142570711491825E-3</v>
      </c>
      <c r="BE1465" s="13">
        <f t="shared" si="2004"/>
        <v>9.0701251195748195E-4</v>
      </c>
      <c r="BF1465" s="13">
        <f t="shared" si="2005"/>
        <v>3.6915704559943401E-4</v>
      </c>
      <c r="BG1465" s="13">
        <f t="shared" si="2006"/>
        <v>1.0016541302287343E-4</v>
      </c>
      <c r="BH1465" s="13">
        <f t="shared" si="2007"/>
        <v>2.0383824619447146E-5</v>
      </c>
      <c r="BI1465" s="13">
        <f t="shared" si="2008"/>
        <v>3.318513195939181E-6</v>
      </c>
      <c r="BJ1465" s="14">
        <f t="shared" si="2009"/>
        <v>0.2193132850752369</v>
      </c>
      <c r="BK1465" s="14">
        <f t="shared" si="2010"/>
        <v>0.2750865480637511</v>
      </c>
      <c r="BL1465" s="14">
        <f t="shared" si="2011"/>
        <v>0.45550223947901131</v>
      </c>
      <c r="BM1465" s="14">
        <f t="shared" si="2012"/>
        <v>0.37837086684268434</v>
      </c>
      <c r="BN1465" s="14">
        <f t="shared" si="2013"/>
        <v>0.62100310610474752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1.72</v>
      </c>
      <c r="F1466" s="10">
        <f>VLOOKUP(B1466,home!$B$2:$E$405,3,FALSE)</f>
        <v>0.87209999999999999</v>
      </c>
      <c r="G1466" s="10">
        <f>VLOOKUP(C1466,away!$B$2:$E$405,4,FALSE)</f>
        <v>0.87209999999999999</v>
      </c>
      <c r="H1466" s="10">
        <f>VLOOKUP(A1466,away!$A$2:$E$405,3,FALSE)</f>
        <v>1.58</v>
      </c>
      <c r="I1466" s="10">
        <f>VLOOKUP(C1466,away!$B$2:$E$405,3,FALSE)</f>
        <v>0.94940000000000002</v>
      </c>
      <c r="J1466" s="10">
        <f>VLOOKUP(B1466,home!$B$2:$E$405,4,FALSE)</f>
        <v>1.2024999999999999</v>
      </c>
      <c r="K1466" s="12">
        <f t="shared" si="1958"/>
        <v>1.3081604651999998</v>
      </c>
      <c r="L1466" s="12">
        <f t="shared" si="1959"/>
        <v>1.8038125300000001</v>
      </c>
      <c r="M1466" s="13">
        <f t="shared" si="1960"/>
        <v>4.4513044621703218E-2</v>
      </c>
      <c r="N1466" s="13">
        <f t="shared" si="1961"/>
        <v>5.8230205159795635E-2</v>
      </c>
      <c r="O1466" s="13">
        <f t="shared" si="1962"/>
        <v>8.0293187637077379E-2</v>
      </c>
      <c r="P1466" s="13">
        <f t="shared" si="1963"/>
        <v>0.10503637369171001</v>
      </c>
      <c r="Q1466" s="13">
        <f t="shared" si="1964"/>
        <v>3.8087226135264857E-2</v>
      </c>
      <c r="R1466" s="13">
        <f t="shared" si="1965"/>
        <v>7.2416928966700642E-2</v>
      </c>
      <c r="S1466" s="13">
        <f t="shared" si="1966"/>
        <v>6.1962958791440294E-2</v>
      </c>
      <c r="T1466" s="13">
        <f t="shared" si="1967"/>
        <v>6.8702215735734221E-2</v>
      </c>
      <c r="U1466" s="13">
        <f t="shared" si="1968"/>
        <v>9.473296348543446E-2</v>
      </c>
      <c r="V1466" s="13">
        <f t="shared" si="1969"/>
        <v>1.62458357244201E-2</v>
      </c>
      <c r="W1466" s="13">
        <f t="shared" si="1970"/>
        <v>1.6608067819761888E-2</v>
      </c>
      <c r="X1466" s="13">
        <f t="shared" si="1971"/>
        <v>2.9957840832376275E-2</v>
      </c>
      <c r="Y1466" s="13">
        <f t="shared" si="1972"/>
        <v>2.7019164332592983E-2</v>
      </c>
      <c r="Z1466" s="13">
        <f t="shared" si="1973"/>
        <v>4.3542187951418183E-2</v>
      </c>
      <c r="AA1466" s="13">
        <f t="shared" si="1974"/>
        <v>5.6960168846353042E-2</v>
      </c>
      <c r="AB1466" s="13">
        <f t="shared" si="1975"/>
        <v>3.7256520487957884E-2</v>
      </c>
      <c r="AC1466" s="13">
        <f t="shared" si="1976"/>
        <v>2.3959320332195551E-3</v>
      </c>
      <c r="AD1466" s="13">
        <f t="shared" si="1977"/>
        <v>5.431504431293214E-3</v>
      </c>
      <c r="AE1466" s="13">
        <f t="shared" si="1978"/>
        <v>9.7974157499172241E-3</v>
      </c>
      <c r="AF1466" s="13">
        <f t="shared" si="1979"/>
        <v>8.83635064566002E-3</v>
      </c>
      <c r="AG1466" s="13">
        <f t="shared" si="1980"/>
        <v>5.3130400047050434E-3</v>
      </c>
      <c r="AH1466" s="13">
        <f t="shared" si="1981"/>
        <v>1.9635486052595796E-2</v>
      </c>
      <c r="AI1466" s="13">
        <f t="shared" si="1982"/>
        <v>2.5686366568991825E-2</v>
      </c>
      <c r="AJ1466" s="13">
        <f t="shared" si="1983"/>
        <v>1.680094462009504E-2</v>
      </c>
      <c r="AK1466" s="13">
        <f t="shared" si="1984"/>
        <v>7.3261105100076536E-3</v>
      </c>
      <c r="AL1466" s="13">
        <f t="shared" si="1985"/>
        <v>2.2614495550231218E-4</v>
      </c>
      <c r="AM1466" s="13">
        <f t="shared" si="1986"/>
        <v>1.4210558727152784E-3</v>
      </c>
      <c r="AN1466" s="13">
        <f t="shared" si="1987"/>
        <v>2.5633183890339042E-3</v>
      </c>
      <c r="AO1466" s="13">
        <f t="shared" si="1988"/>
        <v>2.3118729142593861E-3</v>
      </c>
      <c r="AP1466" s="13">
        <f t="shared" si="1989"/>
        <v>1.3900617768362318E-3</v>
      </c>
      <c r="AQ1466" s="13">
        <f t="shared" si="1990"/>
        <v>6.2685271263281496E-4</v>
      </c>
      <c r="AR1466" s="13">
        <f t="shared" si="1991"/>
        <v>7.083747154862507E-3</v>
      </c>
      <c r="AS1466" s="13">
        <f t="shared" si="1992"/>
        <v>9.2666779734641123E-3</v>
      </c>
      <c r="AT1466" s="13">
        <f t="shared" si="1993"/>
        <v>6.0611508843127051E-3</v>
      </c>
      <c r="AU1466" s="13">
        <f t="shared" si="1994"/>
        <v>2.6429859868232989E-3</v>
      </c>
      <c r="AV1466" s="13">
        <f t="shared" si="1995"/>
        <v>8.6436244450996185E-4</v>
      </c>
      <c r="AW1466" s="13">
        <f t="shared" si="1996"/>
        <v>1.4823024386887329E-5</v>
      </c>
      <c r="AX1466" s="13">
        <f t="shared" si="1997"/>
        <v>3.0982818525440156E-4</v>
      </c>
      <c r="AY1466" s="13">
        <f t="shared" si="1998"/>
        <v>5.5887196270905078E-4</v>
      </c>
      <c r="AZ1466" s="13">
        <f t="shared" si="1999"/>
        <v>5.0405012450013939E-4</v>
      </c>
      <c r="BA1466" s="13">
        <f t="shared" si="2000"/>
        <v>3.030706434404704E-4</v>
      </c>
      <c r="BB1466" s="13">
        <f t="shared" si="2001"/>
        <v>1.3667065602827075E-4</v>
      </c>
      <c r="BC1466" s="13">
        <f t="shared" si="2002"/>
        <v>4.9305648365422965E-5</v>
      </c>
      <c r="BD1466" s="13">
        <f t="shared" si="2003"/>
        <v>2.1296253128821403E-3</v>
      </c>
      <c r="BE1466" s="13">
        <f t="shared" si="2004"/>
        <v>2.785891640001596E-3</v>
      </c>
      <c r="BF1466" s="13">
        <f t="shared" si="2005"/>
        <v>1.8221966518906399E-3</v>
      </c>
      <c r="BG1466" s="13">
        <f t="shared" si="2006"/>
        <v>7.9457520660771374E-4</v>
      </c>
      <c r="BH1466" s="13">
        <f t="shared" si="2007"/>
        <v>2.5985796797808322E-4</v>
      </c>
      <c r="BI1466" s="13">
        <f t="shared" si="2008"/>
        <v>6.7987184055227193E-5</v>
      </c>
      <c r="BJ1466" s="14">
        <f t="shared" si="2009"/>
        <v>0.2781579897328767</v>
      </c>
      <c r="BK1466" s="14">
        <f t="shared" si="2010"/>
        <v>0.2309391617807045</v>
      </c>
      <c r="BL1466" s="14">
        <f t="shared" si="2011"/>
        <v>0.44488773558260147</v>
      </c>
      <c r="BM1466" s="14">
        <f t="shared" si="2012"/>
        <v>0.59840605989702755</v>
      </c>
      <c r="BN1466" s="14">
        <f t="shared" si="2013"/>
        <v>0.39857696621225175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1.6292</v>
      </c>
      <c r="F1467" s="10">
        <f>VLOOKUP(B1467,home!$B$2:$E$405,3,FALSE)</f>
        <v>1.0911999999999999</v>
      </c>
      <c r="G1467" s="10">
        <f>VLOOKUP(C1467,away!$B$2:$E$405,4,FALSE)</f>
        <v>1.2998000000000001</v>
      </c>
      <c r="H1467" s="10">
        <f>VLOOKUP(A1467,away!$A$2:$E$405,3,FALSE)</f>
        <v>1.1462000000000001</v>
      </c>
      <c r="I1467" s="10">
        <f>VLOOKUP(C1467,away!$B$2:$E$405,3,FALSE)</f>
        <v>0.66720000000000002</v>
      </c>
      <c r="J1467" s="10">
        <f>VLOOKUP(B1467,home!$B$2:$E$405,4,FALSE)</f>
        <v>0.92090000000000005</v>
      </c>
      <c r="K1467" s="12">
        <f t="shared" si="1958"/>
        <v>2.310762395392</v>
      </c>
      <c r="L1467" s="12">
        <f t="shared" si="1959"/>
        <v>0.70425333897600007</v>
      </c>
      <c r="M1467" s="13">
        <f t="shared" si="1960"/>
        <v>4.9045063787863427E-2</v>
      </c>
      <c r="N1467" s="13">
        <f t="shared" si="1961"/>
        <v>0.11333148908059672</v>
      </c>
      <c r="O1467" s="13">
        <f t="shared" si="1962"/>
        <v>3.4540149932893734E-2</v>
      </c>
      <c r="P1467" s="13">
        <f t="shared" si="1963"/>
        <v>7.9814079596132348E-2</v>
      </c>
      <c r="Q1467" s="13">
        <f t="shared" si="1964"/>
        <v>0.130941071590611</v>
      </c>
      <c r="R1467" s="13">
        <f t="shared" si="1965"/>
        <v>1.2162507959486035E-2</v>
      </c>
      <c r="S1467" s="13">
        <f t="shared" si="1966"/>
        <v>3.2471602694469963E-2</v>
      </c>
      <c r="T1467" s="13">
        <f t="shared" si="1967"/>
        <v>9.2215686876783276E-2</v>
      </c>
      <c r="U1467" s="13">
        <f t="shared" si="1968"/>
        <v>2.8104666026436218E-2</v>
      </c>
      <c r="V1467" s="13">
        <f t="shared" si="1969"/>
        <v>5.8714507341890865E-3</v>
      </c>
      <c r="W1467" s="13">
        <f t="shared" si="1970"/>
        <v>0.10085790141463856</v>
      </c>
      <c r="X1467" s="13">
        <f t="shared" si="1971"/>
        <v>7.1029513833371458E-2</v>
      </c>
      <c r="Y1467" s="13">
        <f t="shared" si="1972"/>
        <v>2.5011386141496915E-2</v>
      </c>
      <c r="Z1467" s="13">
        <f t="shared" si="1973"/>
        <v>2.8551622802634067E-3</v>
      </c>
      <c r="AA1467" s="13">
        <f t="shared" si="1974"/>
        <v>6.5976016299743537E-3</v>
      </c>
      <c r="AB1467" s="13">
        <f t="shared" si="1975"/>
        <v>7.6227448731608517E-3</v>
      </c>
      <c r="AC1467" s="13">
        <f t="shared" si="1976"/>
        <v>5.9718603674150739E-4</v>
      </c>
      <c r="AD1467" s="13">
        <f t="shared" si="1977"/>
        <v>5.82646614667751E-2</v>
      </c>
      <c r="AE1467" s="13">
        <f t="shared" si="1978"/>
        <v>4.1033082382282662E-2</v>
      </c>
      <c r="AF1467" s="13">
        <f t="shared" si="1979"/>
        <v>1.4448842638099922E-2</v>
      </c>
      <c r="AG1467" s="13">
        <f t="shared" si="1980"/>
        <v>3.3918818907402231E-3</v>
      </c>
      <c r="AH1467" s="13">
        <f t="shared" si="1981"/>
        <v>5.0268939229845843E-4</v>
      </c>
      <c r="AI1467" s="13">
        <f t="shared" si="1982"/>
        <v>1.1615957442857345E-3</v>
      </c>
      <c r="AJ1467" s="13">
        <f t="shared" si="1983"/>
        <v>1.3420858822714287E-3</v>
      </c>
      <c r="AK1467" s="13">
        <f t="shared" si="1984"/>
        <v>1.0337471960464376E-3</v>
      </c>
      <c r="AL1467" s="13">
        <f t="shared" si="1985"/>
        <v>3.8873517690871276E-5</v>
      </c>
      <c r="AM1467" s="13">
        <f t="shared" si="1986"/>
        <v>2.692715773953383E-2</v>
      </c>
      <c r="AN1467" s="13">
        <f t="shared" si="1987"/>
        <v>1.8963540747200146E-2</v>
      </c>
      <c r="AO1467" s="13">
        <f t="shared" si="1988"/>
        <v>6.6775684450115658E-3</v>
      </c>
      <c r="AP1467" s="13">
        <f t="shared" si="1989"/>
        <v>1.5675666245467243E-3</v>
      </c>
      <c r="AQ1467" s="13">
        <f t="shared" si="1990"/>
        <v>2.7599100735109202E-4</v>
      </c>
      <c r="AR1467" s="13">
        <f t="shared" si="1991"/>
        <v>7.0804136598801154E-5</v>
      </c>
      <c r="AS1467" s="13">
        <f t="shared" si="1992"/>
        <v>1.6361153629070813E-4</v>
      </c>
      <c r="AT1467" s="13">
        <f t="shared" si="1993"/>
        <v>1.8903369275644093E-4</v>
      </c>
      <c r="AU1467" s="13">
        <f t="shared" si="1994"/>
        <v>1.4560398289455631E-4</v>
      </c>
      <c r="AV1467" s="13">
        <f t="shared" si="1995"/>
        <v>8.4114052073010185E-5</v>
      </c>
      <c r="AW1467" s="13">
        <f t="shared" si="1996"/>
        <v>1.757258073570922E-6</v>
      </c>
      <c r="AX1467" s="13">
        <f t="shared" si="1997"/>
        <v>1.0370377253217241E-2</v>
      </c>
      <c r="AY1467" s="13">
        <f t="shared" si="1998"/>
        <v>7.3033728070190027E-3</v>
      </c>
      <c r="AZ1467" s="13">
        <f t="shared" si="1999"/>
        <v>2.5717123425648271E-3</v>
      </c>
      <c r="BA1467" s="13">
        <f t="shared" si="2000"/>
        <v>6.0371233471235685E-4</v>
      </c>
      <c r="BB1467" s="13">
        <f t="shared" si="2001"/>
        <v>1.0629160687554345E-4</v>
      </c>
      <c r="BC1467" s="13">
        <f t="shared" si="2002"/>
        <v>1.497124380944517E-5</v>
      </c>
      <c r="BD1467" s="13">
        <f t="shared" si="2003"/>
        <v>8.310674935503086E-6</v>
      </c>
      <c r="BE1467" s="13">
        <f t="shared" si="2004"/>
        <v>1.9203995121287367E-5</v>
      </c>
      <c r="BF1467" s="13">
        <f t="shared" si="2005"/>
        <v>2.2187934883781141E-5</v>
      </c>
      <c r="BG1467" s="13">
        <f t="shared" si="2006"/>
        <v>1.7090348520282611E-5</v>
      </c>
      <c r="BH1467" s="13">
        <f t="shared" si="2007"/>
        <v>9.8729336712030937E-6</v>
      </c>
      <c r="BI1467" s="13">
        <f t="shared" si="2008"/>
        <v>4.5628007719231169E-6</v>
      </c>
      <c r="BJ1467" s="14">
        <f t="shared" si="2009"/>
        <v>0.7259077794672375</v>
      </c>
      <c r="BK1467" s="14">
        <f t="shared" si="2010"/>
        <v>0.17514162917410625</v>
      </c>
      <c r="BL1467" s="14">
        <f t="shared" si="2011"/>
        <v>9.3802184725370732E-2</v>
      </c>
      <c r="BM1467" s="14">
        <f t="shared" si="2012"/>
        <v>0.57057077815044921</v>
      </c>
      <c r="BN1467" s="14">
        <f t="shared" si="2013"/>
        <v>0.41983436194758328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1.6292</v>
      </c>
      <c r="F1468" s="10">
        <f>VLOOKUP(B1468,home!$B$2:$E$405,3,FALSE)</f>
        <v>1.1554</v>
      </c>
      <c r="G1468" s="10">
        <f>VLOOKUP(C1468,away!$B$2:$E$405,4,FALSE)</f>
        <v>0.54559999999999997</v>
      </c>
      <c r="H1468" s="10">
        <f>VLOOKUP(A1468,away!$A$2:$E$405,3,FALSE)</f>
        <v>1.1462000000000001</v>
      </c>
      <c r="I1468" s="10">
        <f>VLOOKUP(C1468,away!$B$2:$E$405,3,FALSE)</f>
        <v>1.0179</v>
      </c>
      <c r="J1468" s="10">
        <f>VLOOKUP(B1468,home!$B$2:$E$405,4,FALSE)</f>
        <v>0.87239999999999995</v>
      </c>
      <c r="K1468" s="12">
        <f t="shared" si="1958"/>
        <v>1.0270252622080001</v>
      </c>
      <c r="L1468" s="12">
        <f t="shared" si="1959"/>
        <v>1.017843893352</v>
      </c>
      <c r="M1468" s="13">
        <f t="shared" si="1960"/>
        <v>0.12939711976343579</v>
      </c>
      <c r="N1468" s="13">
        <f t="shared" si="1961"/>
        <v>0.13289411085400263</v>
      </c>
      <c r="O1468" s="13">
        <f t="shared" si="1962"/>
        <v>0.13170606816855049</v>
      </c>
      <c r="P1468" s="13">
        <f t="shared" si="1963"/>
        <v>0.13526545919519029</v>
      </c>
      <c r="Q1468" s="13">
        <f t="shared" si="1964"/>
        <v>6.8242804522865533E-2</v>
      </c>
      <c r="R1468" s="13">
        <f t="shared" si="1965"/>
        <v>6.7028108601380684E-2</v>
      </c>
      <c r="S1468" s="13">
        <f t="shared" si="1966"/>
        <v>3.5349983996428705E-2</v>
      </c>
      <c r="T1468" s="13">
        <f t="shared" si="1967"/>
        <v>6.946052184881292E-2</v>
      </c>
      <c r="U1468" s="13">
        <f t="shared" si="1968"/>
        <v>6.8839560811639292E-2</v>
      </c>
      <c r="V1468" s="13">
        <f t="shared" si="1969"/>
        <v>4.1059061065152266E-3</v>
      </c>
      <c r="W1468" s="13">
        <f t="shared" si="1970"/>
        <v>2.3362361402968424E-2</v>
      </c>
      <c r="X1468" s="13">
        <f t="shared" si="1971"/>
        <v>2.3779236888293871E-2</v>
      </c>
      <c r="Y1468" s="13">
        <f t="shared" si="1972"/>
        <v>1.2101775527660267E-2</v>
      </c>
      <c r="Z1468" s="13">
        <f t="shared" si="1973"/>
        <v>2.2741383674283334E-2</v>
      </c>
      <c r="AA1468" s="13">
        <f t="shared" si="1974"/>
        <v>2.335597553105357E-2</v>
      </c>
      <c r="AB1468" s="13">
        <f t="shared" si="1975"/>
        <v>1.1993588446951961E-2</v>
      </c>
      <c r="AC1468" s="13">
        <f t="shared" si="1976"/>
        <v>2.6825716635225287E-4</v>
      </c>
      <c r="AD1468" s="13">
        <f t="shared" si="1977"/>
        <v>5.998433836420426E-3</v>
      </c>
      <c r="AE1468" s="13">
        <f t="shared" si="1978"/>
        <v>6.1054692500765399E-3</v>
      </c>
      <c r="AF1468" s="13">
        <f t="shared" si="1979"/>
        <v>3.1072072961194105E-3</v>
      </c>
      <c r="AG1468" s="13">
        <f t="shared" si="1980"/>
        <v>1.0542173239113074E-3</v>
      </c>
      <c r="AH1468" s="13">
        <f t="shared" si="1981"/>
        <v>5.7867946248110393E-3</v>
      </c>
      <c r="AI1468" s="13">
        <f t="shared" si="1982"/>
        <v>5.9431842668904028E-3</v>
      </c>
      <c r="AJ1468" s="13">
        <f t="shared" si="1983"/>
        <v>3.0519001900267879E-3</v>
      </c>
      <c r="AK1468" s="13">
        <f t="shared" si="1984"/>
        <v>1.0447928642983025E-3</v>
      </c>
      <c r="AL1468" s="13">
        <f t="shared" si="1985"/>
        <v>1.1216920084581819E-5</v>
      </c>
      <c r="AM1468" s="13">
        <f t="shared" si="1986"/>
        <v>1.2321086167374057E-3</v>
      </c>
      <c r="AN1468" s="13">
        <f t="shared" si="1987"/>
        <v>1.2540942314925481E-3</v>
      </c>
      <c r="AO1468" s="13">
        <f t="shared" si="1988"/>
        <v>6.3823607760632982E-4</v>
      </c>
      <c r="AP1468" s="13">
        <f t="shared" si="1989"/>
        <v>2.1654156470284533E-4</v>
      </c>
      <c r="AQ1468" s="13">
        <f t="shared" si="1990"/>
        <v>5.5101377322419525E-5</v>
      </c>
      <c r="AR1468" s="13">
        <f t="shared" si="1991"/>
        <v>1.178010714189219E-3</v>
      </c>
      <c r="AS1468" s="13">
        <f t="shared" si="1992"/>
        <v>1.2098467626240159E-3</v>
      </c>
      <c r="AT1468" s="13">
        <f t="shared" si="1993"/>
        <v>6.2127159430771497E-4</v>
      </c>
      <c r="AU1468" s="13">
        <f t="shared" si="1994"/>
        <v>2.1268720734875444E-4</v>
      </c>
      <c r="AV1468" s="13">
        <f t="shared" si="1995"/>
        <v>5.4608783723910445E-5</v>
      </c>
      <c r="AW1468" s="13">
        <f t="shared" si="1996"/>
        <v>3.2571175050765646E-7</v>
      </c>
      <c r="AX1468" s="13">
        <f t="shared" si="1997"/>
        <v>2.1090111252891161E-4</v>
      </c>
      <c r="AY1468" s="13">
        <f t="shared" si="1998"/>
        <v>2.1466440948869565E-4</v>
      </c>
      <c r="AZ1468" s="13">
        <f t="shared" si="1999"/>
        <v>1.0924742915904101E-4</v>
      </c>
      <c r="BA1468" s="13">
        <f t="shared" si="2000"/>
        <v>3.7065609544645035E-5</v>
      </c>
      <c r="BB1468" s="13">
        <f t="shared" si="2001"/>
        <v>9.4317510820966383E-6</v>
      </c>
      <c r="BC1468" s="13">
        <f t="shared" si="2002"/>
        <v>1.9200100485056366E-6</v>
      </c>
      <c r="BD1468" s="13">
        <f t="shared" si="2003"/>
        <v>1.9983850195678739E-4</v>
      </c>
      <c r="BE1468" s="13">
        <f t="shared" si="2004"/>
        <v>2.0523918987142348E-4</v>
      </c>
      <c r="BF1468" s="13">
        <f t="shared" si="2005"/>
        <v>1.0539291639652809E-4</v>
      </c>
      <c r="BG1468" s="13">
        <f t="shared" si="2006"/>
        <v>3.6080395865670038E-5</v>
      </c>
      <c r="BH1468" s="13">
        <f t="shared" si="2007"/>
        <v>9.2638695061270529E-6</v>
      </c>
      <c r="BI1468" s="13">
        <f t="shared" si="2008"/>
        <v>1.9028456017181666E-6</v>
      </c>
      <c r="BJ1468" s="14">
        <f t="shared" si="2009"/>
        <v>0.3500854509408447</v>
      </c>
      <c r="BK1468" s="14">
        <f t="shared" si="2010"/>
        <v>0.30461260755749558</v>
      </c>
      <c r="BL1468" s="14">
        <f t="shared" si="2011"/>
        <v>0.32258411628699429</v>
      </c>
      <c r="BM1468" s="14">
        <f t="shared" si="2012"/>
        <v>0.33527554865645431</v>
      </c>
      <c r="BN1468" s="14">
        <f t="shared" si="2013"/>
        <v>0.66453367110542538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1.6292</v>
      </c>
      <c r="F1469" s="10">
        <f>VLOOKUP(B1469,home!$B$2:$E$405,3,FALSE)</f>
        <v>0.61380000000000001</v>
      </c>
      <c r="G1469" s="10">
        <f>VLOOKUP(C1469,away!$B$2:$E$405,4,FALSE)</f>
        <v>1.1253</v>
      </c>
      <c r="H1469" s="10">
        <f>VLOOKUP(A1469,away!$A$2:$E$405,3,FALSE)</f>
        <v>1.1462000000000001</v>
      </c>
      <c r="I1469" s="10">
        <f>VLOOKUP(C1469,away!$B$2:$E$405,3,FALSE)</f>
        <v>1.0663</v>
      </c>
      <c r="J1469" s="10">
        <f>VLOOKUP(B1469,home!$B$2:$E$405,4,FALSE)</f>
        <v>1.4883</v>
      </c>
      <c r="K1469" s="12">
        <f t="shared" si="1958"/>
        <v>1.1253033308880001</v>
      </c>
      <c r="L1469" s="12">
        <f t="shared" si="1959"/>
        <v>1.8189899311980002</v>
      </c>
      <c r="M1469" s="13">
        <f t="shared" si="1960"/>
        <v>5.2639248826194196E-2</v>
      </c>
      <c r="N1469" s="13">
        <f t="shared" si="1961"/>
        <v>5.9235122039558566E-2</v>
      </c>
      <c r="O1469" s="13">
        <f t="shared" si="1962"/>
        <v>9.5750263600673388E-2</v>
      </c>
      <c r="P1469" s="13">
        <f t="shared" si="1963"/>
        <v>0.10774809056324179</v>
      </c>
      <c r="Q1469" s="13">
        <f t="shared" si="1964"/>
        <v>3.3328740068336228E-2</v>
      </c>
      <c r="R1469" s="13">
        <f t="shared" si="1965"/>
        <v>8.7084382699589652E-2</v>
      </c>
      <c r="S1469" s="13">
        <f t="shared" si="1966"/>
        <v>5.5137807239412001E-2</v>
      </c>
      <c r="T1469" s="13">
        <f t="shared" si="1967"/>
        <v>6.0624642603818953E-2</v>
      </c>
      <c r="U1469" s="13">
        <f t="shared" si="1968"/>
        <v>9.7996345920173547E-2</v>
      </c>
      <c r="V1469" s="13">
        <f t="shared" si="1969"/>
        <v>1.2540269814232003E-2</v>
      </c>
      <c r="W1469" s="13">
        <f t="shared" si="1970"/>
        <v>1.2501647404399702E-2</v>
      </c>
      <c r="X1469" s="13">
        <f t="shared" si="1971"/>
        <v>2.274037075199067E-2</v>
      </c>
      <c r="Y1469" s="13">
        <f t="shared" si="1972"/>
        <v>2.0682252714790267E-2</v>
      </c>
      <c r="Z1469" s="13">
        <f t="shared" si="1973"/>
        <v>5.2801871765048976E-2</v>
      </c>
      <c r="AA1469" s="13">
        <f t="shared" si="1974"/>
        <v>5.9418122174330651E-2</v>
      </c>
      <c r="AB1469" s="13">
        <f t="shared" si="1975"/>
        <v>3.3431705398942219E-2</v>
      </c>
      <c r="AC1469" s="13">
        <f t="shared" si="1976"/>
        <v>1.6043044849632494E-3</v>
      </c>
      <c r="AD1469" s="13">
        <f t="shared" si="1977"/>
        <v>3.517036366439576E-3</v>
      </c>
      <c r="AE1469" s="13">
        <f t="shared" si="1978"/>
        <v>6.3974537382107894E-3</v>
      </c>
      <c r="AF1469" s="13">
        <f t="shared" si="1979"/>
        <v>5.818451967555217E-3</v>
      </c>
      <c r="AG1469" s="13">
        <f t="shared" si="1980"/>
        <v>3.5279018480473784E-3</v>
      </c>
      <c r="AH1469" s="13">
        <f t="shared" si="1981"/>
        <v>2.4011518272258014E-2</v>
      </c>
      <c r="AI1469" s="13">
        <f t="shared" si="1982"/>
        <v>2.7020241491450016E-2</v>
      </c>
      <c r="AJ1469" s="13">
        <f t="shared" si="1983"/>
        <v>1.5202983875863427E-2</v>
      </c>
      <c r="AK1469" s="13">
        <f t="shared" si="1984"/>
        <v>5.7026561316485562E-3</v>
      </c>
      <c r="AL1469" s="13">
        <f t="shared" si="1985"/>
        <v>1.3135502408675458E-4</v>
      </c>
      <c r="AM1469" s="13">
        <f t="shared" si="1986"/>
        <v>7.9154654760173692E-4</v>
      </c>
      <c r="AN1469" s="13">
        <f t="shared" si="1987"/>
        <v>1.4398152001620982E-3</v>
      </c>
      <c r="AO1469" s="13">
        <f t="shared" si="1988"/>
        <v>1.3095046759403451E-3</v>
      </c>
      <c r="AP1469" s="13">
        <f t="shared" si="1989"/>
        <v>7.9399194013072942E-4</v>
      </c>
      <c r="AQ1469" s="13">
        <f t="shared" si="1990"/>
        <v>3.6106583613754048E-4</v>
      </c>
      <c r="AR1469" s="13">
        <f t="shared" si="1991"/>
        <v>8.7353419940028217E-3</v>
      </c>
      <c r="AS1469" s="13">
        <f t="shared" si="1992"/>
        <v>9.8299094422971984E-3</v>
      </c>
      <c r="AT1469" s="13">
        <f t="shared" si="1993"/>
        <v>5.5308149188722216E-3</v>
      </c>
      <c r="AU1469" s="13">
        <f t="shared" si="1994"/>
        <v>2.0746148169106513E-3</v>
      </c>
      <c r="AV1469" s="13">
        <f t="shared" si="1995"/>
        <v>5.8364274094478859E-4</v>
      </c>
      <c r="AW1469" s="13">
        <f t="shared" si="1996"/>
        <v>7.4686840390227712E-6</v>
      </c>
      <c r="AX1469" s="13">
        <f t="shared" si="1997"/>
        <v>1.4845499442818838E-4</v>
      </c>
      <c r="AY1469" s="13">
        <f t="shared" si="1998"/>
        <v>2.7003814010092989E-4</v>
      </c>
      <c r="AZ1469" s="13">
        <f t="shared" si="1999"/>
        <v>2.4559832894151322E-4</v>
      </c>
      <c r="BA1469" s="13">
        <f t="shared" si="2000"/>
        <v>1.4891362915455569E-4</v>
      </c>
      <c r="BB1469" s="13">
        <f t="shared" si="2001"/>
        <v>6.7718098012572428E-5</v>
      </c>
      <c r="BC1469" s="13">
        <f t="shared" si="2002"/>
        <v>2.4635707688949702E-5</v>
      </c>
      <c r="BD1469" s="13">
        <f t="shared" si="2003"/>
        <v>2.6482498554436973E-3</v>
      </c>
      <c r="BE1469" s="13">
        <f t="shared" si="2004"/>
        <v>2.9800843833544567E-3</v>
      </c>
      <c r="BF1469" s="13">
        <f t="shared" si="2005"/>
        <v>1.6767494414580415E-3</v>
      </c>
      <c r="BG1469" s="13">
        <f t="shared" si="2006"/>
        <v>6.2895057717910917E-4</v>
      </c>
      <c r="BH1469" s="13">
        <f t="shared" si="2007"/>
        <v>1.7694004486589542E-4</v>
      </c>
      <c r="BI1469" s="13">
        <f t="shared" si="2008"/>
        <v>3.9822244371012865E-5</v>
      </c>
      <c r="BJ1469" s="14">
        <f t="shared" si="2009"/>
        <v>0.23397490260144654</v>
      </c>
      <c r="BK1469" s="14">
        <f t="shared" si="2010"/>
        <v>0.23007111409223094</v>
      </c>
      <c r="BL1469" s="14">
        <f t="shared" si="2011"/>
        <v>0.48052334002462932</v>
      </c>
      <c r="BM1469" s="14">
        <f t="shared" si="2012"/>
        <v>0.56132281122970007</v>
      </c>
      <c r="BN1469" s="14">
        <f t="shared" si="2013"/>
        <v>0.43578584779759388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1.6292</v>
      </c>
      <c r="F1470" s="10">
        <f>VLOOKUP(B1470,home!$B$2:$E$405,3,FALSE)</f>
        <v>0.86650000000000005</v>
      </c>
      <c r="G1470" s="10">
        <f>VLOOKUP(C1470,away!$B$2:$E$405,4,FALSE)</f>
        <v>0.85250000000000004</v>
      </c>
      <c r="H1470" s="10">
        <f>VLOOKUP(A1470,away!$A$2:$E$405,3,FALSE)</f>
        <v>1.1462000000000001</v>
      </c>
      <c r="I1470" s="10">
        <f>VLOOKUP(C1470,away!$B$2:$E$405,3,FALSE)</f>
        <v>0.96940000000000004</v>
      </c>
      <c r="J1470" s="10">
        <f>VLOOKUP(B1470,home!$B$2:$E$405,4,FALSE)</f>
        <v>1.3856999999999999</v>
      </c>
      <c r="K1470" s="12">
        <f t="shared" si="1958"/>
        <v>1.2034757845000001</v>
      </c>
      <c r="L1470" s="12">
        <f t="shared" si="1959"/>
        <v>1.539687686196</v>
      </c>
      <c r="M1470" s="13">
        <f t="shared" si="1960"/>
        <v>6.4366403247895387E-2</v>
      </c>
      <c r="N1470" s="13">
        <f t="shared" si="1961"/>
        <v>7.7463407644204257E-2</v>
      </c>
      <c r="O1470" s="13">
        <f t="shared" si="1962"/>
        <v>9.9104158485510754E-2</v>
      </c>
      <c r="P1470" s="13">
        <f t="shared" si="1963"/>
        <v>0.11926945488056238</v>
      </c>
      <c r="Q1470" s="13">
        <f t="shared" si="1964"/>
        <v>4.6612667642326015E-2</v>
      </c>
      <c r="R1470" s="13">
        <f t="shared" si="1965"/>
        <v>7.6294726235478866E-2</v>
      </c>
      <c r="S1470" s="13">
        <f t="shared" si="1966"/>
        <v>5.5250884583067164E-2</v>
      </c>
      <c r="T1470" s="13">
        <f t="shared" si="1967"/>
        <v>7.1768950389636099E-2</v>
      </c>
      <c r="U1470" s="13">
        <f t="shared" si="1968"/>
        <v>9.1818855509455663E-2</v>
      </c>
      <c r="V1470" s="13">
        <f t="shared" si="1969"/>
        <v>1.1375401095009332E-2</v>
      </c>
      <c r="W1470" s="13">
        <f t="shared" si="1970"/>
        <v>1.8699072252828696E-2</v>
      </c>
      <c r="X1470" s="13">
        <f t="shared" si="1971"/>
        <v>2.8790731290969641E-2</v>
      </c>
      <c r="Y1470" s="13">
        <f t="shared" si="1972"/>
        <v>2.2164367222641909E-2</v>
      </c>
      <c r="Z1470" s="13">
        <f t="shared" si="1973"/>
        <v>3.9156683502153913E-2</v>
      </c>
      <c r="AA1470" s="13">
        <f t="shared" si="1974"/>
        <v>4.7124120396172892E-2</v>
      </c>
      <c r="AB1470" s="13">
        <f t="shared" si="1975"/>
        <v>2.8356368881328319E-2</v>
      </c>
      <c r="AC1470" s="13">
        <f t="shared" si="1976"/>
        <v>1.3173971777095889E-3</v>
      </c>
      <c r="AD1470" s="13">
        <f t="shared" si="1977"/>
        <v>5.6259701622237987E-3</v>
      </c>
      <c r="AE1470" s="13">
        <f t="shared" si="1978"/>
        <v>8.6622369816820952E-3</v>
      </c>
      <c r="AF1470" s="13">
        <f t="shared" si="1979"/>
        <v>6.668569807803764E-3</v>
      </c>
      <c r="AG1470" s="13">
        <f t="shared" si="1980"/>
        <v>3.4225049392046284E-3</v>
      </c>
      <c r="AH1470" s="13">
        <f t="shared" si="1981"/>
        <v>1.5072265855135112E-2</v>
      </c>
      <c r="AI1470" s="13">
        <f t="shared" si="1982"/>
        <v>1.8139106974201295E-2</v>
      </c>
      <c r="AJ1470" s="13">
        <f t="shared" si="1983"/>
        <v>1.0914987997953164E-2</v>
      </c>
      <c r="AK1470" s="13">
        <f t="shared" si="1984"/>
        <v>4.3786412478815911E-3</v>
      </c>
      <c r="AL1470" s="13">
        <f t="shared" si="1985"/>
        <v>9.7644258692830682E-5</v>
      </c>
      <c r="AM1470" s="13">
        <f t="shared" si="1986"/>
        <v>1.3541437709111758E-3</v>
      </c>
      <c r="AN1470" s="13">
        <f t="shared" si="1987"/>
        <v>2.0849584894109545E-3</v>
      </c>
      <c r="AO1470" s="13">
        <f t="shared" si="1988"/>
        <v>1.6050924561879299E-3</v>
      </c>
      <c r="AP1470" s="13">
        <f t="shared" si="1989"/>
        <v>8.2378036333288307E-4</v>
      </c>
      <c r="AQ1470" s="13">
        <f t="shared" si="1990"/>
        <v>3.1709112038842674E-4</v>
      </c>
      <c r="AR1470" s="13">
        <f t="shared" si="1991"/>
        <v>4.6413164280447849E-3</v>
      </c>
      <c r="AS1470" s="13">
        <f t="shared" si="1992"/>
        <v>5.585711929353936E-3</v>
      </c>
      <c r="AT1470" s="13">
        <f t="shared" si="1993"/>
        <v>3.3611345230851191E-3</v>
      </c>
      <c r="AU1470" s="13">
        <f t="shared" si="1994"/>
        <v>1.3483480023266329E-3</v>
      </c>
      <c r="AV1470" s="13">
        <f t="shared" si="1995"/>
        <v>4.05676042469763E-4</v>
      </c>
      <c r="AW1470" s="13">
        <f t="shared" si="1996"/>
        <v>5.0259041807097661E-6</v>
      </c>
      <c r="AX1470" s="13">
        <f t="shared" si="1997"/>
        <v>2.7161320617051906E-4</v>
      </c>
      <c r="AY1470" s="13">
        <f t="shared" si="1998"/>
        <v>4.1819950894896361E-4</v>
      </c>
      <c r="AZ1470" s="13">
        <f t="shared" si="1999"/>
        <v>3.2194831715096658E-4</v>
      </c>
      <c r="BA1470" s="13">
        <f t="shared" si="2000"/>
        <v>1.6523328650295597E-4</v>
      </c>
      <c r="BB1470" s="13">
        <f t="shared" si="2001"/>
        <v>6.360191414457425E-5</v>
      </c>
      <c r="BC1470" s="13">
        <f t="shared" si="2002"/>
        <v>1.9585416805379212E-5</v>
      </c>
      <c r="BD1470" s="13">
        <f t="shared" si="2003"/>
        <v>1.1910296253332942E-3</v>
      </c>
      <c r="BE1470" s="13">
        <f t="shared" si="2004"/>
        <v>1.4333753127107273E-3</v>
      </c>
      <c r="BF1470" s="13">
        <f t="shared" si="2005"/>
        <v>8.6251623947373795E-4</v>
      </c>
      <c r="BG1470" s="13">
        <f t="shared" si="2006"/>
        <v>3.4600580264821567E-4</v>
      </c>
      <c r="BH1470" s="13">
        <f t="shared" si="2007"/>
        <v>1.0410240119590336E-4</v>
      </c>
      <c r="BI1470" s="13">
        <f t="shared" si="2008"/>
        <v>2.5056943789514709E-5</v>
      </c>
      <c r="BJ1470" s="14">
        <f t="shared" si="2009"/>
        <v>0.29732372618347574</v>
      </c>
      <c r="BK1470" s="14">
        <f t="shared" si="2010"/>
        <v>0.25209538475188564</v>
      </c>
      <c r="BL1470" s="14">
        <f t="shared" si="2011"/>
        <v>0.4105075048335492</v>
      </c>
      <c r="BM1470" s="14">
        <f t="shared" si="2012"/>
        <v>0.51555930753031853</v>
      </c>
      <c r="BN1470" s="14">
        <f t="shared" si="2013"/>
        <v>0.48311081813597767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1.6292</v>
      </c>
      <c r="F1471" s="10">
        <f>VLOOKUP(B1471,home!$B$2:$E$405,3,FALSE)</f>
        <v>0.75819999999999999</v>
      </c>
      <c r="G1471" s="10">
        <f>VLOOKUP(C1471,away!$B$2:$E$405,4,FALSE)</f>
        <v>0.64990000000000003</v>
      </c>
      <c r="H1471" s="10">
        <f>VLOOKUP(A1471,away!$A$2:$E$405,3,FALSE)</f>
        <v>1.1462000000000001</v>
      </c>
      <c r="I1471" s="10">
        <f>VLOOKUP(C1471,away!$B$2:$E$405,3,FALSE)</f>
        <v>1.2829999999999999</v>
      </c>
      <c r="J1471" s="10">
        <f>VLOOKUP(B1471,home!$B$2:$E$405,4,FALSE)</f>
        <v>1.1291</v>
      </c>
      <c r="K1471" s="12">
        <f t="shared" si="1958"/>
        <v>0.80279511005599991</v>
      </c>
      <c r="L1471" s="12">
        <f t="shared" si="1959"/>
        <v>1.66042578086</v>
      </c>
      <c r="M1471" s="13">
        <f t="shared" si="1960"/>
        <v>8.5160216991435944E-2</v>
      </c>
      <c r="N1471" s="13">
        <f t="shared" si="1961"/>
        <v>6.8366205772032659E-2</v>
      </c>
      <c r="O1471" s="13">
        <f t="shared" si="1962"/>
        <v>0.14140221979621206</v>
      </c>
      <c r="P1471" s="13">
        <f t="shared" si="1963"/>
        <v>0.11351701060346277</v>
      </c>
      <c r="Q1471" s="13">
        <f t="shared" si="1964"/>
        <v>2.7442027843435041E-2</v>
      </c>
      <c r="R1471" s="13">
        <f t="shared" si="1965"/>
        <v>0.11739394561023142</v>
      </c>
      <c r="S1471" s="13">
        <f t="shared" si="1966"/>
        <v>3.7829024371915813E-2</v>
      </c>
      <c r="T1471" s="13">
        <f t="shared" si="1967"/>
        <v>4.556545051031749E-2</v>
      </c>
      <c r="U1471" s="13">
        <f t="shared" si="1968"/>
        <v>9.4243285486073816E-2</v>
      </c>
      <c r="V1471" s="13">
        <f t="shared" si="1969"/>
        <v>5.6028219023877791E-3</v>
      </c>
      <c r="W1471" s="13">
        <f t="shared" si="1970"/>
        <v>7.3434419209100843E-3</v>
      </c>
      <c r="X1471" s="13">
        <f t="shared" si="1971"/>
        <v>1.2193240285727184E-2</v>
      </c>
      <c r="Y1471" s="13">
        <f t="shared" si="1972"/>
        <v>1.0122985261321087E-2</v>
      </c>
      <c r="Z1471" s="13">
        <f t="shared" si="1973"/>
        <v>6.4974644602701623E-2</v>
      </c>
      <c r="AA1471" s="13">
        <f t="shared" si="1974"/>
        <v>5.2161326964675334E-2</v>
      </c>
      <c r="AB1471" s="13">
        <f t="shared" si="1975"/>
        <v>2.0937429110636761E-2</v>
      </c>
      <c r="AC1471" s="13">
        <f t="shared" si="1976"/>
        <v>4.6677869063455079E-4</v>
      </c>
      <c r="AD1471" s="13">
        <f t="shared" si="1977"/>
        <v>1.4738198162717133E-3</v>
      </c>
      <c r="AE1471" s="13">
        <f t="shared" si="1978"/>
        <v>2.4471684192799012E-3</v>
      </c>
      <c r="AF1471" s="13">
        <f t="shared" si="1979"/>
        <v>2.0316707667393814E-3</v>
      </c>
      <c r="AG1471" s="13">
        <f t="shared" si="1980"/>
        <v>1.1244795064378908E-3</v>
      </c>
      <c r="AH1471" s="13">
        <f t="shared" si="1981"/>
        <v>2.6971393750135471E-2</v>
      </c>
      <c r="AI1471" s="13">
        <f t="shared" si="1982"/>
        <v>2.1652503014003715E-2</v>
      </c>
      <c r="AJ1471" s="13">
        <f t="shared" si="1983"/>
        <v>8.6912617700574887E-3</v>
      </c>
      <c r="AK1471" s="13">
        <f t="shared" si="1984"/>
        <v>2.3257674830729361E-3</v>
      </c>
      <c r="AL1471" s="13">
        <f t="shared" si="1985"/>
        <v>2.4888298055680783E-5</v>
      </c>
      <c r="AM1471" s="13">
        <f t="shared" si="1986"/>
        <v>2.3663506832131279E-4</v>
      </c>
      <c r="AN1471" s="13">
        <f t="shared" si="1987"/>
        <v>3.929149680962752E-4</v>
      </c>
      <c r="AO1471" s="13">
        <f t="shared" si="1988"/>
        <v>3.2620307135641997E-4</v>
      </c>
      <c r="AP1471" s="13">
        <f t="shared" si="1989"/>
        <v>1.8054532982530463E-4</v>
      </c>
      <c r="AQ1471" s="13">
        <f t="shared" si="1990"/>
        <v>7.4945530063951955E-5</v>
      </c>
      <c r="AR1471" s="13">
        <f t="shared" si="1991"/>
        <v>8.9567995056902341E-3</v>
      </c>
      <c r="AS1471" s="13">
        <f t="shared" si="1992"/>
        <v>7.190474844920117E-3</v>
      </c>
      <c r="AT1471" s="13">
        <f t="shared" si="1993"/>
        <v>2.8862390222412714E-3</v>
      </c>
      <c r="AU1471" s="13">
        <f t="shared" si="1994"/>
        <v>7.7235285783603454E-4</v>
      </c>
      <c r="AV1471" s="13">
        <f t="shared" si="1995"/>
        <v>1.5501027437713632E-4</v>
      </c>
      <c r="AW1471" s="13">
        <f t="shared" si="1996"/>
        <v>9.215457163828353E-7</v>
      </c>
      <c r="AX1471" s="13">
        <f t="shared" si="1997"/>
        <v>3.1661579286019551E-5</v>
      </c>
      <c r="AY1471" s="13">
        <f t="shared" si="1998"/>
        <v>5.257170250924981E-5</v>
      </c>
      <c r="AZ1471" s="13">
        <f t="shared" si="1999"/>
        <v>4.3645705095030383E-5</v>
      </c>
      <c r="BA1471" s="13">
        <f t="shared" si="2000"/>
        <v>2.4156817987867034E-5</v>
      </c>
      <c r="BB1471" s="13">
        <f t="shared" si="2001"/>
        <v>1.0027650842649259E-5</v>
      </c>
      <c r="BC1471" s="13">
        <f t="shared" si="2002"/>
        <v>3.3300339961194629E-6</v>
      </c>
      <c r="BD1471" s="13">
        <f t="shared" si="2003"/>
        <v>2.4786834688736974E-3</v>
      </c>
      <c r="BE1471" s="13">
        <f t="shared" si="2004"/>
        <v>1.9898749681884478E-3</v>
      </c>
      <c r="BF1471" s="13">
        <f t="shared" si="2005"/>
        <v>7.9873094704226199E-4</v>
      </c>
      <c r="BG1471" s="13">
        <f t="shared" si="2006"/>
        <v>2.1373909951197527E-4</v>
      </c>
      <c r="BH1471" s="13">
        <f t="shared" si="2007"/>
        <v>4.289717597899662E-5</v>
      </c>
      <c r="BI1471" s="13">
        <f t="shared" si="2008"/>
        <v>6.8875286222300385E-6</v>
      </c>
      <c r="BJ1471" s="14">
        <f t="shared" si="2009"/>
        <v>0.17948712755985258</v>
      </c>
      <c r="BK1471" s="14">
        <f t="shared" si="2010"/>
        <v>0.24265331256040179</v>
      </c>
      <c r="BL1471" s="14">
        <f t="shared" si="2011"/>
        <v>0.51127082267838153</v>
      </c>
      <c r="BM1471" s="14">
        <f t="shared" si="2012"/>
        <v>0.44505263062773476</v>
      </c>
      <c r="BN1471" s="14">
        <f t="shared" si="2013"/>
        <v>0.55328162661680991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1.6292</v>
      </c>
      <c r="F1472" s="10">
        <f>VLOOKUP(B1472,home!$B$2:$E$405,3,FALSE)</f>
        <v>0.97489999999999999</v>
      </c>
      <c r="G1472" s="10">
        <f>VLOOKUP(C1472,away!$B$2:$E$405,4,FALSE)</f>
        <v>1.1253</v>
      </c>
      <c r="H1472" s="10">
        <f>VLOOKUP(A1472,away!$A$2:$E$405,3,FALSE)</f>
        <v>1.1462000000000001</v>
      </c>
      <c r="I1472" s="10">
        <f>VLOOKUP(C1472,away!$B$2:$E$405,3,FALSE)</f>
        <v>0.92090000000000005</v>
      </c>
      <c r="J1472" s="10">
        <f>VLOOKUP(B1472,home!$B$2:$E$405,4,FALSE)</f>
        <v>1.2829999999999999</v>
      </c>
      <c r="K1472" s="12">
        <f t="shared" si="1958"/>
        <v>1.7873219571239998</v>
      </c>
      <c r="L1472" s="12">
        <f t="shared" si="1959"/>
        <v>1.3542521491400001</v>
      </c>
      <c r="M1472" s="13">
        <f t="shared" si="1960"/>
        <v>4.3214719773826002E-2</v>
      </c>
      <c r="N1472" s="13">
        <f t="shared" si="1961"/>
        <v>7.7238617522719905E-2</v>
      </c>
      <c r="O1472" s="13">
        <f t="shared" si="1962"/>
        <v>5.8523627128186727E-2</v>
      </c>
      <c r="P1472" s="13">
        <f t="shared" si="1963"/>
        <v>0.1046005637767459</v>
      </c>
      <c r="Q1472" s="13">
        <f t="shared" si="1964"/>
        <v>6.9025138518129914E-2</v>
      </c>
      <c r="R1472" s="13">
        <f t="shared" si="1965"/>
        <v>3.9627873906907453E-2</v>
      </c>
      <c r="S1472" s="13">
        <f t="shared" si="1966"/>
        <v>6.3296013486126609E-2</v>
      </c>
      <c r="T1472" s="13">
        <f t="shared" si="1967"/>
        <v>9.3477442182863635E-2</v>
      </c>
      <c r="U1472" s="13">
        <f t="shared" si="1968"/>
        <v>7.0827769147956909E-2</v>
      </c>
      <c r="V1472" s="13">
        <f t="shared" si="1969"/>
        <v>1.7023002887598376E-2</v>
      </c>
      <c r="W1472" s="13">
        <f t="shared" si="1970"/>
        <v>4.1123381888993039E-2</v>
      </c>
      <c r="X1472" s="13">
        <f t="shared" si="1971"/>
        <v>5.5691428303073789E-2</v>
      </c>
      <c r="Y1472" s="13">
        <f t="shared" si="1972"/>
        <v>3.7710118234056962E-2</v>
      </c>
      <c r="Z1472" s="13">
        <f t="shared" si="1973"/>
        <v>1.7888711134759441E-2</v>
      </c>
      <c r="AA1472" s="13">
        <f t="shared" si="1974"/>
        <v>3.1972886195804129E-2</v>
      </c>
      <c r="AB1472" s="13">
        <f t="shared" si="1975"/>
        <v>2.8572920765193782E-2</v>
      </c>
      <c r="AC1472" s="13">
        <f t="shared" si="1976"/>
        <v>2.5752447726943776E-3</v>
      </c>
      <c r="AD1472" s="13">
        <f t="shared" si="1977"/>
        <v>1.8375180850348175E-2</v>
      </c>
      <c r="AE1472" s="13">
        <f t="shared" si="1978"/>
        <v>2.488462815742019E-2</v>
      </c>
      <c r="AF1472" s="13">
        <f t="shared" si="1979"/>
        <v>1.6850030581368029E-2</v>
      </c>
      <c r="AG1472" s="13">
        <f t="shared" si="1980"/>
        <v>7.6063967092974572E-3</v>
      </c>
      <c r="AH1472" s="13">
        <f t="shared" si="1981"/>
        <v>6.0564563748981585E-3</v>
      </c>
      <c r="AI1472" s="13">
        <f t="shared" si="1982"/>
        <v>1.0824837461219101E-2</v>
      </c>
      <c r="AJ1472" s="13">
        <f t="shared" si="1983"/>
        <v>9.6737348383676581E-3</v>
      </c>
      <c r="AK1472" s="13">
        <f t="shared" si="1984"/>
        <v>5.7633595613366343E-3</v>
      </c>
      <c r="AL1472" s="13">
        <f t="shared" si="1985"/>
        <v>2.4933361271045509E-4</v>
      </c>
      <c r="AM1472" s="13">
        <f t="shared" si="1986"/>
        <v>6.5684728399903417E-3</v>
      </c>
      <c r="AN1472" s="13">
        <f t="shared" si="1987"/>
        <v>8.8953684601246422E-3</v>
      </c>
      <c r="AO1472" s="13">
        <f t="shared" si="1988"/>
        <v>6.0232859272579854E-3</v>
      </c>
      <c r="AP1472" s="13">
        <f t="shared" si="1989"/>
        <v>2.7190159706246141E-3</v>
      </c>
      <c r="AQ1472" s="13">
        <f t="shared" si="1990"/>
        <v>9.2055830544109216E-4</v>
      </c>
      <c r="AR1472" s="13">
        <f t="shared" si="1991"/>
        <v>1.6403938123756971E-3</v>
      </c>
      <c r="AS1472" s="13">
        <f t="shared" si="1992"/>
        <v>2.9319118791894297E-3</v>
      </c>
      <c r="AT1472" s="13">
        <f t="shared" si="1993"/>
        <v>2.6201352390139783E-3</v>
      </c>
      <c r="AU1472" s="13">
        <f t="shared" si="1994"/>
        <v>1.5610084144413409E-3</v>
      </c>
      <c r="AV1472" s="13">
        <f t="shared" si="1995"/>
        <v>6.9750615359658237E-4</v>
      </c>
      <c r="AW1472" s="13">
        <f t="shared" si="1996"/>
        <v>1.6764115839916646E-5</v>
      </c>
      <c r="AX1472" s="13">
        <f t="shared" si="1997"/>
        <v>1.9566626219478952E-3</v>
      </c>
      <c r="AY1472" s="13">
        <f t="shared" si="1998"/>
        <v>2.6498145609148444E-3</v>
      </c>
      <c r="AZ1472" s="13">
        <f t="shared" si="1999"/>
        <v>1.7942585319706973E-3</v>
      </c>
      <c r="BA1472" s="13">
        <f t="shared" si="2000"/>
        <v>8.0995949101136575E-4</v>
      </c>
      <c r="BB1472" s="13">
        <f t="shared" si="2001"/>
        <v>2.7422234535462079E-4</v>
      </c>
      <c r="BC1472" s="13">
        <f t="shared" si="2002"/>
        <v>7.4273240107741305E-5</v>
      </c>
      <c r="BD1472" s="13">
        <f t="shared" si="2003"/>
        <v>3.7025114097429077E-4</v>
      </c>
      <c r="BE1472" s="13">
        <f t="shared" si="2004"/>
        <v>6.6175799391356334E-4</v>
      </c>
      <c r="BF1472" s="13">
        <f t="shared" si="2005"/>
        <v>5.9138729641202109E-4</v>
      </c>
      <c r="BG1472" s="13">
        <f t="shared" si="2006"/>
        <v>3.5233316668046812E-4</v>
      </c>
      <c r="BH1472" s="13">
        <f t="shared" si="2007"/>
        <v>1.574332012577577E-4</v>
      </c>
      <c r="BI1472" s="13">
        <f t="shared" si="2008"/>
        <v>5.6276763477662352E-5</v>
      </c>
      <c r="BJ1472" s="14">
        <f t="shared" si="2009"/>
        <v>0.47466825524301687</v>
      </c>
      <c r="BK1472" s="14">
        <f t="shared" si="2010"/>
        <v>0.23360869287061656</v>
      </c>
      <c r="BL1472" s="14">
        <f t="shared" si="2011"/>
        <v>0.27348386044120332</v>
      </c>
      <c r="BM1472" s="14">
        <f t="shared" si="2012"/>
        <v>0.60478592861800518</v>
      </c>
      <c r="BN1472" s="14">
        <f t="shared" si="2013"/>
        <v>0.39223054062651591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1.6292</v>
      </c>
      <c r="F1473" s="10">
        <f>VLOOKUP(B1473,home!$B$2:$E$405,3,FALSE)</f>
        <v>1.0831999999999999</v>
      </c>
      <c r="G1473" s="10">
        <f>VLOOKUP(C1473,away!$B$2:$E$405,4,FALSE)</f>
        <v>0.75819999999999999</v>
      </c>
      <c r="H1473" s="10">
        <f>VLOOKUP(A1473,away!$A$2:$E$405,3,FALSE)</f>
        <v>1.1462000000000001</v>
      </c>
      <c r="I1473" s="10">
        <f>VLOOKUP(C1473,away!$B$2:$E$405,3,FALSE)</f>
        <v>1.0264</v>
      </c>
      <c r="J1473" s="10">
        <f>VLOOKUP(B1473,home!$B$2:$E$405,4,FALSE)</f>
        <v>1.0777000000000001</v>
      </c>
      <c r="K1473" s="12">
        <f t="shared" si="1958"/>
        <v>1.338033025408</v>
      </c>
      <c r="L1473" s="12">
        <f t="shared" si="1959"/>
        <v>1.267870597136</v>
      </c>
      <c r="M1473" s="13">
        <f t="shared" si="1960"/>
        <v>7.3836386819826988E-2</v>
      </c>
      <c r="N1473" s="13">
        <f t="shared" si="1961"/>
        <v>9.879552404172845E-2</v>
      </c>
      <c r="O1473" s="13">
        <f t="shared" si="1962"/>
        <v>9.3614983847618724E-2</v>
      </c>
      <c r="P1473" s="13">
        <f t="shared" si="1963"/>
        <v>0.12525994006115029</v>
      </c>
      <c r="Q1473" s="13">
        <f t="shared" si="1964"/>
        <v>6.6095836965161386E-2</v>
      </c>
      <c r="R1473" s="13">
        <f t="shared" si="1965"/>
        <v>5.9345842735878687E-2</v>
      </c>
      <c r="S1473" s="13">
        <f t="shared" si="1966"/>
        <v>5.3124391847644531E-2</v>
      </c>
      <c r="T1473" s="13">
        <f t="shared" si="1967"/>
        <v>8.3800968281222868E-2</v>
      </c>
      <c r="U1473" s="13">
        <f t="shared" si="1968"/>
        <v>7.9406697501275117E-2</v>
      </c>
      <c r="V1473" s="13">
        <f t="shared" si="1969"/>
        <v>1.0013668847551262E-2</v>
      </c>
      <c r="W1473" s="13">
        <f t="shared" si="1970"/>
        <v>2.9479470900456255E-2</v>
      </c>
      <c r="X1473" s="13">
        <f t="shared" si="1971"/>
        <v>3.7376154373814807E-2</v>
      </c>
      <c r="Y1473" s="13">
        <f t="shared" si="1972"/>
        <v>2.3694063582287955E-2</v>
      </c>
      <c r="Z1473" s="13">
        <f t="shared" si="1973"/>
        <v>2.508094968902589E-2</v>
      </c>
      <c r="AA1473" s="13">
        <f t="shared" si="1974"/>
        <v>3.3559138992513143E-2</v>
      </c>
      <c r="AB1473" s="13">
        <f t="shared" si="1975"/>
        <v>2.2451618138119977E-2</v>
      </c>
      <c r="AC1473" s="13">
        <f t="shared" si="1976"/>
        <v>1.0617322414296286E-3</v>
      </c>
      <c r="AD1473" s="13">
        <f t="shared" si="1977"/>
        <v>9.8611264090911477E-3</v>
      </c>
      <c r="AE1473" s="13">
        <f t="shared" si="1978"/>
        <v>1.2502632228727974E-2</v>
      </c>
      <c r="AF1473" s="13">
        <f t="shared" si="1979"/>
        <v>7.9258598948045694E-3</v>
      </c>
      <c r="AG1473" s="13">
        <f t="shared" si="1980"/>
        <v>3.3496549058807147E-3</v>
      </c>
      <c r="AH1473" s="13">
        <f t="shared" si="1981"/>
        <v>7.9498496647408077E-3</v>
      </c>
      <c r="AI1473" s="13">
        <f t="shared" si="1982"/>
        <v>1.0637161398451916E-2</v>
      </c>
      <c r="AJ1473" s="13">
        <f t="shared" si="1983"/>
        <v>7.1164366238619069E-3</v>
      </c>
      <c r="AK1473" s="13">
        <f t="shared" si="1984"/>
        <v>3.1740090753167452E-3</v>
      </c>
      <c r="AL1473" s="13">
        <f t="shared" si="1985"/>
        <v>7.2047142418812905E-5</v>
      </c>
      <c r="AM1473" s="13">
        <f t="shared" si="1986"/>
        <v>2.6389025606173896E-3</v>
      </c>
      <c r="AN1473" s="13">
        <f t="shared" si="1987"/>
        <v>3.3457869653136891E-3</v>
      </c>
      <c r="AO1473" s="13">
        <f t="shared" si="1988"/>
        <v>2.1210124588010569E-3</v>
      </c>
      <c r="AP1473" s="13">
        <f t="shared" si="1989"/>
        <v>8.9638977755766391E-4</v>
      </c>
      <c r="AQ1473" s="13">
        <f t="shared" si="1990"/>
        <v>2.8412656063466044E-4</v>
      </c>
      <c r="AR1473" s="13">
        <f t="shared" si="1991"/>
        <v>2.0158761283152696E-3</v>
      </c>
      <c r="AS1473" s="13">
        <f t="shared" si="1992"/>
        <v>2.697308834817445E-3</v>
      </c>
      <c r="AT1473" s="13">
        <f t="shared" si="1993"/>
        <v>1.8045441503552573E-3</v>
      </c>
      <c r="AU1473" s="13">
        <f t="shared" si="1994"/>
        <v>8.0484655632738424E-4</v>
      </c>
      <c r="AV1473" s="13">
        <f t="shared" si="1995"/>
        <v>2.6922781818798511E-4</v>
      </c>
      <c r="AW1473" s="13">
        <f t="shared" si="1996"/>
        <v>3.3951269864105947E-6</v>
      </c>
      <c r="AX1473" s="13">
        <f t="shared" si="1997"/>
        <v>5.884897961566329E-4</v>
      </c>
      <c r="AY1473" s="13">
        <f t="shared" si="1998"/>
        <v>7.4612890926155308E-4</v>
      </c>
      <c r="AZ1473" s="13">
        <f t="shared" si="1999"/>
        <v>4.7299745286293895E-4</v>
      </c>
      <c r="BA1473" s="13">
        <f t="shared" si="2000"/>
        <v>1.9989985433504717E-4</v>
      </c>
      <c r="BB1473" s="13">
        <f t="shared" si="2001"/>
        <v>6.3361786920793927E-5</v>
      </c>
      <c r="BC1473" s="13">
        <f t="shared" si="2002"/>
        <v>1.6066909323774182E-5</v>
      </c>
      <c r="BD1473" s="13">
        <f t="shared" si="2003"/>
        <v>4.2597834509321538E-4</v>
      </c>
      <c r="BE1473" s="13">
        <f t="shared" si="2004"/>
        <v>5.6997309384336796E-4</v>
      </c>
      <c r="BF1473" s="13">
        <f t="shared" si="2005"/>
        <v>3.8132141157819986E-4</v>
      </c>
      <c r="BG1473" s="13">
        <f t="shared" si="2006"/>
        <v>1.7007354732894255E-4</v>
      </c>
      <c r="BH1473" s="13">
        <f t="shared" si="2007"/>
        <v>5.6891005768603939E-5</v>
      </c>
      <c r="BI1473" s="13">
        <f t="shared" si="2008"/>
        <v>1.5224408913413813E-5</v>
      </c>
      <c r="BJ1473" s="14">
        <f t="shared" si="2009"/>
        <v>0.38425445461496127</v>
      </c>
      <c r="BK1473" s="14">
        <f t="shared" si="2010"/>
        <v>0.26411429586928314</v>
      </c>
      <c r="BL1473" s="14">
        <f t="shared" si="2011"/>
        <v>0.32646700327830619</v>
      </c>
      <c r="BM1473" s="14">
        <f t="shared" si="2012"/>
        <v>0.4822254551979368</v>
      </c>
      <c r="BN1473" s="14">
        <f t="shared" si="2013"/>
        <v>0.51694851447136458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1.6292</v>
      </c>
      <c r="F1474" s="10">
        <f>VLOOKUP(B1474,home!$B$2:$E$405,3,FALSE)</f>
        <v>1.0470999999999999</v>
      </c>
      <c r="G1474" s="10">
        <f>VLOOKUP(C1474,away!$B$2:$E$405,4,FALSE)</f>
        <v>1.0229999999999999</v>
      </c>
      <c r="H1474" s="10">
        <f>VLOOKUP(A1474,away!$A$2:$E$405,3,FALSE)</f>
        <v>1.1462000000000001</v>
      </c>
      <c r="I1474" s="10">
        <f>VLOOKUP(C1474,away!$B$2:$E$405,3,FALSE)</f>
        <v>1.0663</v>
      </c>
      <c r="J1474" s="10">
        <f>VLOOKUP(B1474,home!$B$2:$E$405,4,FALSE)</f>
        <v>1.1291</v>
      </c>
      <c r="K1474" s="12">
        <f t="shared" si="1958"/>
        <v>1.7451718323599996</v>
      </c>
      <c r="L1474" s="12">
        <f t="shared" si="1959"/>
        <v>1.3799781840460001</v>
      </c>
      <c r="M1474" s="13">
        <f t="shared" si="1960"/>
        <v>4.3930342856908493E-2</v>
      </c>
      <c r="N1474" s="13">
        <f t="shared" si="1961"/>
        <v>7.6665996939794021E-2</v>
      </c>
      <c r="O1474" s="13">
        <f t="shared" si="1962"/>
        <v>6.0622914760194747E-2</v>
      </c>
      <c r="P1474" s="13">
        <f t="shared" si="1963"/>
        <v>0.10579740323505314</v>
      </c>
      <c r="Q1474" s="13">
        <f t="shared" si="1964"/>
        <v>6.6897669179563246E-2</v>
      </c>
      <c r="R1474" s="13">
        <f t="shared" si="1965"/>
        <v>4.1829149911174514E-2</v>
      </c>
      <c r="S1474" s="13">
        <f t="shared" si="1966"/>
        <v>6.3697946586366169E-2</v>
      </c>
      <c r="T1474" s="13">
        <f t="shared" si="1967"/>
        <v>9.2317324031323741E-2</v>
      </c>
      <c r="U1474" s="13">
        <f t="shared" si="1968"/>
        <v>7.2999054196545551E-2</v>
      </c>
      <c r="V1474" s="13">
        <f t="shared" si="1969"/>
        <v>1.7044856070826658E-2</v>
      </c>
      <c r="W1474" s="13">
        <f t="shared" si="1970"/>
        <v>3.8915975967570474E-2</v>
      </c>
      <c r="X1474" s="13">
        <f t="shared" si="1971"/>
        <v>5.3703197846105687E-2</v>
      </c>
      <c r="Y1474" s="13">
        <f t="shared" si="1972"/>
        <v>3.7054620720566006E-2</v>
      </c>
      <c r="Z1474" s="13">
        <f t="shared" si="1973"/>
        <v>1.9241104778203507E-2</v>
      </c>
      <c r="AA1474" s="13">
        <f t="shared" si="1974"/>
        <v>3.3579034082408164E-2</v>
      </c>
      <c r="AB1474" s="13">
        <f t="shared" si="1975"/>
        <v>2.9300592219237573E-2</v>
      </c>
      <c r="AC1474" s="13">
        <f t="shared" si="1976"/>
        <v>2.5655694241370807E-3</v>
      </c>
      <c r="AD1474" s="13">
        <f t="shared" si="1977"/>
        <v>1.697876627185068E-2</v>
      </c>
      <c r="AE1474" s="13">
        <f t="shared" si="1978"/>
        <v>2.3430327047169974E-2</v>
      </c>
      <c r="AF1474" s="13">
        <f t="shared" si="1979"/>
        <v>1.6166670085078754E-2</v>
      </c>
      <c r="AG1474" s="13">
        <f t="shared" si="1980"/>
        <v>7.4365506753592591E-3</v>
      </c>
      <c r="AH1474" s="13">
        <f t="shared" si="1981"/>
        <v>6.6380762077160212E-3</v>
      </c>
      <c r="AI1474" s="13">
        <f t="shared" si="1982"/>
        <v>1.1584583618765087E-2</v>
      </c>
      <c r="AJ1474" s="13">
        <f t="shared" si="1983"/>
        <v>1.0108544510543953E-2</v>
      </c>
      <c r="AK1474" s="13">
        <f t="shared" si="1984"/>
        <v>5.8803823819862013E-3</v>
      </c>
      <c r="AL1474" s="13">
        <f t="shared" si="1985"/>
        <v>2.4714633689708912E-4</v>
      </c>
      <c r="AM1474" s="13">
        <f t="shared" si="1986"/>
        <v>5.9261729291715535E-3</v>
      </c>
      <c r="AN1474" s="13">
        <f t="shared" si="1987"/>
        <v>8.1779893571407251E-3</v>
      </c>
      <c r="AO1474" s="13">
        <f t="shared" si="1988"/>
        <v>5.6427234511072883E-3</v>
      </c>
      <c r="AP1474" s="13">
        <f t="shared" si="1989"/>
        <v>2.5956117537109386E-3</v>
      </c>
      <c r="AQ1474" s="13">
        <f t="shared" si="1990"/>
        <v>8.9547189859361847E-4</v>
      </c>
      <c r="AR1474" s="13">
        <f t="shared" si="1991"/>
        <v>1.8320800701365828E-3</v>
      </c>
      <c r="AS1474" s="13">
        <f t="shared" si="1992"/>
        <v>3.1972945330304967E-3</v>
      </c>
      <c r="AT1474" s="13">
        <f t="shared" si="1993"/>
        <v>2.7899141794017215E-3</v>
      </c>
      <c r="AU1474" s="13">
        <f t="shared" si="1994"/>
        <v>1.622959880197882E-3</v>
      </c>
      <c r="AV1474" s="13">
        <f t="shared" si="1995"/>
        <v>7.0808596699292617E-4</v>
      </c>
      <c r="AW1474" s="13">
        <f t="shared" si="1996"/>
        <v>1.6533396940556049E-5</v>
      </c>
      <c r="AX1474" s="13">
        <f t="shared" si="1997"/>
        <v>1.7236983449474242E-3</v>
      </c>
      <c r="AY1474" s="13">
        <f t="shared" si="1998"/>
        <v>2.3786661119036424E-3</v>
      </c>
      <c r="AZ1474" s="13">
        <f t="shared" si="1999"/>
        <v>1.6412536707782746E-3</v>
      </c>
      <c r="BA1474" s="13">
        <f t="shared" si="2000"/>
        <v>7.5496475338647842E-4</v>
      </c>
      <c r="BB1474" s="13">
        <f t="shared" si="2001"/>
        <v>2.6045872234925212E-4</v>
      </c>
      <c r="BC1474" s="13">
        <f t="shared" si="2002"/>
        <v>7.1885470937292452E-5</v>
      </c>
      <c r="BD1474" s="13">
        <f t="shared" si="2003"/>
        <v>4.213717547023247E-4</v>
      </c>
      <c r="BE1474" s="13">
        <f t="shared" si="2004"/>
        <v>7.3536611725860429E-4</v>
      </c>
      <c r="BF1474" s="13">
        <f t="shared" si="2005"/>
        <v>6.4167011715582866E-4</v>
      </c>
      <c r="BG1474" s="13">
        <f t="shared" si="2006"/>
        <v>3.7327487137583091E-4</v>
      </c>
      <c r="BH1474" s="13">
        <f t="shared" si="2007"/>
        <v>1.628571978132256E-4</v>
      </c>
      <c r="BI1474" s="13">
        <f t="shared" si="2008"/>
        <v>5.6842758864144289E-5</v>
      </c>
      <c r="BJ1474" s="14">
        <f t="shared" si="2009"/>
        <v>0.45963599522840831</v>
      </c>
      <c r="BK1474" s="14">
        <f t="shared" si="2010"/>
        <v>0.23566193062209226</v>
      </c>
      <c r="BL1474" s="14">
        <f t="shared" si="2011"/>
        <v>0.2850840493355013</v>
      </c>
      <c r="BM1474" s="14">
        <f t="shared" si="2012"/>
        <v>0.60151747036655445</v>
      </c>
      <c r="BN1474" s="14">
        <f t="shared" si="2013"/>
        <v>0.39574347688268818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1.6292</v>
      </c>
      <c r="F1475" s="10">
        <f>VLOOKUP(B1475,home!$B$2:$E$405,3,FALSE)</f>
        <v>0.68600000000000005</v>
      </c>
      <c r="G1475" s="10">
        <f>VLOOKUP(C1475,away!$B$2:$E$405,4,FALSE)</f>
        <v>0.79790000000000005</v>
      </c>
      <c r="H1475" s="10">
        <f>VLOOKUP(A1475,away!$A$2:$E$405,3,FALSE)</f>
        <v>1.1462000000000001</v>
      </c>
      <c r="I1475" s="10">
        <f>VLOOKUP(C1475,away!$B$2:$E$405,3,FALSE)</f>
        <v>1.0033000000000001</v>
      </c>
      <c r="J1475" s="10">
        <f>VLOOKUP(B1475,home!$B$2:$E$405,4,FALSE)</f>
        <v>0.5645</v>
      </c>
      <c r="K1475" s="12">
        <f t="shared" si="1958"/>
        <v>0.89175793448000018</v>
      </c>
      <c r="L1475" s="12">
        <f t="shared" si="1959"/>
        <v>0.64916509867000005</v>
      </c>
      <c r="M1475" s="13">
        <f t="shared" si="1960"/>
        <v>0.21418331186083334</v>
      </c>
      <c r="N1475" s="13">
        <f t="shared" si="1961"/>
        <v>0.19099966778510244</v>
      </c>
      <c r="O1475" s="13">
        <f t="shared" si="1962"/>
        <v>0.13904033077760528</v>
      </c>
      <c r="P1475" s="13">
        <f t="shared" si="1963"/>
        <v>0.12399031818365328</v>
      </c>
      <c r="Q1475" s="13">
        <f t="shared" si="1964"/>
        <v>8.5162734615204599E-2</v>
      </c>
      <c r="R1475" s="13">
        <f t="shared" si="1965"/>
        <v>4.5130065024176783E-2</v>
      </c>
      <c r="S1475" s="13">
        <f t="shared" si="1966"/>
        <v>1.7944440756981862E-2</v>
      </c>
      <c r="T1475" s="13">
        <f t="shared" si="1967"/>
        <v>5.5284675019486328E-2</v>
      </c>
      <c r="U1475" s="13">
        <f t="shared" si="1968"/>
        <v>4.0245093568907986E-2</v>
      </c>
      <c r="V1475" s="13">
        <f t="shared" si="1969"/>
        <v>1.1542225726362645E-3</v>
      </c>
      <c r="W1475" s="13">
        <f t="shared" si="1970"/>
        <v>2.5314848105041088E-2</v>
      </c>
      <c r="X1475" s="13">
        <f t="shared" si="1971"/>
        <v>1.6433515867925064E-2</v>
      </c>
      <c r="Y1475" s="13">
        <f t="shared" si="1972"/>
        <v>5.3340324749482923E-3</v>
      </c>
      <c r="Z1475" s="13">
        <f t="shared" si="1973"/>
        <v>9.7656210381344144E-3</v>
      </c>
      <c r="AA1475" s="13">
        <f t="shared" si="1974"/>
        <v>8.7085700458811796E-3</v>
      </c>
      <c r="AB1475" s="13">
        <f t="shared" si="1975"/>
        <v>3.8829682181947007E-3</v>
      </c>
      <c r="AC1475" s="13">
        <f t="shared" si="1976"/>
        <v>4.1761080377994512E-5</v>
      </c>
      <c r="AD1475" s="13">
        <f t="shared" si="1977"/>
        <v>5.6436791644565963E-3</v>
      </c>
      <c r="AE1475" s="13">
        <f t="shared" si="1978"/>
        <v>3.6636795416562901E-3</v>
      </c>
      <c r="AF1475" s="13">
        <f t="shared" si="1979"/>
        <v>1.1891664455772829E-3</v>
      </c>
      <c r="AG1475" s="13">
        <f t="shared" si="1980"/>
        <v>2.5732178432607677E-4</v>
      </c>
      <c r="AH1475" s="13">
        <f t="shared" si="1981"/>
        <v>1.5848750861985885E-3</v>
      </c>
      <c r="AI1475" s="13">
        <f t="shared" si="1982"/>
        <v>1.4133249332772655E-3</v>
      </c>
      <c r="AJ1475" s="13">
        <f t="shared" si="1983"/>
        <v>6.3017186162420916E-4</v>
      </c>
      <c r="AK1475" s="13">
        <f t="shared" si="1984"/>
        <v>1.8732025256314042E-4</v>
      </c>
      <c r="AL1475" s="13">
        <f t="shared" si="1985"/>
        <v>9.6701644937212918E-7</v>
      </c>
      <c r="AM1475" s="13">
        <f t="shared" si="1986"/>
        <v>1.0065591349127259E-3</v>
      </c>
      <c r="AN1475" s="13">
        <f t="shared" si="1987"/>
        <v>6.5342306013280963E-4</v>
      </c>
      <c r="AO1475" s="13">
        <f t="shared" si="1988"/>
        <v>2.1208972265218434E-4</v>
      </c>
      <c r="AP1475" s="13">
        <f t="shared" si="1989"/>
        <v>4.5893748577466076E-5</v>
      </c>
      <c r="AQ1475" s="13">
        <f t="shared" si="1990"/>
        <v>7.448154955906733E-6</v>
      </c>
      <c r="AR1475" s="13">
        <f t="shared" si="1991"/>
        <v>2.0576911834234638E-4</v>
      </c>
      <c r="AS1475" s="13">
        <f t="shared" si="1992"/>
        <v>1.8349624395274153E-4</v>
      </c>
      <c r="AT1475" s="13">
        <f t="shared" si="1993"/>
        <v>8.1817115746067508E-5</v>
      </c>
      <c r="AU1475" s="13">
        <f t="shared" si="1994"/>
        <v>2.4320354047608089E-5</v>
      </c>
      <c r="AV1475" s="13">
        <f t="shared" si="1995"/>
        <v>5.4219671728293239E-6</v>
      </c>
      <c r="AW1475" s="13">
        <f t="shared" si="1996"/>
        <v>1.555011143968932E-8</v>
      </c>
      <c r="AX1475" s="13">
        <f t="shared" si="1997"/>
        <v>1.4960118251362465E-4</v>
      </c>
      <c r="AY1475" s="13">
        <f t="shared" si="1998"/>
        <v>9.7115866407605851E-5</v>
      </c>
      <c r="AZ1475" s="13">
        <f t="shared" si="1999"/>
        <v>3.1522115499457994E-5</v>
      </c>
      <c r="BA1475" s="13">
        <f t="shared" si="2000"/>
        <v>6.8210190728309293E-6</v>
      </c>
      <c r="BB1475" s="13">
        <f t="shared" si="2001"/>
        <v>1.1069918798610605E-6</v>
      </c>
      <c r="BC1475" s="13">
        <f t="shared" si="2002"/>
        <v>1.4372409858337889E-7</v>
      </c>
      <c r="BD1475" s="13">
        <f t="shared" si="2003"/>
        <v>2.2263021668658028E-5</v>
      </c>
      <c r="BE1475" s="13">
        <f t="shared" si="2004"/>
        <v>1.9853226218525968E-5</v>
      </c>
      <c r="BF1475" s="13">
        <f t="shared" si="2005"/>
        <v>8.8521360026984501E-6</v>
      </c>
      <c r="BG1475" s="13">
        <f t="shared" si="2006"/>
        <v>2.631320839167472E-6</v>
      </c>
      <c r="BH1475" s="13">
        <f t="shared" si="2007"/>
        <v>5.8662530912254135E-7</v>
      </c>
      <c r="BI1475" s="13">
        <f t="shared" si="2008"/>
        <v>1.0462555479536184E-7</v>
      </c>
      <c r="BJ1475" s="14">
        <f t="shared" si="2009"/>
        <v>0.39149504552442704</v>
      </c>
      <c r="BK1475" s="14">
        <f t="shared" si="2010"/>
        <v>0.35741213733733973</v>
      </c>
      <c r="BL1475" s="14">
        <f t="shared" si="2011"/>
        <v>0.24137783552328371</v>
      </c>
      <c r="BM1475" s="14">
        <f t="shared" si="2012"/>
        <v>0.20144711086031306</v>
      </c>
      <c r="BN1475" s="14">
        <f t="shared" si="2013"/>
        <v>0.79850642824657569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1.4215</v>
      </c>
      <c r="F1476" s="10">
        <f>VLOOKUP(B1476,home!$B$2:$E$405,3,FALSE)</f>
        <v>1.6775</v>
      </c>
      <c r="G1476" s="10">
        <f>VLOOKUP(C1476,away!$B$2:$E$405,4,FALSE)</f>
        <v>1.1364000000000001</v>
      </c>
      <c r="H1476" s="10">
        <f>VLOOKUP(A1476,away!$A$2:$E$405,3,FALSE)</f>
        <v>1.0277000000000001</v>
      </c>
      <c r="I1476" s="10">
        <f>VLOOKUP(C1476,away!$B$2:$E$405,3,FALSE)</f>
        <v>0.5988</v>
      </c>
      <c r="J1476" s="10">
        <f>VLOOKUP(B1476,home!$B$2:$E$405,4,FALSE)</f>
        <v>0.67359999999999998</v>
      </c>
      <c r="K1476" s="12">
        <f t="shared" si="1958"/>
        <v>2.7098210864999999</v>
      </c>
      <c r="L1476" s="12">
        <f t="shared" si="1959"/>
        <v>0.414524521536</v>
      </c>
      <c r="M1476" s="13">
        <f t="shared" si="1960"/>
        <v>4.3965695009276905E-2</v>
      </c>
      <c r="N1476" s="13">
        <f t="shared" si="1961"/>
        <v>0.11913916741876635</v>
      </c>
      <c r="O1476" s="13">
        <f t="shared" si="1962"/>
        <v>1.8224858687718216E-2</v>
      </c>
      <c r="P1476" s="13">
        <f t="shared" si="1963"/>
        <v>4.9386106370461529E-2</v>
      </c>
      <c r="Q1476" s="13">
        <f t="shared" si="1964"/>
        <v>0.16142291404971346</v>
      </c>
      <c r="R1476" s="13">
        <f t="shared" si="1965"/>
        <v>3.777325413793802E-3</v>
      </c>
      <c r="S1476" s="13">
        <f t="shared" si="1966"/>
        <v>1.3868696388854462E-2</v>
      </c>
      <c r="T1476" s="13">
        <f t="shared" si="1967"/>
        <v>6.6913756211404329E-2</v>
      </c>
      <c r="U1476" s="13">
        <f t="shared" si="1968"/>
        <v>1.023587605687078E-2</v>
      </c>
      <c r="V1476" s="13">
        <f t="shared" si="1969"/>
        <v>1.7309478192412456E-3</v>
      </c>
      <c r="W1476" s="13">
        <f t="shared" si="1970"/>
        <v>0.14580907211206356</v>
      </c>
      <c r="X1476" s="13">
        <f t="shared" si="1971"/>
        <v>6.0441435852861276E-2</v>
      </c>
      <c r="Y1476" s="13">
        <f t="shared" si="1972"/>
        <v>1.2527228638928075E-2</v>
      </c>
      <c r="Z1476" s="13">
        <f t="shared" si="1973"/>
        <v>5.2193133661288297E-4</v>
      </c>
      <c r="AA1476" s="13">
        <f t="shared" si="1974"/>
        <v>1.4143405416587197E-3</v>
      </c>
      <c r="AB1476" s="13">
        <f t="shared" si="1975"/>
        <v>1.9163049116393157E-3</v>
      </c>
      <c r="AC1476" s="13">
        <f t="shared" si="1976"/>
        <v>1.215219802404025E-4</v>
      </c>
      <c r="AD1476" s="13">
        <f t="shared" si="1977"/>
        <v>9.8779124553067213E-2</v>
      </c>
      <c r="AE1476" s="13">
        <f t="shared" si="1978"/>
        <v>4.0946369343105145E-2</v>
      </c>
      <c r="AF1476" s="13">
        <f t="shared" si="1979"/>
        <v>8.4866370802934975E-3</v>
      </c>
      <c r="AG1476" s="13">
        <f t="shared" si="1980"/>
        <v>1.1726397250527794E-3</v>
      </c>
      <c r="AH1476" s="13">
        <f t="shared" si="1981"/>
        <v>5.4088334396025079E-5</v>
      </c>
      <c r="AI1476" s="13">
        <f t="shared" si="1982"/>
        <v>1.4656970908001195E-4</v>
      </c>
      <c r="AJ1476" s="13">
        <f t="shared" si="1983"/>
        <v>1.9858884415359352E-4</v>
      </c>
      <c r="AK1476" s="13">
        <f t="shared" si="1984"/>
        <v>1.7938007914369001E-4</v>
      </c>
      <c r="AL1476" s="13">
        <f t="shared" si="1985"/>
        <v>5.4601638311281599E-6</v>
      </c>
      <c r="AM1476" s="13">
        <f t="shared" si="1986"/>
        <v>5.3534750923982251E-2</v>
      </c>
      <c r="AN1476" s="13">
        <f t="shared" si="1987"/>
        <v>2.2191467012312678E-2</v>
      </c>
      <c r="AO1476" s="13">
        <f t="shared" si="1988"/>
        <v>4.5994536227304192E-3</v>
      </c>
      <c r="AP1476" s="13">
        <f t="shared" si="1989"/>
        <v>6.3552877076311631E-4</v>
      </c>
      <c r="AQ1476" s="13">
        <f t="shared" si="1990"/>
        <v>6.5860564905735752E-5</v>
      </c>
      <c r="AR1476" s="13">
        <f t="shared" si="1991"/>
        <v>4.4841881872382947E-6</v>
      </c>
      <c r="AS1476" s="13">
        <f t="shared" si="1992"/>
        <v>1.2151347705612538E-5</v>
      </c>
      <c r="AT1476" s="13">
        <f t="shared" si="1993"/>
        <v>1.6463989121031132E-5</v>
      </c>
      <c r="AU1476" s="13">
        <f t="shared" si="1994"/>
        <v>1.4871488296025588E-5</v>
      </c>
      <c r="AV1476" s="13">
        <f t="shared" si="1995"/>
        <v>1.0074768143052021E-5</v>
      </c>
      <c r="AW1476" s="13">
        <f t="shared" si="1996"/>
        <v>1.7037035081009287E-7</v>
      </c>
      <c r="AX1476" s="13">
        <f t="shared" si="1997"/>
        <v>2.4178266152388758E-2</v>
      </c>
      <c r="AY1476" s="13">
        <f t="shared" si="1998"/>
        <v>1.0022484208389014E-2</v>
      </c>
      <c r="AZ1476" s="13">
        <f t="shared" si="1999"/>
        <v>2.0772827355422857E-3</v>
      </c>
      <c r="BA1476" s="13">
        <f t="shared" si="2000"/>
        <v>2.8702821068188637E-4</v>
      </c>
      <c r="BB1476" s="13">
        <f t="shared" si="2001"/>
        <v>2.9745057925060792E-5</v>
      </c>
      <c r="BC1476" s="13">
        <f t="shared" si="2002"/>
        <v>2.4660111808892869E-6</v>
      </c>
      <c r="BD1476" s="13">
        <f t="shared" si="2003"/>
        <v>3.0980099379872267E-7</v>
      </c>
      <c r="BE1476" s="13">
        <f t="shared" si="2004"/>
        <v>8.3950526561443432E-7</v>
      </c>
      <c r="BF1476" s="13">
        <f t="shared" si="2005"/>
        <v>1.137454535494889E-6</v>
      </c>
      <c r="BG1476" s="13">
        <f t="shared" si="2006"/>
        <v>1.0274327617397044E-6</v>
      </c>
      <c r="BH1476" s="13">
        <f t="shared" si="2007"/>
        <v>6.9603974068079525E-7</v>
      </c>
      <c r="BI1476" s="13">
        <f t="shared" si="2008"/>
        <v>3.772286332677619E-7</v>
      </c>
      <c r="BJ1476" s="14">
        <f t="shared" si="2009"/>
        <v>0.83326267825605804</v>
      </c>
      <c r="BK1476" s="14">
        <f t="shared" si="2010"/>
        <v>0.11910091194029468</v>
      </c>
      <c r="BL1476" s="14">
        <f t="shared" si="2011"/>
        <v>3.62097658218377E-2</v>
      </c>
      <c r="BM1476" s="14">
        <f t="shared" si="2012"/>
        <v>0.58315690656703467</v>
      </c>
      <c r="BN1476" s="14">
        <f t="shared" si="2013"/>
        <v>0.39591606694973025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1.5866</v>
      </c>
      <c r="F1480" s="10">
        <f>VLOOKUP(B1480,home!$B$2:$E$405,3,FALSE)</f>
        <v>0.91679999999999995</v>
      </c>
      <c r="G1480" s="10">
        <f>VLOOKUP(C1480,away!$B$2:$E$405,4,FALSE)</f>
        <v>1.4496</v>
      </c>
      <c r="H1480" s="10">
        <f>VLOOKUP(A1480,away!$A$2:$E$405,3,FALSE)</f>
        <v>1.1788000000000001</v>
      </c>
      <c r="I1480" s="10">
        <f>VLOOKUP(C1480,away!$B$2:$E$405,3,FALSE)</f>
        <v>0.59379999999999999</v>
      </c>
      <c r="J1480" s="10">
        <f>VLOOKUP(B1480,home!$B$2:$E$405,4,FALSE)</f>
        <v>1.0797000000000001</v>
      </c>
      <c r="K1480" s="12">
        <f t="shared" si="1958"/>
        <v>2.1085807380479999</v>
      </c>
      <c r="L1480" s="12">
        <f t="shared" si="1959"/>
        <v>0.75575916376800012</v>
      </c>
      <c r="M1480" s="13">
        <f t="shared" si="1960"/>
        <v>5.7020758010763825E-2</v>
      </c>
      <c r="N1480" s="13">
        <f t="shared" si="1961"/>
        <v>0.12023287201039277</v>
      </c>
      <c r="O1480" s="13">
        <f t="shared" si="1962"/>
        <v>4.3093960391632359E-2</v>
      </c>
      <c r="P1480" s="13">
        <f t="shared" si="1963"/>
        <v>9.0867094807999427E-2</v>
      </c>
      <c r="Q1480" s="13">
        <f t="shared" si="1964"/>
        <v>0.12676035900065241</v>
      </c>
      <c r="R1480" s="13">
        <f t="shared" si="1965"/>
        <v>1.6284327734515693E-2</v>
      </c>
      <c r="S1480" s="13">
        <f t="shared" si="1966"/>
        <v>3.6200978410736474E-2</v>
      </c>
      <c r="T1480" s="13">
        <f t="shared" si="1967"/>
        <v>9.5800302917264546E-2</v>
      </c>
      <c r="U1480" s="13">
        <f t="shared" si="1968"/>
        <v>3.4336819793060608E-2</v>
      </c>
      <c r="V1480" s="13">
        <f t="shared" si="1969"/>
        <v>6.4099029744177196E-3</v>
      </c>
      <c r="W1480" s="13">
        <f t="shared" si="1970"/>
        <v>8.9094817112275002E-2</v>
      </c>
      <c r="X1480" s="13">
        <f t="shared" si="1971"/>
        <v>6.7334224476835861E-2</v>
      </c>
      <c r="Y1480" s="13">
        <f t="shared" si="1972"/>
        <v>2.5444228591790134E-2</v>
      </c>
      <c r="Z1480" s="13">
        <f t="shared" si="1973"/>
        <v>4.1023433037205457E-3</v>
      </c>
      <c r="AA1480" s="13">
        <f t="shared" si="1974"/>
        <v>8.6501220710853369E-3</v>
      </c>
      <c r="AB1480" s="13">
        <f t="shared" si="1975"/>
        <v>9.1197403904272108E-3</v>
      </c>
      <c r="AC1480" s="13">
        <f t="shared" si="1976"/>
        <v>6.3841800951741049E-4</v>
      </c>
      <c r="AD1480" s="13">
        <f t="shared" si="1977"/>
        <v>4.6965903805713104E-2</v>
      </c>
      <c r="AE1480" s="13">
        <f t="shared" si="1978"/>
        <v>3.5494912185814069E-2</v>
      </c>
      <c r="AF1480" s="13">
        <f t="shared" si="1979"/>
        <v>1.3412802575784716E-2</v>
      </c>
      <c r="AG1480" s="13">
        <f t="shared" si="1980"/>
        <v>3.3789494861534465E-3</v>
      </c>
      <c r="AH1480" s="13">
        <f t="shared" si="1981"/>
        <v>7.7509588617727344E-4</v>
      </c>
      <c r="AI1480" s="13">
        <f t="shared" si="1982"/>
        <v>1.6343522557336436E-3</v>
      </c>
      <c r="AJ1480" s="13">
        <f t="shared" si="1983"/>
        <v>1.7230818428126307E-3</v>
      </c>
      <c r="AK1480" s="13">
        <f t="shared" si="1984"/>
        <v>1.2110857279449877E-3</v>
      </c>
      <c r="AL1480" s="13">
        <f t="shared" si="1985"/>
        <v>4.0694786826230594E-5</v>
      </c>
      <c r="AM1480" s="13">
        <f t="shared" si="1986"/>
        <v>1.980628002194839E-2</v>
      </c>
      <c r="AN1480" s="13">
        <f t="shared" si="1987"/>
        <v>1.496877762674256E-2</v>
      </c>
      <c r="AO1480" s="13">
        <f t="shared" si="1988"/>
        <v>5.656395430908053E-3</v>
      </c>
      <c r="AP1480" s="13">
        <f t="shared" si="1989"/>
        <v>1.4249575602680695E-3</v>
      </c>
      <c r="AQ1480" s="13">
        <f t="shared" si="1990"/>
        <v>2.6923118353827137E-4</v>
      </c>
      <c r="AR1480" s="13">
        <f t="shared" si="1991"/>
        <v>1.1715716375547067E-4</v>
      </c>
      <c r="AS1480" s="13">
        <f t="shared" si="1992"/>
        <v>2.470353388191207E-4</v>
      </c>
      <c r="AT1480" s="13">
        <f t="shared" si="1993"/>
        <v>2.6044697852557974E-4</v>
      </c>
      <c r="AU1480" s="13">
        <f t="shared" si="1994"/>
        <v>1.8305782740061277E-4</v>
      </c>
      <c r="AV1480" s="13">
        <f t="shared" si="1995"/>
        <v>9.6498052201461873E-5</v>
      </c>
      <c r="AW1480" s="13">
        <f t="shared" si="1996"/>
        <v>1.8013990682872503E-6</v>
      </c>
      <c r="AX1480" s="13">
        <f t="shared" si="1997"/>
        <v>6.9605234244442078E-3</v>
      </c>
      <c r="AY1480" s="13">
        <f t="shared" si="1998"/>
        <v>5.2604793626455301E-3</v>
      </c>
      <c r="AZ1480" s="13">
        <f t="shared" si="1999"/>
        <v>1.9878277420659041E-3</v>
      </c>
      <c r="BA1480" s="13">
        <f t="shared" si="2000"/>
        <v>5.0077301068618667E-4</v>
      </c>
      <c r="BB1480" s="13">
        <f t="shared" si="2001"/>
        <v>9.4615947948444026E-5</v>
      </c>
      <c r="BC1480" s="13">
        <f t="shared" si="2002"/>
        <v>1.430137394012654E-5</v>
      </c>
      <c r="BD1480" s="13">
        <f t="shared" si="2003"/>
        <v>1.4757100018210857E-5</v>
      </c>
      <c r="BE1480" s="13">
        <f t="shared" si="2004"/>
        <v>3.1116536847847201E-5</v>
      </c>
      <c r="BF1480" s="13">
        <f t="shared" si="2005"/>
        <v>3.2805865116065735E-5</v>
      </c>
      <c r="BG1480" s="13">
        <f t="shared" si="2006"/>
        <v>2.3057938426245663E-5</v>
      </c>
      <c r="BH1480" s="13">
        <f t="shared" si="2007"/>
        <v>1.2154881206169606E-5</v>
      </c>
      <c r="BI1480" s="13">
        <f t="shared" si="2008"/>
        <v>5.1259096769181764E-6</v>
      </c>
      <c r="BJ1480" s="14">
        <f t="shared" si="2009"/>
        <v>0.68086353484781159</v>
      </c>
      <c r="BK1480" s="14">
        <f t="shared" si="2010"/>
        <v>0.19643832636290662</v>
      </c>
      <c r="BL1480" s="14">
        <f t="shared" si="2011"/>
        <v>0.11785179968538341</v>
      </c>
      <c r="BM1480" s="14">
        <f t="shared" si="2012"/>
        <v>0.53973795428028848</v>
      </c>
      <c r="BN1480" s="14">
        <f t="shared" si="2013"/>
        <v>0.4542593719559565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1.5866</v>
      </c>
      <c r="F1481" s="10">
        <f>VLOOKUP(B1481,home!$B$2:$E$405,3,FALSE)</f>
        <v>1.0084</v>
      </c>
      <c r="G1481" s="10">
        <f>VLOOKUP(C1481,away!$B$2:$E$405,4,FALSE)</f>
        <v>0.50419999999999998</v>
      </c>
      <c r="H1481" s="10">
        <f>VLOOKUP(A1481,away!$A$2:$E$405,3,FALSE)</f>
        <v>1.1788000000000001</v>
      </c>
      <c r="I1481" s="10">
        <f>VLOOKUP(C1481,away!$B$2:$E$405,3,FALSE)</f>
        <v>1.1028</v>
      </c>
      <c r="J1481" s="10">
        <f>VLOOKUP(B1481,home!$B$2:$E$405,4,FALSE)</f>
        <v>1.018</v>
      </c>
      <c r="K1481" s="12">
        <f t="shared" si="1958"/>
        <v>0.80668341524799991</v>
      </c>
      <c r="L1481" s="12">
        <f t="shared" si="1959"/>
        <v>1.3233802915200001</v>
      </c>
      <c r="M1481" s="13">
        <f t="shared" si="1960"/>
        <v>0.11882972335364898</v>
      </c>
      <c r="N1481" s="13">
        <f t="shared" si="1961"/>
        <v>9.585796706789658E-2</v>
      </c>
      <c r="O1481" s="13">
        <f t="shared" si="1962"/>
        <v>0.15725691393299293</v>
      </c>
      <c r="P1481" s="13">
        <f t="shared" si="1963"/>
        <v>0.12685654440282754</v>
      </c>
      <c r="Q1481" s="13">
        <f t="shared" si="1964"/>
        <v>3.8663516126530559E-2</v>
      </c>
      <c r="R1481" s="13">
        <f t="shared" si="1965"/>
        <v>0.10405535030208991</v>
      </c>
      <c r="S1481" s="13">
        <f t="shared" si="1966"/>
        <v>3.3856392162787095E-2</v>
      </c>
      <c r="T1481" s="13">
        <f t="shared" si="1967"/>
        <v>5.1166535242716228E-2</v>
      </c>
      <c r="U1481" s="13">
        <f t="shared" si="1968"/>
        <v>8.3939725356516892E-2</v>
      </c>
      <c r="V1481" s="13">
        <f t="shared" si="1969"/>
        <v>4.0159283707308377E-3</v>
      </c>
      <c r="W1481" s="13">
        <f t="shared" si="1970"/>
        <v>1.0396405744815262E-2</v>
      </c>
      <c r="X1481" s="13">
        <f t="shared" si="1971"/>
        <v>1.3758398465333825E-2</v>
      </c>
      <c r="Y1481" s="13">
        <f t="shared" si="1972"/>
        <v>9.1037966859509028E-3</v>
      </c>
      <c r="Z1481" s="13">
        <f t="shared" si="1973"/>
        <v>4.5901599938998484E-2</v>
      </c>
      <c r="AA1481" s="13">
        <f t="shared" si="1974"/>
        <v>3.7028059404138683E-2</v>
      </c>
      <c r="AB1481" s="13">
        <f t="shared" si="1975"/>
        <v>1.4934960710068208E-2</v>
      </c>
      <c r="AC1481" s="13">
        <f t="shared" si="1976"/>
        <v>2.6795000300767943E-4</v>
      </c>
      <c r="AD1481" s="13">
        <f t="shared" si="1977"/>
        <v>2.0966520231328755E-3</v>
      </c>
      <c r="AE1481" s="13">
        <f t="shared" si="1978"/>
        <v>2.7746679655895824E-3</v>
      </c>
      <c r="AF1481" s="13">
        <f t="shared" si="1979"/>
        <v>1.8359704505865743E-3</v>
      </c>
      <c r="AG1481" s="13">
        <f t="shared" si="1980"/>
        <v>8.0989570337312205E-4</v>
      </c>
      <c r="AH1481" s="13">
        <f t="shared" si="1981"/>
        <v>1.5186318177126557E-2</v>
      </c>
      <c r="AI1481" s="13">
        <f t="shared" si="1982"/>
        <v>1.2250551012167231E-2</v>
      </c>
      <c r="AJ1481" s="13">
        <f t="shared" si="1983"/>
        <v>4.941158164582452E-3</v>
      </c>
      <c r="AK1481" s="13">
        <f t="shared" si="1984"/>
        <v>1.3286501144953037E-3</v>
      </c>
      <c r="AL1481" s="13">
        <f t="shared" si="1985"/>
        <v>1.1441989594849187E-5</v>
      </c>
      <c r="AM1481" s="13">
        <f t="shared" si="1986"/>
        <v>3.3826688292149144E-4</v>
      </c>
      <c r="AN1481" s="13">
        <f t="shared" si="1987"/>
        <v>4.4765572613220502E-4</v>
      </c>
      <c r="AO1481" s="13">
        <f t="shared" si="1988"/>
        <v>2.9620938267471751E-4</v>
      </c>
      <c r="AP1481" s="13">
        <f t="shared" si="1989"/>
        <v>1.3066588639834228E-4</v>
      </c>
      <c r="AQ1481" s="13">
        <f t="shared" si="1990"/>
        <v>4.3230164708389347E-5</v>
      </c>
      <c r="AR1481" s="13">
        <f t="shared" si="1991"/>
        <v>4.019454835272245E-3</v>
      </c>
      <c r="AS1481" s="13">
        <f t="shared" si="1992"/>
        <v>3.2424275539525015E-3</v>
      </c>
      <c r="AT1481" s="13">
        <f t="shared" si="1993"/>
        <v>1.3078062664583113E-3</v>
      </c>
      <c r="AU1481" s="13">
        <f t="shared" si="1994"/>
        <v>3.5166187516977537E-4</v>
      </c>
      <c r="AV1481" s="13">
        <f t="shared" si="1995"/>
        <v>7.0919950618617559E-5</v>
      </c>
      <c r="AW1481" s="13">
        <f t="shared" si="1996"/>
        <v>3.3930232739083429E-7</v>
      </c>
      <c r="AX1481" s="13">
        <f t="shared" si="1997"/>
        <v>4.5479047396733974E-5</v>
      </c>
      <c r="AY1481" s="13">
        <f t="shared" si="1998"/>
        <v>6.0186075001941706E-5</v>
      </c>
      <c r="AZ1481" s="13">
        <f t="shared" si="1999"/>
        <v>3.9824532740757111E-5</v>
      </c>
      <c r="BA1481" s="13">
        <f t="shared" si="2000"/>
        <v>1.7567667249370309E-5</v>
      </c>
      <c r="BB1481" s="13">
        <f t="shared" si="2001"/>
        <v>5.812176151449509E-6</v>
      </c>
      <c r="BC1481" s="13">
        <f t="shared" si="2002"/>
        <v>1.5383438739341691E-6</v>
      </c>
      <c r="BD1481" s="13">
        <f t="shared" si="2003"/>
        <v>8.8654455194234238E-4</v>
      </c>
      <c r="BE1481" s="13">
        <f t="shared" si="2004"/>
        <v>7.1516078693035655E-4</v>
      </c>
      <c r="BF1481" s="13">
        <f t="shared" si="2005"/>
        <v>2.8845417302621364E-4</v>
      </c>
      <c r="BG1481" s="13">
        <f t="shared" si="2006"/>
        <v>7.7563732479774496E-5</v>
      </c>
      <c r="BH1481" s="13">
        <f t="shared" si="2007"/>
        <v>1.5642344154041674E-5</v>
      </c>
      <c r="BI1481" s="13">
        <f t="shared" si="2008"/>
        <v>2.5236839209333856E-6</v>
      </c>
      <c r="BJ1481" s="14">
        <f t="shared" si="2009"/>
        <v>0.22789024136117483</v>
      </c>
      <c r="BK1481" s="14">
        <f t="shared" si="2010"/>
        <v>0.2838981663575989</v>
      </c>
      <c r="BL1481" s="14">
        <f t="shared" si="2011"/>
        <v>0.4418998469281033</v>
      </c>
      <c r="BM1481" s="14">
        <f t="shared" si="2012"/>
        <v>0.3580099926272145</v>
      </c>
      <c r="BN1481" s="14">
        <f t="shared" si="2013"/>
        <v>0.64152001518598645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1.1809000000000001</v>
      </c>
      <c r="F1482" s="10">
        <f>VLOOKUP(B1482,home!$B$2:$E$405,3,FALSE)</f>
        <v>0.9879</v>
      </c>
      <c r="G1482" s="10">
        <f>VLOOKUP(C1482,away!$B$2:$E$405,4,FALSE)</f>
        <v>0.3528</v>
      </c>
      <c r="H1482" s="10">
        <f>VLOOKUP(A1482,away!$A$2:$E$405,3,FALSE)</f>
        <v>0.92459999999999998</v>
      </c>
      <c r="I1482" s="10">
        <f>VLOOKUP(C1482,away!$B$2:$E$405,3,FALSE)</f>
        <v>0.54079999999999995</v>
      </c>
      <c r="J1482" s="10">
        <f>VLOOKUP(B1482,home!$B$2:$E$405,4,FALSE)</f>
        <v>0.90129999999999999</v>
      </c>
      <c r="K1482" s="12">
        <f t="shared" si="1958"/>
        <v>0.41158039960800002</v>
      </c>
      <c r="L1482" s="12">
        <f t="shared" si="1959"/>
        <v>0.45067134278399995</v>
      </c>
      <c r="M1482" s="13">
        <f t="shared" si="1960"/>
        <v>0.42221030230216572</v>
      </c>
      <c r="N1482" s="13">
        <f t="shared" si="1961"/>
        <v>0.17377348494013983</v>
      </c>
      <c r="O1482" s="13">
        <f t="shared" si="1962"/>
        <v>0.19027808387575557</v>
      </c>
      <c r="P1482" s="13">
        <f t="shared" si="1963"/>
        <v>7.8314729798228011E-2</v>
      </c>
      <c r="Q1482" s="13">
        <f t="shared" si="1964"/>
        <v>3.5760880186468759E-2</v>
      </c>
      <c r="R1482" s="13">
        <f t="shared" si="1965"/>
        <v>4.2876439781326665E-2</v>
      </c>
      <c r="S1482" s="13">
        <f t="shared" si="1966"/>
        <v>3.6316006916027842E-3</v>
      </c>
      <c r="T1482" s="13">
        <f t="shared" si="1967"/>
        <v>1.6116403892773613E-2</v>
      </c>
      <c r="U1482" s="13">
        <f t="shared" si="1968"/>
        <v>1.7647102218966777E-2</v>
      </c>
      <c r="V1482" s="13">
        <f t="shared" si="1969"/>
        <v>7.4846277987574049E-5</v>
      </c>
      <c r="W1482" s="13">
        <f t="shared" si="1970"/>
        <v>4.906159119160208E-3</v>
      </c>
      <c r="X1482" s="13">
        <f t="shared" si="1971"/>
        <v>2.2110653181438974E-3</v>
      </c>
      <c r="Y1482" s="13">
        <f t="shared" si="1972"/>
        <v>4.9823188795552109E-4</v>
      </c>
      <c r="Z1482" s="13">
        <f t="shared" si="1973"/>
        <v>6.4410608966826008E-3</v>
      </c>
      <c r="AA1482" s="13">
        <f t="shared" si="1974"/>
        <v>2.6510144177560877E-3</v>
      </c>
      <c r="AB1482" s="13">
        <f t="shared" si="1975"/>
        <v>5.4555278671330999E-4</v>
      </c>
      <c r="AC1482" s="13">
        <f t="shared" si="1976"/>
        <v>8.6769052132297027E-7</v>
      </c>
      <c r="AD1482" s="13">
        <f t="shared" si="1977"/>
        <v>5.0481973270109781E-4</v>
      </c>
      <c r="AE1482" s="13">
        <f t="shared" si="1978"/>
        <v>2.2750778680026367E-4</v>
      </c>
      <c r="AF1482" s="13">
        <f t="shared" si="1979"/>
        <v>5.1265619885545405E-5</v>
      </c>
      <c r="AG1482" s="13">
        <f t="shared" si="1980"/>
        <v>7.7013152508242938E-6</v>
      </c>
      <c r="AH1482" s="13">
        <f t="shared" si="1981"/>
        <v>7.2570039081536555E-4</v>
      </c>
      <c r="AI1482" s="13">
        <f t="shared" si="1982"/>
        <v>2.9868405684746989E-4</v>
      </c>
      <c r="AJ1482" s="13">
        <f t="shared" si="1983"/>
        <v>6.1466251736910123E-5</v>
      </c>
      <c r="AK1482" s="13">
        <f t="shared" si="1984"/>
        <v>8.4327681507611318E-6</v>
      </c>
      <c r="AL1482" s="13">
        <f t="shared" si="1985"/>
        <v>6.4378295229053671E-9</v>
      </c>
      <c r="AM1482" s="13">
        <f t="shared" si="1986"/>
        <v>4.1554781463024332E-5</v>
      </c>
      <c r="AN1482" s="13">
        <f t="shared" si="1987"/>
        <v>1.8727549161036847E-5</v>
      </c>
      <c r="AO1482" s="13">
        <f t="shared" si="1988"/>
        <v>4.2199848637289236E-6</v>
      </c>
      <c r="AP1482" s="13">
        <f t="shared" si="1989"/>
        <v>6.3394208168828982E-7</v>
      </c>
      <c r="AQ1482" s="13">
        <f t="shared" si="1990"/>
        <v>7.142488230043642E-8</v>
      </c>
      <c r="AR1482" s="13">
        <f t="shared" si="1991"/>
        <v>6.5410473917526871E-5</v>
      </c>
      <c r="AS1482" s="13">
        <f t="shared" si="1992"/>
        <v>2.6921668993524371E-5</v>
      </c>
      <c r="AT1482" s="13">
        <f t="shared" si="1993"/>
        <v>5.5402156412345309E-6</v>
      </c>
      <c r="AU1482" s="13">
        <f t="shared" si="1994"/>
        <v>7.6008138917793353E-7</v>
      </c>
      <c r="AV1482" s="13">
        <f t="shared" si="1995"/>
        <v>7.8208650473114392E-8</v>
      </c>
      <c r="AW1482" s="13">
        <f t="shared" si="1996"/>
        <v>3.3170467999286388E-11</v>
      </c>
      <c r="AX1482" s="13">
        <f t="shared" si="1997"/>
        <v>2.8505222600291099E-6</v>
      </c>
      <c r="AY1482" s="13">
        <f t="shared" si="1998"/>
        <v>1.2846486945630012E-6</v>
      </c>
      <c r="AZ1482" s="13">
        <f t="shared" si="1999"/>
        <v>2.8947717609221017E-7</v>
      </c>
      <c r="BA1482" s="13">
        <f t="shared" si="2000"/>
        <v>4.3486355884932259E-8</v>
      </c>
      <c r="BB1482" s="13">
        <f t="shared" si="2001"/>
        <v>4.8995135998613286E-9</v>
      </c>
      <c r="BC1482" s="13">
        <f t="shared" si="2002"/>
        <v>4.4161407460759497E-10</v>
      </c>
      <c r="BD1482" s="13">
        <f t="shared" si="2003"/>
        <v>4.9131043520916059E-6</v>
      </c>
      <c r="BE1482" s="13">
        <f t="shared" si="2004"/>
        <v>2.0221374525496668E-6</v>
      </c>
      <c r="BF1482" s="13">
        <f t="shared" si="2005"/>
        <v>4.1613607039134749E-7</v>
      </c>
      <c r="BG1482" s="13">
        <f t="shared" si="2006"/>
        <v>5.7091150047657878E-8</v>
      </c>
      <c r="BH1482" s="13">
        <f t="shared" si="2007"/>
        <v>5.8743995876738278E-9</v>
      </c>
      <c r="BI1482" s="13">
        <f t="shared" si="2008"/>
        <v>4.835575459503732E-10</v>
      </c>
      <c r="BJ1482" s="14">
        <f t="shared" si="2009"/>
        <v>0.2341272009573456</v>
      </c>
      <c r="BK1482" s="14">
        <f t="shared" si="2010"/>
        <v>0.50423363784702946</v>
      </c>
      <c r="BL1482" s="14">
        <f t="shared" si="2011"/>
        <v>0.25519860202364303</v>
      </c>
      <c r="BM1482" s="14">
        <f t="shared" si="2012"/>
        <v>5.6785296225092111E-2</v>
      </c>
      <c r="BN1482" s="14">
        <f t="shared" si="2013"/>
        <v>0.94321392088408462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1.1809000000000001</v>
      </c>
      <c r="F1483" s="10">
        <f>VLOOKUP(B1483,home!$B$2:$E$405,3,FALSE)</f>
        <v>1.8348</v>
      </c>
      <c r="G1483" s="10">
        <f>VLOOKUP(C1483,away!$B$2:$E$405,4,FALSE)</f>
        <v>2.0465</v>
      </c>
      <c r="H1483" s="10">
        <f>VLOOKUP(A1483,away!$A$2:$E$405,3,FALSE)</f>
        <v>0.92459999999999998</v>
      </c>
      <c r="I1483" s="10">
        <f>VLOOKUP(C1483,away!$B$2:$E$405,3,FALSE)</f>
        <v>0.81120000000000003</v>
      </c>
      <c r="J1483" s="10">
        <f>VLOOKUP(B1483,home!$B$2:$E$405,4,FALSE)</f>
        <v>0.81120000000000003</v>
      </c>
      <c r="K1483" s="12">
        <f t="shared" si="1958"/>
        <v>4.4341829023800008</v>
      </c>
      <c r="L1483" s="12">
        <f t="shared" si="1959"/>
        <v>0.60842881382400005</v>
      </c>
      <c r="M1483" s="13">
        <f t="shared" si="1960"/>
        <v>6.4568627846149649E-3</v>
      </c>
      <c r="N1483" s="13">
        <f t="shared" si="1961"/>
        <v>2.8630910562553399E-2</v>
      </c>
      <c r="O1483" s="13">
        <f t="shared" si="1962"/>
        <v>3.9285413650676131E-3</v>
      </c>
      <c r="P1483" s="13">
        <f t="shared" si="1963"/>
        <v>1.7419870952275398E-2</v>
      </c>
      <c r="Q1483" s="13">
        <f t="shared" si="1964"/>
        <v>6.3477347048022645E-2</v>
      </c>
      <c r="R1483" s="13">
        <f t="shared" si="1965"/>
        <v>1.1951188814033028E-3</v>
      </c>
      <c r="S1483" s="13">
        <f t="shared" si="1966"/>
        <v>1.1749200583794953E-2</v>
      </c>
      <c r="T1483" s="13">
        <f t="shared" si="1967"/>
        <v>3.86214469691228E-2</v>
      </c>
      <c r="U1483" s="13">
        <f t="shared" si="1968"/>
        <v>5.2993757102300365E-3</v>
      </c>
      <c r="V1483" s="13">
        <f t="shared" si="1969"/>
        <v>3.5219986476986509E-3</v>
      </c>
      <c r="W1483" s="13">
        <f t="shared" si="1970"/>
        <v>9.3823388989594539E-2</v>
      </c>
      <c r="X1483" s="13">
        <f t="shared" si="1971"/>
        <v>5.7084853271886747E-2</v>
      </c>
      <c r="Y1483" s="13">
        <f t="shared" si="1972"/>
        <v>1.7366034781765568E-2</v>
      </c>
      <c r="Z1483" s="13">
        <f t="shared" si="1973"/>
        <v>2.4238158779695909E-4</v>
      </c>
      <c r="AA1483" s="13">
        <f t="shared" si="1974"/>
        <v>1.0747642924609931E-3</v>
      </c>
      <c r="AB1483" s="13">
        <f t="shared" si="1975"/>
        <v>2.3828507248595376E-3</v>
      </c>
      <c r="AC1483" s="13">
        <f t="shared" si="1976"/>
        <v>5.9387162914460105E-4</v>
      </c>
      <c r="AD1483" s="13">
        <f t="shared" si="1977"/>
        <v>0.10400751682525201</v>
      </c>
      <c r="AE1483" s="13">
        <f t="shared" si="1978"/>
        <v>6.3281170090767808E-2</v>
      </c>
      <c r="AF1483" s="13">
        <f t="shared" si="1979"/>
        <v>1.9251043627860322E-2</v>
      </c>
      <c r="AG1483" s="13">
        <f t="shared" si="1980"/>
        <v>3.9042965464577101E-3</v>
      </c>
      <c r="AH1483" s="13">
        <f t="shared" si="1981"/>
        <v>3.6867985489020383E-5</v>
      </c>
      <c r="AI1483" s="13">
        <f t="shared" si="1982"/>
        <v>1.6347939090060817E-4</v>
      </c>
      <c r="AJ1483" s="13">
        <f t="shared" si="1983"/>
        <v>3.6244876001148677E-4</v>
      </c>
      <c r="AK1483" s="13">
        <f t="shared" si="1984"/>
        <v>5.3572136487725554E-4</v>
      </c>
      <c r="AL1483" s="13">
        <f t="shared" si="1985"/>
        <v>6.4087885940933189E-5</v>
      </c>
      <c r="AM1483" s="13">
        <f t="shared" si="1986"/>
        <v>9.2237670565106553E-2</v>
      </c>
      <c r="AN1483" s="13">
        <f t="shared" si="1987"/>
        <v>5.6120056491816658E-2</v>
      </c>
      <c r="AO1483" s="13">
        <f t="shared" si="1988"/>
        <v>1.7072529701525941E-2</v>
      </c>
      <c r="AP1483" s="13">
        <f t="shared" si="1989"/>
        <v>3.4624729984248127E-3</v>
      </c>
      <c r="AQ1483" s="13">
        <f t="shared" si="1990"/>
        <v>5.2666708483230934E-4</v>
      </c>
      <c r="AR1483" s="13">
        <f t="shared" si="1991"/>
        <v>4.4863089358330235E-6</v>
      </c>
      <c r="AS1483" s="13">
        <f t="shared" si="1992"/>
        <v>1.989311437806541E-5</v>
      </c>
      <c r="AT1483" s="13">
        <f t="shared" si="1993"/>
        <v>4.410485382515371E-5</v>
      </c>
      <c r="AU1483" s="13">
        <f t="shared" si="1994"/>
        <v>6.5189662914488577E-5</v>
      </c>
      <c r="AV1483" s="13">
        <f t="shared" si="1995"/>
        <v>7.2265722176835219E-5</v>
      </c>
      <c r="AW1483" s="13">
        <f t="shared" si="1996"/>
        <v>4.8028256477541138E-6</v>
      </c>
      <c r="AX1483" s="13">
        <f t="shared" si="1997"/>
        <v>6.8166450295859091E-2</v>
      </c>
      <c r="AY1483" s="13">
        <f t="shared" si="1998"/>
        <v>4.14744324961022E-2</v>
      </c>
      <c r="AZ1483" s="13">
        <f t="shared" si="1999"/>
        <v>1.261711988381351E-2</v>
      </c>
      <c r="BA1483" s="13">
        <f t="shared" si="2000"/>
        <v>2.5588730949279532E-3</v>
      </c>
      <c r="BB1483" s="13">
        <f t="shared" si="2001"/>
        <v>3.8922303046829061E-4</v>
      </c>
      <c r="BC1483" s="13">
        <f t="shared" si="2002"/>
        <v>4.7362901348160929E-5</v>
      </c>
      <c r="BD1483" s="13">
        <f t="shared" si="2003"/>
        <v>4.549332707128163E-7</v>
      </c>
      <c r="BE1483" s="13">
        <f t="shared" si="2004"/>
        <v>2.0172573307185823E-6</v>
      </c>
      <c r="BF1483" s="13">
        <f t="shared" si="2005"/>
        <v>4.4724439827865288E-6</v>
      </c>
      <c r="BG1483" s="13">
        <f t="shared" si="2006"/>
        <v>6.6105448801081143E-6</v>
      </c>
      <c r="BH1483" s="13">
        <f t="shared" si="2007"/>
        <v>7.3280912706977621E-6</v>
      </c>
      <c r="BI1483" s="13">
        <f t="shared" si="2008"/>
        <v>6.4988194039216308E-6</v>
      </c>
      <c r="BJ1483" s="14">
        <f t="shared" si="2009"/>
        <v>0.78412086725750896</v>
      </c>
      <c r="BK1483" s="14">
        <f t="shared" si="2010"/>
        <v>8.1280324979571703E-2</v>
      </c>
      <c r="BL1483" s="14">
        <f t="shared" si="2011"/>
        <v>1.5212490227669181E-2</v>
      </c>
      <c r="BM1483" s="14">
        <f t="shared" si="2012"/>
        <v>0.71827778278815524</v>
      </c>
      <c r="BN1483" s="14">
        <f t="shared" si="2013"/>
        <v>0.12110865159393733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1.5124</v>
      </c>
      <c r="F1484" s="10">
        <f>VLOOKUP(B1484,home!$B$2:$E$405,3,FALSE)</f>
        <v>1.3224</v>
      </c>
      <c r="G1484" s="10">
        <f>VLOOKUP(C1484,away!$B$2:$E$405,4,FALSE)</f>
        <v>0.79339999999999999</v>
      </c>
      <c r="H1484" s="10">
        <f>VLOOKUP(A1484,away!$A$2:$E$405,3,FALSE)</f>
        <v>1.1446000000000001</v>
      </c>
      <c r="I1484" s="10">
        <f>VLOOKUP(C1484,away!$B$2:$E$405,3,FALSE)</f>
        <v>1.4560999999999999</v>
      </c>
      <c r="J1484" s="10">
        <f>VLOOKUP(B1484,home!$B$2:$E$405,4,FALSE)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1.5124</v>
      </c>
      <c r="F1485" s="10">
        <f>VLOOKUP(B1485,home!$B$2:$E$405,3,FALSE)</f>
        <v>1.2783</v>
      </c>
      <c r="G1485" s="10">
        <f>VLOOKUP(C1485,away!$B$2:$E$405,4,FALSE)</f>
        <v>1.0579000000000001</v>
      </c>
      <c r="H1485" s="10">
        <f>VLOOKUP(A1485,away!$A$2:$E$405,3,FALSE)</f>
        <v>1.1446000000000001</v>
      </c>
      <c r="I1485" s="10">
        <f>VLOOKUP(C1485,away!$B$2:$E$405,3,FALSE)</f>
        <v>0.99019999999999997</v>
      </c>
      <c r="J1485" s="10">
        <f>VLOOKUP(B1485,home!$B$2:$E$405,4,FALSE)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1.6292</v>
      </c>
      <c r="F1486" s="10">
        <f>VLOOKUP(B1486,home!$B$2:$E$405,3,FALSE)</f>
        <v>0.90259999999999996</v>
      </c>
      <c r="G1486" s="10">
        <f>VLOOKUP(C1486,away!$B$2:$E$405,4,FALSE)</f>
        <v>0.83040000000000003</v>
      </c>
      <c r="H1486" s="10">
        <f>VLOOKUP(A1486,away!$A$2:$E$405,3,FALSE)</f>
        <v>1.1462000000000001</v>
      </c>
      <c r="I1486" s="10">
        <f>VLOOKUP(C1486,away!$B$2:$E$405,3,FALSE)</f>
        <v>1.3343</v>
      </c>
      <c r="J1486" s="10">
        <f>VLOOKUP(B1486,home!$B$2:$E$405,4,FALSE)</f>
        <v>0.87239999999999995</v>
      </c>
      <c r="K1486" s="12">
        <f t="shared" si="1958"/>
        <v>1.221116419968</v>
      </c>
      <c r="L1486" s="12">
        <f t="shared" si="1959"/>
        <v>1.334226453384</v>
      </c>
      <c r="M1486" s="13">
        <f t="shared" si="1960"/>
        <v>7.7665598037579553E-2</v>
      </c>
      <c r="N1486" s="13">
        <f t="shared" si="1961"/>
        <v>9.4838737030322848E-2</v>
      </c>
      <c r="O1486" s="13">
        <f t="shared" si="1962"/>
        <v>0.10362349541962712</v>
      </c>
      <c r="P1486" s="13">
        <f t="shared" si="1963"/>
        <v>0.1265363517513855</v>
      </c>
      <c r="Q1486" s="13">
        <f t="shared" si="1964"/>
        <v>5.790456951837724E-2</v>
      </c>
      <c r="R1486" s="13">
        <f t="shared" si="1965"/>
        <v>6.912860439049115E-2</v>
      </c>
      <c r="S1486" s="13">
        <f t="shared" si="1966"/>
        <v>5.1539705864374515E-2</v>
      </c>
      <c r="T1486" s="13">
        <f t="shared" si="1967"/>
        <v>7.7257808423231739E-2</v>
      </c>
      <c r="U1486" s="13">
        <f t="shared" si="1968"/>
        <v>8.4414073910700702E-2</v>
      </c>
      <c r="V1486" s="13">
        <f t="shared" si="1969"/>
        <v>9.330094540931538E-3</v>
      </c>
      <c r="W1486" s="13">
        <f t="shared" si="1970"/>
        <v>2.3569406876689646E-2</v>
      </c>
      <c r="X1486" s="13">
        <f t="shared" si="1971"/>
        <v>3.144692614545009E-2</v>
      </c>
      <c r="Y1486" s="13">
        <f t="shared" si="1972"/>
        <v>2.0978660370436233E-2</v>
      </c>
      <c r="Z1486" s="13">
        <f t="shared" si="1973"/>
        <v>3.0744404221103545E-2</v>
      </c>
      <c r="AA1486" s="13">
        <f t="shared" si="1974"/>
        <v>3.7542496816523024E-2</v>
      </c>
      <c r="AB1486" s="13">
        <f t="shared" si="1975"/>
        <v>2.2921879654626325E-2</v>
      </c>
      <c r="AC1486" s="13">
        <f t="shared" si="1976"/>
        <v>9.500636016265433E-4</v>
      </c>
      <c r="AD1486" s="13">
        <f t="shared" si="1977"/>
        <v>7.1952474365081093E-3</v>
      </c>
      <c r="AE1486" s="13">
        <f t="shared" si="1978"/>
        <v>9.6000894684325332E-3</v>
      </c>
      <c r="AF1486" s="13">
        <f t="shared" si="1979"/>
        <v>6.4043466618179156E-3</v>
      </c>
      <c r="AG1486" s="13">
        <f t="shared" si="1980"/>
        <v>2.8482829109463263E-3</v>
      </c>
      <c r="AH1486" s="13">
        <f t="shared" si="1981"/>
        <v>1.0254999351331767E-2</v>
      </c>
      <c r="AI1486" s="13">
        <f t="shared" si="1982"/>
        <v>1.2522548094672407E-2</v>
      </c>
      <c r="AJ1486" s="13">
        <f t="shared" si="1983"/>
        <v>7.645744549121738E-3</v>
      </c>
      <c r="AK1486" s="13">
        <f t="shared" si="1984"/>
        <v>3.1121147372711266E-3</v>
      </c>
      <c r="AL1486" s="13">
        <f t="shared" si="1985"/>
        <v>6.1915486454342525E-5</v>
      </c>
      <c r="AM1486" s="13">
        <f t="shared" si="1986"/>
        <v>1.7572469580905393E-3</v>
      </c>
      <c r="AN1486" s="13">
        <f t="shared" si="1987"/>
        <v>2.3445653766129629E-3</v>
      </c>
      <c r="AO1486" s="13">
        <f t="shared" si="1988"/>
        <v>1.5640905735826182E-3</v>
      </c>
      <c r="AP1486" s="13">
        <f t="shared" si="1989"/>
        <v>6.9561700625416119E-4</v>
      </c>
      <c r="AQ1486" s="13">
        <f t="shared" si="1990"/>
        <v>2.3202765279202133E-4</v>
      </c>
      <c r="AR1486" s="13">
        <f t="shared" si="1991"/>
        <v>2.7364982827965197E-3</v>
      </c>
      <c r="AS1486" s="13">
        <f t="shared" si="1992"/>
        <v>3.341582986337065E-3</v>
      </c>
      <c r="AT1486" s="13">
        <f t="shared" si="1993"/>
        <v>2.0402309266509483E-3</v>
      </c>
      <c r="AU1486" s="13">
        <f t="shared" si="1994"/>
        <v>8.3045316168666643E-4</v>
      </c>
      <c r="AV1486" s="13">
        <f t="shared" si="1995"/>
        <v>2.5351999793748233E-4</v>
      </c>
      <c r="AW1486" s="13">
        <f t="shared" si="1996"/>
        <v>2.8020985591522734E-6</v>
      </c>
      <c r="AX1486" s="13">
        <f t="shared" si="1997"/>
        <v>3.5763385241053007E-4</v>
      </c>
      <c r="AY1486" s="13">
        <f t="shared" si="1998"/>
        <v>4.771645465117584E-4</v>
      </c>
      <c r="AZ1486" s="13">
        <f t="shared" si="1999"/>
        <v>3.1832278028648414E-4</v>
      </c>
      <c r="BA1486" s="13">
        <f t="shared" si="2000"/>
        <v>1.415715580576567E-4</v>
      </c>
      <c r="BB1486" s="13">
        <f t="shared" si="2001"/>
        <v>4.72221294518286E-5</v>
      </c>
      <c r="BC1486" s="13">
        <f t="shared" si="2002"/>
        <v>1.2601002859950675E-5</v>
      </c>
      <c r="BD1486" s="13">
        <f t="shared" si="2003"/>
        <v>6.0851806642450148E-4</v>
      </c>
      <c r="BE1486" s="13">
        <f t="shared" si="2004"/>
        <v>7.4307140275813683E-4</v>
      </c>
      <c r="BF1486" s="13">
        <f t="shared" si="2005"/>
        <v>4.5368834555830809E-4</v>
      </c>
      <c r="BG1486" s="13">
        <f t="shared" si="2006"/>
        <v>1.8466876276978855E-4</v>
      </c>
      <c r="BH1486" s="13">
        <f t="shared" si="2007"/>
        <v>5.6375514618341052E-5</v>
      </c>
      <c r="BI1486" s="13">
        <f t="shared" si="2008"/>
        <v>1.3768213316920432E-5</v>
      </c>
      <c r="BJ1486" s="14">
        <f t="shared" si="2009"/>
        <v>0.33999213827912328</v>
      </c>
      <c r="BK1486" s="14">
        <f t="shared" si="2010"/>
        <v>0.26656089382886372</v>
      </c>
      <c r="BL1486" s="14">
        <f t="shared" si="2011"/>
        <v>0.36242833258522011</v>
      </c>
      <c r="BM1486" s="14">
        <f t="shared" si="2012"/>
        <v>0.46955405031857472</v>
      </c>
      <c r="BN1486" s="14">
        <f t="shared" si="2013"/>
        <v>0.52969735614778346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1.4215</v>
      </c>
      <c r="F1488" s="10">
        <f>VLOOKUP(B1488,home!$B$2:$E$405,3,FALSE)</f>
        <v>0.99660000000000004</v>
      </c>
      <c r="G1488" s="10">
        <f>VLOOKUP(C1488,away!$B$2:$E$405,4,FALSE)</f>
        <v>1.2987</v>
      </c>
      <c r="H1488" s="10">
        <f>VLOOKUP(A1488,away!$A$2:$E$405,3,FALSE)</f>
        <v>1.0277000000000001</v>
      </c>
      <c r="I1488" s="10">
        <f>VLOOKUP(C1488,away!$B$2:$E$405,3,FALSE)</f>
        <v>1.4220999999999999</v>
      </c>
      <c r="J1488" s="10">
        <f>VLOOKUP(B1488,home!$B$2:$E$405,4,FALSE)</f>
        <v>1.1352</v>
      </c>
      <c r="K1488" s="12">
        <f t="shared" ref="K1488:K1522" si="2014">E1488*F1488*G1488</f>
        <v>1.83982530303</v>
      </c>
      <c r="L1488" s="12">
        <f t="shared" ref="L1488:L1522" si="2015">H1488*I1488*J1488</f>
        <v>1.6590859113840002</v>
      </c>
      <c r="M1488" s="13">
        <f t="shared" ref="M1488:M1522" si="2016">_xlfn.POISSON.DIST(0,K1488,FALSE) * _xlfn.POISSON.DIST(0,L1488,FALSE)</f>
        <v>3.0230279803426654E-2</v>
      </c>
      <c r="N1488" s="13">
        <f t="shared" ref="N1488:N1522" si="2017">_xlfn.POISSON.DIST(1,K1488,FALSE) * _xlfn.POISSON.DIST(0,L1488,FALSE)</f>
        <v>5.5618433700021133E-2</v>
      </c>
      <c r="O1488" s="13">
        <f t="shared" ref="O1488:O1522" si="2018">_xlfn.POISSON.DIST(0,K1488,FALSE) * _xlfn.POISSON.DIST(1,L1488,FALSE)</f>
        <v>5.0154631319061442E-2</v>
      </c>
      <c r="P1488" s="13">
        <f t="shared" ref="P1488:P1522" si="2019">_xlfn.POISSON.DIST(1,K1488,FALSE) * _xlfn.POISSON.DIST(1,L1488,FALSE)</f>
        <v>9.2275759764950144E-2</v>
      </c>
      <c r="Q1488" s="13">
        <f t="shared" ref="Q1488:Q1522" si="2020">_xlfn.POISSON.DIST(2,K1488,FALSE) * _xlfn.POISSON.DIST(0,L1488,FALSE)</f>
        <v>5.1164100818097691E-2</v>
      </c>
      <c r="R1488" s="13">
        <f t="shared" ref="R1488:R1522" si="2021">_xlfn.POISSON.DIST(0,K1488,FALSE) * _xlfn.POISSON.DIST(2,L1488,FALSE)</f>
        <v>4.1605421106056806E-2</v>
      </c>
      <c r="S1488" s="13">
        <f t="shared" ref="S1488:S1522" si="2022">_xlfn.POISSON.DIST(2,K1488,FALSE) * _xlfn.POISSON.DIST(2,L1488,FALSE)</f>
        <v>7.0416283735766402E-2</v>
      </c>
      <c r="T1488" s="13">
        <f t="shared" ref="T1488:T1522" si="2023">_xlfn.POISSON.DIST(2,K1488,FALSE) * _xlfn.POISSON.DIST(1,L1488,FALSE)</f>
        <v>8.4885638835936472E-2</v>
      </c>
      <c r="U1488" s="13">
        <f t="shared" ref="U1488:U1522" si="2024">_xlfn.POISSON.DIST(1,K1488,FALSE) * _xlfn.POISSON.DIST(2,L1488,FALSE)</f>
        <v>7.654670649414172E-2</v>
      </c>
      <c r="V1488" s="13">
        <f t="shared" ref="V1488:V1522" si="2025">_xlfn.POISSON.DIST(3,K1488,FALSE) * _xlfn.POISSON.DIST(3,L1488,FALSE)</f>
        <v>2.3882294778589722E-2</v>
      </c>
      <c r="W1488" s="13">
        <f t="shared" ref="W1488:W1522" si="2026">_xlfn.POISSON.DIST(3,K1488,FALSE) * _xlfn.POISSON.DIST(0,L1488,FALSE)</f>
        <v>3.1377669097304682E-2</v>
      </c>
      <c r="X1488" s="13">
        <f t="shared" ref="X1488:X1522" si="2027">_xlfn.POISSON.DIST(3,K1488,FALSE) * _xlfn.POISSON.DIST(1,L1488,FALSE)</f>
        <v>5.2058248731407311E-2</v>
      </c>
      <c r="Y1488" s="13">
        <f t="shared" ref="Y1488:Y1522" si="2028">_xlfn.POISSON.DIST(3,K1488,FALSE) * _xlfn.POISSON.DIST(2,L1488,FALSE)</f>
        <v>4.3184553520800951E-2</v>
      </c>
      <c r="Z1488" s="13">
        <f t="shared" ref="Z1488:Z1522" si="2029">_xlfn.POISSON.DIST(0,K1488,FALSE) * _xlfn.POISSON.DIST(3,L1488,FALSE)</f>
        <v>2.3008989331419118E-2</v>
      </c>
      <c r="AA1488" s="13">
        <f t="shared" ref="AA1488:AA1522" si="2030">_xlfn.POISSON.DIST(1,K1488,FALSE) * _xlfn.POISSON.DIST(3,L1488,FALSE)</f>
        <v>4.2332520769092212E-2</v>
      </c>
      <c r="AB1488" s="13">
        <f t="shared" ref="AB1488:AB1522" si="2031">_xlfn.POISSON.DIST(2,K1488,FALSE) * _xlfn.POISSON.DIST(3,L1488,FALSE)</f>
        <v>3.8942221426009442E-2</v>
      </c>
      <c r="AC1488" s="13">
        <f t="shared" ref="AC1488:AC1522" si="2032">_xlfn.POISSON.DIST(4,K1488,FALSE) * _xlfn.POISSON.DIST(4,L1488,FALSE)</f>
        <v>4.5561869381355122E-3</v>
      </c>
      <c r="AD1488" s="13">
        <f t="shared" ref="AD1488:AD1522" si="2033">_xlfn.POISSON.DIST(4,K1488,FALSE) * _xlfn.POISSON.DIST(0,L1488,FALSE)</f>
        <v>1.4432357388830915E-2</v>
      </c>
      <c r="AE1488" s="13">
        <f t="shared" ref="AE1488:AE1522" si="2034">_xlfn.POISSON.DIST(4,K1488,FALSE) * _xlfn.POISSON.DIST(1,L1488,FALSE)</f>
        <v>2.3944520811868146E-2</v>
      </c>
      <c r="AF1488" s="13">
        <f t="shared" ref="AF1488:AF1522" si="2035">_xlfn.POISSON.DIST(4,K1488,FALSE) * _xlfn.POISSON.DIST(2,L1488,FALSE)</f>
        <v>1.9863008566905718E-2</v>
      </c>
      <c r="AG1488" s="13">
        <f t="shared" ref="AG1488:AG1522" si="2036">_xlfn.POISSON.DIST(4,K1488,FALSE) * _xlfn.POISSON.DIST(3,L1488,FALSE)</f>
        <v>1.0984812557017658E-2</v>
      </c>
      <c r="AH1488" s="13">
        <f t="shared" ref="AH1488:AH1522" si="2037">_xlfn.POISSON.DIST(0,K1488,FALSE) * _xlfn.POISSON.DIST(4,L1488,FALSE)</f>
        <v>9.5434725087355562E-3</v>
      </c>
      <c r="AI1488" s="13">
        <f t="shared" ref="AI1488:AI1522" si="2038">_xlfn.POISSON.DIST(1,K1488,FALSE) * _xlfn.POISSON.DIST(4,L1488,FALSE)</f>
        <v>1.7558322200342869E-2</v>
      </c>
      <c r="AJ1488" s="13">
        <f t="shared" ref="AJ1488:AJ1522" si="2039">_xlfn.POISSON.DIST(2,K1488,FALSE) * _xlfn.POISSON.DIST(4,L1488,FALSE)</f>
        <v>1.6152122731472103E-2</v>
      </c>
      <c r="AK1488" s="13">
        <f t="shared" ref="AK1488:AK1522" si="2040">_xlfn.POISSON.DIST(3,K1488,FALSE) * _xlfn.POISSON.DIST(4,L1488,FALSE)</f>
        <v>9.9056946996694695E-3</v>
      </c>
      <c r="AL1488" s="13">
        <f t="shared" ref="AL1488:AL1522" si="2041">_xlfn.POISSON.DIST(5,K1488,FALSE) * _xlfn.POISSON.DIST(5,L1488,FALSE)</f>
        <v>5.5629734700628198E-4</v>
      </c>
      <c r="AM1488" s="13">
        <f t="shared" ref="AM1488:AM1522" si="2042">_xlfn.POISSON.DIST(5,K1488,FALSE) * _xlfn.POISSON.DIST(0,L1488,FALSE)</f>
        <v>5.3106032612686201E-3</v>
      </c>
      <c r="AN1488" s="13">
        <f t="shared" ref="AN1488:AN1522" si="2043">_xlfn.POISSON.DIST(5,K1488,FALSE) * _xlfn.POISSON.DIST(1,L1488,FALSE)</f>
        <v>8.8107470517206909E-3</v>
      </c>
      <c r="AO1488" s="13">
        <f t="shared" ref="AO1488:AO1522" si="2044">_xlfn.POISSON.DIST(5,K1488,FALSE) * _xlfn.POISSON.DIST(2,L1488,FALSE)</f>
        <v>7.3088931511389611E-3</v>
      </c>
      <c r="AP1488" s="13">
        <f t="shared" ref="AP1488:AP1522" si="2045">_xlfn.POISSON.DIST(5,K1488,FALSE) * _xlfn.POISSON.DIST(3,L1488,FALSE)</f>
        <v>4.0420272182885523E-3</v>
      </c>
      <c r="AQ1488" s="13">
        <f t="shared" ref="AQ1488:AQ1522" si="2046">_xlfn.POISSON.DIST(5,K1488,FALSE) * _xlfn.POISSON.DIST(4,L1488,FALSE)</f>
        <v>1.6765176028232995E-3</v>
      </c>
      <c r="AR1488" s="13">
        <f t="shared" ref="AR1488:AR1522" si="2047">_xlfn.POISSON.DIST(0,K1488,FALSE) * _xlfn.POISSON.DIST(5,L1488,FALSE)</f>
        <v>3.1666881569847329E-3</v>
      </c>
      <c r="AS1488" s="13">
        <f t="shared" ref="AS1488:AS1522" si="2048">_xlfn.POISSON.DIST(1,K1488,FALSE) * _xlfn.POISSON.DIST(5,L1488,FALSE)</f>
        <v>5.8261529980259477E-3</v>
      </c>
      <c r="AT1488" s="13">
        <f t="shared" ref="AT1488:AT1522" si="2049">_xlfn.POISSON.DIST(2,K1488,FALSE) * _xlfn.POISSON.DIST(5,L1488,FALSE)</f>
        <v>5.3595518525461185E-3</v>
      </c>
      <c r="AU1488" s="13">
        <f t="shared" ref="AU1488:AU1522" si="2050">_xlfn.POISSON.DIST(3,K1488,FALSE) * _xlfn.POISSON.DIST(5,L1488,FALSE)</f>
        <v>3.286879703738553E-3</v>
      </c>
      <c r="AV1488" s="13">
        <f t="shared" ref="AV1488:AV1522" si="2051">_xlfn.POISSON.DIST(4,K1488,FALSE) * _xlfn.POISSON.DIST(5,L1488,FALSE)</f>
        <v>1.5118211117384852E-3</v>
      </c>
      <c r="AW1488" s="13">
        <f t="shared" ref="AW1488:AW1522" si="2052">_xlfn.POISSON.DIST(6,K1488,FALSE) * _xlfn.POISSON.DIST(6,L1488,FALSE)</f>
        <v>4.7168270323683976E-5</v>
      </c>
      <c r="AX1488" s="13">
        <f t="shared" ref="AX1488:AX1522" si="2053">_xlfn.POISSON.DIST(6,K1488,FALSE) * _xlfn.POISSON.DIST(0,L1488,FALSE)</f>
        <v>1.6284303757392738E-3</v>
      </c>
      <c r="AY1488" s="13">
        <f t="shared" ref="AY1488:AY1522" si="2054">_xlfn.POISSON.DIST(6,K1488,FALSE) * _xlfn.POISSON.DIST(1,L1488,FALSE)</f>
        <v>2.7017058940587827E-3</v>
      </c>
      <c r="AZ1488" s="13">
        <f t="shared" ref="AZ1488:AZ1522" si="2055">_xlfn.POISSON.DIST(6,K1488,FALSE) * _xlfn.POISSON.DIST(2,L1488,FALSE)</f>
        <v>2.2411810927680212E-3</v>
      </c>
      <c r="BA1488" s="13">
        <f t="shared" ref="BA1488:BA1522" si="2056">_xlfn.POISSON.DIST(6,K1488,FALSE) * _xlfn.POISSON.DIST(3,L1488,FALSE)</f>
        <v>1.2394373252905403E-3</v>
      </c>
      <c r="BB1488" s="13">
        <f t="shared" ref="BB1488:BB1522" si="2057">_xlfn.POISSON.DIST(6,K1488,FALSE) * _xlfn.POISSON.DIST(4,L1488,FALSE)</f>
        <v>5.1408325110825087E-4</v>
      </c>
      <c r="BC1488" s="13">
        <f t="shared" ref="BC1488:BC1522" si="2058">_xlfn.POISSON.DIST(6,K1488,FALSE) * _xlfn.POISSON.DIST(5,L1488,FALSE)</f>
        <v>1.7058165583843629E-4</v>
      </c>
      <c r="BD1488" s="13">
        <f t="shared" ref="BD1488:BD1522" si="2059">_xlfn.POISSON.DIST(0,K1488,FALSE) * _xlfn.POISSON.DIST(6,L1488,FALSE)</f>
        <v>8.756346178333224E-4</v>
      </c>
      <c r="BE1488" s="13">
        <f t="shared" ref="BE1488:BE1522" si="2060">_xlfn.POISSON.DIST(1,K1488,FALSE) * _xlfn.POISSON.DIST(6,L1488,FALSE)</f>
        <v>1.6110147260987506E-3</v>
      </c>
      <c r="BF1488" s="13">
        <f t="shared" ref="BF1488:BF1522" si="2061">_xlfn.POISSON.DIST(2,K1488,FALSE) * _xlfn.POISSON.DIST(6,L1488,FALSE)</f>
        <v>1.4819928283152136E-3</v>
      </c>
      <c r="BG1488" s="13">
        <f t="shared" ref="BG1488:BG1522" si="2062">_xlfn.POISSON.DIST(3,K1488,FALSE) * _xlfn.POISSON.DIST(6,L1488,FALSE)</f>
        <v>9.0886930148110806E-4</v>
      </c>
      <c r="BH1488" s="13">
        <f t="shared" ref="BH1488:BH1522" si="2063">_xlfn.POISSON.DIST(4,K1488,FALSE) * _xlfn.POISSON.DIST(6,L1488,FALSE)</f>
        <v>4.1804018450303606E-4</v>
      </c>
      <c r="BI1488" s="13">
        <f t="shared" ref="BI1488:BI1522" si="2064">_xlfn.POISSON.DIST(5,K1488,FALSE) * _xlfn.POISSON.DIST(6,L1488,FALSE)</f>
        <v>1.5382418182640311E-4</v>
      </c>
      <c r="BJ1488" s="14">
        <f t="shared" ref="BJ1488:BJ1522" si="2065">SUM(N1488,Q1488,T1488,W1488,X1488,Y1488,AD1488,AE1488,AF1488,AG1488,AM1488,AN1488,AO1488,AP1488,AQ1488,AX1488,AY1488,AZ1488,BA1488,BB1488,BC1488)</f>
        <v>0.42315755190823412</v>
      </c>
      <c r="BK1488" s="14">
        <f t="shared" ref="BK1488:BK1522" si="2066">SUM(M1488,P1488,S1488,V1488,AC1488,AL1488,AY1488)</f>
        <v>0.22461880826193348</v>
      </c>
      <c r="BL1488" s="14">
        <f t="shared" ref="BL1488:BL1522" si="2067">SUM(O1488,R1488,U1488,AA1488,AB1488,AH1488,AI1488,AJ1488,AK1488,AR1488,AS1488,AT1488,AU1488,AV1488,BD1488,BE1488,BF1488,BG1488,BH1488,BI1488)</f>
        <v>0.32734158291767329</v>
      </c>
      <c r="BM1488" s="14">
        <f t="shared" ref="BM1488:BM1522" si="2068">SUM(S1488:BI1488)</f>
        <v>0.67442376828391104</v>
      </c>
      <c r="BN1488" s="14">
        <f t="shared" ref="BN1488:BN1522" si="2069">SUM(M1488:R1488)</f>
        <v>0.32104862651161387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1.4215</v>
      </c>
      <c r="F1489" s="10">
        <f>VLOOKUP(B1489,home!$B$2:$E$405,3,FALSE)</f>
        <v>1.1904999999999999</v>
      </c>
      <c r="G1489" s="10">
        <f>VLOOKUP(C1489,away!$B$2:$E$405,4,FALSE)</f>
        <v>0.70350000000000001</v>
      </c>
      <c r="H1489" s="10">
        <f>VLOOKUP(A1489,away!$A$2:$E$405,3,FALSE)</f>
        <v>1.0277000000000001</v>
      </c>
      <c r="I1489" s="10">
        <f>VLOOKUP(C1489,away!$B$2:$E$405,3,FALSE)</f>
        <v>0.8982</v>
      </c>
      <c r="J1489" s="10">
        <f>VLOOKUP(B1489,home!$B$2:$E$405,4,FALSE)</f>
        <v>0.97299999999999998</v>
      </c>
      <c r="K1489" s="12">
        <f t="shared" si="2014"/>
        <v>1.190530060125</v>
      </c>
      <c r="L1489" s="12">
        <f t="shared" si="2015"/>
        <v>0.89815697622000001</v>
      </c>
      <c r="M1489" s="13">
        <f t="shared" si="2016"/>
        <v>0.12384963918853961</v>
      </c>
      <c r="N1489" s="13">
        <f t="shared" si="2017"/>
        <v>0.14744671838959161</v>
      </c>
      <c r="O1489" s="13">
        <f t="shared" si="2018"/>
        <v>0.11123641743951673</v>
      </c>
      <c r="P1489" s="13">
        <f t="shared" si="2019"/>
        <v>0.13243029874235746</v>
      </c>
      <c r="Q1489" s="13">
        <f t="shared" si="2020"/>
        <v>8.7769875254797236E-2</v>
      </c>
      <c r="R1489" s="13">
        <f t="shared" si="2021"/>
        <v>4.9953882166511018E-2</v>
      </c>
      <c r="S1489" s="13">
        <f t="shared" si="2022"/>
        <v>3.540136277323306E-2</v>
      </c>
      <c r="T1489" s="13">
        <f t="shared" si="2023"/>
        <v>7.8831125762055268E-2</v>
      </c>
      <c r="U1489" s="13">
        <f t="shared" si="2024"/>
        <v>5.9471598339173523E-2</v>
      </c>
      <c r="V1489" s="13">
        <f t="shared" si="2025"/>
        <v>4.2060079003530294E-3</v>
      </c>
      <c r="W1489" s="13">
        <f t="shared" si="2026"/>
        <v>3.4830891621419176E-2</v>
      </c>
      <c r="X1489" s="13">
        <f t="shared" si="2027"/>
        <v>3.1283608297740371E-2</v>
      </c>
      <c r="Y1489" s="13">
        <f t="shared" si="2028"/>
        <v>1.4048795516974698E-2</v>
      </c>
      <c r="Z1489" s="13">
        <f t="shared" si="2029"/>
        <v>1.495547591904124E-2</v>
      </c>
      <c r="AA1489" s="13">
        <f t="shared" si="2030"/>
        <v>1.7804943645094155E-2</v>
      </c>
      <c r="AB1489" s="13">
        <f t="shared" si="2031"/>
        <v>1.0598660314158093E-2</v>
      </c>
      <c r="AC1489" s="13">
        <f t="shared" si="2032"/>
        <v>2.8108826477308446E-4</v>
      </c>
      <c r="AD1489" s="13">
        <f t="shared" si="2033"/>
        <v>1.0366805874063877E-2</v>
      </c>
      <c r="AE1489" s="13">
        <f t="shared" si="2034"/>
        <v>9.311019016908945E-3</v>
      </c>
      <c r="AF1489" s="13">
        <f t="shared" si="2035"/>
        <v>4.1813783428769277E-3</v>
      </c>
      <c r="AG1489" s="13">
        <f t="shared" si="2036"/>
        <v>1.2518447096233787E-3</v>
      </c>
      <c r="AH1489" s="13">
        <f t="shared" si="2037"/>
        <v>3.3580912573442762E-3</v>
      </c>
      <c r="AI1489" s="13">
        <f t="shared" si="2038"/>
        <v>3.9979085865113175E-3</v>
      </c>
      <c r="AJ1489" s="13">
        <f t="shared" si="2039"/>
        <v>2.3798151749367868E-3</v>
      </c>
      <c r="AK1489" s="13">
        <f t="shared" si="2040"/>
        <v>9.4441383443462693E-4</v>
      </c>
      <c r="AL1489" s="13">
        <f t="shared" si="2041"/>
        <v>1.2022514759272713E-5</v>
      </c>
      <c r="AM1489" s="13">
        <f t="shared" si="2042"/>
        <v>2.4683988041106935E-3</v>
      </c>
      <c r="AN1489" s="13">
        <f t="shared" si="2043"/>
        <v>2.2170096060051239E-3</v>
      </c>
      <c r="AO1489" s="13">
        <f t="shared" si="2044"/>
        <v>9.9561132199012812E-4</v>
      </c>
      <c r="AP1489" s="13">
        <f t="shared" si="2045"/>
        <v>2.9807175148301672E-4</v>
      </c>
      <c r="AQ1489" s="13">
        <f t="shared" si="2046"/>
        <v>6.6928805752146408E-5</v>
      </c>
      <c r="AR1489" s="13">
        <f t="shared" si="2047"/>
        <v>6.0321861791343069E-4</v>
      </c>
      <c r="AS1489" s="13">
        <f t="shared" si="2048"/>
        <v>7.1814989745299599E-4</v>
      </c>
      <c r="AT1489" s="13">
        <f t="shared" si="2049"/>
        <v>4.2748952029673899E-4</v>
      </c>
      <c r="AU1489" s="13">
        <f t="shared" si="2050"/>
        <v>1.6964637476722807E-4</v>
      </c>
      <c r="AV1489" s="13">
        <f t="shared" si="2051"/>
        <v>5.0492277187904056E-5</v>
      </c>
      <c r="AW1489" s="13">
        <f t="shared" si="2052"/>
        <v>3.5709636648398636E-7</v>
      </c>
      <c r="AX1489" s="13">
        <f t="shared" si="2053"/>
        <v>4.8978382944506388E-4</v>
      </c>
      <c r="AY1489" s="13">
        <f t="shared" si="2054"/>
        <v>4.3990276325583076E-4</v>
      </c>
      <c r="AZ1489" s="13">
        <f t="shared" si="2055"/>
        <v>1.9755086783833974E-4</v>
      </c>
      <c r="BA1489" s="13">
        <f t="shared" si="2056"/>
        <v>5.9143896702440029E-5</v>
      </c>
      <c r="BB1489" s="13">
        <f t="shared" si="2057"/>
        <v>1.3280125856032891E-5</v>
      </c>
      <c r="BC1489" s="13">
        <f t="shared" si="2058"/>
        <v>2.3855275365351082E-6</v>
      </c>
      <c r="BD1489" s="13">
        <f t="shared" si="2059"/>
        <v>9.0297501644122393E-5</v>
      </c>
      <c r="BE1489" s="13">
        <f t="shared" si="2060"/>
        <v>1.075018900615143E-4</v>
      </c>
      <c r="BF1489" s="13">
        <f t="shared" si="2061"/>
        <v>6.3992115819242888E-5</v>
      </c>
      <c r="BG1489" s="13">
        <f t="shared" si="2062"/>
        <v>2.5394845831269741E-5</v>
      </c>
      <c r="BH1489" s="13">
        <f t="shared" si="2063"/>
        <v>7.5583318335916642E-6</v>
      </c>
      <c r="BI1489" s="13">
        <f t="shared" si="2064"/>
        <v>1.7996842504581164E-6</v>
      </c>
      <c r="BJ1489" s="14">
        <f t="shared" si="2065"/>
        <v>0.42657013008602673</v>
      </c>
      <c r="BK1489" s="14">
        <f t="shared" si="2066"/>
        <v>0.29662032214727141</v>
      </c>
      <c r="BL1489" s="14">
        <f t="shared" si="2067"/>
        <v>0.2620112718147391</v>
      </c>
      <c r="BM1489" s="14">
        <f t="shared" si="2068"/>
        <v>0.3470308231188754</v>
      </c>
      <c r="BN1489" s="14">
        <f t="shared" si="2069"/>
        <v>0.65268683118131354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1.4215</v>
      </c>
      <c r="F1490" s="10">
        <f>VLOOKUP(B1490,home!$B$2:$E$405,3,FALSE)</f>
        <v>0.82069999999999999</v>
      </c>
      <c r="G1490" s="10">
        <f>VLOOKUP(C1490,away!$B$2:$E$405,4,FALSE)</f>
        <v>0.70350000000000001</v>
      </c>
      <c r="H1490" s="10">
        <f>VLOOKUP(A1490,away!$A$2:$E$405,3,FALSE)</f>
        <v>1.0277000000000001</v>
      </c>
      <c r="I1490" s="10">
        <f>VLOOKUP(C1490,away!$B$2:$E$405,3,FALSE)</f>
        <v>1.4220999999999999</v>
      </c>
      <c r="J1490" s="10">
        <f>VLOOKUP(B1490,home!$B$2:$E$405,4,FALSE)</f>
        <v>1.0541</v>
      </c>
      <c r="K1490" s="12">
        <f t="shared" si="2014"/>
        <v>0.82072072267499996</v>
      </c>
      <c r="L1490" s="12">
        <f t="shared" si="2015"/>
        <v>1.5405588963970001</v>
      </c>
      <c r="M1490" s="13">
        <f t="shared" si="2016"/>
        <v>9.4299478547971133E-2</v>
      </c>
      <c r="N1490" s="13">
        <f t="shared" si="2017"/>
        <v>7.7393536181766531E-2</v>
      </c>
      <c r="O1490" s="13">
        <f t="shared" si="2018"/>
        <v>0.14527390060267498</v>
      </c>
      <c r="P1490" s="13">
        <f t="shared" si="2019"/>
        <v>0.11922930068844353</v>
      </c>
      <c r="Q1490" s="13">
        <f t="shared" si="2020"/>
        <v>3.1759239472736588E-2</v>
      </c>
      <c r="R1490" s="13">
        <f t="shared" si="2021"/>
        <v>0.11190149999387225</v>
      </c>
      <c r="S1490" s="13">
        <f t="shared" si="2022"/>
        <v>3.7687446318761045E-2</v>
      </c>
      <c r="T1490" s="13">
        <f t="shared" si="2023"/>
        <v>4.8926978912527119E-2</v>
      </c>
      <c r="U1490" s="13">
        <f t="shared" si="2024"/>
        <v>9.183987994338734E-2</v>
      </c>
      <c r="V1490" s="13">
        <f t="shared" si="2025"/>
        <v>5.294536016187186E-3</v>
      </c>
      <c r="W1490" s="13">
        <f t="shared" si="2026"/>
        <v>8.6884886572242536E-3</v>
      </c>
      <c r="X1490" s="13">
        <f t="shared" si="2027"/>
        <v>1.3385128497131249E-2</v>
      </c>
      <c r="Y1490" s="13">
        <f t="shared" si="2028"/>
        <v>1.0310289392836279E-2</v>
      </c>
      <c r="Z1490" s="13">
        <f t="shared" si="2029"/>
        <v>5.7463617111909594E-2</v>
      </c>
      <c r="AA1490" s="13">
        <f t="shared" si="2030"/>
        <v>4.7161581363605938E-2</v>
      </c>
      <c r="AB1490" s="13">
        <f t="shared" si="2031"/>
        <v>1.9353243569617234E-2</v>
      </c>
      <c r="AC1490" s="13">
        <f t="shared" si="2032"/>
        <v>4.1839032171758317E-4</v>
      </c>
      <c r="AD1490" s="13">
        <f t="shared" si="2033"/>
        <v>1.7827056724276568E-3</v>
      </c>
      <c r="AE1490" s="13">
        <f t="shared" si="2034"/>
        <v>2.7463630833158229E-3</v>
      </c>
      <c r="AF1490" s="13">
        <f t="shared" si="2035"/>
        <v>2.1154670403692438E-3</v>
      </c>
      <c r="AG1490" s="13">
        <f t="shared" si="2036"/>
        <v>1.0863338563584903E-3</v>
      </c>
      <c r="AH1490" s="13">
        <f t="shared" si="2037"/>
        <v>2.2131521640225801E-2</v>
      </c>
      <c r="AI1490" s="13">
        <f t="shared" si="2038"/>
        <v>1.8163798434463519E-2</v>
      </c>
      <c r="AJ1490" s="13">
        <f t="shared" si="2039"/>
        <v>7.4537028888279656E-3</v>
      </c>
      <c r="AK1490" s="13">
        <f t="shared" si="2040"/>
        <v>2.0391361405078749E-3</v>
      </c>
      <c r="AL1490" s="13">
        <f t="shared" si="2041"/>
        <v>2.1159983593259719E-5</v>
      </c>
      <c r="AM1490" s="13">
        <f t="shared" si="2042"/>
        <v>2.9262069755832984E-4</v>
      </c>
      <c r="AN1490" s="13">
        <f t="shared" si="2043"/>
        <v>4.5079941889338091E-4</v>
      </c>
      <c r="AO1490" s="13">
        <f t="shared" si="2044"/>
        <v>3.47241527633398E-4</v>
      </c>
      <c r="AP1490" s="13">
        <f t="shared" si="2045"/>
        <v>1.7831534153137202E-4</v>
      </c>
      <c r="AQ1490" s="13">
        <f t="shared" si="2046"/>
        <v>6.867632144005615E-5</v>
      </c>
      <c r="AR1490" s="13">
        <f t="shared" si="2047"/>
        <v>6.8189825107305198E-3</v>
      </c>
      <c r="AS1490" s="13">
        <f t="shared" si="2048"/>
        <v>5.5964802541149383E-3</v>
      </c>
      <c r="AT1490" s="13">
        <f t="shared" si="2049"/>
        <v>2.2965736592967896E-3</v>
      </c>
      <c r="AU1490" s="13">
        <f t="shared" si="2050"/>
        <v>6.2828186444481018E-4</v>
      </c>
      <c r="AV1490" s="13">
        <f t="shared" si="2051"/>
        <v>1.2891098645768521E-4</v>
      </c>
      <c r="AW1490" s="13">
        <f t="shared" si="2052"/>
        <v>7.4316719610604752E-7</v>
      </c>
      <c r="AX1490" s="13">
        <f t="shared" si="2053"/>
        <v>4.0026645061622484E-5</v>
      </c>
      <c r="AY1490" s="13">
        <f t="shared" si="2054"/>
        <v>6.1663404142607559E-5</v>
      </c>
      <c r="AZ1490" s="13">
        <f t="shared" si="2055"/>
        <v>4.7498052917008867E-5</v>
      </c>
      <c r="BA1490" s="13">
        <f t="shared" si="2056"/>
        <v>2.43911826609445E-5</v>
      </c>
      <c r="BB1490" s="13">
        <f t="shared" si="2057"/>
        <v>9.3940133604905756E-6</v>
      </c>
      <c r="BC1490" s="13">
        <f t="shared" si="2058"/>
        <v>2.8944061710752083E-6</v>
      </c>
      <c r="BD1490" s="13">
        <f t="shared" si="2059"/>
        <v>1.7508406952135742E-3</v>
      </c>
      <c r="BE1490" s="13">
        <f t="shared" si="2060"/>
        <v>1.4369512406644839E-3</v>
      </c>
      <c r="BF1490" s="13">
        <f t="shared" si="2061"/>
        <v>5.8966783034344655E-4</v>
      </c>
      <c r="BG1490" s="13">
        <f t="shared" si="2062"/>
        <v>1.613175359525576E-4</v>
      </c>
      <c r="BH1490" s="13">
        <f t="shared" si="2063"/>
        <v>3.3099161171783326E-5</v>
      </c>
      <c r="BI1490" s="13">
        <f t="shared" si="2064"/>
        <v>5.4330334953684648E-6</v>
      </c>
      <c r="BJ1490" s="14">
        <f t="shared" si="2065"/>
        <v>0.19971805177806357</v>
      </c>
      <c r="BK1490" s="14">
        <f t="shared" si="2066"/>
        <v>0.25701197528081632</v>
      </c>
      <c r="BL1490" s="14">
        <f t="shared" si="2067"/>
        <v>0.48476480334906885</v>
      </c>
      <c r="BM1490" s="14">
        <f t="shared" si="2068"/>
        <v>0.41904057179544679</v>
      </c>
      <c r="BN1490" s="14">
        <f t="shared" si="2069"/>
        <v>0.57985695548746496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1.4215</v>
      </c>
      <c r="F1492" s="10">
        <f>VLOOKUP(B1492,home!$B$2:$E$405,3,FALSE)</f>
        <v>1.1364000000000001</v>
      </c>
      <c r="G1492" s="10">
        <f>VLOOKUP(C1492,away!$B$2:$E$405,4,FALSE)</f>
        <v>0.7621</v>
      </c>
      <c r="H1492" s="10">
        <f>VLOOKUP(A1492,away!$A$2:$E$405,3,FALSE)</f>
        <v>1.0277000000000001</v>
      </c>
      <c r="I1492" s="10">
        <f>VLOOKUP(C1492,away!$B$2:$E$405,3,FALSE)</f>
        <v>0.81089999999999995</v>
      </c>
      <c r="J1492" s="10">
        <f>VLOOKUP(B1492,home!$B$2:$E$405,4,FALSE)</f>
        <v>1.2724</v>
      </c>
      <c r="K1492" s="12">
        <f t="shared" si="2014"/>
        <v>1.23109070046</v>
      </c>
      <c r="L1492" s="12">
        <f t="shared" si="2015"/>
        <v>1.0603697197320001</v>
      </c>
      <c r="M1492" s="13">
        <f t="shared" si="2016"/>
        <v>0.10111867820759654</v>
      </c>
      <c r="N1492" s="13">
        <f t="shared" si="2017"/>
        <v>0.12448626438417938</v>
      </c>
      <c r="O1492" s="13">
        <f t="shared" si="2018"/>
        <v>0.10722318447065946</v>
      </c>
      <c r="P1492" s="13">
        <f t="shared" si="2019"/>
        <v>0.13200146527553594</v>
      </c>
      <c r="Q1492" s="13">
        <f t="shared" si="2020"/>
        <v>7.6626941209184077E-2</v>
      </c>
      <c r="R1492" s="13">
        <f t="shared" si="2021"/>
        <v>5.6848109032962849E-2</v>
      </c>
      <c r="S1492" s="13">
        <f t="shared" si="2022"/>
        <v>4.3079051130188513E-2</v>
      </c>
      <c r="T1492" s="13">
        <f t="shared" si="2023"/>
        <v>8.1252888173902957E-2</v>
      </c>
      <c r="U1492" s="13">
        <f t="shared" si="2024"/>
        <v>6.9985178369216694E-2</v>
      </c>
      <c r="V1492" s="13">
        <f t="shared" si="2025"/>
        <v>6.2484311313553151E-3</v>
      </c>
      <c r="W1492" s="13">
        <f t="shared" si="2026"/>
        <v>3.144490490910723E-2</v>
      </c>
      <c r="X1492" s="13">
        <f t="shared" si="2027"/>
        <v>3.3343225005469428E-2</v>
      </c>
      <c r="Y1492" s="13">
        <f t="shared" si="2028"/>
        <v>1.7678073077005314E-2</v>
      </c>
      <c r="Z1492" s="13">
        <f t="shared" si="2029"/>
        <v>2.0093337814192334E-2</v>
      </c>
      <c r="AA1492" s="13">
        <f t="shared" si="2030"/>
        <v>2.473672132425345E-2</v>
      </c>
      <c r="AB1492" s="13">
        <f t="shared" si="2031"/>
        <v>1.5226573791079499E-2</v>
      </c>
      <c r="AC1492" s="13">
        <f t="shared" si="2032"/>
        <v>5.0979828827893306E-4</v>
      </c>
      <c r="AD1492" s="13">
        <f t="shared" si="2033"/>
        <v>9.6778825026127193E-3</v>
      </c>
      <c r="AE1492" s="13">
        <f t="shared" si="2034"/>
        <v>1.0262133556894678E-2</v>
      </c>
      <c r="AF1492" s="13">
        <f t="shared" si="2035"/>
        <v>5.4408278417883808E-3</v>
      </c>
      <c r="AG1492" s="13">
        <f t="shared" si="2036"/>
        <v>1.9230963645690696E-3</v>
      </c>
      <c r="AH1492" s="13">
        <f t="shared" si="2037"/>
        <v>5.3265917466288806E-3</v>
      </c>
      <c r="AI1492" s="13">
        <f t="shared" si="2038"/>
        <v>6.5575175644218041E-3</v>
      </c>
      <c r="AJ1492" s="13">
        <f t="shared" si="2039"/>
        <v>4.0364494458313962E-3</v>
      </c>
      <c r="AK1492" s="13">
        <f t="shared" si="2040"/>
        <v>1.6564117918799848E-3</v>
      </c>
      <c r="AL1492" s="13">
        <f t="shared" si="2041"/>
        <v>2.6619857870224325E-5</v>
      </c>
      <c r="AM1492" s="13">
        <f t="shared" si="2042"/>
        <v>2.3828702298222134E-3</v>
      </c>
      <c r="AN1492" s="13">
        <f t="shared" si="2043"/>
        <v>2.526723437754307E-3</v>
      </c>
      <c r="AO1492" s="13">
        <f t="shared" si="2044"/>
        <v>1.3396305117659049E-3</v>
      </c>
      <c r="AP1492" s="13">
        <f t="shared" si="2045"/>
        <v>4.7350121010188286E-4</v>
      </c>
      <c r="AQ1492" s="13">
        <f t="shared" si="2046"/>
        <v>1.255215863621241E-4</v>
      </c>
      <c r="AR1492" s="13">
        <f t="shared" si="2047"/>
        <v>1.1296313194999305E-3</v>
      </c>
      <c r="AS1492" s="13">
        <f t="shared" si="2048"/>
        <v>1.3906786123847237E-3</v>
      </c>
      <c r="AT1492" s="13">
        <f t="shared" si="2049"/>
        <v>8.5602575351772527E-4</v>
      </c>
      <c r="AU1492" s="13">
        <f t="shared" si="2050"/>
        <v>3.5128178150331199E-4</v>
      </c>
      <c r="AV1492" s="13">
        <f t="shared" si="2051"/>
        <v>1.0811493361243717E-4</v>
      </c>
      <c r="AW1492" s="13">
        <f t="shared" si="2052"/>
        <v>9.6527398041970011E-7</v>
      </c>
      <c r="AX1492" s="13">
        <f t="shared" si="2053"/>
        <v>4.8892156338951843E-4</v>
      </c>
      <c r="AY1492" s="13">
        <f t="shared" si="2054"/>
        <v>5.1843762114227494E-4</v>
      </c>
      <c r="AZ1492" s="13">
        <f t="shared" si="2055"/>
        <v>2.7486777751457945E-4</v>
      </c>
      <c r="BA1492" s="13">
        <f t="shared" si="2056"/>
        <v>9.715382273549747E-5</v>
      </c>
      <c r="BB1492" s="13">
        <f t="shared" si="2057"/>
        <v>2.5754742946232964E-5</v>
      </c>
      <c r="BC1492" s="13">
        <f t="shared" si="2058"/>
        <v>5.4619099119333526E-6</v>
      </c>
      <c r="BD1492" s="13">
        <f t="shared" si="2059"/>
        <v>1.9963780760977177E-4</v>
      </c>
      <c r="BE1492" s="13">
        <f t="shared" si="2060"/>
        <v>2.4577224840861264E-4</v>
      </c>
      <c r="BF1492" s="13">
        <f t="shared" si="2061"/>
        <v>1.5128396472349406E-4</v>
      </c>
      <c r="BG1492" s="13">
        <f t="shared" si="2062"/>
        <v>6.2081427366604091E-5</v>
      </c>
      <c r="BH1492" s="13">
        <f t="shared" si="2063"/>
        <v>1.9106966975577297E-5</v>
      </c>
      <c r="BI1492" s="13">
        <f t="shared" si="2064"/>
        <v>4.7044818715259062E-6</v>
      </c>
      <c r="BJ1492" s="14">
        <f t="shared" si="2065"/>
        <v>0.40039508143815966</v>
      </c>
      <c r="BK1492" s="14">
        <f t="shared" si="2066"/>
        <v>0.28350248151196772</v>
      </c>
      <c r="BL1492" s="14">
        <f t="shared" si="2067"/>
        <v>0.2961150568344077</v>
      </c>
      <c r="BM1492" s="14">
        <f t="shared" si="2068"/>
        <v>0.40128384267144729</v>
      </c>
      <c r="BN1492" s="14">
        <f t="shared" si="2069"/>
        <v>0.59830464258011828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1.4215</v>
      </c>
      <c r="F1493" s="10">
        <f>VLOOKUP(B1493,home!$B$2:$E$405,3,FALSE)</f>
        <v>0.54110000000000003</v>
      </c>
      <c r="G1493" s="10">
        <f>VLOOKUP(C1493,away!$B$2:$E$405,4,FALSE)</f>
        <v>0.87939999999999996</v>
      </c>
      <c r="H1493" s="10">
        <f>VLOOKUP(A1493,away!$A$2:$E$405,3,FALSE)</f>
        <v>1.0277000000000001</v>
      </c>
      <c r="I1493" s="10">
        <f>VLOOKUP(C1493,away!$B$2:$E$405,3,FALSE)</f>
        <v>0.7298</v>
      </c>
      <c r="J1493" s="10">
        <f>VLOOKUP(B1493,home!$B$2:$E$405,4,FALSE)</f>
        <v>0.74850000000000005</v>
      </c>
      <c r="K1493" s="12">
        <f t="shared" si="2014"/>
        <v>0.67641130781000003</v>
      </c>
      <c r="L1493" s="12">
        <f t="shared" si="2015"/>
        <v>0.56138657181000007</v>
      </c>
      <c r="M1493" s="13">
        <f t="shared" si="2016"/>
        <v>0.29002217899874294</v>
      </c>
      <c r="N1493" s="13">
        <f t="shared" si="2017"/>
        <v>0.19617428139044565</v>
      </c>
      <c r="O1493" s="13">
        <f t="shared" si="2018"/>
        <v>0.16281455681697049</v>
      </c>
      <c r="P1493" s="13">
        <f t="shared" si="2019"/>
        <v>0.11012960730707257</v>
      </c>
      <c r="Q1493" s="13">
        <f t="shared" si="2020"/>
        <v>6.6347251116999142E-2</v>
      </c>
      <c r="R1493" s="13">
        <f t="shared" si="2021"/>
        <v>4.5700952946121767E-2</v>
      </c>
      <c r="S1493" s="13">
        <f t="shared" si="2022"/>
        <v>1.0454830081859516E-2</v>
      </c>
      <c r="T1493" s="13">
        <f t="shared" si="2023"/>
        <v>3.7246455853589343E-2</v>
      </c>
      <c r="U1493" s="13">
        <f t="shared" si="2024"/>
        <v>3.09126413504495E-2</v>
      </c>
      <c r="V1493" s="13">
        <f t="shared" si="2025"/>
        <v>4.4111045244591009E-4</v>
      </c>
      <c r="W1493" s="13">
        <f t="shared" si="2026"/>
        <v>1.4959343632549294E-2</v>
      </c>
      <c r="X1493" s="13">
        <f t="shared" si="2027"/>
        <v>8.3979746384046008E-3</v>
      </c>
      <c r="Y1493" s="13">
        <f t="shared" si="2028"/>
        <v>2.3572550962006416E-3</v>
      </c>
      <c r="Z1493" s="13">
        <f t="shared" si="2029"/>
        <v>8.5519671009578087E-3</v>
      </c>
      <c r="AA1493" s="13">
        <f t="shared" si="2030"/>
        <v>5.7846472511069655E-3</v>
      </c>
      <c r="AB1493" s="13">
        <f t="shared" si="2031"/>
        <v>1.9564004061703921E-3</v>
      </c>
      <c r="AC1493" s="13">
        <f t="shared" si="2032"/>
        <v>1.0468880577216935E-5</v>
      </c>
      <c r="AD1493" s="13">
        <f t="shared" si="2033"/>
        <v>2.5296672976179661E-3</v>
      </c>
      <c r="AE1493" s="13">
        <f t="shared" si="2034"/>
        <v>1.4201212520296169E-3</v>
      </c>
      <c r="AF1493" s="13">
        <f t="shared" si="2035"/>
        <v>3.9861850061571587E-4</v>
      </c>
      <c r="AG1493" s="13">
        <f t="shared" si="2036"/>
        <v>7.4593024506899706E-5</v>
      </c>
      <c r="AH1493" s="13">
        <f t="shared" si="2037"/>
        <v>1.200239873259652E-3</v>
      </c>
      <c r="AI1493" s="13">
        <f t="shared" si="2038"/>
        <v>8.1185582235726974E-4</v>
      </c>
      <c r="AJ1493" s="13">
        <f t="shared" si="2039"/>
        <v>2.7457422927692197E-4</v>
      </c>
      <c r="AK1493" s="13">
        <f t="shared" si="2040"/>
        <v>6.1908371172041864E-5</v>
      </c>
      <c r="AL1493" s="13">
        <f t="shared" si="2041"/>
        <v>1.590131776671519E-7</v>
      </c>
      <c r="AM1493" s="13">
        <f t="shared" si="2042"/>
        <v>3.4221911302119147E-4</v>
      </c>
      <c r="AN1493" s="13">
        <f t="shared" si="2043"/>
        <v>1.9211721466682563E-4</v>
      </c>
      <c r="AO1493" s="13">
        <f t="shared" si="2044"/>
        <v>5.3926012263747552E-5</v>
      </c>
      <c r="AP1493" s="13">
        <f t="shared" si="2045"/>
        <v>1.0091113052043086E-5</v>
      </c>
      <c r="AQ1493" s="13">
        <f t="shared" si="2046"/>
        <v>1.4162538405084035E-6</v>
      </c>
      <c r="AR1493" s="13">
        <f t="shared" si="2047"/>
        <v>1.3475970955978102E-4</v>
      </c>
      <c r="AS1493" s="13">
        <f t="shared" si="2048"/>
        <v>9.1152991383427253E-5</v>
      </c>
      <c r="AT1493" s="13">
        <f t="shared" si="2049"/>
        <v>3.0828457056228846E-5</v>
      </c>
      <c r="AU1493" s="13">
        <f t="shared" si="2050"/>
        <v>6.9509056517227267E-6</v>
      </c>
      <c r="AV1493" s="13">
        <f t="shared" si="2051"/>
        <v>1.1754177955864224E-6</v>
      </c>
      <c r="AW1493" s="13">
        <f t="shared" si="2052"/>
        <v>1.6772719928591975E-9</v>
      </c>
      <c r="AX1493" s="13">
        <f t="shared" si="2053"/>
        <v>3.8580146299373705E-5</v>
      </c>
      <c r="AY1493" s="13">
        <f t="shared" si="2054"/>
        <v>2.1658376070933663E-5</v>
      </c>
      <c r="AZ1493" s="13">
        <f t="shared" si="2055"/>
        <v>6.0793607467165936E-6</v>
      </c>
      <c r="BA1493" s="13">
        <f t="shared" si="2056"/>
        <v>1.1376238294651702E-6</v>
      </c>
      <c r="BB1493" s="13">
        <f t="shared" si="2057"/>
        <v>1.5966168540820398E-7</v>
      </c>
      <c r="BC1493" s="13">
        <f t="shared" si="2058"/>
        <v>1.7926385244143676E-8</v>
      </c>
      <c r="BD1493" s="13">
        <f t="shared" si="2059"/>
        <v>1.2608715227979456E-5</v>
      </c>
      <c r="BE1493" s="13">
        <f t="shared" si="2060"/>
        <v>8.5286775571614462E-6</v>
      </c>
      <c r="BF1493" s="13">
        <f t="shared" si="2061"/>
        <v>2.884446970164685E-6</v>
      </c>
      <c r="BG1493" s="13">
        <f t="shared" si="2062"/>
        <v>6.5035751579922894E-7</v>
      </c>
      <c r="BH1493" s="13">
        <f t="shared" si="2063"/>
        <v>1.099772944514548E-7</v>
      </c>
      <c r="BI1493" s="13">
        <f t="shared" si="2064"/>
        <v>1.4877977113862806E-8</v>
      </c>
      <c r="BJ1493" s="14">
        <f t="shared" si="2065"/>
        <v>0.33057296460482039</v>
      </c>
      <c r="BK1493" s="14">
        <f t="shared" si="2066"/>
        <v>0.41108001310994674</v>
      </c>
      <c r="BL1493" s="14">
        <f t="shared" si="2067"/>
        <v>0.2498074416008744</v>
      </c>
      <c r="BM1493" s="14">
        <f t="shared" si="2068"/>
        <v>0.12880190114144779</v>
      </c>
      <c r="BN1493" s="14">
        <f t="shared" si="2069"/>
        <v>0.8711888285763526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1.4215</v>
      </c>
      <c r="F1494" s="10">
        <f>VLOOKUP(B1494,home!$B$2:$E$405,3,FALSE)</f>
        <v>0.87939999999999996</v>
      </c>
      <c r="G1494" s="10">
        <f>VLOOKUP(C1494,away!$B$2:$E$405,4,FALSE)</f>
        <v>1.2897000000000001</v>
      </c>
      <c r="H1494" s="10">
        <f>VLOOKUP(A1494,away!$A$2:$E$405,3,FALSE)</f>
        <v>1.0277000000000001</v>
      </c>
      <c r="I1494" s="10">
        <f>VLOOKUP(C1494,away!$B$2:$E$405,3,FALSE)</f>
        <v>1.6216999999999999</v>
      </c>
      <c r="J1494" s="10">
        <f>VLOOKUP(B1494,home!$B$2:$E$405,4,FALSE)</f>
        <v>0.97299999999999998</v>
      </c>
      <c r="K1494" s="12">
        <f t="shared" si="2014"/>
        <v>1.61221153887</v>
      </c>
      <c r="L1494" s="12">
        <f t="shared" si="2015"/>
        <v>1.62162232057</v>
      </c>
      <c r="M1494" s="13">
        <f t="shared" si="2016"/>
        <v>3.940613124459539E-2</v>
      </c>
      <c r="N1494" s="13">
        <f t="shared" si="2017"/>
        <v>6.3531019494762322E-2</v>
      </c>
      <c r="O1494" s="13">
        <f t="shared" si="2018"/>
        <v>6.3901861993546763E-2</v>
      </c>
      <c r="P1494" s="13">
        <f t="shared" si="2019"/>
        <v>0.10302331926127439</v>
      </c>
      <c r="Q1494" s="13">
        <f t="shared" si="2020"/>
        <v>5.1212721352815377E-2</v>
      </c>
      <c r="R1494" s="13">
        <f t="shared" si="2021"/>
        <v>5.1812342867359598E-2</v>
      </c>
      <c r="S1494" s="13">
        <f t="shared" si="2022"/>
        <v>6.733599554426048E-2</v>
      </c>
      <c r="T1494" s="13">
        <f t="shared" si="2023"/>
        <v>8.3047692042857266E-2</v>
      </c>
      <c r="U1494" s="13">
        <f t="shared" si="2024"/>
        <v>8.3532457026645884E-2</v>
      </c>
      <c r="V1494" s="13">
        <f t="shared" si="2025"/>
        <v>1.9560345187212853E-2</v>
      </c>
      <c r="W1494" s="13">
        <f t="shared" si="2026"/>
        <v>2.7521913433980992E-2</v>
      </c>
      <c r="X1494" s="13">
        <f t="shared" si="2027"/>
        <v>4.4630149129338915E-2</v>
      </c>
      <c r="Y1494" s="13">
        <f t="shared" si="2028"/>
        <v>3.618662299925187E-2</v>
      </c>
      <c r="Z1494" s="13">
        <f t="shared" si="2029"/>
        <v>2.8006683891578722E-2</v>
      </c>
      <c r="AA1494" s="13">
        <f t="shared" si="2030"/>
        <v>4.5152698935487769E-2</v>
      </c>
      <c r="AB1494" s="13">
        <f t="shared" si="2031"/>
        <v>3.6397851117458288E-2</v>
      </c>
      <c r="AC1494" s="13">
        <f t="shared" si="2032"/>
        <v>3.1961582237271537E-3</v>
      </c>
      <c r="AD1494" s="13">
        <f t="shared" si="2033"/>
        <v>1.1092786602511357E-2</v>
      </c>
      <c r="AE1494" s="13">
        <f t="shared" si="2034"/>
        <v>1.7988310351952273E-2</v>
      </c>
      <c r="AF1494" s="13">
        <f t="shared" si="2035"/>
        <v>1.4585122788033101E-2</v>
      </c>
      <c r="AG1494" s="13">
        <f t="shared" si="2036"/>
        <v>7.8838535537762086E-3</v>
      </c>
      <c r="AH1494" s="13">
        <f t="shared" si="2037"/>
        <v>1.1354065930933081E-2</v>
      </c>
      <c r="AI1494" s="13">
        <f t="shared" si="2038"/>
        <v>1.830515610694106E-2</v>
      </c>
      <c r="AJ1494" s="13">
        <f t="shared" si="2039"/>
        <v>1.4755891948213517E-2</v>
      </c>
      <c r="AK1494" s="13">
        <f t="shared" si="2040"/>
        <v>7.929873088409584E-3</v>
      </c>
      <c r="AL1494" s="13">
        <f t="shared" si="2041"/>
        <v>3.3424121444324863E-4</v>
      </c>
      <c r="AM1494" s="13">
        <f t="shared" si="2042"/>
        <v>3.5767837117582713E-3</v>
      </c>
      <c r="AN1494" s="13">
        <f t="shared" si="2043"/>
        <v>5.8001923028384262E-3</v>
      </c>
      <c r="AO1494" s="13">
        <f t="shared" si="2044"/>
        <v>4.7028606509405511E-3</v>
      </c>
      <c r="AP1494" s="13">
        <f t="shared" si="2045"/>
        <v>2.5420879340318525E-3</v>
      </c>
      <c r="AQ1494" s="13">
        <f t="shared" si="2046"/>
        <v>1.0305766336694323E-3</v>
      </c>
      <c r="AR1494" s="13">
        <f t="shared" si="2047"/>
        <v>3.6824013485648949E-3</v>
      </c>
      <c r="AS1494" s="13">
        <f t="shared" si="2048"/>
        <v>5.9368099449067721E-3</v>
      </c>
      <c r="AT1494" s="13">
        <f t="shared" si="2049"/>
        <v>4.7856967486284352E-3</v>
      </c>
      <c r="AU1494" s="13">
        <f t="shared" si="2050"/>
        <v>2.5718518398904675E-3</v>
      </c>
      <c r="AV1494" s="13">
        <f t="shared" si="2051"/>
        <v>1.0365923031338631E-3</v>
      </c>
      <c r="AW1494" s="13">
        <f t="shared" si="2052"/>
        <v>2.4273323196082337E-5</v>
      </c>
      <c r="AX1494" s="13">
        <f t="shared" si="2053"/>
        <v>9.6108866202315832E-4</v>
      </c>
      <c r="AY1494" s="13">
        <f t="shared" si="2054"/>
        <v>1.5585228263835106E-3</v>
      </c>
      <c r="AZ1494" s="13">
        <f t="shared" si="2055"/>
        <v>1.2636677011906719E-3</v>
      </c>
      <c r="BA1494" s="13">
        <f t="shared" si="2056"/>
        <v>6.8306391667805825E-4</v>
      </c>
      <c r="BB1494" s="13">
        <f t="shared" si="2057"/>
        <v>2.7691792341527649E-4</v>
      </c>
      <c r="BC1494" s="13">
        <f t="shared" si="2058"/>
        <v>8.9811257115221215E-5</v>
      </c>
      <c r="BD1494" s="13">
        <f t="shared" si="2059"/>
        <v>9.9524403668831748E-4</v>
      </c>
      <c r="BE1494" s="13">
        <f t="shared" si="2060"/>
        <v>1.6045439199404629E-3</v>
      </c>
      <c r="BF1494" s="13">
        <f t="shared" si="2061"/>
        <v>1.2934321111758584E-3</v>
      </c>
      <c r="BG1494" s="13">
        <f t="shared" si="2062"/>
        <v>6.9509539146090098E-4</v>
      </c>
      <c r="BH1494" s="13">
        <f t="shared" si="2063"/>
        <v>2.8016020268215611E-4</v>
      </c>
      <c r="BI1494" s="13">
        <f t="shared" si="2064"/>
        <v>9.0335502299266018E-5</v>
      </c>
      <c r="BJ1494" s="14">
        <f t="shared" si="2065"/>
        <v>0.38016576526932411</v>
      </c>
      <c r="BK1494" s="14">
        <f t="shared" si="2066"/>
        <v>0.23441471350189705</v>
      </c>
      <c r="BL1494" s="14">
        <f t="shared" si="2067"/>
        <v>0.35611436236436694</v>
      </c>
      <c r="BM1494" s="14">
        <f t="shared" si="2068"/>
        <v>0.6242798793096257</v>
      </c>
      <c r="BN1494" s="14">
        <f t="shared" si="2069"/>
        <v>0.37288739621435385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1.4215</v>
      </c>
      <c r="F1495" s="10">
        <f>VLOOKUP(B1495,home!$B$2:$E$405,3,FALSE)</f>
        <v>0.7621</v>
      </c>
      <c r="G1495" s="10">
        <f>VLOOKUP(C1495,away!$B$2:$E$405,4,FALSE)</f>
        <v>0.87939999999999996</v>
      </c>
      <c r="H1495" s="10">
        <f>VLOOKUP(A1495,away!$A$2:$E$405,3,FALSE)</f>
        <v>1.0277000000000001</v>
      </c>
      <c r="I1495" s="10">
        <f>VLOOKUP(C1495,away!$B$2:$E$405,3,FALSE)</f>
        <v>1.2974000000000001</v>
      </c>
      <c r="J1495" s="10">
        <f>VLOOKUP(B1495,home!$B$2:$E$405,4,FALSE)</f>
        <v>1.3785000000000001</v>
      </c>
      <c r="K1495" s="12">
        <f t="shared" si="2014"/>
        <v>0.95267613690999997</v>
      </c>
      <c r="L1495" s="12">
        <f t="shared" si="2015"/>
        <v>1.8380064054300005</v>
      </c>
      <c r="M1495" s="13">
        <f t="shared" si="2016"/>
        <v>6.1379305639642043E-2</v>
      </c>
      <c r="N1495" s="13">
        <f t="shared" si="2017"/>
        <v>5.8474599782992361E-2</v>
      </c>
      <c r="O1495" s="13">
        <f t="shared" si="2018"/>
        <v>0.11281555692650781</v>
      </c>
      <c r="P1495" s="13">
        <f t="shared" si="2019"/>
        <v>0.10747668895609568</v>
      </c>
      <c r="Q1495" s="13">
        <f t="shared" si="2020"/>
        <v>2.7853677914309736E-2</v>
      </c>
      <c r="R1495" s="13">
        <f t="shared" si="2021"/>
        <v>0.10367785813153714</v>
      </c>
      <c r="S1495" s="13">
        <f t="shared" si="2022"/>
        <v>4.7048588072919353E-2</v>
      </c>
      <c r="T1495" s="13">
        <f t="shared" si="2023"/>
        <v>5.1195238421285427E-2</v>
      </c>
      <c r="U1495" s="13">
        <f t="shared" si="2024"/>
        <v>9.8771421367855841E-2</v>
      </c>
      <c r="V1495" s="13">
        <f t="shared" si="2025"/>
        <v>9.1536940548806213E-3</v>
      </c>
      <c r="W1495" s="13">
        <f t="shared" si="2026"/>
        <v>8.845178091379996E-3</v>
      </c>
      <c r="X1495" s="13">
        <f t="shared" si="2027"/>
        <v>1.6257493989125536E-2</v>
      </c>
      <c r="Y1495" s="13">
        <f t="shared" si="2028"/>
        <v>1.4940689044126239E-2</v>
      </c>
      <c r="Z1495" s="13">
        <f t="shared" si="2029"/>
        <v>6.3520189115676057E-2</v>
      </c>
      <c r="AA1495" s="13">
        <f t="shared" si="2030"/>
        <v>6.0514168382514902E-2</v>
      </c>
      <c r="AB1495" s="13">
        <f t="shared" si="2031"/>
        <v>2.8825202081487773E-2</v>
      </c>
      <c r="AC1495" s="13">
        <f t="shared" si="2032"/>
        <v>1.0017716053514116E-3</v>
      </c>
      <c r="AD1495" s="13">
        <f t="shared" si="2033"/>
        <v>2.106647523594215E-3</v>
      </c>
      <c r="AE1495" s="13">
        <f t="shared" si="2034"/>
        <v>3.8720316423494151E-3</v>
      </c>
      <c r="AF1495" s="13">
        <f t="shared" si="2035"/>
        <v>3.558409480332936E-3</v>
      </c>
      <c r="AG1495" s="13">
        <f t="shared" si="2036"/>
        <v>2.1801264726649255E-3</v>
      </c>
      <c r="AH1495" s="13">
        <f t="shared" si="2037"/>
        <v>2.9187628617184398E-2</v>
      </c>
      <c r="AI1495" s="13">
        <f t="shared" si="2038"/>
        <v>2.7806357276583E-2</v>
      </c>
      <c r="AJ1495" s="13">
        <f t="shared" si="2039"/>
        <v>1.3245226515897178E-2</v>
      </c>
      <c r="AK1495" s="13">
        <f t="shared" si="2040"/>
        <v>4.2061370765542746E-3</v>
      </c>
      <c r="AL1495" s="13">
        <f t="shared" si="2041"/>
        <v>7.0165078676852959E-5</v>
      </c>
      <c r="AM1495" s="13">
        <f t="shared" si="2042"/>
        <v>4.0139056492175109E-4</v>
      </c>
      <c r="AN1495" s="13">
        <f t="shared" si="2043"/>
        <v>7.3775842940534487E-4</v>
      </c>
      <c r="AO1495" s="13">
        <f t="shared" si="2044"/>
        <v>6.7800235945350053E-4</v>
      </c>
      <c r="AP1495" s="13">
        <f t="shared" si="2045"/>
        <v>4.1539089319072935E-4</v>
      </c>
      <c r="AQ1495" s="13">
        <f t="shared" si="2046"/>
        <v>1.9087278061046242E-4</v>
      </c>
      <c r="AR1495" s="13">
        <f t="shared" si="2047"/>
        <v>1.0729409671539372E-2</v>
      </c>
      <c r="AS1495" s="13">
        <f t="shared" si="2048"/>
        <v>1.0221652557206921E-2</v>
      </c>
      <c r="AT1495" s="13">
        <f t="shared" si="2049"/>
        <v>4.8689622355180548E-3</v>
      </c>
      <c r="AU1495" s="13">
        <f t="shared" si="2050"/>
        <v>1.5461813777646728E-3</v>
      </c>
      <c r="AV1495" s="13">
        <f t="shared" si="2051"/>
        <v>3.6825252548275742E-4</v>
      </c>
      <c r="AW1495" s="13">
        <f t="shared" si="2052"/>
        <v>3.4127998833307319E-6</v>
      </c>
      <c r="AX1495" s="13">
        <f t="shared" si="2053"/>
        <v>6.3732535463629361E-5</v>
      </c>
      <c r="AY1495" s="13">
        <f t="shared" si="2054"/>
        <v>1.1714080841644543E-4</v>
      </c>
      <c r="AZ1495" s="13">
        <f t="shared" si="2055"/>
        <v>1.0765277810333764E-4</v>
      </c>
      <c r="BA1495" s="13">
        <f t="shared" si="2056"/>
        <v>6.5955498572089715E-5</v>
      </c>
      <c r="BB1495" s="13">
        <f t="shared" si="2057"/>
        <v>3.0306657212207535E-5</v>
      </c>
      <c r="BC1495" s="13">
        <f t="shared" si="2058"/>
        <v>1.1140766016641741E-5</v>
      </c>
      <c r="BD1495" s="13">
        <f t="shared" si="2059"/>
        <v>3.2867872837953264E-3</v>
      </c>
      <c r="BE1495" s="13">
        <f t="shared" si="2060"/>
        <v>3.1312438123710438E-3</v>
      </c>
      <c r="BF1495" s="13">
        <f t="shared" si="2061"/>
        <v>1.491530629446493E-3</v>
      </c>
      <c r="BG1495" s="13">
        <f t="shared" si="2062"/>
        <v>4.7364854604800864E-4</v>
      </c>
      <c r="BH1495" s="13">
        <f t="shared" si="2063"/>
        <v>1.1280841677551375E-4</v>
      </c>
      <c r="BI1495" s="13">
        <f t="shared" si="2064"/>
        <v>2.1493977340925942E-5</v>
      </c>
      <c r="BJ1495" s="14">
        <f t="shared" si="2065"/>
        <v>0.19210343643352695</v>
      </c>
      <c r="BK1495" s="14">
        <f t="shared" si="2066"/>
        <v>0.22624735421598241</v>
      </c>
      <c r="BL1495" s="14">
        <f t="shared" si="2067"/>
        <v>0.51530152740941138</v>
      </c>
      <c r="BM1495" s="14">
        <f t="shared" si="2068"/>
        <v>0.52538109181497872</v>
      </c>
      <c r="BN1495" s="14">
        <f t="shared" si="2069"/>
        <v>0.47167768735108478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1.4215</v>
      </c>
      <c r="F1496" s="10">
        <f>VLOOKUP(B1496,home!$B$2:$E$405,3,FALSE)</f>
        <v>1.1725000000000001</v>
      </c>
      <c r="G1496" s="10">
        <f>VLOOKUP(C1496,away!$B$2:$E$405,4,FALSE)</f>
        <v>1.6234</v>
      </c>
      <c r="H1496" s="10">
        <f>VLOOKUP(A1496,away!$A$2:$E$405,3,FALSE)</f>
        <v>1.0277000000000001</v>
      </c>
      <c r="I1496" s="10">
        <f>VLOOKUP(C1496,away!$B$2:$E$405,3,FALSE)</f>
        <v>0.67359999999999998</v>
      </c>
      <c r="J1496" s="10">
        <f>VLOOKUP(B1496,home!$B$2:$E$405,4,FALSE)</f>
        <v>0.89200000000000002</v>
      </c>
      <c r="K1496" s="12">
        <f t="shared" si="2014"/>
        <v>2.7057349847500003</v>
      </c>
      <c r="L1496" s="12">
        <f t="shared" si="2015"/>
        <v>0.61749477823999999</v>
      </c>
      <c r="M1496" s="13">
        <f t="shared" si="2016"/>
        <v>3.6036255034987724E-2</v>
      </c>
      <c r="N1496" s="13">
        <f t="shared" si="2017"/>
        <v>9.7504555967539638E-2</v>
      </c>
      <c r="O1496" s="13">
        <f t="shared" si="2018"/>
        <v>2.225219931142983E-2</v>
      </c>
      <c r="P1496" s="13">
        <f t="shared" si="2019"/>
        <v>6.0208554164565553E-2</v>
      </c>
      <c r="Q1496" s="13">
        <f t="shared" si="2020"/>
        <v>0.13191074412694323</v>
      </c>
      <c r="R1496" s="13">
        <f t="shared" si="2021"/>
        <v>6.87030843958182E-3</v>
      </c>
      <c r="S1496" s="13">
        <f t="shared" si="2022"/>
        <v>2.514877025281783E-2</v>
      </c>
      <c r="T1496" s="13">
        <f t="shared" si="2023"/>
        <v>8.1454195692140186E-2</v>
      </c>
      <c r="U1496" s="13">
        <f t="shared" si="2024"/>
        <v>1.8589233900999716E-2</v>
      </c>
      <c r="V1496" s="13">
        <f t="shared" si="2025"/>
        <v>4.6686658399649143E-3</v>
      </c>
      <c r="W1496" s="13">
        <f t="shared" si="2026"/>
        <v>0.1189718384162253</v>
      </c>
      <c r="X1496" s="13">
        <f t="shared" si="2027"/>
        <v>7.3464488979632162E-2</v>
      </c>
      <c r="Y1496" s="13">
        <f t="shared" si="2028"/>
        <v>2.2681969165496436E-2</v>
      </c>
      <c r="Z1496" s="13">
        <f t="shared" si="2029"/>
        <v>1.4141265287799926E-3</v>
      </c>
      <c r="AA1496" s="13">
        <f t="shared" si="2030"/>
        <v>3.8262516217831039E-3</v>
      </c>
      <c r="AB1496" s="13">
        <f t="shared" si="2031"/>
        <v>5.1764114367574858E-3</v>
      </c>
      <c r="AC1496" s="13">
        <f t="shared" si="2032"/>
        <v>4.8751878460468086E-4</v>
      </c>
      <c r="AD1496" s="13">
        <f t="shared" si="2033"/>
        <v>8.0476566350701217E-2</v>
      </c>
      <c r="AE1496" s="13">
        <f t="shared" si="2034"/>
        <v>4.9693859492242899E-2</v>
      </c>
      <c r="AF1496" s="13">
        <f t="shared" si="2035"/>
        <v>1.534284937352612E-2</v>
      </c>
      <c r="AG1496" s="13">
        <f t="shared" si="2036"/>
        <v>3.1580431238250788E-3</v>
      </c>
      <c r="AH1496" s="13">
        <f t="shared" si="2037"/>
        <v>2.1830393682307556E-4</v>
      </c>
      <c r="AI1496" s="13">
        <f t="shared" si="2038"/>
        <v>5.9067259917084931E-4</v>
      </c>
      <c r="AJ1496" s="13">
        <f t="shared" si="2039"/>
        <v>7.9910175805489065E-4</v>
      </c>
      <c r="AK1496" s="13">
        <f t="shared" si="2040"/>
        <v>7.207191943814494E-4</v>
      </c>
      <c r="AL1496" s="13">
        <f t="shared" si="2041"/>
        <v>3.2581411271082828E-5</v>
      </c>
      <c r="AM1496" s="13">
        <f t="shared" si="2042"/>
        <v>4.3549652205529393E-2</v>
      </c>
      <c r="AN1496" s="13">
        <f t="shared" si="2043"/>
        <v>2.6891682831082502E-2</v>
      </c>
      <c r="AO1496" s="13">
        <f t="shared" si="2044"/>
        <v>8.3027368631398511E-3</v>
      </c>
      <c r="AP1496" s="13">
        <f t="shared" si="2045"/>
        <v>1.7089655526965389E-3</v>
      </c>
      <c r="AQ1496" s="13">
        <f t="shared" si="2046"/>
        <v>2.6381932624553698E-4</v>
      </c>
      <c r="AR1496" s="13">
        <f t="shared" si="2047"/>
        <v>2.6960308211496807E-5</v>
      </c>
      <c r="AS1496" s="13">
        <f t="shared" si="2048"/>
        <v>7.2947449127489625E-5</v>
      </c>
      <c r="AT1496" s="13">
        <f t="shared" si="2049"/>
        <v>9.8688232576259793E-5</v>
      </c>
      <c r="AU1496" s="13">
        <f t="shared" si="2050"/>
        <v>8.9008067821576926E-5</v>
      </c>
      <c r="AV1496" s="13">
        <f t="shared" si="2051"/>
        <v>6.0208060757460366E-5</v>
      </c>
      <c r="AW1496" s="13">
        <f t="shared" si="2052"/>
        <v>1.5121188858340745E-6</v>
      </c>
      <c r="AX1496" s="13">
        <f t="shared" si="2053"/>
        <v>1.9638969591032639E-2</v>
      </c>
      <c r="AY1496" s="13">
        <f t="shared" si="2054"/>
        <v>1.2126961172476804E-2</v>
      </c>
      <c r="AZ1496" s="13">
        <f t="shared" si="2055"/>
        <v>3.7441675999618264E-3</v>
      </c>
      <c r="BA1496" s="13">
        <f t="shared" si="2056"/>
        <v>7.706679806106072E-4</v>
      </c>
      <c r="BB1496" s="13">
        <f t="shared" si="2057"/>
        <v>1.1897086344595385E-4</v>
      </c>
      <c r="BC1496" s="13">
        <f t="shared" si="2058"/>
        <v>1.4692777388116122E-5</v>
      </c>
      <c r="BD1496" s="13">
        <f t="shared" si="2059"/>
        <v>2.7746415900567109E-6</v>
      </c>
      <c r="BE1496" s="13">
        <f t="shared" si="2060"/>
        <v>7.5074448203588115E-6</v>
      </c>
      <c r="BF1496" s="13">
        <f t="shared" si="2061"/>
        <v>1.0156578048262511E-5</v>
      </c>
      <c r="BG1496" s="13">
        <f t="shared" si="2062"/>
        <v>9.1603361835092505E-6</v>
      </c>
      <c r="BH1496" s="13">
        <f t="shared" si="2063"/>
        <v>6.19636052094807E-6</v>
      </c>
      <c r="BI1496" s="13">
        <f t="shared" si="2064"/>
        <v>3.3531418879305861E-6</v>
      </c>
      <c r="BJ1496" s="14">
        <f t="shared" si="2065"/>
        <v>0.79179039745188207</v>
      </c>
      <c r="BK1496" s="14">
        <f t="shared" si="2066"/>
        <v>0.13870930666068859</v>
      </c>
      <c r="BL1496" s="14">
        <f t="shared" si="2067"/>
        <v>5.9430162820527564E-2</v>
      </c>
      <c r="BM1496" s="14">
        <f t="shared" si="2068"/>
        <v>0.62443592736323927</v>
      </c>
      <c r="BN1496" s="14">
        <f t="shared" si="2069"/>
        <v>0.35478261704504777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1.4215</v>
      </c>
      <c r="F1501" s="10">
        <f>VLOOKUP(B1501,home!$B$2:$E$405,3,FALSE)</f>
        <v>1.1137999999999999</v>
      </c>
      <c r="G1501" s="10">
        <f>VLOOKUP(C1501,away!$B$2:$E$405,4,FALSE)</f>
        <v>0.87939999999999996</v>
      </c>
      <c r="H1501" s="10">
        <f>VLOOKUP(A1501,away!$A$2:$E$405,3,FALSE)</f>
        <v>1.0277000000000001</v>
      </c>
      <c r="I1501" s="10">
        <f>VLOOKUP(C1501,away!$B$2:$E$405,3,FALSE)</f>
        <v>1.2974000000000001</v>
      </c>
      <c r="J1501" s="10">
        <f>VLOOKUP(B1501,home!$B$2:$E$405,4,FALSE)</f>
        <v>0.64870000000000005</v>
      </c>
      <c r="K1501" s="12">
        <f t="shared" si="2014"/>
        <v>1.3923247359799997</v>
      </c>
      <c r="L1501" s="12">
        <f t="shared" si="2015"/>
        <v>0.86493634762600025</v>
      </c>
      <c r="M1501" s="13">
        <f t="shared" si="2016"/>
        <v>0.10463668376685074</v>
      </c>
      <c r="N1501" s="13">
        <f t="shared" si="2017"/>
        <v>0.14568824309950318</v>
      </c>
      <c r="O1501" s="13">
        <f t="shared" si="2018"/>
        <v>9.0504071084996668E-2</v>
      </c>
      <c r="P1501" s="13">
        <f t="shared" si="2019"/>
        <v>0.12601105687853312</v>
      </c>
      <c r="Q1501" s="13">
        <f t="shared" si="2020"/>
        <v>0.10142267230445291</v>
      </c>
      <c r="R1501" s="13">
        <f t="shared" si="2021"/>
        <v>3.9140130344770464E-2</v>
      </c>
      <c r="S1501" s="13">
        <f t="shared" si="2022"/>
        <v>3.7937905436265761E-2</v>
      </c>
      <c r="T1501" s="13">
        <f t="shared" si="2023"/>
        <v>8.7724155749482197E-2</v>
      </c>
      <c r="U1501" s="13">
        <f t="shared" si="2024"/>
        <v>5.4495771648505303E-2</v>
      </c>
      <c r="V1501" s="13">
        <f t="shared" si="2025"/>
        <v>5.0763963965424078E-3</v>
      </c>
      <c r="W1501" s="13">
        <f t="shared" si="2026"/>
        <v>4.707109847956116E-2</v>
      </c>
      <c r="X1501" s="13">
        <f t="shared" si="2027"/>
        <v>4.0713503997655401E-2</v>
      </c>
      <c r="Y1501" s="13">
        <f t="shared" si="2028"/>
        <v>1.7607294723394312E-2</v>
      </c>
      <c r="Z1501" s="13">
        <f t="shared" si="2029"/>
        <v>1.1284573795337116E-2</v>
      </c>
      <c r="AA1501" s="13">
        <f t="shared" si="2030"/>
        <v>1.5711791230239573E-2</v>
      </c>
      <c r="AB1501" s="13">
        <f t="shared" si="2031"/>
        <v>1.0937957788208096E-2</v>
      </c>
      <c r="AC1501" s="13">
        <f t="shared" si="2032"/>
        <v>3.8208521382903081E-4</v>
      </c>
      <c r="AD1501" s="13">
        <f t="shared" si="2033"/>
        <v>1.6384563690710882E-2</v>
      </c>
      <c r="AE1501" s="13">
        <f t="shared" si="2034"/>
        <v>1.4171604676089048E-2</v>
      </c>
      <c r="AF1501" s="13">
        <f t="shared" si="2035"/>
        <v>6.1287679942680041E-3</v>
      </c>
      <c r="AG1501" s="13">
        <f t="shared" si="2036"/>
        <v>1.7669980681364317E-3</v>
      </c>
      <c r="AH1501" s="13">
        <f t="shared" si="2037"/>
        <v>2.4401095107637388E-3</v>
      </c>
      <c r="AI1501" s="13">
        <f t="shared" si="2038"/>
        <v>3.3974248303364086E-3</v>
      </c>
      <c r="AJ1501" s="13">
        <f t="shared" si="2039"/>
        <v>2.3651593149550182E-3</v>
      </c>
      <c r="AK1501" s="13">
        <f t="shared" si="2040"/>
        <v>1.0976899395817945E-3</v>
      </c>
      <c r="AL1501" s="13">
        <f t="shared" si="2041"/>
        <v>1.8405385139894746E-5</v>
      </c>
      <c r="AM1501" s="13">
        <f t="shared" si="2042"/>
        <v>4.5625266629633048E-3</v>
      </c>
      <c r="AN1501" s="13">
        <f t="shared" si="2043"/>
        <v>3.9462951478097235E-3</v>
      </c>
      <c r="AO1501" s="13">
        <f t="shared" si="2044"/>
        <v>1.7066470559003748E-3</v>
      </c>
      <c r="AP1501" s="13">
        <f t="shared" si="2045"/>
        <v>4.9204702373904547E-4</v>
      </c>
      <c r="AQ1501" s="13">
        <f t="shared" si="2046"/>
        <v>1.0639733889327345E-4</v>
      </c>
      <c r="AR1501" s="13">
        <f t="shared" si="2047"/>
        <v>4.2210788160949099E-4</v>
      </c>
      <c r="AS1501" s="13">
        <f t="shared" si="2048"/>
        <v>5.8771124481701148E-4</v>
      </c>
      <c r="AT1501" s="13">
        <f t="shared" si="2049"/>
        <v>4.0914245188616134E-4</v>
      </c>
      <c r="AU1501" s="13">
        <f t="shared" si="2050"/>
        <v>1.8988638543353649E-4</v>
      </c>
      <c r="AV1501" s="13">
        <f t="shared" si="2051"/>
        <v>6.6095877866236257E-5</v>
      </c>
      <c r="AW1501" s="13">
        <f t="shared" si="2052"/>
        <v>6.1569708268489336E-7</v>
      </c>
      <c r="AX1501" s="13">
        <f t="shared" si="2053"/>
        <v>1.0587531219020147E-3</v>
      </c>
      <c r="AY1501" s="13">
        <f t="shared" si="2054"/>
        <v>9.1575405829555389E-4</v>
      </c>
      <c r="AZ1501" s="13">
        <f t="shared" si="2055"/>
        <v>3.9603448525292185E-4</v>
      </c>
      <c r="BA1501" s="13">
        <f t="shared" si="2056"/>
        <v>1.1418154040286845E-4</v>
      </c>
      <c r="BB1501" s="13">
        <f t="shared" si="2057"/>
        <v>2.4689941130591899E-5</v>
      </c>
      <c r="BC1501" s="13">
        <f t="shared" si="2058"/>
        <v>4.2710455009190237E-6</v>
      </c>
      <c r="BD1501" s="13">
        <f t="shared" si="2059"/>
        <v>6.0849408237243523E-5</v>
      </c>
      <c r="BE1501" s="13">
        <f t="shared" si="2060"/>
        <v>8.4722136258459302E-5</v>
      </c>
      <c r="BF1501" s="13">
        <f t="shared" si="2061"/>
        <v>5.898036299886047E-5</v>
      </c>
      <c r="BG1501" s="13">
        <f t="shared" si="2062"/>
        <v>2.7373272780130989E-5</v>
      </c>
      <c r="BH1501" s="13">
        <f t="shared" si="2063"/>
        <v>9.5281211991260942E-6</v>
      </c>
      <c r="BI1501" s="13">
        <f t="shared" si="2064"/>
        <v>2.6532477665917361E-6</v>
      </c>
      <c r="BJ1501" s="14">
        <f t="shared" si="2065"/>
        <v>0.49200650020504405</v>
      </c>
      <c r="BK1501" s="14">
        <f t="shared" si="2066"/>
        <v>0.27497828713545652</v>
      </c>
      <c r="BL1501" s="14">
        <f t="shared" si="2067"/>
        <v>0.22200915608320995</v>
      </c>
      <c r="BM1501" s="14">
        <f t="shared" si="2068"/>
        <v>0.39196052137872778</v>
      </c>
      <c r="BN1501" s="14">
        <f t="shared" si="2069"/>
        <v>0.60740285747910705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1.4215</v>
      </c>
      <c r="F1502" s="10">
        <f>VLOOKUP(B1502,home!$B$2:$E$405,3,FALSE)</f>
        <v>0.93799999999999994</v>
      </c>
      <c r="G1502" s="10">
        <f>VLOOKUP(C1502,away!$B$2:$E$405,4,FALSE)</f>
        <v>1.0823</v>
      </c>
      <c r="H1502" s="10">
        <f>VLOOKUP(A1502,away!$A$2:$E$405,3,FALSE)</f>
        <v>1.0277000000000001</v>
      </c>
      <c r="I1502" s="10">
        <f>VLOOKUP(C1502,away!$B$2:$E$405,3,FALSE)</f>
        <v>0.74850000000000005</v>
      </c>
      <c r="J1502" s="10">
        <f>VLOOKUP(B1502,home!$B$2:$E$405,4,FALSE)</f>
        <v>0.64870000000000005</v>
      </c>
      <c r="K1502" s="12">
        <f t="shared" si="2014"/>
        <v>1.4431031041</v>
      </c>
      <c r="L1502" s="12">
        <f t="shared" si="2015"/>
        <v>0.49900173901500011</v>
      </c>
      <c r="M1502" s="13">
        <f t="shared" si="2016"/>
        <v>0.14340179361562885</v>
      </c>
      <c r="N1502" s="13">
        <f t="shared" si="2017"/>
        <v>0.20694357350022155</v>
      </c>
      <c r="O1502" s="13">
        <f t="shared" si="2018"/>
        <v>7.1557744392068939E-2</v>
      </c>
      <c r="P1502" s="13">
        <f t="shared" si="2019"/>
        <v>0.10326520305458906</v>
      </c>
      <c r="Q1502" s="13">
        <f t="shared" si="2020"/>
        <v>0.14932045664585814</v>
      </c>
      <c r="R1502" s="13">
        <f t="shared" si="2021"/>
        <v>1.7853719445816634E-2</v>
      </c>
      <c r="S1502" s="13">
        <f t="shared" si="2022"/>
        <v>1.8590601088449895E-2</v>
      </c>
      <c r="T1502" s="13">
        <f t="shared" si="2023"/>
        <v>7.4511167536797138E-2</v>
      </c>
      <c r="U1502" s="13">
        <f t="shared" si="2024"/>
        <v>2.5764757951988515E-2</v>
      </c>
      <c r="V1502" s="13">
        <f t="shared" si="2025"/>
        <v>1.4874772854820096E-3</v>
      </c>
      <c r="W1502" s="13">
        <f t="shared" si="2026"/>
        <v>7.1828271497089119E-2</v>
      </c>
      <c r="X1502" s="13">
        <f t="shared" si="2027"/>
        <v>3.5842432387489034E-2</v>
      </c>
      <c r="Y1502" s="13">
        <f t="shared" si="2028"/>
        <v>8.9427180459422939E-3</v>
      </c>
      <c r="Z1502" s="13">
        <f t="shared" si="2029"/>
        <v>2.9696790171161412E-3</v>
      </c>
      <c r="AA1502" s="13">
        <f t="shared" si="2030"/>
        <v>4.2855530077809409E-3</v>
      </c>
      <c r="AB1502" s="13">
        <f t="shared" si="2031"/>
        <v>3.0922474241568839E-3</v>
      </c>
      <c r="AC1502" s="13">
        <f t="shared" si="2032"/>
        <v>6.6946793364431042E-5</v>
      </c>
      <c r="AD1502" s="13">
        <f t="shared" si="2033"/>
        <v>2.5913900389896723E-2</v>
      </c>
      <c r="AE1502" s="13">
        <f t="shared" si="2034"/>
        <v>1.2931081359219955E-2</v>
      </c>
      <c r="AF1502" s="13">
        <f t="shared" si="2035"/>
        <v>3.2263160427976039E-3</v>
      </c>
      <c r="AG1502" s="13">
        <f t="shared" si="2036"/>
        <v>5.3664577198933268E-4</v>
      </c>
      <c r="AH1502" s="13">
        <f t="shared" si="2037"/>
        <v>3.7046874846432762E-4</v>
      </c>
      <c r="AI1502" s="13">
        <f t="shared" si="2038"/>
        <v>5.3462460088091331E-4</v>
      </c>
      <c r="AJ1502" s="13">
        <f t="shared" si="2039"/>
        <v>3.8575921052973487E-4</v>
      </c>
      <c r="AK1502" s="13">
        <f t="shared" si="2040"/>
        <v>1.855634380502086E-4</v>
      </c>
      <c r="AL1502" s="13">
        <f t="shared" si="2041"/>
        <v>1.9283647815903283E-6</v>
      </c>
      <c r="AM1502" s="13">
        <f t="shared" si="2042"/>
        <v>7.4792860183996298E-3</v>
      </c>
      <c r="AN1502" s="13">
        <f t="shared" si="2043"/>
        <v>3.7321767297719913E-3</v>
      </c>
      <c r="AO1502" s="13">
        <f t="shared" si="2044"/>
        <v>9.3118133923376977E-4</v>
      </c>
      <c r="AP1502" s="13">
        <f t="shared" si="2045"/>
        <v>1.5488703587198931E-4</v>
      </c>
      <c r="AQ1502" s="13">
        <f t="shared" si="2046"/>
        <v>1.9322225062750336E-5</v>
      </c>
      <c r="AR1502" s="13">
        <f t="shared" si="2047"/>
        <v>3.6972909946882042E-5</v>
      </c>
      <c r="AS1502" s="13">
        <f t="shared" si="2048"/>
        <v>5.3355721111955237E-5</v>
      </c>
      <c r="AT1502" s="13">
        <f t="shared" si="2049"/>
        <v>3.8498903379078259E-5</v>
      </c>
      <c r="AU1502" s="13">
        <f t="shared" si="2050"/>
        <v>1.8519295656931273E-5</v>
      </c>
      <c r="AV1502" s="13">
        <f t="shared" si="2051"/>
        <v>6.6813132620657941E-6</v>
      </c>
      <c r="AW1502" s="13">
        <f t="shared" si="2052"/>
        <v>3.8573239201517586E-8</v>
      </c>
      <c r="AX1502" s="13">
        <f t="shared" si="2053"/>
        <v>1.7988968116007032E-3</v>
      </c>
      <c r="AY1502" s="13">
        <f t="shared" si="2054"/>
        <v>8.9765263729729E-4</v>
      </c>
      <c r="AZ1502" s="13">
        <f t="shared" si="2055"/>
        <v>2.2396511352137439E-4</v>
      </c>
      <c r="BA1502" s="13">
        <f t="shared" si="2056"/>
        <v>3.7252993708619244E-5</v>
      </c>
      <c r="BB1502" s="13">
        <f t="shared" si="2057"/>
        <v>4.6473271610289644E-6</v>
      </c>
      <c r="BC1502" s="13">
        <f t="shared" si="2058"/>
        <v>4.6380486702501954E-7</v>
      </c>
      <c r="BD1502" s="13">
        <f t="shared" si="2059"/>
        <v>3.0749243933231874E-6</v>
      </c>
      <c r="BE1502" s="13">
        <f t="shared" si="2060"/>
        <v>4.4374329368775017E-6</v>
      </c>
      <c r="BF1502" s="13">
        <f t="shared" si="2061"/>
        <v>3.2018366227217513E-6</v>
      </c>
      <c r="BG1502" s="13">
        <f t="shared" si="2062"/>
        <v>1.54019345635694E-6</v>
      </c>
      <c r="BH1502" s="13">
        <f t="shared" si="2063"/>
        <v>5.5566448944580219E-7</v>
      </c>
      <c r="BI1502" s="13">
        <f t="shared" si="2064"/>
        <v>1.6037622991147568E-7</v>
      </c>
      <c r="BJ1502" s="14">
        <f t="shared" si="2065"/>
        <v>0.60527629521379689</v>
      </c>
      <c r="BK1502" s="14">
        <f t="shared" si="2066"/>
        <v>0.26771160283959311</v>
      </c>
      <c r="BL1502" s="14">
        <f t="shared" si="2067"/>
        <v>0.12419743679122264</v>
      </c>
      <c r="BM1502" s="14">
        <f t="shared" si="2068"/>
        <v>0.30691490914348774</v>
      </c>
      <c r="BN1502" s="14">
        <f t="shared" si="2069"/>
        <v>0.69234249065418318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1.4215</v>
      </c>
      <c r="F1503" s="10">
        <f>VLOOKUP(B1503,home!$B$2:$E$405,3,FALSE)</f>
        <v>0.81169999999999998</v>
      </c>
      <c r="G1503" s="10">
        <f>VLOOKUP(C1503,away!$B$2:$E$405,4,FALSE)</f>
        <v>0.99660000000000004</v>
      </c>
      <c r="H1503" s="10">
        <f>VLOOKUP(A1503,away!$A$2:$E$405,3,FALSE)</f>
        <v>1.0277000000000001</v>
      </c>
      <c r="I1503" s="10">
        <f>VLOOKUP(C1503,away!$B$2:$E$405,3,FALSE)</f>
        <v>0.97299999999999998</v>
      </c>
      <c r="J1503" s="10">
        <f>VLOOKUP(B1503,home!$B$2:$E$405,4,FALSE)</f>
        <v>1.0479000000000001</v>
      </c>
      <c r="K1503" s="12">
        <f t="shared" si="2014"/>
        <v>1.1499085227300001</v>
      </c>
      <c r="L1503" s="12">
        <f t="shared" si="2015"/>
        <v>1.0478498055900001</v>
      </c>
      <c r="M1503" s="13">
        <f t="shared" si="2016"/>
        <v>0.1110518212706595</v>
      </c>
      <c r="N1503" s="13">
        <f t="shared" si="2017"/>
        <v>0.12769943574382009</v>
      </c>
      <c r="O1503" s="13">
        <f t="shared" si="2018"/>
        <v>0.11636562932887598</v>
      </c>
      <c r="P1503" s="13">
        <f t="shared" si="2019"/>
        <v>0.13380982891811458</v>
      </c>
      <c r="Q1503" s="13">
        <f t="shared" si="2020"/>
        <v>7.3421334754815368E-2</v>
      </c>
      <c r="R1503" s="13">
        <f t="shared" si="2021"/>
        <v>6.0966851034810352E-2</v>
      </c>
      <c r="S1503" s="13">
        <f t="shared" si="2022"/>
        <v>4.0307916858599302E-2</v>
      </c>
      <c r="T1503" s="13">
        <f t="shared" si="2023"/>
        <v>7.69345313489916E-2</v>
      </c>
      <c r="U1503" s="13">
        <f t="shared" si="2024"/>
        <v>7.0106301608938756E-2</v>
      </c>
      <c r="V1503" s="13">
        <f t="shared" si="2025"/>
        <v>5.3964750642047799E-3</v>
      </c>
      <c r="W1503" s="13">
        <f t="shared" si="2026"/>
        <v>2.8142606194924858E-2</v>
      </c>
      <c r="X1503" s="13">
        <f t="shared" si="2027"/>
        <v>2.9489224430147939E-2</v>
      </c>
      <c r="Y1503" s="13">
        <f t="shared" si="2028"/>
        <v>1.5450139043065199E-2</v>
      </c>
      <c r="Z1503" s="13">
        <f t="shared" si="2029"/>
        <v>2.1294701001420176E-2</v>
      </c>
      <c r="AA1503" s="13">
        <f t="shared" si="2030"/>
        <v>2.4486958170520129E-2</v>
      </c>
      <c r="AB1503" s="13">
        <f t="shared" si="2031"/>
        <v>1.4078880948007055E-2</v>
      </c>
      <c r="AC1503" s="13">
        <f t="shared" si="2032"/>
        <v>4.0639889830249915E-4</v>
      </c>
      <c r="AD1503" s="13">
        <f t="shared" si="2033"/>
        <v>8.0903556788445505E-3</v>
      </c>
      <c r="AE1503" s="13">
        <f t="shared" si="2034"/>
        <v>8.4774776252312129E-3</v>
      </c>
      <c r="AF1503" s="13">
        <f t="shared" si="2035"/>
        <v>4.441561640746051E-3</v>
      </c>
      <c r="AG1503" s="13">
        <f t="shared" si="2036"/>
        <v>1.5513631672572506E-3</v>
      </c>
      <c r="AH1503" s="13">
        <f t="shared" si="2037"/>
        <v>5.5784120761088272E-3</v>
      </c>
      <c r="AI1503" s="13">
        <f t="shared" si="2038"/>
        <v>6.4146635896174947E-3</v>
      </c>
      <c r="AJ1503" s="13">
        <f t="shared" si="2039"/>
        <v>3.6881381660734867E-3</v>
      </c>
      <c r="AK1503" s="13">
        <f t="shared" si="2040"/>
        <v>1.4136738367245653E-3</v>
      </c>
      <c r="AL1503" s="13">
        <f t="shared" si="2041"/>
        <v>1.9587312097054323E-5</v>
      </c>
      <c r="AM1503" s="13">
        <f t="shared" si="2042"/>
        <v>1.8606337894040781E-3</v>
      </c>
      <c r="AN1503" s="13">
        <f t="shared" si="2043"/>
        <v>1.9496647545012482E-3</v>
      </c>
      <c r="AO1503" s="13">
        <f t="shared" si="2044"/>
        <v>1.021477916984904E-3</v>
      </c>
      <c r="AP1503" s="13">
        <f t="shared" si="2045"/>
        <v>3.5678514557570327E-4</v>
      </c>
      <c r="AQ1503" s="13">
        <f t="shared" si="2046"/>
        <v>9.346431135722513E-5</v>
      </c>
      <c r="AR1503" s="13">
        <f t="shared" si="2047"/>
        <v>1.1690676018903088E-3</v>
      </c>
      <c r="AS1503" s="13">
        <f t="shared" si="2048"/>
        <v>1.3443207990611892E-3</v>
      </c>
      <c r="AT1503" s="13">
        <f t="shared" si="2049"/>
        <v>7.7292297206183272E-4</v>
      </c>
      <c r="AU1503" s="13">
        <f t="shared" si="2050"/>
        <v>2.9626357099590112E-4</v>
      </c>
      <c r="AV1503" s="13">
        <f t="shared" si="2051"/>
        <v>8.5169001315652811E-5</v>
      </c>
      <c r="AW1503" s="13">
        <f t="shared" si="2052"/>
        <v>6.5559355050123209E-7</v>
      </c>
      <c r="AX1503" s="13">
        <f t="shared" si="2053"/>
        <v>3.565931086858613E-4</v>
      </c>
      <c r="AY1503" s="13">
        <f t="shared" si="2054"/>
        <v>3.7365601961121347E-4</v>
      </c>
      <c r="AZ1503" s="13">
        <f t="shared" si="2055"/>
        <v>1.9576769375357164E-4</v>
      </c>
      <c r="BA1503" s="13">
        <f t="shared" si="2056"/>
        <v>6.8378379946827569E-5</v>
      </c>
      <c r="BB1503" s="13">
        <f t="shared" si="2057"/>
        <v>1.7912568033460604E-5</v>
      </c>
      <c r="BC1503" s="13">
        <f t="shared" si="2058"/>
        <v>3.7539361862958698E-6</v>
      </c>
      <c r="BD1503" s="13">
        <f t="shared" si="2059"/>
        <v>2.0416787656038789E-4</v>
      </c>
      <c r="BE1503" s="13">
        <f t="shared" si="2060"/>
        <v>2.3477438132447667E-4</v>
      </c>
      <c r="BF1503" s="13">
        <f t="shared" si="2061"/>
        <v>1.3498453100183936E-4</v>
      </c>
      <c r="BG1503" s="13">
        <f t="shared" si="2062"/>
        <v>5.1739954211909012E-5</v>
      </c>
      <c r="BH1503" s="13">
        <f t="shared" si="2063"/>
        <v>1.4874053578483538E-5</v>
      </c>
      <c r="BI1503" s="13">
        <f t="shared" si="2064"/>
        <v>3.4207601954881706E-6</v>
      </c>
      <c r="BJ1503" s="14">
        <f t="shared" si="2065"/>
        <v>0.37999611725188448</v>
      </c>
      <c r="BK1503" s="14">
        <f t="shared" si="2066"/>
        <v>0.29136568434158894</v>
      </c>
      <c r="BL1503" s="14">
        <f t="shared" si="2067"/>
        <v>0.30741121426187418</v>
      </c>
      <c r="BM1503" s="14">
        <f t="shared" si="2068"/>
        <v>0.37637981537961118</v>
      </c>
      <c r="BN1503" s="14">
        <f t="shared" si="2069"/>
        <v>0.62331490105109588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1.4215</v>
      </c>
      <c r="F1504" s="10">
        <f>VLOOKUP(B1504,home!$B$2:$E$405,3,FALSE)</f>
        <v>0.81169999999999998</v>
      </c>
      <c r="G1504" s="10">
        <f>VLOOKUP(C1504,away!$B$2:$E$405,4,FALSE)</f>
        <v>0.99660000000000004</v>
      </c>
      <c r="H1504" s="10">
        <f>VLOOKUP(A1504,away!$A$2:$E$405,3,FALSE)</f>
        <v>1.0277000000000001</v>
      </c>
      <c r="I1504" s="10">
        <f>VLOOKUP(C1504,away!$B$2:$E$405,3,FALSE)</f>
        <v>0.56759999999999999</v>
      </c>
      <c r="J1504" s="10">
        <f>VLOOKUP(B1504,home!$B$2:$E$405,4,FALSE)</f>
        <v>0.5988</v>
      </c>
      <c r="K1504" s="12">
        <f t="shared" si="2014"/>
        <v>1.1499085227300001</v>
      </c>
      <c r="L1504" s="12">
        <f t="shared" si="2015"/>
        <v>0.34929352497600002</v>
      </c>
      <c r="M1504" s="13">
        <f t="shared" si="2016"/>
        <v>0.22330827842707426</v>
      </c>
      <c r="N1504" s="13">
        <f t="shared" si="2017"/>
        <v>0.25678409255945656</v>
      </c>
      <c r="O1504" s="13">
        <f t="shared" si="2018"/>
        <v>7.8000135728114831E-2</v>
      </c>
      <c r="P1504" s="13">
        <f t="shared" si="2019"/>
        <v>8.9693020847856034E-2</v>
      </c>
      <c r="Q1504" s="13">
        <f t="shared" si="2020"/>
        <v>0.14763910826780416</v>
      </c>
      <c r="R1504" s="13">
        <f t="shared" si="2021"/>
        <v>1.3622471178539833E-2</v>
      </c>
      <c r="S1504" s="13">
        <f t="shared" si="2022"/>
        <v>9.0064260553613298E-3</v>
      </c>
      <c r="T1504" s="13">
        <f t="shared" si="2023"/>
        <v>5.1569384551174623E-2</v>
      </c>
      <c r="U1504" s="13">
        <f t="shared" si="2024"/>
        <v>1.5664595708846742E-2</v>
      </c>
      <c r="V1504" s="13">
        <f t="shared" si="2025"/>
        <v>4.0194238587432562E-4</v>
      </c>
      <c r="W1504" s="13">
        <f t="shared" si="2026"/>
        <v>5.6590489628468424E-2</v>
      </c>
      <c r="X1504" s="13">
        <f t="shared" si="2027"/>
        <v>1.9766691602445503E-2</v>
      </c>
      <c r="Y1504" s="13">
        <f t="shared" si="2028"/>
        <v>3.4521886934658435E-3</v>
      </c>
      <c r="Z1504" s="13">
        <f t="shared" si="2029"/>
        <v>1.5860803256120483E-3</v>
      </c>
      <c r="AA1504" s="13">
        <f t="shared" si="2030"/>
        <v>1.8238472841556681E-3</v>
      </c>
      <c r="AB1504" s="13">
        <f t="shared" si="2031"/>
        <v>1.0486287681042838E-3</v>
      </c>
      <c r="AC1504" s="13">
        <f t="shared" si="2032"/>
        <v>1.0090150668002492E-5</v>
      </c>
      <c r="AD1504" s="13">
        <f t="shared" si="2033"/>
        <v>1.626847158230988E-2</v>
      </c>
      <c r="AE1504" s="13">
        <f t="shared" si="2034"/>
        <v>5.682471784956903E-3</v>
      </c>
      <c r="AF1504" s="13">
        <f t="shared" si="2035"/>
        <v>9.9242530017212946E-4</v>
      </c>
      <c r="AG1504" s="13">
        <f t="shared" si="2036"/>
        <v>1.1554924379082939E-4</v>
      </c>
      <c r="AH1504" s="13">
        <f t="shared" si="2037"/>
        <v>1.385018969570285E-4</v>
      </c>
      <c r="AI1504" s="13">
        <f t="shared" si="2038"/>
        <v>1.5926451172515937E-4</v>
      </c>
      <c r="AJ1504" s="13">
        <f t="shared" si="2039"/>
        <v>9.1569809700596397E-5</v>
      </c>
      <c r="AK1504" s="13">
        <f t="shared" si="2040"/>
        <v>3.5098968199826683E-5</v>
      </c>
      <c r="AL1504" s="13">
        <f t="shared" si="2041"/>
        <v>1.6211062135230341E-7</v>
      </c>
      <c r="AM1504" s="13">
        <f t="shared" si="2042"/>
        <v>3.7414508248577835E-3</v>
      </c>
      <c r="AN1504" s="13">
        <f t="shared" si="2043"/>
        <v>1.3068645471389379E-3</v>
      </c>
      <c r="AO1504" s="13">
        <f t="shared" si="2044"/>
        <v>2.2823966216816175E-4</v>
      </c>
      <c r="AP1504" s="13">
        <f t="shared" si="2045"/>
        <v>2.6574212046016213E-5</v>
      </c>
      <c r="AQ1504" s="13">
        <f t="shared" si="2046"/>
        <v>2.3205500497531705E-6</v>
      </c>
      <c r="AR1504" s="13">
        <f t="shared" si="2047"/>
        <v>9.6755631607966433E-6</v>
      </c>
      <c r="AS1504" s="13">
        <f t="shared" si="2048"/>
        <v>1.1126012540812479E-5</v>
      </c>
      <c r="AT1504" s="13">
        <f t="shared" si="2049"/>
        <v>6.3969483223405677E-6</v>
      </c>
      <c r="AU1504" s="13">
        <f t="shared" si="2050"/>
        <v>2.4519684651075989E-6</v>
      </c>
      <c r="AV1504" s="13">
        <f t="shared" si="2051"/>
        <v>7.0488485887310625E-7</v>
      </c>
      <c r="AW1504" s="13">
        <f t="shared" si="2052"/>
        <v>1.808684419363174E-9</v>
      </c>
      <c r="AX1504" s="13">
        <f t="shared" si="2053"/>
        <v>7.1705436514652636E-4</v>
      </c>
      <c r="AY1504" s="13">
        <f t="shared" si="2054"/>
        <v>2.5046244680145804E-4</v>
      </c>
      <c r="AZ1504" s="13">
        <f t="shared" si="2055"/>
        <v>4.3742455458697574E-5</v>
      </c>
      <c r="BA1504" s="13">
        <f t="shared" si="2056"/>
        <v>5.092985486091385E-6</v>
      </c>
      <c r="BB1504" s="13">
        <f t="shared" si="2057"/>
        <v>4.4473671327211652E-7</v>
      </c>
      <c r="BC1504" s="13">
        <f t="shared" si="2058"/>
        <v>3.1068730853011635E-8</v>
      </c>
      <c r="BD1504" s="13">
        <f t="shared" si="2059"/>
        <v>5.6326859376043142E-7</v>
      </c>
      <c r="BE1504" s="13">
        <f t="shared" si="2060"/>
        <v>6.4770735655126234E-7</v>
      </c>
      <c r="BF1504" s="13">
        <f t="shared" si="2061"/>
        <v>3.7240210476660779E-7</v>
      </c>
      <c r="BG1504" s="13">
        <f t="shared" si="2062"/>
        <v>1.4274278471790426E-7</v>
      </c>
      <c r="BH1504" s="13">
        <f t="shared" si="2063"/>
        <v>4.1035286176332938E-8</v>
      </c>
      <c r="BI1504" s="13">
        <f t="shared" si="2064"/>
        <v>9.4373650613659481E-9</v>
      </c>
      <c r="BJ1504" s="14">
        <f t="shared" si="2065"/>
        <v>0.56518315106864248</v>
      </c>
      <c r="BK1504" s="14">
        <f t="shared" si="2066"/>
        <v>0.32267038242425677</v>
      </c>
      <c r="BL1504" s="14">
        <f t="shared" si="2067"/>
        <v>0.11061624582518294</v>
      </c>
      <c r="BM1504" s="14">
        <f t="shared" si="2068"/>
        <v>0.19075829199673139</v>
      </c>
      <c r="BN1504" s="14">
        <f t="shared" si="2069"/>
        <v>0.80904710700884563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1.6292</v>
      </c>
      <c r="F1509" s="10">
        <f>VLOOKUP(B1509,home!$B$2:$E$405,3,FALSE)</f>
        <v>0.90259999999999996</v>
      </c>
      <c r="G1509" s="10">
        <f>VLOOKUP(C1509,away!$B$2:$E$405,4,FALSE)</f>
        <v>0.79790000000000005</v>
      </c>
      <c r="H1509" s="10">
        <f>VLOOKUP(A1509,away!$A$2:$E$405,3,FALSE)</f>
        <v>1.1462000000000001</v>
      </c>
      <c r="I1509" s="10">
        <f>VLOOKUP(C1509,away!$B$2:$E$405,3,FALSE)</f>
        <v>1.0033000000000001</v>
      </c>
      <c r="J1509" s="10">
        <f>VLOOKUP(B1509,home!$B$2:$E$405,4,FALSE)</f>
        <v>0.71850000000000003</v>
      </c>
      <c r="K1509" s="12">
        <f t="shared" si="2014"/>
        <v>1.1733246525680001</v>
      </c>
      <c r="L1509" s="12">
        <f t="shared" si="2015"/>
        <v>0.82626239751000019</v>
      </c>
      <c r="M1509" s="13">
        <f t="shared" si="2016"/>
        <v>0.13539118147206067</v>
      </c>
      <c r="N1509" s="13">
        <f t="shared" si="2017"/>
        <v>0.15885781096147666</v>
      </c>
      <c r="O1509" s="13">
        <f t="shared" si="2018"/>
        <v>0.11186864220481638</v>
      </c>
      <c r="P1509" s="13">
        <f t="shared" si="2019"/>
        <v>0.13125823574822007</v>
      </c>
      <c r="Q1509" s="13">
        <f t="shared" si="2020"/>
        <v>9.3195892927043833E-2</v>
      </c>
      <c r="R1509" s="13">
        <f t="shared" si="2021"/>
        <v>4.6216426257169992E-2</v>
      </c>
      <c r="S1509" s="13">
        <f t="shared" si="2022"/>
        <v>3.1812863039552254E-2</v>
      </c>
      <c r="T1509" s="13">
        <f t="shared" si="2023"/>
        <v>7.7004261927984499E-2</v>
      </c>
      <c r="U1509" s="13">
        <f t="shared" si="2024"/>
        <v>5.4226872281128574E-2</v>
      </c>
      <c r="V1509" s="13">
        <f t="shared" si="2025"/>
        <v>3.4268605411621718E-3</v>
      </c>
      <c r="W1509" s="13">
        <f t="shared" si="2026"/>
        <v>3.6449679563129396E-2</v>
      </c>
      <c r="X1509" s="13">
        <f t="shared" si="2027"/>
        <v>3.0116999624302549E-2</v>
      </c>
      <c r="Y1509" s="13">
        <f t="shared" si="2028"/>
        <v>1.2442272157692001E-2</v>
      </c>
      <c r="Z1509" s="13">
        <f t="shared" si="2029"/>
        <v>1.2728965054531133E-2</v>
      </c>
      <c r="AA1509" s="13">
        <f t="shared" si="2030"/>
        <v>1.4935208500157957E-2</v>
      </c>
      <c r="AB1509" s="13">
        <f t="shared" si="2031"/>
        <v>8.7619241622392385E-3</v>
      </c>
      <c r="AC1509" s="13">
        <f t="shared" si="2032"/>
        <v>2.0764077093942752E-4</v>
      </c>
      <c r="AD1509" s="13">
        <f t="shared" si="2033"/>
        <v>1.0691826902405943E-2</v>
      </c>
      <c r="AE1509" s="13">
        <f t="shared" si="2034"/>
        <v>8.8342545301438521E-3</v>
      </c>
      <c r="AF1509" s="13">
        <f t="shared" si="2035"/>
        <v>3.6497061641451206E-3</v>
      </c>
      <c r="AG1509" s="13">
        <f t="shared" si="2036"/>
        <v>1.0052049884645244E-3</v>
      </c>
      <c r="AH1509" s="13">
        <f t="shared" si="2037"/>
        <v>2.6293662959444761E-3</v>
      </c>
      <c r="AI1509" s="13">
        <f t="shared" si="2038"/>
        <v>3.0851002956630617E-3</v>
      </c>
      <c r="AJ1509" s="13">
        <f t="shared" si="2039"/>
        <v>1.8099121162731483E-3</v>
      </c>
      <c r="AK1509" s="13">
        <f t="shared" si="2040"/>
        <v>7.0787150166826823E-4</v>
      </c>
      <c r="AL1509" s="13">
        <f t="shared" si="2041"/>
        <v>8.0520934869111176E-6</v>
      </c>
      <c r="AM1509" s="13">
        <f t="shared" si="2042"/>
        <v>2.508996817116528E-3</v>
      </c>
      <c r="AN1509" s="13">
        <f t="shared" si="2043"/>
        <v>2.0730897254556619E-3</v>
      </c>
      <c r="AO1509" s="13">
        <f t="shared" si="2044"/>
        <v>8.564580434041718E-4</v>
      </c>
      <c r="AP1509" s="13">
        <f t="shared" si="2045"/>
        <v>2.3588635876995158E-4</v>
      </c>
      <c r="AQ1509" s="13">
        <f t="shared" si="2046"/>
        <v>4.8726007084291061E-5</v>
      </c>
      <c r="AR1509" s="13">
        <f t="shared" si="2047"/>
        <v>4.3450929992381432E-4</v>
      </c>
      <c r="AS1509" s="13">
        <f t="shared" si="2048"/>
        <v>5.0982047337067439E-4</v>
      </c>
      <c r="AT1509" s="13">
        <f t="shared" si="2049"/>
        <v>2.9909246489484998E-4</v>
      </c>
      <c r="AU1509" s="13">
        <f t="shared" si="2050"/>
        <v>1.1697752081948548E-4</v>
      </c>
      <c r="AV1509" s="13">
        <f t="shared" si="2051"/>
        <v>3.4313152243447234E-5</v>
      </c>
      <c r="AW1509" s="13">
        <f t="shared" si="2052"/>
        <v>2.1684154464295104E-7</v>
      </c>
      <c r="AX1509" s="13">
        <f t="shared" si="2053"/>
        <v>4.9064463645624452E-4</v>
      </c>
      <c r="AY1509" s="13">
        <f t="shared" si="2054"/>
        <v>4.0540121364375905E-4</v>
      </c>
      <c r="AZ1509" s="13">
        <f t="shared" si="2055"/>
        <v>1.6748388936937809E-4</v>
      </c>
      <c r="BA1509" s="13">
        <f t="shared" si="2056"/>
        <v>4.6128546658213992E-5</v>
      </c>
      <c r="BB1509" s="13">
        <f t="shared" si="2057"/>
        <v>9.5285708888669509E-6</v>
      </c>
      <c r="BC1509" s="13">
        <f t="shared" si="2058"/>
        <v>1.57461996549584E-6</v>
      </c>
      <c r="BD1509" s="13">
        <f t="shared" si="2059"/>
        <v>5.983644931590708E-5</v>
      </c>
      <c r="BE1509" s="13">
        <f t="shared" si="2060"/>
        <v>7.0207581104489425E-5</v>
      </c>
      <c r="BF1509" s="13">
        <f t="shared" si="2061"/>
        <v>4.1188142853532375E-5</v>
      </c>
      <c r="BG1509" s="13">
        <f t="shared" si="2062"/>
        <v>1.6109021134514004E-5</v>
      </c>
      <c r="BH1509" s="13">
        <f t="shared" si="2063"/>
        <v>4.7252779064660574E-6</v>
      </c>
      <c r="BI1509" s="13">
        <f t="shared" si="2064"/>
        <v>1.1088570115783059E-6</v>
      </c>
      <c r="BJ1509" s="14">
        <f t="shared" si="2065"/>
        <v>0.43909182817560088</v>
      </c>
      <c r="BK1509" s="14">
        <f t="shared" si="2066"/>
        <v>0.30251023487906525</v>
      </c>
      <c r="BL1509" s="14">
        <f t="shared" si="2067"/>
        <v>0.2458292118556398</v>
      </c>
      <c r="BM1509" s="14">
        <f t="shared" si="2068"/>
        <v>0.32296686602195046</v>
      </c>
      <c r="BN1509" s="14">
        <f t="shared" si="2069"/>
        <v>0.67678818957078768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1.6292</v>
      </c>
      <c r="F1510" s="10">
        <f>VLOOKUP(B1510,home!$B$2:$E$405,3,FALSE)</f>
        <v>1.1554</v>
      </c>
      <c r="G1510" s="10">
        <f>VLOOKUP(C1510,away!$B$2:$E$405,4,FALSE)</f>
        <v>0.83040000000000003</v>
      </c>
      <c r="H1510" s="10">
        <f>VLOOKUP(A1510,away!$A$2:$E$405,3,FALSE)</f>
        <v>1.1462000000000001</v>
      </c>
      <c r="I1510" s="10">
        <f>VLOOKUP(C1510,away!$B$2:$E$405,3,FALSE)</f>
        <v>1.7448999999999999</v>
      </c>
      <c r="J1510" s="10">
        <f>VLOOKUP(B1510,home!$B$2:$E$405,4,FALSE)</f>
        <v>0.87239999999999995</v>
      </c>
      <c r="K1510" s="12">
        <f t="shared" si="2014"/>
        <v>1.5631264254720001</v>
      </c>
      <c r="L1510" s="12">
        <f t="shared" si="2015"/>
        <v>1.7448038211119998</v>
      </c>
      <c r="M1510" s="13">
        <f t="shared" si="2016"/>
        <v>3.6591831498535281E-2</v>
      </c>
      <c r="N1510" s="13">
        <f t="shared" si="2017"/>
        <v>5.7197658771779181E-2</v>
      </c>
      <c r="O1510" s="13">
        <f t="shared" si="2018"/>
        <v>6.3845567420130783E-2</v>
      </c>
      <c r="P1510" s="13">
        <f t="shared" si="2019"/>
        <v>9.97986935836606E-2</v>
      </c>
      <c r="Q1510" s="13">
        <f t="shared" si="2020"/>
        <v>4.4703585950649202E-2</v>
      </c>
      <c r="R1510" s="13">
        <f t="shared" si="2021"/>
        <v>5.5698994997854002E-2</v>
      </c>
      <c r="S1510" s="13">
        <f t="shared" si="2022"/>
        <v>6.804646578980382E-2</v>
      </c>
      <c r="T1510" s="13">
        <f t="shared" si="2023"/>
        <v>7.799898758410144E-2</v>
      </c>
      <c r="U1510" s="13">
        <f t="shared" si="2024"/>
        <v>8.7064570953378329E-2</v>
      </c>
      <c r="V1510" s="13">
        <f t="shared" si="2025"/>
        <v>2.0620717522948657E-2</v>
      </c>
      <c r="W1510" s="13">
        <f t="shared" si="2026"/>
        <v>2.3292452170939539E-2</v>
      </c>
      <c r="X1510" s="13">
        <f t="shared" si="2027"/>
        <v>4.0640759550923798E-2</v>
      </c>
      <c r="Y1510" s="13">
        <f t="shared" si="2028"/>
        <v>3.5455076278672927E-2</v>
      </c>
      <c r="Z1510" s="13">
        <f t="shared" si="2029"/>
        <v>3.2394606434784624E-2</v>
      </c>
      <c r="AA1510" s="13">
        <f t="shared" si="2030"/>
        <v>5.0636865360977133E-2</v>
      </c>
      <c r="AB1510" s="13">
        <f t="shared" si="2031"/>
        <v>3.9575911174405579E-2</v>
      </c>
      <c r="AC1510" s="13">
        <f t="shared" si="2032"/>
        <v>3.5149932807243284E-3</v>
      </c>
      <c r="AD1510" s="13">
        <f t="shared" si="2033"/>
        <v>9.1022618756095644E-3</v>
      </c>
      <c r="AE1510" s="13">
        <f t="shared" si="2034"/>
        <v>1.5881661301325647E-2</v>
      </c>
      <c r="AF1510" s="13">
        <f t="shared" si="2035"/>
        <v>1.3855191662079783E-2</v>
      </c>
      <c r="AG1510" s="13">
        <f t="shared" si="2036"/>
        <v>8.0581971180786454E-3</v>
      </c>
      <c r="AH1510" s="13">
        <f t="shared" si="2037"/>
        <v>1.4130558272707887E-2</v>
      </c>
      <c r="AI1510" s="13">
        <f t="shared" si="2038"/>
        <v>2.2087849042741674E-2</v>
      </c>
      <c r="AJ1510" s="13">
        <f t="shared" si="2039"/>
        <v>1.7263050260272972E-2</v>
      </c>
      <c r="AK1510" s="13">
        <f t="shared" si="2040"/>
        <v>8.9947766820279908E-3</v>
      </c>
      <c r="AL1510" s="13">
        <f t="shared" si="2041"/>
        <v>3.8346453074990179E-4</v>
      </c>
      <c r="AM1510" s="13">
        <f t="shared" si="2042"/>
        <v>2.8455972138663249E-3</v>
      </c>
      <c r="AN1510" s="13">
        <f t="shared" si="2043"/>
        <v>4.9650088920996241E-3</v>
      </c>
      <c r="AO1510" s="13">
        <f t="shared" si="2044"/>
        <v>4.3314832433952411E-3</v>
      </c>
      <c r="AP1510" s="13">
        <f t="shared" si="2045"/>
        <v>2.519196171386206E-3</v>
      </c>
      <c r="AQ1510" s="13">
        <f t="shared" si="2046"/>
        <v>1.0988757764913424E-3</v>
      </c>
      <c r="AR1510" s="13">
        <f t="shared" si="2047"/>
        <v>4.931010413733298E-3</v>
      </c>
      <c r="AS1510" s="13">
        <f t="shared" si="2048"/>
        <v>7.7077926819841365E-3</v>
      </c>
      <c r="AT1510" s="13">
        <f t="shared" si="2049"/>
        <v>6.0241272116345543E-3</v>
      </c>
      <c r="AU1510" s="13">
        <f t="shared" si="2050"/>
        <v>3.1388241449703093E-3</v>
      </c>
      <c r="AV1510" s="13">
        <f t="shared" si="2051"/>
        <v>1.226594741478162E-3</v>
      </c>
      <c r="AW1510" s="13">
        <f t="shared" si="2052"/>
        <v>2.905115525429918E-5</v>
      </c>
      <c r="AX1510" s="13">
        <f t="shared" si="2053"/>
        <v>7.4133803354065855E-4</v>
      </c>
      <c r="AY1510" s="13">
        <f t="shared" si="2054"/>
        <v>1.293489433657397E-3</v>
      </c>
      <c r="AZ1510" s="13">
        <f t="shared" si="2055"/>
        <v>1.1284426532067115E-3</v>
      </c>
      <c r="BA1510" s="13">
        <f t="shared" si="2056"/>
        <v>6.5630368440694475E-4</v>
      </c>
      <c r="BB1510" s="13">
        <f t="shared" si="2057"/>
        <v>2.8628029409078013E-4</v>
      </c>
      <c r="BC1510" s="13">
        <f t="shared" si="2058"/>
        <v>9.9900590207731987E-5</v>
      </c>
      <c r="BD1510" s="13">
        <f t="shared" si="2059"/>
        <v>1.4339409686374891E-3</v>
      </c>
      <c r="BE1510" s="13">
        <f t="shared" si="2060"/>
        <v>2.2414310206441755E-3</v>
      </c>
      <c r="BF1510" s="13">
        <f t="shared" si="2061"/>
        <v>1.751820029620794E-3</v>
      </c>
      <c r="BG1510" s="13">
        <f t="shared" si="2062"/>
        <v>9.1277206032380168E-4</v>
      </c>
      <c r="BH1510" s="13">
        <f t="shared" si="2063"/>
        <v>3.5669453198116432E-4</v>
      </c>
      <c r="BI1510" s="13">
        <f t="shared" si="2064"/>
        <v>1.1151172975222495E-4</v>
      </c>
      <c r="BJ1510" s="14">
        <f t="shared" si="2065"/>
        <v>0.34615174825050865</v>
      </c>
      <c r="BK1510" s="14">
        <f t="shared" si="2066"/>
        <v>0.23024965564007996</v>
      </c>
      <c r="BL1510" s="14">
        <f t="shared" si="2067"/>
        <v>0.38913466369925637</v>
      </c>
      <c r="BM1510" s="14">
        <f t="shared" si="2068"/>
        <v>0.6388299035236179</v>
      </c>
      <c r="BN1510" s="14">
        <f t="shared" si="2069"/>
        <v>0.35783633222260908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1.6292</v>
      </c>
      <c r="F1511" s="10">
        <f>VLOOKUP(B1511,home!$B$2:$E$405,3,FALSE)</f>
        <v>0.61380000000000001</v>
      </c>
      <c r="G1511" s="10">
        <f>VLOOKUP(C1511,away!$B$2:$E$405,4,FALSE)</f>
        <v>1.2998000000000001</v>
      </c>
      <c r="H1511" s="10">
        <f>VLOOKUP(A1511,away!$A$2:$E$405,3,FALSE)</f>
        <v>1.1462000000000001</v>
      </c>
      <c r="I1511" s="10">
        <f>VLOOKUP(C1511,away!$B$2:$E$405,3,FALSE)</f>
        <v>0.66720000000000002</v>
      </c>
      <c r="J1511" s="10">
        <f>VLOOKUP(B1511,home!$B$2:$E$405,4,FALSE)</f>
        <v>1.4883</v>
      </c>
      <c r="K1511" s="12">
        <f t="shared" si="2014"/>
        <v>1.299803847408</v>
      </c>
      <c r="L1511" s="12">
        <f t="shared" si="2015"/>
        <v>1.1381694477120001</v>
      </c>
      <c r="M1511" s="13">
        <f t="shared" si="2016"/>
        <v>8.7337679914000169E-2</v>
      </c>
      <c r="N1511" s="13">
        <f t="shared" si="2017"/>
        <v>0.11352185237590583</v>
      </c>
      <c r="O1511" s="13">
        <f t="shared" si="2018"/>
        <v>9.9405078912165004E-2</v>
      </c>
      <c r="P1511" s="13">
        <f t="shared" si="2019"/>
        <v>0.12920710402192795</v>
      </c>
      <c r="Q1511" s="13">
        <f t="shared" si="2020"/>
        <v>7.3778070241542704E-2</v>
      </c>
      <c r="R1511" s="13">
        <f t="shared" si="2021"/>
        <v>5.656991188261333E-2</v>
      </c>
      <c r="S1511" s="13">
        <f t="shared" si="2022"/>
        <v>4.778715139379721E-2</v>
      </c>
      <c r="T1511" s="13">
        <f t="shared" si="2023"/>
        <v>8.3971945460073805E-2</v>
      </c>
      <c r="U1511" s="13">
        <f t="shared" si="2024"/>
        <v>7.3529789112552355E-2</v>
      </c>
      <c r="V1511" s="13">
        <f t="shared" si="2025"/>
        <v>7.8551299674879168E-3</v>
      </c>
      <c r="W1511" s="13">
        <f t="shared" si="2026"/>
        <v>3.1965673184764953E-2</v>
      </c>
      <c r="X1511" s="13">
        <f t="shared" si="2027"/>
        <v>3.6382352594446221E-2</v>
      </c>
      <c r="Y1511" s="13">
        <f t="shared" si="2028"/>
        <v>2.070464107944206E-2</v>
      </c>
      <c r="Z1511" s="13">
        <f t="shared" si="2029"/>
        <v>2.1462048454850169E-2</v>
      </c>
      <c r="AA1511" s="13">
        <f t="shared" si="2030"/>
        <v>2.7896453154871173E-2</v>
      </c>
      <c r="AB1511" s="13">
        <f t="shared" si="2031"/>
        <v>1.8129958569869296E-2</v>
      </c>
      <c r="AC1511" s="13">
        <f t="shared" si="2032"/>
        <v>7.2630349510541085E-4</v>
      </c>
      <c r="AD1511" s="13">
        <f t="shared" si="2033"/>
        <v>1.0387276247636064E-2</v>
      </c>
      <c r="AE1511" s="13">
        <f t="shared" si="2034"/>
        <v>1.1822480470003914E-2</v>
      </c>
      <c r="AF1511" s="13">
        <f t="shared" si="2035"/>
        <v>6.7279930335651331E-3</v>
      </c>
      <c r="AG1511" s="13">
        <f t="shared" si="2036"/>
        <v>2.5525320384076696E-3</v>
      </c>
      <c r="AH1511" s="13">
        <f t="shared" si="2037"/>
        <v>6.1068619591562508E-3</v>
      </c>
      <c r="AI1511" s="13">
        <f t="shared" si="2038"/>
        <v>7.9377226701008528E-3</v>
      </c>
      <c r="AJ1511" s="13">
        <f t="shared" si="2039"/>
        <v>5.1587412331273955E-3</v>
      </c>
      <c r="AK1511" s="13">
        <f t="shared" si="2040"/>
        <v>2.235117234200426E-3</v>
      </c>
      <c r="AL1511" s="13">
        <f t="shared" si="2041"/>
        <v>4.2979649258363912E-5</v>
      </c>
      <c r="AM1511" s="13">
        <f t="shared" si="2042"/>
        <v>2.700284326153414E-3</v>
      </c>
      <c r="AN1511" s="13">
        <f t="shared" si="2043"/>
        <v>3.0733811201634014E-3</v>
      </c>
      <c r="AO1511" s="13">
        <f t="shared" si="2044"/>
        <v>1.7490142460724338E-3</v>
      </c>
      <c r="AP1511" s="13">
        <f t="shared" si="2045"/>
        <v>6.635581928308939E-4</v>
      </c>
      <c r="AQ1511" s="13">
        <f t="shared" si="2046"/>
        <v>1.8881041546477787E-4</v>
      </c>
      <c r="AR1511" s="13">
        <f t="shared" si="2047"/>
        <v>1.3901287406612589E-3</v>
      </c>
      <c r="AS1511" s="13">
        <f t="shared" si="2048"/>
        <v>1.8068946855039425E-3</v>
      </c>
      <c r="AT1511" s="13">
        <f t="shared" si="2049"/>
        <v>1.1743043320395464E-3</v>
      </c>
      <c r="AU1511" s="13">
        <f t="shared" si="2050"/>
        <v>5.0878842960429456E-4</v>
      </c>
      <c r="AV1511" s="13">
        <f t="shared" si="2051"/>
        <v>1.6533128957908422E-4</v>
      </c>
      <c r="AW1511" s="13">
        <f t="shared" si="2052"/>
        <v>1.7662212594519466E-6</v>
      </c>
      <c r="AX1511" s="13">
        <f t="shared" si="2053"/>
        <v>5.8497332603828667E-4</v>
      </c>
      <c r="AY1511" s="13">
        <f t="shared" si="2054"/>
        <v>6.6579876742324854E-4</v>
      </c>
      <c r="AZ1511" s="13">
        <f t="shared" si="2055"/>
        <v>3.7889590770272464E-4</v>
      </c>
      <c r="BA1511" s="13">
        <f t="shared" si="2056"/>
        <v>1.4374924867011565E-4</v>
      </c>
      <c r="BB1511" s="13">
        <f t="shared" si="2057"/>
        <v>4.0902750741970132E-5</v>
      </c>
      <c r="BC1511" s="13">
        <f t="shared" si="2058"/>
        <v>9.3108522443779512E-6</v>
      </c>
      <c r="BD1511" s="13">
        <f t="shared" si="2059"/>
        <v>2.6370034350116698E-4</v>
      </c>
      <c r="BE1511" s="13">
        <f t="shared" si="2060"/>
        <v>3.4275872104562807E-4</v>
      </c>
      <c r="BF1511" s="13">
        <f t="shared" si="2061"/>
        <v>2.2275955217387642E-4</v>
      </c>
      <c r="BG1511" s="13">
        <f t="shared" si="2062"/>
        <v>9.6514574320829207E-5</v>
      </c>
      <c r="BH1511" s="13">
        <f t="shared" si="2063"/>
        <v>3.1362503758289812E-5</v>
      </c>
      <c r="BI1511" s="13">
        <f t="shared" si="2064"/>
        <v>8.1530206098745804E-6</v>
      </c>
      <c r="BJ1511" s="14">
        <f t="shared" si="2065"/>
        <v>0.40201349587929397</v>
      </c>
      <c r="BK1511" s="14">
        <f t="shared" si="2066"/>
        <v>0.27362214720900024</v>
      </c>
      <c r="BL1511" s="14">
        <f t="shared" si="2067"/>
        <v>0.30298033092145377</v>
      </c>
      <c r="BM1511" s="14">
        <f t="shared" si="2068"/>
        <v>0.43959429257027938</v>
      </c>
      <c r="BN1511" s="14">
        <f t="shared" si="2069"/>
        <v>0.55981969734815495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1.6292</v>
      </c>
      <c r="F1512" s="10">
        <f>VLOOKUP(B1512,home!$B$2:$E$405,3,FALSE)</f>
        <v>0.93879999999999997</v>
      </c>
      <c r="G1512" s="10">
        <f>VLOOKUP(C1512,away!$B$2:$E$405,4,FALSE)</f>
        <v>1.4080999999999999</v>
      </c>
      <c r="H1512" s="10">
        <f>VLOOKUP(A1512,away!$A$2:$E$405,3,FALSE)</f>
        <v>1.1462000000000001</v>
      </c>
      <c r="I1512" s="10">
        <f>VLOOKUP(C1512,away!$B$2:$E$405,3,FALSE)</f>
        <v>0.76980000000000004</v>
      </c>
      <c r="J1512" s="10">
        <f>VLOOKUP(B1512,home!$B$2:$E$405,4,FALSE)</f>
        <v>1.7962</v>
      </c>
      <c r="K1512" s="12">
        <f t="shared" si="2014"/>
        <v>2.1536790369759999</v>
      </c>
      <c r="L1512" s="12">
        <f t="shared" si="2015"/>
        <v>1.5848676579120002</v>
      </c>
      <c r="M1512" s="13">
        <f t="shared" si="2016"/>
        <v>2.3788650188443512E-2</v>
      </c>
      <c r="N1512" s="13">
        <f t="shared" si="2017"/>
        <v>5.1233117228805955E-2</v>
      </c>
      <c r="O1512" s="13">
        <f t="shared" si="2018"/>
        <v>3.7701862309046333E-2</v>
      </c>
      <c r="P1512" s="13">
        <f t="shared" si="2019"/>
        <v>8.1197710509948631E-2</v>
      </c>
      <c r="Q1512" s="13">
        <f t="shared" si="2020"/>
        <v>5.5169845287306674E-2</v>
      </c>
      <c r="R1512" s="13">
        <f t="shared" si="2021"/>
        <v>2.9876231108329491E-2</v>
      </c>
      <c r="S1512" s="13">
        <f t="shared" si="2022"/>
        <v>6.9287960222942049E-2</v>
      </c>
      <c r="T1512" s="13">
        <f t="shared" si="2023"/>
        <v>8.7436903487861123E-2</v>
      </c>
      <c r="U1512" s="13">
        <f t="shared" si="2024"/>
        <v>6.4343812641859455E-2</v>
      </c>
      <c r="V1512" s="13">
        <f t="shared" si="2025"/>
        <v>2.6277814987120753E-2</v>
      </c>
      <c r="W1512" s="13">
        <f t="shared" si="2026"/>
        <v>3.9606046422827189E-2</v>
      </c>
      <c r="X1512" s="13">
        <f t="shared" si="2027"/>
        <v>6.2770342033300078E-2</v>
      </c>
      <c r="Y1512" s="13">
        <f t="shared" si="2028"/>
        <v>4.9741342482325743E-2</v>
      </c>
      <c r="Z1512" s="13">
        <f t="shared" si="2029"/>
        <v>1.5783290807965263E-2</v>
      </c>
      <c r="AA1512" s="13">
        <f t="shared" si="2030"/>
        <v>3.3992142547610779E-2</v>
      </c>
      <c r="AB1512" s="13">
        <f t="shared" si="2031"/>
        <v>3.6604082413344653E-2</v>
      </c>
      <c r="AC1512" s="13">
        <f t="shared" si="2032"/>
        <v>5.6058729616223915E-3</v>
      </c>
      <c r="AD1512" s="13">
        <f t="shared" si="2033"/>
        <v>2.1324677979585305E-2</v>
      </c>
      <c r="AE1512" s="13">
        <f t="shared" si="2034"/>
        <v>3.3796792445232968E-2</v>
      </c>
      <c r="AF1512" s="13">
        <f t="shared" si="2035"/>
        <v>2.6781721643807183E-2</v>
      </c>
      <c r="AG1512" s="13">
        <f t="shared" si="2036"/>
        <v>1.4148494818823933E-2</v>
      </c>
      <c r="AH1512" s="13">
        <f t="shared" si="2037"/>
        <v>6.2536067842409795E-3</v>
      </c>
      <c r="AI1512" s="13">
        <f t="shared" si="2038"/>
        <v>1.3468261836710691E-2</v>
      </c>
      <c r="AJ1512" s="13">
        <f t="shared" si="2039"/>
        <v>1.450315659111385E-2</v>
      </c>
      <c r="AK1512" s="13">
        <f t="shared" si="2040"/>
        <v>1.0411714773420736E-2</v>
      </c>
      <c r="AL1512" s="13">
        <f t="shared" si="2041"/>
        <v>7.6538020659026808E-4</v>
      </c>
      <c r="AM1512" s="13">
        <f t="shared" si="2042"/>
        <v>9.1853023869793125E-3</v>
      </c>
      <c r="AN1512" s="13">
        <f t="shared" si="2043"/>
        <v>1.4557488681265407E-2</v>
      </c>
      <c r="AO1512" s="13">
        <f t="shared" si="2044"/>
        <v>1.1535846495678782E-2</v>
      </c>
      <c r="AP1512" s="13">
        <f t="shared" si="2045"/>
        <v>6.0942633392129268E-3</v>
      </c>
      <c r="AQ1512" s="13">
        <f t="shared" si="2046"/>
        <v>2.4146502162793403E-3</v>
      </c>
      <c r="AR1512" s="13">
        <f t="shared" si="2047"/>
        <v>1.982227827528518E-3</v>
      </c>
      <c r="AS1512" s="13">
        <f t="shared" si="2048"/>
        <v>4.2690825186586468E-3</v>
      </c>
      <c r="AT1512" s="13">
        <f t="shared" si="2049"/>
        <v>4.597116763777916E-3</v>
      </c>
      <c r="AU1512" s="13">
        <f t="shared" si="2050"/>
        <v>3.3002380015598166E-3</v>
      </c>
      <c r="AV1512" s="13">
        <f t="shared" si="2051"/>
        <v>1.7769133502477364E-3</v>
      </c>
      <c r="AW1512" s="13">
        <f t="shared" si="2052"/>
        <v>7.2568594164371987E-5</v>
      </c>
      <c r="AX1512" s="13">
        <f t="shared" si="2053"/>
        <v>3.2970321998538259E-3</v>
      </c>
      <c r="AY1512" s="13">
        <f t="shared" si="2054"/>
        <v>5.2253597006427822E-3</v>
      </c>
      <c r="AZ1512" s="13">
        <f t="shared" si="2055"/>
        <v>4.1407517952527393E-3</v>
      </c>
      <c r="BA1512" s="13">
        <f t="shared" si="2056"/>
        <v>2.187514533245706E-3</v>
      </c>
      <c r="BB1512" s="13">
        <f t="shared" si="2057"/>
        <v>8.6673025873839639E-4</v>
      </c>
      <c r="BC1512" s="13">
        <f t="shared" si="2058"/>
        <v>2.7473055104163668E-4</v>
      </c>
      <c r="BD1512" s="13">
        <f t="shared" si="2059"/>
        <v>5.2359479574385249E-4</v>
      </c>
      <c r="BE1512" s="13">
        <f t="shared" si="2060"/>
        <v>1.1276551354632654E-3</v>
      </c>
      <c r="BF1512" s="13">
        <f t="shared" si="2061"/>
        <v>1.2143036130927835E-3</v>
      </c>
      <c r="BG1512" s="13">
        <f t="shared" si="2062"/>
        <v>8.7174007868071437E-4</v>
      </c>
      <c r="BH1512" s="13">
        <f t="shared" si="2063"/>
        <v>4.6936208328661596E-4</v>
      </c>
      <c r="BI1512" s="13">
        <f t="shared" si="2064"/>
        <v>2.0217105590515351E-4</v>
      </c>
      <c r="BJ1512" s="14">
        <f t="shared" si="2065"/>
        <v>0.50178895398806711</v>
      </c>
      <c r="BK1512" s="14">
        <f t="shared" si="2066"/>
        <v>0.21214874877731041</v>
      </c>
      <c r="BL1512" s="14">
        <f t="shared" si="2067"/>
        <v>0.26748927622962199</v>
      </c>
      <c r="BM1512" s="14">
        <f t="shared" si="2068"/>
        <v>0.71309006206460579</v>
      </c>
      <c r="BN1512" s="14">
        <f t="shared" si="2069"/>
        <v>0.27896741663188063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1.6292</v>
      </c>
      <c r="F1513" s="10">
        <f>VLOOKUP(B1513,home!$B$2:$E$405,3,FALSE)</f>
        <v>1.0470999999999999</v>
      </c>
      <c r="G1513" s="10">
        <f>VLOOKUP(C1513,away!$B$2:$E$405,4,FALSE)</f>
        <v>0.75819999999999999</v>
      </c>
      <c r="H1513" s="10">
        <f>VLOOKUP(A1513,away!$A$2:$E$405,3,FALSE)</f>
        <v>1.1462000000000001</v>
      </c>
      <c r="I1513" s="10">
        <f>VLOOKUP(C1513,away!$B$2:$E$405,3,FALSE)</f>
        <v>0.87239999999999995</v>
      </c>
      <c r="J1513" s="10">
        <f>VLOOKUP(B1513,home!$B$2:$E$405,4,FALSE)</f>
        <v>0.92379999999999995</v>
      </c>
      <c r="K1513" s="12">
        <f t="shared" si="2014"/>
        <v>1.2934401596239999</v>
      </c>
      <c r="L1513" s="12">
        <f t="shared" si="2015"/>
        <v>0.92374908014400003</v>
      </c>
      <c r="M1513" s="13">
        <f t="shared" si="2016"/>
        <v>0.10891481241736195</v>
      </c>
      <c r="N1513" s="13">
        <f t="shared" si="2017"/>
        <v>0.14087479235853065</v>
      </c>
      <c r="O1513" s="13">
        <f t="shared" si="2018"/>
        <v>0.1006099577845944</v>
      </c>
      <c r="P1513" s="13">
        <f t="shared" si="2019"/>
        <v>0.13013295985666967</v>
      </c>
      <c r="Q1513" s="13">
        <f t="shared" si="2020"/>
        <v>9.1106556957607887E-2</v>
      </c>
      <c r="R1513" s="13">
        <f t="shared" si="2021"/>
        <v>4.6469177978422878E-2</v>
      </c>
      <c r="S1513" s="13">
        <f t="shared" si="2022"/>
        <v>3.8871175704192115E-2</v>
      </c>
      <c r="T1513" s="13">
        <f t="shared" si="2023"/>
        <v>8.415959818467722E-2</v>
      </c>
      <c r="U1513" s="13">
        <f t="shared" si="2024"/>
        <v>6.0105100982007345E-2</v>
      </c>
      <c r="V1513" s="13">
        <f t="shared" si="2025"/>
        <v>5.1604256729779465E-3</v>
      </c>
      <c r="W1513" s="13">
        <f t="shared" si="2026"/>
        <v>3.928029319134712E-2</v>
      </c>
      <c r="X1513" s="13">
        <f t="shared" si="2027"/>
        <v>3.6285134703293524E-2</v>
      </c>
      <c r="Y1513" s="13">
        <f t="shared" si="2028"/>
        <v>1.6759179902534265E-2</v>
      </c>
      <c r="Z1513" s="13">
        <f t="shared" si="2029"/>
        <v>1.4308620137538653E-2</v>
      </c>
      <c r="AA1513" s="13">
        <f t="shared" si="2030"/>
        <v>1.8507343914697175E-2</v>
      </c>
      <c r="AB1513" s="13">
        <f t="shared" si="2031"/>
        <v>1.1969070933621092E-2</v>
      </c>
      <c r="AC1513" s="13">
        <f t="shared" si="2032"/>
        <v>3.8535935335614501E-4</v>
      </c>
      <c r="AD1513" s="13">
        <f t="shared" si="2033"/>
        <v>1.2701677173873388E-2</v>
      </c>
      <c r="AE1513" s="13">
        <f t="shared" si="2034"/>
        <v>1.1733162605651583E-2</v>
      </c>
      <c r="AF1513" s="13">
        <f t="shared" si="2035"/>
        <v>5.4192490820753145E-3</v>
      </c>
      <c r="AG1513" s="13">
        <f t="shared" si="2036"/>
        <v>1.6686754515460962E-3</v>
      </c>
      <c r="AH1513" s="13">
        <f t="shared" si="2037"/>
        <v>3.3043936725453112E-3</v>
      </c>
      <c r="AI1513" s="13">
        <f t="shared" si="2038"/>
        <v>4.2740354792775419E-3</v>
      </c>
      <c r="AJ1513" s="13">
        <f t="shared" si="2039"/>
        <v>2.7641045662776926E-3</v>
      </c>
      <c r="AK1513" s="13">
        <f t="shared" si="2040"/>
        <v>1.1917346171412149E-3</v>
      </c>
      <c r="AL1513" s="13">
        <f t="shared" si="2041"/>
        <v>1.8417312447280461E-5</v>
      </c>
      <c r="AM1513" s="13">
        <f t="shared" si="2042"/>
        <v>3.285771870253462E-3</v>
      </c>
      <c r="AN1513" s="13">
        <f t="shared" si="2043"/>
        <v>3.0352287427096655E-3</v>
      </c>
      <c r="AO1513" s="13">
        <f t="shared" si="2044"/>
        <v>1.4018948795523416E-3</v>
      </c>
      <c r="AP1513" s="13">
        <f t="shared" si="2045"/>
        <v>4.316663684816865E-4</v>
      </c>
      <c r="AQ1513" s="13">
        <f t="shared" si="2046"/>
        <v>9.96878527035147E-5</v>
      </c>
      <c r="AR1513" s="13">
        <f t="shared" si="2047"/>
        <v>6.1048612308947723E-4</v>
      </c>
      <c r="AS1513" s="13">
        <f t="shared" si="2048"/>
        <v>7.8962726849709022E-4</v>
      </c>
      <c r="AT1513" s="13">
        <f t="shared" si="2049"/>
        <v>5.1066781010416986E-4</v>
      </c>
      <c r="AU1513" s="13">
        <f t="shared" si="2050"/>
        <v>2.2017275127199194E-4</v>
      </c>
      <c r="AV1513" s="13">
        <f t="shared" si="2051"/>
        <v>7.1195069637525142E-5</v>
      </c>
      <c r="AW1513" s="13">
        <f t="shared" si="2052"/>
        <v>6.1125737939766254E-7</v>
      </c>
      <c r="AX1513" s="13">
        <f t="shared" si="2053"/>
        <v>7.0832488205811348E-4</v>
      </c>
      <c r="AY1513" s="13">
        <f t="shared" si="2054"/>
        <v>6.5431445824428965E-4</v>
      </c>
      <c r="AZ1513" s="13">
        <f t="shared" si="2055"/>
        <v>3.0221118946404112E-4</v>
      </c>
      <c r="BA1513" s="13">
        <f t="shared" si="2056"/>
        <v>9.305576942554404E-5</v>
      </c>
      <c r="BB1513" s="13">
        <f t="shared" si="2057"/>
        <v>2.1490045352234615E-5</v>
      </c>
      <c r="BC1513" s="13">
        <f t="shared" si="2058"/>
        <v>3.9702819252759145E-6</v>
      </c>
      <c r="BD1513" s="13">
        <f t="shared" si="2059"/>
        <v>9.3989332440763541E-5</v>
      </c>
      <c r="BE1513" s="13">
        <f t="shared" si="2060"/>
        <v>1.2156957715513438E-4</v>
      </c>
      <c r="BF1513" s="13">
        <f t="shared" si="2061"/>
        <v>7.8621486640479614E-5</v>
      </c>
      <c r="BG1513" s="13">
        <f t="shared" si="2062"/>
        <v>3.3897396076712705E-5</v>
      </c>
      <c r="BH1513" s="13">
        <f t="shared" si="2063"/>
        <v>1.0961063348075311E-5</v>
      </c>
      <c r="BI1513" s="13">
        <f t="shared" si="2064"/>
        <v>2.8354959053166608E-6</v>
      </c>
      <c r="BJ1513" s="14">
        <f t="shared" si="2065"/>
        <v>0.4500259359513073</v>
      </c>
      <c r="BK1513" s="14">
        <f t="shared" si="2066"/>
        <v>0.28413746477524937</v>
      </c>
      <c r="BL1513" s="14">
        <f t="shared" si="2067"/>
        <v>0.25173894330275143</v>
      </c>
      <c r="BM1513" s="14">
        <f t="shared" si="2068"/>
        <v>0.38144900361279438</v>
      </c>
      <c r="BN1513" s="14">
        <f t="shared" si="2069"/>
        <v>0.61810825735318742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1.6292</v>
      </c>
      <c r="F1514" s="10">
        <f>VLOOKUP(B1514,home!$B$2:$E$405,3,FALSE)</f>
        <v>0.90259999999999996</v>
      </c>
      <c r="G1514" s="10">
        <f>VLOOKUP(C1514,away!$B$2:$E$405,4,FALSE)</f>
        <v>1.0109999999999999</v>
      </c>
      <c r="H1514" s="10">
        <f>VLOOKUP(A1514,away!$A$2:$E$405,3,FALSE)</f>
        <v>1.1462000000000001</v>
      </c>
      <c r="I1514" s="10">
        <f>VLOOKUP(C1514,away!$B$2:$E$405,3,FALSE)</f>
        <v>0.97509999999999997</v>
      </c>
      <c r="J1514" s="10">
        <f>VLOOKUP(B1514,home!$B$2:$E$405,4,FALSE)</f>
        <v>1.0777000000000001</v>
      </c>
      <c r="K1514" s="12">
        <f t="shared" si="2014"/>
        <v>1.4866915951199999</v>
      </c>
      <c r="L1514" s="12">
        <f t="shared" si="2015"/>
        <v>1.2045017724740001</v>
      </c>
      <c r="M1514" s="13">
        <f t="shared" si="2016"/>
        <v>6.7799980774755894E-2</v>
      </c>
      <c r="N1514" s="13">
        <f t="shared" si="2017"/>
        <v>0.10079766156712718</v>
      </c>
      <c r="O1514" s="13">
        <f t="shared" si="2018"/>
        <v>8.1665197016896604E-2</v>
      </c>
      <c r="P1514" s="13">
        <f t="shared" si="2019"/>
        <v>0.12141096201883909</v>
      </c>
      <c r="Q1514" s="13">
        <f t="shared" si="2020"/>
        <v>7.4927518129799128E-2</v>
      </c>
      <c r="R1514" s="13">
        <f t="shared" si="2021"/>
        <v>4.9182937278145204E-2</v>
      </c>
      <c r="S1514" s="13">
        <f t="shared" si="2022"/>
        <v>5.435334025872024E-2</v>
      </c>
      <c r="T1514" s="13">
        <f t="shared" si="2023"/>
        <v>9.025032839442082E-2</v>
      </c>
      <c r="U1514" s="13">
        <f t="shared" si="2024"/>
        <v>7.311985947473261E-2</v>
      </c>
      <c r="V1514" s="13">
        <f t="shared" si="2025"/>
        <v>1.0814639791831084E-2</v>
      </c>
      <c r="W1514" s="13">
        <f t="shared" si="2026"/>
        <v>3.7131370482257918E-2</v>
      </c>
      <c r="X1514" s="13">
        <f t="shared" si="2027"/>
        <v>4.472480156026843E-2</v>
      </c>
      <c r="Y1514" s="13">
        <f t="shared" si="2028"/>
        <v>2.693555137644563E-2</v>
      </c>
      <c r="Z1514" s="13">
        <f t="shared" si="2029"/>
        <v>1.9746978375667822E-2</v>
      </c>
      <c r="AA1514" s="13">
        <f t="shared" si="2030"/>
        <v>2.9357666780121743E-2</v>
      </c>
      <c r="AB1514" s="13">
        <f t="shared" si="2031"/>
        <v>2.1822898227170318E-2</v>
      </c>
      <c r="AC1514" s="13">
        <f t="shared" si="2032"/>
        <v>1.2103762844117838E-3</v>
      </c>
      <c r="AD1514" s="13">
        <f t="shared" si="2033"/>
        <v>1.3800724102814929E-2</v>
      </c>
      <c r="AE1514" s="13">
        <f t="shared" si="2034"/>
        <v>1.6622996643265237E-2</v>
      </c>
      <c r="AF1514" s="13">
        <f t="shared" si="2035"/>
        <v>1.0011214460321168E-2</v>
      </c>
      <c r="AG1514" s="13">
        <f t="shared" si="2036"/>
        <v>4.0195085206913951E-3</v>
      </c>
      <c r="AH1514" s="13">
        <f t="shared" si="2037"/>
        <v>5.9463176136244147E-3</v>
      </c>
      <c r="AI1514" s="13">
        <f t="shared" si="2038"/>
        <v>8.8403404180894332E-3</v>
      </c>
      <c r="AJ1514" s="13">
        <f t="shared" si="2039"/>
        <v>6.5714298987865948E-3</v>
      </c>
      <c r="AK1514" s="13">
        <f t="shared" si="2040"/>
        <v>3.2565631994821002E-3</v>
      </c>
      <c r="AL1514" s="13">
        <f t="shared" si="2041"/>
        <v>8.6697929654834221E-5</v>
      </c>
      <c r="AM1514" s="13">
        <f t="shared" si="2042"/>
        <v>4.1034841060449872E-3</v>
      </c>
      <c r="AN1514" s="13">
        <f t="shared" si="2043"/>
        <v>4.9426538790500749E-3</v>
      </c>
      <c r="AO1514" s="13">
        <f t="shared" si="2044"/>
        <v>2.9767176790206542E-3</v>
      </c>
      <c r="AP1514" s="13">
        <f t="shared" si="2045"/>
        <v>1.1951539068450231E-3</v>
      </c>
      <c r="AQ1514" s="13">
        <f t="shared" si="2046"/>
        <v>3.5989124979351431E-4</v>
      </c>
      <c r="AR1514" s="13">
        <f t="shared" si="2047"/>
        <v>1.4324700210607947E-3</v>
      </c>
      <c r="AS1514" s="13">
        <f t="shared" si="2048"/>
        <v>2.1296411405724528E-3</v>
      </c>
      <c r="AT1514" s="13">
        <f t="shared" si="2049"/>
        <v>1.5830597921554182E-3</v>
      </c>
      <c r="AU1514" s="13">
        <f t="shared" si="2050"/>
        <v>7.8450722918995807E-4</v>
      </c>
      <c r="AV1514" s="13">
        <f t="shared" si="2051"/>
        <v>2.9158007598689754E-4</v>
      </c>
      <c r="AW1514" s="13">
        <f t="shared" si="2052"/>
        <v>4.3125540925891605E-6</v>
      </c>
      <c r="AX1514" s="13">
        <f t="shared" si="2053"/>
        <v>1.0167692218609305E-3</v>
      </c>
      <c r="AY1514" s="13">
        <f t="shared" si="2054"/>
        <v>1.2247003299285008E-3</v>
      </c>
      <c r="AZ1514" s="13">
        <f t="shared" si="2055"/>
        <v>7.3757685907418612E-4</v>
      </c>
      <c r="BA1514" s="13">
        <f t="shared" si="2056"/>
        <v>2.9613754469688761E-4</v>
      </c>
      <c r="BB1514" s="13">
        <f t="shared" si="2057"/>
        <v>8.9174549370874947E-5</v>
      </c>
      <c r="BC1514" s="13">
        <f t="shared" si="2058"/>
        <v>2.148218055535782E-5</v>
      </c>
      <c r="BD1514" s="13">
        <f t="shared" si="2059"/>
        <v>2.8756877989726556E-4</v>
      </c>
      <c r="BE1514" s="13">
        <f t="shared" si="2060"/>
        <v>4.2752608809217799E-4</v>
      </c>
      <c r="BF1514" s="13">
        <f t="shared" si="2061"/>
        <v>3.1779972093058689E-4</v>
      </c>
      <c r="BG1514" s="13">
        <f t="shared" si="2062"/>
        <v>1.57490058012995E-4</v>
      </c>
      <c r="BH1514" s="13">
        <f t="shared" si="2063"/>
        <v>5.8534786390720228E-5</v>
      </c>
      <c r="BI1514" s="13">
        <f t="shared" si="2064"/>
        <v>1.7404634989845645E-5</v>
      </c>
      <c r="BJ1514" s="14">
        <f t="shared" si="2065"/>
        <v>0.43618541674365274</v>
      </c>
      <c r="BK1514" s="14">
        <f t="shared" si="2066"/>
        <v>0.25690069738814142</v>
      </c>
      <c r="BL1514" s="14">
        <f t="shared" si="2067"/>
        <v>0.28725079223432815</v>
      </c>
      <c r="BM1514" s="14">
        <f t="shared" si="2068"/>
        <v>0.50307924018039119</v>
      </c>
      <c r="BN1514" s="14">
        <f t="shared" si="2069"/>
        <v>0.49578425678556315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1.6292</v>
      </c>
      <c r="F1515" s="10">
        <f>VLOOKUP(B1515,home!$B$2:$E$405,3,FALSE)</f>
        <v>0.86650000000000005</v>
      </c>
      <c r="G1515" s="10">
        <f>VLOOKUP(C1515,away!$B$2:$E$405,4,FALSE)</f>
        <v>0.90259999999999996</v>
      </c>
      <c r="H1515" s="10">
        <f>VLOOKUP(A1515,away!$A$2:$E$405,3,FALSE)</f>
        <v>1.1462000000000001</v>
      </c>
      <c r="I1515" s="10">
        <f>VLOOKUP(C1515,away!$B$2:$E$405,3,FALSE)</f>
        <v>1.1803999999999999</v>
      </c>
      <c r="J1515" s="10">
        <f>VLOOKUP(B1515,home!$B$2:$E$405,4,FALSE)</f>
        <v>0.71850000000000003</v>
      </c>
      <c r="K1515" s="12">
        <f t="shared" si="2014"/>
        <v>1.27420204468</v>
      </c>
      <c r="L1515" s="12">
        <f t="shared" si="2015"/>
        <v>0.9721121638800001</v>
      </c>
      <c r="M1515" s="13">
        <f t="shared" si="2016"/>
        <v>0.10578842092925227</v>
      </c>
      <c r="N1515" s="13">
        <f t="shared" si="2017"/>
        <v>0.13479582225152173</v>
      </c>
      <c r="O1515" s="13">
        <f t="shared" si="2018"/>
        <v>0.10283821078298372</v>
      </c>
      <c r="P1515" s="13">
        <f t="shared" si="2019"/>
        <v>0.13103665845091067</v>
      </c>
      <c r="Q1515" s="13">
        <f t="shared" si="2020"/>
        <v>8.5878556163605443E-2</v>
      </c>
      <c r="R1515" s="13">
        <f t="shared" si="2021"/>
        <v>4.9985137806896916E-2</v>
      </c>
      <c r="S1515" s="13">
        <f t="shared" si="2022"/>
        <v>4.0577706206295819E-2</v>
      </c>
      <c r="T1515" s="13">
        <f t="shared" si="2023"/>
        <v>8.3483589063092611E-2</v>
      </c>
      <c r="U1515" s="13">
        <f t="shared" si="2024"/>
        <v>6.3691164797159625E-2</v>
      </c>
      <c r="V1515" s="13">
        <f t="shared" si="2025"/>
        <v>5.5846975628538629E-3</v>
      </c>
      <c r="W1515" s="13">
        <f t="shared" si="2026"/>
        <v>3.6475543952610746E-2</v>
      </c>
      <c r="X1515" s="13">
        <f t="shared" si="2027"/>
        <v>3.5458319960472488E-2</v>
      </c>
      <c r="Y1515" s="13">
        <f t="shared" si="2028"/>
        <v>1.723473207216215E-2</v>
      </c>
      <c r="Z1515" s="13">
        <f t="shared" si="2029"/>
        <v>1.6197053491767522E-2</v>
      </c>
      <c r="AA1515" s="13">
        <f t="shared" si="2030"/>
        <v>2.0638318677001513E-2</v>
      </c>
      <c r="AB1515" s="13">
        <f t="shared" si="2031"/>
        <v>1.3148693928496382E-2</v>
      </c>
      <c r="AC1515" s="13">
        <f t="shared" si="2032"/>
        <v>4.3234889311794255E-4</v>
      </c>
      <c r="AD1515" s="13">
        <f t="shared" si="2033"/>
        <v>1.1619303171307964E-2</v>
      </c>
      <c r="AE1515" s="13">
        <f t="shared" si="2034"/>
        <v>1.1295265948637933E-2</v>
      </c>
      <c r="AF1515" s="13">
        <f t="shared" si="2035"/>
        <v>5.4901327114652496E-3</v>
      </c>
      <c r="AG1515" s="13">
        <f t="shared" si="2036"/>
        <v>1.7790082633769523E-3</v>
      </c>
      <c r="AH1515" s="13">
        <f t="shared" si="2037"/>
        <v>3.9363381795905596E-3</v>
      </c>
      <c r="AI1515" s="13">
        <f t="shared" si="2038"/>
        <v>5.0156901569862406E-3</v>
      </c>
      <c r="AJ1515" s="13">
        <f t="shared" si="2039"/>
        <v>3.1955013267566091E-3</v>
      </c>
      <c r="AK1515" s="13">
        <f t="shared" si="2040"/>
        <v>1.357238108110308E-3</v>
      </c>
      <c r="AL1515" s="13">
        <f t="shared" si="2041"/>
        <v>2.1421457562737635E-5</v>
      </c>
      <c r="AM1515" s="13">
        <f t="shared" si="2042"/>
        <v>2.9610679717274797E-3</v>
      </c>
      <c r="AN1515" s="13">
        <f t="shared" si="2043"/>
        <v>2.8784901933917636E-3</v>
      </c>
      <c r="AO1515" s="13">
        <f t="shared" si="2044"/>
        <v>1.3991076653027132E-3</v>
      </c>
      <c r="AP1515" s="13">
        <f t="shared" si="2045"/>
        <v>4.5336319333950524E-4</v>
      </c>
      <c r="AQ1515" s="13">
        <f t="shared" si="2046"/>
        <v>1.1017996872520332E-4</v>
      </c>
      <c r="AR1515" s="13">
        <f t="shared" si="2047"/>
        <v>7.6531244510504818E-4</v>
      </c>
      <c r="AS1515" s="13">
        <f t="shared" si="2048"/>
        <v>9.751626823719027E-4</v>
      </c>
      <c r="AT1515" s="13">
        <f t="shared" si="2049"/>
        <v>6.2127714188695601E-4</v>
      </c>
      <c r="AU1515" s="13">
        <f t="shared" si="2050"/>
        <v>2.6387753483510191E-4</v>
      </c>
      <c r="AV1515" s="13">
        <f t="shared" si="2051"/>
        <v>8.4058323608001236E-5</v>
      </c>
      <c r="AW1515" s="13">
        <f t="shared" si="2052"/>
        <v>7.370571985710016E-7</v>
      </c>
      <c r="AX1515" s="13">
        <f t="shared" si="2053"/>
        <v>6.2883314400193535E-4</v>
      </c>
      <c r="AY1515" s="13">
        <f t="shared" si="2054"/>
        <v>6.1129634833518513E-4</v>
      </c>
      <c r="AZ1515" s="13">
        <f t="shared" si="2055"/>
        <v>2.9712430797602945E-4</v>
      </c>
      <c r="BA1515" s="13">
        <f t="shared" si="2056"/>
        <v>9.6279384655975208E-5</v>
      </c>
      <c r="BB1515" s="13">
        <f t="shared" si="2057"/>
        <v>2.3398590238738736E-5</v>
      </c>
      <c r="BC1515" s="13">
        <f t="shared" si="2058"/>
        <v>4.5492108377443537E-6</v>
      </c>
      <c r="BD1515" s="13">
        <f t="shared" si="2059"/>
        <v>1.2399492284256031E-4</v>
      </c>
      <c r="BE1515" s="13">
        <f t="shared" si="2060"/>
        <v>1.5799458421592917E-4</v>
      </c>
      <c r="BF1515" s="13">
        <f t="shared" si="2061"/>
        <v>1.0065851112815172E-4</v>
      </c>
      <c r="BG1515" s="13">
        <f t="shared" si="2062"/>
        <v>4.2753093564645149E-5</v>
      </c>
      <c r="BH1515" s="13">
        <f t="shared" si="2063"/>
        <v>1.3619019809116557E-5</v>
      </c>
      <c r="BI1515" s="13">
        <f t="shared" si="2064"/>
        <v>3.4706765774627444E-6</v>
      </c>
      <c r="BJ1515" s="14">
        <f t="shared" si="2065"/>
        <v>0.43297396353678547</v>
      </c>
      <c r="BK1515" s="14">
        <f t="shared" si="2066"/>
        <v>0.28405254984832845</v>
      </c>
      <c r="BL1515" s="14">
        <f t="shared" si="2067"/>
        <v>0.26695847269992673</v>
      </c>
      <c r="BM1515" s="14">
        <f t="shared" si="2068"/>
        <v>0.38924867390050083</v>
      </c>
      <c r="BN1515" s="14">
        <f t="shared" si="2069"/>
        <v>0.61032280638517078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1.6292</v>
      </c>
      <c r="F1516" s="10">
        <f>VLOOKUP(B1516,home!$B$2:$E$405,3,FALSE)</f>
        <v>0.75819999999999999</v>
      </c>
      <c r="G1516" s="10">
        <f>VLOOKUP(C1516,away!$B$2:$E$405,4,FALSE)</f>
        <v>1.1554</v>
      </c>
      <c r="H1516" s="10">
        <f>VLOOKUP(A1516,away!$A$2:$E$405,3,FALSE)</f>
        <v>1.1462000000000001</v>
      </c>
      <c r="I1516" s="10">
        <f>VLOOKUP(C1516,away!$B$2:$E$405,3,FALSE)</f>
        <v>1.0777000000000001</v>
      </c>
      <c r="J1516" s="10">
        <f>VLOOKUP(B1516,home!$B$2:$E$405,4,FALSE)</f>
        <v>1.1291</v>
      </c>
      <c r="K1516" s="12">
        <f t="shared" si="2014"/>
        <v>1.4272187569759998</v>
      </c>
      <c r="L1516" s="12">
        <f t="shared" si="2015"/>
        <v>1.3947317724340003</v>
      </c>
      <c r="M1516" s="13">
        <f t="shared" si="2016"/>
        <v>5.948979287833004E-2</v>
      </c>
      <c r="N1516" s="13">
        <f t="shared" si="2017"/>
        <v>8.4904948244569886E-2</v>
      </c>
      <c r="O1516" s="13">
        <f t="shared" si="2018"/>
        <v>8.2972304262924831E-2</v>
      </c>
      <c r="P1516" s="13">
        <f t="shared" si="2019"/>
        <v>0.11841962895356602</v>
      </c>
      <c r="Q1516" s="13">
        <f t="shared" si="2020"/>
        <v>6.0588967347363326E-2</v>
      </c>
      <c r="R1516" s="13">
        <f t="shared" si="2021"/>
        <v>5.7862054493781158E-2</v>
      </c>
      <c r="S1516" s="13">
        <f t="shared" si="2022"/>
        <v>5.8931153745067077E-2</v>
      </c>
      <c r="T1516" s="13">
        <f t="shared" si="2023"/>
        <v>8.4505357818333821E-2</v>
      </c>
      <c r="U1516" s="13">
        <f t="shared" si="2024"/>
        <v>8.258180949069191E-2</v>
      </c>
      <c r="V1516" s="13">
        <f t="shared" si="2025"/>
        <v>1.303417877373278E-2</v>
      </c>
      <c r="W1516" s="13">
        <f t="shared" si="2026"/>
        <v>2.8824570221321108E-2</v>
      </c>
      <c r="X1516" s="13">
        <f t="shared" si="2027"/>
        <v>4.0202543914431496E-2</v>
      </c>
      <c r="Y1516" s="13">
        <f t="shared" si="2028"/>
        <v>2.803588266506539E-2</v>
      </c>
      <c r="Z1516" s="13">
        <f t="shared" si="2029"/>
        <v>2.6900681940261385E-2</v>
      </c>
      <c r="AA1516" s="13">
        <f t="shared" si="2030"/>
        <v>3.8393157840586577E-2</v>
      </c>
      <c r="AB1516" s="13">
        <f t="shared" si="2031"/>
        <v>2.7397717504812673E-2</v>
      </c>
      <c r="AC1516" s="13">
        <f t="shared" si="2032"/>
        <v>1.6216044587437539E-3</v>
      </c>
      <c r="AD1516" s="13">
        <f t="shared" si="2033"/>
        <v>1.0284741820410327E-2</v>
      </c>
      <c r="AE1516" s="13">
        <f t="shared" si="2034"/>
        <v>1.4344456188206981E-2</v>
      </c>
      <c r="AF1516" s="13">
        <f t="shared" si="2035"/>
        <v>1.0003334401989895E-2</v>
      </c>
      <c r="AG1516" s="13">
        <f t="shared" si="2036"/>
        <v>4.6506561069124619E-3</v>
      </c>
      <c r="AH1516" s="13">
        <f t="shared" si="2037"/>
        <v>9.3798089505560019E-3</v>
      </c>
      <c r="AI1516" s="13">
        <f t="shared" si="2038"/>
        <v>1.3387039271084894E-2</v>
      </c>
      <c r="AJ1516" s="13">
        <f t="shared" si="2039"/>
        <v>9.5531167740333413E-3</v>
      </c>
      <c r="AK1516" s="13">
        <f t="shared" si="2040"/>
        <v>4.5447958158274793E-3</v>
      </c>
      <c r="AL1516" s="13">
        <f t="shared" si="2041"/>
        <v>1.2911781266855473E-4</v>
      </c>
      <c r="AM1516" s="13">
        <f t="shared" si="2042"/>
        <v>2.9357152873490206E-3</v>
      </c>
      <c r="AN1516" s="13">
        <f t="shared" si="2043"/>
        <v>4.0945353860858897E-3</v>
      </c>
      <c r="AO1516" s="13">
        <f t="shared" si="2044"/>
        <v>2.8553892981646538E-3</v>
      </c>
      <c r="AP1516" s="13">
        <f t="shared" si="2045"/>
        <v>1.3275007256060886E-3</v>
      </c>
      <c r="AQ1516" s="13">
        <f t="shared" si="2046"/>
        <v>4.6287685998299972E-4</v>
      </c>
      <c r="AR1516" s="13">
        <f t="shared" si="2047"/>
        <v>2.616463512540254E-3</v>
      </c>
      <c r="AS1516" s="13">
        <f t="shared" si="2048"/>
        <v>3.7342658020407594E-3</v>
      </c>
      <c r="AT1516" s="13">
        <f t="shared" si="2049"/>
        <v>2.6648070981032993E-3</v>
      </c>
      <c r="AU1516" s="13">
        <f t="shared" si="2050"/>
        <v>1.2677542247119375E-3</v>
      </c>
      <c r="AV1516" s="13">
        <f t="shared" si="2051"/>
        <v>4.5234065218611064E-4</v>
      </c>
      <c r="AW1516" s="13">
        <f t="shared" si="2052"/>
        <v>7.1394523365163122E-6</v>
      </c>
      <c r="AX1516" s="13">
        <f t="shared" si="2053"/>
        <v>6.9831798720761931E-4</v>
      </c>
      <c r="AY1516" s="13">
        <f t="shared" si="2054"/>
        <v>9.739662840206264E-4</v>
      </c>
      <c r="AZ1516" s="13">
        <f t="shared" si="2055"/>
        <v>6.792108608015227E-4</v>
      </c>
      <c r="BA1516" s="13">
        <f t="shared" si="2056"/>
        <v>3.1577232258071043E-4</v>
      </c>
      <c r="BB1516" s="13">
        <f t="shared" si="2057"/>
        <v>1.1010442278964863E-4</v>
      </c>
      <c r="BC1516" s="13">
        <f t="shared" si="2058"/>
        <v>3.0713227350045828E-5</v>
      </c>
      <c r="BD1516" s="13">
        <f t="shared" si="2059"/>
        <v>6.0821079872569375E-4</v>
      </c>
      <c r="BE1516" s="13">
        <f t="shared" si="2060"/>
        <v>8.6804986013666455E-4</v>
      </c>
      <c r="BF1516" s="13">
        <f t="shared" si="2061"/>
        <v>6.1944852118872053E-4</v>
      </c>
      <c r="BG1516" s="13">
        <f t="shared" si="2062"/>
        <v>2.946961828071957E-4</v>
      </c>
      <c r="BH1516" s="13">
        <f t="shared" si="2063"/>
        <v>1.0514897992791438E-4</v>
      </c>
      <c r="BI1516" s="13">
        <f t="shared" si="2064"/>
        <v>3.0014119286002453E-5</v>
      </c>
      <c r="BJ1516" s="14">
        <f t="shared" si="2065"/>
        <v>0.38082956139054353</v>
      </c>
      <c r="BK1516" s="14">
        <f t="shared" si="2066"/>
        <v>0.25259944290612885</v>
      </c>
      <c r="BL1516" s="14">
        <f t="shared" si="2067"/>
        <v>0.33933300415595341</v>
      </c>
      <c r="BM1516" s="14">
        <f t="shared" si="2068"/>
        <v>0.53445816738066776</v>
      </c>
      <c r="BN1516" s="14">
        <f t="shared" si="2069"/>
        <v>0.46423769618053529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1.6292</v>
      </c>
      <c r="F1517" s="10">
        <f>VLOOKUP(B1517,home!$B$2:$E$405,3,FALSE)</f>
        <v>1.2958000000000001</v>
      </c>
      <c r="G1517" s="10">
        <f>VLOOKUP(C1517,away!$B$2:$E$405,4,FALSE)</f>
        <v>0.83040000000000003</v>
      </c>
      <c r="H1517" s="10">
        <f>VLOOKUP(A1517,away!$A$2:$E$405,3,FALSE)</f>
        <v>1.1462000000000001</v>
      </c>
      <c r="I1517" s="10">
        <f>VLOOKUP(C1517,away!$B$2:$E$405,3,FALSE)</f>
        <v>0.66720000000000002</v>
      </c>
      <c r="J1517" s="10">
        <f>VLOOKUP(B1517,home!$B$2:$E$405,4,FALSE)</f>
        <v>0.92090000000000005</v>
      </c>
      <c r="K1517" s="12">
        <f t="shared" si="2014"/>
        <v>1.7530718557440002</v>
      </c>
      <c r="L1517" s="12">
        <f t="shared" si="2015"/>
        <v>0.70425333897600007</v>
      </c>
      <c r="M1517" s="13">
        <f t="shared" si="2016"/>
        <v>8.5663778723680015E-2</v>
      </c>
      <c r="N1517" s="13">
        <f t="shared" si="2017"/>
        <v>0.15017475953716511</v>
      </c>
      <c r="O1517" s="13">
        <f t="shared" si="2018"/>
        <v>6.032900219545289E-2</v>
      </c>
      <c r="P1517" s="13">
        <f t="shared" si="2019"/>
        <v>0.10576107583396645</v>
      </c>
      <c r="Q1517" s="13">
        <f t="shared" si="2020"/>
        <v>0.13163357219386354</v>
      </c>
      <c r="R1517" s="13">
        <f t="shared" si="2021"/>
        <v>2.1243450616619065E-2</v>
      </c>
      <c r="S1517" s="13">
        <f t="shared" si="2022"/>
        <v>3.2643333414108501E-2</v>
      </c>
      <c r="T1517" s="13">
        <f t="shared" si="2023"/>
        <v>9.2703382738866774E-2</v>
      </c>
      <c r="U1517" s="13">
        <f t="shared" si="2024"/>
        <v>3.7241295394882405E-2</v>
      </c>
      <c r="V1517" s="13">
        <f t="shared" si="2025"/>
        <v>4.4779642667087775E-3</v>
      </c>
      <c r="W1517" s="13">
        <f t="shared" si="2026"/>
        <v>7.6921036894702727E-2</v>
      </c>
      <c r="X1517" s="13">
        <f t="shared" si="2027"/>
        <v>5.4171897070590495E-2</v>
      </c>
      <c r="Y1517" s="13">
        <f t="shared" si="2028"/>
        <v>1.9075369695313774E-2</v>
      </c>
      <c r="Z1517" s="13">
        <f t="shared" si="2029"/>
        <v>4.9869236760419159E-3</v>
      </c>
      <c r="AA1517" s="13">
        <f t="shared" si="2030"/>
        <v>8.7424355432124921E-3</v>
      </c>
      <c r="AB1517" s="13">
        <f t="shared" si="2031"/>
        <v>7.6630588507309158E-3</v>
      </c>
      <c r="AC1517" s="13">
        <f t="shared" si="2032"/>
        <v>3.4553279508076908E-4</v>
      </c>
      <c r="AD1517" s="13">
        <f t="shared" si="2033"/>
        <v>3.3712026223687297E-2</v>
      </c>
      <c r="AE1517" s="13">
        <f t="shared" si="2034"/>
        <v>2.3741807031678257E-2</v>
      </c>
      <c r="AF1517" s="13">
        <f t="shared" si="2035"/>
        <v>8.3601234376916439E-3</v>
      </c>
      <c r="AG1517" s="13">
        <f t="shared" si="2036"/>
        <v>1.962548281748619E-3</v>
      </c>
      <c r="AH1517" s="13">
        <f t="shared" si="2037"/>
        <v>8.7801441251774662E-4</v>
      </c>
      <c r="AI1517" s="13">
        <f t="shared" si="2038"/>
        <v>1.5392223555224641E-3</v>
      </c>
      <c r="AJ1517" s="13">
        <f t="shared" si="2039"/>
        <v>1.349183695599209E-3</v>
      </c>
      <c r="AK1517" s="13">
        <f t="shared" si="2040"/>
        <v>7.884053216612179E-4</v>
      </c>
      <c r="AL1517" s="13">
        <f t="shared" si="2041"/>
        <v>1.7063884263866942E-5</v>
      </c>
      <c r="AM1517" s="13">
        <f t="shared" si="2042"/>
        <v>1.1819920874569966E-2</v>
      </c>
      <c r="AN1517" s="13">
        <f t="shared" si="2043"/>
        <v>8.3242187423480229E-3</v>
      </c>
      <c r="AO1517" s="13">
        <f t="shared" si="2044"/>
        <v>2.931179421832597E-3</v>
      </c>
      <c r="AP1517" s="13">
        <f t="shared" si="2045"/>
        <v>6.8809763165444938E-4</v>
      </c>
      <c r="AQ1517" s="13">
        <f t="shared" si="2046"/>
        <v>1.2114876365853091E-4</v>
      </c>
      <c r="AR1517" s="13">
        <f t="shared" si="2047"/>
        <v>1.2366891633693486E-4</v>
      </c>
      <c r="AS1517" s="13">
        <f t="shared" si="2048"/>
        <v>2.1680049666063987E-4</v>
      </c>
      <c r="AT1517" s="13">
        <f t="shared" si="2049"/>
        <v>1.9003342450354447E-4</v>
      </c>
      <c r="AU1517" s="13">
        <f t="shared" si="2050"/>
        <v>1.1104741604927203E-4</v>
      </c>
      <c r="AV1517" s="13">
        <f t="shared" si="2051"/>
        <v>4.8668524932268337E-5</v>
      </c>
      <c r="AW1517" s="13">
        <f t="shared" si="2052"/>
        <v>5.8519961040364602E-7</v>
      </c>
      <c r="AX1517" s="13">
        <f t="shared" si="2053"/>
        <v>3.4535284370549404E-3</v>
      </c>
      <c r="AY1517" s="13">
        <f t="shared" si="2054"/>
        <v>2.4321589330445091E-3</v>
      </c>
      <c r="AZ1517" s="13">
        <f t="shared" si="2055"/>
        <v>8.5642802475845051E-4</v>
      </c>
      <c r="BA1517" s="13">
        <f t="shared" si="2056"/>
        <v>2.0104743200958643E-4</v>
      </c>
      <c r="BB1517" s="13">
        <f t="shared" si="2057"/>
        <v>3.5397081321325393E-5</v>
      </c>
      <c r="BC1517" s="13">
        <f t="shared" si="2058"/>
        <v>4.9857025421096837E-6</v>
      </c>
      <c r="BD1517" s="13">
        <f t="shared" si="2059"/>
        <v>1.4515707876304996E-5</v>
      </c>
      <c r="BE1517" s="13">
        <f t="shared" si="2060"/>
        <v>2.5447078944151796E-5</v>
      </c>
      <c r="BF1517" s="13">
        <f t="shared" si="2061"/>
        <v>2.2305278953944136E-5</v>
      </c>
      <c r="BG1517" s="13">
        <f t="shared" si="2062"/>
        <v>1.3034252256226147E-5</v>
      </c>
      <c r="BH1517" s="13">
        <f t="shared" si="2063"/>
        <v>5.7124951977644474E-6</v>
      </c>
      <c r="BI1517" s="13">
        <f t="shared" si="2064"/>
        <v>2.0028829114547198E-6</v>
      </c>
      <c r="BJ1517" s="14">
        <f t="shared" si="2065"/>
        <v>0.62332463415010264</v>
      </c>
      <c r="BK1517" s="14">
        <f t="shared" si="2066"/>
        <v>0.23134090785085287</v>
      </c>
      <c r="BL1517" s="14">
        <f t="shared" si="2067"/>
        <v>0.14054730486082095</v>
      </c>
      <c r="BM1517" s="14">
        <f t="shared" si="2068"/>
        <v>0.44296255770363718</v>
      </c>
      <c r="BN1517" s="14">
        <f t="shared" si="2069"/>
        <v>0.55480563910074698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1.6292</v>
      </c>
      <c r="F1518" s="10">
        <f>VLOOKUP(B1518,home!$B$2:$E$405,3,FALSE)</f>
        <v>1.0570999999999999</v>
      </c>
      <c r="G1518" s="10">
        <f>VLOOKUP(C1518,away!$B$2:$E$405,4,FALSE)</f>
        <v>0.64990000000000003</v>
      </c>
      <c r="H1518" s="10">
        <f>VLOOKUP(A1518,away!$A$2:$E$405,3,FALSE)</f>
        <v>1.1462000000000001</v>
      </c>
      <c r="I1518" s="10">
        <f>VLOOKUP(C1518,away!$B$2:$E$405,3,FALSE)</f>
        <v>1.2829999999999999</v>
      </c>
      <c r="J1518" s="10">
        <f>VLOOKUP(B1518,home!$B$2:$E$405,4,FALSE)</f>
        <v>0.72699999999999998</v>
      </c>
      <c r="K1518" s="12">
        <f t="shared" si="2014"/>
        <v>1.1192755352679999</v>
      </c>
      <c r="L1518" s="12">
        <f t="shared" si="2015"/>
        <v>1.0691077341999999</v>
      </c>
      <c r="M1518" s="13">
        <f t="shared" si="2016"/>
        <v>0.11209783418570061</v>
      </c>
      <c r="N1518" s="13">
        <f t="shared" si="2017"/>
        <v>0.12546836336058356</v>
      </c>
      <c r="O1518" s="13">
        <f t="shared" si="2018"/>
        <v>0.11984466151500169</v>
      </c>
      <c r="P1518" s="13">
        <f t="shared" si="2019"/>
        <v>0.13413919766621579</v>
      </c>
      <c r="Q1518" s="13">
        <f t="shared" si="2020"/>
        <v>7.0216834779808543E-2</v>
      </c>
      <c r="R1518" s="13">
        <f t="shared" si="2021"/>
        <v>6.4063427264134692E-2</v>
      </c>
      <c r="S1518" s="13">
        <f t="shared" si="2022"/>
        <v>4.0128617294979296E-2</v>
      </c>
      <c r="T1518" s="13">
        <f t="shared" si="2023"/>
        <v>7.5069361134136869E-2</v>
      </c>
      <c r="U1518" s="13">
        <f t="shared" si="2024"/>
        <v>7.1704626842166927E-2</v>
      </c>
      <c r="V1518" s="13">
        <f t="shared" si="2025"/>
        <v>5.3354391193737695E-3</v>
      </c>
      <c r="W1518" s="13">
        <f t="shared" si="2026"/>
        <v>2.6197328444331636E-2</v>
      </c>
      <c r="X1518" s="13">
        <f t="shared" si="2027"/>
        <v>2.8007766455212607E-2</v>
      </c>
      <c r="Y1518" s="13">
        <f t="shared" si="2028"/>
        <v>1.4971659867467554E-2</v>
      </c>
      <c r="Z1518" s="13">
        <f t="shared" si="2029"/>
        <v>2.2830235189148514E-2</v>
      </c>
      <c r="AA1518" s="13">
        <f t="shared" si="2030"/>
        <v>2.555332371162853E-2</v>
      </c>
      <c r="AB1518" s="13">
        <f t="shared" si="2031"/>
        <v>1.4300605037604748E-2</v>
      </c>
      <c r="AC1518" s="13">
        <f t="shared" si="2032"/>
        <v>3.9903286706465733E-4</v>
      </c>
      <c r="AD1518" s="13">
        <f t="shared" si="2033"/>
        <v>7.3305072042802281E-3</v>
      </c>
      <c r="AE1518" s="13">
        <f t="shared" si="2034"/>
        <v>7.8371019477048113E-3</v>
      </c>
      <c r="AF1518" s="13">
        <f t="shared" si="2035"/>
        <v>4.189353153002548E-3</v>
      </c>
      <c r="AG1518" s="13">
        <f t="shared" si="2036"/>
        <v>1.4929566190567266E-3</v>
      </c>
      <c r="AH1518" s="13">
        <f t="shared" si="2037"/>
        <v>6.1019952535809182E-3</v>
      </c>
      <c r="AI1518" s="13">
        <f t="shared" si="2038"/>
        <v>6.8298140036545767E-3</v>
      </c>
      <c r="AJ1518" s="13">
        <f t="shared" si="2039"/>
        <v>3.8222218623606792E-3</v>
      </c>
      <c r="AK1518" s="13">
        <f t="shared" si="2040"/>
        <v>1.4260398069689333E-3</v>
      </c>
      <c r="AL1518" s="13">
        <f t="shared" si="2041"/>
        <v>1.9099726241572913E-5</v>
      </c>
      <c r="AM1518" s="13">
        <f t="shared" si="2042"/>
        <v>1.6409714749713361E-3</v>
      </c>
      <c r="AN1518" s="13">
        <f t="shared" si="2043"/>
        <v>1.7543752954934373E-3</v>
      </c>
      <c r="AO1518" s="13">
        <f t="shared" si="2044"/>
        <v>9.3780809855072188E-4</v>
      </c>
      <c r="AP1518" s="13">
        <f t="shared" si="2045"/>
        <v>3.3420596378532419E-4</v>
      </c>
      <c r="AQ1518" s="13">
        <f t="shared" si="2046"/>
        <v>8.9325545174663784E-5</v>
      </c>
      <c r="AR1518" s="13">
        <f t="shared" si="2047"/>
        <v>1.3047380639310102E-3</v>
      </c>
      <c r="AS1518" s="13">
        <f t="shared" si="2048"/>
        <v>1.4603613948909154E-3</v>
      </c>
      <c r="AT1518" s="13">
        <f t="shared" si="2049"/>
        <v>8.172733909756262E-4</v>
      </c>
      <c r="AU1518" s="13">
        <f t="shared" si="2050"/>
        <v>3.0491803738151243E-4</v>
      </c>
      <c r="AV1518" s="13">
        <f t="shared" si="2051"/>
        <v>8.5321824875765137E-5</v>
      </c>
      <c r="AW1518" s="13">
        <f t="shared" si="2052"/>
        <v>6.3486754234220549E-7</v>
      </c>
      <c r="AX1518" s="13">
        <f t="shared" si="2053"/>
        <v>3.0611653766800988E-4</v>
      </c>
      <c r="AY1518" s="13">
        <f t="shared" si="2054"/>
        <v>3.2727155798739502E-4</v>
      </c>
      <c r="AZ1518" s="13">
        <f t="shared" si="2055"/>
        <v>1.7494427691400386E-4</v>
      </c>
      <c r="BA1518" s="13">
        <f t="shared" si="2056"/>
        <v>6.2344759834262673E-5</v>
      </c>
      <c r="BB1518" s="13">
        <f t="shared" si="2057"/>
        <v>1.6663316231412932E-5</v>
      </c>
      <c r="BC1518" s="13">
        <f t="shared" si="2058"/>
        <v>3.5629760520847935E-6</v>
      </c>
      <c r="BD1518" s="13">
        <f t="shared" si="2059"/>
        <v>2.3248425920896276E-4</v>
      </c>
      <c r="BE1518" s="13">
        <f t="shared" si="2060"/>
        <v>2.6021394366749622E-4</v>
      </c>
      <c r="BF1518" s="13">
        <f t="shared" si="2061"/>
        <v>1.4562555054131702E-4</v>
      </c>
      <c r="BG1518" s="13">
        <f t="shared" si="2062"/>
        <v>5.433170534360992E-5</v>
      </c>
      <c r="BH1518" s="13">
        <f t="shared" si="2063"/>
        <v>1.5203037145123073E-5</v>
      </c>
      <c r="BI1518" s="13">
        <f t="shared" si="2064"/>
        <v>3.4032775076613819E-6</v>
      </c>
      <c r="BJ1518" s="14">
        <f t="shared" si="2065"/>
        <v>0.36642882276824773</v>
      </c>
      <c r="BK1518" s="14">
        <f t="shared" si="2066"/>
        <v>0.29244649241756315</v>
      </c>
      <c r="BL1518" s="14">
        <f t="shared" si="2067"/>
        <v>0.31833058978257078</v>
      </c>
      <c r="BM1518" s="14">
        <f t="shared" si="2068"/>
        <v>0.37387918469564013</v>
      </c>
      <c r="BN1518" s="14">
        <f t="shared" si="2069"/>
        <v>0.6258303187714449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1.6292</v>
      </c>
      <c r="F1519" s="10">
        <f>VLOOKUP(B1519,home!$B$2:$E$405,3,FALSE)</f>
        <v>1.2583</v>
      </c>
      <c r="G1519" s="10">
        <f>VLOOKUP(C1519,away!$B$2:$E$405,4,FALSE)</f>
        <v>1.0570999999999999</v>
      </c>
      <c r="H1519" s="10">
        <f>VLOOKUP(A1519,away!$A$2:$E$405,3,FALSE)</f>
        <v>1.1462000000000001</v>
      </c>
      <c r="I1519" s="10">
        <f>VLOOKUP(C1519,away!$B$2:$E$405,3,FALSE)</f>
        <v>1.0179</v>
      </c>
      <c r="J1519" s="10">
        <f>VLOOKUP(B1519,home!$B$2:$E$405,4,FALSE)</f>
        <v>1.0468999999999999</v>
      </c>
      <c r="K1519" s="12">
        <f t="shared" si="2014"/>
        <v>2.1670786367559995</v>
      </c>
      <c r="L1519" s="12">
        <f t="shared" si="2015"/>
        <v>1.221436006362</v>
      </c>
      <c r="M1519" s="13">
        <f t="shared" si="2016"/>
        <v>3.3758783518681626E-2</v>
      </c>
      <c r="N1519" s="13">
        <f t="shared" si="2017"/>
        <v>7.3157938566205477E-2</v>
      </c>
      <c r="O1519" s="13">
        <f t="shared" si="2018"/>
        <v>4.1234193720697782E-2</v>
      </c>
      <c r="P1519" s="13">
        <f t="shared" si="2019"/>
        <v>8.9357740315982551E-2</v>
      </c>
      <c r="Q1519" s="13">
        <f t="shared" si="2020"/>
        <v>7.9269502887965873E-2</v>
      </c>
      <c r="R1519" s="13">
        <f t="shared" si="2021"/>
        <v>2.5182464451883085E-2</v>
      </c>
      <c r="S1519" s="13">
        <f t="shared" si="2022"/>
        <v>5.9131320223371649E-2</v>
      </c>
      <c r="T1519" s="13">
        <f t="shared" si="2023"/>
        <v>9.6822625033778059E-2</v>
      </c>
      <c r="U1519" s="13">
        <f t="shared" si="2024"/>
        <v>5.4572380734543215E-2</v>
      </c>
      <c r="V1519" s="13">
        <f t="shared" si="2025"/>
        <v>1.7390835827090913E-2</v>
      </c>
      <c r="W1519" s="13">
        <f t="shared" si="2026"/>
        <v>5.7261082084926286E-2</v>
      </c>
      <c r="X1519" s="13">
        <f t="shared" si="2027"/>
        <v>6.9940747421779012E-2</v>
      </c>
      <c r="Y1519" s="13">
        <f t="shared" si="2028"/>
        <v>4.2714073606415562E-2</v>
      </c>
      <c r="Z1519" s="13">
        <f t="shared" si="2029"/>
        <v>1.0252922936820369E-2</v>
      </c>
      <c r="AA1519" s="13">
        <f t="shared" si="2030"/>
        <v>2.2218890260689003E-2</v>
      </c>
      <c r="AB1519" s="13">
        <f t="shared" si="2031"/>
        <v>2.4075041208182546E-2</v>
      </c>
      <c r="AC1519" s="13">
        <f t="shared" si="2032"/>
        <v>2.8770397466616193E-3</v>
      </c>
      <c r="AD1519" s="13">
        <f t="shared" si="2033"/>
        <v>3.1022316925943864E-2</v>
      </c>
      <c r="AE1519" s="13">
        <f t="shared" si="2034"/>
        <v>3.7891774894121148E-2</v>
      </c>
      <c r="AF1519" s="13">
        <f t="shared" si="2035"/>
        <v>2.3141189100321619E-2</v>
      </c>
      <c r="AG1519" s="13">
        <f t="shared" si="2036"/>
        <v>9.4218271990548948E-3</v>
      </c>
      <c r="AH1519" s="13">
        <f t="shared" si="2037"/>
        <v>3.1308223113718048E-3</v>
      </c>
      <c r="AI1519" s="13">
        <f t="shared" si="2038"/>
        <v>6.7847381464528778E-3</v>
      </c>
      <c r="AJ1519" s="13">
        <f t="shared" si="2039"/>
        <v>7.3515305465807661E-3</v>
      </c>
      <c r="AK1519" s="13">
        <f t="shared" si="2040"/>
        <v>5.3104482649847778E-3</v>
      </c>
      <c r="AL1519" s="13">
        <f t="shared" si="2041"/>
        <v>3.0461496981214561E-4</v>
      </c>
      <c r="AM1519" s="13">
        <f t="shared" si="2042"/>
        <v>1.3445560054577395E-2</v>
      </c>
      <c r="AN1519" s="13">
        <f t="shared" si="2043"/>
        <v>1.6422891176363447E-2</v>
      </c>
      <c r="AO1519" s="13">
        <f t="shared" si="2044"/>
        <v>1.0029755305687551E-2</v>
      </c>
      <c r="AP1519" s="13">
        <f t="shared" si="2045"/>
        <v>4.0835680884556943E-3</v>
      </c>
      <c r="AQ1519" s="13">
        <f t="shared" si="2046"/>
        <v>1.2469542744176572E-3</v>
      </c>
      <c r="AR1519" s="13">
        <f t="shared" si="2047"/>
        <v>7.6481982012620428E-4</v>
      </c>
      <c r="AS1519" s="13">
        <f t="shared" si="2048"/>
        <v>1.6574246931630634E-3</v>
      </c>
      <c r="AT1519" s="13">
        <f t="shared" si="2049"/>
        <v>1.7958848222927716E-3</v>
      </c>
      <c r="AU1519" s="13">
        <f t="shared" si="2050"/>
        <v>1.2972745441550031E-3</v>
      </c>
      <c r="AV1519" s="13">
        <f t="shared" si="2051"/>
        <v>7.0282398766142139E-4</v>
      </c>
      <c r="AW1519" s="13">
        <f t="shared" si="2052"/>
        <v>2.2397220755708068E-5</v>
      </c>
      <c r="AX1519" s="13">
        <f t="shared" si="2053"/>
        <v>4.8562643255824186E-3</v>
      </c>
      <c r="AY1519" s="13">
        <f t="shared" si="2054"/>
        <v>5.9316161036776401E-3</v>
      </c>
      <c r="AZ1519" s="13">
        <f t="shared" si="2055"/>
        <v>3.6225447424742723E-3</v>
      </c>
      <c r="BA1519" s="13">
        <f t="shared" si="2056"/>
        <v>1.4749021943718118E-3</v>
      </c>
      <c r="BB1519" s="13">
        <f t="shared" si="2057"/>
        <v>4.5037466151701393E-4</v>
      </c>
      <c r="BC1519" s="13">
        <f t="shared" si="2058"/>
        <v>1.1002076558599576E-4</v>
      </c>
      <c r="BD1519" s="13">
        <f t="shared" si="2059"/>
        <v>1.5569641111357567E-4</v>
      </c>
      <c r="BE1519" s="13">
        <f t="shared" si="2060"/>
        <v>3.3740636634380919E-4</v>
      </c>
      <c r="BF1519" s="13">
        <f t="shared" si="2061"/>
        <v>3.6559306420456879E-4</v>
      </c>
      <c r="BG1519" s="13">
        <f t="shared" si="2062"/>
        <v>2.6408963972796181E-4</v>
      </c>
      <c r="BH1519" s="13">
        <f t="shared" si="2063"/>
        <v>1.4307575411076366E-4</v>
      </c>
      <c r="BI1519" s="13">
        <f t="shared" si="2064"/>
        <v>6.2011282034238045E-5</v>
      </c>
      <c r="BJ1519" s="14">
        <f t="shared" si="2065"/>
        <v>0.58231752941322268</v>
      </c>
      <c r="BK1519" s="14">
        <f t="shared" si="2066"/>
        <v>0.20875195070527816</v>
      </c>
      <c r="BL1519" s="14">
        <f t="shared" si="2067"/>
        <v>0.19740661003031926</v>
      </c>
      <c r="BM1519" s="14">
        <f t="shared" si="2068"/>
        <v>0.65085917074130206</v>
      </c>
      <c r="BN1519" s="14">
        <f t="shared" si="2069"/>
        <v>0.34196062346141637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1.6292</v>
      </c>
      <c r="F1520" s="10">
        <f>VLOOKUP(B1520,home!$B$2:$E$405,3,FALSE)</f>
        <v>0.90259999999999996</v>
      </c>
      <c r="G1520" s="10">
        <f>VLOOKUP(C1520,away!$B$2:$E$405,4,FALSE)</f>
        <v>1.1193</v>
      </c>
      <c r="H1520" s="10">
        <f>VLOOKUP(A1520,away!$A$2:$E$405,3,FALSE)</f>
        <v>1.1462000000000001</v>
      </c>
      <c r="I1520" s="10">
        <f>VLOOKUP(C1520,away!$B$2:$E$405,3,FALSE)</f>
        <v>0.41060000000000002</v>
      </c>
      <c r="J1520" s="10">
        <f>VLOOKUP(B1520,home!$B$2:$E$405,4,FALSE)</f>
        <v>1.2317</v>
      </c>
      <c r="K1520" s="12">
        <f t="shared" si="2014"/>
        <v>1.645948469256</v>
      </c>
      <c r="L1520" s="12">
        <f t="shared" si="2015"/>
        <v>0.57967462612400011</v>
      </c>
      <c r="M1520" s="13">
        <f t="shared" si="2016"/>
        <v>0.10800010329966445</v>
      </c>
      <c r="N1520" s="13">
        <f t="shared" si="2017"/>
        <v>0.17776260470557259</v>
      </c>
      <c r="O1520" s="13">
        <f t="shared" si="2018"/>
        <v>6.2604919501586392E-2</v>
      </c>
      <c r="P1520" s="13">
        <f t="shared" si="2019"/>
        <v>0.10304447142153124</v>
      </c>
      <c r="Q1520" s="13">
        <f t="shared" si="2020"/>
        <v>0.14629404355304834</v>
      </c>
      <c r="R1520" s="13">
        <f t="shared" si="2021"/>
        <v>1.8145241652802603E-2</v>
      </c>
      <c r="S1520" s="13">
        <f t="shared" si="2022"/>
        <v>2.4579057718771075E-2</v>
      </c>
      <c r="T1520" s="13">
        <f t="shared" si="2023"/>
        <v>8.4802945000781504E-2</v>
      </c>
      <c r="U1520" s="13">
        <f t="shared" si="2024"/>
        <v>2.9866132722710659E-2</v>
      </c>
      <c r="V1520" s="13">
        <f t="shared" si="2025"/>
        <v>2.6056929919394721E-3</v>
      </c>
      <c r="W1520" s="13">
        <f t="shared" si="2026"/>
        <v>8.0264152349136822E-2</v>
      </c>
      <c r="X1520" s="13">
        <f t="shared" si="2027"/>
        <v>4.6527092504145683E-2</v>
      </c>
      <c r="Y1520" s="13">
        <f t="shared" si="2028"/>
        <v>1.3485287475988705E-2</v>
      </c>
      <c r="Z1520" s="13">
        <f t="shared" si="2029"/>
        <v>3.5061120570059954E-3</v>
      </c>
      <c r="AA1520" s="13">
        <f t="shared" si="2030"/>
        <v>5.7708797732690239E-3</v>
      </c>
      <c r="AB1520" s="13">
        <f t="shared" si="2031"/>
        <v>4.749285364536282E-3</v>
      </c>
      <c r="AC1520" s="13">
        <f t="shared" si="2032"/>
        <v>1.5538310198196436E-4</v>
      </c>
      <c r="AD1520" s="13">
        <f t="shared" si="2033"/>
        <v>3.302766467379805E-2</v>
      </c>
      <c r="AE1520" s="13">
        <f t="shared" si="2034"/>
        <v>1.9145299171532734E-2</v>
      </c>
      <c r="AF1520" s="13">
        <f t="shared" si="2035"/>
        <v>5.5490220696451818E-3</v>
      </c>
      <c r="AG1520" s="13">
        <f t="shared" si="2036"/>
        <v>1.0722090978584659E-3</v>
      </c>
      <c r="AH1520" s="13">
        <f t="shared" si="2037"/>
        <v>5.0810104894844974E-4</v>
      </c>
      <c r="AI1520" s="13">
        <f t="shared" si="2038"/>
        <v>8.3630814374406886E-4</v>
      </c>
      <c r="AJ1520" s="13">
        <f t="shared" si="2039"/>
        <v>6.8826005451093852E-4</v>
      </c>
      <c r="AK1520" s="13">
        <f t="shared" si="2040"/>
        <v>3.7761352772411008E-4</v>
      </c>
      <c r="AL1520" s="13">
        <f t="shared" si="2041"/>
        <v>5.9301312211315779E-6</v>
      </c>
      <c r="AM1520" s="13">
        <f t="shared" si="2042"/>
        <v>1.0872366822587666E-2</v>
      </c>
      <c r="AN1520" s="13">
        <f t="shared" si="2043"/>
        <v>6.3024351729664896E-3</v>
      </c>
      <c r="AO1520" s="13">
        <f t="shared" si="2044"/>
        <v>1.8266808762800485E-3</v>
      </c>
      <c r="AP1520" s="13">
        <f t="shared" si="2045"/>
        <v>3.5296018466849944E-4</v>
      </c>
      <c r="AQ1520" s="13">
        <f t="shared" si="2046"/>
        <v>5.11505157710926E-5</v>
      </c>
      <c r="AR1520" s="13">
        <f t="shared" si="2047"/>
        <v>5.8906657116481002E-5</v>
      </c>
      <c r="AS1520" s="13">
        <f t="shared" si="2048"/>
        <v>9.6957322109859971E-5</v>
      </c>
      <c r="AT1520" s="13">
        <f t="shared" si="2049"/>
        <v>7.979337795494249E-5</v>
      </c>
      <c r="AU1520" s="13">
        <f t="shared" si="2050"/>
        <v>4.3778596100567677E-5</v>
      </c>
      <c r="AV1520" s="13">
        <f t="shared" si="2051"/>
        <v>1.8014328309476523E-5</v>
      </c>
      <c r="AW1520" s="13">
        <f t="shared" si="2052"/>
        <v>1.5716734893770177E-7</v>
      </c>
      <c r="AX1520" s="13">
        <f t="shared" si="2053"/>
        <v>2.9825592548046505E-3</v>
      </c>
      <c r="AY1520" s="13">
        <f t="shared" si="2054"/>
        <v>1.7289139209215624E-3</v>
      </c>
      <c r="AZ1520" s="13">
        <f t="shared" si="2055"/>
        <v>5.0110376535539281E-4</v>
      </c>
      <c r="BA1520" s="13">
        <f t="shared" si="2056"/>
        <v>9.6825712610572028E-5</v>
      </c>
      <c r="BB1520" s="13">
        <f t="shared" si="2057"/>
        <v>1.4031852189180801E-5</v>
      </c>
      <c r="BC1520" s="13">
        <f t="shared" si="2058"/>
        <v>1.6267817343181236E-6</v>
      </c>
      <c r="BD1520" s="13">
        <f t="shared" si="2059"/>
        <v>5.6911157400351319E-6</v>
      </c>
      <c r="BE1520" s="13">
        <f t="shared" si="2060"/>
        <v>9.3672832406695544E-6</v>
      </c>
      <c r="BF1520" s="13">
        <f t="shared" si="2061"/>
        <v>7.7090327555337186E-6</v>
      </c>
      <c r="BG1520" s="13">
        <f t="shared" si="2062"/>
        <v>4.2295568878050287E-6</v>
      </c>
      <c r="BH1520" s="13">
        <f t="shared" si="2063"/>
        <v>1.7404081712784655E-6</v>
      </c>
      <c r="BI1520" s="13">
        <f t="shared" si="2064"/>
        <v>5.7292443307928457E-7</v>
      </c>
      <c r="BJ1520" s="14">
        <f t="shared" si="2065"/>
        <v>0.63266097546139721</v>
      </c>
      <c r="BK1520" s="14">
        <f t="shared" si="2066"/>
        <v>0.2401195525860309</v>
      </c>
      <c r="BL1520" s="14">
        <f t="shared" si="2067"/>
        <v>0.12387350239265223</v>
      </c>
      <c r="BM1520" s="14">
        <f t="shared" si="2068"/>
        <v>0.3825800016093085</v>
      </c>
      <c r="BN1520" s="14">
        <f t="shared" si="2069"/>
        <v>0.6158513841342057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1.4215</v>
      </c>
      <c r="F1521" s="10">
        <f>VLOOKUP(B1521,home!$B$2:$E$405,3,FALSE)</f>
        <v>1.1137999999999999</v>
      </c>
      <c r="G1521" s="10">
        <f>VLOOKUP(C1521,away!$B$2:$E$405,4,FALSE)</f>
        <v>0.58620000000000005</v>
      </c>
      <c r="H1521" s="10">
        <f>VLOOKUP(A1521,away!$A$2:$E$405,3,FALSE)</f>
        <v>1.0277000000000001</v>
      </c>
      <c r="I1521" s="10">
        <f>VLOOKUP(C1521,away!$B$2:$E$405,3,FALSE)</f>
        <v>1.7839</v>
      </c>
      <c r="J1521" s="10">
        <f>VLOOKUP(B1521,home!$B$2:$E$405,4,FALSE)</f>
        <v>0.56759999999999999</v>
      </c>
      <c r="K1521" s="12">
        <f t="shared" si="2014"/>
        <v>0.92811093954000001</v>
      </c>
      <c r="L1521" s="12">
        <f t="shared" si="2015"/>
        <v>1.0405890434280001</v>
      </c>
      <c r="M1521" s="13">
        <f t="shared" si="2016"/>
        <v>0.13963827039857407</v>
      </c>
      <c r="N1521" s="13">
        <f t="shared" si="2017"/>
        <v>0.12959980633536114</v>
      </c>
      <c r="O1521" s="13">
        <f t="shared" si="2018"/>
        <v>0.1453060542199926</v>
      </c>
      <c r="P1521" s="13">
        <f t="shared" si="2019"/>
        <v>0.13486013850296752</v>
      </c>
      <c r="Q1521" s="13">
        <f t="shared" si="2020"/>
        <v>6.0141499011057031E-2</v>
      </c>
      <c r="R1521" s="13">
        <f t="shared" si="2021"/>
        <v>7.5601943982539596E-2</v>
      </c>
      <c r="S1521" s="13">
        <f t="shared" si="2022"/>
        <v>3.2561376091824787E-2</v>
      </c>
      <c r="T1521" s="13">
        <f t="shared" si="2023"/>
        <v>6.2582584926241858E-2</v>
      </c>
      <c r="U1521" s="13">
        <f t="shared" si="2024"/>
        <v>7.0166991260685277E-2</v>
      </c>
      <c r="V1521" s="13">
        <f t="shared" si="2025"/>
        <v>3.4941325954845658E-3</v>
      </c>
      <c r="W1521" s="13">
        <f t="shared" si="2026"/>
        <v>1.8605994384165374E-2</v>
      </c>
      <c r="X1521" s="13">
        <f t="shared" si="2027"/>
        <v>1.9361193898245387E-2</v>
      </c>
      <c r="Y1521" s="13">
        <f t="shared" si="2028"/>
        <v>1.0073523119099599E-2</v>
      </c>
      <c r="Z1521" s="13">
        <f t="shared" si="2029"/>
        <v>2.6223518190029382E-2</v>
      </c>
      <c r="AA1521" s="13">
        <f t="shared" si="2030"/>
        <v>2.4338334105392448E-2</v>
      </c>
      <c r="AB1521" s="13">
        <f t="shared" si="2031"/>
        <v>1.1294337066697106E-2</v>
      </c>
      <c r="AC1521" s="13">
        <f t="shared" si="2032"/>
        <v>2.109106642245019E-4</v>
      </c>
      <c r="AD1521" s="13">
        <f t="shared" si="2033"/>
        <v>4.3171067322409227E-3</v>
      </c>
      <c r="AE1521" s="13">
        <f t="shared" si="2034"/>
        <v>4.4923339648791603E-3</v>
      </c>
      <c r="AF1521" s="13">
        <f t="shared" si="2035"/>
        <v>2.3373367516363601E-3</v>
      </c>
      <c r="AG1521" s="13">
        <f t="shared" si="2036"/>
        <v>8.1073567151812977E-4</v>
      </c>
      <c r="AH1521" s="13">
        <f t="shared" si="2037"/>
        <v>6.8219764271698546E-3</v>
      </c>
      <c r="AI1521" s="13">
        <f t="shared" si="2038"/>
        <v>6.3315509513403459E-3</v>
      </c>
      <c r="AJ1521" s="13">
        <f t="shared" si="2039"/>
        <v>2.9381908510969349E-3</v>
      </c>
      <c r="AK1521" s="13">
        <f t="shared" si="2040"/>
        <v>9.0898902378646934E-4</v>
      </c>
      <c r="AL1521" s="13">
        <f t="shared" si="2041"/>
        <v>8.1477495554426961E-6</v>
      </c>
      <c r="AM1521" s="13">
        <f t="shared" si="2042"/>
        <v>8.0135079707091648E-4</v>
      </c>
      <c r="AN1521" s="13">
        <f t="shared" si="2043"/>
        <v>8.3387685937429037E-4</v>
      </c>
      <c r="AO1521" s="13">
        <f t="shared" si="2044"/>
        <v>4.3386156171651885E-4</v>
      </c>
      <c r="AP1521" s="13">
        <f t="shared" si="2045"/>
        <v>1.5049052916225688E-4</v>
      </c>
      <c r="AQ1521" s="13">
        <f t="shared" si="2046"/>
        <v>3.9149698946481592E-5</v>
      </c>
      <c r="AR1521" s="13">
        <f t="shared" si="2047"/>
        <v>1.4197747849274097E-3</v>
      </c>
      <c r="AS1521" s="13">
        <f t="shared" si="2048"/>
        <v>1.3177085095741796E-3</v>
      </c>
      <c r="AT1521" s="13">
        <f t="shared" si="2049"/>
        <v>6.1148984143037243E-4</v>
      </c>
      <c r="AU1521" s="13">
        <f t="shared" si="2050"/>
        <v>1.8917680374970285E-4</v>
      </c>
      <c r="AV1521" s="13">
        <f t="shared" si="2051"/>
        <v>4.3894265266827727E-5</v>
      </c>
      <c r="AW1521" s="13">
        <f t="shared" si="2052"/>
        <v>2.1858195751027395E-7</v>
      </c>
      <c r="AX1521" s="13">
        <f t="shared" si="2053"/>
        <v>1.2395707352843598E-4</v>
      </c>
      <c r="AY1521" s="13">
        <f t="shared" si="2054"/>
        <v>1.2898837256908948E-4</v>
      </c>
      <c r="AZ1521" s="13">
        <f t="shared" si="2055"/>
        <v>6.7111943612501641E-5</v>
      </c>
      <c r="BA1521" s="13">
        <f t="shared" si="2056"/>
        <v>2.3278651068775657E-5</v>
      </c>
      <c r="BB1521" s="13">
        <f t="shared" si="2057"/>
        <v>6.0558773119878609E-6</v>
      </c>
      <c r="BC1521" s="13">
        <f t="shared" si="2058"/>
        <v>1.2603359158397558E-6</v>
      </c>
      <c r="BD1521" s="13">
        <f t="shared" si="2059"/>
        <v>2.4623368088846789E-4</v>
      </c>
      <c r="BE1521" s="13">
        <f t="shared" si="2060"/>
        <v>2.285321729157885E-4</v>
      </c>
      <c r="BF1521" s="13">
        <f t="shared" si="2061"/>
        <v>1.060516048599951E-4</v>
      </c>
      <c r="BG1521" s="13">
        <f t="shared" si="2062"/>
        <v>3.2809218208778294E-5</v>
      </c>
      <c r="BH1521" s="13">
        <f t="shared" si="2063"/>
        <v>7.6126485843305248E-6</v>
      </c>
      <c r="BI1521" s="13">
        <f t="shared" si="2064"/>
        <v>1.4130764859981712E-6</v>
      </c>
      <c r="BJ1521" s="14">
        <f t="shared" si="2065"/>
        <v>0.31493149649472207</v>
      </c>
      <c r="BK1521" s="14">
        <f t="shared" si="2066"/>
        <v>0.31090196437520001</v>
      </c>
      <c r="BL1521" s="14">
        <f t="shared" si="2067"/>
        <v>0.34791306449559239</v>
      </c>
      <c r="BM1521" s="14">
        <f t="shared" si="2068"/>
        <v>0.31469356131444037</v>
      </c>
      <c r="BN1521" s="14">
        <f t="shared" si="2069"/>
        <v>0.68514771245049189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1.5866</v>
      </c>
      <c r="F1527" s="10">
        <f>VLOOKUP(B1527,home!$B$2:$E$405,3,FALSE)</f>
        <v>1.0084</v>
      </c>
      <c r="G1527" s="10">
        <f>VLOOKUP(C1527,away!$B$2:$E$405,4,FALSE)</f>
        <v>1.1345000000000001</v>
      </c>
      <c r="H1527" s="10">
        <f>VLOOKUP(A1527,away!$A$2:$E$405,3,FALSE)</f>
        <v>1.1788000000000001</v>
      </c>
      <c r="I1527" s="10">
        <f>VLOOKUP(C1527,away!$B$2:$E$405,3,FALSE)</f>
        <v>0.84830000000000005</v>
      </c>
      <c r="J1527" s="10">
        <f>VLOOKUP(B1527,home!$B$2:$E$405,4,FALSE)</f>
        <v>0.76349999999999996</v>
      </c>
      <c r="K1527" s="12">
        <f t="shared" si="2070"/>
        <v>1.81511768068</v>
      </c>
      <c r="L1527" s="12">
        <f t="shared" si="2071"/>
        <v>0.76348170654000014</v>
      </c>
      <c r="M1527" s="13">
        <f t="shared" si="2072"/>
        <v>7.5880208419527376E-2</v>
      </c>
      <c r="N1527" s="13">
        <f t="shared" si="2073"/>
        <v>0.13773150791596753</v>
      </c>
      <c r="O1527" s="13">
        <f t="shared" si="2074"/>
        <v>5.7933151016751651E-2</v>
      </c>
      <c r="P1527" s="13">
        <f t="shared" si="2075"/>
        <v>0.10515548670801042</v>
      </c>
      <c r="Q1527" s="13">
        <f t="shared" si="2076"/>
        <v>0.12499944760249507</v>
      </c>
      <c r="R1527" s="13">
        <f t="shared" si="2077"/>
        <v>2.2115450501754542E-2</v>
      </c>
      <c r="S1527" s="13">
        <f t="shared" si="2078"/>
        <v>3.6431358766381976E-2</v>
      </c>
      <c r="T1527" s="13">
        <f t="shared" si="2079"/>
        <v>9.5434791572110253E-2</v>
      </c>
      <c r="U1527" s="13">
        <f t="shared" si="2080"/>
        <v>4.0142145221938041E-2</v>
      </c>
      <c r="V1527" s="13">
        <f t="shared" si="2081"/>
        <v>5.6096566802189022E-3</v>
      </c>
      <c r="W1527" s="13">
        <f t="shared" si="2082"/>
        <v>7.562956913950733E-2</v>
      </c>
      <c r="X1527" s="13">
        <f t="shared" si="2083"/>
        <v>5.7741792511515989E-2</v>
      </c>
      <c r="Y1527" s="13">
        <f t="shared" si="2084"/>
        <v>2.2042401142685412E-2</v>
      </c>
      <c r="Z1527" s="13">
        <f t="shared" si="2085"/>
        <v>5.6282472966601533E-3</v>
      </c>
      <c r="AA1527" s="13">
        <f t="shared" si="2086"/>
        <v>1.0215931179407256E-2</v>
      </c>
      <c r="AB1527" s="13">
        <f t="shared" si="2087"/>
        <v>9.2715586541761014E-3</v>
      </c>
      <c r="AC1527" s="13">
        <f t="shared" si="2088"/>
        <v>4.8586959528027635E-4</v>
      </c>
      <c r="AD1527" s="13">
        <f t="shared" si="2089"/>
        <v>3.4319142031832554E-2</v>
      </c>
      <c r="AE1527" s="13">
        <f t="shared" si="2090"/>
        <v>2.6202037125452167E-2</v>
      </c>
      <c r="AF1527" s="13">
        <f t="shared" si="2091"/>
        <v>1.0002388009682329E-2</v>
      </c>
      <c r="AG1527" s="13">
        <f t="shared" si="2092"/>
        <v>2.5455467557024998E-3</v>
      </c>
      <c r="AH1527" s="13">
        <f t="shared" si="2093"/>
        <v>1.0742659627208091E-3</v>
      </c>
      <c r="AI1527" s="13">
        <f t="shared" si="2094"/>
        <v>1.949919142687262E-3</v>
      </c>
      <c r="AJ1527" s="13">
        <f t="shared" si="2095"/>
        <v>1.7696663558940192E-3</v>
      </c>
      <c r="AK1527" s="13">
        <f t="shared" si="2096"/>
        <v>1.0707175638292599E-3</v>
      </c>
      <c r="AL1527" s="13">
        <f t="shared" si="2097"/>
        <v>2.6932901125333927E-5</v>
      </c>
      <c r="AM1527" s="13">
        <f t="shared" si="2098"/>
        <v>1.2458656297549489E-2</v>
      </c>
      <c r="AN1527" s="13">
        <f t="shared" si="2099"/>
        <v>9.5119561712484028E-3</v>
      </c>
      <c r="AO1527" s="13">
        <f t="shared" si="2100"/>
        <v>3.6311022650792079E-3</v>
      </c>
      <c r="AP1527" s="13">
        <f t="shared" si="2101"/>
        <v>9.2409338465464447E-4</v>
      </c>
      <c r="AQ1527" s="13">
        <f t="shared" si="2102"/>
        <v>1.7638209857961319E-4</v>
      </c>
      <c r="AR1527" s="13">
        <f t="shared" si="2103"/>
        <v>1.6403648209918395E-4</v>
      </c>
      <c r="AS1527" s="13">
        <f t="shared" si="2104"/>
        <v>2.9774551893477702E-4</v>
      </c>
      <c r="AT1527" s="13">
        <f t="shared" si="2105"/>
        <v>2.7022157788087788E-4</v>
      </c>
      <c r="AU1527" s="13">
        <f t="shared" si="2106"/>
        <v>1.63494654570943E-4</v>
      </c>
      <c r="AV1527" s="13">
        <f t="shared" si="2107"/>
        <v>7.4190509552096934E-5</v>
      </c>
      <c r="AW1527" s="13">
        <f t="shared" si="2108"/>
        <v>1.0367739073653603E-6</v>
      </c>
      <c r="AX1527" s="13">
        <f t="shared" si="2109"/>
        <v>3.7689878871995466E-3</v>
      </c>
      <c r="AY1527" s="13">
        <f t="shared" si="2110"/>
        <v>2.8775533040476991E-3</v>
      </c>
      <c r="AZ1527" s="13">
        <f t="shared" si="2111"/>
        <v>1.0984796536170766E-3</v>
      </c>
      <c r="BA1527" s="13">
        <f t="shared" si="2112"/>
        <v>2.7955637351434459E-4</v>
      </c>
      <c r="BB1527" s="13">
        <f t="shared" si="2113"/>
        <v>5.3359044281216377E-5</v>
      </c>
      <c r="BC1527" s="13">
        <f t="shared" si="2114"/>
        <v>8.1477308374333047E-6</v>
      </c>
      <c r="BD1527" s="13">
        <f t="shared" si="2115"/>
        <v>2.0873142214650516E-5</v>
      </c>
      <c r="BE1527" s="13">
        <f t="shared" si="2116"/>
        <v>3.7887209485160235E-5</v>
      </c>
      <c r="BF1527" s="13">
        <f t="shared" si="2117"/>
        <v>3.4384871904070686E-5</v>
      </c>
      <c r="BG1527" s="13">
        <f t="shared" si="2118"/>
        <v>2.0804196313665224E-5</v>
      </c>
      <c r="BH1527" s="13">
        <f t="shared" si="2119"/>
        <v>9.4405161403178544E-6</v>
      </c>
      <c r="BI1527" s="13">
        <f t="shared" si="2120"/>
        <v>3.4271295522071718E-6</v>
      </c>
      <c r="BJ1527" s="14">
        <f t="shared" si="2121"/>
        <v>0.62143689801755986</v>
      </c>
      <c r="BK1527" s="14">
        <f t="shared" si="2122"/>
        <v>0.22646706637459199</v>
      </c>
      <c r="BL1527" s="14">
        <f t="shared" si="2123"/>
        <v>0.14663931140780692</v>
      </c>
      <c r="BM1527" s="14">
        <f t="shared" si="2124"/>
        <v>0.47347975440197215</v>
      </c>
      <c r="BN1527" s="14">
        <f t="shared" si="2125"/>
        <v>0.52381525216450664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1.5866</v>
      </c>
      <c r="F1528" s="10">
        <f>VLOOKUP(B1528,home!$B$2:$E$405,3,FALSE)</f>
        <v>1.4496</v>
      </c>
      <c r="G1528" s="10">
        <f>VLOOKUP(C1528,away!$B$2:$E$405,4,FALSE)</f>
        <v>1.5126999999999999</v>
      </c>
      <c r="H1528" s="10">
        <f>VLOOKUP(A1528,away!$A$2:$E$405,3,FALSE)</f>
        <v>1.1788000000000001</v>
      </c>
      <c r="I1528" s="10">
        <f>VLOOKUP(C1528,away!$B$2:$E$405,3,FALSE)</f>
        <v>1.1028</v>
      </c>
      <c r="J1528" s="10">
        <f>VLOOKUP(B1528,home!$B$2:$E$405,4,FALSE)</f>
        <v>0.2545</v>
      </c>
      <c r="K1528" s="12">
        <f t="shared" si="2070"/>
        <v>3.4791122190719999</v>
      </c>
      <c r="L1528" s="12">
        <f t="shared" si="2071"/>
        <v>0.33084507288000004</v>
      </c>
      <c r="M1528" s="13">
        <f t="shared" si="2072"/>
        <v>2.2149124882726502E-2</v>
      </c>
      <c r="N1528" s="13">
        <f t="shared" si="2073"/>
        <v>7.7059291021245466E-2</v>
      </c>
      <c r="O1528" s="13">
        <f t="shared" si="2074"/>
        <v>7.327928836053872E-3</v>
      </c>
      <c r="P1528" s="13">
        <f t="shared" si="2075"/>
        <v>2.5494686754005087E-2</v>
      </c>
      <c r="Q1528" s="13">
        <f t="shared" si="2076"/>
        <v>0.13404896049252019</v>
      </c>
      <c r="R1528" s="13">
        <f t="shared" si="2077"/>
        <v>1.2122045749118483E-3</v>
      </c>
      <c r="S1528" s="13">
        <f t="shared" si="2078"/>
        <v>7.3363965407922645E-3</v>
      </c>
      <c r="T1528" s="13">
        <f t="shared" si="2079"/>
        <v>4.4349438103636084E-2</v>
      </c>
      <c r="U1528" s="13">
        <f t="shared" si="2080"/>
        <v>4.2173957485907914E-3</v>
      </c>
      <c r="V1528" s="13">
        <f t="shared" si="2081"/>
        <v>9.3828202494071814E-4</v>
      </c>
      <c r="W1528" s="13">
        <f t="shared" si="2082"/>
        <v>0.15545712546780888</v>
      </c>
      <c r="X1528" s="13">
        <f t="shared" si="2083"/>
        <v>5.1432224005112534E-2</v>
      </c>
      <c r="Y1528" s="13">
        <f t="shared" si="2084"/>
        <v>8.5080489496759705E-3</v>
      </c>
      <c r="Z1528" s="13">
        <f t="shared" si="2085"/>
        <v>1.3368397031072665E-4</v>
      </c>
      <c r="AA1528" s="13">
        <f t="shared" si="2086"/>
        <v>4.6510153460210758E-4</v>
      </c>
      <c r="AB1528" s="13">
        <f t="shared" si="2087"/>
        <v>8.0907021607166561E-4</v>
      </c>
      <c r="AC1528" s="13">
        <f t="shared" si="2088"/>
        <v>6.7500427329051865E-5</v>
      </c>
      <c r="AD1528" s="13">
        <f t="shared" si="2089"/>
        <v>0.13521319618921573</v>
      </c>
      <c r="AE1528" s="13">
        <f t="shared" si="2090"/>
        <v>4.4734619747558817E-2</v>
      </c>
      <c r="AF1528" s="13">
        <f t="shared" si="2091"/>
        <v>7.4001142653200916E-3</v>
      </c>
      <c r="AG1528" s="13">
        <f t="shared" si="2092"/>
        <v>8.1609711447671793E-4</v>
      </c>
      <c r="AH1528" s="13">
        <f t="shared" si="2093"/>
        <v>1.1057170725085029E-5</v>
      </c>
      <c r="AI1528" s="13">
        <f t="shared" si="2094"/>
        <v>3.8469137778008532E-5</v>
      </c>
      <c r="AJ1528" s="13">
        <f t="shared" si="2095"/>
        <v>6.6919223650316895E-5</v>
      </c>
      <c r="AK1528" s="13">
        <f t="shared" si="2096"/>
        <v>7.7606496230876474E-5</v>
      </c>
      <c r="AL1528" s="13">
        <f t="shared" si="2097"/>
        <v>3.1078469413619978E-6</v>
      </c>
      <c r="AM1528" s="13">
        <f t="shared" si="2098"/>
        <v>9.4084376608336004E-2</v>
      </c>
      <c r="AN1528" s="13">
        <f t="shared" si="2099"/>
        <v>3.1127352435854294E-2</v>
      </c>
      <c r="AO1528" s="13">
        <f t="shared" si="2100"/>
        <v>5.1491655926008293E-3</v>
      </c>
      <c r="AP1528" s="13">
        <f t="shared" si="2101"/>
        <v>5.6785868858507001E-4</v>
      </c>
      <c r="AQ1528" s="13">
        <f t="shared" si="2102"/>
        <v>4.6968312302617179E-5</v>
      </c>
      <c r="AR1528" s="13">
        <f t="shared" si="2103"/>
        <v>7.3164209087747215E-7</v>
      </c>
      <c r="AS1528" s="13">
        <f t="shared" si="2104"/>
        <v>2.5454649383592001E-6</v>
      </c>
      <c r="AT1528" s="13">
        <f t="shared" si="2105"/>
        <v>4.4279790851324243E-6</v>
      </c>
      <c r="AU1528" s="13">
        <f t="shared" si="2106"/>
        <v>5.1351453802931573E-6</v>
      </c>
      <c r="AV1528" s="13">
        <f t="shared" si="2107"/>
        <v>4.4664367598222642E-6</v>
      </c>
      <c r="AW1528" s="13">
        <f t="shared" si="2108"/>
        <v>9.9368842221553502E-8</v>
      </c>
      <c r="AX1528" s="13">
        <f t="shared" si="2109"/>
        <v>5.455501738030559E-2</v>
      </c>
      <c r="AY1528" s="13">
        <f t="shared" si="2110"/>
        <v>1.8049258701156871E-2</v>
      </c>
      <c r="AZ1528" s="13">
        <f t="shared" si="2111"/>
        <v>2.9857541552071095E-3</v>
      </c>
      <c r="BA1528" s="13">
        <f t="shared" si="2112"/>
        <v>3.2927401702708634E-4</v>
      </c>
      <c r="BB1528" s="13">
        <f t="shared" si="2113"/>
        <v>2.7234671540204186E-5</v>
      </c>
      <c r="BC1528" s="13">
        <f t="shared" si="2114"/>
        <v>1.8020913781163441E-6</v>
      </c>
      <c r="BD1528" s="13">
        <f t="shared" si="2115"/>
        <v>4.0343363479738774E-8</v>
      </c>
      <c r="BE1528" s="13">
        <f t="shared" si="2116"/>
        <v>1.4035908884082226E-7</v>
      </c>
      <c r="BF1528" s="13">
        <f t="shared" si="2117"/>
        <v>2.4416251052195857E-7</v>
      </c>
      <c r="BG1528" s="13">
        <f t="shared" si="2118"/>
        <v>2.8315625793208059E-7</v>
      </c>
      <c r="BH1528" s="13">
        <f t="shared" si="2119"/>
        <v>2.4628309921955112E-7</v>
      </c>
      <c r="BI1528" s="13">
        <f t="shared" si="2120"/>
        <v>1.7136930796913241E-7</v>
      </c>
      <c r="BJ1528" s="14">
        <f t="shared" si="2121"/>
        <v>0.86594317801086429</v>
      </c>
      <c r="BK1528" s="14">
        <f t="shared" si="2122"/>
        <v>7.4038357177891853E-2</v>
      </c>
      <c r="BL1528" s="14">
        <f t="shared" si="2123"/>
        <v>1.4244185280497023E-2</v>
      </c>
      <c r="BM1528" s="14">
        <f t="shared" si="2124"/>
        <v>0.66901804854578639</v>
      </c>
      <c r="BN1528" s="14">
        <f t="shared" si="2125"/>
        <v>0.26729219656146297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1.1809000000000001</v>
      </c>
      <c r="F1529" s="10">
        <f>VLOOKUP(B1529,home!$B$2:$E$405,3,FALSE)</f>
        <v>0.65139999999999998</v>
      </c>
      <c r="G1529" s="10">
        <f>VLOOKUP(C1529,away!$B$2:$E$405,4,FALSE)</f>
        <v>1.2376</v>
      </c>
      <c r="H1529" s="10">
        <f>VLOOKUP(A1529,away!$A$2:$E$405,3,FALSE)</f>
        <v>0.92459999999999998</v>
      </c>
      <c r="I1529" s="10">
        <f>VLOOKUP(C1529,away!$B$2:$E$405,3,FALSE)</f>
        <v>0.83199999999999996</v>
      </c>
      <c r="J1529" s="10">
        <f>VLOOKUP(B1529,home!$B$2:$E$405,4,FALSE)</f>
        <v>1.0814999999999999</v>
      </c>
      <c r="K1529" s="12">
        <f t="shared" si="2070"/>
        <v>0.95200927057600016</v>
      </c>
      <c r="L1529" s="12">
        <f t="shared" si="2071"/>
        <v>0.83196247679999991</v>
      </c>
      <c r="M1529" s="13">
        <f t="shared" si="2072"/>
        <v>0.16796968750507721</v>
      </c>
      <c r="N1529" s="13">
        <f t="shared" si="2073"/>
        <v>0.15990869968058724</v>
      </c>
      <c r="O1529" s="13">
        <f t="shared" si="2074"/>
        <v>0.13974447724404604</v>
      </c>
      <c r="P1529" s="13">
        <f t="shared" si="2075"/>
        <v>0.13303803784812873</v>
      </c>
      <c r="Q1529" s="13">
        <f t="shared" si="2076"/>
        <v>7.6117282270836265E-2</v>
      </c>
      <c r="R1529" s="13">
        <f t="shared" si="2077"/>
        <v>5.8131080703538882E-2</v>
      </c>
      <c r="S1529" s="13">
        <f t="shared" si="2078"/>
        <v>2.6342728526456801E-2</v>
      </c>
      <c r="T1529" s="13">
        <f t="shared" si="2079"/>
        <v>6.3326722685329656E-2</v>
      </c>
      <c r="U1529" s="13">
        <f t="shared" si="2080"/>
        <v>5.5341327738370645E-2</v>
      </c>
      <c r="V1529" s="13">
        <f t="shared" si="2081"/>
        <v>2.318265453977494E-3</v>
      </c>
      <c r="W1529" s="13">
        <f t="shared" si="2082"/>
        <v>2.415478612429545E-2</v>
      </c>
      <c r="X1529" s="13">
        <f t="shared" si="2083"/>
        <v>2.0095875690543115E-2</v>
      </c>
      <c r="Y1529" s="13">
        <f t="shared" si="2084"/>
        <v>8.359507256484577E-3</v>
      </c>
      <c r="Z1529" s="13">
        <f t="shared" si="2085"/>
        <v>1.6120959293725631E-2</v>
      </c>
      <c r="AA1529" s="13">
        <f t="shared" si="2086"/>
        <v>1.5347302698205129E-2</v>
      </c>
      <c r="AB1529" s="13">
        <f t="shared" si="2087"/>
        <v>7.3053872235136711E-3</v>
      </c>
      <c r="AC1529" s="13">
        <f t="shared" si="2088"/>
        <v>1.147593547194879E-4</v>
      </c>
      <c r="AD1529" s="13">
        <f t="shared" si="2089"/>
        <v>5.7488950797774489E-3</v>
      </c>
      <c r="AE1529" s="13">
        <f t="shared" si="2090"/>
        <v>4.7828649894349805E-3</v>
      </c>
      <c r="AF1529" s="13">
        <f t="shared" si="2091"/>
        <v>1.9895821014051657E-3</v>
      </c>
      <c r="AG1529" s="13">
        <f t="shared" si="2092"/>
        <v>5.5175255096066346E-4</v>
      </c>
      <c r="AH1529" s="13">
        <f t="shared" si="2093"/>
        <v>3.3530083055999878E-3</v>
      </c>
      <c r="AI1529" s="13">
        <f t="shared" si="2094"/>
        <v>3.1920949912495147E-3</v>
      </c>
      <c r="AJ1529" s="13">
        <f t="shared" si="2095"/>
        <v>1.5194520121143769E-3</v>
      </c>
      <c r="AK1529" s="13">
        <f t="shared" si="2096"/>
        <v>4.8217746724274794E-4</v>
      </c>
      <c r="AL1529" s="13">
        <f t="shared" si="2097"/>
        <v>3.6357415682247032E-6</v>
      </c>
      <c r="AM1529" s="13">
        <f t="shared" si="2098"/>
        <v>1.0946002823033775E-3</v>
      </c>
      <c r="AN1529" s="13">
        <f t="shared" si="2099"/>
        <v>9.1066636197109706E-4</v>
      </c>
      <c r="AO1529" s="13">
        <f t="shared" si="2100"/>
        <v>3.7882012102195953E-4</v>
      </c>
      <c r="AP1529" s="13">
        <f t="shared" si="2101"/>
        <v>1.0505470871570174E-4</v>
      </c>
      <c r="AQ1529" s="13">
        <f t="shared" si="2102"/>
        <v>2.1850393915654435E-5</v>
      </c>
      <c r="AR1529" s="13">
        <f t="shared" si="2103"/>
        <v>5.5791541893158753E-4</v>
      </c>
      <c r="AS1529" s="13">
        <f t="shared" si="2104"/>
        <v>5.3114065102016414E-4</v>
      </c>
      <c r="AT1529" s="13">
        <f t="shared" si="2105"/>
        <v>2.5282541187548411E-4</v>
      </c>
      <c r="AU1529" s="13">
        <f t="shared" si="2106"/>
        <v>8.0230711980885499E-5</v>
      </c>
      <c r="AV1529" s="13">
        <f t="shared" si="2107"/>
        <v>1.9095095397678986E-5</v>
      </c>
      <c r="AW1529" s="13">
        <f t="shared" si="2108"/>
        <v>7.9989949301760534E-8</v>
      </c>
      <c r="AX1529" s="13">
        <f t="shared" si="2109"/>
        <v>1.7367826938798699E-4</v>
      </c>
      <c r="AY1529" s="13">
        <f t="shared" si="2110"/>
        <v>1.4449380316636725E-4</v>
      </c>
      <c r="AZ1529" s="13">
        <f t="shared" si="2111"/>
        <v>6.010671118227128E-5</v>
      </c>
      <c r="BA1529" s="13">
        <f t="shared" si="2112"/>
        <v>1.6668842769168224E-5</v>
      </c>
      <c r="BB1529" s="13">
        <f t="shared" si="2113"/>
        <v>3.4669629289067405E-6</v>
      </c>
      <c r="BC1529" s="13">
        <f t="shared" si="2114"/>
        <v>5.7687661306140683E-7</v>
      </c>
      <c r="BD1529" s="13">
        <f t="shared" si="2115"/>
        <v>7.7360782296538832E-5</v>
      </c>
      <c r="BE1529" s="13">
        <f t="shared" si="2116"/>
        <v>7.3648181925316686E-5</v>
      </c>
      <c r="BF1529" s="13">
        <f t="shared" si="2117"/>
        <v>3.5056875976984645E-5</v>
      </c>
      <c r="BG1529" s="13">
        <f t="shared" si="2118"/>
        <v>1.1124823642507486E-5</v>
      </c>
      <c r="BH1529" s="13">
        <f t="shared" si="2119"/>
        <v>2.647733810297548E-6</v>
      </c>
      <c r="BI1529" s="13">
        <f t="shared" si="2120"/>
        <v>5.0413342668415655E-7</v>
      </c>
      <c r="BJ1529" s="14">
        <f t="shared" si="2121"/>
        <v>0.36794595176363015</v>
      </c>
      <c r="BK1529" s="14">
        <f t="shared" si="2122"/>
        <v>0.32993160823309436</v>
      </c>
      <c r="BL1529" s="14">
        <f t="shared" si="2123"/>
        <v>0.28605785820416507</v>
      </c>
      <c r="BM1529" s="14">
        <f t="shared" si="2124"/>
        <v>0.26500269842918373</v>
      </c>
      <c r="BN1529" s="14">
        <f t="shared" si="2125"/>
        <v>0.73490926525221434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1.1809000000000001</v>
      </c>
      <c r="F1530" s="10">
        <f>VLOOKUP(B1530,home!$B$2:$E$405,3,FALSE)</f>
        <v>0.58630000000000004</v>
      </c>
      <c r="G1530" s="10">
        <f>VLOOKUP(C1530,away!$B$2:$E$405,4,FALSE)</f>
        <v>1.2376</v>
      </c>
      <c r="H1530" s="10">
        <f>VLOOKUP(A1530,away!$A$2:$E$405,3,FALSE)</f>
        <v>0.92459999999999998</v>
      </c>
      <c r="I1530" s="10">
        <f>VLOOKUP(C1530,away!$B$2:$E$405,3,FALSE)</f>
        <v>1.5807</v>
      </c>
      <c r="J1530" s="10">
        <f>VLOOKUP(B1530,home!$B$2:$E$405,4,FALSE)</f>
        <v>1.0814999999999999</v>
      </c>
      <c r="K1530" s="12">
        <f t="shared" si="2070"/>
        <v>0.85686680279200012</v>
      </c>
      <c r="L1530" s="12">
        <f t="shared" si="2071"/>
        <v>1.5806287104299996</v>
      </c>
      <c r="M1530" s="13">
        <f t="shared" si="2072"/>
        <v>8.7379418246592316E-2</v>
      </c>
      <c r="N1530" s="13">
        <f t="shared" si="2073"/>
        <v>7.4872522742782513E-2</v>
      </c>
      <c r="O1530" s="13">
        <f t="shared" si="2074"/>
        <v>0.13811441718123482</v>
      </c>
      <c r="P1530" s="13">
        <f t="shared" si="2075"/>
        <v>0.11834565906956515</v>
      </c>
      <c r="Q1530" s="13">
        <f t="shared" si="2076"/>
        <v>3.2077889589789681E-2</v>
      </c>
      <c r="R1530" s="13">
        <f t="shared" si="2077"/>
        <v>0.10915380656048308</v>
      </c>
      <c r="S1530" s="13">
        <f t="shared" si="2078"/>
        <v>4.0071493097735153E-2</v>
      </c>
      <c r="T1530" s="13">
        <f t="shared" si="2079"/>
        <v>5.0703233255625181E-2</v>
      </c>
      <c r="U1530" s="13">
        <f t="shared" si="2080"/>
        <v>9.3530273240057582E-2</v>
      </c>
      <c r="V1530" s="13">
        <f t="shared" si="2081"/>
        <v>6.0302622436910081E-3</v>
      </c>
      <c r="W1530" s="13">
        <f t="shared" si="2082"/>
        <v>9.1621595643726229E-3</v>
      </c>
      <c r="X1530" s="13">
        <f t="shared" si="2083"/>
        <v>1.448197245698819E-2</v>
      </c>
      <c r="Y1530" s="13">
        <f t="shared" si="2084"/>
        <v>1.1445310724586008E-2</v>
      </c>
      <c r="Z1530" s="13">
        <f t="shared" si="2085"/>
        <v>5.7510546834073993E-2</v>
      </c>
      <c r="AA1530" s="13">
        <f t="shared" si="2086"/>
        <v>4.9278878392532567E-2</v>
      </c>
      <c r="AB1530" s="13">
        <f t="shared" si="2087"/>
        <v>2.1112717486692578E-2</v>
      </c>
      <c r="AC1530" s="13">
        <f t="shared" si="2088"/>
        <v>5.1045727780677831E-4</v>
      </c>
      <c r="AD1530" s="13">
        <f t="shared" si="2089"/>
        <v>1.9626875931485284E-3</v>
      </c>
      <c r="AE1530" s="13">
        <f t="shared" si="2090"/>
        <v>3.1022803593353187E-3</v>
      </c>
      <c r="AF1530" s="13">
        <f t="shared" si="2091"/>
        <v>2.4517767018842505E-3</v>
      </c>
      <c r="AG1530" s="13">
        <f t="shared" si="2092"/>
        <v>1.2917828821872065E-3</v>
      </c>
      <c r="AH1530" s="13">
        <f t="shared" si="2093"/>
        <v>2.2725705369616624E-2</v>
      </c>
      <c r="AI1530" s="13">
        <f t="shared" si="2094"/>
        <v>1.9472902501256387E-2</v>
      </c>
      <c r="AJ1530" s="13">
        <f t="shared" si="2095"/>
        <v>8.3428418536659506E-3</v>
      </c>
      <c r="AK1530" s="13">
        <f t="shared" si="2096"/>
        <v>2.3829014084500093E-3</v>
      </c>
      <c r="AL1530" s="13">
        <f t="shared" si="2097"/>
        <v>2.7654293965847131E-5</v>
      </c>
      <c r="AM1530" s="13">
        <f t="shared" si="2098"/>
        <v>3.3635236856414117E-4</v>
      </c>
      <c r="AN1530" s="13">
        <f t="shared" si="2099"/>
        <v>5.3164821057361444E-4</v>
      </c>
      <c r="AO1530" s="13">
        <f t="shared" si="2100"/>
        <v>4.2016921274069455E-4</v>
      </c>
      <c r="AP1530" s="13">
        <f t="shared" si="2101"/>
        <v>2.2137717363223739E-4</v>
      </c>
      <c r="AQ1530" s="13">
        <f t="shared" si="2102"/>
        <v>8.7478779119240388E-5</v>
      </c>
      <c r="AR1530" s="13">
        <f t="shared" si="2103"/>
        <v>7.1841804743978449E-3</v>
      </c>
      <c r="AS1530" s="13">
        <f t="shared" si="2104"/>
        <v>6.1558857537779956E-3</v>
      </c>
      <c r="AT1530" s="13">
        <f t="shared" si="2105"/>
        <v>2.6373870720962866E-3</v>
      </c>
      <c r="AU1530" s="13">
        <f t="shared" si="2106"/>
        <v>7.5329647606403312E-4</v>
      </c>
      <c r="AV1530" s="13">
        <f t="shared" si="2107"/>
        <v>1.6136868574986711E-4</v>
      </c>
      <c r="AW1530" s="13">
        <f t="shared" si="2108"/>
        <v>1.0404069819125705E-6</v>
      </c>
      <c r="AX1530" s="13">
        <f t="shared" si="2109"/>
        <v>4.8034863110512004E-5</v>
      </c>
      <c r="AY1530" s="13">
        <f t="shared" si="2110"/>
        <v>7.592528373405016E-5</v>
      </c>
      <c r="AZ1530" s="13">
        <f t="shared" si="2111"/>
        <v>6.0004841658791764E-5</v>
      </c>
      <c r="BA1530" s="13">
        <f t="shared" si="2112"/>
        <v>3.1615125163564112E-5</v>
      </c>
      <c r="BB1530" s="13">
        <f t="shared" si="2113"/>
        <v>1.2492943629341847E-5</v>
      </c>
      <c r="BC1530" s="13">
        <f t="shared" si="2114"/>
        <v>3.9493410756642539E-6</v>
      </c>
      <c r="BD1530" s="13">
        <f t="shared" si="2115"/>
        <v>1.8925869864573096E-3</v>
      </c>
      <c r="BE1530" s="13">
        <f t="shared" si="2116"/>
        <v>1.6216949600914212E-3</v>
      </c>
      <c r="BF1530" s="13">
        <f t="shared" si="2117"/>
        <v>6.9478828777871818E-4</v>
      </c>
      <c r="BG1530" s="13">
        <f t="shared" si="2118"/>
        <v>1.9844700625542611E-4</v>
      </c>
      <c r="BH1530" s="13">
        <f t="shared" si="2119"/>
        <v>4.2510662943432753E-5</v>
      </c>
      <c r="BI1530" s="13">
        <f t="shared" si="2120"/>
        <v>7.285195168181517E-6</v>
      </c>
      <c r="BJ1530" s="14">
        <f t="shared" si="2121"/>
        <v>0.20338066401370133</v>
      </c>
      <c r="BK1530" s="14">
        <f t="shared" si="2122"/>
        <v>0.25244086951309036</v>
      </c>
      <c r="BL1530" s="14">
        <f t="shared" si="2123"/>
        <v>0.48546387555477005</v>
      </c>
      <c r="BM1530" s="14">
        <f t="shared" si="2124"/>
        <v>0.43877735764843606</v>
      </c>
      <c r="BN1530" s="14">
        <f t="shared" si="2125"/>
        <v>0.55994371339044757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1.2323999999999999</v>
      </c>
      <c r="G1531" s="10">
        <f>VLOOKUP(C1531,away!$B$2:$E$405,4,FALSE)</f>
        <v>1.4414</v>
      </c>
      <c r="H1531" s="10">
        <f>VLOOKUP(A1531,away!$A$2:$E$405,3,FALSE)</f>
        <v>1.125</v>
      </c>
      <c r="I1531" s="10">
        <f>VLOOKUP(C1531,away!$B$2:$E$405,3,FALSE)</f>
        <v>0.59260000000000002</v>
      </c>
      <c r="J1531" s="10">
        <f>VLOOKUP(B1531,home!$B$2:$E$405,4,FALSE)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1.4215</v>
      </c>
      <c r="F1532" s="10">
        <f>VLOOKUP(B1532,home!$B$2:$E$405,3,FALSE)</f>
        <v>0.97409999999999997</v>
      </c>
      <c r="G1532" s="10">
        <f>VLOOKUP(C1532,away!$B$2:$E$405,4,FALSE)</f>
        <v>1.1137999999999999</v>
      </c>
      <c r="H1532" s="10">
        <f>VLOOKUP(A1532,away!$A$2:$E$405,3,FALSE)</f>
        <v>1.0277000000000001</v>
      </c>
      <c r="I1532" s="10">
        <f>VLOOKUP(C1532,away!$B$2:$E$405,3,FALSE)</f>
        <v>0.7298</v>
      </c>
      <c r="J1532" s="10">
        <f>VLOOKUP(B1532,home!$B$2:$E$405,4,FALSE)</f>
        <v>0.97299999999999998</v>
      </c>
      <c r="K1532" s="12">
        <f t="shared" si="2070"/>
        <v>1.5422600924699996</v>
      </c>
      <c r="L1532" s="12">
        <f t="shared" si="2071"/>
        <v>0.72976504258000008</v>
      </c>
      <c r="M1532" s="13">
        <f t="shared" si="2072"/>
        <v>0.10310317067369437</v>
      </c>
      <c r="N1532" s="13">
        <f t="shared" si="2073"/>
        <v>0.15901190553716202</v>
      </c>
      <c r="O1532" s="13">
        <f t="shared" si="2074"/>
        <v>7.5241089736821601E-2</v>
      </c>
      <c r="P1532" s="13">
        <f t="shared" si="2075"/>
        <v>0.116041330015054</v>
      </c>
      <c r="Q1532" s="13">
        <f t="shared" si="2076"/>
        <v>0.12261885806878721</v>
      </c>
      <c r="R1532" s="13">
        <f t="shared" si="2077"/>
        <v>2.7454158527778608E-2</v>
      </c>
      <c r="S1532" s="13">
        <f t="shared" si="2078"/>
        <v>3.2650766663324039E-2</v>
      </c>
      <c r="T1532" s="13">
        <f t="shared" si="2079"/>
        <v>8.9482956179679482E-2</v>
      </c>
      <c r="U1532" s="13">
        <f t="shared" si="2080"/>
        <v>4.2341453069737862E-2</v>
      </c>
      <c r="V1532" s="13">
        <f t="shared" si="2081"/>
        <v>4.0831144235498034E-3</v>
      </c>
      <c r="W1532" s="13">
        <f t="shared" si="2082"/>
        <v>6.3036723794577823E-2</v>
      </c>
      <c r="X1532" s="13">
        <f t="shared" si="2083"/>
        <v>4.6001997424053788E-2</v>
      </c>
      <c r="Y1532" s="13">
        <f t="shared" si="2084"/>
        <v>1.6785324804464832E-2</v>
      </c>
      <c r="Z1532" s="13">
        <f t="shared" si="2085"/>
        <v>6.6783617223408103E-3</v>
      </c>
      <c r="AA1532" s="13">
        <f t="shared" si="2086"/>
        <v>1.0299770767445442E-2</v>
      </c>
      <c r="AB1532" s="13">
        <f t="shared" si="2087"/>
        <v>7.9424627081101061E-3</v>
      </c>
      <c r="AC1532" s="13">
        <f t="shared" si="2088"/>
        <v>2.8721839082179257E-4</v>
      </c>
      <c r="AD1532" s="13">
        <f t="shared" si="2089"/>
        <v>2.4304755867107876E-2</v>
      </c>
      <c r="AE1532" s="13">
        <f t="shared" si="2090"/>
        <v>1.7736761200256489E-2</v>
      </c>
      <c r="AF1532" s="13">
        <f t="shared" si="2091"/>
        <v>6.4718341462682337E-3</v>
      </c>
      <c r="AG1532" s="13">
        <f t="shared" si="2092"/>
        <v>1.5743061071073789E-3</v>
      </c>
      <c r="AH1532" s="13">
        <f t="shared" si="2093"/>
        <v>1.2184087316671707E-3</v>
      </c>
      <c r="AI1532" s="13">
        <f t="shared" si="2094"/>
        <v>1.8791031631672655E-3</v>
      </c>
      <c r="AJ1532" s="13">
        <f t="shared" si="2095"/>
        <v>1.4490329090935082E-3</v>
      </c>
      <c r="AK1532" s="13">
        <f t="shared" si="2096"/>
        <v>7.4492854279020857E-4</v>
      </c>
      <c r="AL1532" s="13">
        <f t="shared" si="2097"/>
        <v>1.2930428369162829E-5</v>
      </c>
      <c r="AM1532" s="13">
        <f t="shared" si="2098"/>
        <v>7.4968510062133056E-3</v>
      </c>
      <c r="AN1532" s="13">
        <f t="shared" si="2099"/>
        <v>5.4709397937651701E-3</v>
      </c>
      <c r="AO1532" s="13">
        <f t="shared" si="2100"/>
        <v>1.996250305774828E-3</v>
      </c>
      <c r="AP1532" s="13">
        <f t="shared" si="2101"/>
        <v>4.8559789646470189E-4</v>
      </c>
      <c r="AQ1532" s="13">
        <f t="shared" si="2102"/>
        <v>8.8593092397580388E-5</v>
      </c>
      <c r="AR1532" s="13">
        <f t="shared" si="2103"/>
        <v>1.7783041998898738E-4</v>
      </c>
      <c r="AS1532" s="13">
        <f t="shared" si="2104"/>
        <v>2.7426075997619452E-4</v>
      </c>
      <c r="AT1532" s="13">
        <f t="shared" si="2105"/>
        <v>2.1149071252088913E-4</v>
      </c>
      <c r="AU1532" s="13">
        <f t="shared" si="2106"/>
        <v>1.0872456194967082E-4</v>
      </c>
      <c r="AV1532" s="13">
        <f t="shared" si="2107"/>
        <v>4.1920388241564919E-5</v>
      </c>
      <c r="AW1532" s="13">
        <f t="shared" si="2108"/>
        <v>4.0425098682377603E-7</v>
      </c>
      <c r="AX1532" s="13">
        <f t="shared" si="2109"/>
        <v>1.9270156876793922E-3</v>
      </c>
      <c r="AY1532" s="13">
        <f t="shared" si="2110"/>
        <v>1.4062686853716798E-3</v>
      </c>
      <c r="AZ1532" s="13">
        <f t="shared" si="2111"/>
        <v>5.1312286352959231E-4</v>
      </c>
      <c r="BA1532" s="13">
        <f t="shared" si="2112"/>
        <v>1.2481970945081485E-4</v>
      </c>
      <c r="BB1532" s="13">
        <f t="shared" si="2113"/>
        <v>2.2772265145549279E-5</v>
      </c>
      <c r="BC1532" s="13">
        <f t="shared" si="2114"/>
        <v>3.3236806087169647E-6</v>
      </c>
      <c r="BD1532" s="13">
        <f t="shared" si="2115"/>
        <v>2.1629070669213776E-5</v>
      </c>
      <c r="BE1532" s="13">
        <f t="shared" si="2116"/>
        <v>3.3357652530341792E-5</v>
      </c>
      <c r="BF1532" s="13">
        <f t="shared" si="2117"/>
        <v>2.5723088138013531E-5</v>
      </c>
      <c r="BG1532" s="13">
        <f t="shared" si="2118"/>
        <v>1.3223897430115562E-5</v>
      </c>
      <c r="BH1532" s="13">
        <f t="shared" si="2119"/>
        <v>5.0986723183459593E-6</v>
      </c>
      <c r="BI1532" s="13">
        <f t="shared" si="2120"/>
        <v>1.572695768233292E-6</v>
      </c>
      <c r="BJ1532" s="14">
        <f t="shared" si="2121"/>
        <v>0.56656097811586659</v>
      </c>
      <c r="BK1532" s="14">
        <f t="shared" si="2122"/>
        <v>0.25758479928018485</v>
      </c>
      <c r="BL1532" s="14">
        <f t="shared" si="2123"/>
        <v>0.16948524007614335</v>
      </c>
      <c r="BM1532" s="14">
        <f t="shared" si="2124"/>
        <v>0.39543300220085287</v>
      </c>
      <c r="BN1532" s="14">
        <f t="shared" si="2125"/>
        <v>0.60347051255929784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1.4215</v>
      </c>
      <c r="F1533" s="10">
        <f>VLOOKUP(B1533,home!$B$2:$E$405,3,FALSE)</f>
        <v>1.407</v>
      </c>
      <c r="G1533" s="10">
        <f>VLOOKUP(C1533,away!$B$2:$E$405,4,FALSE)</f>
        <v>1.1904999999999999</v>
      </c>
      <c r="H1533" s="10">
        <f>VLOOKUP(A1533,away!$A$2:$E$405,3,FALSE)</f>
        <v>1.0277000000000001</v>
      </c>
      <c r="I1533" s="10">
        <f>VLOOKUP(C1533,away!$B$2:$E$405,3,FALSE)</f>
        <v>1.4220999999999999</v>
      </c>
      <c r="J1533" s="10">
        <f>VLOOKUP(B1533,home!$B$2:$E$405,4,FALSE)</f>
        <v>0.89200000000000002</v>
      </c>
      <c r="K1533" s="12">
        <f t="shared" si="2070"/>
        <v>2.3810601202499999</v>
      </c>
      <c r="L1533" s="12">
        <f t="shared" si="2071"/>
        <v>1.3036510156400001</v>
      </c>
      <c r="M1533" s="13">
        <f t="shared" si="2072"/>
        <v>2.5104425443640065E-2</v>
      </c>
      <c r="N1533" s="13">
        <f t="shared" si="2073"/>
        <v>5.9775146265640774E-2</v>
      </c>
      <c r="O1533" s="13">
        <f t="shared" si="2074"/>
        <v>3.272740972666003E-2</v>
      </c>
      <c r="P1533" s="13">
        <f t="shared" si="2075"/>
        <v>7.7925930139232158E-2</v>
      </c>
      <c r="Q1533" s="13">
        <f t="shared" si="2076"/>
        <v>7.1164108477613994E-2</v>
      </c>
      <c r="R1533" s="13">
        <f t="shared" si="2077"/>
        <v>2.133256046471339E-2</v>
      </c>
      <c r="S1533" s="13">
        <f t="shared" si="2078"/>
        <v>6.0471913624325566E-2</v>
      </c>
      <c r="T1533" s="13">
        <f t="shared" si="2079"/>
        <v>9.2773162293956629E-2</v>
      </c>
      <c r="U1533" s="13">
        <f t="shared" si="2080"/>
        <v>5.0794108985350854E-2</v>
      </c>
      <c r="V1533" s="13">
        <f t="shared" si="2081"/>
        <v>2.0856571138795823E-2</v>
      </c>
      <c r="W1533" s="13">
        <f t="shared" si="2082"/>
        <v>5.6482006896397201E-2</v>
      </c>
      <c r="X1533" s="13">
        <f t="shared" si="2083"/>
        <v>7.3632825655873702E-2</v>
      </c>
      <c r="Y1533" s="13">
        <f t="shared" si="2084"/>
        <v>4.7995753975361412E-2</v>
      </c>
      <c r="Z1533" s="13">
        <f t="shared" si="2085"/>
        <v>9.2700713720084392E-3</v>
      </c>
      <c r="AA1533" s="13">
        <f t="shared" si="2086"/>
        <v>2.2072597255760495E-2</v>
      </c>
      <c r="AB1533" s="13">
        <f t="shared" si="2087"/>
        <v>2.6278090538015459E-2</v>
      </c>
      <c r="AC1533" s="13">
        <f t="shared" si="2088"/>
        <v>4.0462679308138514E-3</v>
      </c>
      <c r="AD1533" s="13">
        <f t="shared" si="2089"/>
        <v>3.3621763533174205E-2</v>
      </c>
      <c r="AE1533" s="13">
        <f t="shared" si="2090"/>
        <v>4.3831046177630471E-2</v>
      </c>
      <c r="AF1533" s="13">
        <f t="shared" si="2091"/>
        <v>2.857019393301586E-2</v>
      </c>
      <c r="AG1533" s="13">
        <f t="shared" si="2092"/>
        <v>1.2415187445935963E-2</v>
      </c>
      <c r="AH1533" s="13">
        <f t="shared" si="2093"/>
        <v>3.0212344897935241E-3</v>
      </c>
      <c r="AI1533" s="13">
        <f t="shared" si="2094"/>
        <v>7.1937409575712156E-3</v>
      </c>
      <c r="AJ1533" s="13">
        <f t="shared" si="2095"/>
        <v>8.5643648547409357E-3</v>
      </c>
      <c r="AK1533" s="13">
        <f t="shared" si="2096"/>
        <v>6.7974225369647747E-3</v>
      </c>
      <c r="AL1533" s="13">
        <f t="shared" si="2097"/>
        <v>5.0239618956281738E-4</v>
      </c>
      <c r="AM1533" s="13">
        <f t="shared" si="2098"/>
        <v>1.6011088064263355E-2</v>
      </c>
      <c r="AN1533" s="13">
        <f t="shared" si="2099"/>
        <v>2.0872871216478406E-2</v>
      </c>
      <c r="AO1533" s="13">
        <f t="shared" si="2100"/>
        <v>1.3605469880342502E-2</v>
      </c>
      <c r="AP1533" s="13">
        <f t="shared" si="2101"/>
        <v>5.9122615425893105E-3</v>
      </c>
      <c r="AQ1533" s="13">
        <f t="shared" si="2102"/>
        <v>1.926881441181468E-3</v>
      </c>
      <c r="AR1533" s="13">
        <f t="shared" si="2103"/>
        <v>7.8772708222118472E-4</v>
      </c>
      <c r="AS1533" s="13">
        <f t="shared" si="2104"/>
        <v>1.8756255411177558E-3</v>
      </c>
      <c r="AT1533" s="13">
        <f t="shared" si="2105"/>
        <v>2.2329885882389077E-3</v>
      </c>
      <c r="AU1533" s="13">
        <f t="shared" si="2106"/>
        <v>1.7722933588096702E-3</v>
      </c>
      <c r="AV1533" s="13">
        <f t="shared" si="2107"/>
        <v>1.0549842595114073E-3</v>
      </c>
      <c r="AW1533" s="13">
        <f t="shared" si="2108"/>
        <v>4.331871293412262E-5</v>
      </c>
      <c r="AX1533" s="13">
        <f t="shared" si="2109"/>
        <v>6.3538938786047135E-3</v>
      </c>
      <c r="AY1533" s="13">
        <f t="shared" si="2110"/>
        <v>8.2832602081118149E-3</v>
      </c>
      <c r="AZ1533" s="13">
        <f t="shared" si="2111"/>
        <v>5.3992402915576838E-3</v>
      </c>
      <c r="BA1533" s="13">
        <f t="shared" si="2112"/>
        <v>2.3462416965911947E-3</v>
      </c>
      <c r="BB1533" s="13">
        <f t="shared" si="2113"/>
        <v>7.6467009267450724E-4</v>
      </c>
      <c r="BC1533" s="13">
        <f t="shared" si="2114"/>
        <v>1.9937258858893081E-4</v>
      </c>
      <c r="BD1533" s="13">
        <f t="shared" si="2115"/>
        <v>1.7115353513079702E-4</v>
      </c>
      <c r="BE1533" s="13">
        <f t="shared" si="2116"/>
        <v>4.0752685693974813E-4</v>
      </c>
      <c r="BF1533" s="13">
        <f t="shared" si="2117"/>
        <v>4.851729734950307E-4</v>
      </c>
      <c r="BG1533" s="13">
        <f t="shared" si="2118"/>
        <v>3.8507533953737594E-4</v>
      </c>
      <c r="BH1533" s="13">
        <f t="shared" si="2119"/>
        <v>2.2922188356604343E-4</v>
      </c>
      <c r="BI1533" s="13">
        <f t="shared" si="2120"/>
        <v>1.0915821712953889E-4</v>
      </c>
      <c r="BJ1533" s="14">
        <f t="shared" si="2121"/>
        <v>0.60193644555558401</v>
      </c>
      <c r="BK1533" s="14">
        <f t="shared" si="2122"/>
        <v>0.19719076467448213</v>
      </c>
      <c r="BL1533" s="14">
        <f t="shared" si="2123"/>
        <v>0.18829245744526818</v>
      </c>
      <c r="BM1533" s="14">
        <f t="shared" si="2124"/>
        <v>0.70042021703466473</v>
      </c>
      <c r="BN1533" s="14">
        <f t="shared" si="2125"/>
        <v>0.28802958051750038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1.6204000000000001</v>
      </c>
      <c r="F1534" s="10">
        <f>VLOOKUP(B1534,home!$B$2:$E$405,3,FALSE)</f>
        <v>0.68569999999999998</v>
      </c>
      <c r="G1534" s="10">
        <f>VLOOKUP(C1534,away!$B$2:$E$405,4,FALSE)</f>
        <v>1.5770999999999999</v>
      </c>
      <c r="H1534" s="10">
        <f>VLOOKUP(A1534,away!$A$2:$E$405,3,FALSE)</f>
        <v>1.3241000000000001</v>
      </c>
      <c r="I1534" s="10">
        <f>VLOOKUP(C1534,away!$B$2:$E$405,3,FALSE)</f>
        <v>0.83909999999999996</v>
      </c>
      <c r="J1534" s="10">
        <f>VLOOKUP(B1534,home!$B$2:$E$405,4,FALSE)</f>
        <v>0.75519999999999998</v>
      </c>
      <c r="K1534" s="12">
        <f t="shared" si="2070"/>
        <v>1.7523288683880001</v>
      </c>
      <c r="L1534" s="12">
        <f t="shared" si="2071"/>
        <v>0.83906670451200005</v>
      </c>
      <c r="M1534" s="13">
        <f t="shared" si="2072"/>
        <v>7.4915417171858845E-2</v>
      </c>
      <c r="N1534" s="13">
        <f t="shared" si="2073"/>
        <v>0.13127644819757836</v>
      </c>
      <c r="O1534" s="13">
        <f t="shared" si="2074"/>
        <v>6.2859032203533297E-2</v>
      </c>
      <c r="P1534" s="13">
        <f t="shared" si="2075"/>
        <v>0.11014969676918235</v>
      </c>
      <c r="Q1534" s="13">
        <f t="shared" si="2076"/>
        <v>0.11501975495802921</v>
      </c>
      <c r="R1534" s="13">
        <f t="shared" si="2077"/>
        <v>2.6371460499916181E-2</v>
      </c>
      <c r="S1534" s="13">
        <f t="shared" si="2078"/>
        <v>4.0488847811223409E-2</v>
      </c>
      <c r="T1534" s="13">
        <f t="shared" si="2079"/>
        <v>9.6509246746411342E-2</v>
      </c>
      <c r="U1534" s="13">
        <f t="shared" si="2080"/>
        <v>4.6211471535556964E-2</v>
      </c>
      <c r="V1534" s="13">
        <f t="shared" si="2081"/>
        <v>6.614621717996684E-3</v>
      </c>
      <c r="W1534" s="13">
        <f t="shared" si="2082"/>
        <v>6.7184145682622806E-2</v>
      </c>
      <c r="X1534" s="13">
        <f t="shared" si="2083"/>
        <v>5.6371979713372433E-2</v>
      </c>
      <c r="Y1534" s="13">
        <f t="shared" si="2084"/>
        <v>2.3649925622458365E-2</v>
      </c>
      <c r="Z1534" s="13">
        <f t="shared" si="2085"/>
        <v>7.3758048182776849E-3</v>
      </c>
      <c r="AA1534" s="13">
        <f t="shared" si="2086"/>
        <v>1.2924835710663293E-2</v>
      </c>
      <c r="AB1534" s="13">
        <f t="shared" si="2087"/>
        <v>1.1324281367483712E-2</v>
      </c>
      <c r="AC1534" s="13">
        <f t="shared" si="2088"/>
        <v>6.078509971525199E-4</v>
      </c>
      <c r="AD1534" s="13">
        <f t="shared" si="2089"/>
        <v>2.9432179494411237E-2</v>
      </c>
      <c r="AE1534" s="13">
        <f t="shared" si="2090"/>
        <v>2.4695561854981295E-2</v>
      </c>
      <c r="AF1534" s="13">
        <f t="shared" si="2091"/>
        <v>1.0360611850865705E-2</v>
      </c>
      <c r="AG1534" s="13">
        <f t="shared" si="2092"/>
        <v>2.8977481474779538E-3</v>
      </c>
      <c r="AH1534" s="13">
        <f t="shared" si="2093"/>
        <v>1.5471980604989969E-3</v>
      </c>
      <c r="AI1534" s="13">
        <f t="shared" si="2094"/>
        <v>2.7111998265263153E-3</v>
      </c>
      <c r="AJ1534" s="13">
        <f t="shared" si="2095"/>
        <v>2.3754568619953008E-3</v>
      </c>
      <c r="AK1534" s="13">
        <f t="shared" si="2096"/>
        <v>1.3875272116282453E-3</v>
      </c>
      <c r="AL1534" s="13">
        <f t="shared" si="2097"/>
        <v>3.5749438791002806E-5</v>
      </c>
      <c r="AM1534" s="13">
        <f t="shared" si="2098"/>
        <v>1.0314971557526828E-2</v>
      </c>
      <c r="AN1534" s="13">
        <f t="shared" si="2099"/>
        <v>8.6549491919090463E-3</v>
      </c>
      <c r="AO1534" s="13">
        <f t="shared" si="2100"/>
        <v>3.6310398480869609E-3</v>
      </c>
      <c r="AP1534" s="13">
        <f t="shared" si="2101"/>
        <v>1.0155615464286932E-3</v>
      </c>
      <c r="AQ1534" s="13">
        <f t="shared" si="2102"/>
        <v>2.1303096999775851E-4</v>
      </c>
      <c r="AR1534" s="13">
        <f t="shared" si="2103"/>
        <v>2.5964047557005035E-4</v>
      </c>
      <c r="AS1534" s="13">
        <f t="shared" si="2104"/>
        <v>4.5497550074338847E-4</v>
      </c>
      <c r="AT1534" s="13">
        <f t="shared" si="2105"/>
        <v>3.986333521809629E-4</v>
      </c>
      <c r="AU1534" s="13">
        <f t="shared" si="2106"/>
        <v>2.3284557697632734E-4</v>
      </c>
      <c r="AV1534" s="13">
        <f t="shared" si="2107"/>
        <v>1.0200550660301962E-4</v>
      </c>
      <c r="AW1534" s="13">
        <f t="shared" si="2108"/>
        <v>1.4600873266120177E-6</v>
      </c>
      <c r="AX1534" s="13">
        <f t="shared" si="2109"/>
        <v>3.0125370728092331E-3</v>
      </c>
      <c r="AY1534" s="13">
        <f t="shared" si="2110"/>
        <v>2.5277195539022699E-3</v>
      </c>
      <c r="AZ1534" s="13">
        <f t="shared" si="2111"/>
        <v>1.0604626580116602E-3</v>
      </c>
      <c r="BA1534" s="13">
        <f t="shared" si="2112"/>
        <v>2.9659963590529336E-4</v>
      </c>
      <c r="BB1534" s="13">
        <f t="shared" si="2113"/>
        <v>6.221671976462838E-5</v>
      </c>
      <c r="BC1534" s="13">
        <f t="shared" si="2114"/>
        <v>1.0440795603690674E-5</v>
      </c>
      <c r="BD1534" s="13">
        <f t="shared" si="2115"/>
        <v>3.6309279699081747E-5</v>
      </c>
      <c r="BE1534" s="13">
        <f t="shared" si="2116"/>
        <v>6.3625799007075294E-5</v>
      </c>
      <c r="BF1534" s="13">
        <f t="shared" si="2117"/>
        <v>5.574666218717531E-5</v>
      </c>
      <c r="BG1534" s="13">
        <f t="shared" si="2118"/>
        <v>3.2562161822287013E-5</v>
      </c>
      <c r="BH1534" s="13">
        <f t="shared" si="2119"/>
        <v>1.4264904044578782E-5</v>
      </c>
      <c r="BI1534" s="13">
        <f t="shared" si="2120"/>
        <v>4.9993606324200278E-6</v>
      </c>
      <c r="BJ1534" s="14">
        <f t="shared" si="2121"/>
        <v>0.58819713181815481</v>
      </c>
      <c r="BK1534" s="14">
        <f t="shared" si="2122"/>
        <v>0.23533990346010708</v>
      </c>
      <c r="BL1534" s="14">
        <f t="shared" si="2123"/>
        <v>0.16936807185726868</v>
      </c>
      <c r="BM1534" s="14">
        <f t="shared" si="2124"/>
        <v>0.47716284268713438</v>
      </c>
      <c r="BN1534" s="14">
        <f t="shared" si="2125"/>
        <v>0.52059180980009834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1.6204000000000001</v>
      </c>
      <c r="F1535" s="10">
        <f>VLOOKUP(B1535,home!$B$2:$E$405,3,FALSE)</f>
        <v>0.89139999999999997</v>
      </c>
      <c r="G1535" s="10">
        <f>VLOOKUP(C1535,away!$B$2:$E$405,4,FALSE)</f>
        <v>1.5770999999999999</v>
      </c>
      <c r="H1535" s="10">
        <f>VLOOKUP(A1535,away!$A$2:$E$405,3,FALSE)</f>
        <v>1.3241000000000001</v>
      </c>
      <c r="I1535" s="10">
        <f>VLOOKUP(C1535,away!$B$2:$E$405,3,FALSE)</f>
        <v>0.67130000000000001</v>
      </c>
      <c r="J1535" s="10">
        <f>VLOOKUP(B1535,home!$B$2:$E$405,4,FALSE)</f>
        <v>0.92310000000000003</v>
      </c>
      <c r="K1535" s="12">
        <f t="shared" si="2070"/>
        <v>2.278001973576</v>
      </c>
      <c r="L1535" s="12">
        <f t="shared" si="2071"/>
        <v>0.82051435542300011</v>
      </c>
      <c r="M1535" s="13">
        <f t="shared" si="2072"/>
        <v>4.5116090196243991E-2</v>
      </c>
      <c r="N1535" s="13">
        <f t="shared" si="2073"/>
        <v>0.10277454250707663</v>
      </c>
      <c r="O1535" s="13">
        <f t="shared" si="2074"/>
        <v>3.7018399666577079E-2</v>
      </c>
      <c r="P1535" s="13">
        <f t="shared" si="2075"/>
        <v>8.4327987499087709E-2</v>
      </c>
      <c r="Q1535" s="13">
        <f t="shared" si="2076"/>
        <v>0.11706030533224557</v>
      </c>
      <c r="R1535" s="13">
        <f t="shared" si="2077"/>
        <v>1.5187064170606243E-2</v>
      </c>
      <c r="S1535" s="13">
        <f t="shared" si="2078"/>
        <v>3.9405062831875871E-2</v>
      </c>
      <c r="T1535" s="13">
        <f t="shared" si="2079"/>
        <v>9.6049660975307052E-2</v>
      </c>
      <c r="U1535" s="13">
        <f t="shared" si="2080"/>
        <v>3.4596162153466371E-2</v>
      </c>
      <c r="V1535" s="13">
        <f t="shared" si="2081"/>
        <v>8.1837017727998396E-3</v>
      </c>
      <c r="W1535" s="13">
        <f t="shared" si="2082"/>
        <v>8.8887868858088179E-2</v>
      </c>
      <c r="X1535" s="13">
        <f t="shared" si="2083"/>
        <v>7.2933772421018395E-2</v>
      </c>
      <c r="Y1535" s="13">
        <f t="shared" si="2084"/>
        <v>2.9921603633299838E-2</v>
      </c>
      <c r="Z1535" s="13">
        <f t="shared" si="2085"/>
        <v>4.1537347229042409E-3</v>
      </c>
      <c r="AA1535" s="13">
        <f t="shared" si="2086"/>
        <v>9.4622158964870178E-3</v>
      </c>
      <c r="AB1535" s="13">
        <f t="shared" si="2087"/>
        <v>1.0777473243299817E-2</v>
      </c>
      <c r="AC1535" s="13">
        <f t="shared" si="2088"/>
        <v>9.5602685454221283E-4</v>
      </c>
      <c r="AD1535" s="13">
        <f t="shared" si="2089"/>
        <v>5.0621685171422376E-2</v>
      </c>
      <c r="AE1535" s="13">
        <f t="shared" si="2090"/>
        <v>4.1535819378855678E-2</v>
      </c>
      <c r="AF1535" s="13">
        <f t="shared" si="2091"/>
        <v>1.7040368032303958E-2</v>
      </c>
      <c r="AG1535" s="13">
        <f t="shared" si="2092"/>
        <v>4.66062219739886E-3</v>
      </c>
      <c r="AH1535" s="13">
        <f t="shared" si="2093"/>
        <v>8.5204974219047663E-4</v>
      </c>
      <c r="AI1535" s="13">
        <f t="shared" si="2094"/>
        <v>1.9409709942948277E-3</v>
      </c>
      <c r="AJ1535" s="13">
        <f t="shared" si="2095"/>
        <v>2.2107678778286949E-3</v>
      </c>
      <c r="AK1535" s="13">
        <f t="shared" si="2096"/>
        <v>1.6787111962707306E-3</v>
      </c>
      <c r="AL1535" s="13">
        <f t="shared" si="2097"/>
        <v>7.1477665983866423E-5</v>
      </c>
      <c r="AM1535" s="13">
        <f t="shared" si="2098"/>
        <v>2.306325974524864E-2</v>
      </c>
      <c r="AN1535" s="13">
        <f t="shared" si="2099"/>
        <v>1.8923735703825915E-2</v>
      </c>
      <c r="AO1535" s="13">
        <f t="shared" si="2100"/>
        <v>7.7635984016099649E-3</v>
      </c>
      <c r="AP1535" s="13">
        <f t="shared" si="2101"/>
        <v>2.1233813127533446E-3</v>
      </c>
      <c r="AQ1535" s="13">
        <f t="shared" si="2102"/>
        <v>4.3556621228776362E-4</v>
      </c>
      <c r="AR1535" s="13">
        <f t="shared" si="2103"/>
        <v>1.3982380900035051E-4</v>
      </c>
      <c r="AS1535" s="13">
        <f t="shared" si="2104"/>
        <v>3.1851891285571214E-4</v>
      </c>
      <c r="AT1535" s="13">
        <f t="shared" si="2105"/>
        <v>3.6279335605329718E-4</v>
      </c>
      <c r="AU1535" s="13">
        <f t="shared" si="2106"/>
        <v>2.7548132702989047E-4</v>
      </c>
      <c r="AV1535" s="13">
        <f t="shared" si="2107"/>
        <v>1.5688675166435645E-4</v>
      </c>
      <c r="AW1535" s="13">
        <f t="shared" si="2108"/>
        <v>3.7111468666062997E-6</v>
      </c>
      <c r="AX1535" s="13">
        <f t="shared" si="2109"/>
        <v>8.7563585361287184E-3</v>
      </c>
      <c r="AY1535" s="13">
        <f t="shared" si="2110"/>
        <v>7.1847178801243399E-3</v>
      </c>
      <c r="AZ1535" s="13">
        <f t="shared" si="2111"/>
        <v>2.9475820801531626E-3</v>
      </c>
      <c r="BA1535" s="13">
        <f t="shared" si="2112"/>
        <v>8.061778035177527E-4</v>
      </c>
      <c r="BB1535" s="13">
        <f t="shared" si="2113"/>
        <v>1.6537011520242472E-4</v>
      </c>
      <c r="BC1535" s="13">
        <f t="shared" si="2114"/>
        <v>2.7137710696308967E-5</v>
      </c>
      <c r="BD1535" s="13">
        <f t="shared" si="2115"/>
        <v>1.9121240419118542E-5</v>
      </c>
      <c r="BE1535" s="13">
        <f t="shared" si="2116"/>
        <v>4.3558223411973212E-5</v>
      </c>
      <c r="BF1535" s="13">
        <f t="shared" si="2117"/>
        <v>4.9612859448969666E-5</v>
      </c>
      <c r="BG1535" s="13">
        <f t="shared" si="2118"/>
        <v>3.7672730579833868E-5</v>
      </c>
      <c r="BH1535" s="13">
        <f t="shared" si="2119"/>
        <v>2.1454638652714614E-5</v>
      </c>
      <c r="BI1535" s="13">
        <f t="shared" si="2120"/>
        <v>9.7747418386487715E-6</v>
      </c>
      <c r="BJ1535" s="14">
        <f t="shared" si="2121"/>
        <v>0.69368313400856485</v>
      </c>
      <c r="BK1535" s="14">
        <f t="shared" si="2122"/>
        <v>0.18524506470065782</v>
      </c>
      <c r="BL1535" s="14">
        <f t="shared" si="2123"/>
        <v>0.11515851353197615</v>
      </c>
      <c r="BM1535" s="14">
        <f t="shared" si="2124"/>
        <v>0.58957505085900797</v>
      </c>
      <c r="BN1535" s="14">
        <f t="shared" si="2125"/>
        <v>0.40148438937183717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1.6204000000000001</v>
      </c>
      <c r="F1536" s="10">
        <f>VLOOKUP(B1536,home!$B$2:$E$405,3,FALSE)</f>
        <v>0.88160000000000005</v>
      </c>
      <c r="G1536" s="10">
        <f>VLOOKUP(C1536,away!$B$2:$E$405,4,FALSE)</f>
        <v>0.89139999999999997</v>
      </c>
      <c r="H1536" s="10">
        <f>VLOOKUP(A1536,away!$A$2:$E$405,3,FALSE)</f>
        <v>1.3241000000000001</v>
      </c>
      <c r="I1536" s="10">
        <f>VLOOKUP(C1536,away!$B$2:$E$405,3,FALSE)</f>
        <v>1.0069999999999999</v>
      </c>
      <c r="J1536" s="10">
        <f>VLOOKUP(B1536,home!$B$2:$E$405,4,FALSE)</f>
        <v>1.2947</v>
      </c>
      <c r="K1536" s="12">
        <f t="shared" si="2070"/>
        <v>1.273404692096</v>
      </c>
      <c r="L1536" s="12">
        <f t="shared" si="2071"/>
        <v>1.7263124558899998</v>
      </c>
      <c r="M1536" s="13">
        <f t="shared" si="2072"/>
        <v>4.9801152732224463E-2</v>
      </c>
      <c r="N1536" s="13">
        <f t="shared" si="2073"/>
        <v>6.3417021561004164E-2</v>
      </c>
      <c r="O1536" s="13">
        <f t="shared" si="2074"/>
        <v>8.597235027931939E-2</v>
      </c>
      <c r="P1536" s="13">
        <f t="shared" si="2075"/>
        <v>0.10947759423620618</v>
      </c>
      <c r="Q1536" s="13">
        <f t="shared" si="2076"/>
        <v>4.0377766407267965E-2</v>
      </c>
      <c r="R1536" s="13">
        <f t="shared" si="2077"/>
        <v>7.4207569574663595E-2</v>
      </c>
      <c r="S1536" s="13">
        <f t="shared" si="2078"/>
        <v>6.0165995073403894E-2</v>
      </c>
      <c r="T1536" s="13">
        <f t="shared" si="2079"/>
        <v>6.9704641089883501E-2</v>
      </c>
      <c r="U1536" s="13">
        <f t="shared" si="2080"/>
        <v>9.4496267285417004E-2</v>
      </c>
      <c r="V1536" s="13">
        <f t="shared" si="2081"/>
        <v>1.4695840990938E-2</v>
      </c>
      <c r="W1536" s="13">
        <f t="shared" si="2082"/>
        <v>1.7139079066457095E-2</v>
      </c>
      <c r="X1536" s="13">
        <f t="shared" si="2083"/>
        <v>2.9587405674908435E-2</v>
      </c>
      <c r="Y1536" s="13">
        <f t="shared" si="2084"/>
        <v>2.5538553477032454E-2</v>
      </c>
      <c r="Z1536" s="13">
        <f t="shared" si="2085"/>
        <v>4.2701817226021864E-2</v>
      </c>
      <c r="AA1536" s="13">
        <f t="shared" si="2086"/>
        <v>5.4376694416642044E-2</v>
      </c>
      <c r="AB1536" s="13">
        <f t="shared" si="2087"/>
        <v>3.4621768905411181E-2</v>
      </c>
      <c r="AC1536" s="13">
        <f t="shared" si="2088"/>
        <v>2.0191115424782603E-3</v>
      </c>
      <c r="AD1536" s="13">
        <f t="shared" si="2089"/>
        <v>5.4562459253576978E-3</v>
      </c>
      <c r="AE1536" s="13">
        <f t="shared" si="2090"/>
        <v>9.4191853033440513E-3</v>
      </c>
      <c r="AF1536" s="13">
        <f t="shared" si="2091"/>
        <v>8.1302284567494332E-3</v>
      </c>
      <c r="AG1536" s="13">
        <f t="shared" si="2092"/>
        <v>4.6784382180392933E-3</v>
      </c>
      <c r="AH1536" s="13">
        <f t="shared" si="2093"/>
        <v>1.8429169741604912E-2</v>
      </c>
      <c r="AI1536" s="13">
        <f t="shared" si="2094"/>
        <v>2.3467791220393327E-2</v>
      </c>
      <c r="AJ1536" s="13">
        <f t="shared" si="2095"/>
        <v>1.4941997726589091E-2</v>
      </c>
      <c r="AK1536" s="13">
        <f t="shared" si="2096"/>
        <v>6.3424033381087727E-3</v>
      </c>
      <c r="AL1536" s="13">
        <f t="shared" si="2097"/>
        <v>1.7754406236628644E-4</v>
      </c>
      <c r="AM1536" s="13">
        <f t="shared" si="2098"/>
        <v>1.3896018325160349E-3</v>
      </c>
      <c r="AN1536" s="13">
        <f t="shared" si="2099"/>
        <v>2.3988869522000005E-3</v>
      </c>
      <c r="AO1536" s="13">
        <f t="shared" si="2100"/>
        <v>2.0706142129274302E-3</v>
      </c>
      <c r="AP1536" s="13">
        <f t="shared" si="2101"/>
        <v>1.1915090357064973E-3</v>
      </c>
      <c r="AQ1536" s="13">
        <f t="shared" si="2102"/>
        <v>5.1422922241140185E-4</v>
      </c>
      <c r="AR1536" s="13">
        <f t="shared" si="2103"/>
        <v>6.362901055328731E-3</v>
      </c>
      <c r="AS1536" s="13">
        <f t="shared" si="2104"/>
        <v>8.102548059198196E-3</v>
      </c>
      <c r="AT1536" s="13">
        <f t="shared" si="2105"/>
        <v>5.1589113582581623E-3</v>
      </c>
      <c r="AU1536" s="13">
        <f t="shared" si="2106"/>
        <v>2.1897939765710981E-3</v>
      </c>
      <c r="AV1536" s="13">
        <f t="shared" si="2107"/>
        <v>6.9712348112229837E-4</v>
      </c>
      <c r="AW1536" s="13">
        <f t="shared" si="2108"/>
        <v>1.0841503187294115E-5</v>
      </c>
      <c r="AX1536" s="13">
        <f t="shared" si="2109"/>
        <v>2.9492091561185294E-4</v>
      </c>
      <c r="AY1536" s="13">
        <f t="shared" si="2110"/>
        <v>5.0912565012322525E-4</v>
      </c>
      <c r="AZ1536" s="13">
        <f t="shared" si="2111"/>
        <v>4.3945497571040894E-4</v>
      </c>
      <c r="BA1536" s="13">
        <f t="shared" si="2112"/>
        <v>2.5287886612390551E-4</v>
      </c>
      <c r="BB1536" s="13">
        <f t="shared" si="2113"/>
        <v>1.0913698410525938E-4</v>
      </c>
      <c r="BC1536" s="13">
        <f t="shared" si="2114"/>
        <v>3.7680907011835645E-5</v>
      </c>
      <c r="BD1536" s="13">
        <f t="shared" si="2115"/>
        <v>1.8307258912349353E-3</v>
      </c>
      <c r="BE1536" s="13">
        <f t="shared" si="2116"/>
        <v>2.3312549398401979E-3</v>
      </c>
      <c r="BF1536" s="13">
        <f t="shared" si="2117"/>
        <v>1.4843154894322436E-3</v>
      </c>
      <c r="BG1536" s="13">
        <f t="shared" si="2118"/>
        <v>6.3004476959793005E-4</v>
      </c>
      <c r="BH1536" s="13">
        <f t="shared" si="2119"/>
        <v>2.005754914591368E-4</v>
      </c>
      <c r="BI1536" s="13">
        <f t="shared" si="2120"/>
        <v>5.1082754388705201E-5</v>
      </c>
      <c r="BJ1536" s="14">
        <f t="shared" si="2121"/>
        <v>0.28265660473449189</v>
      </c>
      <c r="BK1536" s="14">
        <f t="shared" si="2122"/>
        <v>0.23684636428774028</v>
      </c>
      <c r="BL1536" s="14">
        <f t="shared" si="2123"/>
        <v>0.43589528975458097</v>
      </c>
      <c r="BM1536" s="14">
        <f t="shared" si="2124"/>
        <v>0.5743483370652136</v>
      </c>
      <c r="BN1536" s="14">
        <f t="shared" si="2125"/>
        <v>0.42325345479068577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1.8042</v>
      </c>
      <c r="F1554" s="10">
        <f>VLOOKUP(B1554,home!$B$2:$E$405,3,FALSE)</f>
        <v>1.2563</v>
      </c>
      <c r="G1554" s="10">
        <f>VLOOKUP(C1554,away!$B$2:$E$405,4,FALSE)</f>
        <v>0.99770000000000003</v>
      </c>
      <c r="H1554" s="10">
        <f>VLOOKUP(A1554,away!$A$2:$E$405,3,FALSE)</f>
        <v>1.2458</v>
      </c>
      <c r="I1554" s="10">
        <f>VLOOKUP(C1554,away!$B$2:$E$405,3,FALSE)</f>
        <v>1.3913</v>
      </c>
      <c r="J1554" s="10">
        <f>VLOOKUP(B1554,home!$B$2:$E$405,4,FALSE)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1.8042</v>
      </c>
      <c r="F1555" s="10">
        <f>VLOOKUP(B1555,home!$B$2:$E$405,3,FALSE)</f>
        <v>0.62819999999999998</v>
      </c>
      <c r="G1555" s="10">
        <f>VLOOKUP(C1555,away!$B$2:$E$405,4,FALSE)</f>
        <v>0.81289999999999996</v>
      </c>
      <c r="H1555" s="10">
        <f>VLOOKUP(A1555,away!$A$2:$E$405,3,FALSE)</f>
        <v>1.2458</v>
      </c>
      <c r="I1555" s="10">
        <f>VLOOKUP(C1555,away!$B$2:$E$405,3,FALSE)</f>
        <v>1.2843</v>
      </c>
      <c r="J1555" s="10">
        <f>VLOOKUP(B1555,home!$B$2:$E$405,4,FALSE)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1.5866</v>
      </c>
      <c r="F1556" s="10">
        <f>VLOOKUP(B1556,home!$B$2:$E$405,3,FALSE)</f>
        <v>1.4496</v>
      </c>
      <c r="G1556" s="10">
        <f>VLOOKUP(C1556,away!$B$2:$E$405,4,FALSE)</f>
        <v>0.98040000000000005</v>
      </c>
      <c r="H1556" s="10">
        <f>VLOOKUP(A1556,away!$A$2:$E$405,3,FALSE)</f>
        <v>1.1788000000000001</v>
      </c>
      <c r="I1556" s="10">
        <f>VLOOKUP(C1556,away!$B$2:$E$405,3,FALSE)</f>
        <v>0.5655</v>
      </c>
      <c r="J1556" s="10">
        <f>VLOOKUP(B1556,home!$B$2:$E$405,4,FALSE)</f>
        <v>0.67869999999999997</v>
      </c>
      <c r="K1556" s="12">
        <f t="shared" si="2070"/>
        <v>2.254856626944</v>
      </c>
      <c r="L1556" s="12">
        <f t="shared" si="2071"/>
        <v>0.45242915718000004</v>
      </c>
      <c r="M1556" s="13">
        <f t="shared" si="2072"/>
        <v>6.6717647281288553E-2</v>
      </c>
      <c r="N1556" s="13">
        <f t="shared" si="2073"/>
        <v>0.15043872910632583</v>
      </c>
      <c r="O1556" s="13">
        <f t="shared" si="2074"/>
        <v>3.01850089285059E-2</v>
      </c>
      <c r="P1556" s="13">
        <f t="shared" si="2075"/>
        <v>6.8062867416805339E-2</v>
      </c>
      <c r="Q1556" s="13">
        <f t="shared" si="2076"/>
        <v>0.16960888263721602</v>
      </c>
      <c r="R1556" s="13">
        <f t="shared" si="2077"/>
        <v>6.8282890744973497E-3</v>
      </c>
      <c r="S1556" s="13">
        <f t="shared" si="2078"/>
        <v>1.7358802767228482E-2</v>
      </c>
      <c r="T1556" s="13">
        <f t="shared" si="2079"/>
        <v>7.6736003821797183E-2</v>
      </c>
      <c r="U1556" s="13">
        <f t="shared" si="2080"/>
        <v>1.5396812870319661E-2</v>
      </c>
      <c r="V1556" s="13">
        <f t="shared" si="2081"/>
        <v>1.9676451423864937E-3</v>
      </c>
      <c r="W1556" s="13">
        <f t="shared" si="2082"/>
        <v>0.12748123766769789</v>
      </c>
      <c r="X1556" s="13">
        <f t="shared" si="2083"/>
        <v>5.7676228914259837E-2</v>
      </c>
      <c r="Y1556" s="13">
        <f t="shared" si="2084"/>
        <v>1.3047203818499662E-2</v>
      </c>
      <c r="Z1556" s="13">
        <f t="shared" si="2085"/>
        <v>1.029772356985413E-3</v>
      </c>
      <c r="AA1556" s="13">
        <f t="shared" si="2086"/>
        <v>2.3219890233923007E-3</v>
      </c>
      <c r="AB1556" s="13">
        <f t="shared" si="2087"/>
        <v>2.617876168543678E-3</v>
      </c>
      <c r="AC1556" s="13">
        <f t="shared" si="2088"/>
        <v>1.2545740885928696E-4</v>
      </c>
      <c r="AD1556" s="13">
        <f t="shared" si="2089"/>
        <v>7.1862978391507945E-2</v>
      </c>
      <c r="AE1556" s="13">
        <f t="shared" si="2090"/>
        <v>3.2512906746114498E-2</v>
      </c>
      <c r="AF1556" s="13">
        <f t="shared" si="2091"/>
        <v>7.3548934983082587E-3</v>
      </c>
      <c r="AG1556" s="13">
        <f t="shared" si="2092"/>
        <v>1.1091894221960893E-3</v>
      </c>
      <c r="AH1556" s="13">
        <f t="shared" si="2093"/>
        <v>1.1647475988954312E-4</v>
      </c>
      <c r="AI1556" s="13">
        <f t="shared" si="2094"/>
        <v>2.6263388420864751E-4</v>
      </c>
      <c r="AJ1556" s="13">
        <f t="shared" si="2095"/>
        <v>2.96100877133956E-4</v>
      </c>
      <c r="AK1556" s="13">
        <f t="shared" si="2096"/>
        <v>2.2255500834981063E-4</v>
      </c>
      <c r="AL1556" s="13">
        <f t="shared" si="2097"/>
        <v>5.1194796780793636E-6</v>
      </c>
      <c r="AM1556" s="13">
        <f t="shared" si="2098"/>
        <v>3.2408142611605031E-2</v>
      </c>
      <c r="AN1556" s="13">
        <f t="shared" si="2099"/>
        <v>1.4662388647537709E-2</v>
      </c>
      <c r="AO1556" s="13">
        <f t="shared" si="2100"/>
        <v>3.3168460690255431E-3</v>
      </c>
      <c r="AP1556" s="13">
        <f t="shared" si="2101"/>
        <v>5.0021262383500762E-4</v>
      </c>
      <c r="AQ1556" s="13">
        <f t="shared" si="2102"/>
        <v>5.6577693953117223E-5</v>
      </c>
      <c r="AR1556" s="13">
        <f t="shared" si="2103"/>
        <v>1.0539315489913777E-5</v>
      </c>
      <c r="AS1556" s="13">
        <f t="shared" si="2104"/>
        <v>2.3764645375885628E-5</v>
      </c>
      <c r="AT1556" s="13">
        <f t="shared" si="2105"/>
        <v>2.67929340563949E-5</v>
      </c>
      <c r="AU1556" s="13">
        <f t="shared" si="2106"/>
        <v>2.0138074970778544E-5</v>
      </c>
      <c r="AV1556" s="13">
        <f t="shared" si="2107"/>
        <v>1.1352117950438778E-5</v>
      </c>
      <c r="AW1556" s="13">
        <f t="shared" si="2108"/>
        <v>1.4507508748150156E-7</v>
      </c>
      <c r="AX1556" s="13">
        <f t="shared" si="2109"/>
        <v>1.2179285855787291E-2</v>
      </c>
      <c r="AY1556" s="13">
        <f t="shared" si="2110"/>
        <v>5.5102640347881393E-3</v>
      </c>
      <c r="AZ1556" s="13">
        <f t="shared" si="2111"/>
        <v>1.2465020565492321E-3</v>
      </c>
      <c r="BA1556" s="13">
        <f t="shared" si="2112"/>
        <v>1.8798462495590195E-4</v>
      </c>
      <c r="BB1556" s="13">
        <f t="shared" si="2113"/>
        <v>2.1262431357899281E-5</v>
      </c>
      <c r="BC1556" s="13">
        <f t="shared" si="2114"/>
        <v>1.9239487797703959E-6</v>
      </c>
      <c r="BD1556" s="13">
        <f t="shared" si="2115"/>
        <v>7.9471560405930136E-7</v>
      </c>
      <c r="BE1556" s="13">
        <f t="shared" si="2116"/>
        <v>1.7919697463489194E-6</v>
      </c>
      <c r="BF1556" s="13">
        <f t="shared" si="2117"/>
        <v>2.0203174289190101E-6</v>
      </c>
      <c r="BG1556" s="13">
        <f t="shared" si="2118"/>
        <v>1.5185087143761648E-6</v>
      </c>
      <c r="BH1556" s="13">
        <f t="shared" si="2119"/>
        <v>8.5600485942082745E-7</v>
      </c>
      <c r="BI1556" s="13">
        <f t="shared" si="2120"/>
        <v>3.8603364599226396E-7</v>
      </c>
      <c r="BJ1556" s="14">
        <f t="shared" si="2121"/>
        <v>0.77791964462209784</v>
      </c>
      <c r="BK1556" s="14">
        <f t="shared" si="2122"/>
        <v>0.15974780353103432</v>
      </c>
      <c r="BL1556" s="14">
        <f t="shared" si="2123"/>
        <v>5.8347695232683378E-2</v>
      </c>
      <c r="BM1556" s="14">
        <f t="shared" si="2124"/>
        <v>0.49969337233846145</v>
      </c>
      <c r="BN1556" s="14">
        <f t="shared" si="2125"/>
        <v>0.49184142444463896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1.5866</v>
      </c>
      <c r="F1557" s="10">
        <f>VLOOKUP(B1557,home!$B$2:$E$405,3,FALSE)</f>
        <v>1.1975</v>
      </c>
      <c r="G1557" s="10">
        <f>VLOOKUP(C1557,away!$B$2:$E$405,4,FALSE)</f>
        <v>0.94540000000000002</v>
      </c>
      <c r="H1557" s="10">
        <f>VLOOKUP(A1557,away!$A$2:$E$405,3,FALSE)</f>
        <v>1.1788000000000001</v>
      </c>
      <c r="I1557" s="10">
        <f>VLOOKUP(C1557,away!$B$2:$E$405,3,FALSE)</f>
        <v>1.1876</v>
      </c>
      <c r="J1557" s="10">
        <f>VLOOKUP(B1557,home!$B$2:$E$405,4,FALSE)</f>
        <v>0.67869999999999997</v>
      </c>
      <c r="K1557" s="12">
        <f t="shared" si="2070"/>
        <v>1.7962160389000001</v>
      </c>
      <c r="L1557" s="12">
        <f t="shared" si="2071"/>
        <v>0.95014123265599992</v>
      </c>
      <c r="M1557" s="13">
        <f t="shared" si="2072"/>
        <v>6.4161157705007743E-2</v>
      </c>
      <c r="N1557" s="13">
        <f t="shared" si="2073"/>
        <v>0.11524730054412723</v>
      </c>
      <c r="O1557" s="13">
        <f t="shared" si="2074"/>
        <v>6.0962161470472065E-2</v>
      </c>
      <c r="P1557" s="13">
        <f t="shared" si="2075"/>
        <v>0.10950121219927354</v>
      </c>
      <c r="Q1557" s="13">
        <f t="shared" si="2076"/>
        <v>0.10350452483864506</v>
      </c>
      <c r="R1557" s="13">
        <f t="shared" si="2077"/>
        <v>2.8961331622464215E-2</v>
      </c>
      <c r="S1557" s="13">
        <f t="shared" si="2078"/>
        <v>4.6720305173726939E-2</v>
      </c>
      <c r="T1557" s="13">
        <f t="shared" si="2079"/>
        <v>9.8343916815663762E-2</v>
      </c>
      <c r="U1557" s="13">
        <f t="shared" si="2080"/>
        <v>5.2020808368171981E-2</v>
      </c>
      <c r="V1557" s="13">
        <f t="shared" si="2081"/>
        <v>8.8595139590433702E-3</v>
      </c>
      <c r="W1557" s="13">
        <f t="shared" si="2082"/>
        <v>6.1972162537965898E-2</v>
      </c>
      <c r="X1557" s="13">
        <f t="shared" si="2083"/>
        <v>5.8882306904180899E-2</v>
      </c>
      <c r="Y1557" s="13">
        <f t="shared" si="2084"/>
        <v>2.7973253831783666E-2</v>
      </c>
      <c r="Z1557" s="13">
        <f t="shared" si="2085"/>
        <v>9.1724517757091149E-3</v>
      </c>
      <c r="AA1557" s="13">
        <f t="shared" si="2086"/>
        <v>1.6475704995565499E-2</v>
      </c>
      <c r="AB1557" s="13">
        <f t="shared" si="2087"/>
        <v>1.4796962782609805E-2</v>
      </c>
      <c r="AC1557" s="13">
        <f t="shared" si="2088"/>
        <v>9.4501053354582398E-4</v>
      </c>
      <c r="AD1557" s="13">
        <f t="shared" si="2089"/>
        <v>2.7828848079003026E-2</v>
      </c>
      <c r="AE1557" s="13">
        <f t="shared" si="2090"/>
        <v>2.6441336017180489E-2</v>
      </c>
      <c r="AF1557" s="13">
        <f t="shared" si="2091"/>
        <v>1.2561501798217677E-2</v>
      </c>
      <c r="AG1557" s="13">
        <f t="shared" si="2092"/>
        <v>3.978400267523035E-3</v>
      </c>
      <c r="AH1557" s="13">
        <f t="shared" si="2093"/>
        <v>2.1787811591624929E-3</v>
      </c>
      <c r="AI1557" s="13">
        <f t="shared" si="2094"/>
        <v>3.9135616633408036E-3</v>
      </c>
      <c r="AJ1557" s="13">
        <f t="shared" si="2095"/>
        <v>3.514801114458458E-3</v>
      </c>
      <c r="AK1557" s="13">
        <f t="shared" si="2096"/>
        <v>2.1044473784446261E-3</v>
      </c>
      <c r="AL1557" s="13">
        <f t="shared" si="2097"/>
        <v>6.4512426312577845E-5</v>
      </c>
      <c r="AM1557" s="13">
        <f t="shared" si="2098"/>
        <v>9.9973246527233339E-3</v>
      </c>
      <c r="AN1557" s="13">
        <f t="shared" si="2099"/>
        <v>9.4988703688007638E-3</v>
      </c>
      <c r="AO1557" s="13">
        <f t="shared" si="2100"/>
        <v>4.512634200525955E-3</v>
      </c>
      <c r="AP1557" s="13">
        <f t="shared" si="2101"/>
        <v>1.4292132739377847E-3</v>
      </c>
      <c r="AQ1557" s="13">
        <f t="shared" si="2102"/>
        <v>3.3948861545689095E-4</v>
      </c>
      <c r="AR1557" s="13">
        <f t="shared" si="2103"/>
        <v>4.14029963250864E-4</v>
      </c>
      <c r="AS1557" s="13">
        <f t="shared" si="2104"/>
        <v>7.4368726057637952E-4</v>
      </c>
      <c r="AT1557" s="13">
        <f t="shared" si="2105"/>
        <v>6.6791149268644848E-4</v>
      </c>
      <c r="AU1557" s="13">
        <f t="shared" si="2106"/>
        <v>3.99904445243013E-4</v>
      </c>
      <c r="AV1557" s="13">
        <f t="shared" si="2107"/>
        <v>1.7957869464322674E-4</v>
      </c>
      <c r="AW1557" s="13">
        <f t="shared" si="2108"/>
        <v>3.0583529972822643E-6</v>
      </c>
      <c r="AX1557" s="13">
        <f t="shared" si="2109"/>
        <v>2.9928924812186695E-3</v>
      </c>
      <c r="AY1557" s="13">
        <f t="shared" si="2110"/>
        <v>2.8436705513119804E-3</v>
      </c>
      <c r="AZ1557" s="13">
        <f t="shared" si="2111"/>
        <v>1.3509443214455659E-3</v>
      </c>
      <c r="BA1557" s="13">
        <f t="shared" si="2112"/>
        <v>4.278626342759712E-4</v>
      </c>
      <c r="BB1557" s="13">
        <f t="shared" si="2113"/>
        <v>1.0163248268460362E-4</v>
      </c>
      <c r="BC1557" s="13">
        <f t="shared" si="2114"/>
        <v>1.9313042475167778E-5</v>
      </c>
      <c r="BD1557" s="13">
        <f t="shared" si="2115"/>
        <v>6.5564489939949015E-5</v>
      </c>
      <c r="BE1557" s="13">
        <f t="shared" si="2116"/>
        <v>1.1776798841243412E-4</v>
      </c>
      <c r="BF1557" s="13">
        <f t="shared" si="2117"/>
        <v>1.0576837482770179E-4</v>
      </c>
      <c r="BG1557" s="13">
        <f t="shared" si="2118"/>
        <v>6.3327617091301668E-5</v>
      </c>
      <c r="BH1557" s="13">
        <f t="shared" si="2119"/>
        <v>2.8437520381178462E-5</v>
      </c>
      <c r="BI1557" s="13">
        <f t="shared" si="2120"/>
        <v>1.0215986043043675E-5</v>
      </c>
      <c r="BJ1557" s="14">
        <f t="shared" si="2121"/>
        <v>0.57024739825914739</v>
      </c>
      <c r="BK1557" s="14">
        <f t="shared" si="2122"/>
        <v>0.23309538254822199</v>
      </c>
      <c r="BL1557" s="14">
        <f t="shared" si="2123"/>
        <v>0.18772475438778541</v>
      </c>
      <c r="BM1557" s="14">
        <f t="shared" si="2124"/>
        <v>0.51506168639255934</v>
      </c>
      <c r="BN1557" s="14">
        <f t="shared" si="2125"/>
        <v>0.48233768837998986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1.5866</v>
      </c>
      <c r="F1558" s="10">
        <f>VLOOKUP(B1558,home!$B$2:$E$405,3,FALSE)</f>
        <v>1.6807000000000001</v>
      </c>
      <c r="G1558" s="10">
        <f>VLOOKUP(C1558,away!$B$2:$E$405,4,FALSE)</f>
        <v>1.3236000000000001</v>
      </c>
      <c r="H1558" s="10">
        <f>VLOOKUP(A1558,away!$A$2:$E$405,3,FALSE)</f>
        <v>1.1788000000000001</v>
      </c>
      <c r="I1558" s="10">
        <f>VLOOKUP(C1558,away!$B$2:$E$405,3,FALSE)</f>
        <v>0.76349999999999996</v>
      </c>
      <c r="J1558" s="10">
        <f>VLOOKUP(B1558,home!$B$2:$E$405,4,FALSE)</f>
        <v>0.65980000000000005</v>
      </c>
      <c r="K1558" s="12">
        <f t="shared" si="2070"/>
        <v>3.5295099334320006</v>
      </c>
      <c r="L1558" s="12">
        <f t="shared" si="2071"/>
        <v>0.59382910523999999</v>
      </c>
      <c r="M1558" s="13">
        <f t="shared" si="2072"/>
        <v>1.6190363835815551E-2</v>
      </c>
      <c r="N1558" s="13">
        <f t="shared" si="2073"/>
        <v>5.7144049984389211E-2</v>
      </c>
      <c r="O1558" s="13">
        <f t="shared" si="2074"/>
        <v>9.614309270132404E-3</v>
      </c>
      <c r="P1558" s="13">
        <f t="shared" si="2075"/>
        <v>3.3933800072019682E-2</v>
      </c>
      <c r="Q1558" s="13">
        <f t="shared" si="2076"/>
        <v>0.10084524602821829</v>
      </c>
      <c r="R1558" s="13">
        <f t="shared" si="2077"/>
        <v>2.8546283356916816E-3</v>
      </c>
      <c r="S1558" s="13">
        <f t="shared" si="2078"/>
        <v>1.7780681135474298E-2</v>
      </c>
      <c r="T1558" s="13">
        <f t="shared" si="2079"/>
        <v>5.9884842216644529E-2</v>
      </c>
      <c r="U1558" s="13">
        <f t="shared" si="2080"/>
        <v>1.0075439067080248E-2</v>
      </c>
      <c r="V1558" s="13">
        <f t="shared" si="2081"/>
        <v>4.1407763347121266E-3</v>
      </c>
      <c r="W1558" s="13">
        <f t="shared" si="2082"/>
        <v>0.11864476586533013</v>
      </c>
      <c r="X1558" s="13">
        <f t="shared" si="2083"/>
        <v>7.0454715155218284E-2</v>
      </c>
      <c r="Y1558" s="13">
        <f t="shared" si="2084"/>
        <v>2.0919030230281171E-2</v>
      </c>
      <c r="Z1558" s="13">
        <f t="shared" si="2085"/>
        <v>5.6505379679218056E-4</v>
      </c>
      <c r="AA1558" s="13">
        <f t="shared" si="2086"/>
        <v>1.9943629887014679E-3</v>
      </c>
      <c r="AB1558" s="13">
        <f t="shared" si="2087"/>
        <v>3.5195619897454835E-3</v>
      </c>
      <c r="AC1558" s="13">
        <f t="shared" si="2088"/>
        <v>5.4242247776975982E-4</v>
      </c>
      <c r="AD1558" s="13">
        <f t="shared" si="2089"/>
        <v>0.10468946991784917</v>
      </c>
      <c r="AE1558" s="13">
        <f t="shared" si="2090"/>
        <v>6.2167654249366266E-2</v>
      </c>
      <c r="AF1558" s="13">
        <f t="shared" si="2091"/>
        <v>1.8458481248885425E-2</v>
      </c>
      <c r="AG1558" s="13">
        <f t="shared" si="2092"/>
        <v>3.6537278013716503E-3</v>
      </c>
      <c r="AH1558" s="13">
        <f t="shared" si="2093"/>
        <v>8.3886347640391317E-5</v>
      </c>
      <c r="AI1558" s="13">
        <f t="shared" si="2094"/>
        <v>2.9607769727609115E-4</v>
      </c>
      <c r="AJ1558" s="13">
        <f t="shared" si="2095"/>
        <v>5.2250458680181853E-4</v>
      </c>
      <c r="AK1558" s="13">
        <f t="shared" si="2096"/>
        <v>6.1472837646026708E-4</v>
      </c>
      <c r="AL1558" s="13">
        <f t="shared" si="2097"/>
        <v>4.5475089014344907E-5</v>
      </c>
      <c r="AM1558" s="13">
        <f t="shared" si="2098"/>
        <v>7.3900504800155836E-2</v>
      </c>
      <c r="AN1558" s="13">
        <f t="shared" si="2099"/>
        <v>4.3884270642260866E-2</v>
      </c>
      <c r="AO1558" s="13">
        <f t="shared" si="2100"/>
        <v>1.3029878584801884E-2</v>
      </c>
      <c r="AP1558" s="13">
        <f t="shared" si="2101"/>
        <v>2.5791737137995803E-3</v>
      </c>
      <c r="AQ1558" s="13">
        <f t="shared" si="2102"/>
        <v>3.8289710468103309E-4</v>
      </c>
      <c r="AR1558" s="13">
        <f t="shared" si="2103"/>
        <v>9.9628309522290345E-6</v>
      </c>
      <c r="AS1558" s="13">
        <f t="shared" si="2104"/>
        <v>3.5163910810996166E-5</v>
      </c>
      <c r="AT1558" s="13">
        <f t="shared" si="2105"/>
        <v>6.2055686252863971E-5</v>
      </c>
      <c r="AU1558" s="13">
        <f t="shared" si="2106"/>
        <v>7.3008720351807666E-5</v>
      </c>
      <c r="AV1558" s="13">
        <f t="shared" si="2107"/>
        <v>6.4421250927216057E-5</v>
      </c>
      <c r="AW1558" s="13">
        <f t="shared" si="2108"/>
        <v>2.6475669151088435E-6</v>
      </c>
      <c r="AX1558" s="13">
        <f t="shared" si="2109"/>
        <v>4.3472094296298218E-2</v>
      </c>
      <c r="AY1558" s="13">
        <f t="shared" si="2110"/>
        <v>2.581499485887968E-2</v>
      </c>
      <c r="AZ1558" s="13">
        <f t="shared" si="2111"/>
        <v>7.66484764941186E-3</v>
      </c>
      <c r="BA1558" s="13">
        <f t="shared" si="2112"/>
        <v>1.5172032071503873E-3</v>
      </c>
      <c r="BB1558" s="13">
        <f t="shared" si="2113"/>
        <v>2.2523985574234316E-4</v>
      </c>
      <c r="BC1558" s="13">
        <f t="shared" si="2114"/>
        <v>2.6750796399972468E-5</v>
      </c>
      <c r="BD1558" s="13">
        <f t="shared" si="2115"/>
        <v>9.8603649833659057E-7</v>
      </c>
      <c r="BE1558" s="13">
        <f t="shared" si="2116"/>
        <v>3.4802256156055019E-6</v>
      </c>
      <c r="BF1558" s="13">
        <f t="shared" si="2117"/>
        <v>6.1417454404320618E-6</v>
      </c>
      <c r="BG1558" s="13">
        <f t="shared" si="2118"/>
        <v>7.2257838468718861E-6</v>
      </c>
      <c r="BH1558" s="13">
        <f t="shared" si="2119"/>
        <v>6.3758689660917037E-6</v>
      </c>
      <c r="BI1558" s="13">
        <f t="shared" si="2120"/>
        <v>4.5007385700162968E-6</v>
      </c>
      <c r="BJ1558" s="14">
        <f t="shared" si="2121"/>
        <v>0.82935983820713577</v>
      </c>
      <c r="BK1558" s="14">
        <f t="shared" si="2122"/>
        <v>9.8448513803685453E-2</v>
      </c>
      <c r="BL1558" s="14">
        <f t="shared" si="2123"/>
        <v>2.9848821457762326E-2</v>
      </c>
      <c r="BM1558" s="14">
        <f t="shared" si="2124"/>
        <v>0.71182748244714433</v>
      </c>
      <c r="BN1558" s="14">
        <f t="shared" si="2125"/>
        <v>0.22058239752626682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1.5866</v>
      </c>
      <c r="F1559" s="10">
        <f>VLOOKUP(B1559,home!$B$2:$E$405,3,FALSE)</f>
        <v>0.77029999999999998</v>
      </c>
      <c r="G1559" s="10">
        <f>VLOOKUP(C1559,away!$B$2:$E$405,4,FALSE)</f>
        <v>1.2033</v>
      </c>
      <c r="H1559" s="10">
        <f>VLOOKUP(A1559,away!$A$2:$E$405,3,FALSE)</f>
        <v>1.1788000000000001</v>
      </c>
      <c r="I1559" s="10">
        <f>VLOOKUP(C1559,away!$B$2:$E$405,3,FALSE)</f>
        <v>1.3882000000000001</v>
      </c>
      <c r="J1559" s="10">
        <f>VLOOKUP(B1559,home!$B$2:$E$405,4,FALSE)</f>
        <v>1.0367999999999999</v>
      </c>
      <c r="K1559" s="12">
        <f t="shared" si="2070"/>
        <v>1.470622697334</v>
      </c>
      <c r="L1559" s="12">
        <f t="shared" si="2071"/>
        <v>1.6966300538880001</v>
      </c>
      <c r="M1559" s="13">
        <f t="shared" si="2072"/>
        <v>4.2119150890181381E-2</v>
      </c>
      <c r="N1559" s="13">
        <f t="shared" si="2073"/>
        <v>6.1941379291536293E-2</v>
      </c>
      <c r="O1559" s="13">
        <f t="shared" si="2074"/>
        <v>7.1460617244525237E-2</v>
      </c>
      <c r="P1559" s="13">
        <f t="shared" si="2075"/>
        <v>0.10509160568529625</v>
      </c>
      <c r="Q1559" s="13">
        <f t="shared" si="2076"/>
        <v>4.5546199145153746E-2</v>
      </c>
      <c r="R1559" s="13">
        <f t="shared" si="2077"/>
        <v>6.0621115443224308E-2</v>
      </c>
      <c r="S1559" s="13">
        <f t="shared" si="2078"/>
        <v>6.5553586385856968E-2</v>
      </c>
      <c r="T1559" s="13">
        <f t="shared" si="2079"/>
        <v>7.7275050310035773E-2</v>
      </c>
      <c r="U1559" s="13">
        <f t="shared" si="2080"/>
        <v>8.9150788308510351E-2</v>
      </c>
      <c r="V1559" s="13">
        <f t="shared" si="2081"/>
        <v>1.817365868578601E-2</v>
      </c>
      <c r="W1559" s="13">
        <f t="shared" si="2082"/>
        <v>2.2327091413385836E-2</v>
      </c>
      <c r="X1559" s="13">
        <f t="shared" si="2083"/>
        <v>3.7880814307855108E-2</v>
      </c>
      <c r="Y1559" s="13">
        <f t="shared" si="2084"/>
        <v>3.2134864010228775E-2</v>
      </c>
      <c r="Z1559" s="13">
        <f t="shared" si="2085"/>
        <v>3.4283868787062792E-2</v>
      </c>
      <c r="AA1559" s="13">
        <f t="shared" si="2086"/>
        <v>5.041863559067522E-2</v>
      </c>
      <c r="AB1559" s="13">
        <f t="shared" si="2087"/>
        <v>3.7073394934129408E-2</v>
      </c>
      <c r="AC1559" s="13">
        <f t="shared" si="2088"/>
        <v>2.8340715151249168E-3</v>
      </c>
      <c r="AD1559" s="13">
        <f t="shared" si="2089"/>
        <v>8.2086818494940643E-3</v>
      </c>
      <c r="AE1559" s="13">
        <f t="shared" si="2090"/>
        <v>1.392709632865656E-2</v>
      </c>
      <c r="AF1559" s="13">
        <f t="shared" si="2091"/>
        <v>1.1814565097295976E-2</v>
      </c>
      <c r="AG1559" s="13">
        <f t="shared" si="2092"/>
        <v>6.6816487392295214E-3</v>
      </c>
      <c r="AH1559" s="13">
        <f t="shared" si="2093"/>
        <v>1.4541760536920863E-2</v>
      </c>
      <c r="AI1559" s="13">
        <f t="shared" si="2094"/>
        <v>2.1385443104791676E-2</v>
      </c>
      <c r="AJ1559" s="13">
        <f t="shared" si="2095"/>
        <v>1.5724959011225767E-2</v>
      </c>
      <c r="AK1559" s="13">
        <f t="shared" si="2096"/>
        <v>7.7084938788518067E-3</v>
      </c>
      <c r="AL1559" s="13">
        <f t="shared" si="2097"/>
        <v>2.8285197574661288E-4</v>
      </c>
      <c r="AM1559" s="13">
        <f t="shared" si="2098"/>
        <v>2.4143747686119215E-3</v>
      </c>
      <c r="AN1559" s="13">
        <f t="shared" si="2099"/>
        <v>4.0963007937758721E-3</v>
      </c>
      <c r="AO1559" s="13">
        <f t="shared" si="2100"/>
        <v>3.4749535182427081E-3</v>
      </c>
      <c r="AP1559" s="13">
        <f t="shared" si="2101"/>
        <v>1.9652368583048078E-3</v>
      </c>
      <c r="AQ1559" s="13">
        <f t="shared" si="2102"/>
        <v>8.3356997920209228E-4</v>
      </c>
      <c r="AR1559" s="13">
        <f t="shared" si="2103"/>
        <v>4.9343975926764852E-3</v>
      </c>
      <c r="AS1559" s="13">
        <f t="shared" si="2104"/>
        <v>7.2566370974602896E-3</v>
      </c>
      <c r="AT1559" s="13">
        <f t="shared" si="2105"/>
        <v>5.3358876109205105E-3</v>
      </c>
      <c r="AU1559" s="13">
        <f t="shared" si="2106"/>
        <v>2.615692477014331E-3</v>
      </c>
      <c r="AV1559" s="13">
        <f t="shared" si="2107"/>
        <v>9.6167418148576634E-4</v>
      </c>
      <c r="AW1559" s="13">
        <f t="shared" si="2108"/>
        <v>1.9604019967579535E-5</v>
      </c>
      <c r="AX1559" s="13">
        <f t="shared" si="2109"/>
        <v>5.9177238909853568E-4</v>
      </c>
      <c r="AY1559" s="13">
        <f t="shared" si="2110"/>
        <v>1.0040188204056791E-3</v>
      </c>
      <c r="AZ1559" s="13">
        <f t="shared" si="2111"/>
        <v>8.5172425268472698E-4</v>
      </c>
      <c r="BA1559" s="13">
        <f t="shared" si="2112"/>
        <v>4.8168698824340182E-4</v>
      </c>
      <c r="BB1559" s="13">
        <f t="shared" si="2113"/>
        <v>2.0431115520513777E-4</v>
      </c>
      <c r="BC1559" s="13">
        <f t="shared" si="2114"/>
        <v>6.9328089253122455E-5</v>
      </c>
      <c r="BD1559" s="13">
        <f t="shared" si="2115"/>
        <v>1.3953078755945868E-3</v>
      </c>
      <c r="BE1559" s="13">
        <f t="shared" si="2116"/>
        <v>2.0519714316182846E-3</v>
      </c>
      <c r="BF1559" s="13">
        <f t="shared" si="2117"/>
        <v>1.508837880809396E-3</v>
      </c>
      <c r="BG1559" s="13">
        <f t="shared" si="2118"/>
        <v>7.3964374470520994E-4</v>
      </c>
      <c r="BH1559" s="13">
        <f t="shared" si="2119"/>
        <v>2.7193421972614899E-4</v>
      </c>
      <c r="BI1559" s="13">
        <f t="shared" si="2120"/>
        <v>7.998252714221716E-5</v>
      </c>
      <c r="BJ1559" s="14">
        <f t="shared" si="2121"/>
        <v>0.33372466810589979</v>
      </c>
      <c r="BK1559" s="14">
        <f t="shared" si="2122"/>
        <v>0.23505894395839785</v>
      </c>
      <c r="BL1559" s="14">
        <f t="shared" si="2123"/>
        <v>0.39523717469200786</v>
      </c>
      <c r="BM1559" s="14">
        <f t="shared" si="2124"/>
        <v>0.61054017304301289</v>
      </c>
      <c r="BN1559" s="14">
        <f t="shared" si="2125"/>
        <v>0.38678006769991718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1.1809000000000001</v>
      </c>
      <c r="F1560" s="10">
        <f>VLOOKUP(B1560,home!$B$2:$E$405,3,FALSE)</f>
        <v>1.1725000000000001</v>
      </c>
      <c r="G1560" s="10">
        <f>VLOOKUP(C1560,away!$B$2:$E$405,4,FALSE)</f>
        <v>0.65139999999999998</v>
      </c>
      <c r="H1560" s="10">
        <f>VLOOKUP(A1560,away!$A$2:$E$405,3,FALSE)</f>
        <v>0.92459999999999998</v>
      </c>
      <c r="I1560" s="10">
        <f>VLOOKUP(C1560,away!$B$2:$E$405,3,FALSE)</f>
        <v>0.99839999999999995</v>
      </c>
      <c r="J1560" s="10">
        <f>VLOOKUP(B1560,home!$B$2:$E$405,4,FALSE)</f>
        <v>0.74880000000000002</v>
      </c>
      <c r="K1560" s="12">
        <f t="shared" si="2070"/>
        <v>0.90193185985000002</v>
      </c>
      <c r="L1560" s="12">
        <f t="shared" si="2071"/>
        <v>0.69123273523200002</v>
      </c>
      <c r="M1560" s="13">
        <f t="shared" si="2072"/>
        <v>0.20328128979297086</v>
      </c>
      <c r="N1560" s="13">
        <f t="shared" si="2073"/>
        <v>0.18334587177568104</v>
      </c>
      <c r="O1560" s="13">
        <f t="shared" si="2074"/>
        <v>0.1405146819650841</v>
      </c>
      <c r="P1560" s="13">
        <f t="shared" si="2075"/>
        <v>0.12673466844099956</v>
      </c>
      <c r="Q1560" s="13">
        <f t="shared" si="2076"/>
        <v>8.26827415632298E-2</v>
      </c>
      <c r="R1560" s="13">
        <f t="shared" si="2077"/>
        <v>4.8564173977489827E-2</v>
      </c>
      <c r="S1560" s="13">
        <f t="shared" si="2078"/>
        <v>1.9753018343704781E-2</v>
      </c>
      <c r="T1560" s="13">
        <f t="shared" si="2079"/>
        <v>5.7153017607231911E-2</v>
      </c>
      <c r="U1560" s="13">
        <f t="shared" si="2080"/>
        <v>4.3801575757596377E-2</v>
      </c>
      <c r="V1560" s="13">
        <f t="shared" si="2081"/>
        <v>1.3683241215208929E-3</v>
      </c>
      <c r="W1560" s="13">
        <f t="shared" si="2082"/>
        <v>2.4858066291873586E-2</v>
      </c>
      <c r="X1560" s="13">
        <f t="shared" si="2083"/>
        <v>1.7182709155510161E-2</v>
      </c>
      <c r="Y1560" s="13">
        <f t="shared" si="2084"/>
        <v>5.9386255241296072E-3</v>
      </c>
      <c r="Z1560" s="13">
        <f t="shared" si="2085"/>
        <v>1.118971560424767E-2</v>
      </c>
      <c r="AA1560" s="13">
        <f t="shared" si="2086"/>
        <v>1.0092361006131669E-2</v>
      </c>
      <c r="AB1560" s="13">
        <f t="shared" si="2087"/>
        <v>4.5513109662689757E-3</v>
      </c>
      <c r="AC1560" s="13">
        <f t="shared" si="2088"/>
        <v>5.3317162156617924E-5</v>
      </c>
      <c r="AD1560" s="13">
        <f t="shared" si="2089"/>
        <v>5.6050704907260338E-3</v>
      </c>
      <c r="AE1560" s="13">
        <f t="shared" si="2090"/>
        <v>3.874408206472725E-3</v>
      </c>
      <c r="AF1560" s="13">
        <f t="shared" si="2091"/>
        <v>1.3390588909827244E-3</v>
      </c>
      <c r="AG1560" s="13">
        <f t="shared" si="2092"/>
        <v>3.0853377995023905E-4</v>
      </c>
      <c r="AH1560" s="13">
        <f t="shared" si="2093"/>
        <v>1.9336744308980768E-3</v>
      </c>
      <c r="AI1560" s="13">
        <f t="shared" si="2094"/>
        <v>1.7440425758042928E-3</v>
      </c>
      <c r="AJ1560" s="13">
        <f t="shared" si="2095"/>
        <v>7.8650378202637511E-4</v>
      </c>
      <c r="AK1560" s="13">
        <f t="shared" si="2096"/>
        <v>2.3645760630070252E-4</v>
      </c>
      <c r="AL1560" s="13">
        <f t="shared" si="2097"/>
        <v>1.3296123563591512E-6</v>
      </c>
      <c r="AM1560" s="13">
        <f t="shared" si="2098"/>
        <v>1.011078330458177E-3</v>
      </c>
      <c r="AN1560" s="13">
        <f t="shared" si="2099"/>
        <v>6.9889043989640974E-4</v>
      </c>
      <c r="AO1560" s="13">
        <f t="shared" si="2100"/>
        <v>2.4154797519854548E-4</v>
      </c>
      <c r="AP1560" s="13">
        <f t="shared" si="2101"/>
        <v>5.5655289195413969E-5</v>
      </c>
      <c r="AQ1560" s="13">
        <f t="shared" si="2102"/>
        <v>9.6176894451684918E-6</v>
      </c>
      <c r="AR1560" s="13">
        <f t="shared" si="2103"/>
        <v>2.6732381318357183E-4</v>
      </c>
      <c r="AS1560" s="13">
        <f t="shared" si="2104"/>
        <v>2.4110786400685291E-4</v>
      </c>
      <c r="AT1560" s="13">
        <f t="shared" si="2105"/>
        <v>1.0873143210408084E-4</v>
      </c>
      <c r="AU1560" s="13">
        <f t="shared" si="2106"/>
        <v>3.2689447593929217E-5</v>
      </c>
      <c r="AV1560" s="13">
        <f t="shared" si="2107"/>
        <v>7.3709135664654204E-6</v>
      </c>
      <c r="AW1560" s="13">
        <f t="shared" si="2108"/>
        <v>2.3026109577555717E-8</v>
      </c>
      <c r="AX1560" s="13">
        <f t="shared" si="2109"/>
        <v>1.5198729317402937E-4</v>
      </c>
      <c r="AY1560" s="13">
        <f t="shared" si="2110"/>
        <v>1.050585923811922E-4</v>
      </c>
      <c r="AZ1560" s="13">
        <f t="shared" si="2111"/>
        <v>3.6309969085637618E-5</v>
      </c>
      <c r="BA1560" s="13">
        <f t="shared" si="2112"/>
        <v>8.3662130824182186E-6</v>
      </c>
      <c r="BB1560" s="13">
        <f t="shared" si="2113"/>
        <v>1.4457500881234214E-6</v>
      </c>
      <c r="BC1560" s="13">
        <f t="shared" si="2114"/>
        <v>1.9986995757509162E-7</v>
      </c>
      <c r="BD1560" s="13">
        <f t="shared" si="2115"/>
        <v>3.0797161763254745E-5</v>
      </c>
      <c r="BE1560" s="13">
        <f t="shared" si="2116"/>
        <v>2.7776941387233659E-5</v>
      </c>
      <c r="BF1560" s="13">
        <f t="shared" si="2117"/>
        <v>1.2526454203166043E-5</v>
      </c>
      <c r="BG1560" s="13">
        <f t="shared" si="2118"/>
        <v>3.7660027122624673E-6</v>
      </c>
      <c r="BH1560" s="13">
        <f t="shared" si="2119"/>
        <v>8.4916945761775777E-7</v>
      </c>
      <c r="BI1560" s="13">
        <f t="shared" si="2120"/>
        <v>1.5317859764740006E-7</v>
      </c>
      <c r="BJ1560" s="14">
        <f t="shared" si="2121"/>
        <v>0.38460826069775056</v>
      </c>
      <c r="BK1560" s="14">
        <f t="shared" si="2122"/>
        <v>0.35129700606609032</v>
      </c>
      <c r="BL1560" s="14">
        <f t="shared" si="2123"/>
        <v>0.25295787444617646</v>
      </c>
      <c r="BM1560" s="14">
        <f t="shared" si="2124"/>
        <v>0.21482439373253809</v>
      </c>
      <c r="BN1560" s="14">
        <f t="shared" si="2125"/>
        <v>0.78512342751545527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1.1809000000000001</v>
      </c>
      <c r="F1561" s="10">
        <f>VLOOKUP(B1561,home!$B$2:$E$405,3,FALSE)</f>
        <v>0.58630000000000004</v>
      </c>
      <c r="G1561" s="10">
        <f>VLOOKUP(C1561,away!$B$2:$E$405,4,FALSE)</f>
        <v>0.8468</v>
      </c>
      <c r="H1561" s="10">
        <f>VLOOKUP(A1561,away!$A$2:$E$405,3,FALSE)</f>
        <v>0.92459999999999998</v>
      </c>
      <c r="I1561" s="10">
        <f>VLOOKUP(C1561,away!$B$2:$E$405,3,FALSE)</f>
        <v>1.2479</v>
      </c>
      <c r="J1561" s="10">
        <f>VLOOKUP(B1561,home!$B$2:$E$405,4,FALSE)</f>
        <v>0.83199999999999996</v>
      </c>
      <c r="K1561" s="12">
        <f t="shared" si="2070"/>
        <v>0.58629186215600004</v>
      </c>
      <c r="L1561" s="12">
        <f t="shared" si="2071"/>
        <v>0.95996853887999989</v>
      </c>
      <c r="M1561" s="13">
        <f t="shared" si="2072"/>
        <v>0.21304318208304013</v>
      </c>
      <c r="N1561" s="13">
        <f t="shared" si="2073"/>
        <v>0.12490548394310536</v>
      </c>
      <c r="O1561" s="13">
        <f t="shared" si="2074"/>
        <v>0.20451475222260182</v>
      </c>
      <c r="P1561" s="13">
        <f t="shared" si="2075"/>
        <v>0.11990533491896214</v>
      </c>
      <c r="Q1561" s="13">
        <f t="shared" si="2076"/>
        <v>3.66155343872498E-2</v>
      </c>
      <c r="R1561" s="13">
        <f t="shared" si="2077"/>
        <v>9.8163863935268117E-2</v>
      </c>
      <c r="S1561" s="13">
        <f t="shared" si="2078"/>
        <v>1.6871332376673393E-2</v>
      </c>
      <c r="T1561" s="13">
        <f t="shared" si="2079"/>
        <v>3.5149761046038584E-2</v>
      </c>
      <c r="U1561" s="13">
        <f t="shared" si="2080"/>
        <v>5.7552674583036548E-2</v>
      </c>
      <c r="V1561" s="13">
        <f t="shared" si="2081"/>
        <v>1.0550614091860715E-3</v>
      </c>
      <c r="W1561" s="13">
        <f t="shared" si="2082"/>
        <v>7.1557966132459148E-3</v>
      </c>
      <c r="X1561" s="13">
        <f t="shared" si="2083"/>
        <v>6.8693396193401325E-3</v>
      </c>
      <c r="Y1561" s="13">
        <f t="shared" si="2084"/>
        <v>3.2971749587242202E-3</v>
      </c>
      <c r="Z1561" s="13">
        <f t="shared" si="2085"/>
        <v>3.1411407010918151E-2</v>
      </c>
      <c r="AA1561" s="13">
        <f t="shared" si="2086"/>
        <v>1.8416252309371238E-2</v>
      </c>
      <c r="AB1561" s="13">
        <f t="shared" si="2087"/>
        <v>5.3986494301979989E-3</v>
      </c>
      <c r="AC1561" s="13">
        <f t="shared" si="2088"/>
        <v>3.7113218782571109E-5</v>
      </c>
      <c r="AD1561" s="13">
        <f t="shared" si="2089"/>
        <v>1.0488463303973863E-3</v>
      </c>
      <c r="AE1561" s="13">
        <f t="shared" si="2090"/>
        <v>1.0068594793012286E-3</v>
      </c>
      <c r="AF1561" s="13">
        <f t="shared" si="2091"/>
        <v>4.8327671160113884E-4</v>
      </c>
      <c r="AG1561" s="13">
        <f t="shared" si="2092"/>
        <v>1.546434795701588E-4</v>
      </c>
      <c r="AH1561" s="13">
        <f t="shared" si="2093"/>
        <v>7.5384906231090202E-3</v>
      </c>
      <c r="AI1561" s="13">
        <f t="shared" si="2094"/>
        <v>4.4197557052681321E-3</v>
      </c>
      <c r="AJ1561" s="13">
        <f t="shared" si="2095"/>
        <v>1.2956334013581291E-3</v>
      </c>
      <c r="AK1561" s="13">
        <f t="shared" si="2096"/>
        <v>2.5320643985125661E-4</v>
      </c>
      <c r="AL1561" s="13">
        <f t="shared" si="2097"/>
        <v>8.3552505825985185E-7</v>
      </c>
      <c r="AM1561" s="13">
        <f t="shared" si="2098"/>
        <v>1.2298601363283418E-4</v>
      </c>
      <c r="AN1561" s="13">
        <f t="shared" si="2099"/>
        <v>1.180627038097876E-4</v>
      </c>
      <c r="AO1561" s="13">
        <f t="shared" si="2100"/>
        <v>5.6668240636251987E-5</v>
      </c>
      <c r="AP1561" s="13">
        <f t="shared" si="2101"/>
        <v>1.8133242721494353E-5</v>
      </c>
      <c r="AQ1561" s="13">
        <f t="shared" si="2102"/>
        <v>4.3518356301273314E-6</v>
      </c>
      <c r="AR1561" s="13">
        <f t="shared" si="2103"/>
        <v>1.4473427657653098E-3</v>
      </c>
      <c r="AS1561" s="13">
        <f t="shared" si="2104"/>
        <v>8.4856528531855873E-4</v>
      </c>
      <c r="AT1561" s="13">
        <f t="shared" si="2105"/>
        <v>2.487534606451776E-4</v>
      </c>
      <c r="AU1561" s="13">
        <f t="shared" si="2106"/>
        <v>4.8614043219803495E-5</v>
      </c>
      <c r="AV1561" s="13">
        <f t="shared" si="2107"/>
        <v>7.1255044815677139E-6</v>
      </c>
      <c r="AW1561" s="13">
        <f t="shared" si="2108"/>
        <v>1.3062546361138794E-8</v>
      </c>
      <c r="AX1561" s="13">
        <f t="shared" si="2109"/>
        <v>1.2017616491989591E-5</v>
      </c>
      <c r="AY1561" s="13">
        <f t="shared" si="2110"/>
        <v>1.1536533744635438E-5</v>
      </c>
      <c r="AZ1561" s="13">
        <f t="shared" si="2111"/>
        <v>5.5373547212887469E-6</v>
      </c>
      <c r="BA1561" s="13">
        <f t="shared" si="2112"/>
        <v>1.7718954403519427E-6</v>
      </c>
      <c r="BB1561" s="13">
        <f t="shared" si="2113"/>
        <v>4.2524096923069703E-7</v>
      </c>
      <c r="BC1561" s="13">
        <f t="shared" si="2114"/>
        <v>8.1643590380861477E-8</v>
      </c>
      <c r="BD1561" s="13">
        <f t="shared" si="2115"/>
        <v>2.3156725335171026E-4</v>
      </c>
      <c r="BE1561" s="13">
        <f t="shared" si="2116"/>
        <v>1.3576599618192443E-4</v>
      </c>
      <c r="BF1561" s="13">
        <f t="shared" si="2117"/>
        <v>3.9799249359482427E-5</v>
      </c>
      <c r="BG1561" s="13">
        <f t="shared" si="2118"/>
        <v>7.7779920064606495E-6</v>
      </c>
      <c r="BH1561" s="13">
        <f t="shared" si="2119"/>
        <v>1.1400433543255743E-6</v>
      </c>
      <c r="BI1561" s="13">
        <f t="shared" si="2120"/>
        <v>1.3367962822922272E-7</v>
      </c>
      <c r="BJ1561" s="14">
        <f t="shared" si="2121"/>
        <v>0.21703828888996235</v>
      </c>
      <c r="BK1561" s="14">
        <f t="shared" si="2122"/>
        <v>0.35092439606544723</v>
      </c>
      <c r="BL1561" s="14">
        <f t="shared" si="2123"/>
        <v>0.4005698639233749</v>
      </c>
      <c r="BM1561" s="14">
        <f t="shared" si="2124"/>
        <v>0.20278428092827686</v>
      </c>
      <c r="BN1561" s="14">
        <f t="shared" si="2125"/>
        <v>0.79714815149022744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1.1809000000000001</v>
      </c>
      <c r="F1562" s="10">
        <f>VLOOKUP(B1562,home!$B$2:$E$405,3,FALSE)</f>
        <v>0.78169999999999995</v>
      </c>
      <c r="G1562" s="10">
        <f>VLOOKUP(C1562,away!$B$2:$E$405,4,FALSE)</f>
        <v>1.0422</v>
      </c>
      <c r="H1562" s="10">
        <f>VLOOKUP(A1562,away!$A$2:$E$405,3,FALSE)</f>
        <v>0.92459999999999998</v>
      </c>
      <c r="I1562" s="10">
        <f>VLOOKUP(C1562,away!$B$2:$E$405,3,FALSE)</f>
        <v>1.4142999999999999</v>
      </c>
      <c r="J1562" s="10">
        <f>VLOOKUP(B1562,home!$B$2:$E$405,4,FALSE)</f>
        <v>2.0798999999999999</v>
      </c>
      <c r="K1562" s="12">
        <f t="shared" si="2070"/>
        <v>0.96206475216599996</v>
      </c>
      <c r="L1562" s="12">
        <f t="shared" si="2071"/>
        <v>2.7198057362219994</v>
      </c>
      <c r="M1562" s="13">
        <f t="shared" si="2072"/>
        <v>2.5175839650337886E-2</v>
      </c>
      <c r="N1562" s="13">
        <f t="shared" si="2073"/>
        <v>2.4220787933773275E-2</v>
      </c>
      <c r="O1562" s="13">
        <f t="shared" si="2074"/>
        <v>6.8473393095194235E-2</v>
      </c>
      <c r="P1562" s="13">
        <f t="shared" si="2075"/>
        <v>6.5875837958093139E-2</v>
      </c>
      <c r="Q1562" s="13">
        <f t="shared" si="2076"/>
        <v>1.1650983170385413E-2</v>
      </c>
      <c r="R1562" s="13">
        <f t="shared" si="2077"/>
        <v>9.311716365944657E-2</v>
      </c>
      <c r="S1562" s="13">
        <f t="shared" si="2078"/>
        <v>4.3093160813632507E-2</v>
      </c>
      <c r="T1562" s="13">
        <f t="shared" si="2079"/>
        <v>3.1688410859440221E-2</v>
      </c>
      <c r="U1562" s="13">
        <f t="shared" si="2080"/>
        <v>8.9584740978426322E-2</v>
      </c>
      <c r="V1562" s="13">
        <f t="shared" si="2081"/>
        <v>1.2528758251687127E-2</v>
      </c>
      <c r="W1562" s="13">
        <f t="shared" si="2082"/>
        <v>3.7363334121023597E-3</v>
      </c>
      <c r="X1562" s="13">
        <f t="shared" si="2083"/>
        <v>1.0162101046673913E-2</v>
      </c>
      <c r="Y1562" s="13">
        <f t="shared" si="2084"/>
        <v>1.3819470359405648E-2</v>
      </c>
      <c r="Z1562" s="13">
        <f t="shared" si="2085"/>
        <v>8.442019862056184E-2</v>
      </c>
      <c r="AA1562" s="13">
        <f t="shared" si="2086"/>
        <v>8.1217697463695324E-2</v>
      </c>
      <c r="AB1562" s="13">
        <f t="shared" si="2087"/>
        <v>3.9068341990951598E-2</v>
      </c>
      <c r="AC1562" s="13">
        <f t="shared" si="2088"/>
        <v>2.0489446922805671E-3</v>
      </c>
      <c r="AD1562" s="13">
        <f t="shared" si="2089"/>
        <v>8.9864866953095037E-4</v>
      </c>
      <c r="AE1562" s="13">
        <f t="shared" si="2090"/>
        <v>2.4441498062385465E-3</v>
      </c>
      <c r="AF1562" s="13">
        <f t="shared" si="2091"/>
        <v>3.3238063315967439E-3</v>
      </c>
      <c r="AG1562" s="13">
        <f t="shared" si="2092"/>
        <v>3.0133691755892754E-3</v>
      </c>
      <c r="AH1562" s="13">
        <f t="shared" si="2093"/>
        <v>5.740163511530115E-2</v>
      </c>
      <c r="AI1562" s="13">
        <f t="shared" si="2094"/>
        <v>5.5224089861125362E-2</v>
      </c>
      <c r="AJ1562" s="13">
        <f t="shared" si="2095"/>
        <v>2.6564575162918241E-2</v>
      </c>
      <c r="AK1562" s="13">
        <f t="shared" si="2096"/>
        <v>8.5189471401693403E-3</v>
      </c>
      <c r="AL1562" s="13">
        <f t="shared" si="2097"/>
        <v>2.1445314302668455E-4</v>
      </c>
      <c r="AM1562" s="13">
        <f t="shared" si="2098"/>
        <v>1.7291164190731993E-4</v>
      </c>
      <c r="AN1562" s="13">
        <f t="shared" si="2099"/>
        <v>4.7028607551909292E-4</v>
      </c>
      <c r="AO1562" s="13">
        <f t="shared" si="2100"/>
        <v>6.3954338293108074E-4</v>
      </c>
      <c r="AP1562" s="13">
        <f t="shared" si="2101"/>
        <v>5.7981125381959214E-4</v>
      </c>
      <c r="AQ1562" s="13">
        <f t="shared" si="2102"/>
        <v>3.9424349351614908E-4</v>
      </c>
      <c r="AR1562" s="13">
        <f t="shared" si="2103"/>
        <v>3.1224259291023636E-2</v>
      </c>
      <c r="AS1562" s="13">
        <f t="shared" si="2104"/>
        <v>3.0039759276385577E-2</v>
      </c>
      <c r="AT1562" s="13">
        <f t="shared" si="2105"/>
        <v>1.4450096781681092E-2</v>
      </c>
      <c r="AU1562" s="13">
        <f t="shared" si="2106"/>
        <v>4.6339762596809119E-3</v>
      </c>
      <c r="AV1562" s="13">
        <f t="shared" si="2107"/>
        <v>1.1145463054532609E-3</v>
      </c>
      <c r="AW1562" s="13">
        <f t="shared" si="2108"/>
        <v>1.558734341230913E-5</v>
      </c>
      <c r="AX1562" s="13">
        <f t="shared" si="2109"/>
        <v>2.7725365986363631E-5</v>
      </c>
      <c r="AY1562" s="13">
        <f t="shared" si="2110"/>
        <v>7.5407609448566108E-5</v>
      </c>
      <c r="AZ1562" s="13">
        <f t="shared" si="2111"/>
        <v>1.0254702436649918E-4</v>
      </c>
      <c r="BA1562" s="13">
        <f t="shared" si="2112"/>
        <v>9.2969328368167222E-5</v>
      </c>
      <c r="BB1562" s="13">
        <f t="shared" si="2113"/>
        <v>6.321462814711197E-5</v>
      </c>
      <c r="BC1562" s="13">
        <f t="shared" si="2114"/>
        <v>3.4386301649531152E-5</v>
      </c>
      <c r="BD1562" s="13">
        <f t="shared" si="2115"/>
        <v>1.4153986588168186E-2</v>
      </c>
      <c r="BE1562" s="13">
        <f t="shared" si="2116"/>
        <v>1.3617051599106915E-2</v>
      </c>
      <c r="BF1562" s="13">
        <f t="shared" si="2117"/>
        <v>6.5502426859632128E-3</v>
      </c>
      <c r="BG1562" s="13">
        <f t="shared" si="2118"/>
        <v>2.1005858687661175E-3</v>
      </c>
      <c r="BH1562" s="13">
        <f t="shared" si="2119"/>
        <v>5.0522490580946907E-4</v>
      </c>
      <c r="BI1562" s="13">
        <f t="shared" si="2120"/>
        <v>9.721181475913554E-5</v>
      </c>
      <c r="BJ1562" s="14">
        <f t="shared" si="2121"/>
        <v>0.1076111068703958</v>
      </c>
      <c r="BK1562" s="14">
        <f t="shared" si="2122"/>
        <v>0.14901240211850647</v>
      </c>
      <c r="BL1562" s="14">
        <f t="shared" si="2123"/>
        <v>0.63765752584402569</v>
      </c>
      <c r="BM1562" s="14">
        <f t="shared" si="2124"/>
        <v>0.69012740772022296</v>
      </c>
      <c r="BN1562" s="14">
        <f t="shared" si="2125"/>
        <v>0.28851400546723049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0.77839999999999998</v>
      </c>
      <c r="H1563" s="10">
        <f>VLOOKUP(A1563,away!$A$2:$E$405,3,FALSE)</f>
        <v>1.125</v>
      </c>
      <c r="I1563" s="10">
        <f>VLOOKUP(C1563,away!$B$2:$E$405,3,FALSE)</f>
        <v>1.6</v>
      </c>
      <c r="J1563" s="10">
        <f>VLOOKUP(B1563,home!$B$2:$E$405,4,FALSE)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1.2252000000000001</v>
      </c>
      <c r="G1564" s="10">
        <f>VLOOKUP(C1564,away!$B$2:$E$405,4,FALSE)</f>
        <v>1.7297</v>
      </c>
      <c r="H1564" s="10">
        <f>VLOOKUP(A1564,away!$A$2:$E$405,3,FALSE)</f>
        <v>1.125</v>
      </c>
      <c r="I1564" s="10">
        <f>VLOOKUP(C1564,away!$B$2:$E$405,3,FALSE)</f>
        <v>0.98770000000000002</v>
      </c>
      <c r="J1564" s="10">
        <f>VLOOKUP(B1564,home!$B$2:$E$405,4,FALSE)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0.72070000000000001</v>
      </c>
      <c r="G1565" s="10">
        <f>VLOOKUP(C1565,away!$B$2:$E$405,4,FALSE)</f>
        <v>0.79279999999999995</v>
      </c>
      <c r="H1565" s="10">
        <f>VLOOKUP(A1565,away!$A$2:$E$405,3,FALSE)</f>
        <v>1.125</v>
      </c>
      <c r="I1565" s="10">
        <f>VLOOKUP(C1565,away!$B$2:$E$405,3,FALSE)</f>
        <v>0.79010000000000002</v>
      </c>
      <c r="J1565" s="10">
        <f>VLOOKUP(B1565,home!$B$2:$E$405,4,FALSE)</f>
        <v>0.49380000000000002</v>
      </c>
      <c r="K1565" s="12">
        <f t="shared" si="2070"/>
        <v>0.880882609032</v>
      </c>
      <c r="L1565" s="12">
        <f t="shared" si="2071"/>
        <v>0.43892030250000003</v>
      </c>
      <c r="M1565" s="13">
        <f t="shared" si="2072"/>
        <v>0.26718795644188809</v>
      </c>
      <c r="N1565" s="13">
        <f t="shared" si="2073"/>
        <v>0.23536122417245872</v>
      </c>
      <c r="O1565" s="13">
        <f t="shared" si="2074"/>
        <v>0.11727421866583036</v>
      </c>
      <c r="P1565" s="13">
        <f t="shared" si="2075"/>
        <v>0.10330481971054591</v>
      </c>
      <c r="Q1565" s="13">
        <f t="shared" si="2076"/>
        <v>0.10366280460700043</v>
      </c>
      <c r="R1565" s="13">
        <f t="shared" si="2077"/>
        <v>2.5737017766128703E-2</v>
      </c>
      <c r="S1565" s="13">
        <f t="shared" si="2078"/>
        <v>9.985373141013441E-3</v>
      </c>
      <c r="T1565" s="13">
        <f t="shared" si="2079"/>
        <v>4.5499709556103031E-2</v>
      </c>
      <c r="U1565" s="13">
        <f t="shared" si="2080"/>
        <v>2.2671291358530386E-2</v>
      </c>
      <c r="V1565" s="13">
        <f t="shared" si="2081"/>
        <v>4.2896859150380948E-4</v>
      </c>
      <c r="W1565" s="13">
        <f t="shared" si="2082"/>
        <v>3.0438253927262991E-2</v>
      </c>
      <c r="X1565" s="13">
        <f t="shared" si="2083"/>
        <v>1.3359967621326086E-2</v>
      </c>
      <c r="Y1565" s="13">
        <f t="shared" si="2084"/>
        <v>2.9319805148713255E-3</v>
      </c>
      <c r="Z1565" s="13">
        <f t="shared" si="2085"/>
        <v>3.7654998744523628E-3</v>
      </c>
      <c r="AA1565" s="13">
        <f t="shared" si="2086"/>
        <v>3.3169633537172656E-3</v>
      </c>
      <c r="AB1565" s="13">
        <f t="shared" si="2087"/>
        <v>1.4609276665429988E-3</v>
      </c>
      <c r="AC1565" s="13">
        <f t="shared" si="2088"/>
        <v>1.036595258561598E-5</v>
      </c>
      <c r="AD1565" s="13">
        <f t="shared" si="2089"/>
        <v>6.7031321334564851E-3</v>
      </c>
      <c r="AE1565" s="13">
        <f t="shared" si="2090"/>
        <v>2.942140783714191E-3</v>
      </c>
      <c r="AF1565" s="13">
        <f t="shared" si="2091"/>
        <v>6.4568266139270988E-4</v>
      </c>
      <c r="AG1565" s="13">
        <f t="shared" si="2092"/>
        <v>9.4467743019164467E-5</v>
      </c>
      <c r="AH1565" s="13">
        <f t="shared" si="2093"/>
        <v>4.1318858598958567E-4</v>
      </c>
      <c r="AI1565" s="13">
        <f t="shared" si="2094"/>
        <v>3.6397063964874903E-4</v>
      </c>
      <c r="AJ1565" s="13">
        <f t="shared" si="2095"/>
        <v>1.6030770333241799E-4</v>
      </c>
      <c r="AK1565" s="13">
        <f t="shared" si="2096"/>
        <v>4.7070755986462736E-5</v>
      </c>
      <c r="AL1565" s="13">
        <f t="shared" si="2097"/>
        <v>1.603145407069321E-7</v>
      </c>
      <c r="AM1565" s="13">
        <f t="shared" si="2098"/>
        <v>1.1809345044810774E-3</v>
      </c>
      <c r="AN1565" s="13">
        <f t="shared" si="2099"/>
        <v>5.1833612993952213E-4</v>
      </c>
      <c r="AO1565" s="13">
        <f t="shared" si="2100"/>
        <v>1.1375412547486717E-4</v>
      </c>
      <c r="AP1565" s="13">
        <f t="shared" si="2101"/>
        <v>1.6642998388017225E-5</v>
      </c>
      <c r="AQ1565" s="13">
        <f t="shared" si="2102"/>
        <v>1.8262374717438826E-6</v>
      </c>
      <c r="AR1565" s="13">
        <f t="shared" si="2103"/>
        <v>3.627137183041925E-5</v>
      </c>
      <c r="AS1565" s="13">
        <f t="shared" si="2104"/>
        <v>3.1950820651149497E-5</v>
      </c>
      <c r="AT1565" s="13">
        <f t="shared" si="2105"/>
        <v>1.4072461127949037E-5</v>
      </c>
      <c r="AU1565" s="13">
        <f t="shared" si="2106"/>
        <v>4.1320620912963832E-6</v>
      </c>
      <c r="AV1565" s="13">
        <f t="shared" si="2107"/>
        <v>9.099654089158449E-7</v>
      </c>
      <c r="AW1565" s="13">
        <f t="shared" si="2108"/>
        <v>1.7217659709222724E-9</v>
      </c>
      <c r="AX1565" s="13">
        <f t="shared" si="2109"/>
        <v>1.7337744456720052E-4</v>
      </c>
      <c r="AY1565" s="13">
        <f t="shared" si="2110"/>
        <v>7.6098880416112629E-5</v>
      </c>
      <c r="AZ1565" s="13">
        <f t="shared" si="2111"/>
        <v>1.6700671806075741E-5</v>
      </c>
      <c r="BA1565" s="13">
        <f t="shared" si="2112"/>
        <v>2.4434213070253298E-6</v>
      </c>
      <c r="BB1565" s="13">
        <f t="shared" si="2113"/>
        <v>2.6811680480362568E-7</v>
      </c>
      <c r="BC1565" s="13">
        <f t="shared" si="2114"/>
        <v>2.3536381813948173E-8</v>
      </c>
      <c r="BD1565" s="13">
        <f t="shared" si="2115"/>
        <v>2.6533735826496001E-6</v>
      </c>
      <c r="BE1565" s="13">
        <f t="shared" si="2116"/>
        <v>2.3373106442209648E-6</v>
      </c>
      <c r="BF1565" s="13">
        <f t="shared" si="2117"/>
        <v>1.0294481491998141E-6</v>
      </c>
      <c r="BG1565" s="13">
        <f t="shared" si="2118"/>
        <v>3.0227432384343192E-7</v>
      </c>
      <c r="BH1565" s="13">
        <f t="shared" si="2119"/>
        <v>6.6567048757646492E-8</v>
      </c>
      <c r="BI1565" s="13">
        <f t="shared" si="2120"/>
        <v>1.1727551117039203E-8</v>
      </c>
      <c r="BJ1565" s="14">
        <f t="shared" si="2121"/>
        <v>0.44373976978764335</v>
      </c>
      <c r="BK1565" s="14">
        <f t="shared" si="2122"/>
        <v>0.38099374303249367</v>
      </c>
      <c r="BL1565" s="14">
        <f t="shared" si="2123"/>
        <v>0.17153869387811646</v>
      </c>
      <c r="BM1565" s="14">
        <f t="shared" si="2124"/>
        <v>0.14743356805020355</v>
      </c>
      <c r="BN1565" s="14">
        <f t="shared" si="2125"/>
        <v>0.85252804136385218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1.5124</v>
      </c>
      <c r="F1566" s="10">
        <f>VLOOKUP(B1566,home!$B$2:$E$405,3,FALSE)</f>
        <v>1.3224</v>
      </c>
      <c r="G1566" s="10">
        <f>VLOOKUP(C1566,away!$B$2:$E$405,4,FALSE)</f>
        <v>1.0579000000000001</v>
      </c>
      <c r="H1566" s="10">
        <f>VLOOKUP(A1566,away!$A$2:$E$405,3,FALSE)</f>
        <v>1.1446000000000001</v>
      </c>
      <c r="I1566" s="10">
        <f>VLOOKUP(C1566,away!$B$2:$E$405,3,FALSE)</f>
        <v>1.3395999999999999</v>
      </c>
      <c r="J1566" s="10">
        <f>VLOOKUP(B1566,home!$B$2:$E$405,4,FALSE)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1.5124</v>
      </c>
      <c r="F1567" s="10">
        <f>VLOOKUP(B1567,home!$B$2:$E$405,3,FALSE)</f>
        <v>1.2783</v>
      </c>
      <c r="G1567" s="10">
        <f>VLOOKUP(C1567,away!$B$2:$E$405,4,FALSE)</f>
        <v>0.70250000000000001</v>
      </c>
      <c r="H1567" s="10">
        <f>VLOOKUP(A1567,away!$A$2:$E$405,3,FALSE)</f>
        <v>1.1446000000000001</v>
      </c>
      <c r="I1567" s="10">
        <f>VLOOKUP(C1567,away!$B$2:$E$405,3,FALSE)</f>
        <v>0.65529999999999999</v>
      </c>
      <c r="J1567" s="10">
        <f>VLOOKUP(B1567,home!$B$2:$E$405,4,FALSE)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1.72</v>
      </c>
      <c r="F1568" s="10">
        <f>VLOOKUP(B1568,home!$B$2:$E$405,3,FALSE)</f>
        <v>1.1628000000000001</v>
      </c>
      <c r="G1568" s="10">
        <f>VLOOKUP(C1568,away!$B$2:$E$405,4,FALSE)</f>
        <v>0.98839999999999995</v>
      </c>
      <c r="H1568" s="10">
        <f>VLOOKUP(A1568,away!$A$2:$E$405,3,FALSE)</f>
        <v>1.58</v>
      </c>
      <c r="I1568" s="10">
        <f>VLOOKUP(C1568,away!$B$2:$E$405,3,FALSE)</f>
        <v>0.50629999999999997</v>
      </c>
      <c r="J1568" s="10">
        <f>VLOOKUP(B1568,home!$B$2:$E$405,4,FALSE)</f>
        <v>0.69620000000000004</v>
      </c>
      <c r="K1568" s="12">
        <f t="shared" si="2070"/>
        <v>1.9768158143999999</v>
      </c>
      <c r="L1568" s="12">
        <f t="shared" si="2071"/>
        <v>0.5569279748</v>
      </c>
      <c r="M1568" s="13">
        <f t="shared" si="2072"/>
        <v>7.9361351258789833E-2</v>
      </c>
      <c r="N1568" s="13">
        <f t="shared" si="2073"/>
        <v>0.15688277422052907</v>
      </c>
      <c r="O1568" s="13">
        <f t="shared" si="2074"/>
        <v>4.4198556633949247E-2</v>
      </c>
      <c r="P1568" s="13">
        <f t="shared" si="2075"/>
        <v>8.7372405727644875E-2</v>
      </c>
      <c r="Q1568" s="13">
        <f t="shared" si="2076"/>
        <v>0.15506417454304328</v>
      </c>
      <c r="R1568" s="13">
        <f t="shared" si="2077"/>
        <v>1.230770631761423E-2</v>
      </c>
      <c r="S1568" s="13">
        <f t="shared" si="2078"/>
        <v>2.4048032075911396E-2</v>
      </c>
      <c r="T1568" s="13">
        <f t="shared" si="2079"/>
        <v>8.6359576692290788E-2</v>
      </c>
      <c r="U1568" s="13">
        <f t="shared" si="2080"/>
        <v>2.4330068487650593E-2</v>
      </c>
      <c r="V1568" s="13">
        <f t="shared" si="2081"/>
        <v>2.941726366747111E-3</v>
      </c>
      <c r="W1568" s="13">
        <f t="shared" si="2082"/>
        <v>0.1021777708278566</v>
      </c>
      <c r="X1568" s="13">
        <f t="shared" si="2083"/>
        <v>5.6905658976736682E-2</v>
      </c>
      <c r="Y1568" s="13">
        <f t="shared" si="2084"/>
        <v>1.5846176704286702E-2</v>
      </c>
      <c r="Z1568" s="13">
        <f t="shared" si="2085"/>
        <v>2.2848353179673532E-3</v>
      </c>
      <c r="AA1568" s="13">
        <f t="shared" si="2086"/>
        <v>4.5166985898575157E-3</v>
      </c>
      <c r="AB1568" s="13">
        <f t="shared" si="2087"/>
        <v>4.4643406006542588E-3</v>
      </c>
      <c r="AC1568" s="13">
        <f t="shared" si="2088"/>
        <v>2.02417254729732E-4</v>
      </c>
      <c r="AD1568" s="13">
        <f t="shared" si="2089"/>
        <v>5.0496658313161462E-2</v>
      </c>
      <c r="AE1568" s="13">
        <f t="shared" si="2090"/>
        <v>2.8123001648516593E-2</v>
      </c>
      <c r="AF1568" s="13">
        <f t="shared" si="2091"/>
        <v>7.8312431767027044E-3</v>
      </c>
      <c r="AG1568" s="13">
        <f t="shared" si="2092"/>
        <v>1.4538128008557856E-3</v>
      </c>
      <c r="AH1568" s="13">
        <f t="shared" si="2093"/>
        <v>3.1812217659676792E-4</v>
      </c>
      <c r="AI1568" s="13">
        <f t="shared" si="2094"/>
        <v>6.2886894960784026E-4</v>
      </c>
      <c r="AJ1568" s="13">
        <f t="shared" si="2095"/>
        <v>6.2157904238494769E-4</v>
      </c>
      <c r="AK1568" s="13">
        <f t="shared" si="2096"/>
        <v>4.0958242696205748E-4</v>
      </c>
      <c r="AL1568" s="13">
        <f t="shared" si="2097"/>
        <v>8.9140027108917897E-6</v>
      </c>
      <c r="AM1568" s="13">
        <f t="shared" si="2098"/>
        <v>1.9964518545562165E-2</v>
      </c>
      <c r="AN1568" s="13">
        <f t="shared" si="2099"/>
        <v>1.1118798881436975E-2</v>
      </c>
      <c r="AO1568" s="13">
        <f t="shared" si="2100"/>
        <v>3.0961850716236003E-3</v>
      </c>
      <c r="AP1568" s="13">
        <f t="shared" si="2101"/>
        <v>5.7478402718177501E-4</v>
      </c>
      <c r="AQ1568" s="13">
        <f t="shared" si="2102"/>
        <v>8.0028326051433493E-5</v>
      </c>
      <c r="AR1568" s="13">
        <f t="shared" si="2103"/>
        <v>3.5434227910201189E-5</v>
      </c>
      <c r="AS1568" s="13">
        <f t="shared" si="2104"/>
        <v>7.0046942103939565E-5</v>
      </c>
      <c r="AT1568" s="13">
        <f t="shared" si="2105"/>
        <v>6.9234951450714474E-5</v>
      </c>
      <c r="AU1568" s="13">
        <f t="shared" si="2106"/>
        <v>4.5621582312329529E-5</v>
      </c>
      <c r="AV1568" s="13">
        <f t="shared" si="2107"/>
        <v>2.2546366348241078E-5</v>
      </c>
      <c r="AW1568" s="13">
        <f t="shared" si="2108"/>
        <v>2.7260605696455707E-7</v>
      </c>
      <c r="AX1568" s="13">
        <f t="shared" si="2109"/>
        <v>6.5776959979582288E-3</v>
      </c>
      <c r="AY1568" s="13">
        <f t="shared" si="2110"/>
        <v>3.6633029109929406E-3</v>
      </c>
      <c r="AZ1568" s="13">
        <f t="shared" si="2111"/>
        <v>1.0200979356491215E-3</v>
      </c>
      <c r="BA1568" s="13">
        <f t="shared" si="2112"/>
        <v>1.8937369246624204E-4</v>
      </c>
      <c r="BB1568" s="13">
        <f t="shared" si="2113"/>
        <v>2.6366876756405539E-5</v>
      </c>
      <c r="BC1568" s="13">
        <f t="shared" si="2114"/>
        <v>2.9368902547492267E-6</v>
      </c>
      <c r="BD1568" s="13">
        <f t="shared" si="2115"/>
        <v>3.2890521314383299E-6</v>
      </c>
      <c r="BE1568" s="13">
        <f t="shared" si="2116"/>
        <v>6.5018502678133173E-6</v>
      </c>
      <c r="BF1568" s="13">
        <f t="shared" si="2117"/>
        <v>6.4264802161371215E-6</v>
      </c>
      <c r="BG1568" s="13">
        <f t="shared" si="2118"/>
        <v>4.2346559073961968E-6</v>
      </c>
      <c r="BH1568" s="13">
        <f t="shared" si="2119"/>
        <v>2.0927836915707955E-6</v>
      </c>
      <c r="BI1568" s="13">
        <f t="shared" si="2120"/>
        <v>8.2740957952311223E-7</v>
      </c>
      <c r="BJ1568" s="14">
        <f t="shared" si="2121"/>
        <v>0.70745493705991314</v>
      </c>
      <c r="BK1568" s="14">
        <f t="shared" si="2122"/>
        <v>0.19759814959752675</v>
      </c>
      <c r="BL1568" s="14">
        <f t="shared" si="2123"/>
        <v>9.2061779527196741E-2</v>
      </c>
      <c r="BM1568" s="14">
        <f t="shared" si="2124"/>
        <v>0.46054970249609767</v>
      </c>
      <c r="BN1568" s="14">
        <f t="shared" si="2125"/>
        <v>0.53518696870157045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1.72</v>
      </c>
      <c r="F1569" s="10">
        <f>VLOOKUP(B1569,home!$B$2:$E$405,3,FALSE)</f>
        <v>1.0465</v>
      </c>
      <c r="G1569" s="10">
        <f>VLOOKUP(C1569,away!$B$2:$E$405,4,FALSE)</f>
        <v>0.98839999999999995</v>
      </c>
      <c r="H1569" s="10">
        <f>VLOOKUP(A1569,away!$A$2:$E$405,3,FALSE)</f>
        <v>1.58</v>
      </c>
      <c r="I1569" s="10">
        <f>VLOOKUP(C1569,away!$B$2:$E$405,3,FALSE)</f>
        <v>1.3290999999999999</v>
      </c>
      <c r="J1569" s="10">
        <f>VLOOKUP(B1569,home!$B$2:$E$405,4,FALSE)</f>
        <v>1.0126999999999999</v>
      </c>
      <c r="K1569" s="12">
        <f t="shared" si="2070"/>
        <v>1.7791002319999998</v>
      </c>
      <c r="L1569" s="12">
        <f t="shared" si="2071"/>
        <v>2.1266477205999998</v>
      </c>
      <c r="M1569" s="13">
        <f t="shared" si="2072"/>
        <v>2.0125895644364213E-2</v>
      </c>
      <c r="N1569" s="13">
        <f t="shared" si="2073"/>
        <v>3.5805985610096153E-2</v>
      </c>
      <c r="O1569" s="13">
        <f t="shared" si="2074"/>
        <v>4.2800690097120619E-2</v>
      </c>
      <c r="P1569" s="13">
        <f t="shared" si="2075"/>
        <v>7.6146717681547391E-2</v>
      </c>
      <c r="Q1569" s="13">
        <f t="shared" si="2076"/>
        <v>3.1851218652955371E-2</v>
      </c>
      <c r="R1569" s="13">
        <f t="shared" si="2077"/>
        <v>4.5510995017574281E-2</v>
      </c>
      <c r="S1569" s="13">
        <f t="shared" si="2078"/>
        <v>7.2025646909495034E-2</v>
      </c>
      <c r="T1569" s="13">
        <f t="shared" si="2079"/>
        <v>6.7736321546639736E-2</v>
      </c>
      <c r="U1569" s="13">
        <f t="shared" si="2080"/>
        <v>8.0968621794317241E-2</v>
      </c>
      <c r="V1569" s="13">
        <f t="shared" si="2081"/>
        <v>3.0278937356034537E-2</v>
      </c>
      <c r="W1569" s="13">
        <f t="shared" si="2082"/>
        <v>1.8888836831651865E-2</v>
      </c>
      <c r="X1569" s="13">
        <f t="shared" si="2083"/>
        <v>4.0169901792817771E-2</v>
      </c>
      <c r="Y1569" s="13">
        <f t="shared" si="2084"/>
        <v>4.2713615042210877E-2</v>
      </c>
      <c r="Z1569" s="13">
        <f t="shared" si="2085"/>
        <v>3.226195127212076E-2</v>
      </c>
      <c r="AA1569" s="13">
        <f t="shared" si="2086"/>
        <v>5.7397244993002729E-2</v>
      </c>
      <c r="AB1569" s="13">
        <f t="shared" si="2087"/>
        <v>5.1057725941606007E-2</v>
      </c>
      <c r="AC1569" s="13">
        <f t="shared" si="2088"/>
        <v>7.1600592816128406E-3</v>
      </c>
      <c r="AD1569" s="13">
        <f t="shared" si="2089"/>
        <v>8.4012834973505E-3</v>
      </c>
      <c r="AE1569" s="13">
        <f t="shared" si="2090"/>
        <v>1.7866570399754839E-2</v>
      </c>
      <c r="AF1569" s="13">
        <f t="shared" si="2091"/>
        <v>1.8997950607789027E-2</v>
      </c>
      <c r="AG1569" s="13">
        <f t="shared" si="2092"/>
        <v>1.3467316118708637E-2</v>
      </c>
      <c r="AH1569" s="13">
        <f t="shared" si="2093"/>
        <v>1.7152451283740971E-2</v>
      </c>
      <c r="AI1569" s="13">
        <f t="shared" si="2094"/>
        <v>3.0515930058272255E-2</v>
      </c>
      <c r="AJ1569" s="13">
        <f t="shared" si="2095"/>
        <v>2.7145449123183975E-2</v>
      </c>
      <c r="AK1569" s="13">
        <f t="shared" si="2096"/>
        <v>1.6098158277600264E-2</v>
      </c>
      <c r="AL1569" s="13">
        <f t="shared" si="2097"/>
        <v>1.0836089430937513E-3</v>
      </c>
      <c r="AM1569" s="13">
        <f t="shared" si="2098"/>
        <v>2.9893450838468089E-3</v>
      </c>
      <c r="AN1569" s="13">
        <f t="shared" si="2099"/>
        <v>6.3572839086496321E-3</v>
      </c>
      <c r="AO1569" s="13">
        <f t="shared" si="2100"/>
        <v>6.7598516667683999E-3</v>
      </c>
      <c r="AP1569" s="13">
        <f t="shared" si="2101"/>
        <v>4.7919410462423746E-3</v>
      </c>
      <c r="AQ1569" s="13">
        <f t="shared" si="2102"/>
        <v>2.5476926258102316E-3</v>
      </c>
      <c r="AR1569" s="13">
        <f t="shared" si="2103"/>
        <v>7.2954442850540549E-3</v>
      </c>
      <c r="AS1569" s="13">
        <f t="shared" si="2104"/>
        <v>1.2979326620082741E-2</v>
      </c>
      <c r="AT1569" s="13">
        <f t="shared" si="2105"/>
        <v>1.1545761500496493E-2</v>
      </c>
      <c r="AU1569" s="13">
        <f t="shared" si="2106"/>
        <v>6.8470223213833231E-3</v>
      </c>
      <c r="AV1569" s="13">
        <f t="shared" si="2107"/>
        <v>3.0453847501205637E-3</v>
      </c>
      <c r="AW1569" s="13">
        <f t="shared" si="2108"/>
        <v>1.1388487543750588E-4</v>
      </c>
      <c r="AX1569" s="13">
        <f t="shared" si="2109"/>
        <v>8.8639075536665337E-4</v>
      </c>
      <c r="AY1569" s="13">
        <f t="shared" si="2110"/>
        <v>1.8850408794614055E-3</v>
      </c>
      <c r="AZ1569" s="13">
        <f t="shared" si="2111"/>
        <v>2.0044089447722089E-3</v>
      </c>
      <c r="BA1569" s="13">
        <f t="shared" si="2112"/>
        <v>1.420890571183356E-3</v>
      </c>
      <c r="BB1569" s="13">
        <f t="shared" si="2113"/>
        <v>7.5543342360727904E-4</v>
      </c>
      <c r="BC1569" s="13">
        <f t="shared" si="2114"/>
        <v>3.2130815367589484E-4</v>
      </c>
      <c r="BD1569" s="13">
        <f t="shared" si="2115"/>
        <v>2.5858066599290801E-3</v>
      </c>
      <c r="BE1569" s="13">
        <f t="shared" si="2116"/>
        <v>4.6004092285869711E-3</v>
      </c>
      <c r="BF1569" s="13">
        <f t="shared" si="2117"/>
        <v>4.092294562937011E-3</v>
      </c>
      <c r="BG1569" s="13">
        <f t="shared" si="2118"/>
        <v>2.4268674021111908E-3</v>
      </c>
      <c r="BH1569" s="13">
        <f t="shared" si="2119"/>
        <v>1.0794100895323148E-3</v>
      </c>
      <c r="BI1569" s="13">
        <f t="shared" si="2120"/>
        <v>3.8407574814201638E-4</v>
      </c>
      <c r="BJ1569" s="14">
        <f t="shared" si="2121"/>
        <v>0.32661858715935904</v>
      </c>
      <c r="BK1569" s="14">
        <f t="shared" si="2122"/>
        <v>0.20870590669560918</v>
      </c>
      <c r="BL1569" s="14">
        <f t="shared" si="2123"/>
        <v>0.42552906975479404</v>
      </c>
      <c r="BM1569" s="14">
        <f t="shared" si="2124"/>
        <v>0.73910285617420124</v>
      </c>
      <c r="BN1569" s="14">
        <f t="shared" si="2125"/>
        <v>0.25224150270365803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1.6292</v>
      </c>
      <c r="F1570" s="10">
        <f>VLOOKUP(B1570,home!$B$2:$E$405,3,FALSE)</f>
        <v>0.95479999999999998</v>
      </c>
      <c r="G1570" s="10">
        <f>VLOOKUP(C1570,away!$B$2:$E$405,4,FALSE)</f>
        <v>0.83040000000000003</v>
      </c>
      <c r="H1570" s="10">
        <f>VLOOKUP(A1570,away!$A$2:$E$405,3,FALSE)</f>
        <v>1.1462000000000001</v>
      </c>
      <c r="I1570" s="10">
        <f>VLOOKUP(C1570,away!$B$2:$E$405,3,FALSE)</f>
        <v>1.3343</v>
      </c>
      <c r="J1570" s="10">
        <f>VLOOKUP(B1570,home!$B$2:$E$405,4,FALSE)</f>
        <v>0.72699999999999998</v>
      </c>
      <c r="K1570" s="12">
        <f t="shared" si="2070"/>
        <v>1.2917371568639999</v>
      </c>
      <c r="L1570" s="12">
        <f t="shared" si="2071"/>
        <v>1.1118553778200002</v>
      </c>
      <c r="M1570" s="13">
        <f t="shared" si="2072"/>
        <v>9.0392630612152303E-2</v>
      </c>
      <c r="N1570" s="13">
        <f t="shared" si="2073"/>
        <v>0.11676351966839937</v>
      </c>
      <c r="O1570" s="13">
        <f t="shared" si="2074"/>
        <v>0.10050353246141831</v>
      </c>
      <c r="P1570" s="13">
        <f t="shared" si="2075"/>
        <v>0.12982414727650121</v>
      </c>
      <c r="Q1570" s="13">
        <f t="shared" si="2076"/>
        <v>7.5413888460946002E-2</v>
      </c>
      <c r="R1570" s="13">
        <f t="shared" si="2077"/>
        <v>5.5872696528567467E-2</v>
      </c>
      <c r="S1570" s="13">
        <f t="shared" si="2078"/>
        <v>4.6614168383890382E-2</v>
      </c>
      <c r="T1570" s="13">
        <f t="shared" si="2079"/>
        <v>8.3849337447620464E-2</v>
      </c>
      <c r="U1570" s="13">
        <f t="shared" si="2080"/>
        <v>7.2172838160136824E-2</v>
      </c>
      <c r="V1570" s="13">
        <f t="shared" si="2081"/>
        <v>7.438714393295083E-3</v>
      </c>
      <c r="W1570" s="13">
        <f t="shared" si="2082"/>
        <v>3.2471640622867046E-2</v>
      </c>
      <c r="X1570" s="13">
        <f t="shared" si="2083"/>
        <v>3.6103768253173109E-2</v>
      </c>
      <c r="Y1570" s="13">
        <f t="shared" si="2084"/>
        <v>2.0071084445928762E-2</v>
      </c>
      <c r="Z1570" s="13">
        <f t="shared" si="2085"/>
        <v>2.0707452702864195E-2</v>
      </c>
      <c r="AA1570" s="13">
        <f t="shared" si="2086"/>
        <v>2.6748586080293547E-2</v>
      </c>
      <c r="AB1570" s="13">
        <f t="shared" si="2087"/>
        <v>1.7276071266745182E-2</v>
      </c>
      <c r="AC1570" s="13">
        <f t="shared" si="2088"/>
        <v>6.6772917936101317E-4</v>
      </c>
      <c r="AD1570" s="13">
        <f t="shared" si="2089"/>
        <v>1.0486206184222963E-2</v>
      </c>
      <c r="AE1570" s="13">
        <f t="shared" si="2090"/>
        <v>1.1659144738857645E-2</v>
      </c>
      <c r="AF1570" s="13">
        <f t="shared" si="2091"/>
        <v>6.4816413893403185E-3</v>
      </c>
      <c r="AG1570" s="13">
        <f t="shared" si="2092"/>
        <v>2.4022159452795769E-3</v>
      </c>
      <c r="AH1570" s="13">
        <f t="shared" si="2093"/>
        <v>5.7559231621582135E-3</v>
      </c>
      <c r="AI1570" s="13">
        <f t="shared" si="2094"/>
        <v>7.4351398206138949E-3</v>
      </c>
      <c r="AJ1570" s="13">
        <f t="shared" si="2095"/>
        <v>4.8021231863830532E-3</v>
      </c>
      <c r="AK1570" s="13">
        <f t="shared" si="2096"/>
        <v>2.0676936505630446E-3</v>
      </c>
      <c r="AL1570" s="13">
        <f t="shared" si="2097"/>
        <v>3.8360371076766576E-5</v>
      </c>
      <c r="AM1570" s="13">
        <f t="shared" si="2098"/>
        <v>2.7090844325395715E-3</v>
      </c>
      <c r="AN1570" s="13">
        <f t="shared" si="2099"/>
        <v>3.0121100952875662E-3</v>
      </c>
      <c r="AO1570" s="13">
        <f t="shared" si="2100"/>
        <v>1.6745154040156971E-3</v>
      </c>
      <c r="AP1570" s="13">
        <f t="shared" si="2101"/>
        <v>6.2060631906576101E-4</v>
      </c>
      <c r="AQ1570" s="13">
        <f t="shared" si="2102"/>
        <v>1.7250611834058533E-4</v>
      </c>
      <c r="AR1570" s="13">
        <f t="shared" si="2103"/>
        <v>1.2799508244328603E-3</v>
      </c>
      <c r="AS1570" s="13">
        <f t="shared" si="2104"/>
        <v>1.6533600388786355E-3</v>
      </c>
      <c r="AT1570" s="13">
        <f t="shared" si="2105"/>
        <v>1.067853297946821E-3</v>
      </c>
      <c r="AU1570" s="13">
        <f t="shared" si="2106"/>
        <v>4.5979526101255715E-4</v>
      </c>
      <c r="AV1570" s="13">
        <f t="shared" si="2107"/>
        <v>1.4848365579997537E-4</v>
      </c>
      <c r="AW1570" s="13">
        <f t="shared" si="2108"/>
        <v>1.5303922302703788E-6</v>
      </c>
      <c r="AX1570" s="13">
        <f t="shared" si="2109"/>
        <v>5.832375037655305E-4</v>
      </c>
      <c r="AY1570" s="13">
        <f t="shared" si="2110"/>
        <v>6.484757551080177E-4</v>
      </c>
      <c r="AZ1570" s="13">
        <f t="shared" si="2111"/>
        <v>3.6050562785136753E-4</v>
      </c>
      <c r="BA1570" s="13">
        <f t="shared" si="2112"/>
        <v>1.3361004035363953E-4</v>
      </c>
      <c r="BB1570" s="13">
        <f t="shared" si="2113"/>
        <v>3.7138760474485341E-5</v>
      </c>
      <c r="BC1570" s="13">
        <f t="shared" si="2114"/>
        <v>8.2585861118250636E-6</v>
      </c>
      <c r="BD1570" s="13">
        <f t="shared" si="2115"/>
        <v>2.3718670124847001E-4</v>
      </c>
      <c r="BE1570" s="13">
        <f t="shared" si="2116"/>
        <v>3.0638287511664956E-4</v>
      </c>
      <c r="BF1570" s="13">
        <f t="shared" si="2117"/>
        <v>1.9788307200749951E-4</v>
      </c>
      <c r="BG1570" s="13">
        <f t="shared" si="2118"/>
        <v>8.5204305608827151E-5</v>
      </c>
      <c r="BH1570" s="13">
        <f t="shared" si="2119"/>
        <v>2.751539186992944E-5</v>
      </c>
      <c r="BI1570" s="13">
        <f t="shared" si="2120"/>
        <v>7.1085308128122921E-6</v>
      </c>
      <c r="BJ1570" s="14">
        <f t="shared" si="2121"/>
        <v>0.40566249579954933</v>
      </c>
      <c r="BK1570" s="14">
        <f t="shared" si="2122"/>
        <v>0.27562422597138475</v>
      </c>
      <c r="BL1570" s="14">
        <f t="shared" si="2123"/>
        <v>0.29810532827161457</v>
      </c>
      <c r="BM1570" s="14">
        <f t="shared" si="2124"/>
        <v>0.43068214237455044</v>
      </c>
      <c r="BN1570" s="14">
        <f t="shared" si="2125"/>
        <v>0.56877041500798464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1.6292</v>
      </c>
      <c r="F1571" s="10">
        <f>VLOOKUP(B1571,home!$B$2:$E$405,3,FALSE)</f>
        <v>1.1915</v>
      </c>
      <c r="G1571" s="10">
        <f>VLOOKUP(C1571,away!$B$2:$E$405,4,FALSE)</f>
        <v>0.75019999999999998</v>
      </c>
      <c r="H1571" s="10">
        <f>VLOOKUP(A1571,away!$A$2:$E$405,3,FALSE)</f>
        <v>1.1462000000000001</v>
      </c>
      <c r="I1571" s="10">
        <f>VLOOKUP(C1571,away!$B$2:$E$405,3,FALSE)</f>
        <v>0.96940000000000004</v>
      </c>
      <c r="J1571" s="10">
        <f>VLOOKUP(B1571,home!$B$2:$E$405,4,FALSE)</f>
        <v>1.1291</v>
      </c>
      <c r="K1571" s="12">
        <f t="shared" si="2070"/>
        <v>1.4562820883599998</v>
      </c>
      <c r="L1571" s="12">
        <f t="shared" si="2071"/>
        <v>1.2545726827480002</v>
      </c>
      <c r="M1571" s="13">
        <f t="shared" si="2072"/>
        <v>6.6479957275108983E-2</v>
      </c>
      <c r="N1571" s="13">
        <f t="shared" si="2073"/>
        <v>9.6813571014679273E-2</v>
      </c>
      <c r="O1571" s="13">
        <f t="shared" si="2074"/>
        <v>8.3403938347605899E-2</v>
      </c>
      <c r="P1571" s="13">
        <f t="shared" si="2075"/>
        <v>0.1214596615143002</v>
      </c>
      <c r="Q1571" s="13">
        <f t="shared" si="2076"/>
        <v>7.0493934689423152E-2</v>
      </c>
      <c r="R1571" s="13">
        <f t="shared" si="2077"/>
        <v>5.2318151342252393E-2</v>
      </c>
      <c r="S1571" s="13">
        <f t="shared" si="2078"/>
        <v>5.5477056468761853E-2</v>
      </c>
      <c r="T1571" s="13">
        <f t="shared" si="2079"/>
        <v>8.8439764760771922E-2</v>
      </c>
      <c r="U1571" s="13">
        <f t="shared" si="2080"/>
        <v>7.6189986695829839E-2</v>
      </c>
      <c r="V1571" s="13">
        <f t="shared" si="2081"/>
        <v>1.1261914746259953E-2</v>
      </c>
      <c r="W1571" s="13">
        <f t="shared" si="2082"/>
        <v>3.4219684808742198E-2</v>
      </c>
      <c r="X1571" s="13">
        <f t="shared" si="2083"/>
        <v>4.2931081773294681E-2</v>
      </c>
      <c r="Y1571" s="13">
        <f t="shared" si="2084"/>
        <v>2.693008121679805E-2</v>
      </c>
      <c r="Z1571" s="13">
        <f t="shared" si="2085"/>
        <v>2.187897449528849E-2</v>
      </c>
      <c r="AA1571" s="13">
        <f t="shared" si="2086"/>
        <v>3.1861958669173893E-2</v>
      </c>
      <c r="AB1571" s="13">
        <f t="shared" si="2087"/>
        <v>2.3199999854992288E-2</v>
      </c>
      <c r="AC1571" s="13">
        <f t="shared" si="2088"/>
        <v>1.2859781439681639E-3</v>
      </c>
      <c r="AD1571" s="13">
        <f t="shared" si="2089"/>
        <v>1.2458378514074006E-2</v>
      </c>
      <c r="AE1571" s="13">
        <f t="shared" si="2090"/>
        <v>1.562994135509187E-2</v>
      </c>
      <c r="AF1571" s="13">
        <f t="shared" si="2091"/>
        <v>9.8044487285257644E-3</v>
      </c>
      <c r="AG1571" s="13">
        <f t="shared" si="2092"/>
        <v>4.1001311814039291E-3</v>
      </c>
      <c r="AH1571" s="13">
        <f t="shared" si="2093"/>
        <v>6.8621909320822905E-3</v>
      </c>
      <c r="AI1571" s="13">
        <f t="shared" si="2094"/>
        <v>9.9932857412978505E-3</v>
      </c>
      <c r="AJ1571" s="13">
        <f t="shared" si="2095"/>
        <v>7.276521514457724E-3</v>
      </c>
      <c r="AK1571" s="13">
        <f t="shared" si="2096"/>
        <v>3.5322226490236541E-3</v>
      </c>
      <c r="AL1571" s="13">
        <f t="shared" si="2097"/>
        <v>9.3979885958586485E-5</v>
      </c>
      <c r="AM1571" s="13">
        <f t="shared" si="2098"/>
        <v>3.6285826960110092E-3</v>
      </c>
      <c r="AN1571" s="13">
        <f t="shared" si="2099"/>
        <v>4.5523207275075025E-3</v>
      </c>
      <c r="AO1571" s="13">
        <f t="shared" si="2100"/>
        <v>2.8556086139192088E-3</v>
      </c>
      <c r="AP1571" s="13">
        <f t="shared" si="2101"/>
        <v>1.1941895198809734E-3</v>
      </c>
      <c r="AQ1571" s="13">
        <f t="shared" si="2102"/>
        <v>3.7454938741665486E-4</v>
      </c>
      <c r="AR1571" s="13">
        <f t="shared" si="2103"/>
        <v>1.7218234574382946E-3</v>
      </c>
      <c r="AS1571" s="13">
        <f t="shared" si="2104"/>
        <v>2.507460660385475E-3</v>
      </c>
      <c r="AT1571" s="13">
        <f t="shared" si="2105"/>
        <v>1.8257850234933524E-3</v>
      </c>
      <c r="AU1571" s="13">
        <f t="shared" si="2106"/>
        <v>8.8628600896977015E-4</v>
      </c>
      <c r="AV1571" s="13">
        <f t="shared" si="2107"/>
        <v>3.2267061000668649E-4</v>
      </c>
      <c r="AW1571" s="13">
        <f t="shared" si="2108"/>
        <v>4.7695098248624531E-6</v>
      </c>
      <c r="AX1571" s="13">
        <f t="shared" si="2109"/>
        <v>8.807066643889799E-4</v>
      </c>
      <c r="AY1571" s="13">
        <f t="shared" si="2110"/>
        <v>1.104910522656525E-3</v>
      </c>
      <c r="AZ1571" s="13">
        <f t="shared" si="2111"/>
        <v>6.9309527930284606E-4</v>
      </c>
      <c r="BA1571" s="13">
        <f t="shared" si="2112"/>
        <v>2.8984613465164868E-4</v>
      </c>
      <c r="BB1571" s="13">
        <f t="shared" si="2113"/>
        <v>9.0908260683514276E-5</v>
      </c>
      <c r="BC1571" s="13">
        <f t="shared" si="2114"/>
        <v>2.2810204097934195E-5</v>
      </c>
      <c r="BD1571" s="13">
        <f t="shared" si="2115"/>
        <v>3.6002544570279957E-4</v>
      </c>
      <c r="BE1571" s="13">
        <f t="shared" si="2116"/>
        <v>5.2429860793081265E-4</v>
      </c>
      <c r="BF1571" s="13">
        <f t="shared" si="2117"/>
        <v>3.8176333584086241E-4</v>
      </c>
      <c r="BG1571" s="13">
        <f t="shared" si="2118"/>
        <v>1.8531836932587036E-4</v>
      </c>
      <c r="BH1571" s="13">
        <f t="shared" si="2119"/>
        <v>6.7468955473337031E-5</v>
      </c>
      <c r="BI1571" s="13">
        <f t="shared" si="2120"/>
        <v>1.9650766275235816E-5</v>
      </c>
      <c r="BJ1571" s="14">
        <f t="shared" si="2121"/>
        <v>0.41750854605332177</v>
      </c>
      <c r="BK1571" s="14">
        <f t="shared" si="2122"/>
        <v>0.25716345855701433</v>
      </c>
      <c r="BL1571" s="14">
        <f t="shared" si="2123"/>
        <v>0.30344080698755843</v>
      </c>
      <c r="BM1571" s="14">
        <f t="shared" si="2124"/>
        <v>0.50792243089698119</v>
      </c>
      <c r="BN1571" s="14">
        <f t="shared" si="2125"/>
        <v>0.49096921418336992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1.4215</v>
      </c>
      <c r="F1572" s="10">
        <f>VLOOKUP(B1572,home!$B$2:$E$405,3,FALSE)</f>
        <v>1.1725000000000001</v>
      </c>
      <c r="G1572" s="10">
        <f>VLOOKUP(C1572,away!$B$2:$E$405,4,FALSE)</f>
        <v>0.70350000000000001</v>
      </c>
      <c r="H1572" s="10">
        <f>VLOOKUP(A1572,away!$A$2:$E$405,3,FALSE)</f>
        <v>1.0277000000000001</v>
      </c>
      <c r="I1572" s="10">
        <f>VLOOKUP(C1572,away!$B$2:$E$405,3,FALSE)</f>
        <v>0.8982</v>
      </c>
      <c r="J1572" s="10">
        <f>VLOOKUP(B1572,home!$B$2:$E$405,4,FALSE)</f>
        <v>1.3785000000000001</v>
      </c>
      <c r="K1572" s="12">
        <f t="shared" si="2070"/>
        <v>1.1725296056250001</v>
      </c>
      <c r="L1572" s="12">
        <f t="shared" si="2071"/>
        <v>1.2724659729900001</v>
      </c>
      <c r="M1572" s="13">
        <f t="shared" si="2072"/>
        <v>8.6726518352210777E-2</v>
      </c>
      <c r="N1572" s="13">
        <f t="shared" si="2073"/>
        <v>0.10168941036074702</v>
      </c>
      <c r="O1572" s="13">
        <f t="shared" si="2074"/>
        <v>0.11035654355908098</v>
      </c>
      <c r="P1572" s="13">
        <f t="shared" si="2075"/>
        <v>0.12939631449746736</v>
      </c>
      <c r="Q1572" s="13">
        <f t="shared" si="2076"/>
        <v>5.961692211326277E-2</v>
      </c>
      <c r="R1572" s="13">
        <f t="shared" si="2077"/>
        <v>7.0212473287859678E-2</v>
      </c>
      <c r="S1572" s="13">
        <f t="shared" si="2078"/>
        <v>4.8264955528163088E-2</v>
      </c>
      <c r="T1572" s="13">
        <f t="shared" si="2079"/>
        <v>7.5860504803521953E-2</v>
      </c>
      <c r="U1572" s="13">
        <f t="shared" si="2080"/>
        <v>8.2326203614169952E-2</v>
      </c>
      <c r="V1572" s="13">
        <f t="shared" si="2081"/>
        <v>8.0012786597433629E-3</v>
      </c>
      <c r="W1572" s="13">
        <f t="shared" si="2082"/>
        <v>2.3300868724680106E-2</v>
      </c>
      <c r="X1572" s="13">
        <f t="shared" si="2083"/>
        <v>2.9649562593262332E-2</v>
      </c>
      <c r="Y1572" s="13">
        <f t="shared" si="2084"/>
        <v>1.8864029756981739E-2</v>
      </c>
      <c r="Z1572" s="13">
        <f t="shared" si="2085"/>
        <v>2.9780994379423591E-2</v>
      </c>
      <c r="AA1572" s="13">
        <f t="shared" si="2086"/>
        <v>3.4919097594825886E-2</v>
      </c>
      <c r="AB1572" s="13">
        <f t="shared" si="2087"/>
        <v>2.0471837865821046E-2</v>
      </c>
      <c r="AC1572" s="13">
        <f t="shared" si="2088"/>
        <v>7.4612124808336828E-4</v>
      </c>
      <c r="AD1572" s="13">
        <f t="shared" si="2089"/>
        <v>6.8302396041172702E-3</v>
      </c>
      <c r="AE1572" s="13">
        <f t="shared" si="2090"/>
        <v>8.691247483607915E-3</v>
      </c>
      <c r="AF1572" s="13">
        <f t="shared" si="2091"/>
        <v>5.529658342863019E-3</v>
      </c>
      <c r="AG1572" s="13">
        <f t="shared" si="2092"/>
        <v>2.3454340278511549E-3</v>
      </c>
      <c r="AH1572" s="13">
        <f t="shared" si="2093"/>
        <v>9.4738254974057346E-3</v>
      </c>
      <c r="AI1572" s="13">
        <f t="shared" si="2094"/>
        <v>1.1108340874233217E-2</v>
      </c>
      <c r="AJ1572" s="13">
        <f t="shared" si="2095"/>
        <v>6.5124292722063722E-3</v>
      </c>
      <c r="AK1572" s="13">
        <f t="shared" si="2096"/>
        <v>2.5453387087336142E-3</v>
      </c>
      <c r="AL1572" s="13">
        <f t="shared" si="2097"/>
        <v>4.4528636225497543E-5</v>
      </c>
      <c r="AM1572" s="13">
        <f t="shared" si="2098"/>
        <v>1.6017316298679741E-3</v>
      </c>
      <c r="AN1572" s="13">
        <f t="shared" si="2099"/>
        <v>2.0381489968688102E-3</v>
      </c>
      <c r="AO1572" s="13">
        <f t="shared" si="2100"/>
        <v>1.2967376231996319E-3</v>
      </c>
      <c r="AP1572" s="13">
        <f t="shared" si="2101"/>
        <v>5.5001816713915342E-4</v>
      </c>
      <c r="AQ1572" s="13">
        <f t="shared" si="2102"/>
        <v>1.7496985055272474E-4</v>
      </c>
      <c r="AR1572" s="13">
        <f t="shared" si="2103"/>
        <v>2.4110241158987714E-3</v>
      </c>
      <c r="AS1572" s="13">
        <f t="shared" si="2104"/>
        <v>2.8269971557671508E-3</v>
      </c>
      <c r="AT1572" s="13">
        <f t="shared" si="2105"/>
        <v>1.6573689300773274E-3</v>
      </c>
      <c r="AU1572" s="13">
        <f t="shared" si="2106"/>
        <v>6.4777137931956556E-4</v>
      </c>
      <c r="AV1572" s="13">
        <f t="shared" si="2107"/>
        <v>1.8988277998218322E-4</v>
      </c>
      <c r="AW1572" s="13">
        <f t="shared" si="2108"/>
        <v>1.8454695693786157E-6</v>
      </c>
      <c r="AX1572" s="13">
        <f t="shared" si="2109"/>
        <v>3.1301295938103061E-4</v>
      </c>
      <c r="AY1572" s="13">
        <f t="shared" si="2110"/>
        <v>3.9829833991726252E-4</v>
      </c>
      <c r="AZ1572" s="13">
        <f t="shared" si="2111"/>
        <v>2.5341054232156068E-4</v>
      </c>
      <c r="BA1572" s="13">
        <f t="shared" si="2112"/>
        <v>1.074854307670428E-4</v>
      </c>
      <c r="BB1572" s="13">
        <f t="shared" si="2113"/>
        <v>3.4192888310808579E-5</v>
      </c>
      <c r="BC1572" s="13">
        <f t="shared" si="2114"/>
        <v>8.7018573787502855E-6</v>
      </c>
      <c r="BD1572" s="13">
        <f t="shared" si="2115"/>
        <v>5.1132435792324742E-4</v>
      </c>
      <c r="BE1572" s="13">
        <f t="shared" si="2116"/>
        <v>5.9954294774220167E-4</v>
      </c>
      <c r="BF1572" s="13">
        <f t="shared" si="2117"/>
        <v>3.5149092803570697E-4</v>
      </c>
      <c r="BG1572" s="13">
        <f t="shared" si="2118"/>
        <v>1.3737783974349089E-4</v>
      </c>
      <c r="BH1572" s="13">
        <f t="shared" si="2119"/>
        <v>4.0269896064012483E-5</v>
      </c>
      <c r="BI1572" s="13">
        <f t="shared" si="2120"/>
        <v>9.4435290700992486E-6</v>
      </c>
      <c r="BJ1572" s="14">
        <f t="shared" si="2121"/>
        <v>0.3391545860966001</v>
      </c>
      <c r="BK1572" s="14">
        <f t="shared" si="2122"/>
        <v>0.27357801526181075</v>
      </c>
      <c r="BL1572" s="14">
        <f t="shared" si="2123"/>
        <v>0.35730858413396022</v>
      </c>
      <c r="BM1572" s="14">
        <f t="shared" si="2124"/>
        <v>0.44142754483081825</v>
      </c>
      <c r="BN1572" s="14">
        <f t="shared" si="2125"/>
        <v>0.55799818217062858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1.4215</v>
      </c>
      <c r="F1573" s="10">
        <f>VLOOKUP(B1573,home!$B$2:$E$405,3,FALSE)</f>
        <v>0.93799999999999994</v>
      </c>
      <c r="G1573" s="10">
        <f>VLOOKUP(C1573,away!$B$2:$E$405,4,FALSE)</f>
        <v>1.0823</v>
      </c>
      <c r="H1573" s="10">
        <f>VLOOKUP(A1573,away!$A$2:$E$405,3,FALSE)</f>
        <v>1.0277000000000001</v>
      </c>
      <c r="I1573" s="10">
        <f>VLOOKUP(C1573,away!$B$2:$E$405,3,FALSE)</f>
        <v>1.7215</v>
      </c>
      <c r="J1573" s="10">
        <f>VLOOKUP(B1573,home!$B$2:$E$405,4,FALSE)</f>
        <v>0.89200000000000002</v>
      </c>
      <c r="K1573" s="12">
        <f t="shared" si="2070"/>
        <v>1.4431031041</v>
      </c>
      <c r="L1573" s="12">
        <f t="shared" si="2071"/>
        <v>1.5781135106000002</v>
      </c>
      <c r="M1573" s="13">
        <f t="shared" si="2072"/>
        <v>4.8741882184327699E-2</v>
      </c>
      <c r="N1573" s="13">
        <f t="shared" si="2073"/>
        <v>7.0339561479879797E-2</v>
      </c>
      <c r="O1573" s="13">
        <f t="shared" si="2074"/>
        <v>7.6920222807160987E-2</v>
      </c>
      <c r="P1573" s="13">
        <f t="shared" si="2075"/>
        <v>0.11100381230107766</v>
      </c>
      <c r="Q1573" s="13">
        <f t="shared" si="2076"/>
        <v>5.0753619756323663E-2</v>
      </c>
      <c r="R1573" s="13">
        <f t="shared" si="2077"/>
        <v>6.0694421425171521E-2</v>
      </c>
      <c r="S1573" s="13">
        <f t="shared" si="2078"/>
        <v>6.3199479550129084E-2</v>
      </c>
      <c r="T1573" s="13">
        <f t="shared" si="2079"/>
        <v>8.0094973049309473E-2</v>
      </c>
      <c r="U1573" s="13">
        <f t="shared" si="2080"/>
        <v>8.7588307960218575E-2</v>
      </c>
      <c r="V1573" s="13">
        <f t="shared" si="2081"/>
        <v>1.5992140300245677E-2</v>
      </c>
      <c r="W1573" s="13">
        <f t="shared" si="2082"/>
        <v>2.4414235404887255E-2</v>
      </c>
      <c r="X1573" s="13">
        <f t="shared" si="2083"/>
        <v>3.852843474342145E-2</v>
      </c>
      <c r="Y1573" s="13">
        <f t="shared" si="2084"/>
        <v>3.0401121705431921E-2</v>
      </c>
      <c r="Z1573" s="13">
        <f t="shared" si="2085"/>
        <v>3.1927562156371096E-2</v>
      </c>
      <c r="AA1573" s="13">
        <f t="shared" si="2086"/>
        <v>4.6074764054204825E-2</v>
      </c>
      <c r="AB1573" s="13">
        <f t="shared" si="2087"/>
        <v>3.3245317513649043E-2</v>
      </c>
      <c r="AC1573" s="13">
        <f t="shared" si="2088"/>
        <v>2.2762617853314049E-3</v>
      </c>
      <c r="AD1573" s="13">
        <f t="shared" si="2089"/>
        <v>8.808064724255233E-3</v>
      </c>
      <c r="AE1573" s="13">
        <f t="shared" si="2090"/>
        <v>1.390012594358645E-2</v>
      </c>
      <c r="AF1573" s="13">
        <f t="shared" si="2091"/>
        <v>1.0967988275307676E-2</v>
      </c>
      <c r="AG1573" s="13">
        <f t="shared" si="2092"/>
        <v>5.7695768271218122E-3</v>
      </c>
      <c r="AH1573" s="13">
        <f t="shared" si="2093"/>
        <v>1.2596329299872634E-2</v>
      </c>
      <c r="AI1573" s="13">
        <f t="shared" si="2094"/>
        <v>1.8177801912911979E-2</v>
      </c>
      <c r="AJ1573" s="13">
        <f t="shared" si="2095"/>
        <v>1.3116221183119099E-2</v>
      </c>
      <c r="AK1573" s="13">
        <f t="shared" si="2096"/>
        <v>6.3093531678071147E-3</v>
      </c>
      <c r="AL1573" s="13">
        <f t="shared" si="2097"/>
        <v>2.0735656863762775E-4</v>
      </c>
      <c r="AM1573" s="13">
        <f t="shared" si="2098"/>
        <v>2.5421891089372865E-3</v>
      </c>
      <c r="AN1573" s="13">
        <f t="shared" si="2099"/>
        <v>4.0118629793141078E-3</v>
      </c>
      <c r="AO1573" s="13">
        <f t="shared" si="2100"/>
        <v>3.1655875851657814E-3</v>
      </c>
      <c r="AP1573" s="13">
        <f t="shared" si="2101"/>
        <v>1.6652188457125826E-3</v>
      </c>
      <c r="AQ1573" s="13">
        <f t="shared" si="2102"/>
        <v>6.5697608963119134E-4</v>
      </c>
      <c r="AR1573" s="13">
        <f t="shared" si="2103"/>
        <v>3.9756874904191249E-3</v>
      </c>
      <c r="AS1573" s="13">
        <f t="shared" si="2104"/>
        <v>5.7373269583553786E-3</v>
      </c>
      <c r="AT1573" s="13">
        <f t="shared" si="2105"/>
        <v>4.1397771714196292E-3</v>
      </c>
      <c r="AU1573" s="13">
        <f t="shared" si="2106"/>
        <v>1.9913750954526615E-3</v>
      </c>
      <c r="AV1573" s="13">
        <f t="shared" si="2107"/>
        <v>7.1843989541879268E-4</v>
      </c>
      <c r="AW1573" s="13">
        <f t="shared" si="2108"/>
        <v>1.3117494643291306E-5</v>
      </c>
      <c r="AX1573" s="13">
        <f t="shared" si="2109"/>
        <v>6.1144016571943436E-4</v>
      </c>
      <c r="AY1573" s="13">
        <f t="shared" si="2110"/>
        <v>9.6492198644534239E-4</v>
      </c>
      <c r="AZ1573" s="13">
        <f t="shared" si="2111"/>
        <v>7.6137821174219263E-4</v>
      </c>
      <c r="BA1573" s="13">
        <f t="shared" si="2112"/>
        <v>4.0051374754227392E-4</v>
      </c>
      <c r="BB1573" s="13">
        <f t="shared" si="2113"/>
        <v>1.5801403904437512E-4</v>
      </c>
      <c r="BC1573" s="13">
        <f t="shared" si="2114"/>
        <v>4.987281797608081E-5</v>
      </c>
      <c r="BD1573" s="13">
        <f t="shared" si="2115"/>
        <v>1.0456810237589736E-3</v>
      </c>
      <c r="BE1573" s="13">
        <f t="shared" si="2116"/>
        <v>1.5090255312850407E-3</v>
      </c>
      <c r="BF1573" s="13">
        <f t="shared" si="2117"/>
        <v>1.0888397141817971E-3</v>
      </c>
      <c r="BG1573" s="13">
        <f t="shared" si="2118"/>
        <v>5.2376932380103611E-4</v>
      </c>
      <c r="BH1573" s="13">
        <f t="shared" si="2119"/>
        <v>1.8896328425240834E-4</v>
      </c>
      <c r="BI1573" s="13">
        <f t="shared" si="2120"/>
        <v>5.453870041311621E-5</v>
      </c>
      <c r="BJ1573" s="14">
        <f t="shared" si="2121"/>
        <v>0.34896567748675533</v>
      </c>
      <c r="BK1573" s="14">
        <f t="shared" si="2122"/>
        <v>0.2423858546761945</v>
      </c>
      <c r="BL1573" s="14">
        <f t="shared" si="2123"/>
        <v>0.37569616351287366</v>
      </c>
      <c r="BM1573" s="14">
        <f t="shared" si="2124"/>
        <v>0.57956993338645146</v>
      </c>
      <c r="BN1573" s="14">
        <f t="shared" si="2125"/>
        <v>0.41845351995394131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1.4215</v>
      </c>
      <c r="F1574" s="10">
        <f>VLOOKUP(B1574,home!$B$2:$E$405,3,FALSE)</f>
        <v>1.0282</v>
      </c>
      <c r="G1574" s="10">
        <f>VLOOKUP(C1574,away!$B$2:$E$405,4,FALSE)</f>
        <v>0.43290000000000001</v>
      </c>
      <c r="H1574" s="10">
        <f>VLOOKUP(A1574,away!$A$2:$E$405,3,FALSE)</f>
        <v>1.0277000000000001</v>
      </c>
      <c r="I1574" s="10">
        <f>VLOOKUP(C1574,away!$B$2:$E$405,3,FALSE)</f>
        <v>0.52390000000000003</v>
      </c>
      <c r="J1574" s="10">
        <f>VLOOKUP(B1574,home!$B$2:$E$405,4,FALSE)</f>
        <v>1.3472999999999999</v>
      </c>
      <c r="K1574" s="12">
        <f t="shared" si="2070"/>
        <v>0.63272070927000001</v>
      </c>
      <c r="L1574" s="12">
        <f t="shared" si="2071"/>
        <v>0.72540252801900007</v>
      </c>
      <c r="M1574" s="13">
        <f t="shared" si="2072"/>
        <v>0.25714292062222921</v>
      </c>
      <c r="N1574" s="13">
        <f t="shared" si="2073"/>
        <v>0.16269965111985615</v>
      </c>
      <c r="O1574" s="13">
        <f t="shared" si="2074"/>
        <v>0.18653212468155411</v>
      </c>
      <c r="P1574" s="13">
        <f t="shared" si="2075"/>
        <v>0.118022738230153</v>
      </c>
      <c r="Q1574" s="13">
        <f t="shared" si="2076"/>
        <v>5.1471719327268468E-2</v>
      </c>
      <c r="R1574" s="13">
        <f t="shared" si="2077"/>
        <v>6.7655437400377327E-2</v>
      </c>
      <c r="S1574" s="13">
        <f t="shared" si="2078"/>
        <v>1.3542436542329473E-2</v>
      </c>
      <c r="T1574" s="13">
        <f t="shared" si="2079"/>
        <v>3.7337715321484971E-2</v>
      </c>
      <c r="U1574" s="13">
        <f t="shared" si="2080"/>
        <v>4.280699633793883E-2</v>
      </c>
      <c r="V1574" s="13">
        <f t="shared" si="2081"/>
        <v>6.9062995921413792E-4</v>
      </c>
      <c r="W1574" s="13">
        <f t="shared" si="2082"/>
        <v>1.0855740920031894E-2</v>
      </c>
      <c r="X1574" s="13">
        <f t="shared" si="2083"/>
        <v>7.8747819069104417E-3</v>
      </c>
      <c r="Y1574" s="13">
        <f t="shared" si="2084"/>
        <v>2.8561933514355577E-3</v>
      </c>
      <c r="Z1574" s="13">
        <f t="shared" si="2085"/>
        <v>1.6359141774821642E-2</v>
      </c>
      <c r="AA1574" s="13">
        <f t="shared" si="2086"/>
        <v>1.0350767786813635E-2</v>
      </c>
      <c r="AB1574" s="13">
        <f t="shared" si="2087"/>
        <v>3.2745725677808955E-3</v>
      </c>
      <c r="AC1574" s="13">
        <f t="shared" si="2088"/>
        <v>1.9811462895078707E-5</v>
      </c>
      <c r="AD1574" s="13">
        <f t="shared" si="2089"/>
        <v>1.717163023643485E-3</v>
      </c>
      <c r="AE1574" s="13">
        <f t="shared" si="2090"/>
        <v>1.2456343983717341E-3</v>
      </c>
      <c r="AF1574" s="13">
        <f t="shared" si="2091"/>
        <v>4.5179317078314097E-4</v>
      </c>
      <c r="AG1574" s="13">
        <f t="shared" si="2092"/>
        <v>1.0924396940927011E-4</v>
      </c>
      <c r="AH1574" s="13">
        <f t="shared" si="2093"/>
        <v>2.9667406999192118E-3</v>
      </c>
      <c r="AI1574" s="13">
        <f t="shared" si="2094"/>
        <v>1.8771182798730599E-3</v>
      </c>
      <c r="AJ1574" s="13">
        <f t="shared" si="2095"/>
        <v>5.9384580471248238E-4</v>
      </c>
      <c r="AK1574" s="13">
        <f t="shared" si="2096"/>
        <v>1.2524617958489863E-4</v>
      </c>
      <c r="AL1574" s="13">
        <f t="shared" si="2097"/>
        <v>3.6372039231168861E-7</v>
      </c>
      <c r="AM1574" s="13">
        <f t="shared" si="2098"/>
        <v>2.1729692125038483E-4</v>
      </c>
      <c r="AN1574" s="13">
        <f t="shared" si="2099"/>
        <v>1.5762773600577472E-4</v>
      </c>
      <c r="AO1574" s="13">
        <f t="shared" si="2100"/>
        <v>5.7171779092250266E-5</v>
      </c>
      <c r="AP1574" s="13">
        <f t="shared" si="2101"/>
        <v>1.3824184361620718E-5</v>
      </c>
      <c r="AQ1574" s="13">
        <f t="shared" si="2102"/>
        <v>2.5070245709300984E-6</v>
      </c>
      <c r="AR1574" s="13">
        <f t="shared" si="2103"/>
        <v>4.304162407396509E-4</v>
      </c>
      <c r="AS1574" s="13">
        <f t="shared" si="2104"/>
        <v>2.72333269122119E-4</v>
      </c>
      <c r="AT1574" s="13">
        <f t="shared" si="2105"/>
        <v>8.6155449598382467E-5</v>
      </c>
      <c r="AU1574" s="13">
        <f t="shared" si="2106"/>
        <v>1.8170779059121434E-5</v>
      </c>
      <c r="AV1574" s="13">
        <f t="shared" si="2107"/>
        <v>2.8742570535689437E-6</v>
      </c>
      <c r="AW1574" s="13">
        <f t="shared" si="2108"/>
        <v>4.6372046662801365E-9</v>
      </c>
      <c r="AX1574" s="13">
        <f t="shared" si="2109"/>
        <v>2.2914710355955127E-5</v>
      </c>
      <c r="AY1574" s="13">
        <f t="shared" si="2110"/>
        <v>1.6622388821033009E-5</v>
      </c>
      <c r="AZ1574" s="13">
        <f t="shared" si="2111"/>
        <v>6.0289614362460551E-6</v>
      </c>
      <c r="BA1574" s="13">
        <f t="shared" si="2112"/>
        <v>1.4578079557273167E-6</v>
      </c>
      <c r="BB1574" s="13">
        <f t="shared" si="2113"/>
        <v>2.6437439411270147E-7</v>
      </c>
      <c r="BC1574" s="13">
        <f t="shared" si="2114"/>
        <v>3.8355570766569031E-8</v>
      </c>
      <c r="BD1574" s="13">
        <f t="shared" si="2115"/>
        <v>5.2037504855496191E-5</v>
      </c>
      <c r="BE1574" s="13">
        <f t="shared" si="2116"/>
        <v>3.2925206980810618E-5</v>
      </c>
      <c r="BF1574" s="13">
        <f t="shared" si="2117"/>
        <v>1.0416230156880025E-5</v>
      </c>
      <c r="BG1574" s="13">
        <f t="shared" si="2118"/>
        <v>2.1968548442602316E-6</v>
      </c>
      <c r="BH1574" s="13">
        <f t="shared" si="2119"/>
        <v>3.4749888880589218E-7</v>
      </c>
      <c r="BI1574" s="13">
        <f t="shared" si="2120"/>
        <v>4.3973948679160213E-8</v>
      </c>
      <c r="BJ1574" s="14">
        <f t="shared" si="2121"/>
        <v>0.27711539075300995</v>
      </c>
      <c r="BK1574" s="14">
        <f t="shared" si="2122"/>
        <v>0.38943552292603423</v>
      </c>
      <c r="BL1574" s="14">
        <f t="shared" si="2123"/>
        <v>0.31709076700380245</v>
      </c>
      <c r="BM1574" s="14">
        <f t="shared" si="2124"/>
        <v>0.15645961332461347</v>
      </c>
      <c r="BN1574" s="14">
        <f t="shared" si="2125"/>
        <v>0.8435245913814382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1.4215</v>
      </c>
      <c r="F1575" s="10">
        <f>VLOOKUP(B1575,home!$B$2:$E$405,3,FALSE)</f>
        <v>0.64939999999999998</v>
      </c>
      <c r="G1575" s="10">
        <f>VLOOKUP(C1575,away!$B$2:$E$405,4,FALSE)</f>
        <v>1.1364000000000001</v>
      </c>
      <c r="H1575" s="10">
        <f>VLOOKUP(A1575,away!$A$2:$E$405,3,FALSE)</f>
        <v>1.0277000000000001</v>
      </c>
      <c r="I1575" s="10">
        <f>VLOOKUP(C1575,away!$B$2:$E$405,3,FALSE)</f>
        <v>0.5988</v>
      </c>
      <c r="J1575" s="10">
        <f>VLOOKUP(B1575,home!$B$2:$E$405,4,FALSE)</f>
        <v>0.74850000000000005</v>
      </c>
      <c r="K1575" s="12">
        <f t="shared" si="2070"/>
        <v>1.0490359544400001</v>
      </c>
      <c r="L1575" s="12">
        <f t="shared" si="2071"/>
        <v>0.46061698986000005</v>
      </c>
      <c r="M1575" s="13">
        <f t="shared" si="2072"/>
        <v>0.22098665933199987</v>
      </c>
      <c r="N1575" s="13">
        <f t="shared" si="2073"/>
        <v>0.23182295109085163</v>
      </c>
      <c r="O1575" s="13">
        <f t="shared" si="2074"/>
        <v>0.10179020982072308</v>
      </c>
      <c r="P1575" s="13">
        <f t="shared" si="2075"/>
        <v>0.1067815899119301</v>
      </c>
      <c r="Q1575" s="13">
        <f t="shared" si="2076"/>
        <v>0.12159530537934449</v>
      </c>
      <c r="R1575" s="13">
        <f t="shared" si="2077"/>
        <v>2.3443150022419635E-2</v>
      </c>
      <c r="S1575" s="13">
        <f t="shared" si="2078"/>
        <v>1.2899317065775136E-2</v>
      </c>
      <c r="T1575" s="13">
        <f t="shared" si="2079"/>
        <v>5.600886354494114E-2</v>
      </c>
      <c r="U1575" s="13">
        <f t="shared" si="2080"/>
        <v>2.459270725884909E-2</v>
      </c>
      <c r="V1575" s="13">
        <f t="shared" si="2081"/>
        <v>6.925554235441715E-4</v>
      </c>
      <c r="W1575" s="13">
        <f t="shared" si="2082"/>
        <v>4.2519282411347989E-2</v>
      </c>
      <c r="X1575" s="13">
        <f t="shared" si="2083"/>
        <v>1.9585103875322356E-2</v>
      </c>
      <c r="Y1575" s="13">
        <f t="shared" si="2084"/>
        <v>4.5106157965732014E-3</v>
      </c>
      <c r="Z1575" s="13">
        <f t="shared" si="2085"/>
        <v>3.5994377320544418E-3</v>
      </c>
      <c r="AA1575" s="13">
        <f t="shared" si="2086"/>
        <v>3.7759395966930802E-3</v>
      </c>
      <c r="AB1575" s="13">
        <f t="shared" si="2087"/>
        <v>1.9805481993623573E-3</v>
      </c>
      <c r="AC1575" s="13">
        <f t="shared" si="2088"/>
        <v>2.0915337562604434E-5</v>
      </c>
      <c r="AD1575" s="13">
        <f t="shared" si="2089"/>
        <v>1.1151064001623082E-2</v>
      </c>
      <c r="AE1575" s="13">
        <f t="shared" si="2090"/>
        <v>5.1363695341638312E-3</v>
      </c>
      <c r="AF1575" s="13">
        <f t="shared" si="2091"/>
        <v>1.1829495368175769E-3</v>
      </c>
      <c r="AG1575" s="13">
        <f t="shared" si="2092"/>
        <v>1.8162888493506455E-4</v>
      </c>
      <c r="AH1575" s="13">
        <f t="shared" si="2093"/>
        <v>4.1449054333185552E-4</v>
      </c>
      <c r="AI1575" s="13">
        <f t="shared" si="2094"/>
        <v>4.3481548273048727E-4</v>
      </c>
      <c r="AJ1575" s="13">
        <f t="shared" si="2095"/>
        <v>2.2806853746573302E-4</v>
      </c>
      <c r="AK1575" s="13">
        <f t="shared" si="2096"/>
        <v>7.9750698626033408E-5</v>
      </c>
      <c r="AL1575" s="13">
        <f t="shared" si="2097"/>
        <v>4.0425480981171851E-7</v>
      </c>
      <c r="AM1575" s="13">
        <f t="shared" si="2098"/>
        <v>2.3395734135928403E-3</v>
      </c>
      <c r="AN1575" s="13">
        <f t="shared" si="2099"/>
        <v>1.0776472633256191E-3</v>
      </c>
      <c r="AO1575" s="13">
        <f t="shared" si="2100"/>
        <v>2.4819131928195665E-4</v>
      </c>
      <c r="AP1575" s="13">
        <f t="shared" si="2101"/>
        <v>3.8107046132345692E-5</v>
      </c>
      <c r="AQ1575" s="13">
        <f t="shared" si="2102"/>
        <v>4.388188220484307E-6</v>
      </c>
      <c r="AR1575" s="13">
        <f t="shared" si="2103"/>
        <v>3.818427727899106E-5</v>
      </c>
      <c r="AS1575" s="13">
        <f t="shared" si="2104"/>
        <v>4.0056679759967997E-5</v>
      </c>
      <c r="AT1575" s="13">
        <f t="shared" si="2105"/>
        <v>2.1010448641847729E-5</v>
      </c>
      <c r="AU1575" s="13">
        <f t="shared" si="2106"/>
        <v>7.3469053480711138E-6</v>
      </c>
      <c r="AV1575" s="13">
        <f t="shared" si="2107"/>
        <v>1.9267919659985298E-6</v>
      </c>
      <c r="AW1575" s="13">
        <f t="shared" si="2108"/>
        <v>5.4260403787527804E-9</v>
      </c>
      <c r="AX1575" s="13">
        <f t="shared" si="2109"/>
        <v>4.0904943815180225E-4</v>
      </c>
      <c r="AY1575" s="13">
        <f t="shared" si="2110"/>
        <v>1.8841512090540745E-4</v>
      </c>
      <c r="AZ1575" s="13">
        <f t="shared" si="2111"/>
        <v>4.3393602917778362E-5</v>
      </c>
      <c r="BA1575" s="13">
        <f t="shared" si="2112"/>
        <v>6.662610251722395E-6</v>
      </c>
      <c r="BB1575" s="13">
        <f t="shared" si="2113"/>
        <v>7.6722786968968654E-7</v>
      </c>
      <c r="BC1575" s="13">
        <f t="shared" si="2114"/>
        <v>7.0679638374632791E-8</v>
      </c>
      <c r="BD1575" s="13">
        <f t="shared" si="2115"/>
        <v>2.9313878100380742E-6</v>
      </c>
      <c r="BE1575" s="13">
        <f t="shared" si="2116"/>
        <v>3.0751312091370728E-6</v>
      </c>
      <c r="BF1575" s="13">
        <f t="shared" si="2117"/>
        <v>1.6129616015026702E-6</v>
      </c>
      <c r="BG1575" s="13">
        <f t="shared" si="2118"/>
        <v>5.6401823770247502E-7</v>
      </c>
      <c r="BH1575" s="13">
        <f t="shared" si="2119"/>
        <v>1.4791885257744564E-7</v>
      </c>
      <c r="BI1575" s="13">
        <f t="shared" si="2120"/>
        <v>3.1034438938650081E-8</v>
      </c>
      <c r="BJ1575" s="14">
        <f t="shared" si="2121"/>
        <v>0.49805039996620831</v>
      </c>
      <c r="BK1575" s="14">
        <f t="shared" si="2122"/>
        <v>0.3415698564465271</v>
      </c>
      <c r="BL1575" s="14">
        <f t="shared" si="2123"/>
        <v>0.1568565677153462</v>
      </c>
      <c r="BM1575" s="14">
        <f t="shared" si="2124"/>
        <v>0.19346798660800227</v>
      </c>
      <c r="BN1575" s="14">
        <f t="shared" si="2125"/>
        <v>0.80641986555726874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1.6204000000000001</v>
      </c>
      <c r="F1576" s="10">
        <f>VLOOKUP(B1576,home!$B$2:$E$405,3,FALSE)</f>
        <v>0.89139999999999997</v>
      </c>
      <c r="G1576" s="10">
        <f>VLOOKUP(C1576,away!$B$2:$E$405,4,FALSE)</f>
        <v>1.0286</v>
      </c>
      <c r="H1576" s="10">
        <f>VLOOKUP(A1576,away!$A$2:$E$405,3,FALSE)</f>
        <v>1.3241000000000001</v>
      </c>
      <c r="I1576" s="10">
        <f>VLOOKUP(C1576,away!$B$2:$E$405,3,FALSE)</f>
        <v>0.83909999999999996</v>
      </c>
      <c r="J1576" s="10">
        <f>VLOOKUP(B1576,home!$B$2:$E$405,4,FALSE)</f>
        <v>1.3426</v>
      </c>
      <c r="K1576" s="12">
        <f t="shared" si="2070"/>
        <v>1.4857351024159999</v>
      </c>
      <c r="L1576" s="12">
        <f t="shared" si="2071"/>
        <v>1.491698831406</v>
      </c>
      <c r="M1576" s="13">
        <f t="shared" si="2072"/>
        <v>5.0923339008770482E-2</v>
      </c>
      <c r="N1576" s="13">
        <f t="shared" si="2073"/>
        <v>7.5658592297560293E-2</v>
      </c>
      <c r="O1576" s="13">
        <f t="shared" si="2074"/>
        <v>7.5962285290674503E-2</v>
      </c>
      <c r="P1576" s="13">
        <f t="shared" si="2075"/>
        <v>0.11285983371609368</v>
      </c>
      <c r="Q1576" s="13">
        <f t="shared" si="2076"/>
        <v>5.6204313187933078E-2</v>
      </c>
      <c r="R1576" s="13">
        <f t="shared" si="2077"/>
        <v>5.6656426099514177E-2</v>
      </c>
      <c r="S1576" s="13">
        <f t="shared" si="2078"/>
        <v>6.253194661995054E-2</v>
      </c>
      <c r="T1576" s="13">
        <f t="shared" si="2079"/>
        <v>8.383990830241661E-2</v>
      </c>
      <c r="U1576" s="13">
        <f t="shared" si="2080"/>
        <v>8.4176441033486218E-2</v>
      </c>
      <c r="V1576" s="13">
        <f t="shared" si="2081"/>
        <v>1.5398626062983254E-2</v>
      </c>
      <c r="W1576" s="13">
        <f t="shared" si="2082"/>
        <v>2.7834907003498235E-2</v>
      </c>
      <c r="X1576" s="13">
        <f t="shared" si="2083"/>
        <v>4.1521298249413009E-2</v>
      </c>
      <c r="Y1576" s="13">
        <f t="shared" si="2084"/>
        <v>3.0968636038554691E-2</v>
      </c>
      <c r="Z1576" s="13">
        <f t="shared" si="2085"/>
        <v>2.8171441534761896E-2</v>
      </c>
      <c r="AA1576" s="13">
        <f t="shared" si="2086"/>
        <v>4.1855299573855816E-2</v>
      </c>
      <c r="AB1576" s="13">
        <f t="shared" si="2087"/>
        <v>3.1092943899507522E-2</v>
      </c>
      <c r="AC1576" s="13">
        <f t="shared" si="2088"/>
        <v>2.1329689032975651E-3</v>
      </c>
      <c r="AD1576" s="13">
        <f t="shared" si="2089"/>
        <v>1.0338824601895568E-2</v>
      </c>
      <c r="AE1576" s="13">
        <f t="shared" si="2090"/>
        <v>1.5422412576759222E-2</v>
      </c>
      <c r="AF1576" s="13">
        <f t="shared" si="2091"/>
        <v>1.1502797409106466E-2</v>
      </c>
      <c r="AG1576" s="13">
        <f t="shared" si="2092"/>
        <v>5.7195698176880257E-3</v>
      </c>
      <c r="AH1576" s="13">
        <f t="shared" si="2093"/>
        <v>1.0505826604106696E-2</v>
      </c>
      <c r="AI1576" s="13">
        <f t="shared" si="2094"/>
        <v>1.5608875365617199E-2</v>
      </c>
      <c r="AJ1576" s="13">
        <f t="shared" si="2095"/>
        <v>1.1595327019966926E-2</v>
      </c>
      <c r="AK1576" s="13">
        <f t="shared" si="2096"/>
        <v>5.7425281258525265E-3</v>
      </c>
      <c r="AL1576" s="13">
        <f t="shared" si="2097"/>
        <v>1.890893412989289E-4</v>
      </c>
      <c r="AM1576" s="13">
        <f t="shared" si="2098"/>
        <v>3.0721509257516729E-3</v>
      </c>
      <c r="AN1576" s="13">
        <f t="shared" si="2099"/>
        <v>4.5827239458466323E-3</v>
      </c>
      <c r="AO1576" s="13">
        <f t="shared" si="2100"/>
        <v>3.4180219773378576E-3</v>
      </c>
      <c r="AP1576" s="13">
        <f t="shared" si="2101"/>
        <v>1.6995531297716356E-3</v>
      </c>
      <c r="AQ1576" s="13">
        <f t="shared" si="2102"/>
        <v>6.3380535439818992E-4</v>
      </c>
      <c r="AR1576" s="13">
        <f t="shared" si="2103"/>
        <v>3.1343058536600016E-3</v>
      </c>
      <c r="AS1576" s="13">
        <f t="shared" si="2104"/>
        <v>4.6567482284906106E-3</v>
      </c>
      <c r="AT1576" s="13">
        <f t="shared" si="2105"/>
        <v>3.4593471530910127E-3</v>
      </c>
      <c r="AU1576" s="13">
        <f t="shared" si="2106"/>
        <v>1.7132244989300582E-3</v>
      </c>
      <c r="AV1576" s="13">
        <f t="shared" si="2107"/>
        <v>6.3634944409486237E-4</v>
      </c>
      <c r="AW1576" s="13">
        <f t="shared" si="2108"/>
        <v>1.1640914030929317E-5</v>
      </c>
      <c r="AX1576" s="13">
        <f t="shared" si="2109"/>
        <v>7.6073374505151125E-4</v>
      </c>
      <c r="AY1576" s="13">
        <f t="shared" si="2110"/>
        <v>1.1347856385044493E-3</v>
      </c>
      <c r="AZ1576" s="13">
        <f t="shared" si="2111"/>
        <v>8.4637920542669938E-4</v>
      </c>
      <c r="BA1576" s="13">
        <f t="shared" si="2112"/>
        <v>4.2084762388711538E-4</v>
      </c>
      <c r="BB1576" s="13">
        <f t="shared" si="2113"/>
        <v>1.5694447718810051E-4</v>
      </c>
      <c r="BC1576" s="13">
        <f t="shared" si="2114"/>
        <v>4.6822778643422986E-5</v>
      </c>
      <c r="BD1576" s="13">
        <f t="shared" si="2115"/>
        <v>7.7924006319560191E-4</v>
      </c>
      <c r="BE1576" s="13">
        <f t="shared" si="2116"/>
        <v>1.1577443150985677E-3</v>
      </c>
      <c r="BF1576" s="13">
        <f t="shared" si="2117"/>
        <v>8.6005068428225641E-4</v>
      </c>
      <c r="BG1576" s="13">
        <f t="shared" si="2118"/>
        <v>4.2593583049834979E-4</v>
      </c>
      <c r="BH1576" s="13">
        <f t="shared" si="2119"/>
        <v>1.5820695368702736E-4</v>
      </c>
      <c r="BI1576" s="13">
        <f t="shared" si="2120"/>
        <v>4.7010724907823776E-5</v>
      </c>
      <c r="BJ1576" s="14">
        <f t="shared" si="2121"/>
        <v>0.3757840282866326</v>
      </c>
      <c r="BK1576" s="14">
        <f t="shared" si="2122"/>
        <v>0.24517058929089888</v>
      </c>
      <c r="BL1576" s="14">
        <f t="shared" si="2123"/>
        <v>0.35022411676251763</v>
      </c>
      <c r="BM1576" s="14">
        <f t="shared" si="2124"/>
        <v>0.56996224154979136</v>
      </c>
      <c r="BN1576" s="14">
        <f t="shared" si="2125"/>
        <v>0.42826478960054615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1.6204000000000001</v>
      </c>
      <c r="F1577" s="10">
        <f>VLOOKUP(B1577,home!$B$2:$E$405,3,FALSE)</f>
        <v>0.68569999999999998</v>
      </c>
      <c r="G1577" s="10">
        <f>VLOOKUP(C1577,away!$B$2:$E$405,4,FALSE)</f>
        <v>0.82279999999999998</v>
      </c>
      <c r="H1577" s="10">
        <f>VLOOKUP(A1577,away!$A$2:$E$405,3,FALSE)</f>
        <v>1.3241000000000001</v>
      </c>
      <c r="I1577" s="10">
        <f>VLOOKUP(C1577,away!$B$2:$E$405,3,FALSE)</f>
        <v>0.41959999999999997</v>
      </c>
      <c r="J1577" s="10">
        <f>VLOOKUP(B1577,home!$B$2:$E$405,4,FALSE)</f>
        <v>0.83909999999999996</v>
      </c>
      <c r="K1577" s="12">
        <f t="shared" si="2070"/>
        <v>0.91421989278400007</v>
      </c>
      <c r="L1577" s="12">
        <f t="shared" si="2071"/>
        <v>0.46619754927599999</v>
      </c>
      <c r="M1577" s="13">
        <f t="shared" si="2072"/>
        <v>0.25147355550703748</v>
      </c>
      <c r="N1577" s="13">
        <f t="shared" si="2073"/>
        <v>0.22990212695365508</v>
      </c>
      <c r="O1577" s="13">
        <f t="shared" si="2074"/>
        <v>0.11723635528510301</v>
      </c>
      <c r="P1577" s="13">
        <f t="shared" si="2075"/>
        <v>0.1071798081591338</v>
      </c>
      <c r="Q1577" s="13">
        <f t="shared" si="2076"/>
        <v>0.10509054892719207</v>
      </c>
      <c r="R1577" s="13">
        <f t="shared" si="2077"/>
        <v>2.7327650759982731E-2</v>
      </c>
      <c r="S1577" s="13">
        <f t="shared" si="2078"/>
        <v>1.1420198093858075E-2</v>
      </c>
      <c r="T1577" s="13">
        <f t="shared" si="2079"/>
        <v>4.89929563619265E-2</v>
      </c>
      <c r="U1577" s="13">
        <f t="shared" si="2080"/>
        <v>2.4983481947830007E-2</v>
      </c>
      <c r="V1577" s="13">
        <f t="shared" si="2081"/>
        <v>5.4081880094976624E-4</v>
      </c>
      <c r="W1577" s="13">
        <f t="shared" si="2082"/>
        <v>3.202529012427642E-2</v>
      </c>
      <c r="X1577" s="13">
        <f t="shared" si="2083"/>
        <v>1.4930111770790549E-2</v>
      </c>
      <c r="Y1577" s="13">
        <f t="shared" si="2084"/>
        <v>3.4801907589796575E-3</v>
      </c>
      <c r="Z1577" s="13">
        <f t="shared" si="2085"/>
        <v>4.2466946039247892E-3</v>
      </c>
      <c r="AA1577" s="13">
        <f t="shared" si="2086"/>
        <v>3.8824126854865118E-3</v>
      </c>
      <c r="AB1577" s="13">
        <f t="shared" si="2087"/>
        <v>1.7746894545343603E-3</v>
      </c>
      <c r="AC1577" s="13">
        <f t="shared" si="2088"/>
        <v>1.4406299903427264E-5</v>
      </c>
      <c r="AD1577" s="13">
        <f t="shared" si="2089"/>
        <v>7.3195393259481191E-3</v>
      </c>
      <c r="AE1577" s="13">
        <f t="shared" si="2090"/>
        <v>3.4123512955863177E-3</v>
      </c>
      <c r="AF1577" s="13">
        <f t="shared" si="2091"/>
        <v>7.9541490563556246E-4</v>
      </c>
      <c r="AG1577" s="13">
        <f t="shared" si="2092"/>
        <v>1.2360682655496668E-4</v>
      </c>
      <c r="AH1577" s="13">
        <f t="shared" si="2093"/>
        <v>4.9494965421833755E-4</v>
      </c>
      <c r="AI1577" s="13">
        <f t="shared" si="2094"/>
        <v>4.524928198129664E-4</v>
      </c>
      <c r="AJ1577" s="13">
        <f t="shared" si="2095"/>
        <v>2.0683896860747002E-4</v>
      </c>
      <c r="AK1577" s="13">
        <f t="shared" si="2096"/>
        <v>6.3032099901291465E-5</v>
      </c>
      <c r="AL1577" s="13">
        <f t="shared" si="2097"/>
        <v>2.456026768809212E-7</v>
      </c>
      <c r="AM1577" s="13">
        <f t="shared" si="2098"/>
        <v>1.3383336915593126E-3</v>
      </c>
      <c r="AN1577" s="13">
        <f t="shared" si="2099"/>
        <v>6.2392788711845349E-4</v>
      </c>
      <c r="AO1577" s="13">
        <f t="shared" si="2100"/>
        <v>1.454368259497879E-4</v>
      </c>
      <c r="AP1577" s="13">
        <f t="shared" si="2101"/>
        <v>2.2600763944090429E-5</v>
      </c>
      <c r="AQ1577" s="13">
        <f t="shared" si="2102"/>
        <v>2.6341051906250852E-6</v>
      </c>
      <c r="AR1577" s="13">
        <f t="shared" si="2103"/>
        <v>4.614886316231853E-5</v>
      </c>
      <c r="AS1577" s="13">
        <f t="shared" si="2104"/>
        <v>4.219020873235833E-5</v>
      </c>
      <c r="AT1577" s="13">
        <f t="shared" si="2105"/>
        <v>1.928556405191561E-5</v>
      </c>
      <c r="AU1577" s="13">
        <f t="shared" si="2106"/>
        <v>5.8770820999404187E-6</v>
      </c>
      <c r="AV1577" s="13">
        <f t="shared" si="2107"/>
        <v>1.3432363418225737E-6</v>
      </c>
      <c r="AW1577" s="13">
        <f t="shared" si="2108"/>
        <v>2.9077110600259266E-9</v>
      </c>
      <c r="AX1577" s="13">
        <f t="shared" si="2109"/>
        <v>2.0392188066776154E-4</v>
      </c>
      <c r="AY1577" s="13">
        <f t="shared" si="2110"/>
        <v>9.5067881011063341E-5</v>
      </c>
      <c r="AZ1577" s="13">
        <f t="shared" si="2111"/>
        <v>2.2160206571110055E-5</v>
      </c>
      <c r="BA1577" s="13">
        <f t="shared" si="2112"/>
        <v>3.4436779983004728E-6</v>
      </c>
      <c r="BB1577" s="13">
        <f t="shared" si="2113"/>
        <v>4.013585608258404E-7</v>
      </c>
      <c r="BC1577" s="13">
        <f t="shared" si="2114"/>
        <v>3.7422475487589849E-8</v>
      </c>
      <c r="BD1577" s="13">
        <f t="shared" si="2115"/>
        <v>3.5857478180243936E-6</v>
      </c>
      <c r="BE1577" s="13">
        <f t="shared" si="2116"/>
        <v>3.2781619857447231E-6</v>
      </c>
      <c r="BF1577" s="13">
        <f t="shared" si="2117"/>
        <v>1.4984804495680627E-6</v>
      </c>
      <c r="BG1577" s="13">
        <f t="shared" si="2118"/>
        <v>4.5664687864767819E-7</v>
      </c>
      <c r="BH1577" s="13">
        <f t="shared" si="2119"/>
        <v>1.0436891510935715E-7</v>
      </c>
      <c r="BI1577" s="13">
        <f t="shared" si="2120"/>
        <v>1.9083227676251781E-8</v>
      </c>
      <c r="BJ1577" s="14">
        <f t="shared" si="2121"/>
        <v>0.44853010295159218</v>
      </c>
      <c r="BK1577" s="14">
        <f t="shared" si="2122"/>
        <v>0.37072410034457043</v>
      </c>
      <c r="BL1577" s="14">
        <f t="shared" si="2123"/>
        <v>0.17654569111913981</v>
      </c>
      <c r="BM1577" s="14">
        <f t="shared" si="2124"/>
        <v>0.16174147845382297</v>
      </c>
      <c r="BN1577" s="14">
        <f t="shared" si="2125"/>
        <v>0.8382100455921041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1.6204000000000001</v>
      </c>
      <c r="F1578" s="10">
        <f>VLOOKUP(B1578,home!$B$2:$E$405,3,FALSE)</f>
        <v>1.8513999999999999</v>
      </c>
      <c r="G1578" s="10">
        <f>VLOOKUP(C1578,away!$B$2:$E$405,4,FALSE)</f>
        <v>0.82279999999999998</v>
      </c>
      <c r="H1578" s="10">
        <f>VLOOKUP(A1578,away!$A$2:$E$405,3,FALSE)</f>
        <v>1.3241000000000001</v>
      </c>
      <c r="I1578" s="10">
        <f>VLOOKUP(C1578,away!$B$2:$E$405,3,FALSE)</f>
        <v>1.5944</v>
      </c>
      <c r="J1578" s="10">
        <f>VLOOKUP(B1578,home!$B$2:$E$405,4,FALSE)</f>
        <v>0.41959999999999997</v>
      </c>
      <c r="K1578" s="12">
        <f t="shared" si="2070"/>
        <v>2.4684070431679999</v>
      </c>
      <c r="L1578" s="12">
        <f t="shared" si="2071"/>
        <v>0.88583645878400008</v>
      </c>
      <c r="M1578" s="13">
        <f t="shared" si="2072"/>
        <v>3.4935789016783583E-2</v>
      </c>
      <c r="N1578" s="13">
        <f t="shared" si="2073"/>
        <v>8.6235747667659846E-2</v>
      </c>
      <c r="O1578" s="13">
        <f t="shared" si="2074"/>
        <v>3.0947395627452537E-2</v>
      </c>
      <c r="P1578" s="13">
        <f t="shared" si="2075"/>
        <v>7.6390769334510389E-2</v>
      </c>
      <c r="Q1578" s="13">
        <f t="shared" si="2076"/>
        <v>0.10643246345785501</v>
      </c>
      <c r="R1578" s="13">
        <f t="shared" si="2077"/>
        <v>1.3707165675604999E-2</v>
      </c>
      <c r="S1578" s="13">
        <f t="shared" si="2078"/>
        <v>4.1759108665864852E-2</v>
      </c>
      <c r="T1578" s="13">
        <f t="shared" si="2079"/>
        <v>9.4281756529163777E-2</v>
      </c>
      <c r="U1578" s="13">
        <f t="shared" si="2080"/>
        <v>3.3834864295534034E-2</v>
      </c>
      <c r="V1578" s="13">
        <f t="shared" si="2081"/>
        <v>1.014563043129184E-2</v>
      </c>
      <c r="W1578" s="13">
        <f t="shared" si="2082"/>
        <v>8.7572880807030032E-2</v>
      </c>
      <c r="X1578" s="13">
        <f t="shared" si="2083"/>
        <v>7.7575250619612818E-2</v>
      </c>
      <c r="Y1578" s="13">
        <f t="shared" si="2084"/>
        <v>3.4359492649079552E-2</v>
      </c>
      <c r="Z1578" s="13">
        <f t="shared" si="2085"/>
        <v>4.0474357006811765E-3</v>
      </c>
      <c r="AA1578" s="13">
        <f t="shared" si="2086"/>
        <v>9.9907187903310237E-3</v>
      </c>
      <c r="AB1578" s="13">
        <f t="shared" si="2087"/>
        <v>1.2330580314181992E-2</v>
      </c>
      <c r="AC1578" s="13">
        <f t="shared" si="2088"/>
        <v>1.3865303601302466E-3</v>
      </c>
      <c r="AD1578" s="13">
        <f t="shared" si="2089"/>
        <v>5.4041378943646169E-2</v>
      </c>
      <c r="AE1578" s="13">
        <f t="shared" si="2090"/>
        <v>4.7871823751243756E-2</v>
      </c>
      <c r="AF1578" s="13">
        <f t="shared" si="2091"/>
        <v>2.1203303413666774E-2</v>
      </c>
      <c r="AG1578" s="13">
        <f t="shared" si="2092"/>
        <v>6.2608864034950926E-3</v>
      </c>
      <c r="AH1578" s="13">
        <f t="shared" si="2093"/>
        <v>8.9634152706183779E-4</v>
      </c>
      <c r="AI1578" s="13">
        <f t="shared" si="2094"/>
        <v>2.2125357384834006E-3</v>
      </c>
      <c r="AJ1578" s="13">
        <f t="shared" si="2095"/>
        <v>2.730719400066669E-3</v>
      </c>
      <c r="AK1578" s="13">
        <f t="shared" si="2096"/>
        <v>2.2468423333466873E-3</v>
      </c>
      <c r="AL1578" s="13">
        <f t="shared" si="2097"/>
        <v>1.2127176617092683E-4</v>
      </c>
      <c r="AM1578" s="13">
        <f t="shared" si="2098"/>
        <v>2.6679224081401411E-2</v>
      </c>
      <c r="AN1578" s="13">
        <f t="shared" si="2099"/>
        <v>2.3633429383373445E-2</v>
      </c>
      <c r="AO1578" s="13">
        <f t="shared" si="2100"/>
        <v>1.0467676696944633E-2</v>
      </c>
      <c r="AP1578" s="13">
        <f t="shared" si="2101"/>
        <v>3.0908832189724109E-3</v>
      </c>
      <c r="AQ1578" s="13">
        <f t="shared" si="2102"/>
        <v>6.8450426130235275E-4</v>
      </c>
      <c r="AR1578" s="13">
        <f t="shared" si="2103"/>
        <v>1.588024008387003E-4</v>
      </c>
      <c r="AS1578" s="13">
        <f t="shared" si="2104"/>
        <v>3.9198896470223565E-4</v>
      </c>
      <c r="AT1578" s="13">
        <f t="shared" si="2105"/>
        <v>4.8379416065756555E-4</v>
      </c>
      <c r="AU1578" s="13">
        <f t="shared" si="2106"/>
        <v>3.9806697120356194E-4</v>
      </c>
      <c r="AV1578" s="13">
        <f t="shared" si="2107"/>
        <v>2.4564782884285642E-4</v>
      </c>
      <c r="AW1578" s="13">
        <f t="shared" si="2108"/>
        <v>7.3659290190143059E-6</v>
      </c>
      <c r="AX1578" s="13">
        <f t="shared" si="2109"/>
        <v>1.0975864104798089E-2</v>
      </c>
      <c r="AY1578" s="13">
        <f t="shared" si="2110"/>
        <v>9.7228205906887601E-3</v>
      </c>
      <c r="AZ1578" s="13">
        <f t="shared" si="2111"/>
        <v>4.3064144807239448E-3</v>
      </c>
      <c r="BA1578" s="13">
        <f t="shared" si="2112"/>
        <v>1.2715929845535461E-3</v>
      </c>
      <c r="BB1578" s="13">
        <f t="shared" si="2113"/>
        <v>2.8160585661287269E-4</v>
      </c>
      <c r="BC1578" s="13">
        <f t="shared" si="2114"/>
        <v>4.9891346958956419E-5</v>
      </c>
      <c r="BD1578" s="13">
        <f t="shared" si="2115"/>
        <v>2.3445492734225261E-5</v>
      </c>
      <c r="BE1578" s="13">
        <f t="shared" si="2116"/>
        <v>5.7873019395705799E-5</v>
      </c>
      <c r="BF1578" s="13">
        <f t="shared" si="2117"/>
        <v>7.1427084342879244E-5</v>
      </c>
      <c r="BG1578" s="13">
        <f t="shared" si="2118"/>
        <v>5.8770372688305965E-5</v>
      </c>
      <c r="BH1578" s="13">
        <f t="shared" si="2119"/>
        <v>3.6267300468355678E-5</v>
      </c>
      <c r="BI1578" s="13">
        <f t="shared" si="2120"/>
        <v>1.790449198255585E-5</v>
      </c>
      <c r="BJ1578" s="14">
        <f t="shared" si="2121"/>
        <v>0.70699889124878335</v>
      </c>
      <c r="BK1578" s="14">
        <f t="shared" si="2122"/>
        <v>0.17446192016544063</v>
      </c>
      <c r="BL1578" s="14">
        <f t="shared" si="2123"/>
        <v>0.1108411517899201</v>
      </c>
      <c r="BM1578" s="14">
        <f t="shared" si="2124"/>
        <v>0.63798461346328939</v>
      </c>
      <c r="BN1578" s="14">
        <f t="shared" si="2125"/>
        <v>0.34864933077986632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1.8042</v>
      </c>
      <c r="F1595" s="10">
        <f>VLOOKUP(B1595,home!$B$2:$E$405,3,FALSE)</f>
        <v>0.99770000000000003</v>
      </c>
      <c r="G1595" s="10">
        <f>VLOOKUP(C1595,away!$B$2:$E$405,4,FALSE)</f>
        <v>1.1085</v>
      </c>
      <c r="H1595" s="10">
        <f>VLOOKUP(A1595,away!$A$2:$E$405,3,FALSE)</f>
        <v>1.2458</v>
      </c>
      <c r="I1595" s="10">
        <f>VLOOKUP(C1595,away!$B$2:$E$405,3,FALSE)</f>
        <v>0.96319999999999995</v>
      </c>
      <c r="J1595" s="10">
        <f>VLOOKUP(B1595,home!$B$2:$E$405,4,FALSE)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1.8042</v>
      </c>
      <c r="F1596" s="10">
        <f>VLOOKUP(B1596,home!$B$2:$E$405,3,FALSE)</f>
        <v>1.2932999999999999</v>
      </c>
      <c r="G1596" s="10">
        <f>VLOOKUP(C1596,away!$B$2:$E$405,4,FALSE)</f>
        <v>1.2563</v>
      </c>
      <c r="H1596" s="10">
        <f>VLOOKUP(A1596,away!$A$2:$E$405,3,FALSE)</f>
        <v>1.2458</v>
      </c>
      <c r="I1596" s="10">
        <f>VLOOKUP(C1596,away!$B$2:$E$405,3,FALSE)</f>
        <v>0.90969999999999995</v>
      </c>
      <c r="J1596" s="10">
        <f>VLOOKUP(B1596,home!$B$2:$E$405,4,FALSE)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1.8042</v>
      </c>
      <c r="F1597" s="10">
        <f>VLOOKUP(B1597,home!$B$2:$E$405,3,FALSE)</f>
        <v>1.2194</v>
      </c>
      <c r="G1597" s="10">
        <f>VLOOKUP(C1597,away!$B$2:$E$405,4,FALSE)</f>
        <v>0.44340000000000002</v>
      </c>
      <c r="H1597" s="10">
        <f>VLOOKUP(A1597,away!$A$2:$E$405,3,FALSE)</f>
        <v>1.2458</v>
      </c>
      <c r="I1597" s="10">
        <f>VLOOKUP(C1597,away!$B$2:$E$405,3,FALSE)</f>
        <v>1.3378000000000001</v>
      </c>
      <c r="J1597" s="10">
        <f>VLOOKUP(B1597,home!$B$2:$E$405,4,FALSE)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1.8042</v>
      </c>
      <c r="F1598" s="10">
        <f>VLOOKUP(B1598,home!$B$2:$E$405,3,FALSE)</f>
        <v>0.59119999999999995</v>
      </c>
      <c r="G1598" s="10">
        <f>VLOOKUP(C1598,away!$B$2:$E$405,4,FALSE)</f>
        <v>1.1085</v>
      </c>
      <c r="H1598" s="10">
        <f>VLOOKUP(A1598,away!$A$2:$E$405,3,FALSE)</f>
        <v>1.2458</v>
      </c>
      <c r="I1598" s="10">
        <f>VLOOKUP(C1598,away!$B$2:$E$405,3,FALSE)</f>
        <v>0.74919999999999998</v>
      </c>
      <c r="J1598" s="10">
        <f>VLOOKUP(B1598,home!$B$2:$E$405,4,FALSE)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1.8042</v>
      </c>
      <c r="F1599" s="10">
        <f>VLOOKUP(B1599,home!$B$2:$E$405,3,FALSE)</f>
        <v>0.99770000000000003</v>
      </c>
      <c r="G1599" s="10">
        <f>VLOOKUP(C1599,away!$B$2:$E$405,4,FALSE)</f>
        <v>1.0346</v>
      </c>
      <c r="H1599" s="10">
        <f>VLOOKUP(A1599,away!$A$2:$E$405,3,FALSE)</f>
        <v>1.2458</v>
      </c>
      <c r="I1599" s="10">
        <f>VLOOKUP(C1599,away!$B$2:$E$405,3,FALSE)</f>
        <v>0.85619999999999996</v>
      </c>
      <c r="J1599" s="10">
        <f>VLOOKUP(B1599,home!$B$2:$E$405,4,FALSE)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1.8042</v>
      </c>
      <c r="F1600" s="10">
        <f>VLOOKUP(B1600,home!$B$2:$E$405,3,FALSE)</f>
        <v>1.1085</v>
      </c>
      <c r="G1600" s="10">
        <f>VLOOKUP(C1600,away!$B$2:$E$405,4,FALSE)</f>
        <v>1.1455</v>
      </c>
      <c r="H1600" s="10">
        <f>VLOOKUP(A1600,away!$A$2:$E$405,3,FALSE)</f>
        <v>1.2458</v>
      </c>
      <c r="I1600" s="10">
        <f>VLOOKUP(C1600,away!$B$2:$E$405,3,FALSE)</f>
        <v>0.96319999999999995</v>
      </c>
      <c r="J1600" s="10">
        <f>VLOOKUP(B1600,home!$B$2:$E$405,4,FALSE)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1.5866</v>
      </c>
      <c r="F1601" s="10">
        <f>VLOOKUP(B1601,home!$B$2:$E$405,3,FALSE)</f>
        <v>0.88239999999999996</v>
      </c>
      <c r="G1601" s="10">
        <f>VLOOKUP(C1601,away!$B$2:$E$405,4,FALSE)</f>
        <v>0.88239999999999996</v>
      </c>
      <c r="H1601" s="10">
        <f>VLOOKUP(A1601,away!$A$2:$E$405,3,FALSE)</f>
        <v>1.1788000000000001</v>
      </c>
      <c r="I1601" s="10">
        <f>VLOOKUP(C1601,away!$B$2:$E$405,3,FALSE)</f>
        <v>1.018</v>
      </c>
      <c r="J1601" s="10">
        <f>VLOOKUP(B1601,home!$B$2:$E$405,4,FALSE)</f>
        <v>1.3573</v>
      </c>
      <c r="K1601" s="12">
        <f t="shared" si="2126"/>
        <v>1.235373977216</v>
      </c>
      <c r="L1601" s="12">
        <f t="shared" si="2127"/>
        <v>1.62878497432</v>
      </c>
      <c r="M1601" s="13">
        <f t="shared" si="2128"/>
        <v>5.7031076866463457E-2</v>
      </c>
      <c r="N1601" s="13">
        <f t="shared" si="2129"/>
        <v>7.0454708253434362E-2</v>
      </c>
      <c r="O1601" s="13">
        <f t="shared" si="2130"/>
        <v>9.2891361069384615E-2</v>
      </c>
      <c r="P1601" s="13">
        <f t="shared" si="2131"/>
        <v>0.11475557017329317</v>
      </c>
      <c r="Q1601" s="13">
        <f t="shared" si="2132"/>
        <v>4.3518956574319076E-2</v>
      </c>
      <c r="R1601" s="13">
        <f t="shared" si="2133"/>
        <v>7.5650026576973742E-2</v>
      </c>
      <c r="S1601" s="13">
        <f t="shared" si="2134"/>
        <v>5.7726601045216375E-2</v>
      </c>
      <c r="T1601" s="13">
        <f t="shared" si="2135"/>
        <v>7.0883022566335482E-2</v>
      </c>
      <c r="U1601" s="13">
        <f t="shared" si="2136"/>
        <v>9.3456074208892154E-2</v>
      </c>
      <c r="V1601" s="13">
        <f t="shared" si="2137"/>
        <v>1.2906119456826E-2</v>
      </c>
      <c r="W1601" s="13">
        <f t="shared" si="2138"/>
        <v>1.7920728822502317E-2</v>
      </c>
      <c r="X1601" s="13">
        <f t="shared" si="2139"/>
        <v>2.9189013834955115E-2</v>
      </c>
      <c r="Y1601" s="13">
        <f t="shared" si="2140"/>
        <v>2.3771313574796751E-2</v>
      </c>
      <c r="Z1601" s="13">
        <f t="shared" si="2141"/>
        <v>4.1072542198494509E-2</v>
      </c>
      <c r="AA1601" s="13">
        <f t="shared" si="2142"/>
        <v>5.0739949810126146E-2</v>
      </c>
      <c r="AB1601" s="13">
        <f t="shared" si="2143"/>
        <v>3.1341406800337882E-2</v>
      </c>
      <c r="AC1601" s="13">
        <f t="shared" si="2144"/>
        <v>1.6230724308219412E-3</v>
      </c>
      <c r="AD1601" s="13">
        <f t="shared" si="2145"/>
        <v>5.534700510016026E-3</v>
      </c>
      <c r="AE1601" s="13">
        <f t="shared" si="2146"/>
        <v>9.0148370280753419E-3</v>
      </c>
      <c r="AF1601" s="13">
        <f t="shared" si="2147"/>
        <v>7.3416155486363422E-3</v>
      </c>
      <c r="AG1601" s="13">
        <f t="shared" si="2148"/>
        <v>3.9859710309509862E-3</v>
      </c>
      <c r="AH1601" s="13">
        <f t="shared" si="2149"/>
        <v>1.6724584897507992E-2</v>
      </c>
      <c r="AI1601" s="13">
        <f t="shared" si="2150"/>
        <v>2.0661116962121095E-2</v>
      </c>
      <c r="AJ1601" s="13">
        <f t="shared" si="2151"/>
        <v>1.276210311761025E-2</v>
      </c>
      <c r="AK1601" s="13">
        <f t="shared" si="2152"/>
        <v>5.2553233620142954E-3</v>
      </c>
      <c r="AL1601" s="13">
        <f t="shared" si="2153"/>
        <v>1.3063516417032687E-4</v>
      </c>
      <c r="AM1601" s="13">
        <f t="shared" si="2154"/>
        <v>1.3674849963515819E-3</v>
      </c>
      <c r="AN1601" s="13">
        <f t="shared" si="2155"/>
        <v>2.2273390146654963E-3</v>
      </c>
      <c r="AO1601" s="13">
        <f t="shared" si="2156"/>
        <v>1.8139281599019376E-3</v>
      </c>
      <c r="AP1601" s="13">
        <f t="shared" si="2157"/>
        <v>9.8483297711473433E-4</v>
      </c>
      <c r="AQ1601" s="13">
        <f t="shared" si="2158"/>
        <v>4.0102028883482778E-4</v>
      </c>
      <c r="AR1601" s="13">
        <f t="shared" si="2159"/>
        <v>5.448150516560047E-3</v>
      </c>
      <c r="AS1601" s="13">
        <f t="shared" si="2160"/>
        <v>6.7305033721141889E-3</v>
      </c>
      <c r="AT1601" s="13">
        <f t="shared" si="2161"/>
        <v>4.157344359737203E-3</v>
      </c>
      <c r="AU1601" s="13">
        <f t="shared" si="2162"/>
        <v>1.7119583454483511E-3</v>
      </c>
      <c r="AV1601" s="13">
        <f t="shared" si="2163"/>
        <v>5.2872719751116334E-4</v>
      </c>
      <c r="AW1601" s="13">
        <f t="shared" si="2164"/>
        <v>7.3016295932775547E-6</v>
      </c>
      <c r="AX1601" s="13">
        <f t="shared" si="2165"/>
        <v>2.8155922978767713E-4</v>
      </c>
      <c r="AY1601" s="13">
        <f t="shared" si="2166"/>
        <v>4.5859944285928068E-4</v>
      </c>
      <c r="AZ1601" s="13">
        <f t="shared" si="2167"/>
        <v>3.7347994088035997E-4</v>
      </c>
      <c r="BA1601" s="13">
        <f t="shared" si="2168"/>
        <v>2.0277283863861744E-4</v>
      </c>
      <c r="BB1601" s="13">
        <f t="shared" si="2169"/>
        <v>8.2568338193698469E-5</v>
      </c>
      <c r="BC1601" s="13">
        <f t="shared" si="2170"/>
        <v>2.6897213720893664E-5</v>
      </c>
      <c r="BD1601" s="13">
        <f t="shared" si="2171"/>
        <v>1.4789776165344578E-3</v>
      </c>
      <c r="BE1601" s="13">
        <f t="shared" si="2172"/>
        <v>1.8270904603516131E-3</v>
      </c>
      <c r="BF1601" s="13">
        <f t="shared" si="2173"/>
        <v>1.1285700043689925E-3</v>
      </c>
      <c r="BG1601" s="13">
        <f t="shared" si="2174"/>
        <v>4.6473533828800023E-4</v>
      </c>
      <c r="BH1601" s="13">
        <f t="shared" si="2175"/>
        <v>1.435304858034176E-4</v>
      </c>
      <c r="BI1601" s="13">
        <f t="shared" si="2176"/>
        <v>3.546276541974246E-5</v>
      </c>
      <c r="BJ1601" s="14">
        <f t="shared" si="2177"/>
        <v>0.28983535018497086</v>
      </c>
      <c r="BK1601" s="14">
        <f t="shared" si="2178"/>
        <v>0.24463167457965054</v>
      </c>
      <c r="BL1601" s="14">
        <f t="shared" si="2179"/>
        <v>0.42313699726710535</v>
      </c>
      <c r="BM1601" s="14">
        <f t="shared" si="2180"/>
        <v>0.54392356690308652</v>
      </c>
      <c r="BN1601" s="14">
        <f t="shared" si="2181"/>
        <v>0.45430169951386845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1.5866</v>
      </c>
      <c r="F1602" s="10">
        <f>VLOOKUP(B1602,home!$B$2:$E$405,3,FALSE)</f>
        <v>0.40110000000000001</v>
      </c>
      <c r="G1602" s="10">
        <f>VLOOKUP(C1602,away!$B$2:$E$405,4,FALSE)</f>
        <v>0.98040000000000005</v>
      </c>
      <c r="H1602" s="10">
        <f>VLOOKUP(A1602,away!$A$2:$E$405,3,FALSE)</f>
        <v>1.1788000000000001</v>
      </c>
      <c r="I1602" s="10">
        <f>VLOOKUP(C1602,away!$B$2:$E$405,3,FALSE)</f>
        <v>1.0367999999999999</v>
      </c>
      <c r="J1602" s="10">
        <f>VLOOKUP(B1602,home!$B$2:$E$405,4,FALSE)</f>
        <v>1.0025999999999999</v>
      </c>
      <c r="K1602" s="12">
        <f t="shared" si="2126"/>
        <v>0.62391210890400006</v>
      </c>
      <c r="L1602" s="12">
        <f t="shared" si="2127"/>
        <v>1.2253575075839997</v>
      </c>
      <c r="M1602" s="13">
        <f t="shared" si="2128"/>
        <v>0.15735205169746455</v>
      </c>
      <c r="N1602" s="13">
        <f t="shared" si="2129"/>
        <v>9.8173850414936356E-2</v>
      </c>
      <c r="O1602" s="13">
        <f t="shared" si="2130"/>
        <v>0.19281251788123382</v>
      </c>
      <c r="P1602" s="13">
        <f t="shared" si="2131"/>
        <v>0.12029806465437082</v>
      </c>
      <c r="Q1602" s="13">
        <f t="shared" si="2132"/>
        <v>3.0625927025804387E-2</v>
      </c>
      <c r="R1602" s="13">
        <f t="shared" si="2133"/>
        <v>0.11813213317097208</v>
      </c>
      <c r="S1602" s="13">
        <f t="shared" si="2134"/>
        <v>2.2992430355168306E-2</v>
      </c>
      <c r="T1602" s="13">
        <f t="shared" si="2135"/>
        <v>3.7527709607789117E-2</v>
      </c>
      <c r="U1602" s="13">
        <f t="shared" si="2136"/>
        <v>7.3704068336029369E-2</v>
      </c>
      <c r="V1602" s="13">
        <f t="shared" si="2137"/>
        <v>1.9531185316188976E-3</v>
      </c>
      <c r="W1602" s="13">
        <f t="shared" si="2138"/>
        <v>6.3692955726032102E-3</v>
      </c>
      <c r="X1602" s="13">
        <f t="shared" si="2139"/>
        <v>7.804664147910873E-3</v>
      </c>
      <c r="Y1602" s="13">
        <f t="shared" si="2140"/>
        <v>4.7817519039071365E-3</v>
      </c>
      <c r="Z1602" s="13">
        <f t="shared" si="2141"/>
        <v>4.8251365422654485E-2</v>
      </c>
      <c r="AA1602" s="13">
        <f t="shared" si="2142"/>
        <v>3.0104611158345909E-2</v>
      </c>
      <c r="AB1602" s="13">
        <f t="shared" si="2143"/>
        <v>9.3913157177692424E-3</v>
      </c>
      <c r="AC1602" s="13">
        <f t="shared" si="2144"/>
        <v>9.3324323094179723E-5</v>
      </c>
      <c r="AD1602" s="13">
        <f t="shared" si="2145"/>
        <v>9.934701582339446E-4</v>
      </c>
      <c r="AE1602" s="13">
        <f t="shared" si="2146"/>
        <v>1.2173561169526281E-3</v>
      </c>
      <c r="AF1602" s="13">
        <f t="shared" si="2147"/>
        <v>7.4584822865560456E-4</v>
      </c>
      <c r="AG1602" s="13">
        <f t="shared" si="2148"/>
        <v>3.0464357550045751E-4</v>
      </c>
      <c r="AH1602" s="13">
        <f t="shared" si="2149"/>
        <v>1.4781293217957179E-2</v>
      </c>
      <c r="AI1602" s="13">
        <f t="shared" si="2150"/>
        <v>9.2222278239440583E-3</v>
      </c>
      <c r="AJ1602" s="13">
        <f t="shared" si="2151"/>
        <v>2.8769298052150416E-3</v>
      </c>
      <c r="AK1602" s="13">
        <f t="shared" si="2152"/>
        <v>5.9831711398016375E-4</v>
      </c>
      <c r="AL1602" s="13">
        <f t="shared" si="2153"/>
        <v>2.8539152384220057E-6</v>
      </c>
      <c r="AM1602" s="13">
        <f t="shared" si="2154"/>
        <v>1.2396761231138627E-4</v>
      </c>
      <c r="AN1602" s="13">
        <f t="shared" si="2155"/>
        <v>1.5190464444301985E-4</v>
      </c>
      <c r="AO1602" s="13">
        <f t="shared" si="2156"/>
        <v>9.3068748252566268E-5</v>
      </c>
      <c r="AP1602" s="13">
        <f t="shared" si="2157"/>
        <v>3.8014163130909103E-5</v>
      </c>
      <c r="AQ1602" s="13">
        <f t="shared" si="2158"/>
        <v>1.1645235046745596E-5</v>
      </c>
      <c r="AR1602" s="13">
        <f t="shared" si="2159"/>
        <v>3.6224737232848588E-3</v>
      </c>
      <c r="AS1602" s="13">
        <f t="shared" si="2160"/>
        <v>2.2601052201439813E-3</v>
      </c>
      <c r="AT1602" s="13">
        <f t="shared" si="2161"/>
        <v>7.0505350712248525E-4</v>
      </c>
      <c r="AU1602" s="13">
        <f t="shared" si="2162"/>
        <v>1.4663047350631711E-4</v>
      </c>
      <c r="AV1602" s="13">
        <f t="shared" si="2163"/>
        <v>2.2871131988729599E-5</v>
      </c>
      <c r="AW1602" s="13">
        <f t="shared" si="2164"/>
        <v>6.0607280893411817E-8</v>
      </c>
      <c r="AX1602" s="13">
        <f t="shared" si="2165"/>
        <v>1.2890815738831742E-5</v>
      </c>
      <c r="AY1602" s="13">
        <f t="shared" si="2166"/>
        <v>1.5795857844459456E-5</v>
      </c>
      <c r="AZ1602" s="13">
        <f t="shared" si="2167"/>
        <v>9.677786499219009E-6</v>
      </c>
      <c r="BA1602" s="13">
        <f t="shared" si="2168"/>
        <v>3.9529161145376953E-6</v>
      </c>
      <c r="BB1602" s="13">
        <f t="shared" si="2169"/>
        <v>1.2109338594496354E-6</v>
      </c>
      <c r="BC1602" s="13">
        <f t="shared" si="2170"/>
        <v>2.9676537917285581E-7</v>
      </c>
      <c r="BD1602" s="13">
        <f t="shared" si="2171"/>
        <v>7.3980422880881038E-4</v>
      </c>
      <c r="BE1602" s="13">
        <f t="shared" si="2172"/>
        <v>4.6157281657220232E-4</v>
      </c>
      <c r="BF1602" s="13">
        <f t="shared" si="2173"/>
        <v>1.4399043470016094E-4</v>
      </c>
      <c r="BG1602" s="13">
        <f t="shared" si="2174"/>
        <v>2.9945791925260383E-5</v>
      </c>
      <c r="BH1602" s="13">
        <f t="shared" si="2175"/>
        <v>4.6708855482223946E-6</v>
      </c>
      <c r="BI1602" s="13">
        <f t="shared" si="2176"/>
        <v>5.8284441056813041E-7</v>
      </c>
      <c r="BJ1602" s="14">
        <f t="shared" si="2177"/>
        <v>0.18900694223091399</v>
      </c>
      <c r="BK1602" s="14">
        <f t="shared" si="2178"/>
        <v>0.30270763933479955</v>
      </c>
      <c r="BL1602" s="14">
        <f t="shared" si="2179"/>
        <v>0.45976111528345848</v>
      </c>
      <c r="BM1602" s="14">
        <f t="shared" si="2180"/>
        <v>0.28231678217648104</v>
      </c>
      <c r="BN1602" s="14">
        <f t="shared" si="2181"/>
        <v>0.71739454484478193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1.5866</v>
      </c>
      <c r="F1603" s="10">
        <f>VLOOKUP(B1603,home!$B$2:$E$405,3,FALSE)</f>
        <v>0.97409999999999997</v>
      </c>
      <c r="G1603" s="10">
        <f>VLOOKUP(C1603,away!$B$2:$E$405,4,FALSE)</f>
        <v>1.1345000000000001</v>
      </c>
      <c r="H1603" s="10">
        <f>VLOOKUP(A1603,away!$A$2:$E$405,3,FALSE)</f>
        <v>1.1788000000000001</v>
      </c>
      <c r="I1603" s="10">
        <f>VLOOKUP(C1603,away!$B$2:$E$405,3,FALSE)</f>
        <v>0.84830000000000005</v>
      </c>
      <c r="J1603" s="10">
        <f>VLOOKUP(B1603,home!$B$2:$E$405,4,FALSE)</f>
        <v>1.3882000000000001</v>
      </c>
      <c r="K1603" s="12">
        <f t="shared" si="2126"/>
        <v>1.7533777595700002</v>
      </c>
      <c r="L1603" s="12">
        <f t="shared" si="2127"/>
        <v>1.3881667387280003</v>
      </c>
      <c r="M1603" s="13">
        <f t="shared" si="2128"/>
        <v>4.3215999292721623E-2</v>
      </c>
      <c r="N1603" s="13">
        <f t="shared" si="2129"/>
        <v>7.5773972017450952E-2</v>
      </c>
      <c r="O1603" s="13">
        <f t="shared" si="2130"/>
        <v>5.9991012799048948E-2</v>
      </c>
      <c r="P1603" s="13">
        <f t="shared" si="2131"/>
        <v>0.10518690761593165</v>
      </c>
      <c r="Q1603" s="13">
        <f t="shared" si="2132"/>
        <v>6.6430198644839039E-2</v>
      </c>
      <c r="R1603" s="13">
        <f t="shared" si="2133"/>
        <v>4.1638764295122754E-2</v>
      </c>
      <c r="S1603" s="13">
        <f t="shared" si="2134"/>
        <v>6.4005725396161173E-2</v>
      </c>
      <c r="T1603" s="13">
        <f t="shared" si="2135"/>
        <v>9.2216192205859443E-2</v>
      </c>
      <c r="U1603" s="13">
        <f t="shared" si="2136"/>
        <v>7.3008483251045656E-2</v>
      </c>
      <c r="V1603" s="13">
        <f t="shared" si="2137"/>
        <v>1.7309855491594358E-2</v>
      </c>
      <c r="W1603" s="13">
        <f t="shared" si="2138"/>
        <v>3.8825744289225972E-2</v>
      </c>
      <c r="X1603" s="13">
        <f t="shared" si="2139"/>
        <v>5.3896606828662111E-2</v>
      </c>
      <c r="Y1603" s="13">
        <f t="shared" si="2140"/>
        <v>3.7408738464924582E-2</v>
      </c>
      <c r="Z1603" s="13">
        <f t="shared" si="2141"/>
        <v>1.926718254540816E-2</v>
      </c>
      <c r="AA1603" s="13">
        <f t="shared" si="2142"/>
        <v>3.3782649364693974E-2</v>
      </c>
      <c r="AB1603" s="13">
        <f t="shared" si="2143"/>
        <v>2.9616873027703015E-2</v>
      </c>
      <c r="AC1603" s="13">
        <f t="shared" si="2144"/>
        <v>2.6332408717812993E-3</v>
      </c>
      <c r="AD1603" s="13">
        <f t="shared" si="2145"/>
        <v>1.7019049133870191E-2</v>
      </c>
      <c r="AE1603" s="13">
        <f t="shared" si="2146"/>
        <v>2.3625277932416183E-2</v>
      </c>
      <c r="AF1603" s="13">
        <f t="shared" si="2147"/>
        <v>1.6397912509492386E-2</v>
      </c>
      <c r="AG1603" s="13">
        <f t="shared" si="2148"/>
        <v>7.5876789100830441E-3</v>
      </c>
      <c r="AH1603" s="13">
        <f t="shared" si="2149"/>
        <v>6.6865154896340682E-3</v>
      </c>
      <c r="AI1603" s="13">
        <f t="shared" si="2150"/>
        <v>1.1723987548544685E-2</v>
      </c>
      <c r="AJ1603" s="13">
        <f t="shared" si="2151"/>
        <v>1.0278289510546932E-2</v>
      </c>
      <c r="AK1603" s="13">
        <f t="shared" si="2152"/>
        <v>6.0072414114048711E-3</v>
      </c>
      <c r="AL1603" s="13">
        <f t="shared" si="2153"/>
        <v>2.5637029696749699E-4</v>
      </c>
      <c r="AM1603" s="13">
        <f t="shared" si="2154"/>
        <v>5.9681644480714096E-3</v>
      </c>
      <c r="AN1603" s="13">
        <f t="shared" si="2155"/>
        <v>8.284807378071685E-3</v>
      </c>
      <c r="AO1603" s="13">
        <f t="shared" si="2156"/>
        <v>5.7503470195037244E-3</v>
      </c>
      <c r="AP1603" s="13">
        <f t="shared" si="2157"/>
        <v>2.6608134895395883E-3</v>
      </c>
      <c r="AQ1603" s="13">
        <f t="shared" si="2158"/>
        <v>9.2341319603440918E-4</v>
      </c>
      <c r="AR1603" s="13">
        <f t="shared" si="2159"/>
        <v>1.8563996801399159E-3</v>
      </c>
      <c r="AS1603" s="13">
        <f t="shared" si="2160"/>
        <v>3.2549699120301909E-3</v>
      </c>
      <c r="AT1603" s="13">
        <f t="shared" si="2161"/>
        <v>2.8535959259116286E-3</v>
      </c>
      <c r="AU1603" s="13">
        <f t="shared" si="2162"/>
        <v>1.6678105437643372E-3</v>
      </c>
      <c r="AV1603" s="13">
        <f t="shared" si="2163"/>
        <v>7.3107547865318423E-4</v>
      </c>
      <c r="AW1603" s="13">
        <f t="shared" si="2164"/>
        <v>1.7333343093048785E-5</v>
      </c>
      <c r="AX1603" s="13">
        <f t="shared" si="2165"/>
        <v>1.7440744681174645E-3</v>
      </c>
      <c r="AY1603" s="13">
        <f t="shared" si="2166"/>
        <v>2.4210661665053927E-3</v>
      </c>
      <c r="AZ1603" s="13">
        <f t="shared" si="2167"/>
        <v>1.6804217623012465E-3</v>
      </c>
      <c r="BA1603" s="13">
        <f t="shared" si="2168"/>
        <v>7.7756853248709377E-4</v>
      </c>
      <c r="BB1603" s="13">
        <f t="shared" si="2169"/>
        <v>2.6984869347003129E-4</v>
      </c>
      <c r="BC1603" s="13">
        <f t="shared" si="2170"/>
        <v>7.4918996152860995E-5</v>
      </c>
      <c r="BD1603" s="13">
        <f t="shared" si="2171"/>
        <v>4.2949871495925521E-4</v>
      </c>
      <c r="BE1603" s="13">
        <f t="shared" si="2172"/>
        <v>7.5307349457345309E-4</v>
      </c>
      <c r="BF1603" s="13">
        <f t="shared" si="2173"/>
        <v>6.6021115835337605E-4</v>
      </c>
      <c r="BG1603" s="13">
        <f t="shared" si="2174"/>
        <v>3.8586652055891906E-4</v>
      </c>
      <c r="BH1603" s="13">
        <f t="shared" si="2175"/>
        <v>1.6914244382766719E-4</v>
      </c>
      <c r="BI1603" s="13">
        <f t="shared" si="2176"/>
        <v>5.9314119841349906E-5</v>
      </c>
      <c r="BJ1603" s="14">
        <f t="shared" si="2177"/>
        <v>0.45973681508707892</v>
      </c>
      <c r="BK1603" s="14">
        <f t="shared" si="2178"/>
        <v>0.23502916513166297</v>
      </c>
      <c r="BL1603" s="14">
        <f t="shared" si="2179"/>
        <v>0.28555477469035806</v>
      </c>
      <c r="BM1603" s="14">
        <f t="shared" si="2180"/>
        <v>0.60494734996598065</v>
      </c>
      <c r="BN1603" s="14">
        <f t="shared" si="2181"/>
        <v>0.39223685466511499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1.1809000000000001</v>
      </c>
      <c r="F1604" s="10">
        <f>VLOOKUP(B1604,home!$B$2:$E$405,3,FALSE)</f>
        <v>1.3408</v>
      </c>
      <c r="G1604" s="10" t="e">
        <f>VLOOKUP(C1604,away!$B$2:$E$405,4,FALSE)</f>
        <v>#N/A</v>
      </c>
      <c r="H1604" s="10">
        <f>VLOOKUP(A1604,away!$A$2:$E$405,3,FALSE)</f>
        <v>0.92459999999999998</v>
      </c>
      <c r="I1604" s="10" t="e">
        <f>VLOOKUP(C1604,away!$B$2:$E$405,3,FALSE)</f>
        <v>#N/A</v>
      </c>
      <c r="J1604" s="10">
        <f>VLOOKUP(B1604,home!$B$2:$E$405,4,FALSE)</f>
        <v>0.63090000000000002</v>
      </c>
      <c r="K1604" s="12" t="e">
        <f t="shared" si="2126"/>
        <v>#N/A</v>
      </c>
      <c r="L1604" s="12" t="e">
        <f t="shared" si="2127"/>
        <v>#N/A</v>
      </c>
      <c r="M1604" s="13" t="e">
        <f t="shared" si="2128"/>
        <v>#N/A</v>
      </c>
      <c r="N1604" s="13" t="e">
        <f t="shared" si="2129"/>
        <v>#N/A</v>
      </c>
      <c r="O1604" s="13" t="e">
        <f t="shared" si="2130"/>
        <v>#N/A</v>
      </c>
      <c r="P1604" s="13" t="e">
        <f t="shared" si="2131"/>
        <v>#N/A</v>
      </c>
      <c r="Q1604" s="13" t="e">
        <f t="shared" si="2132"/>
        <v>#N/A</v>
      </c>
      <c r="R1604" s="13" t="e">
        <f t="shared" si="2133"/>
        <v>#N/A</v>
      </c>
      <c r="S1604" s="13" t="e">
        <f t="shared" si="2134"/>
        <v>#N/A</v>
      </c>
      <c r="T1604" s="13" t="e">
        <f t="shared" si="2135"/>
        <v>#N/A</v>
      </c>
      <c r="U1604" s="13" t="e">
        <f t="shared" si="2136"/>
        <v>#N/A</v>
      </c>
      <c r="V1604" s="13" t="e">
        <f t="shared" si="2137"/>
        <v>#N/A</v>
      </c>
      <c r="W1604" s="13" t="e">
        <f t="shared" si="2138"/>
        <v>#N/A</v>
      </c>
      <c r="X1604" s="13" t="e">
        <f t="shared" si="2139"/>
        <v>#N/A</v>
      </c>
      <c r="Y1604" s="13" t="e">
        <f t="shared" si="2140"/>
        <v>#N/A</v>
      </c>
      <c r="Z1604" s="13" t="e">
        <f t="shared" si="2141"/>
        <v>#N/A</v>
      </c>
      <c r="AA1604" s="13" t="e">
        <f t="shared" si="2142"/>
        <v>#N/A</v>
      </c>
      <c r="AB1604" s="13" t="e">
        <f t="shared" si="2143"/>
        <v>#N/A</v>
      </c>
      <c r="AC1604" s="13" t="e">
        <f t="shared" si="2144"/>
        <v>#N/A</v>
      </c>
      <c r="AD1604" s="13" t="e">
        <f t="shared" si="2145"/>
        <v>#N/A</v>
      </c>
      <c r="AE1604" s="13" t="e">
        <f t="shared" si="2146"/>
        <v>#N/A</v>
      </c>
      <c r="AF1604" s="13" t="e">
        <f t="shared" si="2147"/>
        <v>#N/A</v>
      </c>
      <c r="AG1604" s="13" t="e">
        <f t="shared" si="2148"/>
        <v>#N/A</v>
      </c>
      <c r="AH1604" s="13" t="e">
        <f t="shared" si="2149"/>
        <v>#N/A</v>
      </c>
      <c r="AI1604" s="13" t="e">
        <f t="shared" si="2150"/>
        <v>#N/A</v>
      </c>
      <c r="AJ1604" s="13" t="e">
        <f t="shared" si="2151"/>
        <v>#N/A</v>
      </c>
      <c r="AK1604" s="13" t="e">
        <f t="shared" si="2152"/>
        <v>#N/A</v>
      </c>
      <c r="AL1604" s="13" t="e">
        <f t="shared" si="2153"/>
        <v>#N/A</v>
      </c>
      <c r="AM1604" s="13" t="e">
        <f t="shared" si="2154"/>
        <v>#N/A</v>
      </c>
      <c r="AN1604" s="13" t="e">
        <f t="shared" si="2155"/>
        <v>#N/A</v>
      </c>
      <c r="AO1604" s="13" t="e">
        <f t="shared" si="2156"/>
        <v>#N/A</v>
      </c>
      <c r="AP1604" s="13" t="e">
        <f t="shared" si="2157"/>
        <v>#N/A</v>
      </c>
      <c r="AQ1604" s="13" t="e">
        <f t="shared" si="2158"/>
        <v>#N/A</v>
      </c>
      <c r="AR1604" s="13" t="e">
        <f t="shared" si="2159"/>
        <v>#N/A</v>
      </c>
      <c r="AS1604" s="13" t="e">
        <f t="shared" si="2160"/>
        <v>#N/A</v>
      </c>
      <c r="AT1604" s="13" t="e">
        <f t="shared" si="2161"/>
        <v>#N/A</v>
      </c>
      <c r="AU1604" s="13" t="e">
        <f t="shared" si="2162"/>
        <v>#N/A</v>
      </c>
      <c r="AV1604" s="13" t="e">
        <f t="shared" si="2163"/>
        <v>#N/A</v>
      </c>
      <c r="AW1604" s="13" t="e">
        <f t="shared" si="2164"/>
        <v>#N/A</v>
      </c>
      <c r="AX1604" s="13" t="e">
        <f t="shared" si="2165"/>
        <v>#N/A</v>
      </c>
      <c r="AY1604" s="13" t="e">
        <f t="shared" si="2166"/>
        <v>#N/A</v>
      </c>
      <c r="AZ1604" s="13" t="e">
        <f t="shared" si="2167"/>
        <v>#N/A</v>
      </c>
      <c r="BA1604" s="13" t="e">
        <f t="shared" si="2168"/>
        <v>#N/A</v>
      </c>
      <c r="BB1604" s="13" t="e">
        <f t="shared" si="2169"/>
        <v>#N/A</v>
      </c>
      <c r="BC1604" s="13" t="e">
        <f t="shared" si="2170"/>
        <v>#N/A</v>
      </c>
      <c r="BD1604" s="13" t="e">
        <f t="shared" si="2171"/>
        <v>#N/A</v>
      </c>
      <c r="BE1604" s="13" t="e">
        <f t="shared" si="2172"/>
        <v>#N/A</v>
      </c>
      <c r="BF1604" s="13" t="e">
        <f t="shared" si="2173"/>
        <v>#N/A</v>
      </c>
      <c r="BG1604" s="13" t="e">
        <f t="shared" si="2174"/>
        <v>#N/A</v>
      </c>
      <c r="BH1604" s="13" t="e">
        <f t="shared" si="2175"/>
        <v>#N/A</v>
      </c>
      <c r="BI1604" s="13" t="e">
        <f t="shared" si="2176"/>
        <v>#N/A</v>
      </c>
      <c r="BJ1604" s="14" t="e">
        <f t="shared" si="2177"/>
        <v>#N/A</v>
      </c>
      <c r="BK1604" s="14" t="e">
        <f t="shared" si="2178"/>
        <v>#N/A</v>
      </c>
      <c r="BL1604" s="14" t="e">
        <f t="shared" si="2179"/>
        <v>#N/A</v>
      </c>
      <c r="BM1604" s="14" t="e">
        <f t="shared" si="2180"/>
        <v>#N/A</v>
      </c>
      <c r="BN1604" s="14" t="e">
        <f t="shared" si="2181"/>
        <v>#N/A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0.79279999999999995</v>
      </c>
      <c r="G1605" s="10">
        <f>VLOOKUP(C1605,away!$B$2:$E$405,4,FALSE)</f>
        <v>1.1531</v>
      </c>
      <c r="H1605" s="10">
        <f>VLOOKUP(A1605,away!$A$2:$E$405,3,FALSE)</f>
        <v>1.125</v>
      </c>
      <c r="I1605" s="10">
        <f>VLOOKUP(C1605,away!$B$2:$E$405,3,FALSE)</f>
        <v>0.88890000000000002</v>
      </c>
      <c r="J1605" s="10">
        <f>VLOOKUP(B1605,home!$B$2:$E$405,4,FALSE)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1.0810999999999999</v>
      </c>
      <c r="G1606" s="10">
        <f>VLOOKUP(C1606,away!$B$2:$E$405,4,FALSE)</f>
        <v>0.72070000000000001</v>
      </c>
      <c r="H1606" s="10">
        <f>VLOOKUP(A1606,away!$A$2:$E$405,3,FALSE)</f>
        <v>1.125</v>
      </c>
      <c r="I1606" s="10">
        <f>VLOOKUP(C1606,away!$B$2:$E$405,3,FALSE)</f>
        <v>0.69140000000000001</v>
      </c>
      <c r="J1606" s="10">
        <f>VLOOKUP(B1606,home!$B$2:$E$405,4,FALSE)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2.0179999999999998</v>
      </c>
      <c r="G1607" s="10">
        <f>VLOOKUP(C1607,away!$B$2:$E$405,4,FALSE)</f>
        <v>1.1531</v>
      </c>
      <c r="H1607" s="10">
        <f>VLOOKUP(A1607,away!$A$2:$E$405,3,FALSE)</f>
        <v>1.125</v>
      </c>
      <c r="I1607" s="10">
        <f>VLOOKUP(C1607,away!$B$2:$E$405,3,FALSE)</f>
        <v>0.59260000000000002</v>
      </c>
      <c r="J1607" s="10">
        <f>VLOOKUP(B1607,home!$B$2:$E$405,4,FALSE)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1.5124</v>
      </c>
      <c r="F1608" s="10">
        <f>VLOOKUP(B1608,home!$B$2:$E$405,3,FALSE)</f>
        <v>1.1460999999999999</v>
      </c>
      <c r="G1608" s="10">
        <f>VLOOKUP(C1608,away!$B$2:$E$405,4,FALSE)</f>
        <v>1.4986999999999999</v>
      </c>
      <c r="H1608" s="10">
        <f>VLOOKUP(A1608,away!$A$2:$E$405,3,FALSE)</f>
        <v>1.1446000000000001</v>
      </c>
      <c r="I1608" s="10">
        <f>VLOOKUP(C1608,away!$B$2:$E$405,3,FALSE)</f>
        <v>1.0484</v>
      </c>
      <c r="J1608" s="10">
        <f>VLOOKUP(B1608,home!$B$2:$E$405,4,FALSE)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1.5124</v>
      </c>
      <c r="F1609" s="10">
        <f>VLOOKUP(B1609,home!$B$2:$E$405,3,FALSE)</f>
        <v>1.5427999999999999</v>
      </c>
      <c r="G1609" s="10">
        <f>VLOOKUP(C1609,away!$B$2:$E$405,4,FALSE)</f>
        <v>1.5869</v>
      </c>
      <c r="H1609" s="10">
        <f>VLOOKUP(A1609,away!$A$2:$E$405,3,FALSE)</f>
        <v>1.1446000000000001</v>
      </c>
      <c r="I1609" s="10">
        <f>VLOOKUP(C1609,away!$B$2:$E$405,3,FALSE)</f>
        <v>0.34949999999999998</v>
      </c>
      <c r="J1609" s="10">
        <f>VLOOKUP(B1609,home!$B$2:$E$405,4,FALSE)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1.5124</v>
      </c>
      <c r="F1610" s="10">
        <f>VLOOKUP(B1610,home!$B$2:$E$405,3,FALSE)</f>
        <v>0.70530000000000004</v>
      </c>
      <c r="G1610" s="10">
        <f>VLOOKUP(C1610,away!$B$2:$E$405,4,FALSE)</f>
        <v>0.9698</v>
      </c>
      <c r="H1610" s="10">
        <f>VLOOKUP(A1610,away!$A$2:$E$405,3,FALSE)</f>
        <v>1.1446000000000001</v>
      </c>
      <c r="I1610" s="10">
        <f>VLOOKUP(C1610,away!$B$2:$E$405,3,FALSE)</f>
        <v>1.1066</v>
      </c>
      <c r="J1610" s="10">
        <f>VLOOKUP(B1610,home!$B$2:$E$405,4,FALSE)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1.5124</v>
      </c>
      <c r="F1611" s="10">
        <f>VLOOKUP(B1611,home!$B$2:$E$405,3,FALSE)</f>
        <v>1.2783</v>
      </c>
      <c r="G1611" s="10">
        <f>VLOOKUP(C1611,away!$B$2:$E$405,4,FALSE)</f>
        <v>1.0579000000000001</v>
      </c>
      <c r="H1611" s="10">
        <f>VLOOKUP(A1611,away!$A$2:$E$405,3,FALSE)</f>
        <v>1.1446000000000001</v>
      </c>
      <c r="I1611" s="10">
        <f>VLOOKUP(C1611,away!$B$2:$E$405,3,FALSE)</f>
        <v>0.99019999999999997</v>
      </c>
      <c r="J1611" s="10">
        <f>VLOOKUP(B1611,home!$B$2:$E$405,4,FALSE)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1.5124</v>
      </c>
      <c r="F1612" s="10">
        <f>VLOOKUP(B1612,home!$B$2:$E$405,3,FALSE)</f>
        <v>0.66120000000000001</v>
      </c>
      <c r="G1612" s="10">
        <f>VLOOKUP(C1612,away!$B$2:$E$405,4,FALSE)</f>
        <v>0.61709999999999998</v>
      </c>
      <c r="H1612" s="10">
        <f>VLOOKUP(A1612,away!$A$2:$E$405,3,FALSE)</f>
        <v>1.1446000000000001</v>
      </c>
      <c r="I1612" s="10">
        <f>VLOOKUP(C1612,away!$B$2:$E$405,3,FALSE)</f>
        <v>1.5726</v>
      </c>
      <c r="J1612" s="10">
        <f>VLOOKUP(B1612,home!$B$2:$E$405,4,FALSE)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1.72</v>
      </c>
      <c r="F1613" s="10">
        <f>VLOOKUP(B1613,home!$B$2:$E$405,3,FALSE)</f>
        <v>0.63949999999999996</v>
      </c>
      <c r="G1613" s="10">
        <f>VLOOKUP(C1613,away!$B$2:$E$405,4,FALSE)</f>
        <v>1.3953</v>
      </c>
      <c r="H1613" s="10">
        <f>VLOOKUP(A1613,away!$A$2:$E$405,3,FALSE)</f>
        <v>1.58</v>
      </c>
      <c r="I1613" s="10">
        <f>VLOOKUP(C1613,away!$B$2:$E$405,3,FALSE)</f>
        <v>0.94940000000000002</v>
      </c>
      <c r="J1613" s="10">
        <f>VLOOKUP(B1613,home!$B$2:$E$405,4,FALSE)</f>
        <v>1.3290999999999999</v>
      </c>
      <c r="K1613" s="12">
        <f t="shared" si="2126"/>
        <v>1.534746282</v>
      </c>
      <c r="L1613" s="12">
        <f t="shared" si="2127"/>
        <v>1.9937191132000001</v>
      </c>
      <c r="M1613" s="13">
        <f t="shared" si="2128"/>
        <v>2.9349921855964758E-2</v>
      </c>
      <c r="N1613" s="13">
        <f t="shared" si="2129"/>
        <v>4.5044683445432443E-2</v>
      </c>
      <c r="O1613" s="13">
        <f t="shared" si="2130"/>
        <v>5.8515500175163347E-2</v>
      </c>
      <c r="P1613" s="13">
        <f t="shared" si="2131"/>
        <v>8.9806446333202283E-2</v>
      </c>
      <c r="Q1613" s="13">
        <f t="shared" si="2132"/>
        <v>3.4566080220872202E-2</v>
      </c>
      <c r="R1613" s="13">
        <f t="shared" si="2133"/>
        <v>5.8331735558840574E-2</v>
      </c>
      <c r="S1613" s="13">
        <f t="shared" si="2134"/>
        <v>6.869863097573517E-2</v>
      </c>
      <c r="T1613" s="13">
        <f t="shared" si="2135"/>
        <v>6.8915054804757389E-2</v>
      </c>
      <c r="U1613" s="13">
        <f t="shared" si="2136"/>
        <v>8.9524414271537747E-2</v>
      </c>
      <c r="V1613" s="13">
        <f t="shared" si="2137"/>
        <v>2.3356412426143006E-2</v>
      </c>
      <c r="W1613" s="13">
        <f t="shared" si="2138"/>
        <v>1.7683387700765791E-2</v>
      </c>
      <c r="X1613" s="13">
        <f t="shared" si="2139"/>
        <v>3.5255708045142553E-2</v>
      </c>
      <c r="Y1613" s="13">
        <f t="shared" si="2140"/>
        <v>3.5144989489499873E-2</v>
      </c>
      <c r="Z1613" s="13">
        <f t="shared" si="2141"/>
        <v>3.8765698696596192E-2</v>
      </c>
      <c r="AA1613" s="13">
        <f t="shared" si="2142"/>
        <v>5.9495511943733238E-2</v>
      </c>
      <c r="AB1613" s="13">
        <f t="shared" si="2143"/>
        <v>4.56552578756656E-2</v>
      </c>
      <c r="AC1613" s="13">
        <f t="shared" si="2144"/>
        <v>4.4666992841121203E-3</v>
      </c>
      <c r="AD1613" s="13">
        <f t="shared" si="2145"/>
        <v>6.7848783817287036E-3</v>
      </c>
      <c r="AE1613" s="13">
        <f t="shared" si="2146"/>
        <v>1.3527141710390002E-2</v>
      </c>
      <c r="AF1613" s="13">
        <f t="shared" si="2147"/>
        <v>1.3484660487484746E-2</v>
      </c>
      <c r="AG1613" s="13">
        <f t="shared" si="2148"/>
        <v>8.9615417829703916E-3</v>
      </c>
      <c r="AH1613" s="13">
        <f t="shared" si="2149"/>
        <v>1.9321978606989042E-2</v>
      </c>
      <c r="AI1613" s="13">
        <f t="shared" si="2150"/>
        <v>2.9654334827959965E-2</v>
      </c>
      <c r="AJ1613" s="13">
        <f t="shared" si="2151"/>
        <v>2.2755940061197341E-2</v>
      </c>
      <c r="AK1613" s="13">
        <f t="shared" si="2152"/>
        <v>1.1641531467445827E-2</v>
      </c>
      <c r="AL1613" s="13">
        <f t="shared" si="2153"/>
        <v>5.4669772752889982E-4</v>
      </c>
      <c r="AM1613" s="13">
        <f t="shared" si="2154"/>
        <v>2.0826133740360609E-3</v>
      </c>
      <c r="AN1613" s="13">
        <f t="shared" si="2155"/>
        <v>4.1521460892216342E-3</v>
      </c>
      <c r="AO1613" s="13">
        <f t="shared" si="2156"/>
        <v>4.1391065094399044E-3</v>
      </c>
      <c r="AP1613" s="13">
        <f t="shared" si="2157"/>
        <v>2.7507385864802914E-3</v>
      </c>
      <c r="AQ1613" s="13">
        <f t="shared" si="2158"/>
        <v>1.3710500238206275E-3</v>
      </c>
      <c r="AR1613" s="13">
        <f t="shared" si="2159"/>
        <v>7.7045196107191107E-3</v>
      </c>
      <c r="AS1613" s="13">
        <f t="shared" si="2160"/>
        <v>1.182448282714724E-2</v>
      </c>
      <c r="AT1613" s="13">
        <f t="shared" si="2161"/>
        <v>9.0737905277685407E-3</v>
      </c>
      <c r="AU1613" s="13">
        <f t="shared" si="2162"/>
        <v>4.6419887587131961E-3</v>
      </c>
      <c r="AV1613" s="13">
        <f t="shared" si="2163"/>
        <v>1.7810687471302175E-3</v>
      </c>
      <c r="AW1613" s="13">
        <f t="shared" si="2164"/>
        <v>4.6467074435261293E-5</v>
      </c>
      <c r="AX1613" s="13">
        <f t="shared" si="2165"/>
        <v>5.3271385544088662E-4</v>
      </c>
      <c r="AY1613" s="13">
        <f t="shared" si="2166"/>
        <v>1.0620817954589573E-3</v>
      </c>
      <c r="AZ1613" s="13">
        <f t="shared" si="2167"/>
        <v>1.0587463876941484E-3</v>
      </c>
      <c r="BA1613" s="13">
        <f t="shared" si="2168"/>
        <v>7.0361430305909375E-4</v>
      </c>
      <c r="BB1613" s="13">
        <f t="shared" si="2169"/>
        <v>3.507023210824532E-4</v>
      </c>
      <c r="BC1613" s="13">
        <f t="shared" si="2170"/>
        <v>1.3984038411713802E-4</v>
      </c>
      <c r="BD1613" s="13">
        <f t="shared" si="2171"/>
        <v>2.5601080009858188E-3</v>
      </c>
      <c r="BE1613" s="13">
        <f t="shared" si="2172"/>
        <v>3.9291162360314373E-3</v>
      </c>
      <c r="BF1613" s="13">
        <f t="shared" si="2173"/>
        <v>3.015098267397542E-3</v>
      </c>
      <c r="BG1613" s="13">
        <f t="shared" si="2174"/>
        <v>1.5424702852510071E-3</v>
      </c>
      <c r="BH1613" s="13">
        <f t="shared" si="2175"/>
        <v>5.9182513384611543E-4</v>
      </c>
      <c r="BI1613" s="13">
        <f t="shared" si="2176"/>
        <v>1.8166028475289557E-4</v>
      </c>
      <c r="BJ1613" s="14">
        <f t="shared" si="2177"/>
        <v>0.29771147969889533</v>
      </c>
      <c r="BK1613" s="14">
        <f t="shared" si="2178"/>
        <v>0.21728689039814522</v>
      </c>
      <c r="BL1613" s="14">
        <f t="shared" si="2179"/>
        <v>0.44174233346827585</v>
      </c>
      <c r="BM1613" s="14">
        <f t="shared" si="2180"/>
        <v>0.67887641995141335</v>
      </c>
      <c r="BN1613" s="14">
        <f t="shared" si="2181"/>
        <v>0.31561436758947559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1.72</v>
      </c>
      <c r="F1614" s="10">
        <f>VLOOKUP(B1614,home!$B$2:$E$405,3,FALSE)</f>
        <v>1.3953</v>
      </c>
      <c r="G1614" s="10">
        <f>VLOOKUP(C1614,away!$B$2:$E$405,4,FALSE)</f>
        <v>0.75580000000000003</v>
      </c>
      <c r="H1614" s="10">
        <f>VLOOKUP(A1614,away!$A$2:$E$405,3,FALSE)</f>
        <v>1.58</v>
      </c>
      <c r="I1614" s="10">
        <f>VLOOKUP(C1614,away!$B$2:$E$405,3,FALSE)</f>
        <v>0.75949999999999995</v>
      </c>
      <c r="J1614" s="10">
        <f>VLOOKUP(B1614,home!$B$2:$E$405,4,FALSE)</f>
        <v>0.75949999999999995</v>
      </c>
      <c r="K1614" s="12">
        <f t="shared" si="2126"/>
        <v>1.8138565127999999</v>
      </c>
      <c r="L1614" s="12">
        <f t="shared" si="2127"/>
        <v>0.91140759500000001</v>
      </c>
      <c r="M1614" s="13">
        <f t="shared" si="2128"/>
        <v>6.5528893740444738E-2</v>
      </c>
      <c r="N1614" s="13">
        <f t="shared" si="2129"/>
        <v>0.11886001068768483</v>
      </c>
      <c r="O1614" s="13">
        <f t="shared" si="2130"/>
        <v>5.9723531446989282E-2</v>
      </c>
      <c r="P1614" s="13">
        <f t="shared" si="2131"/>
        <v>0.10832991648253712</v>
      </c>
      <c r="Q1614" s="13">
        <f t="shared" si="2132"/>
        <v>0.10779750224866737</v>
      </c>
      <c r="R1614" s="13">
        <f t="shared" si="2133"/>
        <v>2.721624008050369E-2</v>
      </c>
      <c r="S1614" s="13">
        <f t="shared" si="2134"/>
        <v>4.4771741651844589E-2</v>
      </c>
      <c r="T1614" s="13">
        <f t="shared" si="2135"/>
        <v>9.8247462271465011E-2</v>
      </c>
      <c r="U1614" s="13">
        <f t="shared" si="2136"/>
        <v>4.9366354323950014E-2</v>
      </c>
      <c r="V1614" s="13">
        <f t="shared" si="2137"/>
        <v>8.2238854361677619E-3</v>
      </c>
      <c r="W1614" s="13">
        <f t="shared" si="2138"/>
        <v>6.5176400505772655E-2</v>
      </c>
      <c r="X1614" s="13">
        <f t="shared" si="2139"/>
        <v>5.9402266435723043E-2</v>
      </c>
      <c r="Y1614" s="13">
        <f t="shared" si="2140"/>
        <v>2.7069838394865785E-2</v>
      </c>
      <c r="Z1614" s="13">
        <f t="shared" si="2141"/>
        <v>8.2683626389048245E-3</v>
      </c>
      <c r="AA1614" s="13">
        <f t="shared" si="2142"/>
        <v>1.4997623422769711E-2</v>
      </c>
      <c r="AB1614" s="13">
        <f t="shared" si="2143"/>
        <v>1.3601768460956336E-2</v>
      </c>
      <c r="AC1614" s="13">
        <f t="shared" si="2144"/>
        <v>8.4971374039096554E-4</v>
      </c>
      <c r="AD1614" s="13">
        <f t="shared" si="2145"/>
        <v>2.9555159634564239E-2</v>
      </c>
      <c r="AE1614" s="13">
        <f t="shared" si="2146"/>
        <v>2.6936796962379269E-2</v>
      </c>
      <c r="AF1614" s="13">
        <f t="shared" si="2147"/>
        <v>1.2275200668242699E-2</v>
      </c>
      <c r="AG1614" s="13">
        <f t="shared" si="2148"/>
        <v>3.7292370397284907E-3</v>
      </c>
      <c r="AH1614" s="13">
        <f t="shared" si="2149"/>
        <v>1.8839621268280245E-3</v>
      </c>
      <c r="AI1614" s="13">
        <f t="shared" si="2150"/>
        <v>3.417236973615552E-3</v>
      </c>
      <c r="AJ1614" s="13">
        <f t="shared" si="2151"/>
        <v>3.0991887701867656E-3</v>
      </c>
      <c r="AK1614" s="13">
        <f t="shared" si="2152"/>
        <v>1.8738279117332958E-3</v>
      </c>
      <c r="AL1614" s="13">
        <f t="shared" si="2153"/>
        <v>5.618859912100381E-5</v>
      </c>
      <c r="AM1614" s="13">
        <f t="shared" si="2154"/>
        <v>1.0721763757999606E-2</v>
      </c>
      <c r="AN1614" s="13">
        <f t="shared" si="2155"/>
        <v>9.7718969208365827E-3</v>
      </c>
      <c r="AO1614" s="13">
        <f t="shared" si="2156"/>
        <v>4.4530905356037877E-3</v>
      </c>
      <c r="AP1614" s="13">
        <f t="shared" si="2157"/>
        <v>1.3528601784573034E-3</v>
      </c>
      <c r="AQ1614" s="13">
        <f t="shared" si="2158"/>
        <v>3.0825176040476037E-4</v>
      </c>
      <c r="AR1614" s="13">
        <f t="shared" si="2159"/>
        <v>3.4341147821668317E-4</v>
      </c>
      <c r="AS1614" s="13">
        <f t="shared" si="2160"/>
        <v>6.2289914633360604E-4</v>
      </c>
      <c r="AT1614" s="13">
        <f t="shared" si="2161"/>
        <v>5.6492483669738581E-4</v>
      </c>
      <c r="AU1614" s="13">
        <f t="shared" si="2162"/>
        <v>3.4156419809534328E-4</v>
      </c>
      <c r="AV1614" s="13">
        <f t="shared" si="2163"/>
        <v>1.5488711131363695E-4</v>
      </c>
      <c r="AW1614" s="13">
        <f t="shared" si="2164"/>
        <v>2.5802469646099493E-6</v>
      </c>
      <c r="AX1614" s="13">
        <f t="shared" si="2165"/>
        <v>3.241290170191763E-3</v>
      </c>
      <c r="AY1614" s="13">
        <f t="shared" si="2166"/>
        <v>2.9541364787116155E-3</v>
      </c>
      <c r="AZ1614" s="13">
        <f t="shared" si="2167"/>
        <v>1.3462112116821613E-3</v>
      </c>
      <c r="BA1614" s="13">
        <f t="shared" si="2168"/>
        <v>4.089823742670915E-4</v>
      </c>
      <c r="BB1614" s="13">
        <f t="shared" si="2169"/>
        <v>9.3187410532039923E-5</v>
      </c>
      <c r="BC1614" s="13">
        <f t="shared" si="2170"/>
        <v>1.6986342743456842E-5</v>
      </c>
      <c r="BD1614" s="13">
        <f t="shared" si="2171"/>
        <v>5.2164638242810318E-5</v>
      </c>
      <c r="BE1614" s="13">
        <f t="shared" si="2172"/>
        <v>9.4619168814577439E-5</v>
      </c>
      <c r="BF1614" s="13">
        <f t="shared" si="2173"/>
        <v>8.5812797795021978E-5</v>
      </c>
      <c r="BG1614" s="13">
        <f t="shared" si="2174"/>
        <v>5.1884034054030036E-5</v>
      </c>
      <c r="BH1614" s="13">
        <f t="shared" si="2175"/>
        <v>2.3527548269809842E-5</v>
      </c>
      <c r="BI1614" s="13">
        <f t="shared" si="2176"/>
        <v>8.5351193318821939E-6</v>
      </c>
      <c r="BJ1614" s="14">
        <f t="shared" si="2177"/>
        <v>0.58371853199052359</v>
      </c>
      <c r="BK1614" s="14">
        <f t="shared" si="2178"/>
        <v>0.2307144761292178</v>
      </c>
      <c r="BL1614" s="14">
        <f t="shared" si="2179"/>
        <v>0.17752396359469744</v>
      </c>
      <c r="BM1614" s="14">
        <f t="shared" si="2180"/>
        <v>0.50981768343476974</v>
      </c>
      <c r="BN1614" s="14">
        <f t="shared" si="2181"/>
        <v>0.48745609468682705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1.72</v>
      </c>
      <c r="F1615" s="10">
        <f>VLOOKUP(B1615,home!$B$2:$E$405,3,FALSE)</f>
        <v>1.0465</v>
      </c>
      <c r="G1615" s="10">
        <f>VLOOKUP(C1615,away!$B$2:$E$405,4,FALSE)</f>
        <v>1.5698000000000001</v>
      </c>
      <c r="H1615" s="10">
        <f>VLOOKUP(A1615,away!$A$2:$E$405,3,FALSE)</f>
        <v>1.58</v>
      </c>
      <c r="I1615" s="10">
        <f>VLOOKUP(C1615,away!$B$2:$E$405,3,FALSE)</f>
        <v>0.94940000000000002</v>
      </c>
      <c r="J1615" s="10">
        <f>VLOOKUP(B1615,home!$B$2:$E$405,4,FALSE)</f>
        <v>1.2024999999999999</v>
      </c>
      <c r="K1615" s="12">
        <f t="shared" si="2126"/>
        <v>2.8256086040000001</v>
      </c>
      <c r="L1615" s="12">
        <f t="shared" si="2127"/>
        <v>1.8038125300000001</v>
      </c>
      <c r="M1615" s="13">
        <f t="shared" si="2128"/>
        <v>9.7604074353816912E-3</v>
      </c>
      <c r="N1615" s="13">
        <f t="shared" si="2129"/>
        <v>2.7579091227960081E-2</v>
      </c>
      <c r="O1615" s="13">
        <f t="shared" si="2130"/>
        <v>1.760594522984666E-2</v>
      </c>
      <c r="P1615" s="13">
        <f t="shared" si="2131"/>
        <v>4.9747510323007477E-2</v>
      </c>
      <c r="Q1615" s="13">
        <f t="shared" si="2132"/>
        <v>3.8963858732112472E-2</v>
      </c>
      <c r="R1615" s="13">
        <f t="shared" si="2133"/>
        <v>1.5878912304045572E-2</v>
      </c>
      <c r="S1615" s="13">
        <f t="shared" si="2134"/>
        <v>6.3389125907963612E-2</v>
      </c>
      <c r="T1615" s="13">
        <f t="shared" si="2135"/>
        <v>7.0283496598134404E-2</v>
      </c>
      <c r="U1615" s="13">
        <f t="shared" si="2136"/>
        <v>4.4867591228472628E-2</v>
      </c>
      <c r="V1615" s="13">
        <f t="shared" si="2137"/>
        <v>3.5898446707613982E-2</v>
      </c>
      <c r="W1615" s="13">
        <f t="shared" si="2138"/>
        <v>3.6698871492832512E-2</v>
      </c>
      <c r="X1615" s="13">
        <f t="shared" si="2139"/>
        <v>6.6197884235631096E-2</v>
      </c>
      <c r="Y1615" s="13">
        <f t="shared" si="2140"/>
        <v>5.9704286521860432E-2</v>
      </c>
      <c r="Z1615" s="13">
        <f t="shared" si="2141"/>
        <v>9.5475269922695224E-3</v>
      </c>
      <c r="AA1615" s="13">
        <f t="shared" si="2142"/>
        <v>2.6977574416279002E-2</v>
      </c>
      <c r="AB1615" s="13">
        <f t="shared" si="2143"/>
        <v>3.8114033192844121E-2</v>
      </c>
      <c r="AC1615" s="13">
        <f t="shared" si="2144"/>
        <v>1.1435603226544017E-2</v>
      </c>
      <c r="AD1615" s="13">
        <f t="shared" si="2145"/>
        <v>2.5924161761809471E-2</v>
      </c>
      <c r="AE1615" s="13">
        <f t="shared" si="2146"/>
        <v>4.67623278156988E-2</v>
      </c>
      <c r="AF1615" s="13">
        <f t="shared" si="2147"/>
        <v>4.2175236422962524E-2</v>
      </c>
      <c r="AG1615" s="13">
        <f t="shared" si="2148"/>
        <v>2.5358739971817389E-2</v>
      </c>
      <c r="AH1615" s="13">
        <f t="shared" si="2149"/>
        <v>4.3054872047922459E-3</v>
      </c>
      <c r="AI1615" s="13">
        <f t="shared" si="2150"/>
        <v>1.216562169027288E-2</v>
      </c>
      <c r="AJ1615" s="13">
        <f t="shared" si="2151"/>
        <v>1.7187642660522043E-2</v>
      </c>
      <c r="AK1615" s="13">
        <f t="shared" si="2152"/>
        <v>1.6188516994682843E-2</v>
      </c>
      <c r="AL1615" s="13">
        <f t="shared" si="2153"/>
        <v>2.3314304995099588E-3</v>
      </c>
      <c r="AM1615" s="13">
        <f t="shared" si="2154"/>
        <v>1.4650306905131333E-2</v>
      </c>
      <c r="AN1615" s="13">
        <f t="shared" si="2155"/>
        <v>2.6426407163821421E-2</v>
      </c>
      <c r="AO1615" s="13">
        <f t="shared" si="2156"/>
        <v>2.3834142182491424E-2</v>
      </c>
      <c r="AP1615" s="13">
        <f t="shared" si="2157"/>
        <v>1.433077477019319E-2</v>
      </c>
      <c r="AQ1615" s="13">
        <f t="shared" si="2158"/>
        <v>6.4625077737705894E-3</v>
      </c>
      <c r="AR1615" s="13">
        <f t="shared" si="2159"/>
        <v>1.5532583535517858E-3</v>
      </c>
      <c r="AS1615" s="13">
        <f t="shared" si="2160"/>
        <v>4.3889001680307996E-3</v>
      </c>
      <c r="AT1615" s="13">
        <f t="shared" si="2161"/>
        <v>6.2006570384424385E-3</v>
      </c>
      <c r="AU1615" s="13">
        <f t="shared" si="2162"/>
        <v>5.8402099594253715E-3</v>
      </c>
      <c r="AV1615" s="13">
        <f t="shared" si="2163"/>
        <v>4.125536877629705E-3</v>
      </c>
      <c r="AW1615" s="13">
        <f t="shared" si="2164"/>
        <v>3.3008316623849151E-4</v>
      </c>
      <c r="AX1615" s="13">
        <f t="shared" si="2165"/>
        <v>6.8993388737299483E-3</v>
      </c>
      <c r="AY1615" s="13">
        <f t="shared" si="2166"/>
        <v>1.2445113909150167E-2</v>
      </c>
      <c r="AZ1615" s="13">
        <f t="shared" si="2167"/>
        <v>1.1224326203301179E-2</v>
      </c>
      <c r="BA1615" s="13">
        <f t="shared" si="2168"/>
        <v>6.7488600821073302E-3</v>
      </c>
      <c r="BB1615" s="13">
        <f t="shared" si="2169"/>
        <v>3.043419594830509E-3</v>
      </c>
      <c r="BC1615" s="13">
        <f t="shared" si="2170"/>
        <v>1.0979516798405591E-3</v>
      </c>
      <c r="BD1615" s="13">
        <f t="shared" si="2171"/>
        <v>4.6696448007731362E-4</v>
      </c>
      <c r="BE1615" s="13">
        <f t="shared" si="2172"/>
        <v>1.3194588526688439E-3</v>
      </c>
      <c r="BF1615" s="13">
        <f t="shared" si="2173"/>
        <v>1.8641371433625274E-3</v>
      </c>
      <c r="BG1615" s="13">
        <f t="shared" si="2174"/>
        <v>1.7557739837737129E-3</v>
      </c>
      <c r="BH1615" s="13">
        <f t="shared" si="2175"/>
        <v>1.2402825188075901E-3</v>
      </c>
      <c r="BI1615" s="13">
        <f t="shared" si="2176"/>
        <v>7.0091059130670381E-4</v>
      </c>
      <c r="BJ1615" s="14">
        <f t="shared" si="2177"/>
        <v>0.56681110391918665</v>
      </c>
      <c r="BK1615" s="14">
        <f t="shared" si="2178"/>
        <v>0.18500763800917092</v>
      </c>
      <c r="BL1615" s="14">
        <f t="shared" si="2179"/>
        <v>0.22274741488883482</v>
      </c>
      <c r="BM1615" s="14">
        <f t="shared" si="2180"/>
        <v>0.81246292781419649</v>
      </c>
      <c r="BN1615" s="14">
        <f t="shared" si="2181"/>
        <v>0.15953572525235393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1.6292</v>
      </c>
      <c r="F1616" s="10">
        <f>VLOOKUP(B1616,home!$B$2:$E$405,3,FALSE)</f>
        <v>1.3299000000000001</v>
      </c>
      <c r="G1616" s="10">
        <f>VLOOKUP(C1616,away!$B$2:$E$405,4,FALSE)</f>
        <v>1.3359000000000001</v>
      </c>
      <c r="H1616" s="10">
        <f>VLOOKUP(A1616,away!$A$2:$E$405,3,FALSE)</f>
        <v>1.1462000000000001</v>
      </c>
      <c r="I1616" s="10">
        <f>VLOOKUP(C1616,away!$B$2:$E$405,3,FALSE)</f>
        <v>1.2317</v>
      </c>
      <c r="J1616" s="10">
        <f>VLOOKUP(B1616,home!$B$2:$E$405,4,FALSE)</f>
        <v>0.63009999999999999</v>
      </c>
      <c r="K1616" s="12">
        <f t="shared" si="2126"/>
        <v>2.8944585675720007</v>
      </c>
      <c r="L1616" s="12">
        <f t="shared" si="2127"/>
        <v>0.88955913765400008</v>
      </c>
      <c r="M1616" s="13">
        <f t="shared" si="2128"/>
        <v>2.2731180533473751E-2</v>
      </c>
      <c r="N1616" s="13">
        <f t="shared" si="2129"/>
        <v>6.5794460246138969E-2</v>
      </c>
      <c r="O1616" s="13">
        <f t="shared" si="2130"/>
        <v>2.0220729353214301E-2</v>
      </c>
      <c r="P1616" s="13">
        <f t="shared" si="2131"/>
        <v>5.8528063318965769E-2</v>
      </c>
      <c r="Q1616" s="13">
        <f t="shared" si="2132"/>
        <v>9.52196695791062E-2</v>
      </c>
      <c r="R1616" s="13">
        <f t="shared" si="2133"/>
        <v>8.9937672830901205E-3</v>
      </c>
      <c r="S1616" s="13">
        <f t="shared" si="2134"/>
        <v>3.7674398287678622E-2</v>
      </c>
      <c r="T1616" s="13">
        <f t="shared" si="2135"/>
        <v>8.4703527158488529E-2</v>
      </c>
      <c r="U1616" s="13">
        <f t="shared" si="2136"/>
        <v>2.6032086767288954E-2</v>
      </c>
      <c r="V1616" s="13">
        <f t="shared" si="2137"/>
        <v>1.0778193539232797E-2</v>
      </c>
      <c r="W1616" s="13">
        <f t="shared" si="2138"/>
        <v>9.1869796138206311E-2</v>
      </c>
      <c r="X1616" s="13">
        <f t="shared" si="2139"/>
        <v>8.1723616629151591E-2</v>
      </c>
      <c r="Y1616" s="13">
        <f t="shared" si="2140"/>
        <v>3.6348994967297099E-2</v>
      </c>
      <c r="Z1616" s="13">
        <f t="shared" si="2141"/>
        <v>2.6668292895354689E-3</v>
      </c>
      <c r="AA1616" s="13">
        <f t="shared" si="2142"/>
        <v>7.7190268853478882E-3</v>
      </c>
      <c r="AB1616" s="13">
        <f t="shared" si="2143"/>
        <v>1.117120175080691E-2</v>
      </c>
      <c r="AC1616" s="13">
        <f t="shared" si="2144"/>
        <v>1.7344754515700763E-3</v>
      </c>
      <c r="AD1616" s="13">
        <f t="shared" si="2145"/>
        <v>6.6478329633331099E-2</v>
      </c>
      <c r="AE1616" s="13">
        <f t="shared" si="2146"/>
        <v>5.9136405581304362E-2</v>
      </c>
      <c r="AF1616" s="13">
        <f t="shared" si="2147"/>
        <v>2.6302664976431155E-2</v>
      </c>
      <c r="AG1616" s="13">
        <f t="shared" si="2148"/>
        <v>7.7992586581453888E-3</v>
      </c>
      <c r="AH1616" s="13">
        <f t="shared" si="2149"/>
        <v>5.9307559076740026E-4</v>
      </c>
      <c r="AI1616" s="13">
        <f t="shared" si="2150"/>
        <v>1.7166327249145271E-3</v>
      </c>
      <c r="AJ1616" s="13">
        <f t="shared" si="2151"/>
        <v>2.4843611490016622E-3</v>
      </c>
      <c r="AK1616" s="13">
        <f t="shared" si="2152"/>
        <v>2.3969601375569602E-3</v>
      </c>
      <c r="AL1616" s="13">
        <f t="shared" si="2153"/>
        <v>1.7863654534826175E-4</v>
      </c>
      <c r="AM1616" s="13">
        <f t="shared" si="2154"/>
        <v>3.8483754153014159E-2</v>
      </c>
      <c r="AN1616" s="13">
        <f t="shared" si="2155"/>
        <v>3.4233575158043816E-2</v>
      </c>
      <c r="AO1616" s="13">
        <f t="shared" si="2156"/>
        <v>1.5226394798201429E-2</v>
      </c>
      <c r="AP1616" s="13">
        <f t="shared" si="2157"/>
        <v>4.514926208755805E-3</v>
      </c>
      <c r="AQ1616" s="13">
        <f t="shared" si="2158"/>
        <v>1.0040734662080642E-3</v>
      </c>
      <c r="AR1616" s="13">
        <f t="shared" si="2159"/>
        <v>1.0551516221733708E-4</v>
      </c>
      <c r="AS1616" s="13">
        <f t="shared" si="2160"/>
        <v>3.0540926528872071E-4</v>
      </c>
      <c r="AT1616" s="13">
        <f t="shared" si="2161"/>
        <v>4.4199723226540403E-4</v>
      </c>
      <c r="AU1616" s="13">
        <f t="shared" si="2162"/>
        <v>4.2644755859123673E-4</v>
      </c>
      <c r="AV1616" s="13">
        <f t="shared" si="2163"/>
        <v>3.08583697396142E-4</v>
      </c>
      <c r="AW1616" s="13">
        <f t="shared" si="2164"/>
        <v>1.2776443330570689E-5</v>
      </c>
      <c r="AX1616" s="13">
        <f t="shared" si="2165"/>
        <v>1.856493865342107E-2</v>
      </c>
      <c r="AY1616" s="13">
        <f t="shared" si="2166"/>
        <v>1.651461081913666E-2</v>
      </c>
      <c r="AZ1616" s="13">
        <f t="shared" si="2167"/>
        <v>7.3453614794813139E-3</v>
      </c>
      <c r="BA1616" s="13">
        <f t="shared" si="2168"/>
        <v>2.1780444744814356E-3</v>
      </c>
      <c r="BB1616" s="13">
        <f t="shared" si="2169"/>
        <v>4.8437484112294135E-4</v>
      </c>
      <c r="BC1616" s="13">
        <f t="shared" si="2170"/>
        <v>8.6176013194123429E-5</v>
      </c>
      <c r="BD1616" s="13">
        <f t="shared" si="2171"/>
        <v>1.5643662785246044E-5</v>
      </c>
      <c r="BE1616" s="13">
        <f t="shared" si="2172"/>
        <v>4.5279933776962672E-5</v>
      </c>
      <c r="BF1616" s="13">
        <f t="shared" si="2173"/>
        <v>6.553044612991123E-5</v>
      </c>
      <c r="BG1616" s="13">
        <f t="shared" si="2174"/>
        <v>6.322505374584567E-5</v>
      </c>
      <c r="BH1616" s="13">
        <f t="shared" si="2175"/>
        <v>4.5750574624965809E-5</v>
      </c>
      <c r="BI1616" s="13">
        <f t="shared" si="2176"/>
        <v>2.6484628538914888E-5</v>
      </c>
      <c r="BJ1616" s="14">
        <f t="shared" si="2177"/>
        <v>0.75401295363266152</v>
      </c>
      <c r="BK1616" s="14">
        <f t="shared" si="2178"/>
        <v>0.14813955849540592</v>
      </c>
      <c r="BL1616" s="14">
        <f t="shared" si="2179"/>
        <v>8.3177708857349403E-2</v>
      </c>
      <c r="BM1616" s="14">
        <f t="shared" si="2180"/>
        <v>0.70000734558515743</v>
      </c>
      <c r="BN1616" s="14">
        <f t="shared" si="2181"/>
        <v>0.27148787031398913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1.6292</v>
      </c>
      <c r="F1617" s="10">
        <f>VLOOKUP(B1617,home!$B$2:$E$405,3,FALSE)</f>
        <v>0.8286</v>
      </c>
      <c r="G1617" s="10">
        <f>VLOOKUP(C1617,away!$B$2:$E$405,4,FALSE)</f>
        <v>0.54559999999999997</v>
      </c>
      <c r="H1617" s="10">
        <f>VLOOKUP(A1617,away!$A$2:$E$405,3,FALSE)</f>
        <v>1.1462000000000001</v>
      </c>
      <c r="I1617" s="10">
        <f>VLOOKUP(C1617,away!$B$2:$E$405,3,FALSE)</f>
        <v>1.0179</v>
      </c>
      <c r="J1617" s="10">
        <f>VLOOKUP(B1617,home!$B$2:$E$405,4,FALSE)</f>
        <v>0.56710000000000005</v>
      </c>
      <c r="K1617" s="12">
        <f t="shared" si="2126"/>
        <v>0.73653551347199997</v>
      </c>
      <c r="L1617" s="12">
        <f t="shared" si="2127"/>
        <v>0.66164519935800015</v>
      </c>
      <c r="M1617" s="13">
        <f t="shared" si="2128"/>
        <v>0.24704600297589069</v>
      </c>
      <c r="N1617" s="13">
        <f t="shared" si="2129"/>
        <v>0.1819581546530529</v>
      </c>
      <c r="O1617" s="13">
        <f t="shared" si="2130"/>
        <v>0.16345680188958026</v>
      </c>
      <c r="P1617" s="13">
        <f t="shared" si="2131"/>
        <v>0.12039173951023298</v>
      </c>
      <c r="Q1617" s="13">
        <f t="shared" si="2132"/>
        <v>6.7009321433901925E-2</v>
      </c>
      <c r="R1617" s="13">
        <f t="shared" si="2133"/>
        <v>5.407520413632623E-2</v>
      </c>
      <c r="S1617" s="13">
        <f t="shared" si="2134"/>
        <v>1.4667481731848016E-2</v>
      </c>
      <c r="T1617" s="13">
        <f t="shared" si="2135"/>
        <v>4.4336395838978339E-2</v>
      </c>
      <c r="U1617" s="13">
        <f t="shared" si="2136"/>
        <v>3.9828308244652263E-2</v>
      </c>
      <c r="V1617" s="13">
        <f t="shared" si="2137"/>
        <v>7.942036969545834E-4</v>
      </c>
      <c r="W1617" s="13">
        <f t="shared" si="2138"/>
        <v>1.6451581656576422E-2</v>
      </c>
      <c r="X1617" s="13">
        <f t="shared" si="2139"/>
        <v>1.0885110024919922E-2</v>
      </c>
      <c r="Y1617" s="13">
        <f t="shared" si="2140"/>
        <v>3.6010403962359536E-3</v>
      </c>
      <c r="Z1617" s="13">
        <f t="shared" si="2141"/>
        <v>1.1926199740368045E-2</v>
      </c>
      <c r="AA1617" s="13">
        <f t="shared" si="2142"/>
        <v>8.7840696495416117E-3</v>
      </c>
      <c r="AB1617" s="13">
        <f t="shared" si="2143"/>
        <v>3.2348896248494694E-3</v>
      </c>
      <c r="AC1617" s="13">
        <f t="shared" si="2144"/>
        <v>2.4189716553305093E-5</v>
      </c>
      <c r="AD1617" s="13">
        <f t="shared" si="2145"/>
        <v>3.0292935357132621E-3</v>
      </c>
      <c r="AE1617" s="13">
        <f t="shared" si="2146"/>
        <v>2.0043175253509019E-3</v>
      </c>
      <c r="AF1617" s="13">
        <f t="shared" si="2147"/>
        <v>6.6307353431876558E-4</v>
      </c>
      <c r="AG1617" s="13">
        <f t="shared" si="2148"/>
        <v>1.4623980693445116E-4</v>
      </c>
      <c r="AH1617" s="13">
        <f t="shared" si="2149"/>
        <v>1.9727282011997855E-3</v>
      </c>
      <c r="AI1617" s="13">
        <f t="shared" si="2150"/>
        <v>1.4529843786113791E-3</v>
      </c>
      <c r="AJ1617" s="13">
        <f t="shared" si="2151"/>
        <v>5.3508729768366326E-4</v>
      </c>
      <c r="AK1617" s="13">
        <f t="shared" si="2152"/>
        <v>1.3137026585059396E-4</v>
      </c>
      <c r="AL1617" s="13">
        <f t="shared" si="2153"/>
        <v>4.7153032536957694E-7</v>
      </c>
      <c r="AM1617" s="13">
        <f t="shared" si="2154"/>
        <v>4.4623645395679574E-4</v>
      </c>
      <c r="AN1617" s="13">
        <f t="shared" si="2155"/>
        <v>2.952502075390511E-4</v>
      </c>
      <c r="AO1617" s="13">
        <f t="shared" si="2156"/>
        <v>9.7675441213833185E-5</v>
      </c>
      <c r="AP1617" s="13">
        <f t="shared" si="2157"/>
        <v>2.1542162258102433E-5</v>
      </c>
      <c r="AQ1617" s="13">
        <f t="shared" si="2158"/>
        <v>3.563317060466142E-6</v>
      </c>
      <c r="AR1617" s="13">
        <f t="shared" si="2159"/>
        <v>2.6104922879239639E-4</v>
      </c>
      <c r="AS1617" s="13">
        <f t="shared" si="2160"/>
        <v>1.9227202777007729E-4</v>
      </c>
      <c r="AT1617" s="13">
        <f t="shared" si="2161"/>
        <v>7.080758834996822E-5</v>
      </c>
      <c r="AU1617" s="13">
        <f t="shared" si="2162"/>
        <v>1.7384101147685955E-5</v>
      </c>
      <c r="AV1617" s="13">
        <f t="shared" si="2163"/>
        <v>3.2010019662650147E-6</v>
      </c>
      <c r="AW1617" s="13">
        <f t="shared" si="2164"/>
        <v>6.3830167727696787E-9</v>
      </c>
      <c r="AX1617" s="13">
        <f t="shared" si="2165"/>
        <v>5.4778165957498804E-5</v>
      </c>
      <c r="AY1617" s="13">
        <f t="shared" si="2166"/>
        <v>3.6243710535414907E-5</v>
      </c>
      <c r="AZ1617" s="13">
        <f t="shared" si="2167"/>
        <v>1.1990238541339122E-5</v>
      </c>
      <c r="BA1617" s="13">
        <f t="shared" si="2168"/>
        <v>2.6444279233447676E-6</v>
      </c>
      <c r="BB1617" s="13">
        <f t="shared" si="2169"/>
        <v>4.3741826013232767E-7</v>
      </c>
      <c r="BC1617" s="13">
        <f t="shared" si="2170"/>
        <v>5.7883138385616733E-8</v>
      </c>
      <c r="BD1617" s="13">
        <f t="shared" si="2171"/>
        <v>2.8786994837766201E-5</v>
      </c>
      <c r="BE1617" s="13">
        <f t="shared" si="2172"/>
        <v>2.1202644024149942E-5</v>
      </c>
      <c r="BF1617" s="13">
        <f t="shared" si="2173"/>
        <v>7.8082501516456513E-6</v>
      </c>
      <c r="BG1617" s="13">
        <f t="shared" si="2174"/>
        <v>1.917017844920051E-6</v>
      </c>
      <c r="BH1617" s="13">
        <f t="shared" si="2175"/>
        <v>3.5298793068579413E-7</v>
      </c>
      <c r="BI1617" s="13">
        <f t="shared" si="2176"/>
        <v>5.1997629355416041E-8</v>
      </c>
      <c r="BJ1617" s="14">
        <f t="shared" si="2177"/>
        <v>0.33105494783236711</v>
      </c>
      <c r="BK1617" s="14">
        <f t="shared" si="2178"/>
        <v>0.38296033287234038</v>
      </c>
      <c r="BL1617" s="14">
        <f t="shared" si="2179"/>
        <v>0.27407627752874009</v>
      </c>
      <c r="BM1617" s="14">
        <f t="shared" si="2180"/>
        <v>0.16604429604731222</v>
      </c>
      <c r="BN1617" s="14">
        <f t="shared" si="2181"/>
        <v>0.83393722459898501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1.6292</v>
      </c>
      <c r="F1618" s="10">
        <f>VLOOKUP(B1618,home!$B$2:$E$405,3,FALSE)</f>
        <v>0.86650000000000005</v>
      </c>
      <c r="G1618" s="10">
        <f>VLOOKUP(C1618,away!$B$2:$E$405,4,FALSE)</f>
        <v>0.75819999999999999</v>
      </c>
      <c r="H1618" s="10">
        <f>VLOOKUP(A1618,away!$A$2:$E$405,3,FALSE)</f>
        <v>1.1462000000000001</v>
      </c>
      <c r="I1618" s="10">
        <f>VLOOKUP(C1618,away!$B$2:$E$405,3,FALSE)</f>
        <v>0.87239999999999995</v>
      </c>
      <c r="J1618" s="10">
        <f>VLOOKUP(B1618,home!$B$2:$E$405,4,FALSE)</f>
        <v>1.3856999999999999</v>
      </c>
      <c r="K1618" s="12">
        <f t="shared" si="2126"/>
        <v>1.0703523047600001</v>
      </c>
      <c r="L1618" s="12">
        <f t="shared" si="2127"/>
        <v>1.3856236202159999</v>
      </c>
      <c r="M1618" s="13">
        <f t="shared" si="2128"/>
        <v>8.5779440280240898E-2</v>
      </c>
      <c r="N1618" s="13">
        <f t="shared" si="2129"/>
        <v>9.1814221604978638E-2</v>
      </c>
      <c r="O1618" s="13">
        <f t="shared" si="2130"/>
        <v>0.11885801858120956</v>
      </c>
      <c r="P1618" s="13">
        <f t="shared" si="2131"/>
        <v>0.12721995412760456</v>
      </c>
      <c r="Q1618" s="13">
        <f t="shared" si="2132"/>
        <v>4.9136781852317138E-2</v>
      </c>
      <c r="R1618" s="13">
        <f t="shared" si="2133"/>
        <v>8.2346238999098112E-2</v>
      </c>
      <c r="S1618" s="13">
        <f t="shared" si="2134"/>
        <v>4.7170151365390683E-2</v>
      </c>
      <c r="T1618" s="13">
        <f t="shared" si="2135"/>
        <v>6.8085085555971522E-2</v>
      </c>
      <c r="U1618" s="13">
        <f t="shared" si="2136"/>
        <v>8.8139486701002467E-2</v>
      </c>
      <c r="V1618" s="13">
        <f t="shared" si="2137"/>
        <v>7.7731453199974144E-3</v>
      </c>
      <c r="W1618" s="13">
        <f t="shared" si="2138"/>
        <v>1.7531222568039E-2</v>
      </c>
      <c r="X1618" s="13">
        <f t="shared" si="2139"/>
        <v>2.4291676081538639E-2</v>
      </c>
      <c r="Y1618" s="13">
        <f t="shared" si="2140"/>
        <v>1.6829560076607998E-2</v>
      </c>
      <c r="Z1618" s="13">
        <f t="shared" si="2141"/>
        <v>3.8033631264367443E-2</v>
      </c>
      <c r="AA1618" s="13">
        <f t="shared" si="2142"/>
        <v>4.070938488220769E-2</v>
      </c>
      <c r="AB1618" s="13">
        <f t="shared" si="2143"/>
        <v>2.178669196701645E-2</v>
      </c>
      <c r="AC1618" s="13">
        <f t="shared" si="2144"/>
        <v>7.205246296537862E-4</v>
      </c>
      <c r="AD1618" s="13">
        <f t="shared" si="2145"/>
        <v>4.6911461202402667E-3</v>
      </c>
      <c r="AE1618" s="13">
        <f t="shared" si="2146"/>
        <v>6.5001628700895606E-3</v>
      </c>
      <c r="AF1618" s="13">
        <f t="shared" si="2147"/>
        <v>4.5033896040235621E-3</v>
      </c>
      <c r="AG1618" s="13">
        <f t="shared" si="2148"/>
        <v>2.0800010021234097E-3</v>
      </c>
      <c r="AH1618" s="13">
        <f t="shared" si="2149"/>
        <v>1.3175074460623305E-2</v>
      </c>
      <c r="AI1618" s="13">
        <f t="shared" si="2150"/>
        <v>1.4101971314312772E-2</v>
      </c>
      <c r="AJ1618" s="13">
        <f t="shared" si="2151"/>
        <v>7.547038748967041E-3</v>
      </c>
      <c r="AK1618" s="13">
        <f t="shared" si="2152"/>
        <v>2.6926634396899668E-3</v>
      </c>
      <c r="AL1618" s="13">
        <f t="shared" si="2153"/>
        <v>4.2744559783973701E-5</v>
      </c>
      <c r="AM1618" s="13">
        <f t="shared" si="2154"/>
        <v>1.0042358123530208E-3</v>
      </c>
      <c r="AN1618" s="13">
        <f t="shared" si="2155"/>
        <v>1.3914928618631484E-3</v>
      </c>
      <c r="AO1618" s="13">
        <f t="shared" si="2156"/>
        <v>9.6404268837976923E-4</v>
      </c>
      <c r="AP1618" s="13">
        <f t="shared" si="2157"/>
        <v>4.4526677330518046E-4</v>
      </c>
      <c r="AQ1618" s="13">
        <f t="shared" si="2158"/>
        <v>1.5424303959725517E-4</v>
      </c>
      <c r="AR1618" s="13">
        <f t="shared" si="2159"/>
        <v>3.6511388741488448E-3</v>
      </c>
      <c r="AS1618" s="13">
        <f t="shared" si="2160"/>
        <v>3.9080049089440481E-3</v>
      </c>
      <c r="AT1618" s="13">
        <f t="shared" si="2161"/>
        <v>2.0914710306508279E-3</v>
      </c>
      <c r="AU1618" s="13">
        <f t="shared" si="2162"/>
        <v>7.4620361266529564E-4</v>
      </c>
      <c r="AV1618" s="13">
        <f t="shared" si="2163"/>
        <v>1.9967518915913433E-4</v>
      </c>
      <c r="AW1618" s="13">
        <f t="shared" si="2164"/>
        <v>1.7609635819608982E-6</v>
      </c>
      <c r="AX1618" s="13">
        <f t="shared" si="2165"/>
        <v>1.7914768604576438E-4</v>
      </c>
      <c r="AY1618" s="13">
        <f t="shared" si="2166"/>
        <v>2.4823126529205142E-4</v>
      </c>
      <c r="AZ1618" s="13">
        <f t="shared" si="2167"/>
        <v>1.7197755223238533E-4</v>
      </c>
      <c r="BA1618" s="13">
        <f t="shared" si="2168"/>
        <v>7.9432052840041351E-5</v>
      </c>
      <c r="BB1618" s="13">
        <f t="shared" si="2169"/>
        <v>2.7515732154351659E-5</v>
      </c>
      <c r="BC1618" s="13">
        <f t="shared" si="2170"/>
        <v>7.6252896801213073E-6</v>
      </c>
      <c r="BD1618" s="13">
        <f t="shared" si="2171"/>
        <v>8.4318404411824874E-4</v>
      </c>
      <c r="BE1618" s="13">
        <f t="shared" si="2172"/>
        <v>9.0250398495882514E-4</v>
      </c>
      <c r="BF1618" s="13">
        <f t="shared" si="2173"/>
        <v>4.8299861017788142E-4</v>
      </c>
      <c r="BG1618" s="13">
        <f t="shared" si="2174"/>
        <v>1.723262251999241E-4</v>
      </c>
      <c r="BH1618" s="13">
        <f t="shared" si="2175"/>
        <v>4.6112443078332381E-5</v>
      </c>
      <c r="BI1618" s="13">
        <f t="shared" si="2176"/>
        <v>9.8713119454014803E-6</v>
      </c>
      <c r="BJ1618" s="14">
        <f t="shared" si="2177"/>
        <v>0.29013645808967292</v>
      </c>
      <c r="BK1618" s="14">
        <f t="shared" si="2178"/>
        <v>0.26895419154796335</v>
      </c>
      <c r="BL1618" s="14">
        <f t="shared" si="2179"/>
        <v>0.40241005932917429</v>
      </c>
      <c r="BM1618" s="14">
        <f t="shared" si="2180"/>
        <v>0.44413321448401899</v>
      </c>
      <c r="BN1618" s="14">
        <f t="shared" si="2181"/>
        <v>0.55515465544544895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1.6292</v>
      </c>
      <c r="F1619" s="10">
        <f>VLOOKUP(B1619,home!$B$2:$E$405,3,FALSE)</f>
        <v>0.83040000000000003</v>
      </c>
      <c r="G1619" s="10">
        <f>VLOOKUP(C1619,away!$B$2:$E$405,4,FALSE)</f>
        <v>1.1048</v>
      </c>
      <c r="H1619" s="10">
        <f>VLOOKUP(A1619,away!$A$2:$E$405,3,FALSE)</f>
        <v>1.1462000000000001</v>
      </c>
      <c r="I1619" s="10">
        <f>VLOOKUP(C1619,away!$B$2:$E$405,3,FALSE)</f>
        <v>1.1778</v>
      </c>
      <c r="J1619" s="10">
        <f>VLOOKUP(B1619,home!$B$2:$E$405,4,FALSE)</f>
        <v>0.92379999999999995</v>
      </c>
      <c r="K1619" s="12">
        <f t="shared" si="2126"/>
        <v>1.4946703088640001</v>
      </c>
      <c r="L1619" s="12">
        <f t="shared" si="2127"/>
        <v>1.247124789768</v>
      </c>
      <c r="M1619" s="13">
        <f t="shared" si="2128"/>
        <v>6.4454540724637757E-2</v>
      </c>
      <c r="N1619" s="13">
        <f t="shared" si="2129"/>
        <v>9.6338288292581578E-2</v>
      </c>
      <c r="O1619" s="13">
        <f t="shared" si="2130"/>
        <v>8.0382855550806848E-2</v>
      </c>
      <c r="P1619" s="13">
        <f t="shared" si="2131"/>
        <v>0.12014586753349478</v>
      </c>
      <c r="Q1619" s="13">
        <f t="shared" si="2132"/>
        <v>7.1996989558851018E-2</v>
      </c>
      <c r="R1619" s="13">
        <f t="shared" si="2133"/>
        <v>5.0123725914875766E-2</v>
      </c>
      <c r="S1619" s="13">
        <f t="shared" si="2134"/>
        <v>5.5989187585112579E-2</v>
      </c>
      <c r="T1619" s="13">
        <f t="shared" si="2135"/>
        <v>8.9789230467510972E-2</v>
      </c>
      <c r="U1619" s="13">
        <f t="shared" si="2136"/>
        <v>7.4918444894601852E-2</v>
      </c>
      <c r="V1619" s="13">
        <f t="shared" si="2137"/>
        <v>1.159623414732185E-2</v>
      </c>
      <c r="W1619" s="13">
        <f t="shared" si="2138"/>
        <v>3.5870587540401996E-2</v>
      </c>
      <c r="X1619" s="13">
        <f t="shared" si="2139"/>
        <v>4.4735098945178478E-2</v>
      </c>
      <c r="Y1619" s="13">
        <f t="shared" si="2140"/>
        <v>2.7895125433628203E-2</v>
      </c>
      <c r="Z1619" s="13">
        <f t="shared" si="2141"/>
        <v>2.0836847047992758E-2</v>
      </c>
      <c r="AA1619" s="13">
        <f t="shared" si="2142"/>
        <v>3.114421661297526E-2</v>
      </c>
      <c r="AB1619" s="13">
        <f t="shared" si="2143"/>
        <v>2.3275167932121536E-2</v>
      </c>
      <c r="AC1619" s="13">
        <f t="shared" si="2144"/>
        <v>1.3509905548234663E-3</v>
      </c>
      <c r="AD1619" s="13">
        <f t="shared" si="2145"/>
        <v>1.3403675539536457E-2</v>
      </c>
      <c r="AE1619" s="13">
        <f t="shared" si="2146"/>
        <v>1.6716056039362888E-2</v>
      </c>
      <c r="AF1619" s="13">
        <f t="shared" si="2147"/>
        <v>1.0423503936920278E-2</v>
      </c>
      <c r="AG1619" s="13">
        <f t="shared" si="2148"/>
        <v>4.3331367186592055E-3</v>
      </c>
      <c r="AH1619" s="13">
        <f t="shared" si="2149"/>
        <v>6.4965371235389873E-3</v>
      </c>
      <c r="AI1619" s="13">
        <f t="shared" si="2150"/>
        <v>9.7101811489864603E-3</v>
      </c>
      <c r="AJ1619" s="13">
        <f t="shared" si="2151"/>
        <v>7.2567597285404951E-3</v>
      </c>
      <c r="AK1619" s="13">
        <f t="shared" si="2152"/>
        <v>3.6154877682698177E-3</v>
      </c>
      <c r="AL1619" s="13">
        <f t="shared" si="2153"/>
        <v>1.0073203868274708E-4</v>
      </c>
      <c r="AM1619" s="13">
        <f t="shared" si="2154"/>
        <v>4.0068151717183561E-3</v>
      </c>
      <c r="AN1619" s="13">
        <f t="shared" si="2155"/>
        <v>4.9969985286684882E-3</v>
      </c>
      <c r="AO1619" s="13">
        <f t="shared" si="2156"/>
        <v>3.1159403697683477E-3</v>
      </c>
      <c r="AP1619" s="13">
        <f t="shared" si="2157"/>
        <v>1.2953221595256577E-3</v>
      </c>
      <c r="AQ1619" s="13">
        <f t="shared" si="2158"/>
        <v>4.0385709397006711E-4</v>
      </c>
      <c r="AR1619" s="13">
        <f t="shared" si="2159"/>
        <v>1.6203984988827137E-3</v>
      </c>
      <c r="AS1619" s="13">
        <f t="shared" si="2160"/>
        <v>2.4219615248077878E-3</v>
      </c>
      <c r="AT1619" s="13">
        <f t="shared" si="2161"/>
        <v>1.8100169901705909E-3</v>
      </c>
      <c r="AU1619" s="13">
        <f t="shared" si="2162"/>
        <v>9.0179288458245438E-4</v>
      </c>
      <c r="AV1619" s="13">
        <f t="shared" si="2163"/>
        <v>3.3697076233255382E-4</v>
      </c>
      <c r="AW1619" s="13">
        <f t="shared" si="2164"/>
        <v>5.2157941429606372E-6</v>
      </c>
      <c r="AX1619" s="13">
        <f t="shared" si="2165"/>
        <v>9.9814461171220722E-4</v>
      </c>
      <c r="AY1619" s="13">
        <f t="shared" si="2166"/>
        <v>1.2448108890396484E-3</v>
      </c>
      <c r="AZ1619" s="13">
        <f t="shared" si="2167"/>
        <v>7.7621725914724451E-4</v>
      </c>
      <c r="BA1619" s="13">
        <f t="shared" si="2168"/>
        <v>3.2267992870943339E-4</v>
      </c>
      <c r="BB1619" s="13">
        <f t="shared" si="2169"/>
        <v>1.0060553456352638E-4</v>
      </c>
      <c r="BC1619" s="13">
        <f t="shared" si="2170"/>
        <v>2.5093531228407019E-5</v>
      </c>
      <c r="BD1619" s="13">
        <f t="shared" si="2171"/>
        <v>3.3680652287658089E-4</v>
      </c>
      <c r="BE1619" s="13">
        <f t="shared" si="2172"/>
        <v>5.034147095753491E-4</v>
      </c>
      <c r="BF1619" s="13">
        <f t="shared" si="2173"/>
        <v>3.7621950972383406E-4</v>
      </c>
      <c r="BG1619" s="13">
        <f t="shared" si="2174"/>
        <v>1.8744137693319513E-4</v>
      </c>
      <c r="BH1619" s="13">
        <f t="shared" si="2175"/>
        <v>7.0040765188658096E-5</v>
      </c>
      <c r="BI1619" s="13">
        <f t="shared" si="2176"/>
        <v>2.0937570427520482E-5</v>
      </c>
      <c r="BJ1619" s="14">
        <f t="shared" si="2177"/>
        <v>0.42878817755068249</v>
      </c>
      <c r="BK1619" s="14">
        <f t="shared" si="2178"/>
        <v>0.25488236347311288</v>
      </c>
      <c r="BL1619" s="14">
        <f t="shared" si="2179"/>
        <v>0.29550937779021841</v>
      </c>
      <c r="BM1619" s="14">
        <f t="shared" si="2180"/>
        <v>0.51533490319186182</v>
      </c>
      <c r="BN1619" s="14">
        <f t="shared" si="2181"/>
        <v>0.48344226757524777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1.6292</v>
      </c>
      <c r="F1620" s="10">
        <f>VLOOKUP(B1620,home!$B$2:$E$405,3,FALSE)</f>
        <v>0.93879999999999997</v>
      </c>
      <c r="G1620" s="10">
        <f>VLOOKUP(C1620,away!$B$2:$E$405,4,FALSE)</f>
        <v>1.6248</v>
      </c>
      <c r="H1620" s="10">
        <f>VLOOKUP(A1620,away!$A$2:$E$405,3,FALSE)</f>
        <v>1.1462000000000001</v>
      </c>
      <c r="I1620" s="10">
        <f>VLOOKUP(C1620,away!$B$2:$E$405,3,FALSE)</f>
        <v>1.0264</v>
      </c>
      <c r="J1620" s="10">
        <f>VLOOKUP(B1620,home!$B$2:$E$405,4,FALSE)</f>
        <v>1.7962</v>
      </c>
      <c r="K1620" s="12">
        <f t="shared" si="2126"/>
        <v>2.4851201614080001</v>
      </c>
      <c r="L1620" s="12">
        <f t="shared" si="2127"/>
        <v>2.1131568772159999</v>
      </c>
      <c r="M1620" s="13">
        <f t="shared" si="2128"/>
        <v>1.0069169597871195E-2</v>
      </c>
      <c r="N1620" s="13">
        <f t="shared" si="2129"/>
        <v>2.5023096376306189E-2</v>
      </c>
      <c r="O1620" s="13">
        <f t="shared" si="2130"/>
        <v>2.1277734983595777E-2</v>
      </c>
      <c r="P1620" s="13">
        <f t="shared" si="2131"/>
        <v>5.287772819683019E-2</v>
      </c>
      <c r="Q1620" s="13">
        <f t="shared" si="2132"/>
        <v>3.1092700652806993E-2</v>
      </c>
      <c r="R1620" s="13">
        <f t="shared" si="2133"/>
        <v>2.248159600608245E-2</v>
      </c>
      <c r="S1620" s="13">
        <f t="shared" si="2134"/>
        <v>6.9421170039905472E-2</v>
      </c>
      <c r="T1620" s="13">
        <f t="shared" si="2135"/>
        <v>6.5703754215697505E-2</v>
      </c>
      <c r="U1620" s="13">
        <f t="shared" si="2136"/>
        <v>5.5869467495345063E-2</v>
      </c>
      <c r="V1620" s="13">
        <f t="shared" si="2137"/>
        <v>4.0506857478783929E-2</v>
      </c>
      <c r="W1620" s="13">
        <f t="shared" si="2138"/>
        <v>2.575636575497145E-2</v>
      </c>
      <c r="X1620" s="13">
        <f t="shared" si="2139"/>
        <v>5.4427241427208589E-2</v>
      </c>
      <c r="Y1620" s="13">
        <f t="shared" si="2140"/>
        <v>5.7506649764900712E-2</v>
      </c>
      <c r="Z1620" s="13">
        <f t="shared" si="2141"/>
        <v>1.5835713070348294E-2</v>
      </c>
      <c r="AA1620" s="13">
        <f t="shared" si="2142"/>
        <v>3.9353649821394728E-2</v>
      </c>
      <c r="AB1620" s="13">
        <f t="shared" si="2143"/>
        <v>4.8899274298069194E-2</v>
      </c>
      <c r="AC1620" s="13">
        <f t="shared" si="2144"/>
        <v>1.3294980404365435E-2</v>
      </c>
      <c r="AD1620" s="13">
        <f t="shared" si="2145"/>
        <v>1.6001915955569535E-2</v>
      </c>
      <c r="AE1620" s="13">
        <f t="shared" si="2146"/>
        <v>3.3814558750144198E-2</v>
      </c>
      <c r="AF1620" s="13">
        <f t="shared" si="2147"/>
        <v>3.5727733686445849E-2</v>
      </c>
      <c r="AG1620" s="13">
        <f t="shared" si="2148"/>
        <v>2.5166102048951599E-2</v>
      </c>
      <c r="AH1620" s="13">
        <f t="shared" si="2149"/>
        <v>8.3658364950564505E-3</v>
      </c>
      <c r="AI1620" s="13">
        <f t="shared" si="2150"/>
        <v>2.0790108940907621E-2</v>
      </c>
      <c r="AJ1620" s="13">
        <f t="shared" si="2151"/>
        <v>2.583295944345913E-2</v>
      </c>
      <c r="AK1620" s="13">
        <f t="shared" si="2152"/>
        <v>2.1399336113925159E-2</v>
      </c>
      <c r="AL1620" s="13">
        <f t="shared" si="2153"/>
        <v>2.792716334236132E-3</v>
      </c>
      <c r="AM1620" s="13">
        <f t="shared" si="2154"/>
        <v>7.9533367924684399E-3</v>
      </c>
      <c r="AN1620" s="13">
        <f t="shared" si="2155"/>
        <v>1.6806648339819725E-2</v>
      </c>
      <c r="AO1620" s="13">
        <f t="shared" si="2156"/>
        <v>1.7757542261120463E-2</v>
      </c>
      <c r="AP1620" s="13">
        <f t="shared" si="2157"/>
        <v>1.2508157517180155E-2</v>
      </c>
      <c r="AQ1620" s="13">
        <f t="shared" si="2158"/>
        <v>6.6079247696825627E-3</v>
      </c>
      <c r="AR1620" s="13">
        <f t="shared" si="2159"/>
        <v>3.5356649846386263E-3</v>
      </c>
      <c r="AS1620" s="13">
        <f t="shared" si="2160"/>
        <v>8.7865523373097561E-3</v>
      </c>
      <c r="AT1620" s="13">
        <f t="shared" si="2161"/>
        <v>1.0917819181357532E-2</v>
      </c>
      <c r="AU1620" s="13">
        <f t="shared" si="2162"/>
        <v>9.0440308553995305E-3</v>
      </c>
      <c r="AV1620" s="13">
        <f t="shared" si="2163"/>
        <v>5.6188758547873544E-3</v>
      </c>
      <c r="AW1620" s="13">
        <f t="shared" si="2164"/>
        <v>4.0738352027395818E-4</v>
      </c>
      <c r="AX1620" s="13">
        <f t="shared" si="2165"/>
        <v>3.2941662689052269E-3</v>
      </c>
      <c r="AY1620" s="13">
        <f t="shared" si="2166"/>
        <v>6.9610901058300501E-3</v>
      </c>
      <c r="AZ1620" s="13">
        <f t="shared" si="2167"/>
        <v>7.3549377150275127E-3</v>
      </c>
      <c r="BA1620" s="13">
        <f t="shared" si="2168"/>
        <v>5.1807124046685735E-3</v>
      </c>
      <c r="BB1620" s="13">
        <f t="shared" si="2169"/>
        <v>2.7369145117009095E-3</v>
      </c>
      <c r="BC1620" s="13">
        <f t="shared" si="2170"/>
        <v>1.1567059445506092E-3</v>
      </c>
      <c r="BD1620" s="13">
        <f t="shared" si="2171"/>
        <v>1.245235796303486E-3</v>
      </c>
      <c r="BE1620" s="13">
        <f t="shared" si="2172"/>
        <v>3.0945605831007384E-3</v>
      </c>
      <c r="BF1620" s="13">
        <f t="shared" si="2173"/>
        <v>3.8451774478810712E-3</v>
      </c>
      <c r="BG1620" s="13">
        <f t="shared" si="2174"/>
        <v>3.1852426666402036E-3</v>
      </c>
      <c r="BH1620" s="13">
        <f t="shared" si="2175"/>
        <v>1.978927692461138E-3</v>
      </c>
      <c r="BI1620" s="13">
        <f t="shared" si="2176"/>
        <v>9.8357462130075658E-4</v>
      </c>
      <c r="BJ1620" s="14">
        <f t="shared" si="2177"/>
        <v>0.45853825526395675</v>
      </c>
      <c r="BK1620" s="14">
        <f t="shared" si="2178"/>
        <v>0.19592371215782242</v>
      </c>
      <c r="BL1620" s="14">
        <f t="shared" si="2179"/>
        <v>0.31650562561901585</v>
      </c>
      <c r="BM1620" s="14">
        <f t="shared" si="2180"/>
        <v>0.81742757371209418</v>
      </c>
      <c r="BN1620" s="14">
        <f t="shared" si="2181"/>
        <v>0.16282202581349281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1.6292</v>
      </c>
      <c r="F1621" s="10">
        <f>VLOOKUP(B1621,home!$B$2:$E$405,3,FALSE)</f>
        <v>0.86650000000000005</v>
      </c>
      <c r="G1621" s="10">
        <f>VLOOKUP(C1621,away!$B$2:$E$405,4,FALSE)</f>
        <v>1.0109999999999999</v>
      </c>
      <c r="H1621" s="10">
        <f>VLOOKUP(A1621,away!$A$2:$E$405,3,FALSE)</f>
        <v>1.1462000000000001</v>
      </c>
      <c r="I1621" s="10">
        <f>VLOOKUP(C1621,away!$B$2:$E$405,3,FALSE)</f>
        <v>0.97509999999999997</v>
      </c>
      <c r="J1621" s="10">
        <f>VLOOKUP(B1621,home!$B$2:$E$405,4,FALSE)</f>
        <v>0.71850000000000003</v>
      </c>
      <c r="K1621" s="12">
        <f t="shared" si="2126"/>
        <v>1.4272305197999999</v>
      </c>
      <c r="L1621" s="12">
        <f t="shared" si="2127"/>
        <v>0.80303843696999999</v>
      </c>
      <c r="M1621" s="13">
        <f t="shared" si="2128"/>
        <v>0.10749951352537586</v>
      </c>
      <c r="N1621" s="13">
        <f t="shared" si="2129"/>
        <v>0.15342658656706931</v>
      </c>
      <c r="O1621" s="13">
        <f t="shared" si="2130"/>
        <v>8.6326241316453209E-2</v>
      </c>
      <c r="P1621" s="13">
        <f t="shared" si="2131"/>
        <v>0.12320744626646174</v>
      </c>
      <c r="Q1621" s="13">
        <f t="shared" si="2132"/>
        <v>0.10948755344862902</v>
      </c>
      <c r="R1621" s="13">
        <f t="shared" si="2133"/>
        <v>3.4661644948129802E-2</v>
      </c>
      <c r="S1621" s="13">
        <f t="shared" si="2134"/>
        <v>3.5302659327662245E-2</v>
      </c>
      <c r="T1621" s="13">
        <f t="shared" si="2135"/>
        <v>8.7922713789056389E-2</v>
      </c>
      <c r="U1621" s="13">
        <f t="shared" si="2136"/>
        <v>4.9470157536442336E-2</v>
      </c>
      <c r="V1621" s="13">
        <f t="shared" si="2137"/>
        <v>4.4956797782773356E-3</v>
      </c>
      <c r="W1621" s="13">
        <f t="shared" si="2138"/>
        <v>5.2087992606705671E-2</v>
      </c>
      <c r="X1621" s="13">
        <f t="shared" si="2139"/>
        <v>4.1828660167793838E-2</v>
      </c>
      <c r="Y1621" s="13">
        <f t="shared" si="2140"/>
        <v>1.6795010940847229E-2</v>
      </c>
      <c r="Z1621" s="13">
        <f t="shared" si="2141"/>
        <v>9.2782110606517507E-3</v>
      </c>
      <c r="AA1621" s="13">
        <f t="shared" si="2142"/>
        <v>1.3242145994908108E-2</v>
      </c>
      <c r="AB1621" s="13">
        <f t="shared" si="2143"/>
        <v>9.4497974557900943E-3</v>
      </c>
      <c r="AC1621" s="13">
        <f t="shared" si="2144"/>
        <v>3.2203705309243806E-4</v>
      </c>
      <c r="AD1621" s="13">
        <f t="shared" si="2145"/>
        <v>1.8585393190851781E-2</v>
      </c>
      <c r="AE1621" s="13">
        <f t="shared" si="2146"/>
        <v>1.4924785098454497E-2</v>
      </c>
      <c r="AF1621" s="13">
        <f t="shared" si="2147"/>
        <v>5.9925880487880223E-3</v>
      </c>
      <c r="AG1621" s="13">
        <f t="shared" si="2148"/>
        <v>1.6040928467012784E-3</v>
      </c>
      <c r="AH1621" s="13">
        <f t="shared" si="2149"/>
        <v>1.8626900270058866E-3</v>
      </c>
      <c r="AI1621" s="13">
        <f t="shared" si="2150"/>
        <v>2.6584880554698874E-3</v>
      </c>
      <c r="AJ1621" s="13">
        <f t="shared" si="2151"/>
        <v>1.8971376446451898E-3</v>
      </c>
      <c r="AK1621" s="13">
        <f t="shared" si="2152"/>
        <v>9.0255091556636676E-4</v>
      </c>
      <c r="AL1621" s="13">
        <f t="shared" si="2153"/>
        <v>1.4763736732754686E-5</v>
      </c>
      <c r="AM1621" s="13">
        <f t="shared" si="2154"/>
        <v>5.3051280768933546E-3</v>
      </c>
      <c r="AN1621" s="13">
        <f t="shared" si="2155"/>
        <v>4.2602217587941011E-3</v>
      </c>
      <c r="AO1621" s="13">
        <f t="shared" si="2156"/>
        <v>1.7105609111637994E-3</v>
      </c>
      <c r="AP1621" s="13">
        <f t="shared" si="2157"/>
        <v>4.5788205348098549E-4</v>
      </c>
      <c r="AQ1621" s="13">
        <f t="shared" si="2158"/>
        <v>9.1924222135996117E-5</v>
      </c>
      <c r="AR1621" s="13">
        <f t="shared" si="2159"/>
        <v>2.9916233756928297E-4</v>
      </c>
      <c r="AS1621" s="13">
        <f t="shared" si="2160"/>
        <v>4.2697361855359081E-4</v>
      </c>
      <c r="AT1621" s="13">
        <f t="shared" si="2161"/>
        <v>3.0469488977456424E-4</v>
      </c>
      <c r="AU1621" s="13">
        <f t="shared" si="2162"/>
        <v>1.4495661530445158E-4</v>
      </c>
      <c r="AV1621" s="13">
        <f t="shared" si="2163"/>
        <v>5.1721626352355298E-5</v>
      </c>
      <c r="AW1621" s="13">
        <f t="shared" si="2164"/>
        <v>4.7002856119997246E-7</v>
      </c>
      <c r="AX1621" s="13">
        <f t="shared" si="2165"/>
        <v>1.2619401171316787E-3</v>
      </c>
      <c r="AY1621" s="13">
        <f t="shared" si="2166"/>
        <v>1.0133864192111619E-3</v>
      </c>
      <c r="AZ1621" s="13">
        <f t="shared" si="2167"/>
        <v>4.0689412306497822E-4</v>
      </c>
      <c r="BA1621" s="13">
        <f t="shared" si="2168"/>
        <v>1.0891720686612632E-4</v>
      </c>
      <c r="BB1621" s="13">
        <f t="shared" si="2169"/>
        <v>2.1866175890228056E-5</v>
      </c>
      <c r="BC1621" s="13">
        <f t="shared" si="2170"/>
        <v>3.5118759418799686E-6</v>
      </c>
      <c r="BD1621" s="13">
        <f t="shared" si="2171"/>
        <v>4.0039809326988064E-5</v>
      </c>
      <c r="BE1621" s="13">
        <f t="shared" si="2172"/>
        <v>5.7146037878450063E-5</v>
      </c>
      <c r="BF1621" s="13">
        <f t="shared" si="2173"/>
        <v>4.0780284672885388E-5</v>
      </c>
      <c r="BG1621" s="13">
        <f t="shared" si="2174"/>
        <v>1.9400955630424718E-5</v>
      </c>
      <c r="BH1621" s="13">
        <f t="shared" si="2175"/>
        <v>6.9224089972569554E-6</v>
      </c>
      <c r="BI1621" s="13">
        <f t="shared" si="2176"/>
        <v>1.9759746782846484E-6</v>
      </c>
      <c r="BJ1621" s="14">
        <f t="shared" si="2177"/>
        <v>0.51729760964547111</v>
      </c>
      <c r="BK1621" s="14">
        <f t="shared" si="2178"/>
        <v>0.27185548610681354</v>
      </c>
      <c r="BL1621" s="14">
        <f t="shared" si="2179"/>
        <v>0.20186462845314943</v>
      </c>
      <c r="BM1621" s="14">
        <f t="shared" si="2180"/>
        <v>0.38467403280331691</v>
      </c>
      <c r="BN1621" s="14">
        <f t="shared" si="2181"/>
        <v>0.614608986072119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1.6292</v>
      </c>
      <c r="F1622" s="10">
        <f>VLOOKUP(B1622,home!$B$2:$E$405,3,FALSE)</f>
        <v>1.0570999999999999</v>
      </c>
      <c r="G1622" s="10">
        <f>VLOOKUP(C1622,away!$B$2:$E$405,4,FALSE)</f>
        <v>1.0229999999999999</v>
      </c>
      <c r="H1622" s="10">
        <f>VLOOKUP(A1622,away!$A$2:$E$405,3,FALSE)</f>
        <v>1.1462000000000001</v>
      </c>
      <c r="I1622" s="10">
        <f>VLOOKUP(C1622,away!$B$2:$E$405,3,FALSE)</f>
        <v>1.0663</v>
      </c>
      <c r="J1622" s="10">
        <f>VLOOKUP(B1622,home!$B$2:$E$405,4,FALSE)</f>
        <v>0.72699999999999998</v>
      </c>
      <c r="K1622" s="12">
        <f t="shared" si="2126"/>
        <v>1.7618385483599996</v>
      </c>
      <c r="L1622" s="12">
        <f t="shared" si="2127"/>
        <v>0.88853435462000008</v>
      </c>
      <c r="M1622" s="13">
        <f t="shared" si="2128"/>
        <v>7.0624871924188093E-2</v>
      </c>
      <c r="N1622" s="13">
        <f t="shared" si="2129"/>
        <v>0.12442962182902244</v>
      </c>
      <c r="O1622" s="13">
        <f t="shared" si="2130"/>
        <v>6.275262499527863E-2</v>
      </c>
      <c r="P1622" s="13">
        <f t="shared" si="2131"/>
        <v>0.11055999372746113</v>
      </c>
      <c r="Q1622" s="13">
        <f t="shared" si="2132"/>
        <v>0.10961245214811433</v>
      </c>
      <c r="R1622" s="13">
        <f t="shared" si="2133"/>
        <v>2.7878931575445392E-2</v>
      </c>
      <c r="S1622" s="13">
        <f t="shared" si="2134"/>
        <v>4.3269148247580227E-2</v>
      </c>
      <c r="T1622" s="13">
        <f t="shared" si="2135"/>
        <v>9.7394429427740403E-2</v>
      </c>
      <c r="U1622" s="13">
        <f t="shared" si="2136"/>
        <v>4.9118176336710465E-2</v>
      </c>
      <c r="V1622" s="13">
        <f t="shared" si="2137"/>
        <v>7.5262071727369186E-3</v>
      </c>
      <c r="W1622" s="13">
        <f t="shared" si="2138"/>
        <v>6.4373147858271224E-2</v>
      </c>
      <c r="X1622" s="13">
        <f t="shared" si="2139"/>
        <v>5.7197753387106851E-2</v>
      </c>
      <c r="Y1622" s="13">
        <f t="shared" si="2140"/>
        <v>2.5411084445763454E-2</v>
      </c>
      <c r="Z1622" s="13">
        <f t="shared" si="2141"/>
        <v>8.2571294916278376E-3</v>
      </c>
      <c r="AA1622" s="13">
        <f t="shared" si="2142"/>
        <v>1.4547729037150131E-2</v>
      </c>
      <c r="AB1622" s="13">
        <f t="shared" si="2143"/>
        <v>1.2815374904373603E-2</v>
      </c>
      <c r="AC1622" s="13">
        <f t="shared" si="2144"/>
        <v>7.363707316724213E-4</v>
      </c>
      <c r="AD1622" s="13">
        <f t="shared" si="2145"/>
        <v>2.8353773343995053E-2</v>
      </c>
      <c r="AE1622" s="13">
        <f t="shared" si="2146"/>
        <v>2.5193301699248404E-2</v>
      </c>
      <c r="AF1622" s="13">
        <f t="shared" si="2147"/>
        <v>1.1192557033044316E-2</v>
      </c>
      <c r="AG1622" s="13">
        <f t="shared" si="2148"/>
        <v>3.3149904799678583E-3</v>
      </c>
      <c r="AH1622" s="13">
        <f t="shared" si="2149"/>
        <v>1.8341858059643275E-3</v>
      </c>
      <c r="AI1622" s="13">
        <f t="shared" si="2150"/>
        <v>3.2315392578027066E-3</v>
      </c>
      <c r="AJ1622" s="13">
        <f t="shared" si="2151"/>
        <v>2.8467252174677361E-3</v>
      </c>
      <c r="AK1622" s="13">
        <f t="shared" si="2152"/>
        <v>1.6718234082410534E-3</v>
      </c>
      <c r="AL1622" s="13">
        <f t="shared" si="2153"/>
        <v>4.6110182578274342E-5</v>
      </c>
      <c r="AM1622" s="13">
        <f t="shared" si="2154"/>
        <v>9.9909541737825368E-3</v>
      </c>
      <c r="AN1622" s="13">
        <f t="shared" si="2155"/>
        <v>8.8773060188398617E-3</v>
      </c>
      <c r="AO1622" s="13">
        <f t="shared" si="2156"/>
        <v>3.943895687107059E-3</v>
      </c>
      <c r="AP1622" s="13">
        <f t="shared" si="2157"/>
        <v>1.1680956030107577E-3</v>
      </c>
      <c r="AQ1622" s="13">
        <f t="shared" si="2158"/>
        <v>2.5947326818890584E-4</v>
      </c>
      <c r="AR1622" s="13">
        <f t="shared" si="2159"/>
        <v>3.2594742027113581E-4</v>
      </c>
      <c r="AS1622" s="13">
        <f t="shared" si="2160"/>
        <v>5.7426672977218456E-4</v>
      </c>
      <c r="AT1622" s="13">
        <f t="shared" si="2161"/>
        <v>5.0588263077663506E-4</v>
      </c>
      <c r="AU1622" s="13">
        <f t="shared" si="2162"/>
        <v>2.9709450661601474E-4</v>
      </c>
      <c r="AV1622" s="13">
        <f t="shared" si="2163"/>
        <v>1.3085813856552247E-4</v>
      </c>
      <c r="AW1622" s="13">
        <f t="shared" si="2164"/>
        <v>2.0050937036657762E-6</v>
      </c>
      <c r="AX1622" s="13">
        <f t="shared" si="2165"/>
        <v>2.9337413663780478E-3</v>
      </c>
      <c r="AY1622" s="13">
        <f t="shared" si="2166"/>
        <v>2.6067299915967157E-3</v>
      </c>
      <c r="AZ1622" s="13">
        <f t="shared" si="2167"/>
        <v>1.1580845753759929E-3</v>
      </c>
      <c r="BA1622" s="13">
        <f t="shared" si="2168"/>
        <v>3.4299931025902829E-4</v>
      </c>
      <c r="BB1622" s="13">
        <f t="shared" si="2169"/>
        <v>7.6191667694027715E-5</v>
      </c>
      <c r="BC1622" s="13">
        <f t="shared" si="2170"/>
        <v>1.3539782856386889E-5</v>
      </c>
      <c r="BD1622" s="13">
        <f t="shared" si="2171"/>
        <v>4.8269246785111228E-5</v>
      </c>
      <c r="BE1622" s="13">
        <f t="shared" si="2172"/>
        <v>8.5042619686310949E-5</v>
      </c>
      <c r="BF1622" s="13">
        <f t="shared" si="2173"/>
        <v>7.4915682808430819E-5</v>
      </c>
      <c r="BG1622" s="13">
        <f t="shared" si="2174"/>
        <v>4.3996445949534641E-5</v>
      </c>
      <c r="BH1622" s="13">
        <f t="shared" si="2175"/>
        <v>1.9378658616181829E-5</v>
      </c>
      <c r="BI1622" s="13">
        <f t="shared" si="2176"/>
        <v>6.8284135530995561E-6</v>
      </c>
      <c r="BJ1622" s="14">
        <f t="shared" si="2177"/>
        <v>0.57784412309736355</v>
      </c>
      <c r="BK1622" s="14">
        <f t="shared" si="2178"/>
        <v>0.23536943197781376</v>
      </c>
      <c r="BL1622" s="14">
        <f t="shared" si="2179"/>
        <v>0.17880959103183419</v>
      </c>
      <c r="BM1622" s="14">
        <f t="shared" si="2180"/>
        <v>0.49181705450123647</v>
      </c>
      <c r="BN1622" s="14">
        <f t="shared" si="2181"/>
        <v>0.50585849619950995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1.6292</v>
      </c>
      <c r="F1623" s="10">
        <f>VLOOKUP(B1623,home!$B$2:$E$405,3,FALSE)</f>
        <v>1.0470999999999999</v>
      </c>
      <c r="G1623" s="10">
        <f>VLOOKUP(C1623,away!$B$2:$E$405,4,FALSE)</f>
        <v>1.2637</v>
      </c>
      <c r="H1623" s="10">
        <f>VLOOKUP(A1623,away!$A$2:$E$405,3,FALSE)</f>
        <v>1.1462000000000001</v>
      </c>
      <c r="I1623" s="10">
        <f>VLOOKUP(C1623,away!$B$2:$E$405,3,FALSE)</f>
        <v>1.1291</v>
      </c>
      <c r="J1623" s="10">
        <f>VLOOKUP(B1623,home!$B$2:$E$405,4,FALSE)</f>
        <v>1.1291</v>
      </c>
      <c r="K1623" s="12">
        <f t="shared" si="2126"/>
        <v>2.1557904638839998</v>
      </c>
      <c r="L1623" s="12">
        <f t="shared" si="2127"/>
        <v>1.4612523376220001</v>
      </c>
      <c r="M1623" s="13">
        <f t="shared" si="2128"/>
        <v>2.6861995406309725E-2</v>
      </c>
      <c r="N1623" s="13">
        <f t="shared" si="2129"/>
        <v>5.7908833537818311E-2</v>
      </c>
      <c r="O1623" s="13">
        <f t="shared" si="2130"/>
        <v>3.9252153580661517E-2</v>
      </c>
      <c r="P1623" s="13">
        <f t="shared" si="2131"/>
        <v>8.4619418376100292E-2</v>
      </c>
      <c r="Q1623" s="13">
        <f t="shared" si="2132"/>
        <v>6.241965555773734E-2</v>
      </c>
      <c r="R1623" s="13">
        <f t="shared" si="2133"/>
        <v>2.8678650588219706E-2</v>
      </c>
      <c r="S1623" s="13">
        <f t="shared" si="2134"/>
        <v>6.6641046746545446E-2</v>
      </c>
      <c r="T1623" s="13">
        <f t="shared" si="2135"/>
        <v>9.1210867597303763E-2</v>
      </c>
      <c r="U1623" s="13">
        <f t="shared" si="2136"/>
        <v>6.18251614551453E-2</v>
      </c>
      <c r="V1623" s="13">
        <f t="shared" si="2137"/>
        <v>2.332550558830946E-2</v>
      </c>
      <c r="W1623" s="13">
        <f t="shared" si="2138"/>
        <v>4.4854566070098016E-2</v>
      </c>
      <c r="X1623" s="13">
        <f t="shared" si="2139"/>
        <v>6.5543839522951189E-2</v>
      </c>
      <c r="Y1623" s="13">
        <f t="shared" si="2140"/>
        <v>4.7888044359816841E-2</v>
      </c>
      <c r="Z1623" s="13">
        <f t="shared" si="2141"/>
        <v>1.3968915070626862E-2</v>
      </c>
      <c r="AA1623" s="13">
        <f t="shared" si="2142"/>
        <v>3.0114053900062877E-2</v>
      </c>
      <c r="AB1623" s="13">
        <f t="shared" si="2143"/>
        <v>3.2459795113322164E-2</v>
      </c>
      <c r="AC1623" s="13">
        <f t="shared" si="2144"/>
        <v>4.5924332089724252E-3</v>
      </c>
      <c r="AD1623" s="13">
        <f t="shared" si="2145"/>
        <v>2.4174261448893036E-2</v>
      </c>
      <c r="AE1623" s="13">
        <f t="shared" si="2146"/>
        <v>3.5324696052480349E-2</v>
      </c>
      <c r="AF1623" s="13">
        <f t="shared" si="2147"/>
        <v>2.5809147341236783E-2</v>
      </c>
      <c r="AG1623" s="13">
        <f t="shared" si="2148"/>
        <v>1.2571225628137624E-2</v>
      </c>
      <c r="AH1623" s="13">
        <f t="shared" si="2149"/>
        <v>5.1030274502491726E-3</v>
      </c>
      <c r="AI1623" s="13">
        <f t="shared" si="2150"/>
        <v>1.1001057914185448E-2</v>
      </c>
      <c r="AJ1623" s="13">
        <f t="shared" si="2151"/>
        <v>1.1857987872018298E-2</v>
      </c>
      <c r="AK1623" s="13">
        <f t="shared" si="2152"/>
        <v>8.5211123917830565E-3</v>
      </c>
      <c r="AL1623" s="13">
        <f t="shared" si="2153"/>
        <v>5.7867484704141145E-4</v>
      </c>
      <c r="AM1623" s="13">
        <f t="shared" si="2154"/>
        <v>1.0422928460592442E-2</v>
      </c>
      <c r="AN1623" s="13">
        <f t="shared" si="2155"/>
        <v>1.5230528577907581E-2</v>
      </c>
      <c r="AO1623" s="13">
        <f t="shared" si="2156"/>
        <v>1.1127822743843068E-2</v>
      </c>
      <c r="AP1623" s="13">
        <f t="shared" si="2157"/>
        <v>5.4201856656946462E-3</v>
      </c>
      <c r="AQ1623" s="13">
        <f t="shared" si="2158"/>
        <v>1.9800647435853896E-3</v>
      </c>
      <c r="AR1623" s="13">
        <f t="shared" si="2159"/>
        <v>1.4913621581251677E-3</v>
      </c>
      <c r="AS1623" s="13">
        <f t="shared" si="2160"/>
        <v>3.215064318683698E-3</v>
      </c>
      <c r="AT1623" s="13">
        <f t="shared" si="2161"/>
        <v>3.4655024994960132E-3</v>
      </c>
      <c r="AU1623" s="13">
        <f t="shared" si="2162"/>
        <v>2.4902990803265567E-3</v>
      </c>
      <c r="AV1623" s="13">
        <f t="shared" si="2163"/>
        <v>1.3421407523967718E-3</v>
      </c>
      <c r="AW1623" s="13">
        <f t="shared" si="2164"/>
        <v>5.0636522224113638E-5</v>
      </c>
      <c r="AX1623" s="13">
        <f t="shared" si="2165"/>
        <v>3.7449416301817214E-3</v>
      </c>
      <c r="AY1623" s="13">
        <f t="shared" si="2166"/>
        <v>5.4723047113609848E-3</v>
      </c>
      <c r="AZ1623" s="13">
        <f t="shared" si="2167"/>
        <v>3.9982090258280627E-3</v>
      </c>
      <c r="BA1623" s="13">
        <f t="shared" si="2168"/>
        <v>1.947464095097545E-3</v>
      </c>
      <c r="BB1623" s="13">
        <f t="shared" si="2169"/>
        <v>7.1143411534905024E-4</v>
      </c>
      <c r="BC1623" s="13">
        <f t="shared" si="2170"/>
        <v>2.0791695282356784E-4</v>
      </c>
      <c r="BD1623" s="13">
        <f t="shared" si="2171"/>
        <v>3.632094066335656E-4</v>
      </c>
      <c r="BE1623" s="13">
        <f t="shared" si="2172"/>
        <v>7.830033752136066E-4</v>
      </c>
      <c r="BF1623" s="13">
        <f t="shared" si="2173"/>
        <v>8.439956047372394E-4</v>
      </c>
      <c r="BG1623" s="13">
        <f t="shared" si="2174"/>
        <v>6.0649255875085009E-4</v>
      </c>
      <c r="BH1623" s="13">
        <f t="shared" si="2175"/>
        <v>3.2686771864292235E-4</v>
      </c>
      <c r="BI1623" s="13">
        <f t="shared" si="2176"/>
        <v>1.4093166216038605E-4</v>
      </c>
      <c r="BJ1623" s="14">
        <f t="shared" si="2177"/>
        <v>0.52796893783873711</v>
      </c>
      <c r="BK1623" s="14">
        <f t="shared" si="2178"/>
        <v>0.21209137888463975</v>
      </c>
      <c r="BL1623" s="14">
        <f t="shared" si="2179"/>
        <v>0.24388186940081438</v>
      </c>
      <c r="BM1623" s="14">
        <f t="shared" si="2180"/>
        <v>0.69274872595883452</v>
      </c>
      <c r="BN1623" s="14">
        <f t="shared" si="2181"/>
        <v>0.29974070704684691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1.6292</v>
      </c>
      <c r="F1624" s="10">
        <f>VLOOKUP(B1624,home!$B$2:$E$405,3,FALSE)</f>
        <v>0.90259999999999996</v>
      </c>
      <c r="G1624" s="10">
        <f>VLOOKUP(C1624,away!$B$2:$E$405,4,FALSE)</f>
        <v>1.0570999999999999</v>
      </c>
      <c r="H1624" s="10">
        <f>VLOOKUP(A1624,away!$A$2:$E$405,3,FALSE)</f>
        <v>1.1462000000000001</v>
      </c>
      <c r="I1624" s="10">
        <f>VLOOKUP(C1624,away!$B$2:$E$405,3,FALSE)</f>
        <v>1.0179</v>
      </c>
      <c r="J1624" s="10">
        <f>VLOOKUP(B1624,home!$B$2:$E$405,4,FALSE)</f>
        <v>1.2317</v>
      </c>
      <c r="K1624" s="12">
        <f t="shared" si="2126"/>
        <v>1.5544823790319999</v>
      </c>
      <c r="L1624" s="12">
        <f t="shared" si="2127"/>
        <v>1.4370453042660001</v>
      </c>
      <c r="M1624" s="13">
        <f t="shared" si="2128"/>
        <v>5.0210672097358244E-2</v>
      </c>
      <c r="N1624" s="13">
        <f t="shared" si="2129"/>
        <v>7.8051605014697101E-2</v>
      </c>
      <c r="O1624" s="13">
        <f t="shared" si="2130"/>
        <v>7.2155010561548522E-2</v>
      </c>
      <c r="P1624" s="13">
        <f t="shared" si="2131"/>
        <v>0.11216369247679504</v>
      </c>
      <c r="Q1624" s="13">
        <f t="shared" si="2132"/>
        <v>6.0664922325256172E-2</v>
      </c>
      <c r="R1624" s="13">
        <f t="shared" si="2133"/>
        <v>5.1845009553368494E-2</v>
      </c>
      <c r="S1624" s="13">
        <f t="shared" si="2134"/>
        <v>6.263954147852846E-2</v>
      </c>
      <c r="T1624" s="13">
        <f t="shared" si="2135"/>
        <v>8.7178241761171005E-2</v>
      </c>
      <c r="U1624" s="13">
        <f t="shared" si="2136"/>
        <v>8.0592153791457025E-2</v>
      </c>
      <c r="V1624" s="13">
        <f t="shared" si="2137"/>
        <v>1.5547562951163409E-2</v>
      </c>
      <c r="W1624" s="13">
        <f t="shared" si="2138"/>
        <v>3.1434184259985225E-2</v>
      </c>
      <c r="X1624" s="13">
        <f t="shared" si="2139"/>
        <v>4.5172346884243972E-2</v>
      </c>
      <c r="Y1624" s="13">
        <f t="shared" si="2140"/>
        <v>3.2457354486338852E-2</v>
      </c>
      <c r="Z1624" s="13">
        <f t="shared" si="2141"/>
        <v>2.4834542509431363E-2</v>
      </c>
      <c r="AA1624" s="13">
        <f t="shared" si="2142"/>
        <v>3.8604858722232196E-2</v>
      </c>
      <c r="AB1624" s="13">
        <f t="shared" si="2143"/>
        <v>3.0005286314364884E-2</v>
      </c>
      <c r="AC1624" s="13">
        <f t="shared" si="2144"/>
        <v>2.17069399389405E-3</v>
      </c>
      <c r="AD1624" s="13">
        <f t="shared" si="2145"/>
        <v>1.2215971382848028E-2</v>
      </c>
      <c r="AE1624" s="13">
        <f t="shared" si="2146"/>
        <v>1.7554904312769591E-2</v>
      </c>
      <c r="AF1624" s="13">
        <f t="shared" si="2147"/>
        <v>1.2613596404752252E-2</v>
      </c>
      <c r="AG1624" s="13">
        <f t="shared" si="2148"/>
        <v>6.0421031611185734E-3</v>
      </c>
      <c r="AH1624" s="13">
        <f t="shared" si="2149"/>
        <v>8.9220906741931758E-3</v>
      </c>
      <c r="AI1624" s="13">
        <f t="shared" si="2150"/>
        <v>1.3869232737159029E-2</v>
      </c>
      <c r="AJ1624" s="13">
        <f t="shared" si="2151"/>
        <v>1.0779738950303734E-2</v>
      </c>
      <c r="AK1624" s="13">
        <f t="shared" si="2152"/>
        <v>5.5856380829373527E-3</v>
      </c>
      <c r="AL1624" s="13">
        <f t="shared" si="2153"/>
        <v>1.9396119862348404E-4</v>
      </c>
      <c r="AM1624" s="13">
        <f t="shared" si="2154"/>
        <v>3.7979024514792859E-3</v>
      </c>
      <c r="AN1624" s="13">
        <f t="shared" si="2155"/>
        <v>5.4577578839586369E-3</v>
      </c>
      <c r="AO1624" s="13">
        <f t="shared" si="2156"/>
        <v>3.9215226694817515E-3</v>
      </c>
      <c r="AP1624" s="13">
        <f t="shared" si="2157"/>
        <v>1.878468579250473E-3</v>
      </c>
      <c r="AQ1624" s="13">
        <f t="shared" si="2158"/>
        <v>6.7486111275577923E-4</v>
      </c>
      <c r="AR1624" s="13">
        <f t="shared" si="2159"/>
        <v>2.5642897015169552E-3</v>
      </c>
      <c r="AS1624" s="13">
        <f t="shared" si="2160"/>
        <v>3.986143155741334E-3</v>
      </c>
      <c r="AT1624" s="13">
        <f t="shared" si="2161"/>
        <v>3.0981946479494565E-3</v>
      </c>
      <c r="AU1624" s="13">
        <f t="shared" si="2162"/>
        <v>1.6053629956828933E-3</v>
      </c>
      <c r="AV1624" s="13">
        <f t="shared" si="2163"/>
        <v>6.2387712218477088E-4</v>
      </c>
      <c r="AW1624" s="13">
        <f t="shared" si="2164"/>
        <v>1.2035624281810141E-5</v>
      </c>
      <c r="AX1624" s="13">
        <f t="shared" si="2165"/>
        <v>9.8396207301782975E-4</v>
      </c>
      <c r="AY1624" s="13">
        <f t="shared" si="2166"/>
        <v>1.4139980766061111E-3</v>
      </c>
      <c r="AZ1624" s="13">
        <f t="shared" si="2167"/>
        <v>1.0159896481139843E-3</v>
      </c>
      <c r="BA1624" s="13">
        <f t="shared" si="2168"/>
        <v>4.8667438433502218E-4</v>
      </c>
      <c r="BB1624" s="13">
        <f t="shared" si="2169"/>
        <v>1.7484328467879754E-4</v>
      </c>
      <c r="BC1624" s="13">
        <f t="shared" si="2170"/>
        <v>5.0251544246021904E-5</v>
      </c>
      <c r="BD1624" s="13">
        <f t="shared" si="2171"/>
        <v>6.1416674572376667E-4</v>
      </c>
      <c r="BE1624" s="13">
        <f t="shared" si="2172"/>
        <v>9.5471138401502227E-4</v>
      </c>
      <c r="BF1624" s="13">
        <f t="shared" si="2173"/>
        <v>7.4204101175630256E-4</v>
      </c>
      <c r="BG1624" s="13">
        <f t="shared" si="2174"/>
        <v>3.8449655909808311E-4</v>
      </c>
      <c r="BH1624" s="13">
        <f t="shared" si="2175"/>
        <v>1.4942328147910165E-4</v>
      </c>
      <c r="BI1624" s="13">
        <f t="shared" si="2176"/>
        <v>4.6455171615280412E-5</v>
      </c>
      <c r="BJ1624" s="14">
        <f t="shared" si="2177"/>
        <v>0.40324146170110448</v>
      </c>
      <c r="BK1624" s="14">
        <f t="shared" si="2178"/>
        <v>0.24434012227296878</v>
      </c>
      <c r="BL1624" s="14">
        <f t="shared" si="2179"/>
        <v>0.32712818116432724</v>
      </c>
      <c r="BM1624" s="14">
        <f t="shared" si="2180"/>
        <v>0.57305143316648421</v>
      </c>
      <c r="BN1624" s="14">
        <f t="shared" si="2181"/>
        <v>0.4250909120290236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1.6292</v>
      </c>
      <c r="F1625" s="10">
        <f>VLOOKUP(B1625,home!$B$2:$E$405,3,FALSE)</f>
        <v>0.97489999999999999</v>
      </c>
      <c r="G1625" s="10">
        <f>VLOOKUP(C1625,away!$B$2:$E$405,4,FALSE)</f>
        <v>1.1554</v>
      </c>
      <c r="H1625" s="10">
        <f>VLOOKUP(A1625,away!$A$2:$E$405,3,FALSE)</f>
        <v>1.1462000000000001</v>
      </c>
      <c r="I1625" s="10">
        <f>VLOOKUP(C1625,away!$B$2:$E$405,3,FALSE)</f>
        <v>0.76980000000000004</v>
      </c>
      <c r="J1625" s="10">
        <f>VLOOKUP(B1625,home!$B$2:$E$405,4,FALSE)</f>
        <v>1.2829999999999999</v>
      </c>
      <c r="K1625" s="12">
        <f t="shared" si="2126"/>
        <v>1.8351300002319999</v>
      </c>
      <c r="L1625" s="12">
        <f t="shared" si="2127"/>
        <v>1.1320483270800001</v>
      </c>
      <c r="M1625" s="13">
        <f t="shared" si="2128"/>
        <v>5.1448275908007386E-2</v>
      </c>
      <c r="N1625" s="13">
        <f t="shared" si="2129"/>
        <v>9.4414274578997578E-2</v>
      </c>
      <c r="O1625" s="13">
        <f t="shared" si="2130"/>
        <v>5.8241934672810032E-2</v>
      </c>
      <c r="P1625" s="13">
        <f t="shared" si="2131"/>
        <v>0.10688152158962599</v>
      </c>
      <c r="Q1625" s="13">
        <f t="shared" si="2132"/>
        <v>8.663123386502998E-2</v>
      </c>
      <c r="R1625" s="13">
        <f t="shared" si="2133"/>
        <v>3.2966342356128629E-2</v>
      </c>
      <c r="S1625" s="13">
        <f t="shared" si="2134"/>
        <v>5.551041048362769E-2</v>
      </c>
      <c r="T1625" s="13">
        <f t="shared" si="2135"/>
        <v>9.8070743369783442E-2</v>
      </c>
      <c r="U1625" s="13">
        <f t="shared" si="2136"/>
        <v>6.049752385565052E-2</v>
      </c>
      <c r="V1625" s="13">
        <f t="shared" si="2137"/>
        <v>1.2813380757108965E-2</v>
      </c>
      <c r="W1625" s="13">
        <f t="shared" si="2138"/>
        <v>5.2993192074276968E-2</v>
      </c>
      <c r="X1625" s="13">
        <f t="shared" si="2139"/>
        <v>5.9990854434314358E-2</v>
      </c>
      <c r="Y1625" s="13">
        <f t="shared" si="2140"/>
        <v>3.3956273201232692E-2</v>
      </c>
      <c r="Z1625" s="13">
        <f t="shared" si="2141"/>
        <v>1.2439830904733983E-2</v>
      </c>
      <c r="AA1625" s="13">
        <f t="shared" si="2142"/>
        <v>2.2828706891090515E-2</v>
      </c>
      <c r="AB1625" s="13">
        <f t="shared" si="2143"/>
        <v>2.09468224411716E-2</v>
      </c>
      <c r="AC1625" s="13">
        <f t="shared" si="2144"/>
        <v>1.6637020481451775E-3</v>
      </c>
      <c r="AD1625" s="13">
        <f t="shared" si="2145"/>
        <v>2.4312349145890585E-2</v>
      </c>
      <c r="AE1625" s="13">
        <f t="shared" si="2146"/>
        <v>2.7522754177990303E-2</v>
      </c>
      <c r="AF1625" s="13">
        <f t="shared" si="2147"/>
        <v>1.5578543911914006E-2</v>
      </c>
      <c r="AG1625" s="13">
        <f t="shared" si="2148"/>
        <v>5.8785548579415219E-3</v>
      </c>
      <c r="AH1625" s="13">
        <f t="shared" si="2149"/>
        <v>3.5206224412155491E-3</v>
      </c>
      <c r="AI1625" s="13">
        <f t="shared" si="2150"/>
        <v>6.4607998613646737E-3</v>
      </c>
      <c r="AJ1625" s="13">
        <f t="shared" si="2151"/>
        <v>5.928203825542531E-3</v>
      </c>
      <c r="AK1625" s="13">
        <f t="shared" si="2152"/>
        <v>3.6263415625810689E-3</v>
      </c>
      <c r="AL1625" s="13">
        <f t="shared" si="2153"/>
        <v>1.3825070188589779E-4</v>
      </c>
      <c r="AM1625" s="13">
        <f t="shared" si="2154"/>
        <v>8.9232642587477283E-3</v>
      </c>
      <c r="AN1625" s="13">
        <f t="shared" si="2155"/>
        <v>1.0101566376208121E-2</v>
      </c>
      <c r="AO1625" s="13">
        <f t="shared" si="2156"/>
        <v>5.717730658536993E-3</v>
      </c>
      <c r="AP1625" s="13">
        <f t="shared" si="2157"/>
        <v>2.1575824755636092E-3</v>
      </c>
      <c r="AQ1625" s="13">
        <f t="shared" si="2158"/>
        <v>6.1062190799972748E-4</v>
      </c>
      <c r="AR1625" s="13">
        <f t="shared" si="2159"/>
        <v>7.9710294897167332E-4</v>
      </c>
      <c r="AS1625" s="13">
        <f t="shared" si="2160"/>
        <v>1.4627875349313146E-3</v>
      </c>
      <c r="AT1625" s="13">
        <f t="shared" si="2161"/>
        <v>1.3422026446589354E-3</v>
      </c>
      <c r="AU1625" s="13">
        <f t="shared" si="2162"/>
        <v>8.2103877986811427E-4</v>
      </c>
      <c r="AV1625" s="13">
        <f t="shared" si="2163"/>
        <v>3.7667822407246347E-4</v>
      </c>
      <c r="AW1625" s="13">
        <f t="shared" si="2164"/>
        <v>7.9780480263429535E-6</v>
      </c>
      <c r="AX1625" s="13">
        <f t="shared" si="2165"/>
        <v>2.7292249902043171E-3</v>
      </c>
      <c r="AY1625" s="13">
        <f t="shared" si="2166"/>
        <v>3.0896145843857265E-3</v>
      </c>
      <c r="AZ1625" s="13">
        <f t="shared" si="2167"/>
        <v>1.748796510787916E-3</v>
      </c>
      <c r="BA1625" s="13">
        <f t="shared" si="2168"/>
        <v>6.599073881469337E-4</v>
      </c>
      <c r="BB1625" s="13">
        <f t="shared" si="2169"/>
        <v>1.8676176369486722E-4</v>
      </c>
      <c r="BC1625" s="13">
        <f t="shared" si="2170"/>
        <v>4.2284668430656932E-5</v>
      </c>
      <c r="BD1625" s="13">
        <f t="shared" si="2171"/>
        <v>1.5039317664898639E-4</v>
      </c>
      <c r="BE1625" s="13">
        <f t="shared" si="2172"/>
        <v>2.7599103029874556E-4</v>
      </c>
      <c r="BF1625" s="13">
        <f t="shared" si="2173"/>
        <v>2.5323970974808349E-4</v>
      </c>
      <c r="BG1625" s="13">
        <f t="shared" si="2174"/>
        <v>1.5490926286958401E-4</v>
      </c>
      <c r="BH1625" s="13">
        <f t="shared" si="2175"/>
        <v>7.1069658901449685E-5</v>
      </c>
      <c r="BI1625" s="13">
        <f t="shared" si="2176"/>
        <v>2.6084412631261096E-5</v>
      </c>
      <c r="BJ1625" s="14">
        <f t="shared" si="2177"/>
        <v>0.53531612920007809</v>
      </c>
      <c r="BK1625" s="14">
        <f t="shared" si="2178"/>
        <v>0.23154515607278683</v>
      </c>
      <c r="BL1625" s="14">
        <f t="shared" si="2179"/>
        <v>0.22074879529115574</v>
      </c>
      <c r="BM1625" s="14">
        <f t="shared" si="2180"/>
        <v>0.56638469196179575</v>
      </c>
      <c r="BN1625" s="14">
        <f t="shared" si="2181"/>
        <v>0.43058358297059957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1.4215</v>
      </c>
      <c r="F1626" s="10">
        <f>VLOOKUP(B1626,home!$B$2:$E$405,3,FALSE)</f>
        <v>1.2987</v>
      </c>
      <c r="G1626" s="10">
        <f>VLOOKUP(C1626,away!$B$2:$E$405,4,FALSE)</f>
        <v>0.59530000000000005</v>
      </c>
      <c r="H1626" s="10">
        <f>VLOOKUP(A1626,away!$A$2:$E$405,3,FALSE)</f>
        <v>1.0277000000000001</v>
      </c>
      <c r="I1626" s="10">
        <f>VLOOKUP(C1626,away!$B$2:$E$405,3,FALSE)</f>
        <v>1.1976</v>
      </c>
      <c r="J1626" s="10">
        <f>VLOOKUP(B1626,home!$B$2:$E$405,4,FALSE)</f>
        <v>0.5988</v>
      </c>
      <c r="K1626" s="12">
        <f t="shared" si="2126"/>
        <v>1.098984550365</v>
      </c>
      <c r="L1626" s="12">
        <f t="shared" si="2127"/>
        <v>0.73698718377600003</v>
      </c>
      <c r="M1626" s="13">
        <f t="shared" si="2128"/>
        <v>0.15945847521358214</v>
      </c>
      <c r="N1626" s="13">
        <f t="shared" si="2129"/>
        <v>0.17524240068448707</v>
      </c>
      <c r="O1626" s="13">
        <f t="shared" si="2130"/>
        <v>0.117518852576873</v>
      </c>
      <c r="P1626" s="13">
        <f t="shared" si="2131"/>
        <v>0.1291514033586055</v>
      </c>
      <c r="Q1626" s="13">
        <f t="shared" si="2132"/>
        <v>9.6294345460562092E-2</v>
      </c>
      <c r="R1626" s="13">
        <f t="shared" si="2133"/>
        <v>4.3304944100608277E-2</v>
      </c>
      <c r="S1626" s="13">
        <f t="shared" si="2134"/>
        <v>2.6151142118905166E-2</v>
      </c>
      <c r="T1626" s="13">
        <f t="shared" si="2135"/>
        <v>7.0967698474532909E-2</v>
      </c>
      <c r="U1626" s="13">
        <f t="shared" si="2136"/>
        <v>4.7591464520988447E-2</v>
      </c>
      <c r="V1626" s="13">
        <f t="shared" si="2137"/>
        <v>2.3534212691932637E-3</v>
      </c>
      <c r="W1626" s="13">
        <f t="shared" si="2138"/>
        <v>3.5275332649555943E-2</v>
      </c>
      <c r="X1626" s="13">
        <f t="shared" si="2139"/>
        <v>2.5997468066157818E-2</v>
      </c>
      <c r="Y1626" s="13">
        <f t="shared" si="2140"/>
        <v>9.57990038769207E-3</v>
      </c>
      <c r="Z1626" s="13">
        <f t="shared" si="2141"/>
        <v>1.0638396265428134E-2</v>
      </c>
      <c r="AA1626" s="13">
        <f t="shared" si="2142"/>
        <v>1.1691433136366234E-2</v>
      </c>
      <c r="AB1626" s="13">
        <f t="shared" si="2143"/>
        <v>6.424352194245953E-3</v>
      </c>
      <c r="AC1626" s="13">
        <f t="shared" si="2144"/>
        <v>1.19132762935298E-4</v>
      </c>
      <c r="AD1626" s="13">
        <f t="shared" si="2145"/>
        <v>9.6917613977120076E-3</v>
      </c>
      <c r="AE1626" s="13">
        <f t="shared" si="2146"/>
        <v>7.1427039383287223E-3</v>
      </c>
      <c r="AF1626" s="13">
        <f t="shared" si="2147"/>
        <v>2.6320406300273142E-3</v>
      </c>
      <c r="AG1626" s="13">
        <f t="shared" si="2148"/>
        <v>6.4659340383594645E-4</v>
      </c>
      <c r="AH1626" s="13">
        <f t="shared" si="2149"/>
        <v>1.9600904258877485E-3</v>
      </c>
      <c r="AI1626" s="13">
        <f t="shared" si="2150"/>
        <v>2.1541090953689887E-3</v>
      </c>
      <c r="AJ1626" s="13">
        <f t="shared" si="2151"/>
        <v>1.1836663078056225E-3</v>
      </c>
      <c r="AK1626" s="13">
        <f t="shared" si="2152"/>
        <v>4.3361032835532065E-4</v>
      </c>
      <c r="AL1626" s="13">
        <f t="shared" si="2153"/>
        <v>3.8596038243745264E-6</v>
      </c>
      <c r="AM1626" s="13">
        <f t="shared" si="2154"/>
        <v>2.1302192083818795E-3</v>
      </c>
      <c r="AN1626" s="13">
        <f t="shared" si="2155"/>
        <v>1.5699442552109014E-3</v>
      </c>
      <c r="AO1626" s="13">
        <f t="shared" si="2156"/>
        <v>5.7851439766659607E-4</v>
      </c>
      <c r="AP1626" s="13">
        <f t="shared" si="2157"/>
        <v>1.4211923223672455E-4</v>
      </c>
      <c r="AQ1626" s="13">
        <f t="shared" si="2158"/>
        <v>2.6185013181637728E-5</v>
      </c>
      <c r="AR1626" s="13">
        <f t="shared" si="2159"/>
        <v>2.8891230458426254E-4</v>
      </c>
      <c r="AS1626" s="13">
        <f t="shared" si="2160"/>
        <v>3.175101591484517E-4</v>
      </c>
      <c r="AT1626" s="13">
        <f t="shared" si="2161"/>
        <v>1.744693797440404E-4</v>
      </c>
      <c r="AU1626" s="13">
        <f t="shared" si="2162"/>
        <v>6.3913050950154898E-5</v>
      </c>
      <c r="AV1626" s="13">
        <f t="shared" si="2163"/>
        <v>1.7559863890227826E-5</v>
      </c>
      <c r="AW1626" s="13">
        <f t="shared" si="2164"/>
        <v>8.6834388433614416E-8</v>
      </c>
      <c r="AX1626" s="13">
        <f t="shared" si="2165"/>
        <v>3.9017966648374086E-4</v>
      </c>
      <c r="AY1626" s="13">
        <f t="shared" si="2166"/>
        <v>2.8755741356851106E-4</v>
      </c>
      <c r="AZ1626" s="13">
        <f t="shared" si="2167"/>
        <v>1.0596306419988375E-4</v>
      </c>
      <c r="BA1626" s="13">
        <f t="shared" si="2168"/>
        <v>2.6031140089649274E-5</v>
      </c>
      <c r="BB1626" s="13">
        <f t="shared" si="2169"/>
        <v>4.7961541562872865E-6</v>
      </c>
      <c r="BC1626" s="13">
        <f t="shared" si="2170"/>
        <v>7.0694082891954515E-7</v>
      </c>
      <c r="BD1626" s="13">
        <f t="shared" si="2171"/>
        <v>3.5487444285631587E-5</v>
      </c>
      <c r="BE1626" s="13">
        <f t="shared" si="2172"/>
        <v>3.9000153001847824E-5</v>
      </c>
      <c r="BF1626" s="13">
        <f t="shared" si="2173"/>
        <v>2.1430282805450966E-5</v>
      </c>
      <c r="BG1626" s="13">
        <f t="shared" si="2174"/>
        <v>7.8505165710477741E-6</v>
      </c>
      <c r="BH1626" s="13">
        <f t="shared" si="2175"/>
        <v>2.1568991059914797E-6</v>
      </c>
      <c r="BI1626" s="13">
        <f t="shared" si="2176"/>
        <v>4.7407975883614348E-7</v>
      </c>
      <c r="BJ1626" s="14">
        <f t="shared" si="2177"/>
        <v>0.43873246157889662</v>
      </c>
      <c r="BK1626" s="14">
        <f t="shared" si="2178"/>
        <v>0.31752499174061427</v>
      </c>
      <c r="BL1626" s="14">
        <f t="shared" si="2179"/>
        <v>0.23323128682034552</v>
      </c>
      <c r="BM1626" s="14">
        <f t="shared" si="2180"/>
        <v>0.27886924443138633</v>
      </c>
      <c r="BN1626" s="14">
        <f t="shared" si="2181"/>
        <v>0.72097042139471801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1.4215</v>
      </c>
      <c r="F1627" s="10">
        <f>VLOOKUP(B1627,home!$B$2:$E$405,3,FALSE)</f>
        <v>0.91990000000000005</v>
      </c>
      <c r="G1627" s="10">
        <f>VLOOKUP(C1627,away!$B$2:$E$405,4,FALSE)</f>
        <v>1.407</v>
      </c>
      <c r="H1627" s="10">
        <f>VLOOKUP(A1627,away!$A$2:$E$405,3,FALSE)</f>
        <v>1.0277000000000001</v>
      </c>
      <c r="I1627" s="10">
        <f>VLOOKUP(C1627,away!$B$2:$E$405,3,FALSE)</f>
        <v>0.16220000000000001</v>
      </c>
      <c r="J1627" s="10">
        <f>VLOOKUP(B1627,home!$B$2:$E$405,4,FALSE)</f>
        <v>1.6467000000000001</v>
      </c>
      <c r="K1627" s="12">
        <f t="shared" si="2126"/>
        <v>1.8398464549500002</v>
      </c>
      <c r="L1627" s="12">
        <f t="shared" si="2127"/>
        <v>0.27449326429800003</v>
      </c>
      <c r="M1627" s="13">
        <f t="shared" si="2128"/>
        <v>0.12071296769437737</v>
      </c>
      <c r="N1627" s="13">
        <f t="shared" si="2129"/>
        <v>0.22209332567899412</v>
      </c>
      <c r="O1627" s="13">
        <f t="shared" si="2130"/>
        <v>3.3134896545528668E-2</v>
      </c>
      <c r="P1627" s="13">
        <f t="shared" si="2131"/>
        <v>6.0963121944425935E-2</v>
      </c>
      <c r="Q1627" s="13">
        <f t="shared" si="2132"/>
        <v>0.20430880895927661</v>
      </c>
      <c r="R1627" s="13">
        <f t="shared" si="2133"/>
        <v>4.5476529574793442E-3</v>
      </c>
      <c r="S1627" s="13">
        <f t="shared" si="2134"/>
        <v>7.6969821639635977E-3</v>
      </c>
      <c r="T1627" s="13">
        <f t="shared" si="2135"/>
        <v>5.6081391896068318E-2</v>
      </c>
      <c r="U1627" s="13">
        <f t="shared" si="2136"/>
        <v>8.3669831721612554E-3</v>
      </c>
      <c r="V1627" s="13">
        <f t="shared" si="2137"/>
        <v>4.3190799466806437E-4</v>
      </c>
      <c r="W1627" s="13">
        <f t="shared" si="2138"/>
        <v>0.12529894595959395</v>
      </c>
      <c r="X1627" s="13">
        <f t="shared" si="2139"/>
        <v>3.4393716689547646E-2</v>
      </c>
      <c r="Y1627" s="13">
        <f t="shared" si="2140"/>
        <v>4.7204217827272682E-3</v>
      </c>
      <c r="Z1627" s="13">
        <f t="shared" si="2141"/>
        <v>4.1610003506431991E-4</v>
      </c>
      <c r="AA1627" s="13">
        <f t="shared" si="2142"/>
        <v>7.6556017441765988E-4</v>
      </c>
      <c r="AB1627" s="13">
        <f t="shared" si="2143"/>
        <v>7.042565864766177E-4</v>
      </c>
      <c r="AC1627" s="13">
        <f t="shared" si="2144"/>
        <v>1.3632783334422627E-5</v>
      </c>
      <c r="AD1627" s="13">
        <f t="shared" si="2145"/>
        <v>5.7632705383182679E-2</v>
      </c>
      <c r="AE1627" s="13">
        <f t="shared" si="2146"/>
        <v>1.5819789430954734E-2</v>
      </c>
      <c r="AF1627" s="13">
        <f t="shared" si="2147"/>
        <v>2.1712128207048826E-3</v>
      </c>
      <c r="AG1627" s="13">
        <f t="shared" si="2148"/>
        <v>1.9866109821365058E-4</v>
      </c>
      <c r="AH1627" s="13">
        <f t="shared" si="2149"/>
        <v>2.8554164224829348E-5</v>
      </c>
      <c r="AI1627" s="13">
        <f t="shared" si="2150"/>
        <v>5.25352778231124E-5</v>
      </c>
      <c r="AJ1627" s="13">
        <f t="shared" si="2151"/>
        <v>4.8328422331333359E-5</v>
      </c>
      <c r="AK1627" s="13">
        <f t="shared" si="2152"/>
        <v>2.9638958833210031E-5</v>
      </c>
      <c r="AL1627" s="13">
        <f t="shared" si="2153"/>
        <v>2.7539610655999328E-7</v>
      </c>
      <c r="AM1627" s="13">
        <f t="shared" si="2154"/>
        <v>2.1207065737685295E-2</v>
      </c>
      <c r="AN1627" s="13">
        <f t="shared" si="2155"/>
        <v>5.8211967005195112E-3</v>
      </c>
      <c r="AO1627" s="13">
        <f t="shared" si="2156"/>
        <v>7.9893964222317387E-4</v>
      </c>
      <c r="AP1627" s="13">
        <f t="shared" si="2157"/>
        <v>7.3101183456971786E-5</v>
      </c>
      <c r="AQ1627" s="13">
        <f t="shared" si="2158"/>
        <v>5.0164456177877844E-6</v>
      </c>
      <c r="AR1627" s="13">
        <f t="shared" si="2159"/>
        <v>1.567585149474916E-6</v>
      </c>
      <c r="AS1627" s="13">
        <f t="shared" si="2160"/>
        <v>2.8841159800936907E-6</v>
      </c>
      <c r="AT1627" s="13">
        <f t="shared" si="2161"/>
        <v>2.6531652808200114E-6</v>
      </c>
      <c r="AU1627" s="13">
        <f t="shared" si="2162"/>
        <v>1.6271389121043729E-6</v>
      </c>
      <c r="AV1627" s="13">
        <f t="shared" si="2163"/>
        <v>7.4842143978660811E-7</v>
      </c>
      <c r="AW1627" s="13">
        <f t="shared" si="2164"/>
        <v>3.8633901440167659E-9</v>
      </c>
      <c r="AX1627" s="13">
        <f t="shared" si="2165"/>
        <v>6.5029574528953134E-3</v>
      </c>
      <c r="AY1627" s="13">
        <f t="shared" si="2166"/>
        <v>1.7850180188362427E-3</v>
      </c>
      <c r="AZ1627" s="13">
        <f t="shared" si="2167"/>
        <v>2.4498771141055455E-4</v>
      </c>
      <c r="BA1627" s="13">
        <f t="shared" si="2168"/>
        <v>2.2415825539326513E-5</v>
      </c>
      <c r="BB1627" s="13">
        <f t="shared" si="2169"/>
        <v>1.5382482810560523E-6</v>
      </c>
      <c r="BC1627" s="13">
        <f t="shared" si="2170"/>
        <v>8.444775839357264E-8</v>
      </c>
      <c r="BD1627" s="13">
        <f t="shared" si="2171"/>
        <v>7.1715260790739688E-8</v>
      </c>
      <c r="BE1627" s="13">
        <f t="shared" si="2172"/>
        <v>1.3194506833165717E-7</v>
      </c>
      <c r="BF1627" s="13">
        <f t="shared" si="2173"/>
        <v>1.2137933310906752E-7</v>
      </c>
      <c r="BG1627" s="13">
        <f t="shared" si="2174"/>
        <v>7.4439778574971006E-8</v>
      </c>
      <c r="BH1627" s="13">
        <f t="shared" si="2175"/>
        <v>3.4239440679605868E-8</v>
      </c>
      <c r="BI1627" s="13">
        <f t="shared" si="2176"/>
        <v>1.2599062710768739E-8</v>
      </c>
      <c r="BJ1627" s="14">
        <f t="shared" si="2177"/>
        <v>0.75918130111348725</v>
      </c>
      <c r="BK1627" s="14">
        <f t="shared" si="2178"/>
        <v>0.19160390599571217</v>
      </c>
      <c r="BL1627" s="14">
        <f t="shared" si="2179"/>
        <v>4.7688333003982508E-2</v>
      </c>
      <c r="BM1627" s="14">
        <f t="shared" si="2180"/>
        <v>0.3513438522127183</v>
      </c>
      <c r="BN1627" s="14">
        <f t="shared" si="2181"/>
        <v>0.64576077378008201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1.4215</v>
      </c>
      <c r="F1628" s="10">
        <f>VLOOKUP(B1628,home!$B$2:$E$405,3,FALSE)</f>
        <v>0.86580000000000001</v>
      </c>
      <c r="G1628" s="10">
        <f>VLOOKUP(C1628,away!$B$2:$E$405,4,FALSE)</f>
        <v>1.0551999999999999</v>
      </c>
      <c r="H1628" s="10">
        <f>VLOOKUP(A1628,away!$A$2:$E$405,3,FALSE)</f>
        <v>1.0277000000000001</v>
      </c>
      <c r="I1628" s="10">
        <f>VLOOKUP(C1628,away!$B$2:$E$405,3,FALSE)</f>
        <v>0.7298</v>
      </c>
      <c r="J1628" s="10">
        <f>VLOOKUP(B1628,home!$B$2:$E$405,4,FALSE)</f>
        <v>1.1976</v>
      </c>
      <c r="K1628" s="12">
        <f t="shared" si="2126"/>
        <v>1.2986712554399999</v>
      </c>
      <c r="L1628" s="12">
        <f t="shared" si="2127"/>
        <v>0.89821851489600013</v>
      </c>
      <c r="M1628" s="13">
        <f t="shared" si="2128"/>
        <v>0.11114831811714873</v>
      </c>
      <c r="N1628" s="13">
        <f t="shared" si="2129"/>
        <v>0.14434512582924203</v>
      </c>
      <c r="O1628" s="13">
        <f t="shared" si="2130"/>
        <v>9.9835477232373515E-2</v>
      </c>
      <c r="P1628" s="13">
        <f t="shared" si="2131"/>
        <v>0.12965346455481805</v>
      </c>
      <c r="Q1628" s="13">
        <f t="shared" si="2132"/>
        <v>9.3728432888653263E-2</v>
      </c>
      <c r="R1628" s="13">
        <f t="shared" si="2133"/>
        <v>4.4837037046797985E-2</v>
      </c>
      <c r="S1628" s="13">
        <f t="shared" si="2134"/>
        <v>3.7809885826049883E-2</v>
      </c>
      <c r="T1628" s="13">
        <f t="shared" si="2135"/>
        <v>8.4188613792775549E-2</v>
      </c>
      <c r="U1628" s="13">
        <f t="shared" si="2136"/>
        <v>5.8228571191774922E-2</v>
      </c>
      <c r="V1628" s="13">
        <f t="shared" si="2137"/>
        <v>4.9005416814141226E-3</v>
      </c>
      <c r="W1628" s="13">
        <f t="shared" si="2138"/>
        <v>4.0574140536643703E-2</v>
      </c>
      <c r="X1628" s="13">
        <f t="shared" si="2139"/>
        <v>3.6444444256005702E-2</v>
      </c>
      <c r="Y1628" s="13">
        <f t="shared" si="2140"/>
        <v>1.6367537297919753E-2</v>
      </c>
      <c r="Z1628" s="13">
        <f t="shared" si="2141"/>
        <v>1.342448560950394E-2</v>
      </c>
      <c r="AA1628" s="13">
        <f t="shared" si="2142"/>
        <v>1.7433993580130695E-2</v>
      </c>
      <c r="AB1628" s="13">
        <f t="shared" si="2143"/>
        <v>1.1320513165020616E-2</v>
      </c>
      <c r="AC1628" s="13">
        <f t="shared" si="2144"/>
        <v>3.5727722760105175E-4</v>
      </c>
      <c r="AD1628" s="13">
        <f t="shared" si="2145"/>
        <v>1.3173117507280516E-2</v>
      </c>
      <c r="AE1628" s="13">
        <f t="shared" si="2146"/>
        <v>1.1832338043940004E-2</v>
      </c>
      <c r="AF1628" s="13">
        <f t="shared" si="2147"/>
        <v>5.3140125527876168E-3</v>
      </c>
      <c r="AG1628" s="13">
        <f t="shared" si="2148"/>
        <v>1.5910481544345316E-3</v>
      </c>
      <c r="AH1628" s="13">
        <f t="shared" si="2149"/>
        <v>3.0145303818528385E-3</v>
      </c>
      <c r="AI1628" s="13">
        <f t="shared" si="2150"/>
        <v>3.9148839555628485E-3</v>
      </c>
      <c r="AJ1628" s="13">
        <f t="shared" si="2151"/>
        <v>2.5420736307363591E-3</v>
      </c>
      <c r="AK1628" s="13">
        <f t="shared" si="2152"/>
        <v>1.1004393178164352E-3</v>
      </c>
      <c r="AL1628" s="13">
        <f t="shared" si="2153"/>
        <v>1.6670420623438906E-5</v>
      </c>
      <c r="AM1628" s="13">
        <f t="shared" si="2154"/>
        <v>3.4215098102477245E-3</v>
      </c>
      <c r="AN1628" s="13">
        <f t="shared" si="2155"/>
        <v>3.0732634604628065E-3</v>
      </c>
      <c r="AO1628" s="13">
        <f t="shared" si="2156"/>
        <v>1.3802310706705219E-3</v>
      </c>
      <c r="AP1628" s="13">
        <f t="shared" si="2157"/>
        <v>4.1324970083699746E-4</v>
      </c>
      <c r="AQ1628" s="13">
        <f t="shared" si="2158"/>
        <v>9.2797133141756056E-5</v>
      </c>
      <c r="AR1628" s="13">
        <f t="shared" si="2159"/>
        <v>5.4154140053934592E-4</v>
      </c>
      <c r="AS1628" s="13">
        <f t="shared" si="2160"/>
        <v>7.0328425051116822E-4</v>
      </c>
      <c r="AT1628" s="13">
        <f t="shared" si="2161"/>
        <v>4.5666752027125919E-4</v>
      </c>
      <c r="AU1628" s="13">
        <f t="shared" si="2162"/>
        <v>1.9768699395644924E-4</v>
      </c>
      <c r="AV1628" s="13">
        <f t="shared" si="2163"/>
        <v>6.4182604156395406E-5</v>
      </c>
      <c r="AW1628" s="13">
        <f t="shared" si="2164"/>
        <v>5.4016356653200382E-7</v>
      </c>
      <c r="AX1628" s="13">
        <f t="shared" si="2165"/>
        <v>7.405694067957806E-4</v>
      </c>
      <c r="AY1628" s="13">
        <f t="shared" si="2166"/>
        <v>6.651931527495178E-4</v>
      </c>
      <c r="AZ1628" s="13">
        <f t="shared" si="2167"/>
        <v>2.9874440289083E-4</v>
      </c>
      <c r="BA1628" s="13">
        <f t="shared" si="2168"/>
        <v>8.9445917966031214E-5</v>
      </c>
      <c r="BB1628" s="13">
        <f t="shared" si="2169"/>
        <v>2.0085494899739504E-5</v>
      </c>
      <c r="BC1628" s="13">
        <f t="shared" si="2170"/>
        <v>3.6082326799590417E-6</v>
      </c>
      <c r="BD1628" s="13">
        <f t="shared" si="2171"/>
        <v>8.1070418757858503E-5</v>
      </c>
      <c r="BE1628" s="13">
        <f t="shared" si="2172"/>
        <v>1.0528382250731462E-4</v>
      </c>
      <c r="BF1628" s="13">
        <f t="shared" si="2173"/>
        <v>6.8364536976548213E-5</v>
      </c>
      <c r="BG1628" s="13">
        <f t="shared" si="2174"/>
        <v>2.9594353020969385E-5</v>
      </c>
      <c r="BH1628" s="13">
        <f t="shared" si="2175"/>
        <v>9.608333897919215E-6</v>
      </c>
      <c r="BI1628" s="13">
        <f t="shared" si="2176"/>
        <v>2.4956134091794902E-6</v>
      </c>
      <c r="BJ1628" s="14">
        <f t="shared" si="2177"/>
        <v>0.45775750864302445</v>
      </c>
      <c r="BK1628" s="14">
        <f t="shared" si="2178"/>
        <v>0.28455135098040479</v>
      </c>
      <c r="BL1628" s="14">
        <f t="shared" si="2179"/>
        <v>0.24448729935007069</v>
      </c>
      <c r="BM1628" s="14">
        <f t="shared" si="2180"/>
        <v>0.37600813592478732</v>
      </c>
      <c r="BN1628" s="14">
        <f t="shared" si="2181"/>
        <v>0.62354785566903359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1.4215</v>
      </c>
      <c r="F1629" s="10">
        <f>VLOOKUP(B1629,home!$B$2:$E$405,3,FALSE)</f>
        <v>0.7621</v>
      </c>
      <c r="G1629" s="10">
        <f>VLOOKUP(C1629,away!$B$2:$E$405,4,FALSE)</f>
        <v>1.1904999999999999</v>
      </c>
      <c r="H1629" s="10">
        <f>VLOOKUP(A1629,away!$A$2:$E$405,3,FALSE)</f>
        <v>1.0277000000000001</v>
      </c>
      <c r="I1629" s="10">
        <f>VLOOKUP(C1629,away!$B$2:$E$405,3,FALSE)</f>
        <v>0.67359999999999998</v>
      </c>
      <c r="J1629" s="10">
        <f>VLOOKUP(B1629,home!$B$2:$E$405,4,FALSE)</f>
        <v>1.2974000000000001</v>
      </c>
      <c r="K1629" s="12">
        <f t="shared" si="2126"/>
        <v>1.2896985910750001</v>
      </c>
      <c r="L1629" s="12">
        <f t="shared" si="2127"/>
        <v>0.89813646332800001</v>
      </c>
      <c r="M1629" s="13">
        <f t="shared" si="2128"/>
        <v>0.11215930475516166</v>
      </c>
      <c r="N1629" s="13">
        <f t="shared" si="2129"/>
        <v>0.14465169731868355</v>
      </c>
      <c r="O1629" s="13">
        <f t="shared" si="2130"/>
        <v>0.10073436130212822</v>
      </c>
      <c r="P1629" s="13">
        <f t="shared" si="2131"/>
        <v>0.12991696384419477</v>
      </c>
      <c r="Q1629" s="13">
        <f t="shared" si="2132"/>
        <v>9.3278545114256789E-2</v>
      </c>
      <c r="R1629" s="13">
        <f t="shared" si="2133"/>
        <v>4.523660149774919E-2</v>
      </c>
      <c r="S1629" s="13">
        <f t="shared" si="2134"/>
        <v>3.7621527548112446E-2</v>
      </c>
      <c r="T1629" s="13">
        <f t="shared" si="2135"/>
        <v>8.3776862613299877E-2</v>
      </c>
      <c r="U1629" s="13">
        <f t="shared" si="2136"/>
        <v>5.8341581216668367E-2</v>
      </c>
      <c r="V1629" s="13">
        <f t="shared" si="2137"/>
        <v>4.8419964847728194E-3</v>
      </c>
      <c r="W1629" s="13">
        <f t="shared" si="2138"/>
        <v>4.0100402737127609E-2</v>
      </c>
      <c r="X1629" s="13">
        <f t="shared" si="2139"/>
        <v>3.6015633892352246E-2</v>
      </c>
      <c r="Y1629" s="13">
        <f t="shared" si="2140"/>
        <v>1.6173477024296643E-2</v>
      </c>
      <c r="Z1629" s="13">
        <f t="shared" si="2141"/>
        <v>1.3542880427388857E-2</v>
      </c>
      <c r="AA1629" s="13">
        <f t="shared" si="2142"/>
        <v>1.7466233806300604E-2</v>
      </c>
      <c r="AB1629" s="13">
        <f t="shared" si="2143"/>
        <v>1.1263088565686214E-2</v>
      </c>
      <c r="AC1629" s="13">
        <f t="shared" si="2144"/>
        <v>3.5053794891290457E-4</v>
      </c>
      <c r="AD1629" s="13">
        <f t="shared" si="2145"/>
        <v>1.2929358227903382E-2</v>
      </c>
      <c r="AE1629" s="13">
        <f t="shared" si="2146"/>
        <v>1.1612328071909921E-2</v>
      </c>
      <c r="AF1629" s="13">
        <f t="shared" si="2147"/>
        <v>5.2147276327548144E-3</v>
      </c>
      <c r="AG1629" s="13">
        <f t="shared" si="2148"/>
        <v>1.5611790111004012E-3</v>
      </c>
      <c r="AH1629" s="13">
        <f t="shared" si="2149"/>
        <v>3.0408386825822543E-3</v>
      </c>
      <c r="AI1629" s="13">
        <f t="shared" si="2150"/>
        <v>3.9217653646126923E-3</v>
      </c>
      <c r="AJ1629" s="13">
        <f t="shared" si="2151"/>
        <v>2.5289476326338625E-3</v>
      </c>
      <c r="AK1629" s="13">
        <f t="shared" si="2152"/>
        <v>1.0871933995701165E-3</v>
      </c>
      <c r="AL1629" s="13">
        <f t="shared" si="2153"/>
        <v>1.62414794329724E-5</v>
      </c>
      <c r="AM1629" s="13">
        <f t="shared" si="2154"/>
        <v>3.3349950180061902E-3</v>
      </c>
      <c r="AN1629" s="13">
        <f t="shared" si="2155"/>
        <v>2.9952806306885794E-3</v>
      </c>
      <c r="AO1629" s="13">
        <f t="shared" si="2156"/>
        <v>1.345085376160751E-3</v>
      </c>
      <c r="AP1629" s="13">
        <f t="shared" si="2157"/>
        <v>4.0269007420640988E-4</v>
      </c>
      <c r="AQ1629" s="13">
        <f t="shared" si="2158"/>
        <v>9.0417659766258674E-5</v>
      </c>
      <c r="AR1629" s="13">
        <f t="shared" si="2159"/>
        <v>5.462176199850803E-4</v>
      </c>
      <c r="AS1629" s="13">
        <f t="shared" si="2160"/>
        <v>7.0445609491509792E-4</v>
      </c>
      <c r="AT1629" s="13">
        <f t="shared" si="2161"/>
        <v>4.5426801654309927E-4</v>
      </c>
      <c r="AU1629" s="13">
        <f t="shared" si="2162"/>
        <v>1.9528960696869001E-4</v>
      </c>
      <c r="AV1629" s="13">
        <f t="shared" si="2163"/>
        <v>6.2966182739777473E-5</v>
      </c>
      <c r="AW1629" s="13">
        <f t="shared" si="2164"/>
        <v>5.2258102904907125E-7</v>
      </c>
      <c r="AX1629" s="13">
        <f t="shared" si="2165"/>
        <v>7.1685639599412126E-4</v>
      </c>
      <c r="AY1629" s="13">
        <f t="shared" si="2166"/>
        <v>6.4383486821221634E-4</v>
      </c>
      <c r="AZ1629" s="13">
        <f t="shared" si="2167"/>
        <v>2.8912578575168441E-4</v>
      </c>
      <c r="BA1629" s="13">
        <f t="shared" si="2168"/>
        <v>8.6558136890648983E-5</v>
      </c>
      <c r="BB1629" s="13">
        <f t="shared" si="2169"/>
        <v>1.9435254734807086E-5</v>
      </c>
      <c r="BC1629" s="13">
        <f t="shared" si="2170"/>
        <v>3.4911021902796818E-6</v>
      </c>
      <c r="BD1629" s="13">
        <f t="shared" si="2171"/>
        <v>8.1762993570139582E-5</v>
      </c>
      <c r="BE1629" s="13">
        <f t="shared" si="2172"/>
        <v>1.054496176094833E-4</v>
      </c>
      <c r="BF1629" s="13">
        <f t="shared" si="2173"/>
        <v>6.7999111630174082E-5</v>
      </c>
      <c r="BG1629" s="13">
        <f t="shared" si="2174"/>
        <v>2.9232786154595728E-5</v>
      </c>
      <c r="BH1629" s="13">
        <f t="shared" si="2175"/>
        <v>9.4253707791947146E-6</v>
      </c>
      <c r="BI1629" s="13">
        <f t="shared" si="2176"/>
        <v>2.4311774828573798E-6</v>
      </c>
      <c r="BJ1629" s="14">
        <f t="shared" si="2177"/>
        <v>0.45524198194628723</v>
      </c>
      <c r="BK1629" s="14">
        <f t="shared" si="2178"/>
        <v>0.28555040692879974</v>
      </c>
      <c r="BL1629" s="14">
        <f t="shared" si="2179"/>
        <v>0.24588011004630972</v>
      </c>
      <c r="BM1629" s="14">
        <f t="shared" si="2180"/>
        <v>0.37359459322942823</v>
      </c>
      <c r="BN1629" s="14">
        <f t="shared" si="2181"/>
        <v>0.62597747383217417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1.4215</v>
      </c>
      <c r="F1630" s="10">
        <f>VLOOKUP(B1630,home!$B$2:$E$405,3,FALSE)</f>
        <v>1.2987</v>
      </c>
      <c r="G1630" s="10">
        <f>VLOOKUP(C1630,away!$B$2:$E$405,4,FALSE)</f>
        <v>1.1364000000000001</v>
      </c>
      <c r="H1630" s="10">
        <f>VLOOKUP(A1630,away!$A$2:$E$405,3,FALSE)</f>
        <v>1.0277000000000001</v>
      </c>
      <c r="I1630" s="10">
        <f>VLOOKUP(C1630,away!$B$2:$E$405,3,FALSE)</f>
        <v>1.4220999999999999</v>
      </c>
      <c r="J1630" s="10">
        <f>VLOOKUP(B1630,home!$B$2:$E$405,4,FALSE)</f>
        <v>1.5718000000000001</v>
      </c>
      <c r="K1630" s="12">
        <f t="shared" si="2126"/>
        <v>2.0979103696200001</v>
      </c>
      <c r="L1630" s="12">
        <f t="shared" si="2127"/>
        <v>2.2971733928060001</v>
      </c>
      <c r="M1630" s="13">
        <f t="shared" si="2128"/>
        <v>1.2337846834164817E-2</v>
      </c>
      <c r="N1630" s="13">
        <f t="shared" si="2129"/>
        <v>2.5883696812177656E-2</v>
      </c>
      <c r="O1630" s="13">
        <f t="shared" si="2130"/>
        <v>2.8342173471959154E-2</v>
      </c>
      <c r="P1630" s="13">
        <f t="shared" si="2131"/>
        <v>5.9459339624391983E-2</v>
      </c>
      <c r="Q1630" s="13">
        <f t="shared" si="2132"/>
        <v>2.7150837973183826E-2</v>
      </c>
      <c r="R1630" s="13">
        <f t="shared" si="2133"/>
        <v>3.2553443397038327E-2</v>
      </c>
      <c r="S1630" s="13">
        <f t="shared" si="2134"/>
        <v>7.1637561968650343E-2</v>
      </c>
      <c r="T1630" s="13">
        <f t="shared" si="2135"/>
        <v>6.2370182584384662E-2</v>
      </c>
      <c r="U1630" s="13">
        <f t="shared" si="2136"/>
        <v>6.8294206469484406E-2</v>
      </c>
      <c r="V1630" s="13">
        <f t="shared" si="2137"/>
        <v>3.8360034995574541E-2</v>
      </c>
      <c r="W1630" s="13">
        <f t="shared" si="2138"/>
        <v>1.8986674842604943E-2</v>
      </c>
      <c r="X1630" s="13">
        <f t="shared" si="2139"/>
        <v>4.3615684266291109E-2</v>
      </c>
      <c r="Y1630" s="13">
        <f t="shared" si="2140"/>
        <v>5.0096394702775632E-2</v>
      </c>
      <c r="Z1630" s="13">
        <f t="shared" si="2141"/>
        <v>2.4926968005297537E-2</v>
      </c>
      <c r="AA1630" s="13">
        <f t="shared" si="2142"/>
        <v>5.2294544661499659E-2</v>
      </c>
      <c r="AB1630" s="13">
        <f t="shared" si="2143"/>
        <v>5.4854633759958187E-2</v>
      </c>
      <c r="AC1630" s="13">
        <f t="shared" si="2144"/>
        <v>1.1554195696901692E-2</v>
      </c>
      <c r="AD1630" s="13">
        <f t="shared" si="2145"/>
        <v>9.9580855092260209E-3</v>
      </c>
      <c r="AE1630" s="13">
        <f t="shared" si="2146"/>
        <v>2.2875449075080996E-2</v>
      </c>
      <c r="AF1630" s="13">
        <f t="shared" si="2147"/>
        <v>2.6274436481882355E-2</v>
      </c>
      <c r="AG1630" s="13">
        <f t="shared" si="2148"/>
        <v>2.0118978799050478E-2</v>
      </c>
      <c r="AH1630" s="13">
        <f t="shared" si="2149"/>
        <v>1.4315391916273987E-2</v>
      </c>
      <c r="AI1630" s="13">
        <f t="shared" si="2150"/>
        <v>3.0032409146325517E-2</v>
      </c>
      <c r="AJ1630" s="13">
        <f t="shared" si="2151"/>
        <v>3.1502651286373425E-2</v>
      </c>
      <c r="AK1630" s="13">
        <f t="shared" si="2152"/>
        <v>2.2029912934735215E-2</v>
      </c>
      <c r="AL1630" s="13">
        <f t="shared" si="2153"/>
        <v>2.2273087201127415E-3</v>
      </c>
      <c r="AM1630" s="13">
        <f t="shared" si="2154"/>
        <v>4.1782341702735889E-3</v>
      </c>
      <c r="AN1630" s="13">
        <f t="shared" si="2155"/>
        <v>9.598128364865342E-3</v>
      </c>
      <c r="AO1630" s="13">
        <f t="shared" si="2156"/>
        <v>1.1024282550252616E-2</v>
      </c>
      <c r="AP1630" s="13">
        <f t="shared" si="2157"/>
        <v>8.4415628497385951E-3</v>
      </c>
      <c r="AQ1630" s="13">
        <f t="shared" si="2158"/>
        <v>4.8479333930297732E-3</v>
      </c>
      <c r="AR1630" s="13">
        <f t="shared" si="2159"/>
        <v>6.5769874835309395E-3</v>
      </c>
      <c r="AS1630" s="13">
        <f t="shared" si="2160"/>
        <v>1.3797930242560506E-2</v>
      </c>
      <c r="AT1630" s="13">
        <f t="shared" si="2161"/>
        <v>1.4473410467580546E-2</v>
      </c>
      <c r="AU1630" s="13">
        <f t="shared" si="2162"/>
        <v>1.0121305967901296E-2</v>
      </c>
      <c r="AV1630" s="13">
        <f t="shared" si="2163"/>
        <v>5.3083981860392289E-3</v>
      </c>
      <c r="AW1630" s="13">
        <f t="shared" si="2164"/>
        <v>2.9816634633260831E-4</v>
      </c>
      <c r="AX1630" s="13">
        <f t="shared" si="2165"/>
        <v>1.4609267987529303E-3</v>
      </c>
      <c r="AY1630" s="13">
        <f t="shared" si="2166"/>
        <v>3.3560021709324764E-3</v>
      </c>
      <c r="AZ1630" s="13">
        <f t="shared" si="2167"/>
        <v>3.8546594466326309E-3</v>
      </c>
      <c r="BA1630" s="13">
        <f t="shared" si="2168"/>
        <v>2.9516070397109266E-3</v>
      </c>
      <c r="BB1630" s="13">
        <f t="shared" si="2169"/>
        <v>1.6950882894107059E-3</v>
      </c>
      <c r="BC1630" s="13">
        <f t="shared" si="2170"/>
        <v>7.7878234337826191E-4</v>
      </c>
      <c r="BD1630" s="13">
        <f t="shared" si="2171"/>
        <v>2.518080108664228E-3</v>
      </c>
      <c r="BE1630" s="13">
        <f t="shared" si="2172"/>
        <v>5.2827063715005403E-3</v>
      </c>
      <c r="BF1630" s="13">
        <f t="shared" si="2173"/>
        <v>5.541322238214315E-3</v>
      </c>
      <c r="BG1630" s="13">
        <f t="shared" si="2174"/>
        <v>3.8750657949852404E-3</v>
      </c>
      <c r="BH1630" s="13">
        <f t="shared" si="2175"/>
        <v>2.032385178564826E-3</v>
      </c>
      <c r="BI1630" s="13">
        <f t="shared" si="2176"/>
        <v>8.5275238823462947E-4</v>
      </c>
      <c r="BJ1630" s="14">
        <f t="shared" si="2177"/>
        <v>0.35951762846363555</v>
      </c>
      <c r="BK1630" s="14">
        <f t="shared" si="2178"/>
        <v>0.19893229001072862</v>
      </c>
      <c r="BL1630" s="14">
        <f t="shared" si="2179"/>
        <v>0.40459971147142404</v>
      </c>
      <c r="BM1630" s="14">
        <f t="shared" si="2180"/>
        <v>0.79919142401357046</v>
      </c>
      <c r="BN1630" s="14">
        <f t="shared" si="2181"/>
        <v>0.18572733811291575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1.4215</v>
      </c>
      <c r="F1631" s="10">
        <f>VLOOKUP(B1631,home!$B$2:$E$405,3,FALSE)</f>
        <v>1.6775</v>
      </c>
      <c r="G1631" s="10">
        <f>VLOOKUP(C1631,away!$B$2:$E$405,4,FALSE)</f>
        <v>0.91990000000000005</v>
      </c>
      <c r="H1631" s="10">
        <f>VLOOKUP(A1631,away!$A$2:$E$405,3,FALSE)</f>
        <v>1.0277000000000001</v>
      </c>
      <c r="I1631" s="10">
        <f>VLOOKUP(C1631,away!$B$2:$E$405,3,FALSE)</f>
        <v>0.74850000000000005</v>
      </c>
      <c r="J1631" s="10">
        <f>VLOOKUP(B1631,home!$B$2:$E$405,4,FALSE)</f>
        <v>0.67359999999999998</v>
      </c>
      <c r="K1631" s="12">
        <f t="shared" si="2126"/>
        <v>2.193562493375</v>
      </c>
      <c r="L1631" s="12">
        <f t="shared" si="2127"/>
        <v>0.51815565192000002</v>
      </c>
      <c r="M1631" s="13">
        <f t="shared" si="2128"/>
        <v>6.6422584966493808E-2</v>
      </c>
      <c r="N1631" s="13">
        <f t="shared" si="2129"/>
        <v>0.14570209109551494</v>
      </c>
      <c r="O1631" s="13">
        <f t="shared" si="2130"/>
        <v>3.4417237815525185E-2</v>
      </c>
      <c r="P1631" s="13">
        <f t="shared" si="2131"/>
        <v>7.5496361997703751E-2</v>
      </c>
      <c r="Q1631" s="13">
        <f t="shared" si="2132"/>
        <v>0.15980332111671458</v>
      </c>
      <c r="R1631" s="13">
        <f t="shared" si="2133"/>
        <v>8.916743148794563E-3</v>
      </c>
      <c r="S1631" s="13">
        <f t="shared" si="2134"/>
        <v>2.1452419676844421E-2</v>
      </c>
      <c r="T1631" s="13">
        <f t="shared" si="2135"/>
        <v>8.2802994032212335E-2</v>
      </c>
      <c r="U1631" s="13">
        <f t="shared" si="2136"/>
        <v>1.9559433334254247E-2</v>
      </c>
      <c r="V1631" s="13">
        <f t="shared" si="2137"/>
        <v>2.7092184624764315E-3</v>
      </c>
      <c r="W1631" s="13">
        <f t="shared" si="2138"/>
        <v>0.11684619050612874</v>
      </c>
      <c r="X1631" s="13">
        <f t="shared" si="2139"/>
        <v>6.0544514016071645E-2</v>
      </c>
      <c r="Y1631" s="13">
        <f t="shared" si="2140"/>
        <v>1.5685741065088587E-2</v>
      </c>
      <c r="Z1631" s="13">
        <f t="shared" si="2141"/>
        <v>1.5400869530889471E-3</v>
      </c>
      <c r="AA1631" s="13">
        <f t="shared" si="2142"/>
        <v>3.3782769768320974E-3</v>
      </c>
      <c r="AB1631" s="13">
        <f t="shared" si="2143"/>
        <v>3.7052308343055868E-3</v>
      </c>
      <c r="AC1631" s="13">
        <f t="shared" si="2144"/>
        <v>1.9245725858640477E-4</v>
      </c>
      <c r="AD1631" s="13">
        <f t="shared" si="2145"/>
        <v>6.4077355246998494E-2</v>
      </c>
      <c r="AE1631" s="13">
        <f t="shared" si="2146"/>
        <v>3.3202043781317934E-2</v>
      </c>
      <c r="AF1631" s="13">
        <f t="shared" si="2147"/>
        <v>8.6019133202925868E-3</v>
      </c>
      <c r="AG1631" s="13">
        <f t="shared" si="2148"/>
        <v>1.4857100014118462E-3</v>
      </c>
      <c r="AH1631" s="13">
        <f t="shared" si="2149"/>
        <v>1.9950118979782244E-4</v>
      </c>
      <c r="AI1631" s="13">
        <f t="shared" si="2150"/>
        <v>4.3761832732419045E-4</v>
      </c>
      <c r="AJ1631" s="13">
        <f t="shared" si="2151"/>
        <v>4.7997157461592411E-4</v>
      </c>
      <c r="AK1631" s="13">
        <f t="shared" si="2152"/>
        <v>3.5094921465454379E-4</v>
      </c>
      <c r="AL1631" s="13">
        <f t="shared" si="2153"/>
        <v>8.74992918186145E-6</v>
      </c>
      <c r="AM1631" s="13">
        <f t="shared" si="2154"/>
        <v>2.8111536628896313E-2</v>
      </c>
      <c r="AN1631" s="13">
        <f t="shared" si="2155"/>
        <v>1.4566151588418726E-2</v>
      </c>
      <c r="AO1631" s="13">
        <f t="shared" si="2156"/>
        <v>3.7737668861313233E-3</v>
      </c>
      <c r="AP1631" s="13">
        <f t="shared" si="2157"/>
        <v>6.5179954702582828E-4</v>
      </c>
      <c r="AQ1631" s="13">
        <f t="shared" si="2158"/>
        <v>8.4433404802582184E-5</v>
      </c>
      <c r="AR1631" s="13">
        <f t="shared" si="2159"/>
        <v>2.0674533811701275E-5</v>
      </c>
      <c r="AS1631" s="13">
        <f t="shared" si="2160"/>
        <v>4.5350881937361192E-5</v>
      </c>
      <c r="AT1631" s="13">
        <f t="shared" si="2161"/>
        <v>4.9739996829636636E-5</v>
      </c>
      <c r="AU1631" s="13">
        <f t="shared" si="2162"/>
        <v>3.6369263822027447E-5</v>
      </c>
      <c r="AV1631" s="13">
        <f t="shared" si="2163"/>
        <v>1.9944563257914926E-5</v>
      </c>
      <c r="AW1631" s="13">
        <f t="shared" si="2164"/>
        <v>2.7625636224206248E-7</v>
      </c>
      <c r="AX1631" s="13">
        <f t="shared" si="2165"/>
        <v>1.0277402063380747E-2</v>
      </c>
      <c r="AY1631" s="13">
        <f t="shared" si="2166"/>
        <v>5.3252939661950034E-3</v>
      </c>
      <c r="AZ1631" s="13">
        <f t="shared" si="2167"/>
        <v>1.3796655833597069E-3</v>
      </c>
      <c r="BA1631" s="13">
        <f t="shared" si="2168"/>
        <v>2.3829383992577877E-4</v>
      </c>
      <c r="BB1631" s="13">
        <f t="shared" si="2169"/>
        <v>3.08683249938155E-5</v>
      </c>
      <c r="BC1631" s="13">
        <f t="shared" si="2170"/>
        <v>3.1989194121697815E-6</v>
      </c>
      <c r="BD1631" s="13">
        <f t="shared" si="2171"/>
        <v>1.785437757557358E-6</v>
      </c>
      <c r="BE1631" s="13">
        <f t="shared" si="2172"/>
        <v>3.9164692992333866E-6</v>
      </c>
      <c r="BF1631" s="13">
        <f t="shared" si="2173"/>
        <v>4.2955100806265138E-6</v>
      </c>
      <c r="BG1631" s="13">
        <f t="shared" si="2174"/>
        <v>3.1408232675921814E-6</v>
      </c>
      <c r="BH1631" s="13">
        <f t="shared" si="2175"/>
        <v>1.7223980295274298E-6</v>
      </c>
      <c r="BI1631" s="13">
        <f t="shared" si="2176"/>
        <v>7.5563754324687457E-7</v>
      </c>
      <c r="BJ1631" s="14">
        <f t="shared" si="2177"/>
        <v>0.75319428493429363</v>
      </c>
      <c r="BK1631" s="14">
        <f t="shared" si="2178"/>
        <v>0.17160708625748167</v>
      </c>
      <c r="BL1631" s="14">
        <f t="shared" si="2179"/>
        <v>7.163265793174059E-2</v>
      </c>
      <c r="BM1631" s="14">
        <f t="shared" si="2180"/>
        <v>0.50189075822602502</v>
      </c>
      <c r="BN1631" s="14">
        <f t="shared" si="2181"/>
        <v>0.49075834014074682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1.1809000000000001</v>
      </c>
      <c r="F1639" s="10">
        <f>VLOOKUP(B1639,home!$B$2:$E$405,3,FALSE)</f>
        <v>0.49399999999999999</v>
      </c>
      <c r="G1639" s="10">
        <f>VLOOKUP(C1639,away!$B$2:$E$405,4,FALSE)</f>
        <v>0.58630000000000004</v>
      </c>
      <c r="H1639" s="10">
        <f>VLOOKUP(A1639,away!$A$2:$E$405,3,FALSE)</f>
        <v>0.92459999999999998</v>
      </c>
      <c r="I1639" s="10">
        <f>VLOOKUP(C1639,away!$B$2:$E$405,3,FALSE)</f>
        <v>0.91520000000000001</v>
      </c>
      <c r="J1639" s="10">
        <f>VLOOKUP(B1639,home!$B$2:$E$405,4,FALSE)</f>
        <v>1.7124999999999999</v>
      </c>
      <c r="K1639" s="12">
        <f t="shared" si="2126"/>
        <v>0.34202666498000001</v>
      </c>
      <c r="L1639" s="12">
        <f t="shared" si="2127"/>
        <v>1.4491070880000001</v>
      </c>
      <c r="M1639" s="13">
        <f t="shared" si="2128"/>
        <v>0.16677098534155049</v>
      </c>
      <c r="N1639" s="13">
        <f t="shared" si="2129"/>
        <v>5.704012393179899E-2</v>
      </c>
      <c r="O1639" s="13">
        <f t="shared" si="2130"/>
        <v>0.24166901693118492</v>
      </c>
      <c r="P1639" s="13">
        <f t="shared" si="2131"/>
        <v>8.2657247889968338E-2</v>
      </c>
      <c r="Q1639" s="13">
        <f t="shared" si="2132"/>
        <v>9.754621679219545E-3</v>
      </c>
      <c r="R1639" s="13">
        <f t="shared" si="2133"/>
        <v>0.17510214269248608</v>
      </c>
      <c r="S1639" s="13">
        <f t="shared" si="2134"/>
        <v>1.0241920401728071E-2</v>
      </c>
      <c r="T1639" s="13">
        <f t="shared" si="2135"/>
        <v>1.4135491416115505E-2</v>
      </c>
      <c r="U1639" s="13">
        <f t="shared" si="2136"/>
        <v>5.9889601895963096E-2</v>
      </c>
      <c r="V1639" s="13">
        <f t="shared" si="2137"/>
        <v>5.640262715038497E-4</v>
      </c>
      <c r="W1639" s="13">
        <f t="shared" si="2138"/>
        <v>1.112113573695023E-3</v>
      </c>
      <c r="X1639" s="13">
        <f t="shared" si="2139"/>
        <v>1.6115716623024683E-3</v>
      </c>
      <c r="Y1639" s="13">
        <f t="shared" si="2140"/>
        <v>1.1676699593312248E-3</v>
      </c>
      <c r="Z1639" s="13">
        <f t="shared" si="2141"/>
        <v>8.4580585366556299E-2</v>
      </c>
      <c r="AA1639" s="13">
        <f t="shared" si="2142"/>
        <v>2.8928815534979446E-2</v>
      </c>
      <c r="AB1639" s="13">
        <f t="shared" si="2143"/>
        <v>4.9472131496253163E-3</v>
      </c>
      <c r="AC1639" s="13">
        <f t="shared" si="2144"/>
        <v>1.7471886388341106E-5</v>
      </c>
      <c r="AD1639" s="13">
        <f t="shared" si="2145"/>
        <v>9.5093124172474555E-5</v>
      </c>
      <c r="AE1639" s="13">
        <f t="shared" si="2146"/>
        <v>1.3780012025839701E-4</v>
      </c>
      <c r="AF1639" s="13">
        <f t="shared" si="2147"/>
        <v>9.984356549684778E-5</v>
      </c>
      <c r="AG1639" s="13">
        <f t="shared" si="2148"/>
        <v>4.8228006150891435E-5</v>
      </c>
      <c r="AH1639" s="13">
        <f t="shared" si="2149"/>
        <v>3.064158144046647E-2</v>
      </c>
      <c r="AI1639" s="13">
        <f t="shared" si="2150"/>
        <v>1.0480237909795813E-2</v>
      </c>
      <c r="AJ1639" s="13">
        <f t="shared" si="2151"/>
        <v>1.7922604102422136E-3</v>
      </c>
      <c r="AK1639" s="13">
        <f t="shared" si="2152"/>
        <v>2.0433361696361036E-4</v>
      </c>
      <c r="AL1639" s="13">
        <f t="shared" si="2153"/>
        <v>3.4638592351031993E-7</v>
      </c>
      <c r="AM1639" s="13">
        <f t="shared" si="2154"/>
        <v>6.5048768246481038E-6</v>
      </c>
      <c r="AN1639" s="13">
        <f t="shared" si="2155"/>
        <v>9.4262631131644999E-6</v>
      </c>
      <c r="AO1639" s="13">
        <f t="shared" si="2156"/>
        <v>6.8298323453198135E-6</v>
      </c>
      <c r="AP1639" s="13">
        <f t="shared" si="2157"/>
        <v>3.2990528204848673E-6</v>
      </c>
      <c r="AQ1639" s="13">
        <f t="shared" si="2158"/>
        <v>1.1951702064627539E-6</v>
      </c>
      <c r="AR1639" s="13">
        <f t="shared" si="2159"/>
        <v>8.8805865705818398E-3</v>
      </c>
      <c r="AS1639" s="13">
        <f t="shared" si="2160"/>
        <v>3.0373974078022822E-3</v>
      </c>
      <c r="AT1639" s="13">
        <f t="shared" si="2161"/>
        <v>5.1943545280475577E-4</v>
      </c>
      <c r="AU1639" s="13">
        <f t="shared" si="2162"/>
        <v>5.9220258531728949E-5</v>
      </c>
      <c r="AV1639" s="13">
        <f t="shared" si="2163"/>
        <v>5.0637268812151615E-6</v>
      </c>
      <c r="AW1639" s="13">
        <f t="shared" si="2164"/>
        <v>4.7688996124686532E-9</v>
      </c>
      <c r="AX1639" s="13">
        <f t="shared" si="2165"/>
        <v>3.7080688774001362E-7</v>
      </c>
      <c r="AY1639" s="13">
        <f t="shared" si="2166"/>
        <v>5.3733888930327407E-7</v>
      </c>
      <c r="AZ1639" s="13">
        <f t="shared" si="2167"/>
        <v>3.8933079657371101E-7</v>
      </c>
      <c r="BA1639" s="13">
        <f t="shared" si="2168"/>
        <v>1.8806067229721685E-7</v>
      </c>
      <c r="BB1639" s="13">
        <f t="shared" si="2169"/>
        <v>6.8130013299985582E-8</v>
      </c>
      <c r="BC1639" s="13">
        <f t="shared" si="2170"/>
        <v>1.9745537035708671E-8</v>
      </c>
      <c r="BD1639" s="13">
        <f t="shared" si="2171"/>
        <v>2.1448201575046243E-3</v>
      </c>
      <c r="BE1639" s="13">
        <f t="shared" si="2172"/>
        <v>7.3358568545318502E-4</v>
      </c>
      <c r="BF1639" s="13">
        <f t="shared" si="2173"/>
        <v>1.2545293273631008E-4</v>
      </c>
      <c r="BG1639" s="13">
        <f t="shared" si="2174"/>
        <v>1.4302749398586805E-5</v>
      </c>
      <c r="BH1639" s="13">
        <f t="shared" si="2175"/>
        <v>1.2229804192108364E-6</v>
      </c>
      <c r="BI1639" s="13">
        <f t="shared" si="2176"/>
        <v>8.3658382823705001E-8</v>
      </c>
      <c r="BJ1639" s="14">
        <f t="shared" si="2177"/>
        <v>8.5231385646647673E-2</v>
      </c>
      <c r="BK1639" s="14">
        <f t="shared" si="2178"/>
        <v>0.26025253551595195</v>
      </c>
      <c r="BL1639" s="14">
        <f t="shared" si="2179"/>
        <v>0.56917637516220354</v>
      </c>
      <c r="BM1639" s="14">
        <f t="shared" si="2180"/>
        <v>0.26624621065516135</v>
      </c>
      <c r="BN1639" s="14">
        <f t="shared" si="2181"/>
        <v>0.73299413846620842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1.1809000000000001</v>
      </c>
      <c r="F1640" s="10">
        <f>VLOOKUP(B1640,home!$B$2:$E$405,3,FALSE)</f>
        <v>1.3028</v>
      </c>
      <c r="G1640" s="10">
        <f>VLOOKUP(C1640,away!$B$2:$E$405,4,FALSE)</f>
        <v>0.70569999999999999</v>
      </c>
      <c r="H1640" s="10">
        <f>VLOOKUP(A1640,away!$A$2:$E$405,3,FALSE)</f>
        <v>0.92459999999999998</v>
      </c>
      <c r="I1640" s="10">
        <f>VLOOKUP(C1640,away!$B$2:$E$405,3,FALSE)</f>
        <v>0.81120000000000003</v>
      </c>
      <c r="J1640" s="10">
        <f>VLOOKUP(B1640,home!$B$2:$E$405,4,FALSE)</f>
        <v>0.41599999999999998</v>
      </c>
      <c r="K1640" s="12">
        <f t="shared" si="2126"/>
        <v>1.0857028801640001</v>
      </c>
      <c r="L1640" s="12">
        <f t="shared" si="2127"/>
        <v>0.31201477632000002</v>
      </c>
      <c r="M1640" s="13">
        <f t="shared" si="2128"/>
        <v>0.24716042568535887</v>
      </c>
      <c r="N1640" s="13">
        <f t="shared" si="2129"/>
        <v>0.26834278602915446</v>
      </c>
      <c r="O1640" s="13">
        <f t="shared" si="2130"/>
        <v>7.7117704935373232E-2</v>
      </c>
      <c r="P1640" s="13">
        <f t="shared" si="2131"/>
        <v>8.372691435997226E-2</v>
      </c>
      <c r="Q1640" s="13">
        <f t="shared" si="2132"/>
        <v>0.14567026783154244</v>
      </c>
      <c r="R1640" s="13">
        <f t="shared" si="2133"/>
        <v>1.2030931727861122E-2</v>
      </c>
      <c r="S1640" s="13">
        <f t="shared" si="2134"/>
        <v>7.090734862593125E-3</v>
      </c>
      <c r="T1640" s="13">
        <f t="shared" si="2135"/>
        <v>4.5451276033933209E-2</v>
      </c>
      <c r="U1640" s="13">
        <f t="shared" si="2136"/>
        <v>1.3062017227995272E-2</v>
      </c>
      <c r="V1640" s="13">
        <f t="shared" si="2137"/>
        <v>2.6689158983071005E-4</v>
      </c>
      <c r="W1640" s="13">
        <f t="shared" si="2138"/>
        <v>5.2718209779655655E-2</v>
      </c>
      <c r="X1640" s="13">
        <f t="shared" si="2139"/>
        <v>1.6448860432390099E-2</v>
      </c>
      <c r="Y1640" s="13">
        <f t="shared" si="2140"/>
        <v>2.5661437542655475E-3</v>
      </c>
      <c r="Z1640" s="13">
        <f t="shared" si="2141"/>
        <v>1.2512761573299266E-3</v>
      </c>
      <c r="AA1640" s="13">
        <f t="shared" si="2142"/>
        <v>1.3585141278936439E-3</v>
      </c>
      <c r="AB1640" s="13">
        <f t="shared" si="2143"/>
        <v>7.3747135069880676E-4</v>
      </c>
      <c r="AC1640" s="13">
        <f t="shared" si="2144"/>
        <v>5.6506844752726748E-6</v>
      </c>
      <c r="AD1640" s="13">
        <f t="shared" si="2145"/>
        <v>1.4309078048715522E-2</v>
      </c>
      <c r="AE1640" s="13">
        <f t="shared" si="2146"/>
        <v>4.4646437867153959E-3</v>
      </c>
      <c r="AF1640" s="13">
        <f t="shared" si="2147"/>
        <v>6.9651741623024115E-4</v>
      </c>
      <c r="AG1640" s="13">
        <f t="shared" si="2148"/>
        <v>7.2441241942687693E-5</v>
      </c>
      <c r="AH1640" s="13">
        <f t="shared" si="2149"/>
        <v>9.7604162585961536E-5</v>
      </c>
      <c r="AI1640" s="13">
        <f t="shared" si="2150"/>
        <v>1.0596912043557379E-4</v>
      </c>
      <c r="AJ1640" s="13">
        <f t="shared" si="2151"/>
        <v>5.7525489632674109E-5</v>
      </c>
      <c r="AK1640" s="13">
        <f t="shared" si="2152"/>
        <v>2.0818529925679543E-5</v>
      </c>
      <c r="AL1640" s="13">
        <f t="shared" si="2153"/>
        <v>7.6567981920967606E-8</v>
      </c>
      <c r="AM1640" s="13">
        <f t="shared" si="2154"/>
        <v>3.1070814499963837E-3</v>
      </c>
      <c r="AN1640" s="13">
        <f t="shared" si="2155"/>
        <v>9.6945532362864312E-4</v>
      </c>
      <c r="AO1640" s="13">
        <f t="shared" si="2156"/>
        <v>1.5124219297711215E-4</v>
      </c>
      <c r="AP1640" s="13">
        <f t="shared" si="2157"/>
        <v>1.5729933003966645E-5</v>
      </c>
      <c r="AQ1640" s="13">
        <f t="shared" si="2158"/>
        <v>1.2269928819403095E-6</v>
      </c>
      <c r="AR1640" s="13">
        <f t="shared" si="2159"/>
        <v>6.090788191431943E-6</v>
      </c>
      <c r="AS1640" s="13">
        <f t="shared" si="2160"/>
        <v>6.6127862819065422E-6</v>
      </c>
      <c r="AT1640" s="13">
        <f t="shared" si="2161"/>
        <v>3.5897605560874599E-6</v>
      </c>
      <c r="AU1640" s="13">
        <f t="shared" si="2162"/>
        <v>1.2991377916144262E-6</v>
      </c>
      <c r="AV1640" s="13">
        <f t="shared" si="2163"/>
        <v>3.5261941052142022E-7</v>
      </c>
      <c r="AW1640" s="13">
        <f t="shared" si="2164"/>
        <v>7.2049480135062996E-10</v>
      </c>
      <c r="AX1640" s="13">
        <f t="shared" si="2165"/>
        <v>5.622278798608684E-4</v>
      </c>
      <c r="AY1640" s="13">
        <f t="shared" si="2166"/>
        <v>1.7542340617565668E-4</v>
      </c>
      <c r="AZ1640" s="13">
        <f t="shared" si="2167"/>
        <v>2.7367347419595019E-5</v>
      </c>
      <c r="BA1640" s="13">
        <f t="shared" si="2168"/>
        <v>2.8463389278655567E-6</v>
      </c>
      <c r="BB1640" s="13">
        <f t="shared" si="2169"/>
        <v>2.2202495097722007E-7</v>
      </c>
      <c r="BC1640" s="13">
        <f t="shared" si="2170"/>
        <v>1.3855013083323263E-8</v>
      </c>
      <c r="BD1640" s="13">
        <f t="shared" si="2171"/>
        <v>3.1673598586035573E-7</v>
      </c>
      <c r="BE1640" s="13">
        <f t="shared" si="2172"/>
        <v>3.4388117210017228E-7</v>
      </c>
      <c r="BF1640" s="13">
        <f t="shared" si="2173"/>
        <v>1.8667638949166454E-7</v>
      </c>
      <c r="BG1640" s="13">
        <f t="shared" si="2174"/>
        <v>6.7558364576572308E-8</v>
      </c>
      <c r="BH1640" s="13">
        <f t="shared" si="2175"/>
        <v>1.8337077749988524E-8</v>
      </c>
      <c r="BI1640" s="13">
        <f t="shared" si="2176"/>
        <v>3.9817236253907499E-9</v>
      </c>
      <c r="BJ1640" s="14">
        <f t="shared" si="2177"/>
        <v>0.5557530610993815</v>
      </c>
      <c r="BK1640" s="14">
        <f t="shared" si="2178"/>
        <v>0.33842611715638787</v>
      </c>
      <c r="BL1640" s="14">
        <f t="shared" si="2179"/>
        <v>0.10460743893534691</v>
      </c>
      <c r="BM1640" s="14">
        <f t="shared" si="2180"/>
        <v>0.16581344009350285</v>
      </c>
      <c r="BN1640" s="14">
        <f t="shared" si="2181"/>
        <v>0.83404903056926238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1.0089999999999999</v>
      </c>
      <c r="G1641" s="10">
        <f>VLOOKUP(C1641,away!$B$2:$E$405,4,FALSE)</f>
        <v>0.86480000000000001</v>
      </c>
      <c r="H1641" s="10">
        <f>VLOOKUP(A1641,away!$A$2:$E$405,3,FALSE)</f>
        <v>1.125</v>
      </c>
      <c r="I1641" s="10">
        <f>VLOOKUP(C1641,away!$B$2:$E$405,3,FALSE)</f>
        <v>0.98770000000000002</v>
      </c>
      <c r="J1641" s="10">
        <f>VLOOKUP(B1641,home!$B$2:$E$405,4,FALSE)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1.5124</v>
      </c>
      <c r="F1642" s="10">
        <f>VLOOKUP(B1642,home!$B$2:$E$405,3,FALSE)</f>
        <v>0.57299999999999995</v>
      </c>
      <c r="G1642" s="10">
        <f>VLOOKUP(C1642,away!$B$2:$E$405,4,FALSE)</f>
        <v>1.2783</v>
      </c>
      <c r="H1642" s="10">
        <f>VLOOKUP(A1642,away!$A$2:$E$405,3,FALSE)</f>
        <v>1.1446000000000001</v>
      </c>
      <c r="I1642" s="10">
        <f>VLOOKUP(C1642,away!$B$2:$E$405,3,FALSE)</f>
        <v>0.64070000000000005</v>
      </c>
      <c r="J1642" s="10">
        <f>VLOOKUP(B1642,home!$B$2:$E$405,4,FALSE)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1.6292</v>
      </c>
      <c r="F1643" s="10">
        <f>VLOOKUP(B1643,home!$B$2:$E$405,3,FALSE)</f>
        <v>1.0470999999999999</v>
      </c>
      <c r="G1643" s="10">
        <f>VLOOKUP(C1643,away!$B$2:$E$405,4,FALSE)</f>
        <v>0.83040000000000003</v>
      </c>
      <c r="H1643" s="10">
        <f>VLOOKUP(A1643,away!$A$2:$E$405,3,FALSE)</f>
        <v>1.1462000000000001</v>
      </c>
      <c r="I1643" s="10">
        <f>VLOOKUP(C1643,away!$B$2:$E$405,3,FALSE)</f>
        <v>1.7448999999999999</v>
      </c>
      <c r="J1643" s="10">
        <f>VLOOKUP(B1643,home!$B$2:$E$405,4,FALSE)</f>
        <v>0.92379999999999995</v>
      </c>
      <c r="K1643" s="12">
        <f t="shared" si="2126"/>
        <v>1.4166086897279999</v>
      </c>
      <c r="L1643" s="12">
        <f t="shared" si="2127"/>
        <v>1.847604046244</v>
      </c>
      <c r="M1643" s="13">
        <f t="shared" si="2128"/>
        <v>3.8227017996695062E-2</v>
      </c>
      <c r="N1643" s="13">
        <f t="shared" si="2129"/>
        <v>5.4152725876506866E-2</v>
      </c>
      <c r="O1643" s="13">
        <f t="shared" si="2130"/>
        <v>7.0628393126536002E-2</v>
      </c>
      <c r="P1643" s="13">
        <f t="shared" si="2131"/>
        <v>0.10005279544457625</v>
      </c>
      <c r="Q1643" s="13">
        <f t="shared" si="2132"/>
        <v>3.8356611024558979E-2</v>
      </c>
      <c r="R1643" s="13">
        <f t="shared" si="2133"/>
        <v>6.5246652460149934E-2</v>
      </c>
      <c r="S1643" s="13">
        <f t="shared" si="2134"/>
        <v>6.5467844478084125E-2</v>
      </c>
      <c r="T1643" s="13">
        <f t="shared" si="2135"/>
        <v>7.0867829729182388E-2</v>
      </c>
      <c r="U1643" s="13">
        <f t="shared" si="2136"/>
        <v>9.2428974850711179E-2</v>
      </c>
      <c r="V1643" s="13">
        <f t="shared" si="2137"/>
        <v>1.9039008984370942E-2</v>
      </c>
      <c r="W1643" s="13">
        <f t="shared" si="2138"/>
        <v>1.8112102828635689E-2</v>
      </c>
      <c r="X1643" s="13">
        <f t="shared" si="2139"/>
        <v>3.3463994472174699E-2</v>
      </c>
      <c r="Y1643" s="13">
        <f t="shared" si="2140"/>
        <v>3.0914105795138418E-2</v>
      </c>
      <c r="Z1643" s="13">
        <f t="shared" si="2141"/>
        <v>4.0183326363083013E-2</v>
      </c>
      <c r="AA1643" s="13">
        <f t="shared" si="2142"/>
        <v>5.6924049308119624E-2</v>
      </c>
      <c r="AB1643" s="13">
        <f t="shared" si="2143"/>
        <v>4.0319551452193708E-2</v>
      </c>
      <c r="AC1643" s="13">
        <f t="shared" si="2144"/>
        <v>3.1144629034780508E-3</v>
      </c>
      <c r="AD1643" s="13">
        <f t="shared" si="2145"/>
        <v>6.4144405640730951E-3</v>
      </c>
      <c r="AE1643" s="13">
        <f t="shared" si="2146"/>
        <v>1.1851346340573098E-2</v>
      </c>
      <c r="AF1643" s="13">
        <f t="shared" si="2147"/>
        <v>1.094829772614094E-2</v>
      </c>
      <c r="AG1643" s="13">
        <f t="shared" si="2148"/>
        <v>6.7427063927673284E-3</v>
      </c>
      <c r="AH1643" s="13">
        <f t="shared" si="2149"/>
        <v>1.8560719094993846E-2</v>
      </c>
      <c r="AI1643" s="13">
        <f t="shared" si="2150"/>
        <v>2.6293275957568699E-2</v>
      </c>
      <c r="AJ1643" s="13">
        <f t="shared" si="2151"/>
        <v>1.8623641601454063E-2</v>
      </c>
      <c r="AK1643" s="13">
        <f t="shared" si="2152"/>
        <v>8.7941375089999052E-3</v>
      </c>
      <c r="AL1643" s="13">
        <f t="shared" si="2153"/>
        <v>3.2606333021147565E-4</v>
      </c>
      <c r="AM1643" s="13">
        <f t="shared" si="2154"/>
        <v>1.8173504485619434E-3</v>
      </c>
      <c r="AN1643" s="13">
        <f t="shared" si="2155"/>
        <v>3.3577440422063952E-3</v>
      </c>
      <c r="AO1643" s="13">
        <f t="shared" si="2156"/>
        <v>3.1018907393161109E-3</v>
      </c>
      <c r="AP1643" s="13">
        <f t="shared" si="2157"/>
        <v>1.9103552936557461E-3</v>
      </c>
      <c r="AQ1643" s="13">
        <f t="shared" si="2158"/>
        <v>8.8239504258050044E-4</v>
      </c>
      <c r="AR1643" s="13">
        <f t="shared" si="2159"/>
        <v>6.8585719402217762E-3</v>
      </c>
      <c r="AS1643" s="13">
        <f t="shared" si="2160"/>
        <v>9.7159126096427965E-3</v>
      </c>
      <c r="AT1643" s="13">
        <f t="shared" si="2161"/>
        <v>6.8818231157289182E-3</v>
      </c>
      <c r="AU1643" s="13">
        <f t="shared" si="2162"/>
        <v>3.2496168089708693E-3</v>
      </c>
      <c r="AV1643" s="13">
        <f t="shared" si="2163"/>
        <v>1.1508588524685758E-3</v>
      </c>
      <c r="AW1643" s="13">
        <f t="shared" si="2164"/>
        <v>2.3705999192658434E-5</v>
      </c>
      <c r="AX1643" s="13">
        <f t="shared" si="2165"/>
        <v>4.2907907295232145E-4</v>
      </c>
      <c r="AY1643" s="13">
        <f t="shared" si="2166"/>
        <v>7.9276823134533353E-4</v>
      </c>
      <c r="AZ1643" s="13">
        <f t="shared" si="2167"/>
        <v>7.3236089598366903E-4</v>
      </c>
      <c r="BA1643" s="13">
        <f t="shared" si="2168"/>
        <v>4.5103765157676932E-4</v>
      </c>
      <c r="BB1643" s="13">
        <f t="shared" si="2169"/>
        <v>2.0833474751540763E-4</v>
      </c>
      <c r="BC1643" s="13">
        <f t="shared" si="2170"/>
        <v>7.6984024496537808E-5</v>
      </c>
      <c r="BD1643" s="13">
        <f t="shared" si="2171"/>
        <v>2.1119875447015548E-3</v>
      </c>
      <c r="BE1643" s="13">
        <f t="shared" si="2172"/>
        <v>2.991859908421525E-3</v>
      </c>
      <c r="BF1643" s="13">
        <f t="shared" si="2173"/>
        <v>2.1191473723593756E-3</v>
      </c>
      <c r="BG1643" s="13">
        <f t="shared" si="2174"/>
        <v>1.0006675274995167E-3</v>
      </c>
      <c r="BH1643" s="13">
        <f t="shared" si="2175"/>
        <v>3.5438857874611155E-4</v>
      </c>
      <c r="BI1643" s="13">
        <f t="shared" si="2176"/>
        <v>1.0040598803841942E-4</v>
      </c>
      <c r="BJ1643" s="14">
        <f t="shared" si="2177"/>
        <v>0.29558446093994217</v>
      </c>
      <c r="BK1643" s="14">
        <f t="shared" si="2178"/>
        <v>0.22701996136876126</v>
      </c>
      <c r="BL1643" s="14">
        <f t="shared" si="2179"/>
        <v>0.4343546356075263</v>
      </c>
      <c r="BM1643" s="14">
        <f t="shared" si="2180"/>
        <v>0.62970912611813679</v>
      </c>
      <c r="BN1643" s="14">
        <f t="shared" si="2181"/>
        <v>0.36666419592902311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1.4215</v>
      </c>
      <c r="F1644" s="10">
        <f>VLOOKUP(B1644,home!$B$2:$E$405,3,FALSE)</f>
        <v>0.81169999999999998</v>
      </c>
      <c r="G1644" s="10">
        <f>VLOOKUP(C1644,away!$B$2:$E$405,4,FALSE)</f>
        <v>1.1137999999999999</v>
      </c>
      <c r="H1644" s="10">
        <f>VLOOKUP(A1644,away!$A$2:$E$405,3,FALSE)</f>
        <v>1.0277000000000001</v>
      </c>
      <c r="I1644" s="10">
        <f>VLOOKUP(C1644,away!$B$2:$E$405,3,FALSE)</f>
        <v>0.81089999999999995</v>
      </c>
      <c r="J1644" s="10">
        <f>VLOOKUP(B1644,home!$B$2:$E$405,4,FALSE)</f>
        <v>0.5988</v>
      </c>
      <c r="K1644" s="12">
        <f t="shared" si="2126"/>
        <v>1.28513758039</v>
      </c>
      <c r="L1644" s="12">
        <f t="shared" si="2127"/>
        <v>0.49901712368400003</v>
      </c>
      <c r="M1644" s="13">
        <f t="shared" si="2128"/>
        <v>0.1679389591367533</v>
      </c>
      <c r="N1644" s="13">
        <f t="shared" si="2129"/>
        <v>0.21582466759822228</v>
      </c>
      <c r="O1644" s="13">
        <f t="shared" si="2130"/>
        <v>8.3804416342907459E-2</v>
      </c>
      <c r="P1644" s="13">
        <f t="shared" si="2131"/>
        <v>0.10770020484492028</v>
      </c>
      <c r="Q1644" s="13">
        <f t="shared" si="2132"/>
        <v>0.13868219555282774</v>
      </c>
      <c r="R1644" s="13">
        <f t="shared" si="2133"/>
        <v>2.0909919397727038E-2</v>
      </c>
      <c r="S1644" s="13">
        <f t="shared" si="2134"/>
        <v>1.7267187708053508E-2</v>
      </c>
      <c r="T1644" s="13">
        <f t="shared" si="2135"/>
        <v>6.9204790330954127E-2</v>
      </c>
      <c r="U1644" s="13">
        <f t="shared" si="2136"/>
        <v>2.6872123220944857E-2</v>
      </c>
      <c r="V1644" s="13">
        <f t="shared" si="2137"/>
        <v>1.2303939100599768E-3</v>
      </c>
      <c r="W1644" s="13">
        <f t="shared" si="2138"/>
        <v>5.9408567078644635E-2</v>
      </c>
      <c r="X1644" s="13">
        <f t="shared" si="2139"/>
        <v>2.9645892265773223E-2</v>
      </c>
      <c r="Y1644" s="13">
        <f t="shared" si="2140"/>
        <v>7.3969039437559473E-3</v>
      </c>
      <c r="Z1644" s="13">
        <f t="shared" si="2141"/>
        <v>3.4781359447726761E-3</v>
      </c>
      <c r="AA1644" s="13">
        <f t="shared" si="2142"/>
        <v>4.4698832123326445E-3</v>
      </c>
      <c r="AB1644" s="13">
        <f t="shared" si="2143"/>
        <v>2.8722074480615283E-3</v>
      </c>
      <c r="AC1644" s="13">
        <f t="shared" si="2144"/>
        <v>4.9316161075188459E-5</v>
      </c>
      <c r="AD1644" s="13">
        <f t="shared" si="2145"/>
        <v>1.9087045537471599E-2</v>
      </c>
      <c r="AE1644" s="13">
        <f t="shared" si="2146"/>
        <v>9.5247625637346067E-3</v>
      </c>
      <c r="AF1644" s="13">
        <f t="shared" si="2147"/>
        <v>2.3765098091639422E-3</v>
      </c>
      <c r="AG1644" s="13">
        <f t="shared" si="2148"/>
        <v>3.9530636312526754E-4</v>
      </c>
      <c r="AH1644" s="13">
        <f t="shared" si="2149"/>
        <v>4.3391234873559813E-4</v>
      </c>
      <c r="AI1644" s="13">
        <f t="shared" si="2150"/>
        <v>5.576370659554086E-4</v>
      </c>
      <c r="AJ1644" s="13">
        <f t="shared" si="2151"/>
        <v>3.5832017483885642E-4</v>
      </c>
      <c r="AK1644" s="13">
        <f t="shared" si="2152"/>
        <v>1.5349690749910994E-4</v>
      </c>
      <c r="AL1644" s="13">
        <f t="shared" si="2153"/>
        <v>1.2650693269184345E-6</v>
      </c>
      <c r="AM1644" s="13">
        <f t="shared" si="2154"/>
        <v>4.9058959037639937E-3</v>
      </c>
      <c r="AN1644" s="13">
        <f t="shared" si="2155"/>
        <v>2.4481260629894263E-3</v>
      </c>
      <c r="AO1644" s="13">
        <f t="shared" si="2156"/>
        <v>6.1082841318440921E-4</v>
      </c>
      <c r="AP1644" s="13">
        <f t="shared" si="2157"/>
        <v>1.0160461260391529E-4</v>
      </c>
      <c r="AQ1644" s="13">
        <f t="shared" si="2158"/>
        <v>1.2675610383658224E-5</v>
      </c>
      <c r="AR1644" s="13">
        <f t="shared" si="2159"/>
        <v>4.3305938439401396E-5</v>
      </c>
      <c r="AS1644" s="13">
        <f t="shared" si="2160"/>
        <v>5.5654088942530606E-5</v>
      </c>
      <c r="AT1644" s="13">
        <f t="shared" si="2161"/>
        <v>3.5761580601206827E-5</v>
      </c>
      <c r="AU1644" s="13">
        <f t="shared" si="2162"/>
        <v>1.5319517054918971E-5</v>
      </c>
      <c r="AV1644" s="13">
        <f t="shared" si="2163"/>
        <v>4.9219217701754784E-6</v>
      </c>
      <c r="AW1644" s="13">
        <f t="shared" si="2164"/>
        <v>2.2536003284978179E-8</v>
      </c>
      <c r="AX1644" s="13">
        <f t="shared" si="2165"/>
        <v>1.0507918652347458E-3</v>
      </c>
      <c r="AY1644" s="13">
        <f t="shared" si="2166"/>
        <v>5.2436313417998821E-4</v>
      </c>
      <c r="AZ1644" s="13">
        <f t="shared" si="2167"/>
        <v>1.3083309149221253E-4</v>
      </c>
      <c r="BA1644" s="13">
        <f t="shared" si="2168"/>
        <v>2.1762650999709844E-5</v>
      </c>
      <c r="BB1644" s="13">
        <f t="shared" si="2169"/>
        <v>2.7149838764034831E-6</v>
      </c>
      <c r="BC1644" s="13">
        <f t="shared" si="2170"/>
        <v>2.7096468897026057E-7</v>
      </c>
      <c r="BD1644" s="13">
        <f t="shared" si="2171"/>
        <v>3.6017341397444077E-6</v>
      </c>
      <c r="BE1644" s="13">
        <f t="shared" si="2172"/>
        <v>4.6287238975591874E-6</v>
      </c>
      <c r="BF1644" s="13">
        <f t="shared" si="2173"/>
        <v>2.9742735150012928E-6</v>
      </c>
      <c r="BG1644" s="13">
        <f t="shared" si="2174"/>
        <v>1.2741168894956076E-6</v>
      </c>
      <c r="BH1644" s="13">
        <f t="shared" si="2175"/>
        <v>4.0935387412510467E-7</v>
      </c>
      <c r="BI1644" s="13">
        <f t="shared" si="2176"/>
        <v>1.052152094632818E-7</v>
      </c>
      <c r="BJ1644" s="14">
        <f t="shared" si="2177"/>
        <v>0.56135650833707063</v>
      </c>
      <c r="BK1644" s="14">
        <f t="shared" si="2178"/>
        <v>0.29471168996436914</v>
      </c>
      <c r="BL1644" s="14">
        <f t="shared" si="2179"/>
        <v>0.14059987258333609</v>
      </c>
      <c r="BM1644" s="14">
        <f t="shared" si="2180"/>
        <v>0.26476150335801379</v>
      </c>
      <c r="BN1644" s="14">
        <f t="shared" si="2181"/>
        <v>0.73486036287335799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1.8042</v>
      </c>
      <c r="F1655" s="10">
        <f>VLOOKUP(B1655,home!$B$2:$E$405,3,FALSE)</f>
        <v>1.1085</v>
      </c>
      <c r="G1655" s="10">
        <f>VLOOKUP(C1655,away!$B$2:$E$405,4,FALSE)</f>
        <v>0.84989999999999999</v>
      </c>
      <c r="H1655" s="10">
        <f>VLOOKUP(A1655,away!$A$2:$E$405,3,FALSE)</f>
        <v>1.2458</v>
      </c>
      <c r="I1655" s="10">
        <f>VLOOKUP(C1655,away!$B$2:$E$405,3,FALSE)</f>
        <v>1.2307999999999999</v>
      </c>
      <c r="J1655" s="10">
        <f>VLOOKUP(B1655,home!$B$2:$E$405,4,FALSE)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1.8042</v>
      </c>
      <c r="F1656" s="10">
        <f>VLOOKUP(B1656,home!$B$2:$E$405,3,FALSE)</f>
        <v>0.84989999999999999</v>
      </c>
      <c r="G1656" s="10">
        <f>VLOOKUP(C1656,away!$B$2:$E$405,4,FALSE)</f>
        <v>1.2932999999999999</v>
      </c>
      <c r="H1656" s="10">
        <f>VLOOKUP(A1656,away!$A$2:$E$405,3,FALSE)</f>
        <v>1.2458</v>
      </c>
      <c r="I1656" s="10">
        <f>VLOOKUP(C1656,away!$B$2:$E$405,3,FALSE)</f>
        <v>0.96319999999999995</v>
      </c>
      <c r="J1656" s="10">
        <f>VLOOKUP(B1656,home!$B$2:$E$405,4,FALSE)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1.8042</v>
      </c>
      <c r="F1657" s="10">
        <f>VLOOKUP(B1657,home!$B$2:$E$405,3,FALSE)</f>
        <v>0.70209999999999995</v>
      </c>
      <c r="G1657" s="10">
        <f>VLOOKUP(C1657,away!$B$2:$E$405,4,FALSE)</f>
        <v>1.1085</v>
      </c>
      <c r="H1657" s="10">
        <f>VLOOKUP(A1657,away!$A$2:$E$405,3,FALSE)</f>
        <v>1.2458</v>
      </c>
      <c r="I1657" s="10">
        <f>VLOOKUP(C1657,away!$B$2:$E$405,3,FALSE)</f>
        <v>0.74919999999999998</v>
      </c>
      <c r="J1657" s="10">
        <f>VLOOKUP(B1657,home!$B$2:$E$405,4,FALSE)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1.8042</v>
      </c>
      <c r="F1658" s="10">
        <f>VLOOKUP(B1658,home!$B$2:$E$405,3,FALSE)</f>
        <v>0.77600000000000002</v>
      </c>
      <c r="G1658" s="10">
        <f>VLOOKUP(C1658,away!$B$2:$E$405,4,FALSE)</f>
        <v>1.1455</v>
      </c>
      <c r="H1658" s="10">
        <f>VLOOKUP(A1658,away!$A$2:$E$405,3,FALSE)</f>
        <v>1.2458</v>
      </c>
      <c r="I1658" s="10">
        <f>VLOOKUP(C1658,away!$B$2:$E$405,3,FALSE)</f>
        <v>0.53510000000000002</v>
      </c>
      <c r="J1658" s="10">
        <f>VLOOKUP(B1658,home!$B$2:$E$405,4,FALSE)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1.8042</v>
      </c>
      <c r="F1659" s="10">
        <f>VLOOKUP(B1659,home!$B$2:$E$405,3,FALSE)</f>
        <v>0.59119999999999995</v>
      </c>
      <c r="G1659" s="10">
        <f>VLOOKUP(C1659,away!$B$2:$E$405,4,FALSE)</f>
        <v>1.0716000000000001</v>
      </c>
      <c r="H1659" s="10">
        <f>VLOOKUP(A1659,away!$A$2:$E$405,3,FALSE)</f>
        <v>1.2458</v>
      </c>
      <c r="I1659" s="10">
        <f>VLOOKUP(C1659,away!$B$2:$E$405,3,FALSE)</f>
        <v>0.74919999999999998</v>
      </c>
      <c r="J1659" s="10">
        <f>VLOOKUP(B1659,home!$B$2:$E$405,4,FALSE)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1.8042</v>
      </c>
      <c r="F1660" s="10">
        <f>VLOOKUP(B1660,home!$B$2:$E$405,3,FALSE)</f>
        <v>1.6997</v>
      </c>
      <c r="G1660" s="10">
        <f>VLOOKUP(C1660,away!$B$2:$E$405,4,FALSE)</f>
        <v>0.44340000000000002</v>
      </c>
      <c r="H1660" s="10">
        <f>VLOOKUP(A1660,away!$A$2:$E$405,3,FALSE)</f>
        <v>1.2458</v>
      </c>
      <c r="I1660" s="10">
        <f>VLOOKUP(C1660,away!$B$2:$E$405,3,FALSE)</f>
        <v>1.3378000000000001</v>
      </c>
      <c r="J1660" s="10">
        <f>VLOOKUP(B1660,home!$B$2:$E$405,4,FALSE)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1.5124</v>
      </c>
      <c r="F1661" s="10">
        <f>VLOOKUP(B1661,home!$B$2:$E$405,3,FALSE)</f>
        <v>0.79339999999999999</v>
      </c>
      <c r="G1661" s="10">
        <f>VLOOKUP(C1661,away!$B$2:$E$405,4,FALSE)</f>
        <v>0.92569999999999997</v>
      </c>
      <c r="H1661" s="10">
        <f>VLOOKUP(A1661,away!$A$2:$E$405,3,FALSE)</f>
        <v>1.1446000000000001</v>
      </c>
      <c r="I1661" s="10">
        <f>VLOOKUP(C1661,away!$B$2:$E$405,3,FALSE)</f>
        <v>1.1649</v>
      </c>
      <c r="J1661" s="10">
        <f>VLOOKUP(B1661,home!$B$2:$E$405,4,FALSE)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1.5124</v>
      </c>
      <c r="F1662" s="10">
        <f>VLOOKUP(B1662,home!$B$2:$E$405,3,FALSE)</f>
        <v>1.3665</v>
      </c>
      <c r="G1662" s="10">
        <f>VLOOKUP(C1662,away!$B$2:$E$405,4,FALSE)</f>
        <v>0.74939999999999996</v>
      </c>
      <c r="H1662" s="10">
        <f>VLOOKUP(A1662,away!$A$2:$E$405,3,FALSE)</f>
        <v>1.1446000000000001</v>
      </c>
      <c r="I1662" s="10">
        <f>VLOOKUP(C1662,away!$B$2:$E$405,3,FALSE)</f>
        <v>0.93189999999999995</v>
      </c>
      <c r="J1662" s="10">
        <f>VLOOKUP(B1662,home!$B$2:$E$405,4,FALSE)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1.5124</v>
      </c>
      <c r="F1663" s="10">
        <f>VLOOKUP(B1663,home!$B$2:$E$405,3,FALSE)</f>
        <v>0.79339999999999999</v>
      </c>
      <c r="G1663" s="10">
        <f>VLOOKUP(C1663,away!$B$2:$E$405,4,FALSE)</f>
        <v>1.1020000000000001</v>
      </c>
      <c r="H1663" s="10">
        <f>VLOOKUP(A1663,away!$A$2:$E$405,3,FALSE)</f>
        <v>1.1446000000000001</v>
      </c>
      <c r="I1663" s="10">
        <f>VLOOKUP(C1663,away!$B$2:$E$405,3,FALSE)</f>
        <v>0.99019999999999997</v>
      </c>
      <c r="J1663" s="10">
        <f>VLOOKUP(B1663,home!$B$2:$E$405,4,FALSE)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1.5124</v>
      </c>
      <c r="F1664" s="10">
        <f>VLOOKUP(B1664,home!$B$2:$E$405,3,FALSE)</f>
        <v>0.92569999999999997</v>
      </c>
      <c r="G1664" s="10">
        <f>VLOOKUP(C1664,away!$B$2:$E$405,4,FALSE)</f>
        <v>0.9698</v>
      </c>
      <c r="H1664" s="10">
        <f>VLOOKUP(A1664,away!$A$2:$E$405,3,FALSE)</f>
        <v>1.1446000000000001</v>
      </c>
      <c r="I1664" s="10">
        <f>VLOOKUP(C1664,away!$B$2:$E$405,3,FALSE)</f>
        <v>1.1066</v>
      </c>
      <c r="J1664" s="10">
        <f>VLOOKUP(B1664,home!$B$2:$E$405,4,FALSE)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1.6292</v>
      </c>
      <c r="F1665" s="10">
        <f>VLOOKUP(B1665,home!$B$2:$E$405,3,FALSE)</f>
        <v>1.2276</v>
      </c>
      <c r="G1665" s="10">
        <f>VLOOKUP(C1665,away!$B$2:$E$405,4,FALSE)</f>
        <v>0.64990000000000003</v>
      </c>
      <c r="H1665" s="10">
        <f>VLOOKUP(A1665,away!$A$2:$E$405,3,FALSE)</f>
        <v>1.1462000000000001</v>
      </c>
      <c r="I1665" s="10">
        <f>VLOOKUP(C1665,away!$B$2:$E$405,3,FALSE)</f>
        <v>1.2829999999999999</v>
      </c>
      <c r="J1665" s="10">
        <f>VLOOKUP(B1665,home!$B$2:$E$405,4,FALSE)</f>
        <v>1.1803999999999999</v>
      </c>
      <c r="K1665" s="12">
        <f t="shared" si="2182"/>
        <v>1.299803847408</v>
      </c>
      <c r="L1665" s="12">
        <f t="shared" si="2183"/>
        <v>1.7358662578399997</v>
      </c>
      <c r="M1665" s="13">
        <f t="shared" si="2184"/>
        <v>4.8042458583044241E-2</v>
      </c>
      <c r="N1665" s="13">
        <f t="shared" si="2185"/>
        <v>6.2445772505180401E-2</v>
      </c>
      <c r="O1665" s="13">
        <f t="shared" si="2186"/>
        <v>8.3395282797982168E-2</v>
      </c>
      <c r="P1665" s="13">
        <f t="shared" si="2187"/>
        <v>0.10839750943649544</v>
      </c>
      <c r="Q1665" s="13">
        <f t="shared" si="2188"/>
        <v>4.0583627678299095E-2</v>
      </c>
      <c r="R1665" s="13">
        <f t="shared" si="2189"/>
        <v>7.2381528736020925E-2</v>
      </c>
      <c r="S1665" s="13">
        <f t="shared" si="2190"/>
        <v>6.1143936002590889E-2</v>
      </c>
      <c r="T1665" s="13">
        <f t="shared" si="2191"/>
        <v>7.0447749907500884E-2</v>
      </c>
      <c r="U1665" s="13">
        <f t="shared" si="2192"/>
        <v>9.408178953235273E-2</v>
      </c>
      <c r="V1665" s="13">
        <f t="shared" si="2193"/>
        <v>1.5328687200877362E-2</v>
      </c>
      <c r="W1665" s="13">
        <f t="shared" si="2194"/>
        <v>1.7583585132675654E-2</v>
      </c>
      <c r="X1665" s="13">
        <f t="shared" si="2195"/>
        <v>3.0522752123668739E-2</v>
      </c>
      <c r="Y1665" s="13">
        <f t="shared" si="2196"/>
        <v>2.6491707753945385E-2</v>
      </c>
      <c r="Z1665" s="13">
        <f t="shared" si="2197"/>
        <v>4.1881551141245026E-2</v>
      </c>
      <c r="AA1665" s="13">
        <f t="shared" si="2198"/>
        <v>5.4437801308805205E-2</v>
      </c>
      <c r="AB1665" s="13">
        <f t="shared" si="2199"/>
        <v>3.5379231792808635E-2</v>
      </c>
      <c r="AC1665" s="13">
        <f t="shared" si="2200"/>
        <v>2.1616185512160452E-3</v>
      </c>
      <c r="AD1665" s="13">
        <f t="shared" si="2201"/>
        <v>5.7138029016694843E-3</v>
      </c>
      <c r="AE1665" s="13">
        <f t="shared" si="2202"/>
        <v>9.9183976609563389E-3</v>
      </c>
      <c r="AF1665" s="13">
        <f t="shared" si="2203"/>
        <v>8.6085059157466459E-3</v>
      </c>
      <c r="AG1665" s="13">
        <f t="shared" si="2204"/>
        <v>4.9810716498535435E-3</v>
      </c>
      <c r="AH1665" s="13">
        <f t="shared" si="2205"/>
        <v>1.8175192863021883E-2</v>
      </c>
      <c r="AI1665" s="13">
        <f t="shared" si="2206"/>
        <v>2.3624185610738271E-2</v>
      </c>
      <c r="AJ1665" s="13">
        <f t="shared" si="2207"/>
        <v>1.5353403674359159E-2</v>
      </c>
      <c r="AK1665" s="13">
        <f t="shared" si="2208"/>
        <v>6.6521377222467188E-3</v>
      </c>
      <c r="AL1665" s="13">
        <f t="shared" si="2209"/>
        <v>1.9508915589614844E-4</v>
      </c>
      <c r="AM1665" s="13">
        <f t="shared" si="2210"/>
        <v>1.4853645989841961E-3</v>
      </c>
      <c r="AN1665" s="13">
        <f t="shared" si="2211"/>
        <v>2.5783942879667081E-3</v>
      </c>
      <c r="AO1665" s="13">
        <f t="shared" si="2212"/>
        <v>2.2378738219444006E-3</v>
      </c>
      <c r="AP1665" s="13">
        <f t="shared" si="2213"/>
        <v>1.2948832189389084E-3</v>
      </c>
      <c r="AQ1665" s="13">
        <f t="shared" si="2214"/>
        <v>5.6193602189982372E-4</v>
      </c>
      <c r="AR1665" s="13">
        <f t="shared" si="2215"/>
        <v>6.3099408041308071E-3</v>
      </c>
      <c r="AS1665" s="13">
        <f t="shared" si="2216"/>
        <v>8.2016853341259528E-3</v>
      </c>
      <c r="AT1665" s="13">
        <f t="shared" si="2217"/>
        <v>5.3302910762633412E-3</v>
      </c>
      <c r="AU1665" s="13">
        <f t="shared" si="2218"/>
        <v>2.30944428291054E-3</v>
      </c>
      <c r="AV1665" s="13">
        <f t="shared" si="2219"/>
        <v>7.5045614107538286E-4</v>
      </c>
      <c r="AW1665" s="13">
        <f t="shared" si="2220"/>
        <v>1.2227135029745794E-5</v>
      </c>
      <c r="AX1665" s="13">
        <f t="shared" si="2221"/>
        <v>3.2178043676054925E-4</v>
      </c>
      <c r="AY1665" s="13">
        <f t="shared" si="2222"/>
        <v>5.5856780260565527E-4</v>
      </c>
      <c r="AZ1665" s="13">
        <f t="shared" si="2223"/>
        <v>4.8479950062949538E-4</v>
      </c>
      <c r="BA1665" s="13">
        <f t="shared" si="2224"/>
        <v>2.8051569832014098E-4</v>
      </c>
      <c r="BB1665" s="13">
        <f t="shared" si="2225"/>
        <v>1.2173443387708928E-4</v>
      </c>
      <c r="BC1665" s="13">
        <f t="shared" si="2226"/>
        <v>4.2262939236898729E-5</v>
      </c>
      <c r="BD1665" s="13">
        <f t="shared" si="2227"/>
        <v>1.825535555143079E-3</v>
      </c>
      <c r="BE1665" s="13">
        <f t="shared" si="2228"/>
        <v>2.3728381381550733E-3</v>
      </c>
      <c r="BF1665" s="13">
        <f t="shared" si="2229"/>
        <v>1.5421120706251999E-3</v>
      </c>
      <c r="BG1665" s="13">
        <f t="shared" si="2230"/>
        <v>6.6814773417765065E-4</v>
      </c>
      <c r="BH1665" s="13">
        <f t="shared" si="2231"/>
        <v>2.1711524888026214E-4</v>
      </c>
      <c r="BI1665" s="13">
        <f t="shared" si="2232"/>
        <v>5.6441447165101968E-5</v>
      </c>
      <c r="BJ1665" s="14">
        <f t="shared" si="2233"/>
        <v>0.28726508599066003</v>
      </c>
      <c r="BK1665" s="14">
        <f t="shared" si="2234"/>
        <v>0.23582786673272577</v>
      </c>
      <c r="BL1665" s="14">
        <f t="shared" si="2235"/>
        <v>0.43306456187098807</v>
      </c>
      <c r="BM1665" s="14">
        <f t="shared" si="2236"/>
        <v>0.58224654533102072</v>
      </c>
      <c r="BN1665" s="14">
        <f t="shared" si="2237"/>
        <v>0.41524617973702227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1.8042</v>
      </c>
      <c r="F1667" s="10">
        <f>VLOOKUP(B1667,home!$B$2:$E$405,3,FALSE)</f>
        <v>0.73899999999999999</v>
      </c>
      <c r="G1667" s="10">
        <f>VLOOKUP(C1667,away!$B$2:$E$405,4,FALSE)</f>
        <v>0.92379999999999995</v>
      </c>
      <c r="H1667" s="10">
        <f>VLOOKUP(A1667,away!$A$2:$E$405,3,FALSE)</f>
        <v>1.2458</v>
      </c>
      <c r="I1667" s="10">
        <f>VLOOKUP(C1667,away!$B$2:$E$405,3,FALSE)</f>
        <v>1.3913</v>
      </c>
      <c r="J1667" s="10">
        <f>VLOOKUP(B1667,home!$B$2:$E$405,4,FALSE)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1.8042</v>
      </c>
      <c r="F1668" s="10">
        <f>VLOOKUP(B1668,home!$B$2:$E$405,3,FALSE)</f>
        <v>0.77600000000000002</v>
      </c>
      <c r="G1668" s="10">
        <f>VLOOKUP(C1668,away!$B$2:$E$405,4,FALSE)</f>
        <v>0.84989999999999999</v>
      </c>
      <c r="H1668" s="10">
        <f>VLOOKUP(A1668,away!$A$2:$E$405,3,FALSE)</f>
        <v>1.2458</v>
      </c>
      <c r="I1668" s="10">
        <f>VLOOKUP(C1668,away!$B$2:$E$405,3,FALSE)</f>
        <v>1.0166999999999999</v>
      </c>
      <c r="J1668" s="10">
        <f>VLOOKUP(B1668,home!$B$2:$E$405,4,FALSE)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1.5124</v>
      </c>
      <c r="F1669" s="10">
        <f>VLOOKUP(B1669,home!$B$2:$E$405,3,FALSE)</f>
        <v>1.0138</v>
      </c>
      <c r="G1669" s="10">
        <f>VLOOKUP(C1669,away!$B$2:$E$405,4,FALSE)</f>
        <v>0.79339999999999999</v>
      </c>
      <c r="H1669" s="10">
        <f>VLOOKUP(A1669,away!$A$2:$E$405,3,FALSE)</f>
        <v>1.1446000000000001</v>
      </c>
      <c r="I1669" s="10">
        <f>VLOOKUP(C1669,away!$B$2:$E$405,3,FALSE)</f>
        <v>1.4560999999999999</v>
      </c>
      <c r="J1669" s="10">
        <f>VLOOKUP(B1669,home!$B$2:$E$405,4,FALSE)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1.5124</v>
      </c>
      <c r="F1670" s="10">
        <f>VLOOKUP(B1670,home!$B$2:$E$405,3,FALSE)</f>
        <v>1.0138</v>
      </c>
      <c r="G1670" s="10">
        <f>VLOOKUP(C1670,away!$B$2:$E$405,4,FALSE)</f>
        <v>0.52900000000000003</v>
      </c>
      <c r="H1670" s="10">
        <f>VLOOKUP(A1670,away!$A$2:$E$405,3,FALSE)</f>
        <v>1.1446000000000001</v>
      </c>
      <c r="I1670" s="10">
        <f>VLOOKUP(C1670,away!$B$2:$E$405,3,FALSE)</f>
        <v>0.93189999999999995</v>
      </c>
      <c r="J1670" s="10">
        <f>VLOOKUP(B1670,home!$B$2:$E$405,4,FALSE)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1.5124</v>
      </c>
      <c r="F1671" s="10">
        <f>VLOOKUP(B1671,home!$B$2:$E$405,3,FALSE)</f>
        <v>0.4546</v>
      </c>
      <c r="G1671" s="10">
        <f>VLOOKUP(C1671,away!$B$2:$E$405,4,FALSE)</f>
        <v>1.4986999999999999</v>
      </c>
      <c r="H1671" s="10">
        <f>VLOOKUP(A1671,away!$A$2:$E$405,3,FALSE)</f>
        <v>1.1446000000000001</v>
      </c>
      <c r="I1671" s="10">
        <f>VLOOKUP(C1671,away!$B$2:$E$405,3,FALSE)</f>
        <v>0.58240000000000003</v>
      </c>
      <c r="J1671" s="10">
        <f>VLOOKUP(B1671,home!$B$2:$E$405,4,FALSE)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1.5124</v>
      </c>
      <c r="F1672" s="10">
        <f>VLOOKUP(B1672,home!$B$2:$E$405,3,FALSE)</f>
        <v>1.2342</v>
      </c>
      <c r="G1672" s="10">
        <f>VLOOKUP(C1672,away!$B$2:$E$405,4,FALSE)</f>
        <v>0.70530000000000004</v>
      </c>
      <c r="H1672" s="10">
        <f>VLOOKUP(A1672,away!$A$2:$E$405,3,FALSE)</f>
        <v>1.1446000000000001</v>
      </c>
      <c r="I1672" s="10">
        <f>VLOOKUP(C1672,away!$B$2:$E$405,3,FALSE)</f>
        <v>1.0484</v>
      </c>
      <c r="J1672" s="10">
        <f>VLOOKUP(B1672,home!$B$2:$E$405,4,FALSE)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1.6292</v>
      </c>
      <c r="F1673" s="10">
        <f>VLOOKUP(B1673,home!$B$2:$E$405,3,FALSE)</f>
        <v>1.0911999999999999</v>
      </c>
      <c r="G1673" s="10">
        <f>VLOOKUP(C1673,away!$B$2:$E$405,4,FALSE)</f>
        <v>0.75819999999999999</v>
      </c>
      <c r="H1673" s="10">
        <f>VLOOKUP(A1673,away!$A$2:$E$405,3,FALSE)</f>
        <v>1.1462000000000001</v>
      </c>
      <c r="I1673" s="10">
        <f>VLOOKUP(C1673,away!$B$2:$E$405,3,FALSE)</f>
        <v>1.0264</v>
      </c>
      <c r="J1673" s="10">
        <f>VLOOKUP(B1673,home!$B$2:$E$405,4,FALSE)</f>
        <v>0.92090000000000005</v>
      </c>
      <c r="K1673" s="12">
        <f t="shared" si="2182"/>
        <v>1.3479151009279999</v>
      </c>
      <c r="L1673" s="12">
        <f t="shared" si="2183"/>
        <v>1.083401719312</v>
      </c>
      <c r="M1673" s="13">
        <f t="shared" si="2184"/>
        <v>8.7920980194488033E-2</v>
      </c>
      <c r="N1673" s="13">
        <f t="shared" si="2185"/>
        <v>0.11851001689254201</v>
      </c>
      <c r="O1673" s="13">
        <f t="shared" si="2186"/>
        <v>9.5253741106304635E-2</v>
      </c>
      <c r="P1673" s="13">
        <f t="shared" si="2187"/>
        <v>0.12839395605707415</v>
      </c>
      <c r="Q1673" s="13">
        <f t="shared" si="2188"/>
        <v>7.9870720690344885E-2</v>
      </c>
      <c r="R1673" s="13">
        <f t="shared" si="2189"/>
        <v>5.1599033442735281E-2</v>
      </c>
      <c r="S1673" s="13">
        <f t="shared" si="2190"/>
        <v>4.687450002126848E-2</v>
      </c>
      <c r="T1673" s="13">
        <f t="shared" si="2191"/>
        <v>8.6532076118608178E-2</v>
      </c>
      <c r="U1673" s="13">
        <f t="shared" si="2192"/>
        <v>6.9551116370751759E-2</v>
      </c>
      <c r="V1673" s="13">
        <f t="shared" si="2193"/>
        <v>7.6058227166850376E-3</v>
      </c>
      <c r="W1673" s="13">
        <f t="shared" si="2194"/>
        <v>3.5886316846839454E-2</v>
      </c>
      <c r="X1673" s="13">
        <f t="shared" si="2195"/>
        <v>3.8879297371641051E-2</v>
      </c>
      <c r="Y1673" s="13">
        <f t="shared" si="2196"/>
        <v>2.1060948809039217E-2</v>
      </c>
      <c r="Z1673" s="13">
        <f t="shared" si="2197"/>
        <v>1.8634160515565601E-2</v>
      </c>
      <c r="AA1673" s="13">
        <f t="shared" si="2198"/>
        <v>2.5117266352047155E-2</v>
      </c>
      <c r="AB1673" s="13">
        <f t="shared" si="2199"/>
        <v>1.6927971304977554E-2</v>
      </c>
      <c r="AC1673" s="13">
        <f t="shared" si="2200"/>
        <v>6.9418987474872962E-4</v>
      </c>
      <c r="AD1673" s="13">
        <f t="shared" si="2201"/>
        <v>1.2092927098635443E-2</v>
      </c>
      <c r="AE1673" s="13">
        <f t="shared" si="2202"/>
        <v>1.3101498010176313E-2</v>
      </c>
      <c r="AF1673" s="13">
        <f t="shared" si="2203"/>
        <v>7.097092734893882E-3</v>
      </c>
      <c r="AG1673" s="13">
        <f t="shared" si="2204"/>
        <v>2.5630008237002458E-3</v>
      </c>
      <c r="AH1673" s="13">
        <f t="shared" si="2205"/>
        <v>5.0470703851248884E-3</v>
      </c>
      <c r="AI1673" s="13">
        <f t="shared" si="2206"/>
        <v>6.8030223875563331E-3</v>
      </c>
      <c r="AJ1673" s="13">
        <f t="shared" si="2207"/>
        <v>4.5849483040692196E-3</v>
      </c>
      <c r="AK1673" s="13">
        <f t="shared" si="2208"/>
        <v>2.0600403520097087E-3</v>
      </c>
      <c r="AL1673" s="13">
        <f t="shared" si="2209"/>
        <v>4.0549950228758709E-5</v>
      </c>
      <c r="AM1673" s="13">
        <f t="shared" si="2210"/>
        <v>3.2600478101344273E-3</v>
      </c>
      <c r="AN1673" s="13">
        <f t="shared" si="2211"/>
        <v>3.5319414025389586E-3</v>
      </c>
      <c r="AO1673" s="13">
        <f t="shared" si="2212"/>
        <v>1.9132556940099723E-3</v>
      </c>
      <c r="AP1673" s="13">
        <f t="shared" si="2213"/>
        <v>6.9094150279129269E-4</v>
      </c>
      <c r="AQ1673" s="13">
        <f t="shared" si="2214"/>
        <v>1.8714180301702588E-4</v>
      </c>
      <c r="AR1673" s="13">
        <f t="shared" si="2215"/>
        <v>1.0936009465465969E-3</v>
      </c>
      <c r="AS1673" s="13">
        <f t="shared" si="2216"/>
        <v>1.4740812302393121E-3</v>
      </c>
      <c r="AT1673" s="13">
        <f t="shared" si="2217"/>
        <v>9.9346817511704669E-4</v>
      </c>
      <c r="AU1673" s="13">
        <f t="shared" si="2218"/>
        <v>4.4637025184388345E-4</v>
      </c>
      <c r="AV1673" s="13">
        <f t="shared" si="2219"/>
        <v>1.5041730076635116E-4</v>
      </c>
      <c r="AW1673" s="13">
        <f t="shared" si="2220"/>
        <v>1.6449014521243003E-6</v>
      </c>
      <c r="AX1673" s="13">
        <f t="shared" si="2221"/>
        <v>7.3237794550457512E-4</v>
      </c>
      <c r="AY1673" s="13">
        <f t="shared" si="2222"/>
        <v>7.9345952534584684E-4</v>
      </c>
      <c r="AZ1673" s="13">
        <f t="shared" si="2223"/>
        <v>4.2981770698208695E-4</v>
      </c>
      <c r="BA1673" s="13">
        <f t="shared" si="2224"/>
        <v>1.5522174757837817E-4</v>
      </c>
      <c r="BB1673" s="13">
        <f t="shared" si="2225"/>
        <v>4.2041877050257045E-5</v>
      </c>
      <c r="BC1673" s="13">
        <f t="shared" si="2226"/>
        <v>9.1096483758704431E-6</v>
      </c>
      <c r="BD1673" s="13">
        <f t="shared" si="2227"/>
        <v>1.9746819095496887E-4</v>
      </c>
      <c r="BE1673" s="13">
        <f t="shared" si="2228"/>
        <v>2.6617035654113639E-4</v>
      </c>
      <c r="BF1673" s="13">
        <f t="shared" si="2229"/>
        <v>1.7938752150059383E-4</v>
      </c>
      <c r="BG1673" s="13">
        <f t="shared" si="2230"/>
        <v>8.0599716382898917E-5</v>
      </c>
      <c r="BH1673" s="13">
        <f t="shared" si="2231"/>
        <v>2.7160393710755835E-5</v>
      </c>
      <c r="BI1673" s="13">
        <f t="shared" si="2232"/>
        <v>7.3219809659755319E-6</v>
      </c>
      <c r="BJ1673" s="14">
        <f t="shared" si="2233"/>
        <v>0.42733925205974943</v>
      </c>
      <c r="BK1673" s="14">
        <f t="shared" si="2234"/>
        <v>0.27232345833983906</v>
      </c>
      <c r="BL1673" s="14">
        <f t="shared" si="2235"/>
        <v>0.28186025607014598</v>
      </c>
      <c r="BM1673" s="14">
        <f t="shared" si="2236"/>
        <v>0.4378168639779173</v>
      </c>
      <c r="BN1673" s="14">
        <f t="shared" si="2237"/>
        <v>0.56154844838348905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1.6292</v>
      </c>
      <c r="F1674" s="10">
        <f>VLOOKUP(B1674,home!$B$2:$E$405,3,FALSE)</f>
        <v>0.90259999999999996</v>
      </c>
      <c r="G1674" s="10">
        <f>VLOOKUP(C1674,away!$B$2:$E$405,4,FALSE)</f>
        <v>0.64990000000000003</v>
      </c>
      <c r="H1674" s="10">
        <f>VLOOKUP(A1674,away!$A$2:$E$405,3,FALSE)</f>
        <v>1.1462000000000001</v>
      </c>
      <c r="I1674" s="10">
        <f>VLOOKUP(C1674,away!$B$2:$E$405,3,FALSE)</f>
        <v>0.51319999999999999</v>
      </c>
      <c r="J1674" s="10">
        <f>VLOOKUP(B1674,home!$B$2:$E$405,4,FALSE)</f>
        <v>0.71850000000000003</v>
      </c>
      <c r="K1674" s="12">
        <f t="shared" si="2182"/>
        <v>0.95568829640800002</v>
      </c>
      <c r="L1674" s="12">
        <f t="shared" si="2183"/>
        <v>0.42264314004000003</v>
      </c>
      <c r="M1674" s="13">
        <f t="shared" si="2184"/>
        <v>0.25199867826919009</v>
      </c>
      <c r="N1674" s="13">
        <f t="shared" si="2185"/>
        <v>0.24083218753214997</v>
      </c>
      <c r="O1674" s="13">
        <f t="shared" si="2186"/>
        <v>0.1065055126696202</v>
      </c>
      <c r="P1674" s="13">
        <f t="shared" si="2187"/>
        <v>0.10178607196129</v>
      </c>
      <c r="Q1674" s="13">
        <f t="shared" si="2188"/>
        <v>0.11508025151140618</v>
      </c>
      <c r="R1674" s="13">
        <f t="shared" si="2189"/>
        <v>2.2506912153129138E-2</v>
      </c>
      <c r="S1674" s="13">
        <f t="shared" si="2190"/>
        <v>1.0278232922160121E-2</v>
      </c>
      <c r="T1674" s="13">
        <f t="shared" si="2191"/>
        <v>4.8637878855373663E-2</v>
      </c>
      <c r="U1674" s="13">
        <f t="shared" si="2192"/>
        <v>2.1509592533028497E-2</v>
      </c>
      <c r="V1674" s="13">
        <f t="shared" si="2193"/>
        <v>4.6128150046720952E-4</v>
      </c>
      <c r="W1674" s="13">
        <f t="shared" si="2194"/>
        <v>3.6660283172379987E-2</v>
      </c>
      <c r="X1674" s="13">
        <f t="shared" si="2195"/>
        <v>1.549421719473025E-2</v>
      </c>
      <c r="Y1674" s="13">
        <f t="shared" si="2196"/>
        <v>3.2742623038212759E-3</v>
      </c>
      <c r="Z1674" s="13">
        <f t="shared" si="2197"/>
        <v>3.1707973416676459E-3</v>
      </c>
      <c r="AA1674" s="13">
        <f t="shared" si="2198"/>
        <v>3.0302939097133674E-3</v>
      </c>
      <c r="AB1674" s="13">
        <f t="shared" si="2199"/>
        <v>1.4480082120947528E-3</v>
      </c>
      <c r="AC1674" s="13">
        <f t="shared" si="2200"/>
        <v>1.1644910283718854E-5</v>
      </c>
      <c r="AD1674" s="13">
        <f t="shared" si="2201"/>
        <v>8.7589508927116734E-3</v>
      </c>
      <c r="AE1674" s="13">
        <f t="shared" si="2202"/>
        <v>3.7019105087518225E-3</v>
      </c>
      <c r="AF1674" s="13">
        <f t="shared" si="2203"/>
        <v>7.8229354078297199E-4</v>
      </c>
      <c r="AG1674" s="13">
        <f t="shared" si="2204"/>
        <v>1.1021033283650836E-4</v>
      </c>
      <c r="AH1674" s="13">
        <f t="shared" si="2205"/>
        <v>3.3502893622822468E-4</v>
      </c>
      <c r="AI1674" s="13">
        <f t="shared" si="2206"/>
        <v>3.2018323331133649E-4</v>
      </c>
      <c r="AJ1674" s="13">
        <f t="shared" si="2207"/>
        <v>1.5299768439085818E-4</v>
      </c>
      <c r="AK1674" s="13">
        <f t="shared" si="2208"/>
        <v>4.8739365449956045E-5</v>
      </c>
      <c r="AL1674" s="13">
        <f t="shared" si="2209"/>
        <v>1.8814220523096931E-7</v>
      </c>
      <c r="AM1674" s="13">
        <f t="shared" si="2210"/>
        <v>1.6741653713953904E-3</v>
      </c>
      <c r="AN1674" s="13">
        <f t="shared" si="2211"/>
        <v>7.0757450951278058E-4</v>
      </c>
      <c r="AO1674" s="13">
        <f t="shared" si="2212"/>
        <v>1.4952575625637218E-4</v>
      </c>
      <c r="AP1674" s="13">
        <f t="shared" si="2213"/>
        <v>2.1065345047016274E-5</v>
      </c>
      <c r="AQ1674" s="13">
        <f t="shared" si="2214"/>
        <v>2.2257808941742549E-6</v>
      </c>
      <c r="AR1674" s="13">
        <f t="shared" si="2215"/>
        <v>2.8319536322351572E-5</v>
      </c>
      <c r="AS1674" s="13">
        <f t="shared" si="2216"/>
        <v>2.706464942297265E-5</v>
      </c>
      <c r="AT1674" s="13">
        <f t="shared" si="2217"/>
        <v>1.2932684349960245E-5</v>
      </c>
      <c r="AU1674" s="13">
        <f t="shared" si="2218"/>
        <v>4.119871691465304E-6</v>
      </c>
      <c r="AV1674" s="13">
        <f t="shared" si="2219"/>
        <v>9.8432828955900518E-7</v>
      </c>
      <c r="AW1674" s="13">
        <f t="shared" si="2220"/>
        <v>2.1109299474775771E-9</v>
      </c>
      <c r="AX1674" s="13">
        <f t="shared" si="2221"/>
        <v>2.6666337528235445E-4</v>
      </c>
      <c r="AY1674" s="13">
        <f t="shared" si="2222"/>
        <v>1.1270344626299921E-4</v>
      </c>
      <c r="AZ1674" s="13">
        <f t="shared" si="2223"/>
        <v>2.3816669210961687E-5</v>
      </c>
      <c r="BA1674" s="13">
        <f t="shared" si="2224"/>
        <v>3.3553172868716123E-6</v>
      </c>
      <c r="BB1674" s="13">
        <f t="shared" si="2225"/>
        <v>3.5452545848847795E-7</v>
      </c>
      <c r="BC1674" s="13">
        <f t="shared" si="2226"/>
        <v>2.9967550599938213E-8</v>
      </c>
      <c r="BD1674" s="13">
        <f t="shared" si="2227"/>
        <v>1.9948429592925821E-6</v>
      </c>
      <c r="BE1674" s="13">
        <f t="shared" si="2228"/>
        <v>1.9064480693678209E-6</v>
      </c>
      <c r="BF1674" s="13">
        <f t="shared" si="2229"/>
        <v>9.1098505380222663E-7</v>
      </c>
      <c r="BG1674" s="13">
        <f t="shared" si="2230"/>
        <v>2.9020591804046681E-7</v>
      </c>
      <c r="BH1674" s="13">
        <f t="shared" si="2231"/>
        <v>6.9336599854903335E-8</v>
      </c>
      <c r="BI1674" s="13">
        <f t="shared" si="2232"/>
        <v>1.3252835398811153E-8</v>
      </c>
      <c r="BJ1674" s="14">
        <f t="shared" si="2233"/>
        <v>0.47629392590910236</v>
      </c>
      <c r="BK1674" s="14">
        <f t="shared" si="2234"/>
        <v>0.36464880115185933</v>
      </c>
      <c r="BL1674" s="14">
        <f t="shared" si="2235"/>
        <v>0.15593587483847846</v>
      </c>
      <c r="BM1674" s="14">
        <f t="shared" si="2236"/>
        <v>0.16122708380898915</v>
      </c>
      <c r="BN1674" s="14">
        <f t="shared" si="2237"/>
        <v>0.83870961409678557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1.6292</v>
      </c>
      <c r="F1675" s="10">
        <f>VLOOKUP(B1675,home!$B$2:$E$405,3,FALSE)</f>
        <v>1.1915</v>
      </c>
      <c r="G1675" s="10">
        <f>VLOOKUP(C1675,away!$B$2:$E$405,4,FALSE)</f>
        <v>1.1253</v>
      </c>
      <c r="H1675" s="10">
        <f>VLOOKUP(A1675,away!$A$2:$E$405,3,FALSE)</f>
        <v>1.1462000000000001</v>
      </c>
      <c r="I1675" s="10">
        <f>VLOOKUP(C1675,away!$B$2:$E$405,3,FALSE)</f>
        <v>1.0663</v>
      </c>
      <c r="J1675" s="10">
        <f>VLOOKUP(B1675,home!$B$2:$E$405,4,FALSE)</f>
        <v>1.1291</v>
      </c>
      <c r="K1675" s="12">
        <f t="shared" si="2182"/>
        <v>2.1844231325399996</v>
      </c>
      <c r="L1675" s="12">
        <f t="shared" si="2183"/>
        <v>1.3799781840460001</v>
      </c>
      <c r="M1675" s="13">
        <f t="shared" si="2184"/>
        <v>2.8313931492203251E-2</v>
      </c>
      <c r="N1675" s="13">
        <f t="shared" si="2185"/>
        <v>6.1849606924721579E-2</v>
      </c>
      <c r="O1675" s="13">
        <f t="shared" si="2186"/>
        <v>3.9072607763813494E-2</v>
      </c>
      <c r="P1675" s="13">
        <f t="shared" si="2187"/>
        <v>8.5351108247936194E-2</v>
      </c>
      <c r="Q1675" s="13">
        <f t="shared" si="2188"/>
        <v>6.7552856052433996E-2</v>
      </c>
      <c r="R1675" s="13">
        <f t="shared" si="2189"/>
        <v>2.6959673153924505E-2</v>
      </c>
      <c r="S1675" s="13">
        <f t="shared" si="2190"/>
        <v>6.4321795801802806E-2</v>
      </c>
      <c r="T1675" s="13">
        <f t="shared" si="2191"/>
        <v>9.3221467622358709E-2</v>
      </c>
      <c r="U1675" s="13">
        <f t="shared" si="2192"/>
        <v>5.8891333683150297E-2</v>
      </c>
      <c r="V1675" s="13">
        <f t="shared" si="2193"/>
        <v>2.1543915611111287E-2</v>
      </c>
      <c r="W1675" s="13">
        <f t="shared" si="2194"/>
        <v>4.9188007143360503E-2</v>
      </c>
      <c r="X1675" s="13">
        <f t="shared" si="2195"/>
        <v>6.78783767745363E-2</v>
      </c>
      <c r="Y1675" s="13">
        <f t="shared" si="2196"/>
        <v>4.6835339558657416E-2</v>
      </c>
      <c r="Z1675" s="13">
        <f t="shared" si="2197"/>
        <v>1.2401253600475481E-2</v>
      </c>
      <c r="AA1675" s="13">
        <f t="shared" si="2198"/>
        <v>2.7089585237373599E-2</v>
      </c>
      <c r="AB1675" s="13">
        <f t="shared" si="2199"/>
        <v>2.9587558321716494E-2</v>
      </c>
      <c r="AC1675" s="13">
        <f t="shared" si="2200"/>
        <v>4.0589494652012274E-3</v>
      </c>
      <c r="AD1675" s="13">
        <f t="shared" si="2201"/>
        <v>2.6861855161874861E-2</v>
      </c>
      <c r="AE1675" s="13">
        <f t="shared" si="2202"/>
        <v>3.7068774106390742E-2</v>
      </c>
      <c r="AF1675" s="13">
        <f t="shared" si="2203"/>
        <v>2.5577049788074253E-2</v>
      </c>
      <c r="AG1675" s="13">
        <f t="shared" si="2204"/>
        <v>1.1765256906600281E-2</v>
      </c>
      <c r="AH1675" s="13">
        <f t="shared" si="2205"/>
        <v>4.2783648558695174E-3</v>
      </c>
      <c r="AI1675" s="13">
        <f t="shared" si="2206"/>
        <v>9.3457591606075363E-3</v>
      </c>
      <c r="AJ1675" s="13">
        <f t="shared" si="2207"/>
        <v>1.0207546250789358E-2</v>
      </c>
      <c r="AK1675" s="13">
        <f t="shared" si="2208"/>
        <v>7.4325333855654041E-3</v>
      </c>
      <c r="AL1675" s="13">
        <f t="shared" si="2209"/>
        <v>4.8942102621487226E-4</v>
      </c>
      <c r="AM1675" s="13">
        <f t="shared" si="2210"/>
        <v>1.1735531559707685E-2</v>
      </c>
      <c r="AN1675" s="13">
        <f t="shared" si="2211"/>
        <v>1.6194777530579935E-2</v>
      </c>
      <c r="AO1675" s="13">
        <f t="shared" si="2212"/>
        <v>1.1174219843839334E-2</v>
      </c>
      <c r="AP1675" s="13">
        <f t="shared" si="2213"/>
        <v>5.1400598694107289E-3</v>
      </c>
      <c r="AQ1675" s="13">
        <f t="shared" si="2214"/>
        <v>1.7732926211192839E-3</v>
      </c>
      <c r="AR1675" s="13">
        <f t="shared" si="2215"/>
        <v>1.1808100328978086E-3</v>
      </c>
      <c r="AS1675" s="13">
        <f t="shared" si="2216"/>
        <v>2.5793887509972914E-3</v>
      </c>
      <c r="AT1675" s="13">
        <f t="shared" si="2217"/>
        <v>2.8172382277459711E-3</v>
      </c>
      <c r="AU1675" s="13">
        <f t="shared" si="2218"/>
        <v>2.0513467848547631E-3</v>
      </c>
      <c r="AV1675" s="13">
        <f t="shared" si="2219"/>
        <v>1.1202523424245748E-3</v>
      </c>
      <c r="AW1675" s="13">
        <f t="shared" si="2220"/>
        <v>4.098161888843422E-5</v>
      </c>
      <c r="AX1675" s="13">
        <f t="shared" si="2221"/>
        <v>4.2725611019464463E-3</v>
      </c>
      <c r="AY1675" s="13">
        <f t="shared" si="2222"/>
        <v>5.896041110689634E-3</v>
      </c>
      <c r="AZ1675" s="13">
        <f t="shared" si="2223"/>
        <v>4.0682040524950228E-3</v>
      </c>
      <c r="BA1675" s="13">
        <f t="shared" si="2224"/>
        <v>1.8713442802302202E-3</v>
      </c>
      <c r="BB1675" s="13">
        <f t="shared" si="2225"/>
        <v>6.4560357038924193E-4</v>
      </c>
      <c r="BC1675" s="13">
        <f t="shared" si="2226"/>
        <v>1.7818376853587201E-4</v>
      </c>
      <c r="BD1675" s="13">
        <f t="shared" si="2227"/>
        <v>2.7158201415026909E-4</v>
      </c>
      <c r="BE1675" s="13">
        <f t="shared" si="2228"/>
        <v>5.9325003409165336E-4</v>
      </c>
      <c r="BF1675" s="13">
        <f t="shared" si="2229"/>
        <v>6.4795454892497563E-4</v>
      </c>
      <c r="BG1675" s="13">
        <f t="shared" si="2230"/>
        <v>4.7180230183541252E-4</v>
      </c>
      <c r="BH1675" s="13">
        <f t="shared" si="2231"/>
        <v>2.5765396552872359E-4</v>
      </c>
      <c r="BI1675" s="13">
        <f t="shared" si="2232"/>
        <v>1.1256505649832146E-4</v>
      </c>
      <c r="BJ1675" s="14">
        <f t="shared" si="2233"/>
        <v>0.55074840934795188</v>
      </c>
      <c r="BK1675" s="14">
        <f t="shared" si="2234"/>
        <v>0.20997516275515929</v>
      </c>
      <c r="BL1675" s="14">
        <f t="shared" si="2235"/>
        <v>0.22496880587275994</v>
      </c>
      <c r="BM1675" s="14">
        <f t="shared" si="2236"/>
        <v>0.68313878844951215</v>
      </c>
      <c r="BN1675" s="14">
        <f t="shared" si="2237"/>
        <v>0.30909978363503299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1.6292</v>
      </c>
      <c r="F1676" s="10">
        <f>VLOOKUP(B1676,home!$B$2:$E$405,3,FALSE)</f>
        <v>1.1554</v>
      </c>
      <c r="G1676" s="10">
        <f>VLOOKUP(C1676,away!$B$2:$E$405,4,FALSE)</f>
        <v>0.75019999999999998</v>
      </c>
      <c r="H1676" s="10">
        <f>VLOOKUP(A1676,away!$A$2:$E$405,3,FALSE)</f>
        <v>1.1462000000000001</v>
      </c>
      <c r="I1676" s="10">
        <f>VLOOKUP(C1676,away!$B$2:$E$405,3,FALSE)</f>
        <v>0.96940000000000004</v>
      </c>
      <c r="J1676" s="10">
        <f>VLOOKUP(B1676,home!$B$2:$E$405,4,FALSE)</f>
        <v>0.87239999999999995</v>
      </c>
      <c r="K1676" s="12">
        <f t="shared" si="2182"/>
        <v>1.412159735536</v>
      </c>
      <c r="L1676" s="12">
        <f t="shared" si="2183"/>
        <v>0.96934656667200003</v>
      </c>
      <c r="M1676" s="13">
        <f t="shared" si="2184"/>
        <v>9.2411273314536094E-2</v>
      </c>
      <c r="N1676" s="13">
        <f t="shared" si="2185"/>
        <v>0.13049947928440034</v>
      </c>
      <c r="O1676" s="13">
        <f t="shared" si="2186"/>
        <v>8.9578550509233384E-2</v>
      </c>
      <c r="P1676" s="13">
        <f t="shared" si="2187"/>
        <v>0.12649922219681725</v>
      </c>
      <c r="Q1676" s="13">
        <f t="shared" si="2188"/>
        <v>9.2143055076922248E-2</v>
      </c>
      <c r="R1676" s="13">
        <f t="shared" si="2189"/>
        <v>4.3416330191789858E-2</v>
      </c>
      <c r="S1676" s="13">
        <f t="shared" si="2190"/>
        <v>4.3290316869496734E-2</v>
      </c>
      <c r="T1676" s="13">
        <f t="shared" si="2191"/>
        <v>8.9318554081483592E-2</v>
      </c>
      <c r="U1676" s="13">
        <f t="shared" si="2192"/>
        <v>6.1310793361581621E-2</v>
      </c>
      <c r="V1676" s="13">
        <f t="shared" si="2193"/>
        <v>6.5843234347081657E-3</v>
      </c>
      <c r="W1676" s="13">
        <f t="shared" si="2194"/>
        <v>4.3373570762968529E-2</v>
      </c>
      <c r="X1676" s="13">
        <f t="shared" si="2195"/>
        <v>4.2044021903388587E-2</v>
      </c>
      <c r="Y1676" s="13">
        <f t="shared" si="2196"/>
        <v>2.0377614140566047E-2</v>
      </c>
      <c r="Z1676" s="13">
        <f t="shared" si="2197"/>
        <v>1.40284902029698E-2</v>
      </c>
      <c r="AA1676" s="13">
        <f t="shared" si="2198"/>
        <v>1.9810469014995204E-2</v>
      </c>
      <c r="AB1676" s="13">
        <f t="shared" si="2199"/>
        <v>1.3987773342529876E-2</v>
      </c>
      <c r="AC1676" s="13">
        <f t="shared" si="2200"/>
        <v>5.6331857799150399E-4</v>
      </c>
      <c r="AD1676" s="13">
        <f t="shared" si="2201"/>
        <v>1.531260255447141E-2</v>
      </c>
      <c r="AE1676" s="13">
        <f t="shared" si="2202"/>
        <v>1.4843218712989758E-2</v>
      </c>
      <c r="AF1676" s="13">
        <f t="shared" si="2203"/>
        <v>7.1941115488991019E-3</v>
      </c>
      <c r="AG1676" s="13">
        <f t="shared" si="2204"/>
        <v>2.3245291100602431E-3</v>
      </c>
      <c r="AH1676" s="13">
        <f t="shared" si="2205"/>
        <v>3.3996172034601404E-3</v>
      </c>
      <c r="AI1676" s="13">
        <f t="shared" si="2206"/>
        <v>4.8008025309619088E-3</v>
      </c>
      <c r="AJ1676" s="13">
        <f t="shared" si="2207"/>
        <v>3.3897500162418646E-3</v>
      </c>
      <c r="AK1676" s="13">
        <f t="shared" si="2208"/>
        <v>1.5956228288230875E-3</v>
      </c>
      <c r="AL1676" s="13">
        <f t="shared" si="2209"/>
        <v>3.084444544872793E-5</v>
      </c>
      <c r="AM1676" s="13">
        <f t="shared" si="2210"/>
        <v>4.3247681547380441E-3</v>
      </c>
      <c r="AN1676" s="13">
        <f t="shared" si="2211"/>
        <v>4.1921991624477234E-3</v>
      </c>
      <c r="AO1676" s="13">
        <f t="shared" si="2212"/>
        <v>2.0318469324619674E-3</v>
      </c>
      <c r="AP1676" s="13">
        <f t="shared" si="2213"/>
        <v>6.5652128266168125E-4</v>
      </c>
      <c r="AQ1676" s="13">
        <f t="shared" si="2214"/>
        <v>1.5909916282379956E-4</v>
      </c>
      <c r="AR1676" s="13">
        <f t="shared" si="2215"/>
        <v>6.5908145283463085E-4</v>
      </c>
      <c r="AS1676" s="13">
        <f t="shared" si="2216"/>
        <v>9.307282901316351E-4</v>
      </c>
      <c r="AT1676" s="13">
        <f t="shared" si="2217"/>
        <v>6.5716850802408175E-4</v>
      </c>
      <c r="AU1676" s="13">
        <f t="shared" si="2218"/>
        <v>3.0934230216462497E-4</v>
      </c>
      <c r="AV1676" s="13">
        <f t="shared" si="2219"/>
        <v>1.0921018590372356E-4</v>
      </c>
      <c r="AW1676" s="13">
        <f t="shared" si="2220"/>
        <v>1.1728362119112734E-6</v>
      </c>
      <c r="AX1676" s="13">
        <f t="shared" si="2221"/>
        <v>1.0178772422748991E-3</v>
      </c>
      <c r="AY1676" s="13">
        <f t="shared" si="2222"/>
        <v>9.8667581009273704E-4</v>
      </c>
      <c r="AZ1676" s="13">
        <f t="shared" si="2223"/>
        <v>4.7821540446585446E-4</v>
      </c>
      <c r="BA1676" s="13">
        <f t="shared" si="2224"/>
        <v>1.5451882014954596E-4</v>
      </c>
      <c r="BB1676" s="13">
        <f t="shared" si="2225"/>
        <v>3.7445571949542657E-5</v>
      </c>
      <c r="BC1676" s="13">
        <f t="shared" si="2226"/>
        <v>7.2595473212717067E-6</v>
      </c>
      <c r="BD1676" s="13">
        <f t="shared" si="2227"/>
        <v>1.0647972391040715E-4</v>
      </c>
      <c r="BE1676" s="13">
        <f t="shared" si="2228"/>
        <v>1.5036637875726687E-4</v>
      </c>
      <c r="BF1676" s="13">
        <f t="shared" si="2229"/>
        <v>1.0617067282968401E-4</v>
      </c>
      <c r="BG1676" s="13">
        <f t="shared" si="2230"/>
        <v>4.997664975494858E-5</v>
      </c>
      <c r="BH1676" s="13">
        <f t="shared" si="2231"/>
        <v>1.7643753125230874E-5</v>
      </c>
      <c r="BI1676" s="13">
        <f t="shared" si="2232"/>
        <v>4.9831595494377006E-6</v>
      </c>
      <c r="BJ1676" s="14">
        <f t="shared" si="2233"/>
        <v>0.47147718426753704</v>
      </c>
      <c r="BK1676" s="14">
        <f t="shared" si="2234"/>
        <v>0.27036597464909123</v>
      </c>
      <c r="BL1676" s="14">
        <f t="shared" si="2235"/>
        <v>0.24439086007660263</v>
      </c>
      <c r="BM1676" s="14">
        <f t="shared" si="2236"/>
        <v>0.42472909564862077</v>
      </c>
      <c r="BN1676" s="14">
        <f t="shared" si="2237"/>
        <v>0.57454791057369914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1.6292</v>
      </c>
      <c r="F1677" s="10">
        <f>VLOOKUP(B1677,home!$B$2:$E$405,3,FALSE)</f>
        <v>0.61380000000000001</v>
      </c>
      <c r="G1677" s="10">
        <f>VLOOKUP(C1677,away!$B$2:$E$405,4,FALSE)</f>
        <v>0.54559999999999997</v>
      </c>
      <c r="H1677" s="10">
        <f>VLOOKUP(A1677,away!$A$2:$E$405,3,FALSE)</f>
        <v>1.1462000000000001</v>
      </c>
      <c r="I1677" s="10">
        <f>VLOOKUP(C1677,away!$B$2:$E$405,3,FALSE)</f>
        <v>1.0179</v>
      </c>
      <c r="J1677" s="10">
        <f>VLOOKUP(B1677,home!$B$2:$E$405,4,FALSE)</f>
        <v>1.4883</v>
      </c>
      <c r="K1677" s="12">
        <f t="shared" si="2182"/>
        <v>0.54560161497600002</v>
      </c>
      <c r="L1677" s="12">
        <f t="shared" si="2183"/>
        <v>1.7364248813340002</v>
      </c>
      <c r="M1677" s="13">
        <f t="shared" si="2184"/>
        <v>0.10207713803088367</v>
      </c>
      <c r="N1677" s="13">
        <f t="shared" si="2185"/>
        <v>5.5693451361778196E-2</v>
      </c>
      <c r="O1677" s="13">
        <f t="shared" si="2186"/>
        <v>0.17724928229219153</v>
      </c>
      <c r="P1677" s="13">
        <f t="shared" si="2187"/>
        <v>9.6707494671956606E-2</v>
      </c>
      <c r="Q1677" s="13">
        <f t="shared" si="2188"/>
        <v>1.5193218503286745E-2</v>
      </c>
      <c r="R1677" s="13">
        <f t="shared" si="2189"/>
        <v>0.15389003198537771</v>
      </c>
      <c r="S1677" s="13">
        <f t="shared" si="2190"/>
        <v>2.2905078713357313E-2</v>
      </c>
      <c r="T1677" s="13">
        <f t="shared" si="2191"/>
        <v>2.638188263665122E-2</v>
      </c>
      <c r="U1677" s="13">
        <f t="shared" si="2192"/>
        <v>8.3962649979930373E-2</v>
      </c>
      <c r="V1677" s="13">
        <f t="shared" si="2193"/>
        <v>2.4111316645898479E-3</v>
      </c>
      <c r="W1677" s="13">
        <f t="shared" si="2194"/>
        <v>2.7631481840254975E-3</v>
      </c>
      <c r="X1677" s="13">
        <f t="shared" si="2195"/>
        <v>4.7979992575547326E-3</v>
      </c>
      <c r="Y1677" s="13">
        <f t="shared" si="2196"/>
        <v>4.1656826457200499E-3</v>
      </c>
      <c r="Z1677" s="13">
        <f t="shared" si="2197"/>
        <v>8.9072826842898356E-2</v>
      </c>
      <c r="AA1677" s="13">
        <f t="shared" si="2198"/>
        <v>4.8598278175962947E-2</v>
      </c>
      <c r="AB1677" s="13">
        <f t="shared" si="2199"/>
        <v>1.325764952892914E-2</v>
      </c>
      <c r="AC1677" s="13">
        <f t="shared" si="2200"/>
        <v>1.4276856399040176E-4</v>
      </c>
      <c r="AD1677" s="13">
        <f t="shared" si="2201"/>
        <v>3.7689452790557837E-4</v>
      </c>
      <c r="AE1677" s="13">
        <f t="shared" si="2202"/>
        <v>6.5444903589387791E-4</v>
      </c>
      <c r="AF1677" s="13">
        <f t="shared" si="2203"/>
        <v>5.6820079474558893E-4</v>
      </c>
      <c r="AG1677" s="13">
        <f t="shared" si="2204"/>
        <v>3.2887933252999808E-4</v>
      </c>
      <c r="AH1677" s="13">
        <f t="shared" si="2205"/>
        <v>3.8667068195190925E-2</v>
      </c>
      <c r="AI1677" s="13">
        <f t="shared" si="2206"/>
        <v>2.1096814853683296E-2</v>
      </c>
      <c r="AJ1677" s="13">
        <f t="shared" si="2207"/>
        <v>5.755228127509635E-3</v>
      </c>
      <c r="AK1677" s="13">
        <f t="shared" si="2208"/>
        <v>1.0466872536415192E-3</v>
      </c>
      <c r="AL1677" s="13">
        <f t="shared" si="2209"/>
        <v>5.4103359117483901E-6</v>
      </c>
      <c r="AM1677" s="13">
        <f t="shared" si="2210"/>
        <v>4.1126852620180153E-5</v>
      </c>
      <c r="AN1677" s="13">
        <f t="shared" si="2211"/>
        <v>7.1413690180637226E-5</v>
      </c>
      <c r="AO1677" s="13">
        <f t="shared" si="2212"/>
        <v>6.2002254248768042E-5</v>
      </c>
      <c r="AP1677" s="13">
        <f t="shared" si="2213"/>
        <v>3.5887418992119195E-5</v>
      </c>
      <c r="AQ1677" s="13">
        <f t="shared" si="2214"/>
        <v>1.5578951816193528E-5</v>
      </c>
      <c r="AR1677" s="13">
        <f t="shared" si="2215"/>
        <v>1.3428491860473618E-2</v>
      </c>
      <c r="AS1677" s="13">
        <f t="shared" si="2216"/>
        <v>7.3266068457664771E-3</v>
      </c>
      <c r="AT1677" s="13">
        <f t="shared" si="2217"/>
        <v>1.9987042636722034E-3</v>
      </c>
      <c r="AU1677" s="13">
        <f t="shared" si="2218"/>
        <v>3.63498758039657E-4</v>
      </c>
      <c r="AV1677" s="13">
        <f t="shared" si="2219"/>
        <v>4.9581377357051794E-5</v>
      </c>
      <c r="AW1677" s="13">
        <f t="shared" si="2220"/>
        <v>1.4238143858982666E-7</v>
      </c>
      <c r="AX1677" s="13">
        <f t="shared" si="2221"/>
        <v>3.7398128680750355E-6</v>
      </c>
      <c r="AY1677" s="13">
        <f t="shared" si="2222"/>
        <v>6.4939041156585601E-6</v>
      </c>
      <c r="AZ1677" s="13">
        <f t="shared" si="2223"/>
        <v>5.6380883417133968E-6</v>
      </c>
      <c r="BA1677" s="13">
        <f t="shared" si="2224"/>
        <v>3.2633722932367662E-6</v>
      </c>
      <c r="BB1677" s="13">
        <f t="shared" si="2225"/>
        <v>1.4166502117580787E-6</v>
      </c>
      <c r="BC1677" s="13">
        <f t="shared" si="2226"/>
        <v>4.9198133516876154E-7</v>
      </c>
      <c r="BD1677" s="13">
        <f t="shared" si="2227"/>
        <v>3.8862612308862496E-3</v>
      </c>
      <c r="BE1677" s="13">
        <f t="shared" si="2228"/>
        <v>2.1203504037901554E-3</v>
      </c>
      <c r="BF1677" s="13">
        <f t="shared" si="2229"/>
        <v>5.7843330231146118E-4</v>
      </c>
      <c r="BG1677" s="13">
        <f t="shared" si="2230"/>
        <v>1.0519804796567801E-4</v>
      </c>
      <c r="BH1677" s="13">
        <f t="shared" si="2231"/>
        <v>1.4349056215599163E-5</v>
      </c>
      <c r="BI1677" s="13">
        <f t="shared" si="2232"/>
        <v>1.5657736489224636E-6</v>
      </c>
      <c r="BJ1677" s="14">
        <f t="shared" si="2233"/>
        <v>0.11117085925711501</v>
      </c>
      <c r="BK1677" s="14">
        <f t="shared" si="2234"/>
        <v>0.22425551588480525</v>
      </c>
      <c r="BL1677" s="14">
        <f t="shared" si="2235"/>
        <v>0.57339673131254398</v>
      </c>
      <c r="BM1677" s="14">
        <f t="shared" si="2236"/>
        <v>0.39707896492921124</v>
      </c>
      <c r="BN1677" s="14">
        <f t="shared" si="2237"/>
        <v>0.60081061684547443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1.6292</v>
      </c>
      <c r="F1678" s="10">
        <f>VLOOKUP(B1678,home!$B$2:$E$405,3,FALSE)</f>
        <v>1.3299000000000001</v>
      </c>
      <c r="G1678" s="10">
        <f>VLOOKUP(C1678,away!$B$2:$E$405,4,FALSE)</f>
        <v>1.2998000000000001</v>
      </c>
      <c r="H1678" s="10">
        <f>VLOOKUP(A1678,away!$A$2:$E$405,3,FALSE)</f>
        <v>1.1462000000000001</v>
      </c>
      <c r="I1678" s="10">
        <f>VLOOKUP(C1678,away!$B$2:$E$405,3,FALSE)</f>
        <v>0.66720000000000002</v>
      </c>
      <c r="J1678" s="10">
        <f>VLOOKUP(B1678,home!$B$2:$E$405,4,FALSE)</f>
        <v>0.63009999999999999</v>
      </c>
      <c r="K1678" s="12">
        <f t="shared" si="2182"/>
        <v>2.8162416693840004</v>
      </c>
      <c r="L1678" s="12">
        <f t="shared" si="2183"/>
        <v>0.48186559766400006</v>
      </c>
      <c r="M1678" s="13">
        <f t="shared" si="2184"/>
        <v>3.6953043495086574E-2</v>
      </c>
      <c r="N1678" s="13">
        <f t="shared" si="2185"/>
        <v>0.10406870090142219</v>
      </c>
      <c r="O1678" s="13">
        <f t="shared" si="2186"/>
        <v>1.780640038926368E-2</v>
      </c>
      <c r="P1678" s="13">
        <f t="shared" si="2187"/>
        <v>5.014712675797986E-2</v>
      </c>
      <c r="Q1678" s="13">
        <f t="shared" si="2188"/>
        <v>0.14654130597862275</v>
      </c>
      <c r="R1678" s="13">
        <f t="shared" si="2189"/>
        <v>4.2901458829085132E-3</v>
      </c>
      <c r="S1678" s="13">
        <f t="shared" si="2190"/>
        <v>1.7013039280616152E-2</v>
      </c>
      <c r="T1678" s="13">
        <f t="shared" si="2191"/>
        <v>7.0613213987852155E-2</v>
      </c>
      <c r="U1678" s="13">
        <f t="shared" si="2192"/>
        <v>1.2082087603183167E-2</v>
      </c>
      <c r="V1678" s="13">
        <f t="shared" si="2193"/>
        <v>2.5652827259515861E-3</v>
      </c>
      <c r="W1678" s="13">
        <f t="shared" si="2194"/>
        <v>0.13756524406098272</v>
      </c>
      <c r="X1678" s="13">
        <f t="shared" si="2195"/>
        <v>6.628795854723947E-2</v>
      </c>
      <c r="Y1678" s="13">
        <f t="shared" si="2196"/>
        <v>1.5970943381646004E-2</v>
      </c>
      <c r="Z1678" s="13">
        <f t="shared" si="2197"/>
        <v>6.8909123664448674E-4</v>
      </c>
      <c r="AA1678" s="13">
        <f t="shared" si="2198"/>
        <v>1.9406474546455543E-3</v>
      </c>
      <c r="AB1678" s="13">
        <f t="shared" si="2199"/>
        <v>2.7326661136784038E-3</v>
      </c>
      <c r="AC1678" s="13">
        <f t="shared" si="2200"/>
        <v>2.1757605372453112E-4</v>
      </c>
      <c r="AD1678" s="13">
        <f t="shared" si="2201"/>
        <v>9.6854243145879843E-2</v>
      </c>
      <c r="AE1678" s="13">
        <f t="shared" si="2202"/>
        <v>4.6670727759783773E-2</v>
      </c>
      <c r="AF1678" s="13">
        <f t="shared" si="2203"/>
        <v>1.1244509062691022E-2</v>
      </c>
      <c r="AG1678" s="13">
        <f t="shared" si="2204"/>
        <v>1.8061140266439582E-3</v>
      </c>
      <c r="AH1678" s="13">
        <f t="shared" si="2205"/>
        <v>8.3012340147680107E-5</v>
      </c>
      <c r="AI1678" s="13">
        <f t="shared" si="2206"/>
        <v>2.3378281139697509E-4</v>
      </c>
      <c r="AJ1678" s="13">
        <f t="shared" si="2207"/>
        <v>3.2919444752095106E-4</v>
      </c>
      <c r="AK1678" s="13">
        <f t="shared" si="2208"/>
        <v>3.0903037347944899E-4</v>
      </c>
      <c r="AL1678" s="13">
        <f t="shared" si="2209"/>
        <v>1.1810463132300162E-5</v>
      </c>
      <c r="AM1678" s="13">
        <f t="shared" si="2210"/>
        <v>5.4552991080815315E-2</v>
      </c>
      <c r="AN1678" s="13">
        <f t="shared" si="2211"/>
        <v>2.6287209651515934E-2</v>
      </c>
      <c r="AO1678" s="13">
        <f t="shared" si="2212"/>
        <v>6.3334509948232984E-3</v>
      </c>
      <c r="AP1678" s="13">
        <f t="shared" si="2213"/>
        <v>1.0172907162987281E-3</v>
      </c>
      <c r="AQ1678" s="13">
        <f t="shared" si="2214"/>
        <v>1.2254934975183132E-4</v>
      </c>
      <c r="AR1678" s="13">
        <f t="shared" si="2215"/>
        <v>8.0001581797498326E-6</v>
      </c>
      <c r="AS1678" s="13">
        <f t="shared" si="2216"/>
        <v>2.253037882747473E-5</v>
      </c>
      <c r="AT1678" s="13">
        <f t="shared" si="2217"/>
        <v>3.1725495840470691E-5</v>
      </c>
      <c r="AU1678" s="13">
        <f t="shared" si="2218"/>
        <v>2.9782221122600784E-5</v>
      </c>
      <c r="AV1678" s="13">
        <f t="shared" si="2219"/>
        <v>2.0968483033069167E-5</v>
      </c>
      <c r="AW1678" s="13">
        <f t="shared" si="2220"/>
        <v>4.4520524168331259E-7</v>
      </c>
      <c r="AX1678" s="13">
        <f t="shared" si="2221"/>
        <v>2.5605734445220952E-2</v>
      </c>
      <c r="AY1678" s="13">
        <f t="shared" si="2222"/>
        <v>1.2338522532072066E-2</v>
      </c>
      <c r="AZ1678" s="13">
        <f t="shared" si="2223"/>
        <v>2.9727547671038186E-3</v>
      </c>
      <c r="BA1678" s="13">
        <f t="shared" si="2224"/>
        <v>4.7748941751966228E-4</v>
      </c>
      <c r="BB1678" s="13">
        <f t="shared" si="2225"/>
        <v>5.7521430887836825E-5</v>
      </c>
      <c r="BC1678" s="13">
        <f t="shared" si="2226"/>
        <v>5.5435197346511957E-6</v>
      </c>
      <c r="BD1678" s="13">
        <f t="shared" si="2227"/>
        <v>6.4250016711528157E-7</v>
      </c>
      <c r="BE1678" s="13">
        <f t="shared" si="2228"/>
        <v>1.8094357432162394E-6</v>
      </c>
      <c r="BF1678" s="13">
        <f t="shared" si="2229"/>
        <v>2.5479041690591915E-6</v>
      </c>
      <c r="BG1678" s="13">
        <f t="shared" si="2230"/>
        <v>2.3918379635005705E-6</v>
      </c>
      <c r="BH1678" s="13">
        <f t="shared" si="2231"/>
        <v>1.6839984348062186E-6</v>
      </c>
      <c r="BI1678" s="13">
        <f t="shared" si="2232"/>
        <v>9.4850931265574189E-7</v>
      </c>
      <c r="BJ1678" s="14">
        <f t="shared" si="2233"/>
        <v>0.82739401875850815</v>
      </c>
      <c r="BK1678" s="14">
        <f t="shared" si="2234"/>
        <v>0.11924640130856308</v>
      </c>
      <c r="BL1678" s="14">
        <f t="shared" si="2235"/>
        <v>3.9929998339018086E-2</v>
      </c>
      <c r="BM1678" s="14">
        <f t="shared" si="2236"/>
        <v>0.61511470891061981</v>
      </c>
      <c r="BN1678" s="14">
        <f t="shared" si="2237"/>
        <v>0.35980672340528358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1.6292</v>
      </c>
      <c r="F1679" s="10">
        <f>VLOOKUP(B1679,home!$B$2:$E$405,3,FALSE)</f>
        <v>0.86650000000000005</v>
      </c>
      <c r="G1679" s="10">
        <f>VLOOKUP(C1679,away!$B$2:$E$405,4,FALSE)</f>
        <v>0.90259999999999996</v>
      </c>
      <c r="H1679" s="10">
        <f>VLOOKUP(A1679,away!$A$2:$E$405,3,FALSE)</f>
        <v>1.1462000000000001</v>
      </c>
      <c r="I1679" s="10">
        <f>VLOOKUP(C1679,away!$B$2:$E$405,3,FALSE)</f>
        <v>1.1803999999999999</v>
      </c>
      <c r="J1679" s="10">
        <f>VLOOKUP(B1679,home!$B$2:$E$405,4,FALSE)</f>
        <v>1.3856999999999999</v>
      </c>
      <c r="K1679" s="12">
        <f t="shared" si="2182"/>
        <v>1.27420204468</v>
      </c>
      <c r="L1679" s="12">
        <f t="shared" si="2183"/>
        <v>1.874816736936</v>
      </c>
      <c r="M1679" s="13">
        <f t="shared" si="2184"/>
        <v>4.2894194797253656E-2</v>
      </c>
      <c r="N1679" s="13">
        <f t="shared" si="2185"/>
        <v>5.4655870715562827E-2</v>
      </c>
      <c r="O1679" s="13">
        <f t="shared" si="2186"/>
        <v>8.0418754323284256E-2</v>
      </c>
      <c r="P1679" s="13">
        <f t="shared" si="2187"/>
        <v>0.10246974118934739</v>
      </c>
      <c r="Q1679" s="13">
        <f t="shared" si="2188"/>
        <v>3.4821311109767952E-2</v>
      </c>
      <c r="R1679" s="13">
        <f t="shared" si="2189"/>
        <v>7.5385213284418828E-2</v>
      </c>
      <c r="S1679" s="13">
        <f t="shared" si="2190"/>
        <v>6.1197371282069819E-2</v>
      </c>
      <c r="T1679" s="13">
        <f t="shared" si="2191"/>
        <v>6.5283576870648438E-2</v>
      </c>
      <c r="U1679" s="13">
        <f t="shared" si="2192"/>
        <v>9.6055992905644358E-2</v>
      </c>
      <c r="V1679" s="13">
        <f t="shared" si="2193"/>
        <v>1.6243790425312578E-2</v>
      </c>
      <c r="W1679" s="13">
        <f t="shared" si="2194"/>
        <v>1.4789795271501571E-2</v>
      </c>
      <c r="X1679" s="13">
        <f t="shared" si="2195"/>
        <v>2.772815571086806E-2</v>
      </c>
      <c r="Y1679" s="13">
        <f t="shared" si="2196"/>
        <v>2.5992605205551491E-2</v>
      </c>
      <c r="Z1679" s="13">
        <f t="shared" si="2197"/>
        <v>4.711115319437284E-2</v>
      </c>
      <c r="AA1679" s="13">
        <f t="shared" si="2198"/>
        <v>6.0029127727502581E-2</v>
      </c>
      <c r="AB1679" s="13">
        <f t="shared" si="2199"/>
        <v>3.8244618645370342E-2</v>
      </c>
      <c r="AC1679" s="13">
        <f t="shared" si="2200"/>
        <v>2.4252946824787325E-3</v>
      </c>
      <c r="AD1679" s="13">
        <f t="shared" si="2201"/>
        <v>4.7112968438364775E-3</v>
      </c>
      <c r="AE1679" s="13">
        <f t="shared" si="2202"/>
        <v>8.8328181754983807E-3</v>
      </c>
      <c r="AF1679" s="13">
        <f t="shared" si="2203"/>
        <v>8.2799576748684347E-3</v>
      </c>
      <c r="AG1679" s="13">
        <f t="shared" si="2204"/>
        <v>5.1744677433216762E-3</v>
      </c>
      <c r="AH1679" s="13">
        <f t="shared" si="2205"/>
        <v>2.2081194626291517E-2</v>
      </c>
      <c r="AI1679" s="13">
        <f t="shared" si="2206"/>
        <v>2.8135903341797681E-2</v>
      </c>
      <c r="AJ1679" s="13">
        <f t="shared" si="2207"/>
        <v>1.7925412783518727E-2</v>
      </c>
      <c r="AK1679" s="13">
        <f t="shared" si="2208"/>
        <v>7.6135325401641904E-3</v>
      </c>
      <c r="AL1679" s="13">
        <f t="shared" si="2209"/>
        <v>2.3175100462536952E-4</v>
      </c>
      <c r="AM1679" s="13">
        <f t="shared" si="2210"/>
        <v>1.2006288143021728E-3</v>
      </c>
      <c r="AN1679" s="13">
        <f t="shared" si="2211"/>
        <v>2.2509589959013383E-3</v>
      </c>
      <c r="AO1679" s="13">
        <f t="shared" si="2212"/>
        <v>2.1100677998362413E-3</v>
      </c>
      <c r="AP1679" s="13">
        <f t="shared" si="2213"/>
        <v>1.3186634757342357E-3</v>
      </c>
      <c r="AQ1679" s="13">
        <f t="shared" si="2214"/>
        <v>6.1806308867318584E-4</v>
      </c>
      <c r="AR1679" s="13">
        <f t="shared" si="2215"/>
        <v>8.279638651382518E-3</v>
      </c>
      <c r="AS1679" s="13">
        <f t="shared" si="2216"/>
        <v>1.0549932498803162E-2</v>
      </c>
      <c r="AT1679" s="13">
        <f t="shared" si="2217"/>
        <v>6.7213727806054871E-3</v>
      </c>
      <c r="AU1679" s="13">
        <f t="shared" si="2218"/>
        <v>2.8547956467013355E-3</v>
      </c>
      <c r="AV1679" s="13">
        <f t="shared" si="2219"/>
        <v>9.0939661254260174E-4</v>
      </c>
      <c r="AW1679" s="13">
        <f t="shared" si="2220"/>
        <v>1.5378580285086147E-5</v>
      </c>
      <c r="AX1679" s="13">
        <f t="shared" si="2221"/>
        <v>2.5497394834759189E-4</v>
      </c>
      <c r="AY1679" s="13">
        <f t="shared" si="2222"/>
        <v>4.7802942584472042E-4</v>
      </c>
      <c r="AZ1679" s="13">
        <f t="shared" si="2223"/>
        <v>4.4810878416079425E-4</v>
      </c>
      <c r="BA1679" s="13">
        <f t="shared" si="2224"/>
        <v>2.8004061617089958E-4</v>
      </c>
      <c r="BB1679" s="13">
        <f t="shared" si="2225"/>
        <v>1.3125620855476816E-4</v>
      </c>
      <c r="BC1679" s="13">
        <f t="shared" si="2226"/>
        <v>4.9216267325048292E-5</v>
      </c>
      <c r="BD1679" s="13">
        <f t="shared" si="2227"/>
        <v>2.5871341865656922E-3</v>
      </c>
      <c r="BE1679" s="13">
        <f t="shared" si="2228"/>
        <v>3.2965316703835331E-3</v>
      </c>
      <c r="BF1679" s="13">
        <f t="shared" si="2229"/>
        <v>2.1002236973775372E-3</v>
      </c>
      <c r="BG1679" s="13">
        <f t="shared" si="2230"/>
        <v>8.9203644316128243E-4</v>
      </c>
      <c r="BH1679" s="13">
        <f t="shared" si="2231"/>
        <v>2.8415866495129532E-4</v>
      </c>
      <c r="BI1679" s="13">
        <f t="shared" si="2232"/>
        <v>7.2415110378895833E-5</v>
      </c>
      <c r="BJ1679" s="14">
        <f t="shared" si="2233"/>
        <v>0.25940986274627631</v>
      </c>
      <c r="BK1679" s="14">
        <f t="shared" si="2234"/>
        <v>0.22594017280693224</v>
      </c>
      <c r="BL1679" s="14">
        <f t="shared" si="2235"/>
        <v>0.46443738614084579</v>
      </c>
      <c r="BM1679" s="14">
        <f t="shared" si="2236"/>
        <v>0.60579083862323291</v>
      </c>
      <c r="BN1679" s="14">
        <f t="shared" si="2237"/>
        <v>0.39064508541963489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1.6292</v>
      </c>
      <c r="F1680" s="10">
        <f>VLOOKUP(B1680,home!$B$2:$E$405,3,FALSE)</f>
        <v>0.90259999999999996</v>
      </c>
      <c r="G1680" s="10">
        <f>VLOOKUP(C1680,away!$B$2:$E$405,4,FALSE)</f>
        <v>1.1048</v>
      </c>
      <c r="H1680" s="10">
        <f>VLOOKUP(A1680,away!$A$2:$E$405,3,FALSE)</f>
        <v>1.1462000000000001</v>
      </c>
      <c r="I1680" s="10">
        <f>VLOOKUP(C1680,away!$B$2:$E$405,3,FALSE)</f>
        <v>1.1778</v>
      </c>
      <c r="J1680" s="10">
        <f>VLOOKUP(B1680,home!$B$2:$E$405,4,FALSE)</f>
        <v>1.0777000000000001</v>
      </c>
      <c r="K1680" s="12">
        <f t="shared" si="2182"/>
        <v>1.6246259884159999</v>
      </c>
      <c r="L1680" s="12">
        <f t="shared" si="2183"/>
        <v>1.4548889217720002</v>
      </c>
      <c r="M1680" s="13">
        <f t="shared" si="2184"/>
        <v>4.5981556424471395E-2</v>
      </c>
      <c r="N1680" s="13">
        <f t="shared" si="2185"/>
        <v>7.4702831555012922E-2</v>
      </c>
      <c r="O1680" s="13">
        <f t="shared" si="2186"/>
        <v>6.6898057047797568E-2</v>
      </c>
      <c r="P1680" s="13">
        <f t="shared" si="2187"/>
        <v>0.10868432205438811</v>
      </c>
      <c r="Q1680" s="13">
        <f t="shared" si="2188"/>
        <v>6.0682080776268417E-2</v>
      </c>
      <c r="R1680" s="13">
        <f t="shared" si="2189"/>
        <v>4.8664621043456001E-2</v>
      </c>
      <c r="S1680" s="13">
        <f t="shared" si="2190"/>
        <v>6.4222934035653129E-2</v>
      </c>
      <c r="T1680" s="13">
        <f t="shared" si="2191"/>
        <v>8.828568707146657E-2</v>
      </c>
      <c r="U1680" s="13">
        <f t="shared" si="2192"/>
        <v>7.9061808063614791E-2</v>
      </c>
      <c r="V1680" s="13">
        <f t="shared" si="2193"/>
        <v>1.6866728964045331E-2</v>
      </c>
      <c r="W1680" s="13">
        <f t="shared" si="2194"/>
        <v>3.2861895153428203E-2</v>
      </c>
      <c r="X1680" s="13">
        <f t="shared" si="2195"/>
        <v>4.7810407207155681E-2</v>
      </c>
      <c r="Y1680" s="13">
        <f t="shared" si="2196"/>
        <v>3.4779415895549511E-2</v>
      </c>
      <c r="Z1680" s="13">
        <f t="shared" si="2197"/>
        <v>2.3600539346118898E-2</v>
      </c>
      <c r="AA1680" s="13">
        <f t="shared" si="2198"/>
        <v>3.8342049562339116E-2</v>
      </c>
      <c r="AB1680" s="13">
        <f t="shared" si="2199"/>
        <v>3.1145745084055227E-2</v>
      </c>
      <c r="AC1680" s="13">
        <f t="shared" si="2200"/>
        <v>2.4916906164098112E-3</v>
      </c>
      <c r="AD1680" s="13">
        <f t="shared" si="2201"/>
        <v>1.3347072223715319E-2</v>
      </c>
      <c r="AE1680" s="13">
        <f t="shared" si="2202"/>
        <v>1.9418507516374191E-2</v>
      </c>
      <c r="AF1680" s="13">
        <f t="shared" si="2203"/>
        <v>1.4125885731459569E-2</v>
      </c>
      <c r="AG1680" s="13">
        <f t="shared" si="2204"/>
        <v>6.8505315536392317E-3</v>
      </c>
      <c r="AH1680" s="13">
        <f t="shared" si="2205"/>
        <v>8.5840408106281456E-3</v>
      </c>
      <c r="AI1680" s="13">
        <f t="shared" si="2206"/>
        <v>1.3945855786570035E-2</v>
      </c>
      <c r="AJ1680" s="13">
        <f t="shared" si="2207"/>
        <v>1.1328399870781668E-2</v>
      </c>
      <c r="AK1680" s="13">
        <f t="shared" si="2208"/>
        <v>6.1348042790801182E-3</v>
      </c>
      <c r="AL1680" s="13">
        <f t="shared" si="2209"/>
        <v>2.3557941615882884E-4</v>
      </c>
      <c r="AM1680" s="13">
        <f t="shared" si="2210"/>
        <v>4.3368000807826445E-3</v>
      </c>
      <c r="AN1680" s="13">
        <f t="shared" si="2211"/>
        <v>6.3095623934705846E-3</v>
      </c>
      <c r="AO1680" s="13">
        <f t="shared" si="2212"/>
        <v>4.5898562137447908E-3</v>
      </c>
      <c r="AP1680" s="13">
        <f t="shared" si="2213"/>
        <v>2.225910319301225E-3</v>
      </c>
      <c r="AQ1680" s="13">
        <f t="shared" si="2214"/>
        <v>8.0961306610233177E-4</v>
      </c>
      <c r="AR1680" s="13">
        <f t="shared" si="2215"/>
        <v>2.4977651758843252E-3</v>
      </c>
      <c r="AS1680" s="13">
        <f t="shared" si="2216"/>
        <v>4.0579342177021359E-3</v>
      </c>
      <c r="AT1680" s="13">
        <f t="shared" si="2217"/>
        <v>3.2963126946807205E-3</v>
      </c>
      <c r="AU1680" s="13">
        <f t="shared" si="2218"/>
        <v>1.7850917565746245E-3</v>
      </c>
      <c r="AV1680" s="13">
        <f t="shared" si="2219"/>
        <v>7.2502661485957594E-4</v>
      </c>
      <c r="AW1680" s="13">
        <f t="shared" si="2220"/>
        <v>1.5467426946163664E-5</v>
      </c>
      <c r="AX1680" s="13">
        <f t="shared" si="2221"/>
        <v>1.1742796863006832E-3</v>
      </c>
      <c r="AY1680" s="13">
        <f t="shared" si="2222"/>
        <v>1.7084465066607637E-3</v>
      </c>
      <c r="AZ1680" s="13">
        <f t="shared" si="2223"/>
        <v>1.2427999479904099E-3</v>
      </c>
      <c r="BA1680" s="13">
        <f t="shared" si="2224"/>
        <v>6.0271195877002173E-4</v>
      </c>
      <c r="BB1680" s="13">
        <f t="shared" si="2225"/>
        <v>2.1921973795850175E-4</v>
      </c>
      <c r="BC1680" s="13">
        <f t="shared" si="2226"/>
        <v>6.3788073637916978E-5</v>
      </c>
      <c r="BD1680" s="13">
        <f t="shared" si="2227"/>
        <v>6.056618139303326E-4</v>
      </c>
      <c r="BE1680" s="13">
        <f t="shared" si="2228"/>
        <v>9.8397392310239419E-4</v>
      </c>
      <c r="BF1680" s="13">
        <f t="shared" si="2229"/>
        <v>7.9929480369789825E-4</v>
      </c>
      <c r="BG1680" s="13">
        <f t="shared" si="2230"/>
        <v>4.3285170349782347E-4</v>
      </c>
      <c r="BH1680" s="13">
        <f t="shared" si="2231"/>
        <v>1.7580553165817526E-4</v>
      </c>
      <c r="BI1680" s="13">
        <f t="shared" si="2232"/>
        <v>5.7123647127832625E-5</v>
      </c>
      <c r="BJ1680" s="14">
        <f t="shared" si="2233"/>
        <v>0.41614730266878958</v>
      </c>
      <c r="BK1680" s="14">
        <f t="shared" si="2234"/>
        <v>0.24019125801778735</v>
      </c>
      <c r="BL1680" s="14">
        <f t="shared" si="2235"/>
        <v>0.31952222343103853</v>
      </c>
      <c r="BM1680" s="14">
        <f t="shared" si="2236"/>
        <v>0.59215487548262502</v>
      </c>
      <c r="BN1680" s="14">
        <f t="shared" si="2237"/>
        <v>0.40561346890139438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1.6292</v>
      </c>
      <c r="F1681" s="10">
        <f>VLOOKUP(B1681,home!$B$2:$E$405,3,FALSE)</f>
        <v>1.163</v>
      </c>
      <c r="G1681" s="10">
        <f>VLOOKUP(C1681,away!$B$2:$E$405,4,FALSE)</f>
        <v>1.1554</v>
      </c>
      <c r="H1681" s="10">
        <f>VLOOKUP(A1681,away!$A$2:$E$405,3,FALSE)</f>
        <v>1.1462000000000001</v>
      </c>
      <c r="I1681" s="10">
        <f>VLOOKUP(C1681,away!$B$2:$E$405,3,FALSE)</f>
        <v>1.0777000000000001</v>
      </c>
      <c r="J1681" s="10">
        <f>VLOOKUP(B1681,home!$B$2:$E$405,4,FALSE)</f>
        <v>0.91839999999999999</v>
      </c>
      <c r="K1681" s="12">
        <f t="shared" si="2182"/>
        <v>2.1892052418399999</v>
      </c>
      <c r="L1681" s="12">
        <f t="shared" si="2183"/>
        <v>1.1344625452160002</v>
      </c>
      <c r="M1681" s="13">
        <f t="shared" si="2184"/>
        <v>3.6020473744578715E-2</v>
      </c>
      <c r="N1681" s="13">
        <f t="shared" si="2185"/>
        <v>7.8856209935191809E-2</v>
      </c>
      <c r="O1681" s="13">
        <f t="shared" si="2186"/>
        <v>4.0863878324160885E-2</v>
      </c>
      <c r="P1681" s="13">
        <f t="shared" si="2187"/>
        <v>8.9459416629164942E-2</v>
      </c>
      <c r="Q1681" s="13">
        <f t="shared" si="2188"/>
        <v>8.6316214070878708E-2</v>
      </c>
      <c r="R1681" s="13">
        <f t="shared" si="2189"/>
        <v>2.3179269705512255E-2</v>
      </c>
      <c r="S1681" s="13">
        <f t="shared" si="2190"/>
        <v>5.5544711046693354E-2</v>
      </c>
      <c r="T1681" s="13">
        <f t="shared" si="2191"/>
        <v>9.7922511908258195E-2</v>
      </c>
      <c r="U1681" s="13">
        <f t="shared" si="2192"/>
        <v>5.0744178741330533E-2</v>
      </c>
      <c r="V1681" s="13">
        <f t="shared" si="2193"/>
        <v>1.5327694781793926E-2</v>
      </c>
      <c r="W1681" s="13">
        <f t="shared" si="2194"/>
        <v>6.2987969433250413E-2</v>
      </c>
      <c r="X1681" s="13">
        <f t="shared" si="2195"/>
        <v>7.1457492121232882E-2</v>
      </c>
      <c r="Y1681" s="13">
        <f t="shared" si="2196"/>
        <v>4.053292419330308E-2</v>
      </c>
      <c r="Z1681" s="13">
        <f t="shared" si="2197"/>
        <v>8.7653377687878474E-3</v>
      </c>
      <c r="AA1681" s="13">
        <f t="shared" si="2198"/>
        <v>1.9189123389928484E-2</v>
      </c>
      <c r="AB1681" s="13">
        <f t="shared" si="2199"/>
        <v>2.1004464755772997E-2</v>
      </c>
      <c r="AC1681" s="13">
        <f t="shared" si="2200"/>
        <v>2.3792139769808597E-3</v>
      </c>
      <c r="AD1681" s="13">
        <f t="shared" si="2201"/>
        <v>3.4473398214032371E-2</v>
      </c>
      <c r="AE1681" s="13">
        <f t="shared" si="2202"/>
        <v>3.910877908013588E-2</v>
      </c>
      <c r="AF1681" s="13">
        <f t="shared" si="2203"/>
        <v>2.2183722527770611E-2</v>
      </c>
      <c r="AG1681" s="13">
        <f t="shared" si="2204"/>
        <v>8.3888674404067193E-3</v>
      </c>
      <c r="AH1681" s="13">
        <f t="shared" si="2205"/>
        <v>2.4859868487142494E-3</v>
      </c>
      <c r="AI1681" s="13">
        <f t="shared" si="2206"/>
        <v>5.4423354403505377E-3</v>
      </c>
      <c r="AJ1681" s="13">
        <f t="shared" si="2207"/>
        <v>5.9571946369335015E-3</v>
      </c>
      <c r="AK1681" s="13">
        <f t="shared" si="2208"/>
        <v>4.3471739086119853E-3</v>
      </c>
      <c r="AL1681" s="13">
        <f t="shared" si="2209"/>
        <v>2.3635790681259114E-4</v>
      </c>
      <c r="AM1681" s="13">
        <f t="shared" si="2210"/>
        <v>1.509386881483947E-2</v>
      </c>
      <c r="AN1681" s="13">
        <f t="shared" si="2211"/>
        <v>1.7123428832839196E-2</v>
      </c>
      <c r="AO1681" s="13">
        <f t="shared" si="2212"/>
        <v>9.7129443282639016E-3</v>
      </c>
      <c r="AP1681" s="13">
        <f t="shared" si="2213"/>
        <v>3.6729905147278581E-3</v>
      </c>
      <c r="AQ1681" s="13">
        <f t="shared" si="2214"/>
        <v>1.0417175419730981E-3</v>
      </c>
      <c r="AR1681" s="13">
        <f t="shared" si="2215"/>
        <v>5.6405179355317389E-4</v>
      </c>
      <c r="AS1681" s="13">
        <f t="shared" si="2216"/>
        <v>1.2348251431158618E-3</v>
      </c>
      <c r="AT1681" s="13">
        <f t="shared" si="2217"/>
        <v>1.3516428380325365E-3</v>
      </c>
      <c r="AU1681" s="13">
        <f t="shared" si="2218"/>
        <v>9.8634119537210755E-4</v>
      </c>
      <c r="AV1681" s="13">
        <f t="shared" si="2219"/>
        <v>5.3982582878783737E-4</v>
      </c>
      <c r="AW1681" s="13">
        <f t="shared" si="2220"/>
        <v>1.6305881273923554E-5</v>
      </c>
      <c r="AX1681" s="13">
        <f t="shared" si="2221"/>
        <v>5.5072627881819786E-3</v>
      </c>
      <c r="AY1681" s="13">
        <f t="shared" si="2222"/>
        <v>6.2477833598542929E-3</v>
      </c>
      <c r="AZ1681" s="13">
        <f t="shared" si="2223"/>
        <v>3.5439381061892383E-3</v>
      </c>
      <c r="BA1681" s="13">
        <f t="shared" si="2224"/>
        <v>1.3401550146784709E-3</v>
      </c>
      <c r="BB1681" s="13">
        <f t="shared" si="2225"/>
        <v>3.8008891723403102E-4</v>
      </c>
      <c r="BC1681" s="13">
        <f t="shared" si="2226"/>
        <v>8.6239328090742453E-5</v>
      </c>
      <c r="BD1681" s="13">
        <f t="shared" si="2227"/>
        <v>1.0664927222466386E-4</v>
      </c>
      <c r="BE1681" s="13">
        <f t="shared" si="2228"/>
        <v>2.3347714579265521E-4</v>
      </c>
      <c r="BF1681" s="13">
        <f t="shared" si="2229"/>
        <v>2.5556469570956137E-4</v>
      </c>
      <c r="BG1681" s="13">
        <f t="shared" si="2230"/>
        <v>1.8649452382553877E-4</v>
      </c>
      <c r="BH1681" s="13">
        <f t="shared" si="2231"/>
        <v>1.0206869728333105E-4</v>
      </c>
      <c r="BI1681" s="13">
        <f t="shared" si="2232"/>
        <v>4.4689865424089696E-5</v>
      </c>
      <c r="BJ1681" s="14">
        <f t="shared" si="2233"/>
        <v>0.60597850647133289</v>
      </c>
      <c r="BK1681" s="14">
        <f t="shared" si="2234"/>
        <v>0.20521565144587869</v>
      </c>
      <c r="BL1681" s="14">
        <f t="shared" si="2235"/>
        <v>0.17881923675043682</v>
      </c>
      <c r="BM1681" s="14">
        <f t="shared" si="2236"/>
        <v>0.63785179254836866</v>
      </c>
      <c r="BN1681" s="14">
        <f t="shared" si="2237"/>
        <v>0.35469546240948729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1.6292</v>
      </c>
      <c r="F1682" s="10">
        <f>VLOOKUP(B1682,home!$B$2:$E$405,3,FALSE)</f>
        <v>1.2583</v>
      </c>
      <c r="G1682" s="10">
        <f>VLOOKUP(C1682,away!$B$2:$E$405,4,FALSE)</f>
        <v>1.0831999999999999</v>
      </c>
      <c r="H1682" s="10">
        <f>VLOOKUP(A1682,away!$A$2:$E$405,3,FALSE)</f>
        <v>1.1462000000000001</v>
      </c>
      <c r="I1682" s="10">
        <f>VLOOKUP(C1682,away!$B$2:$E$405,3,FALSE)</f>
        <v>1.0777000000000001</v>
      </c>
      <c r="J1682" s="10">
        <f>VLOOKUP(B1682,home!$B$2:$E$405,4,FALSE)</f>
        <v>1.0468999999999999</v>
      </c>
      <c r="K1682" s="12">
        <f t="shared" si="2182"/>
        <v>2.2205842203519999</v>
      </c>
      <c r="L1682" s="12">
        <f t="shared" si="2183"/>
        <v>1.2931934218060002</v>
      </c>
      <c r="M1682" s="13">
        <f t="shared" si="2184"/>
        <v>2.978418764734795E-2</v>
      </c>
      <c r="N1682" s="13">
        <f t="shared" si="2185"/>
        <v>6.6138297105703805E-2</v>
      </c>
      <c r="O1682" s="13">
        <f t="shared" si="2186"/>
        <v>3.851671553938589E-2</v>
      </c>
      <c r="P1682" s="13">
        <f t="shared" si="2187"/>
        <v>8.5529610746546983E-2</v>
      </c>
      <c r="Q1682" s="13">
        <f t="shared" si="2188"/>
        <v>7.3432829456939117E-2</v>
      </c>
      <c r="R1682" s="13">
        <f t="shared" si="2189"/>
        <v>2.4904781582553395E-2</v>
      </c>
      <c r="S1682" s="13">
        <f t="shared" si="2190"/>
        <v>6.1402667760079223E-2</v>
      </c>
      <c r="T1682" s="13">
        <f t="shared" si="2191"/>
        <v>9.4962851998315528E-2</v>
      </c>
      <c r="U1682" s="13">
        <f t="shared" si="2192"/>
        <v>5.5303164993531176E-2</v>
      </c>
      <c r="V1682" s="13">
        <f t="shared" si="2193"/>
        <v>1.959185090089146E-2</v>
      </c>
      <c r="W1682" s="13">
        <f t="shared" si="2194"/>
        <v>5.4354594115959512E-2</v>
      </c>
      <c r="X1682" s="13">
        <f t="shared" si="2195"/>
        <v>7.0291003555693968E-2</v>
      </c>
      <c r="Y1682" s="13">
        <f t="shared" si="2196"/>
        <v>4.5449931705182807E-2</v>
      </c>
      <c r="Z1682" s="13">
        <f t="shared" si="2197"/>
        <v>1.073556657135776E-2</v>
      </c>
      <c r="AA1682" s="13">
        <f t="shared" si="2198"/>
        <v>2.3839229724895463E-2</v>
      </c>
      <c r="AB1682" s="13">
        <f t="shared" si="2199"/>
        <v>2.6468508676224609E-2</v>
      </c>
      <c r="AC1682" s="13">
        <f t="shared" si="2200"/>
        <v>3.5163024278144941E-3</v>
      </c>
      <c r="AD1682" s="13">
        <f t="shared" si="2201"/>
        <v>3.0174738499384349E-2</v>
      </c>
      <c r="AE1682" s="13">
        <f t="shared" si="2202"/>
        <v>3.9021773332120098E-2</v>
      </c>
      <c r="AF1682" s="13">
        <f t="shared" si="2203"/>
        <v>2.523135029015126E-2</v>
      </c>
      <c r="AG1682" s="13">
        <f t="shared" si="2204"/>
        <v>1.0876338739502174E-2</v>
      </c>
      <c r="AH1682" s="13">
        <f t="shared" si="2205"/>
        <v>3.4707910173600626E-3</v>
      </c>
      <c r="AI1682" s="13">
        <f t="shared" si="2206"/>
        <v>7.7071837652892185E-3</v>
      </c>
      <c r="AJ1682" s="13">
        <f t="shared" si="2207"/>
        <v>8.5572253262771753E-3</v>
      </c>
      <c r="AK1682" s="13">
        <f t="shared" si="2208"/>
        <v>6.3340131765091982E-3</v>
      </c>
      <c r="AL1682" s="13">
        <f t="shared" si="2209"/>
        <v>4.0390287823732692E-4</v>
      </c>
      <c r="AM1682" s="13">
        <f t="shared" si="2210"/>
        <v>1.3401109632996181E-2</v>
      </c>
      <c r="AN1682" s="13">
        <f t="shared" si="2211"/>
        <v>1.733022682229168E-2</v>
      </c>
      <c r="AO1682" s="13">
        <f t="shared" si="2212"/>
        <v>1.1205667662496754E-2</v>
      </c>
      <c r="AP1682" s="13">
        <f t="shared" si="2213"/>
        <v>4.8303652360283406E-3</v>
      </c>
      <c r="AQ1682" s="13">
        <f t="shared" si="2214"/>
        <v>1.5616491370380593E-3</v>
      </c>
      <c r="AR1682" s="13">
        <f t="shared" si="2215"/>
        <v>8.9768082242267725E-4</v>
      </c>
      <c r="AS1682" s="13">
        <f t="shared" si="2216"/>
        <v>1.9933758691844028E-3</v>
      </c>
      <c r="AT1682" s="13">
        <f t="shared" si="2217"/>
        <v>2.2132295001706689E-3</v>
      </c>
      <c r="AU1682" s="13">
        <f t="shared" si="2218"/>
        <v>1.6382208346988438E-3</v>
      </c>
      <c r="AV1682" s="13">
        <f t="shared" si="2219"/>
        <v>9.0945183374603394E-4</v>
      </c>
      <c r="AW1682" s="13">
        <f t="shared" si="2220"/>
        <v>3.2218490081677574E-5</v>
      </c>
      <c r="AX1682" s="13">
        <f t="shared" si="2221"/>
        <v>4.9597154310397455E-3</v>
      </c>
      <c r="AY1682" s="13">
        <f t="shared" si="2222"/>
        <v>6.4138713694503096E-3</v>
      </c>
      <c r="AZ1682" s="13">
        <f t="shared" si="2223"/>
        <v>4.1471881316414915E-3</v>
      </c>
      <c r="BA1682" s="13">
        <f t="shared" si="2224"/>
        <v>1.7877054702768978E-3</v>
      </c>
      <c r="BB1682" s="13">
        <f t="shared" si="2225"/>
        <v>5.7796223857217157E-4</v>
      </c>
      <c r="BC1682" s="13">
        <f t="shared" si="2226"/>
        <v>1.4948339299476044E-4</v>
      </c>
      <c r="BD1682" s="13">
        <f t="shared" si="2227"/>
        <v>1.9347915573973454E-4</v>
      </c>
      <c r="BE1682" s="13">
        <f t="shared" si="2228"/>
        <v>4.2963676020268162E-4</v>
      </c>
      <c r="BF1682" s="13">
        <f t="shared" si="2229"/>
        <v>4.7702230509461544E-4</v>
      </c>
      <c r="BG1682" s="13">
        <f t="shared" si="2230"/>
        <v>3.5308940114968021E-4</v>
      </c>
      <c r="BH1682" s="13">
        <f t="shared" si="2231"/>
        <v>1.9601618814162937E-4</v>
      </c>
      <c r="BI1682" s="13">
        <f t="shared" si="2232"/>
        <v>8.7054090864170243E-5</v>
      </c>
      <c r="BJ1682" s="14">
        <f t="shared" si="2233"/>
        <v>0.57629865332377905</v>
      </c>
      <c r="BK1682" s="14">
        <f t="shared" si="2234"/>
        <v>0.20664239373036777</v>
      </c>
      <c r="BL1682" s="14">
        <f t="shared" si="2235"/>
        <v>0.20448987056344128</v>
      </c>
      <c r="BM1682" s="14">
        <f t="shared" si="2236"/>
        <v>0.67347840923110014</v>
      </c>
      <c r="BN1682" s="14">
        <f t="shared" si="2237"/>
        <v>0.31830642207847715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1.6292</v>
      </c>
      <c r="F1683" s="10">
        <f>VLOOKUP(B1683,home!$B$2:$E$405,3,FALSE)</f>
        <v>0.90259999999999996</v>
      </c>
      <c r="G1683" s="10">
        <f>VLOOKUP(C1683,away!$B$2:$E$405,4,FALSE)</f>
        <v>1.1253</v>
      </c>
      <c r="H1683" s="10">
        <f>VLOOKUP(A1683,away!$A$2:$E$405,3,FALSE)</f>
        <v>1.1462000000000001</v>
      </c>
      <c r="I1683" s="10">
        <f>VLOOKUP(C1683,away!$B$2:$E$405,3,FALSE)</f>
        <v>0.92090000000000005</v>
      </c>
      <c r="J1683" s="10">
        <f>VLOOKUP(B1683,home!$B$2:$E$405,4,FALSE)</f>
        <v>0.87239999999999995</v>
      </c>
      <c r="K1683" s="12">
        <f t="shared" si="2182"/>
        <v>1.654771564776</v>
      </c>
      <c r="L1683" s="12">
        <f t="shared" si="2183"/>
        <v>0.92084923999200008</v>
      </c>
      <c r="M1683" s="13">
        <f t="shared" si="2184"/>
        <v>7.6106560814066096E-2</v>
      </c>
      <c r="N1683" s="13">
        <f t="shared" si="2185"/>
        <v>0.12593897272801194</v>
      </c>
      <c r="O1683" s="13">
        <f t="shared" si="2186"/>
        <v>7.0082668684037688E-2</v>
      </c>
      <c r="P1683" s="13">
        <f t="shared" si="2187"/>
        <v>0.11597080732196302</v>
      </c>
      <c r="Q1683" s="13">
        <f t="shared" si="2188"/>
        <v>0.10420011548370718</v>
      </c>
      <c r="R1683" s="13">
        <f t="shared" si="2189"/>
        <v>3.2267786097153625E-2</v>
      </c>
      <c r="S1683" s="13">
        <f t="shared" si="2190"/>
        <v>4.417893808053331E-2</v>
      </c>
      <c r="T1683" s="13">
        <f t="shared" si="2191"/>
        <v>9.5952597150250382E-2</v>
      </c>
      <c r="U1683" s="13">
        <f t="shared" si="2192"/>
        <v>5.3395814891844161E-2</v>
      </c>
      <c r="V1683" s="13">
        <f t="shared" si="2193"/>
        <v>7.4799612266214042E-3</v>
      </c>
      <c r="W1683" s="13">
        <f t="shared" si="2194"/>
        <v>5.7475796049604677E-2</v>
      </c>
      <c r="X1683" s="13">
        <f t="shared" si="2195"/>
        <v>5.2926543110213664E-2</v>
      </c>
      <c r="Y1683" s="13">
        <f t="shared" si="2196"/>
        <v>2.4368683499222041E-2</v>
      </c>
      <c r="Z1683" s="13">
        <f t="shared" si="2197"/>
        <v>9.9045887679294498E-3</v>
      </c>
      <c r="AA1683" s="13">
        <f t="shared" si="2198"/>
        <v>1.638983185396941E-2</v>
      </c>
      <c r="AB1683" s="13">
        <f t="shared" si="2199"/>
        <v>1.3560713851704246E-2</v>
      </c>
      <c r="AC1683" s="13">
        <f t="shared" si="2200"/>
        <v>7.1237053424632322E-4</v>
      </c>
      <c r="AD1683" s="13">
        <f t="shared" si="2201"/>
        <v>2.3777328241437641E-2</v>
      </c>
      <c r="AE1683" s="13">
        <f t="shared" si="2202"/>
        <v>2.1895334640168167E-2</v>
      </c>
      <c r="AF1683" s="13">
        <f t="shared" si="2203"/>
        <v>1.0081151131384686E-2</v>
      </c>
      <c r="AG1683" s="13">
        <f t="shared" si="2204"/>
        <v>3.0944067858600269E-3</v>
      </c>
      <c r="AH1683" s="13">
        <f t="shared" si="2205"/>
        <v>2.2801582598452829E-3</v>
      </c>
      <c r="AI1683" s="13">
        <f t="shared" si="2206"/>
        <v>3.7731410515810999E-3</v>
      </c>
      <c r="AJ1683" s="13">
        <f t="shared" si="2207"/>
        <v>3.12184326102271E-3</v>
      </c>
      <c r="AK1683" s="13">
        <f t="shared" si="2208"/>
        <v>1.7219791526759867E-3</v>
      </c>
      <c r="AL1683" s="13">
        <f t="shared" si="2209"/>
        <v>4.3420270255415575E-5</v>
      </c>
      <c r="AM1683" s="13">
        <f t="shared" si="2210"/>
        <v>7.869209332055269E-3</v>
      </c>
      <c r="AN1683" s="13">
        <f t="shared" si="2211"/>
        <v>7.2463554327610487E-3</v>
      </c>
      <c r="AO1683" s="13">
        <f t="shared" si="2212"/>
        <v>3.3364004464849564E-3</v>
      </c>
      <c r="AP1683" s="13">
        <f t="shared" si="2213"/>
        <v>1.024107271818214E-3</v>
      </c>
      <c r="AQ1683" s="13">
        <f t="shared" si="2214"/>
        <v>2.357621007310207E-4</v>
      </c>
      <c r="AR1683" s="13">
        <f t="shared" si="2215"/>
        <v>4.1993640012800222E-4</v>
      </c>
      <c r="AS1683" s="13">
        <f t="shared" si="2216"/>
        <v>6.9489881394621468E-4</v>
      </c>
      <c r="AT1683" s="13">
        <f t="shared" si="2217"/>
        <v>5.7494939885738218E-4</v>
      </c>
      <c r="AU1683" s="13">
        <f t="shared" si="2218"/>
        <v>3.1713663880475029E-4</v>
      </c>
      <c r="AV1683" s="13">
        <f t="shared" si="2219"/>
        <v>1.3119717301068442E-4</v>
      </c>
      <c r="AW1683" s="13">
        <f t="shared" si="2220"/>
        <v>1.837877686013465E-6</v>
      </c>
      <c r="AX1683" s="13">
        <f t="shared" si="2221"/>
        <v>2.1702906399924992E-3</v>
      </c>
      <c r="AY1683" s="13">
        <f t="shared" si="2222"/>
        <v>1.9985104863988442E-3</v>
      </c>
      <c r="AZ1683" s="13">
        <f t="shared" si="2223"/>
        <v>9.2016343125820915E-4</v>
      </c>
      <c r="BA1683" s="13">
        <f t="shared" si="2224"/>
        <v>2.8244393211418435E-4</v>
      </c>
      <c r="BB1683" s="13">
        <f t="shared" si="2225"/>
        <v>6.5022070056924659E-5</v>
      </c>
      <c r="BC1683" s="13">
        <f t="shared" si="2226"/>
        <v>1.1975104758925137E-5</v>
      </c>
      <c r="BD1683" s="13">
        <f t="shared" si="2227"/>
        <v>6.4449685817141188E-5</v>
      </c>
      <c r="BE1683" s="13">
        <f t="shared" si="2228"/>
        <v>1.0664950744895229E-4</v>
      </c>
      <c r="BF1683" s="13">
        <f t="shared" si="2229"/>
        <v>8.8240286161946226E-5</v>
      </c>
      <c r="BG1683" s="13">
        <f t="shared" si="2230"/>
        <v>4.8672505469495264E-5</v>
      </c>
      <c r="BH1683" s="13">
        <f t="shared" si="2231"/>
        <v>2.0135469509331271E-5</v>
      </c>
      <c r="BI1683" s="13">
        <f t="shared" si="2232"/>
        <v>6.66392047749111E-6</v>
      </c>
      <c r="BJ1683" s="14">
        <f t="shared" si="2233"/>
        <v>0.54487116906829058</v>
      </c>
      <c r="BK1683" s="14">
        <f t="shared" si="2234"/>
        <v>0.2464905687340844</v>
      </c>
      <c r="BL1683" s="14">
        <f t="shared" si="2235"/>
        <v>0.19906686690346564</v>
      </c>
      <c r="BM1683" s="14">
        <f t="shared" si="2236"/>
        <v>0.47376960973611759</v>
      </c>
      <c r="BN1683" s="14">
        <f t="shared" si="2237"/>
        <v>0.52456691112893949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1.4215</v>
      </c>
      <c r="F1685" s="10">
        <f>VLOOKUP(B1685,home!$B$2:$E$405,3,FALSE)</f>
        <v>0.82069999999999999</v>
      </c>
      <c r="G1685" s="10">
        <f>VLOOKUP(C1685,away!$B$2:$E$405,4,FALSE)</f>
        <v>1.0823</v>
      </c>
      <c r="H1685" s="10">
        <f>VLOOKUP(A1685,away!$A$2:$E$405,3,FALSE)</f>
        <v>1.0277000000000001</v>
      </c>
      <c r="I1685" s="10">
        <f>VLOOKUP(C1685,away!$B$2:$E$405,3,FALSE)</f>
        <v>0.74850000000000005</v>
      </c>
      <c r="J1685" s="10">
        <f>VLOOKUP(B1685,home!$B$2:$E$405,4,FALSE)</f>
        <v>1.0541</v>
      </c>
      <c r="K1685" s="12">
        <f t="shared" ref="K1685:K1748" si="2238">E1685*F1685*G1685</f>
        <v>1.2626382916150001</v>
      </c>
      <c r="L1685" s="12">
        <f t="shared" ref="L1685:L1748" si="2239">H1685*I1685*J1685</f>
        <v>0.81084897964500013</v>
      </c>
      <c r="M1685" s="13">
        <f t="shared" ref="M1685:M1748" si="2240">_xlfn.POISSON.DIST(0,K1685,FALSE) * _xlfn.POISSON.DIST(0,L1685,FALSE)</f>
        <v>0.12574650404043902</v>
      </c>
      <c r="N1685" s="13">
        <f t="shared" ref="N1685:N1748" si="2241">_xlfn.POISSON.DIST(1,K1685,FALSE) * _xlfn.POISSON.DIST(0,L1685,FALSE)</f>
        <v>0.15877235103817863</v>
      </c>
      <c r="O1685" s="13">
        <f t="shared" ref="O1685:O1748" si="2242">_xlfn.POISSON.DIST(0,K1685,FALSE) * _xlfn.POISSON.DIST(1,L1685,FALSE)</f>
        <v>0.10196142449511587</v>
      </c>
      <c r="P1685" s="13">
        <f t="shared" ref="P1685:P1748" si="2243">_xlfn.POISSON.DIST(1,K1685,FALSE) * _xlfn.POISSON.DIST(1,L1685,FALSE)</f>
        <v>0.12874039883514493</v>
      </c>
      <c r="Q1685" s="13">
        <f t="shared" ref="Q1685:Q1748" si="2244">_xlfn.POISSON.DIST(2,K1685,FALSE) * _xlfn.POISSON.DIST(0,L1685,FALSE)</f>
        <v>0.10023602503527149</v>
      </c>
      <c r="R1685" s="13">
        <f t="shared" ref="R1685:R1748" si="2245">_xlfn.POISSON.DIST(0,K1685,FALSE) * _xlfn.POISSON.DIST(2,L1685,FALSE)</f>
        <v>4.1337658507507702E-2</v>
      </c>
      <c r="S1685" s="13">
        <f t="shared" ref="S1685:S1748" si="2246">_xlfn.POISSON.DIST(2,K1685,FALSE) * _xlfn.POISSON.DIST(2,L1685,FALSE)</f>
        <v>3.295139379561219E-2</v>
      </c>
      <c r="T1685" s="13">
        <f t="shared" ref="T1685:T1748" si="2247">_xlfn.POISSON.DIST(2,K1685,FALSE) * _xlfn.POISSON.DIST(1,L1685,FALSE)</f>
        <v>8.1276278623520576E-2</v>
      </c>
      <c r="U1685" s="13">
        <f t="shared" ref="U1685:U1748" si="2248">_xlfn.POISSON.DIST(1,K1685,FALSE) * _xlfn.POISSON.DIST(2,L1685,FALSE)</f>
        <v>5.2194510517283799E-2</v>
      </c>
      <c r="V1685" s="13">
        <f t="shared" ref="V1685:V1748" si="2249">_xlfn.POISSON.DIST(3,K1685,FALSE) * _xlfn.POISSON.DIST(3,L1685,FALSE)</f>
        <v>3.7484369506313236E-3</v>
      </c>
      <c r="W1685" s="13">
        <f t="shared" ref="W1685:W1748" si="2250">_xlfn.POISSON.DIST(3,K1685,FALSE) * _xlfn.POISSON.DIST(0,L1685,FALSE)</f>
        <v>4.2187281136271189E-2</v>
      </c>
      <c r="X1685" s="13">
        <f t="shared" ref="X1685:X1748" si="2251">_xlfn.POISSON.DIST(3,K1685,FALSE) * _xlfn.POISSON.DIST(1,L1685,FALSE)</f>
        <v>3.4207513863342254E-2</v>
      </c>
      <c r="Y1685" s="13">
        <f t="shared" ref="Y1685:Y1748" si="2252">_xlfn.POISSON.DIST(3,K1685,FALSE) * _xlfn.POISSON.DIST(2,L1685,FALSE)</f>
        <v>1.386856385614163E-2</v>
      </c>
      <c r="Z1685" s="13">
        <f t="shared" ref="Z1685:Z1748" si="2253">_xlfn.POISSON.DIST(0,K1685,FALSE) * _xlfn.POISSON.DIST(3,L1685,FALSE)</f>
        <v>1.1172866073908695E-2</v>
      </c>
      <c r="AA1685" s="13">
        <f t="shared" ref="AA1685:AA1748" si="2254">_xlfn.POISSON.DIST(1,K1685,FALSE) * _xlfn.POISSON.DIST(3,L1685,FALSE)</f>
        <v>1.4107288532003269E-2</v>
      </c>
      <c r="AB1685" s="13">
        <f t="shared" ref="AB1685:AB1748" si="2255">_xlfn.POISSON.DIST(2,K1685,FALSE) * _xlfn.POISSON.DIST(3,L1685,FALSE)</f>
        <v>8.9062013456842459E-3</v>
      </c>
      <c r="AC1685" s="13">
        <f t="shared" ref="AC1685:AC1748" si="2256">_xlfn.POISSON.DIST(4,K1685,FALSE) * _xlfn.POISSON.DIST(4,L1685,FALSE)</f>
        <v>2.3985521094361745E-4</v>
      </c>
      <c r="AD1685" s="13">
        <f t="shared" ref="AD1685:AD1748" si="2257">_xlfn.POISSON.DIST(4,K1685,FALSE) * _xlfn.POISSON.DIST(0,L1685,FALSE)</f>
        <v>1.3316819145445798E-2</v>
      </c>
      <c r="AE1685" s="13">
        <f t="shared" ref="AE1685:AE1748" si="2258">_xlfn.POISSON.DIST(4,K1685,FALSE) * _xlfn.POISSON.DIST(1,L1685,FALSE)</f>
        <v>1.0797929216201728E-2</v>
      </c>
      <c r="AF1685" s="13">
        <f t="shared" ref="AF1685:AF1748" si="2259">_xlfn.POISSON.DIST(4,K1685,FALSE) * _xlfn.POISSON.DIST(2,L1685,FALSE)</f>
        <v>4.3777449436180529E-3</v>
      </c>
      <c r="AG1685" s="13">
        <f t="shared" ref="AG1685:AG1748" si="2260">_xlfn.POISSON.DIST(4,K1685,FALSE) * _xlfn.POISSON.DIST(3,L1685,FALSE)</f>
        <v>1.1832300068929191E-3</v>
      </c>
      <c r="AH1685" s="13">
        <f t="shared" ref="AH1685:AH1748" si="2261">_xlfn.POISSON.DIST(0,K1685,FALSE) * _xlfn.POISSON.DIST(4,L1685,FALSE)</f>
        <v>2.2648767639347755E-3</v>
      </c>
      <c r="AI1685" s="13">
        <f t="shared" ref="AI1685:AI1748" si="2262">_xlfn.POISSON.DIST(1,K1685,FALSE) * _xlfn.POISSON.DIST(4,L1685,FALSE)</f>
        <v>2.8597201279331151E-3</v>
      </c>
      <c r="AJ1685" s="13">
        <f t="shared" ref="AJ1685:AJ1748" si="2263">_xlfn.POISSON.DIST(2,K1685,FALSE) * _xlfn.POISSON.DIST(4,L1685,FALSE)</f>
        <v>1.8053960684152491E-3</v>
      </c>
      <c r="AK1685" s="13">
        <f t="shared" ref="AK1685:AK1748" si="2264">_xlfn.POISSON.DIST(3,K1685,FALSE) * _xlfn.POISSON.DIST(4,L1685,FALSE)</f>
        <v>7.5985406917075606E-4</v>
      </c>
      <c r="AL1685" s="13">
        <f t="shared" ref="AL1685:AL1748" si="2265">_xlfn.POISSON.DIST(5,K1685,FALSE) * _xlfn.POISSON.DIST(5,L1685,FALSE)</f>
        <v>9.822636662610881E-6</v>
      </c>
      <c r="AM1685" s="13">
        <f t="shared" ref="AM1685:AM1748" si="2266">_xlfn.POISSON.DIST(5,K1685,FALSE) * _xlfn.POISSON.DIST(0,L1685,FALSE)</f>
        <v>3.3628651551103161E-3</v>
      </c>
      <c r="AN1685" s="13">
        <f t="shared" ref="AN1685:AN1748" si="2267">_xlfn.POISSON.DIST(5,K1685,FALSE) * _xlfn.POISSON.DIST(1,L1685,FALSE)</f>
        <v>2.726775779704925E-3</v>
      </c>
      <c r="AO1685" s="13">
        <f t="shared" ref="AO1685:AO1748" si="2268">_xlfn.POISSON.DIST(5,K1685,FALSE) * _xlfn.POISSON.DIST(2,L1685,FALSE)</f>
        <v>1.1055016793472189E-3</v>
      </c>
      <c r="AP1685" s="13">
        <f t="shared" ref="AP1685:AP1748" si="2269">_xlfn.POISSON.DIST(5,K1685,FALSE) * _xlfn.POISSON.DIST(3,L1685,FALSE)</f>
        <v>2.9879830289817558E-4</v>
      </c>
      <c r="AQ1685" s="13">
        <f t="shared" ref="AQ1685:AQ1748" si="2270">_xlfn.POISSON.DIST(5,K1685,FALSE) * _xlfn.POISSON.DIST(4,L1685,FALSE)</f>
        <v>6.0570074756160827E-5</v>
      </c>
      <c r="AR1685" s="13">
        <f t="shared" ref="AR1685:AR1748" si="2271">_xlfn.POISSON.DIST(0,K1685,FALSE) * _xlfn.POISSON.DIST(5,L1685,FALSE)</f>
        <v>3.6729460261163664E-4</v>
      </c>
      <c r="AS1685" s="13">
        <f t="shared" ref="AS1685:AS1748" si="2272">_xlfn.POISSON.DIST(1,K1685,FALSE) * _xlfn.POISSON.DIST(5,L1685,FALSE)</f>
        <v>4.6376022956096726E-4</v>
      </c>
      <c r="AT1685" s="13">
        <f t="shared" ref="AT1685:AT1748" si="2273">_xlfn.POISSON.DIST(2,K1685,FALSE) * _xlfn.POISSON.DIST(5,L1685,FALSE)</f>
        <v>2.9278071198592001E-4</v>
      </c>
      <c r="AU1685" s="13">
        <f t="shared" ref="AU1685:AU1748" si="2274">_xlfn.POISSON.DIST(3,K1685,FALSE) * _xlfn.POISSON.DIST(5,L1685,FALSE)</f>
        <v>1.2322537933324182E-4</v>
      </c>
      <c r="AV1685" s="13">
        <f t="shared" ref="AV1685:AV1748" si="2275">_xlfn.POISSON.DIST(4,K1685,FALSE) * _xlfn.POISSON.DIST(5,L1685,FALSE)</f>
        <v>3.8897270611233709E-5</v>
      </c>
      <c r="AW1685" s="13">
        <f t="shared" ref="AW1685:AW1748" si="2276">_xlfn.POISSON.DIST(6,K1685,FALSE) * _xlfn.POISSON.DIST(6,L1685,FALSE)</f>
        <v>2.7934732023125751E-7</v>
      </c>
      <c r="AX1685" s="13">
        <f t="shared" ref="AX1685:AX1748" si="2277">_xlfn.POISSON.DIST(6,K1685,FALSE) * _xlfn.POISSON.DIST(0,L1685,FALSE)</f>
        <v>7.0768038573001816E-4</v>
      </c>
      <c r="AY1685" s="13">
        <f t="shared" ref="AY1685:AY1748" si="2278">_xlfn.POISSON.DIST(6,K1685,FALSE) * _xlfn.POISSON.DIST(1,L1685,FALSE)</f>
        <v>5.7382191868396535E-4</v>
      </c>
      <c r="AZ1685" s="13">
        <f t="shared" ref="AZ1685:AZ1748" si="2279">_xlfn.POISSON.DIST(6,K1685,FALSE) * _xlfn.POISSON.DIST(2,L1685,FALSE)</f>
        <v>2.326414586314147E-4</v>
      </c>
      <c r="BA1685" s="13">
        <f t="shared" ref="BA1685:BA1748" si="2280">_xlfn.POISSON.DIST(6,K1685,FALSE) * _xlfn.POISSON.DIST(3,L1685,FALSE)</f>
        <v>6.2879029784802383E-5</v>
      </c>
      <c r="BB1685" s="13">
        <f t="shared" ref="BB1685:BB1748" si="2281">_xlfn.POISSON.DIST(6,K1685,FALSE) * _xlfn.POISSON.DIST(4,L1685,FALSE)</f>
        <v>1.2746349285518644E-5</v>
      </c>
      <c r="BC1685" s="13">
        <f t="shared" ref="BC1685:BC1748" si="2282">_xlfn.POISSON.DIST(6,K1685,FALSE) * _xlfn.POISSON.DIST(5,L1685,FALSE)</f>
        <v>2.0670728624723146E-6</v>
      </c>
      <c r="BD1685" s="13">
        <f t="shared" ref="BD1685:BD1748" si="2283">_xlfn.POISSON.DIST(0,K1685,FALSE) * _xlfn.POISSON.DIST(6,L1685,FALSE)</f>
        <v>4.963674229279354E-5</v>
      </c>
      <c r="BE1685" s="13">
        <f t="shared" ref="BE1685:BE1748" si="2284">_xlfn.POISSON.DIST(1,K1685,FALSE) * _xlfn.POISSON.DIST(6,L1685,FALSE)</f>
        <v>6.2673251489906863E-5</v>
      </c>
      <c r="BF1685" s="13">
        <f t="shared" ref="BF1685:BF1748" si="2285">_xlfn.POISSON.DIST(2,K1685,FALSE) * _xlfn.POISSON.DIST(6,L1685,FALSE)</f>
        <v>3.9566823595586634E-5</v>
      </c>
      <c r="BG1685" s="13">
        <f t="shared" ref="BG1685:BG1748" si="2286">_xlfn.POISSON.DIST(3,K1685,FALSE) * _xlfn.POISSON.DIST(6,L1685,FALSE)</f>
        <v>1.6652862183121195E-5</v>
      </c>
      <c r="BH1685" s="13">
        <f t="shared" ref="BH1685:BH1748" si="2287">_xlfn.POISSON.DIST(4,K1685,FALSE) * _xlfn.POISSON.DIST(6,L1685,FALSE)</f>
        <v>5.2566353643490476E-6</v>
      </c>
      <c r="BI1685" s="13">
        <f t="shared" ref="BI1685:BI1748" si="2288">_xlfn.POISSON.DIST(5,K1685,FALSE) * _xlfn.POISSON.DIST(6,L1685,FALSE)</f>
        <v>1.327445819216933E-6</v>
      </c>
      <c r="BJ1685" s="14">
        <f t="shared" ref="BJ1685:BJ1748" si="2289">SUM(N1685,Q1685,T1685,W1685,X1685,Y1685,AD1685,AE1685,AF1685,AG1685,AM1685,AN1685,AO1685,AP1685,AQ1685,AX1685,AY1685,AZ1685,BA1685,BB1685,BC1685)</f>
        <v>0.46937008407167918</v>
      </c>
      <c r="BK1685" s="14">
        <f t="shared" ref="BK1685:BK1748" si="2290">SUM(M1685,P1685,S1685,V1685,AC1685,AL1685,AY1685)</f>
        <v>0.29201023338811766</v>
      </c>
      <c r="BL1685" s="14">
        <f t="shared" ref="BL1685:BL1748" si="2291">SUM(O1685,R1685,U1685,AA1685,AB1685,AH1685,AI1685,AJ1685,AK1685,AR1685,AS1685,AT1685,AU1685,AV1685,BD1685,BE1685,BF1685,BG1685,BH1685,BI1685)</f>
        <v>0.22765800238189673</v>
      </c>
      <c r="BM1685" s="14">
        <f t="shared" ref="BM1685:BM1748" si="2292">SUM(S1685:BI1685)</f>
        <v>0.3428432813925808</v>
      </c>
      <c r="BN1685" s="14">
        <f t="shared" ref="BN1685:BN1748" si="2293">SUM(M1685:R1685)</f>
        <v>0.65679436195165763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1.1809000000000001</v>
      </c>
      <c r="F1689" s="10">
        <f>VLOOKUP(B1689,home!$B$2:$E$405,3,FALSE)</f>
        <v>0.5645</v>
      </c>
      <c r="G1689" s="10">
        <f>VLOOKUP(C1689,away!$B$2:$E$405,4,FALSE)</f>
        <v>0.3528</v>
      </c>
      <c r="H1689" s="10">
        <f>VLOOKUP(A1689,away!$A$2:$E$405,3,FALSE)</f>
        <v>0.92459999999999998</v>
      </c>
      <c r="I1689" s="10">
        <f>VLOOKUP(C1689,away!$B$2:$E$405,3,FALSE)</f>
        <v>0.54079999999999995</v>
      </c>
      <c r="J1689" s="10">
        <f>VLOOKUP(B1689,home!$B$2:$E$405,4,FALSE)</f>
        <v>0.72099999999999997</v>
      </c>
      <c r="K1689" s="12">
        <f t="shared" si="2238"/>
        <v>0.23518284804000003</v>
      </c>
      <c r="L1689" s="12">
        <f t="shared" si="2239"/>
        <v>0.36051707327999999</v>
      </c>
      <c r="M1689" s="13">
        <f t="shared" si="2240"/>
        <v>0.55117665053960252</v>
      </c>
      <c r="N1689" s="13">
        <f t="shared" si="2241"/>
        <v>0.12962729444705157</v>
      </c>
      <c r="O1689" s="13">
        <f t="shared" si="2242"/>
        <v>0.19870859291281082</v>
      </c>
      <c r="P1689" s="13">
        <f t="shared" si="2243"/>
        <v>4.6732852811255811E-2</v>
      </c>
      <c r="Q1689" s="13">
        <f t="shared" si="2244"/>
        <v>1.5243058145888631E-2</v>
      </c>
      <c r="R1689" s="13">
        <f t="shared" si="2245"/>
        <v>3.5818920176256749E-2</v>
      </c>
      <c r="S1689" s="13">
        <f t="shared" si="2246"/>
        <v>9.9058964568818418E-4</v>
      </c>
      <c r="T1689" s="13">
        <f t="shared" si="2247"/>
        <v>5.4953827105926317E-3</v>
      </c>
      <c r="U1689" s="13">
        <f t="shared" si="2248"/>
        <v>8.4239956607694826E-3</v>
      </c>
      <c r="V1689" s="13">
        <f t="shared" si="2249"/>
        <v>9.3321724760169346E-6</v>
      </c>
      <c r="W1689" s="13">
        <f t="shared" si="2250"/>
        <v>1.19496860919647E-3</v>
      </c>
      <c r="X1689" s="13">
        <f t="shared" si="2251"/>
        <v>4.3080658564898335E-4</v>
      </c>
      <c r="Y1689" s="13">
        <f t="shared" si="2252"/>
        <v>7.7656564703960544E-5</v>
      </c>
      <c r="Z1689" s="13">
        <f t="shared" si="2253"/>
        <v>4.3044440899980075E-3</v>
      </c>
      <c r="AA1689" s="13">
        <f t="shared" si="2254"/>
        <v>1.0123314203146776E-3</v>
      </c>
      <c r="AB1689" s="13">
        <f t="shared" si="2255"/>
        <v>1.1904149329499209E-4</v>
      </c>
      <c r="AC1689" s="13">
        <f t="shared" si="2256"/>
        <v>4.9453183737009623E-8</v>
      </c>
      <c r="AD1689" s="13">
        <f t="shared" si="2257"/>
        <v>7.0259030207305888E-5</v>
      </c>
      <c r="AE1689" s="13">
        <f t="shared" si="2258"/>
        <v>2.5329579941829027E-5</v>
      </c>
      <c r="AF1689" s="13">
        <f t="shared" si="2259"/>
        <v>4.5658730140199963E-6</v>
      </c>
      <c r="AG1689" s="13">
        <f t="shared" si="2260"/>
        <v>5.4869172532754032E-7</v>
      </c>
      <c r="AH1689" s="13">
        <f t="shared" si="2261"/>
        <v>3.879563963558686E-4</v>
      </c>
      <c r="AI1689" s="13">
        <f t="shared" si="2262"/>
        <v>9.1240690210308274E-5</v>
      </c>
      <c r="AJ1689" s="13">
        <f t="shared" si="2263"/>
        <v>1.0729122690397823E-5</v>
      </c>
      <c r="AK1689" s="13">
        <f t="shared" si="2264"/>
        <v>8.4110187709944899E-7</v>
      </c>
      <c r="AL1689" s="13">
        <f t="shared" si="2265"/>
        <v>1.6772033825214509E-10</v>
      </c>
      <c r="AM1689" s="13">
        <f t="shared" si="2266"/>
        <v>3.3047437649365201E-6</v>
      </c>
      <c r="AN1689" s="13">
        <f t="shared" si="2267"/>
        <v>1.1914165500752424E-6</v>
      </c>
      <c r="AO1689" s="13">
        <f t="shared" si="2268"/>
        <v>2.1476300384524043E-7</v>
      </c>
      <c r="AP1689" s="13">
        <f t="shared" si="2269"/>
        <v>2.5808576531702483E-8</v>
      </c>
      <c r="AQ1689" s="13">
        <f t="shared" si="2270"/>
        <v>2.326108119183068E-9</v>
      </c>
      <c r="AR1689" s="13">
        <f t="shared" si="2271"/>
        <v>2.7972980914894693E-5</v>
      </c>
      <c r="AS1689" s="13">
        <f t="shared" si="2272"/>
        <v>6.5787653197334997E-6</v>
      </c>
      <c r="AT1689" s="13">
        <f t="shared" si="2273"/>
        <v>7.7360638224085293E-7</v>
      </c>
      <c r="AU1689" s="13">
        <f t="shared" si="2274"/>
        <v>6.0646317412441542E-8</v>
      </c>
      <c r="AV1689" s="13">
        <f t="shared" si="2275"/>
        <v>3.5657434130489619E-9</v>
      </c>
      <c r="AW1689" s="13">
        <f t="shared" si="2276"/>
        <v>3.9501602180021285E-13</v>
      </c>
      <c r="AX1689" s="13">
        <f t="shared" si="2277"/>
        <v>1.2953650844670039E-7</v>
      </c>
      <c r="AY1689" s="13">
        <f t="shared" si="2278"/>
        <v>4.6700122908114413E-8</v>
      </c>
      <c r="AZ1689" s="13">
        <f t="shared" si="2279"/>
        <v>8.4180958163248433E-9</v>
      </c>
      <c r="BA1689" s="13">
        <f t="shared" si="2280"/>
        <v>1.0116224220973482E-9</v>
      </c>
      <c r="BB1689" s="13">
        <f t="shared" si="2281"/>
        <v>9.1176788719740187E-11</v>
      </c>
      <c r="BC1689" s="13">
        <f t="shared" si="2282"/>
        <v>6.5741578040619333E-12</v>
      </c>
      <c r="BD1689" s="13">
        <f t="shared" si="2283"/>
        <v>1.6807895350591865E-6</v>
      </c>
      <c r="BE1689" s="13">
        <f t="shared" si="2284"/>
        <v>3.9529286981104704E-7</v>
      </c>
      <c r="BF1689" s="13">
        <f t="shared" si="2285"/>
        <v>4.6483051466033484E-8</v>
      </c>
      <c r="BG1689" s="13">
        <f t="shared" si="2286"/>
        <v>3.6440054764572171E-9</v>
      </c>
      <c r="BH1689" s="13">
        <f t="shared" si="2287"/>
        <v>2.1425189655664141E-10</v>
      </c>
      <c r="BI1689" s="13">
        <f t="shared" si="2288"/>
        <v>1.0077674246032485E-11</v>
      </c>
      <c r="BJ1689" s="14">
        <f t="shared" si="2289"/>
        <v>0.15217479506007475</v>
      </c>
      <c r="BK1689" s="14">
        <f t="shared" si="2290"/>
        <v>0.59890952149004961</v>
      </c>
      <c r="BL1689" s="14">
        <f t="shared" si="2291"/>
        <v>0.24461116497304941</v>
      </c>
      <c r="BM1689" s="14">
        <f t="shared" si="2292"/>
        <v>2.269250988057778E-2</v>
      </c>
      <c r="BN1689" s="14">
        <f t="shared" si="2293"/>
        <v>0.97730736903286619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1.1809000000000001</v>
      </c>
      <c r="F1690" s="10">
        <f>VLOOKUP(B1690,home!$B$2:$E$405,3,FALSE)</f>
        <v>0.7762</v>
      </c>
      <c r="G1690" s="10">
        <f>VLOOKUP(C1690,away!$B$2:$E$405,4,FALSE)</f>
        <v>1.0585</v>
      </c>
      <c r="H1690" s="10">
        <f>VLOOKUP(A1690,away!$A$2:$E$405,3,FALSE)</f>
        <v>0.92459999999999998</v>
      </c>
      <c r="I1690" s="10">
        <f>VLOOKUP(C1690,away!$B$2:$E$405,3,FALSE)</f>
        <v>1.1717</v>
      </c>
      <c r="J1690" s="10">
        <f>VLOOKUP(B1690,home!$B$2:$E$405,4,FALSE)</f>
        <v>0.72099999999999997</v>
      </c>
      <c r="K1690" s="12">
        <f t="shared" si="2238"/>
        <v>0.97023653293000012</v>
      </c>
      <c r="L1690" s="12">
        <f t="shared" si="2239"/>
        <v>0.78109810421999992</v>
      </c>
      <c r="M1690" s="13">
        <f t="shared" si="2240"/>
        <v>0.1735421729889518</v>
      </c>
      <c r="N1690" s="13">
        <f t="shared" si="2241"/>
        <v>0.16837695623793891</v>
      </c>
      <c r="O1690" s="13">
        <f t="shared" si="2242"/>
        <v>0.13555346232388954</v>
      </c>
      <c r="P1690" s="13">
        <f t="shared" si="2243"/>
        <v>0.13151892131178797</v>
      </c>
      <c r="Q1690" s="13">
        <f t="shared" si="2244"/>
        <v>8.1682737122802093E-2</v>
      </c>
      <c r="R1690" s="13">
        <f t="shared" si="2245"/>
        <v>5.2940276220823639E-2</v>
      </c>
      <c r="S1690" s="13">
        <f t="shared" si="2246"/>
        <v>2.4917900884123222E-2</v>
      </c>
      <c r="T1690" s="13">
        <f t="shared" si="2247"/>
        <v>6.3802231114121324E-2</v>
      </c>
      <c r="U1690" s="13">
        <f t="shared" si="2248"/>
        <v>5.1364590052848449E-2</v>
      </c>
      <c r="V1690" s="13">
        <f t="shared" si="2249"/>
        <v>2.0982254560891018E-3</v>
      </c>
      <c r="W1690" s="13">
        <f t="shared" si="2250"/>
        <v>2.6417191888753376E-2</v>
      </c>
      <c r="X1690" s="13">
        <f t="shared" si="2251"/>
        <v>2.063441850312122E-2</v>
      </c>
      <c r="Y1690" s="13">
        <f t="shared" si="2252"/>
        <v>8.0587525872350355E-3</v>
      </c>
      <c r="Z1690" s="13">
        <f t="shared" si="2253"/>
        <v>1.3783849797656162E-2</v>
      </c>
      <c r="AA1690" s="13">
        <f t="shared" si="2254"/>
        <v>1.3373594638105798E-2</v>
      </c>
      <c r="AB1690" s="13">
        <f t="shared" si="2255"/>
        <v>6.4877750472435037E-3</v>
      </c>
      <c r="AC1690" s="13">
        <f t="shared" si="2256"/>
        <v>9.9383749170634295E-5</v>
      </c>
      <c r="AD1690" s="13">
        <f t="shared" si="2257"/>
        <v>6.4077311669726491E-3</v>
      </c>
      <c r="AE1690" s="13">
        <f t="shared" si="2258"/>
        <v>5.0050666668737436E-3</v>
      </c>
      <c r="AF1690" s="13">
        <f t="shared" si="2259"/>
        <v>1.9547240424948971E-3</v>
      </c>
      <c r="AG1690" s="13">
        <f t="shared" si="2260"/>
        <v>5.0894374795533957E-4</v>
      </c>
      <c r="AH1690" s="13">
        <f t="shared" si="2261"/>
        <v>2.6916347364506145E-3</v>
      </c>
      <c r="AI1690" s="13">
        <f t="shared" si="2262"/>
        <v>2.6115223546077987E-3</v>
      </c>
      <c r="AJ1690" s="13">
        <f t="shared" si="2263"/>
        <v>1.2668971975019301E-3</v>
      </c>
      <c r="AK1690" s="13">
        <f t="shared" si="2264"/>
        <v>4.0972998149433552E-4</v>
      </c>
      <c r="AL1690" s="13">
        <f t="shared" si="2265"/>
        <v>3.0127186404829124E-6</v>
      </c>
      <c r="AM1690" s="13">
        <f t="shared" si="2266"/>
        <v>1.2434029742782095E-3</v>
      </c>
      <c r="AN1690" s="13">
        <f t="shared" si="2267"/>
        <v>9.712197059902187E-4</v>
      </c>
      <c r="AO1690" s="13">
        <f t="shared" si="2268"/>
        <v>3.7930893556503269E-4</v>
      </c>
      <c r="AP1690" s="13">
        <f t="shared" si="2269"/>
        <v>9.8759163494517723E-5</v>
      </c>
      <c r="AQ1690" s="13">
        <f t="shared" si="2270"/>
        <v>1.9285148844980201E-5</v>
      </c>
      <c r="AR1690" s="13">
        <f t="shared" si="2271"/>
        <v>4.204861579788549E-4</v>
      </c>
      <c r="AS1690" s="13">
        <f t="shared" si="2272"/>
        <v>4.0797103206246046E-4</v>
      </c>
      <c r="AT1690" s="13">
        <f t="shared" si="2273"/>
        <v>1.9791419984207774E-4</v>
      </c>
      <c r="AU1690" s="13">
        <f t="shared" si="2274"/>
        <v>6.4007862357464245E-5</v>
      </c>
      <c r="AV1690" s="13">
        <f t="shared" si="2275"/>
        <v>1.5525691613491691E-5</v>
      </c>
      <c r="AW1690" s="13">
        <f t="shared" si="2276"/>
        <v>6.342190472716678E-8</v>
      </c>
      <c r="AX1690" s="13">
        <f t="shared" si="2277"/>
        <v>2.0106583179975662E-4</v>
      </c>
      <c r="AY1690" s="13">
        <f t="shared" si="2278"/>
        <v>1.5705214004220727E-4</v>
      </c>
      <c r="AZ1690" s="13">
        <f t="shared" si="2279"/>
        <v>6.1336564425331001E-5</v>
      </c>
      <c r="BA1690" s="13">
        <f t="shared" si="2280"/>
        <v>1.5969958063997981E-5</v>
      </c>
      <c r="BB1690" s="13">
        <f t="shared" si="2281"/>
        <v>3.1185259920654305E-6</v>
      </c>
      <c r="BC1690" s="13">
        <f t="shared" si="2282"/>
        <v>4.8717494807262052E-7</v>
      </c>
      <c r="BD1690" s="13">
        <f t="shared" si="2283"/>
        <v>5.4740156808005804E-5</v>
      </c>
      <c r="BE1690" s="13">
        <f t="shared" si="2284"/>
        <v>5.3110899953444088E-5</v>
      </c>
      <c r="BF1690" s="13">
        <f t="shared" si="2285"/>
        <v>2.5765067715810845E-5</v>
      </c>
      <c r="BG1690" s="13">
        <f t="shared" si="2286"/>
        <v>8.3327366570983322E-6</v>
      </c>
      <c r="BH1690" s="13">
        <f t="shared" si="2287"/>
        <v>2.0211813810004514E-6</v>
      </c>
      <c r="BI1690" s="13">
        <f t="shared" si="2288"/>
        <v>3.9220480310490951E-7</v>
      </c>
      <c r="BJ1690" s="14">
        <f t="shared" si="2289"/>
        <v>0.38599975920171287</v>
      </c>
      <c r="BK1690" s="14">
        <f t="shared" si="2290"/>
        <v>0.33233666924880545</v>
      </c>
      <c r="BL1690" s="14">
        <f t="shared" si="2291"/>
        <v>0.26794974974413843</v>
      </c>
      <c r="BM1690" s="14">
        <f t="shared" si="2292"/>
        <v>0.25629851306798157</v>
      </c>
      <c r="BN1690" s="14">
        <f t="shared" si="2293"/>
        <v>0.74361452620619395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1.5124</v>
      </c>
      <c r="F1691" s="10">
        <f>VLOOKUP(B1691,home!$B$2:$E$405,3,FALSE)</f>
        <v>1.0138</v>
      </c>
      <c r="G1691" s="10">
        <f>VLOOKUP(C1691,away!$B$2:$E$405,4,FALSE)</f>
        <v>0.9698</v>
      </c>
      <c r="H1691" s="10">
        <f>VLOOKUP(A1691,away!$A$2:$E$405,3,FALSE)</f>
        <v>1.1446000000000001</v>
      </c>
      <c r="I1691" s="10">
        <f>VLOOKUP(C1691,away!$B$2:$E$405,3,FALSE)</f>
        <v>1.1066</v>
      </c>
      <c r="J1691" s="10">
        <f>VLOOKUP(B1691,home!$B$2:$E$405,4,FALSE)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1.5124</v>
      </c>
      <c r="F1692" s="10">
        <f>VLOOKUP(B1692,home!$B$2:$E$405,3,FALSE)</f>
        <v>0.4546</v>
      </c>
      <c r="G1692" s="10">
        <f>VLOOKUP(C1692,away!$B$2:$E$405,4,FALSE)</f>
        <v>0.74939999999999996</v>
      </c>
      <c r="H1692" s="10">
        <f>VLOOKUP(A1692,away!$A$2:$E$405,3,FALSE)</f>
        <v>1.1446000000000001</v>
      </c>
      <c r="I1692" s="10">
        <f>VLOOKUP(C1692,away!$B$2:$E$405,3,FALSE)</f>
        <v>0.93189999999999995</v>
      </c>
      <c r="J1692" s="10">
        <f>VLOOKUP(B1692,home!$B$2:$E$405,4,FALSE)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1.5124</v>
      </c>
      <c r="F1693" s="10">
        <f>VLOOKUP(B1693,home!$B$2:$E$405,3,FALSE)</f>
        <v>0.70530000000000004</v>
      </c>
      <c r="G1693" s="10">
        <f>VLOOKUP(C1693,away!$B$2:$E$405,4,FALSE)</f>
        <v>0.9698</v>
      </c>
      <c r="H1693" s="10">
        <f>VLOOKUP(A1693,away!$A$2:$E$405,3,FALSE)</f>
        <v>1.1446000000000001</v>
      </c>
      <c r="I1693" s="10">
        <f>VLOOKUP(C1693,away!$B$2:$E$405,3,FALSE)</f>
        <v>1.1066</v>
      </c>
      <c r="J1693" s="10">
        <f>VLOOKUP(B1693,home!$B$2:$E$405,4,FALSE)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1.4215</v>
      </c>
      <c r="F1694" s="10">
        <f>VLOOKUP(B1694,home!$B$2:$E$405,3,FALSE)</f>
        <v>1.1364000000000001</v>
      </c>
      <c r="G1694" s="10">
        <f>VLOOKUP(C1694,away!$B$2:$E$405,4,FALSE)</f>
        <v>0.99660000000000004</v>
      </c>
      <c r="H1694" s="10">
        <f>VLOOKUP(A1694,away!$A$2:$E$405,3,FALSE)</f>
        <v>1.0277000000000001</v>
      </c>
      <c r="I1694" s="10">
        <f>VLOOKUP(C1694,away!$B$2:$E$405,3,FALSE)</f>
        <v>0.97299999999999998</v>
      </c>
      <c r="J1694" s="10">
        <f>VLOOKUP(B1694,home!$B$2:$E$405,4,FALSE)</f>
        <v>1.2724</v>
      </c>
      <c r="K1694" s="12">
        <f t="shared" si="2238"/>
        <v>1.6099002651600001</v>
      </c>
      <c r="L1694" s="12">
        <f t="shared" si="2239"/>
        <v>1.27233905204</v>
      </c>
      <c r="M1694" s="13">
        <f t="shared" si="2240"/>
        <v>5.6009199934252039E-2</v>
      </c>
      <c r="N1694" s="13">
        <f t="shared" si="2241"/>
        <v>9.0169225825551827E-2</v>
      </c>
      <c r="O1694" s="13">
        <f t="shared" si="2242"/>
        <v>7.1262692349865084E-2</v>
      </c>
      <c r="P1694" s="13">
        <f t="shared" si="2243"/>
        <v>0.1147258273100633</v>
      </c>
      <c r="Q1694" s="13">
        <f t="shared" si="2244"/>
        <v>7.2581730282913925E-2</v>
      </c>
      <c r="R1694" s="13">
        <f t="shared" si="2245"/>
        <v>4.5335153215122749E-2</v>
      </c>
      <c r="S1694" s="13">
        <f t="shared" si="2246"/>
        <v>5.8749345944188937E-2</v>
      </c>
      <c r="T1694" s="13">
        <f t="shared" si="2247"/>
        <v>9.234856990358567E-2</v>
      </c>
      <c r="U1694" s="13">
        <f t="shared" si="2248"/>
        <v>7.2985075182095349E-2</v>
      </c>
      <c r="V1694" s="13">
        <f t="shared" si="2249"/>
        <v>1.3370952798397799E-2</v>
      </c>
      <c r="W1694" s="13">
        <f t="shared" si="2250"/>
        <v>3.8949782276078239E-2</v>
      </c>
      <c r="X1694" s="13">
        <f t="shared" si="2251"/>
        <v>4.9557329058309778E-2</v>
      </c>
      <c r="Y1694" s="13">
        <f t="shared" si="2252"/>
        <v>3.1526862537842107E-2</v>
      </c>
      <c r="Z1694" s="13">
        <f t="shared" si="2253"/>
        <v>1.9227228621939138E-2</v>
      </c>
      <c r="AA1694" s="13">
        <f t="shared" si="2254"/>
        <v>3.0953920456751761E-2</v>
      </c>
      <c r="AB1694" s="13">
        <f t="shared" si="2255"/>
        <v>2.4916362375533112E-2</v>
      </c>
      <c r="AC1694" s="13">
        <f t="shared" si="2256"/>
        <v>1.7117652362477001E-3</v>
      </c>
      <c r="AD1694" s="13">
        <f t="shared" si="2257"/>
        <v>1.5676316203545648E-2</v>
      </c>
      <c r="AE1694" s="13">
        <f t="shared" si="2258"/>
        <v>1.9945589297898563E-2</v>
      </c>
      <c r="AF1694" s="13">
        <f t="shared" si="2259"/>
        <v>1.2688776089833716E-2</v>
      </c>
      <c r="AG1694" s="13">
        <f t="shared" si="2260"/>
        <v>5.3814751138956136E-3</v>
      </c>
      <c r="AH1694" s="13">
        <f t="shared" si="2261"/>
        <v>6.1158884595486039E-3</v>
      </c>
      <c r="AI1694" s="13">
        <f t="shared" si="2262"/>
        <v>9.8459704527162819E-3</v>
      </c>
      <c r="AJ1694" s="13">
        <f t="shared" si="2263"/>
        <v>7.9255152212927352E-3</v>
      </c>
      <c r="AK1694" s="13">
        <f t="shared" si="2264"/>
        <v>4.2530963520962632E-3</v>
      </c>
      <c r="AL1694" s="13">
        <f t="shared" si="2265"/>
        <v>1.4025101813248798E-4</v>
      </c>
      <c r="AM1694" s="13">
        <f t="shared" si="2266"/>
        <v>5.0474611225640289E-3</v>
      </c>
      <c r="AN1694" s="13">
        <f t="shared" si="2267"/>
        <v>6.4220818998918707E-3</v>
      </c>
      <c r="AO1694" s="13">
        <f t="shared" si="2268"/>
        <v>4.0855327983158329E-3</v>
      </c>
      <c r="AP1694" s="13">
        <f t="shared" si="2269"/>
        <v>1.7327276425624977E-3</v>
      </c>
      <c r="AQ1694" s="13">
        <f t="shared" si="2270"/>
        <v>5.5115426154536847E-4</v>
      </c>
      <c r="AR1694" s="13">
        <f t="shared" si="2271"/>
        <v>1.5562967450008884E-3</v>
      </c>
      <c r="AS1694" s="13">
        <f t="shared" si="2272"/>
        <v>2.5054825424445752E-3</v>
      </c>
      <c r="AT1694" s="13">
        <f t="shared" si="2273"/>
        <v>2.0167885047176369E-3</v>
      </c>
      <c r="AU1694" s="13">
        <f t="shared" si="2274"/>
        <v>1.0822761161721878E-3</v>
      </c>
      <c r="AV1694" s="13">
        <f t="shared" si="2275"/>
        <v>4.3558915160048483E-4</v>
      </c>
      <c r="AW1694" s="13">
        <f t="shared" si="2276"/>
        <v>7.9800451955594208E-6</v>
      </c>
      <c r="AX1694" s="13">
        <f t="shared" si="2277"/>
        <v>1.3543181666001035E-3</v>
      </c>
      <c r="AY1694" s="13">
        <f t="shared" si="2278"/>
        <v>1.7231518922525267E-3</v>
      </c>
      <c r="AZ1694" s="13">
        <f t="shared" si="2279"/>
        <v>1.0962167225547559E-3</v>
      </c>
      <c r="BA1694" s="13">
        <f t="shared" si="2280"/>
        <v>4.6491978186857113E-4</v>
      </c>
      <c r="BB1694" s="13">
        <f t="shared" si="2281"/>
        <v>1.4788389863432545E-4</v>
      </c>
      <c r="BC1694" s="13">
        <f t="shared" si="2282"/>
        <v>3.7631691880075394E-5</v>
      </c>
      <c r="BD1694" s="13">
        <f t="shared" si="2283"/>
        <v>3.3002285420456154E-4</v>
      </c>
      <c r="BE1694" s="13">
        <f t="shared" si="2284"/>
        <v>5.3130388049278372E-4</v>
      </c>
      <c r="BF1694" s="13">
        <f t="shared" si="2285"/>
        <v>4.2767312904293481E-4</v>
      </c>
      <c r="BG1694" s="13">
        <f t="shared" si="2286"/>
        <v>2.295036946160092E-4</v>
      </c>
      <c r="BH1694" s="13">
        <f t="shared" si="2287"/>
        <v>9.2369514704378181E-5</v>
      </c>
      <c r="BI1694" s="13">
        <f t="shared" si="2288"/>
        <v>2.974114124305579E-5</v>
      </c>
      <c r="BJ1694" s="14">
        <f t="shared" si="2289"/>
        <v>0.45148873646812521</v>
      </c>
      <c r="BK1694" s="14">
        <f t="shared" si="2290"/>
        <v>0.24643049413353477</v>
      </c>
      <c r="BL1694" s="14">
        <f t="shared" si="2291"/>
        <v>0.28283072133926146</v>
      </c>
      <c r="BM1694" s="14">
        <f t="shared" si="2292"/>
        <v>0.54817817979803463</v>
      </c>
      <c r="BN1694" s="14">
        <f t="shared" si="2293"/>
        <v>0.45008382891776894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1.6292</v>
      </c>
      <c r="F1696" s="10">
        <f>VLOOKUP(B1696,home!$B$2:$E$405,3,FALSE)</f>
        <v>0.95479999999999998</v>
      </c>
      <c r="G1696" s="10">
        <f>VLOOKUP(C1696,away!$B$2:$E$405,4,FALSE)</f>
        <v>1.1554</v>
      </c>
      <c r="H1696" s="10">
        <f>VLOOKUP(A1696,away!$A$2:$E$405,3,FALSE)</f>
        <v>1.1462000000000001</v>
      </c>
      <c r="I1696" s="10">
        <f>VLOOKUP(C1696,away!$B$2:$E$405,3,FALSE)</f>
        <v>1.0777000000000001</v>
      </c>
      <c r="J1696" s="10">
        <f>VLOOKUP(B1696,home!$B$2:$E$405,4,FALSE)</f>
        <v>0.72699999999999998</v>
      </c>
      <c r="K1696" s="12">
        <f t="shared" si="2238"/>
        <v>1.797294208864</v>
      </c>
      <c r="L1696" s="12">
        <f t="shared" si="2239"/>
        <v>0.89803383098000022</v>
      </c>
      <c r="M1696" s="13">
        <f t="shared" si="2240"/>
        <v>6.75202288155691E-2</v>
      </c>
      <c r="N1696" s="13">
        <f t="shared" si="2241"/>
        <v>0.12135371623139449</v>
      </c>
      <c r="O1696" s="13">
        <f t="shared" si="2242"/>
        <v>6.0635449751891717E-2</v>
      </c>
      <c r="P1696" s="13">
        <f t="shared" si="2243"/>
        <v>0.10897974269093902</v>
      </c>
      <c r="Q1696" s="13">
        <f t="shared" si="2244"/>
        <v>0.10905416570340529</v>
      </c>
      <c r="R1696" s="13">
        <f t="shared" si="2245"/>
        <v>2.7226342616943306E-2</v>
      </c>
      <c r="S1696" s="13">
        <f t="shared" si="2246"/>
        <v>4.3974170871902946E-2</v>
      </c>
      <c r="T1696" s="13">
        <f t="shared" si="2247"/>
        <v>9.7934330210956794E-2</v>
      </c>
      <c r="U1696" s="13">
        <f t="shared" si="2248"/>
        <v>4.8933747913979316E-2</v>
      </c>
      <c r="V1696" s="13">
        <f t="shared" si="2249"/>
        <v>7.8861861281066814E-3</v>
      </c>
      <c r="W1696" s="13">
        <f t="shared" si="2250"/>
        <v>6.533414015707513E-2</v>
      </c>
      <c r="X1696" s="13">
        <f t="shared" si="2251"/>
        <v>5.8672268179042447E-2</v>
      </c>
      <c r="Y1696" s="13">
        <f t="shared" si="2252"/>
        <v>2.6344840882555721E-2</v>
      </c>
      <c r="Z1696" s="13">
        <f t="shared" si="2253"/>
        <v>8.150058921289215E-3</v>
      </c>
      <c r="AA1696" s="13">
        <f t="shared" si="2254"/>
        <v>1.4648053701133481E-2</v>
      </c>
      <c r="AB1696" s="13">
        <f t="shared" si="2255"/>
        <v>1.3163431044088047E-2</v>
      </c>
      <c r="AC1696" s="13">
        <f t="shared" si="2256"/>
        <v>7.9553430702361918E-4</v>
      </c>
      <c r="AD1696" s="13">
        <f t="shared" si="2257"/>
        <v>2.9356167936355024E-2</v>
      </c>
      <c r="AE1696" s="13">
        <f t="shared" si="2258"/>
        <v>2.6362831954777149E-2</v>
      </c>
      <c r="AF1696" s="13">
        <f t="shared" si="2259"/>
        <v>1.1837357487915243E-2</v>
      </c>
      <c r="AG1696" s="13">
        <f t="shared" si="2260"/>
        <v>3.5434491645174393E-3</v>
      </c>
      <c r="AH1696" s="13">
        <f t="shared" si="2261"/>
        <v>1.82975715894952E-3</v>
      </c>
      <c r="AI1696" s="13">
        <f t="shared" si="2262"/>
        <v>3.2886119454074172E-3</v>
      </c>
      <c r="AJ1696" s="13">
        <f t="shared" si="2263"/>
        <v>2.9553016023408625E-3</v>
      </c>
      <c r="AK1696" s="13">
        <f t="shared" si="2264"/>
        <v>1.7705154851112442E-3</v>
      </c>
      <c r="AL1696" s="13">
        <f t="shared" si="2265"/>
        <v>5.1360681444407388E-5</v>
      </c>
      <c r="AM1696" s="13">
        <f t="shared" si="2266"/>
        <v>1.0552334125289982E-2</v>
      </c>
      <c r="AN1696" s="13">
        <f t="shared" si="2267"/>
        <v>9.4763530403151504E-3</v>
      </c>
      <c r="AO1696" s="13">
        <f t="shared" si="2268"/>
        <v>4.2550428122565933E-3</v>
      </c>
      <c r="AP1696" s="13">
        <f t="shared" si="2269"/>
        <v>1.2737241325582341E-3</v>
      </c>
      <c r="AQ1696" s="13">
        <f t="shared" si="2270"/>
        <v>2.859618405932371E-4</v>
      </c>
      <c r="AR1696" s="13">
        <f t="shared" si="2271"/>
        <v>3.2863676624290386E-4</v>
      </c>
      <c r="AS1696" s="13">
        <f t="shared" si="2272"/>
        <v>5.9065695678816308E-4</v>
      </c>
      <c r="AT1696" s="13">
        <f t="shared" si="2273"/>
        <v>5.3079216393029987E-4</v>
      </c>
      <c r="AU1696" s="13">
        <f t="shared" si="2274"/>
        <v>3.1799656078077297E-4</v>
      </c>
      <c r="AV1696" s="13">
        <f t="shared" si="2275"/>
        <v>1.4288334428248813E-4</v>
      </c>
      <c r="AW1696" s="13">
        <f t="shared" si="2276"/>
        <v>2.3027147840767461E-6</v>
      </c>
      <c r="AX1696" s="13">
        <f t="shared" si="2277"/>
        <v>3.1609415022302747E-3</v>
      </c>
      <c r="AY1696" s="13">
        <f t="shared" si="2278"/>
        <v>2.8386324067515302E-3</v>
      </c>
      <c r="AZ1696" s="13">
        <f t="shared" si="2279"/>
        <v>1.2745939674895274E-3</v>
      </c>
      <c r="BA1696" s="13">
        <f t="shared" si="2280"/>
        <v>3.8154283452287269E-4</v>
      </c>
      <c r="BB1696" s="13">
        <f t="shared" si="2281"/>
        <v>8.5659593342385899E-5</v>
      </c>
      <c r="BC1696" s="13">
        <f t="shared" si="2282"/>
        <v>1.5385042553890353E-5</v>
      </c>
      <c r="BD1696" s="13">
        <f t="shared" si="2283"/>
        <v>4.9187822364998949E-5</v>
      </c>
      <c r="BE1696" s="13">
        <f t="shared" si="2284"/>
        <v>8.8404988283243737E-5</v>
      </c>
      <c r="BF1696" s="13">
        <f t="shared" si="2285"/>
        <v>7.9444886738081895E-5</v>
      </c>
      <c r="BG1696" s="13">
        <f t="shared" si="2286"/>
        <v>4.7595278286070329E-5</v>
      </c>
      <c r="BH1696" s="13">
        <f t="shared" si="2287"/>
        <v>2.1385679508206185E-5</v>
      </c>
      <c r="BI1696" s="13">
        <f t="shared" si="2288"/>
        <v>7.6872715865440943E-6</v>
      </c>
      <c r="BJ1696" s="14">
        <f t="shared" si="2289"/>
        <v>0.58339343920589837</v>
      </c>
      <c r="BK1696" s="14">
        <f t="shared" si="2290"/>
        <v>0.23204585590173729</v>
      </c>
      <c r="BL1696" s="14">
        <f t="shared" si="2291"/>
        <v>0.17665588293863668</v>
      </c>
      <c r="BM1696" s="14">
        <f t="shared" si="2292"/>
        <v>0.50263926146545113</v>
      </c>
      <c r="BN1696" s="14">
        <f t="shared" si="2293"/>
        <v>0.49476964581014288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1.4215</v>
      </c>
      <c r="F1697" s="10">
        <f>VLOOKUP(B1697,home!$B$2:$E$405,3,FALSE)</f>
        <v>0.70350000000000001</v>
      </c>
      <c r="G1697" s="10">
        <f>VLOOKUP(C1697,away!$B$2:$E$405,4,FALSE)</f>
        <v>0.70350000000000001</v>
      </c>
      <c r="H1697" s="10">
        <f>VLOOKUP(A1697,away!$A$2:$E$405,3,FALSE)</f>
        <v>1.0277000000000001</v>
      </c>
      <c r="I1697" s="10">
        <f>VLOOKUP(C1697,away!$B$2:$E$405,3,FALSE)</f>
        <v>1.4220999999999999</v>
      </c>
      <c r="J1697" s="10">
        <f>VLOOKUP(B1697,home!$B$2:$E$405,4,FALSE)</f>
        <v>0.81089999999999995</v>
      </c>
      <c r="K1697" s="12">
        <f t="shared" si="2238"/>
        <v>0.70351776337500005</v>
      </c>
      <c r="L1697" s="12">
        <f t="shared" si="2239"/>
        <v>1.1851240006529999</v>
      </c>
      <c r="M1697" s="13">
        <f t="shared" si="2240"/>
        <v>0.15127713941360935</v>
      </c>
      <c r="N1697" s="13">
        <f t="shared" si="2241"/>
        <v>0.10642615477003051</v>
      </c>
      <c r="O1697" s="13">
        <f t="shared" si="2242"/>
        <v>0.17928216866919833</v>
      </c>
      <c r="P1697" s="13">
        <f t="shared" si="2243"/>
        <v>0.12612819031517389</v>
      </c>
      <c r="Q1697" s="13">
        <f t="shared" si="2244"/>
        <v>3.7436345184206729E-2</v>
      </c>
      <c r="R1697" s="13">
        <f t="shared" si="2245"/>
        <v>0.10623580048949315</v>
      </c>
      <c r="S1697" s="13">
        <f t="shared" si="2246"/>
        <v>2.6290027121489801E-2</v>
      </c>
      <c r="T1697" s="13">
        <f t="shared" si="2247"/>
        <v>4.4366711174533745E-2</v>
      </c>
      <c r="U1697" s="13">
        <f t="shared" si="2248"/>
        <v>7.4738772750720939E-2</v>
      </c>
      <c r="V1697" s="13">
        <f t="shared" si="2249"/>
        <v>2.435495803723564E-3</v>
      </c>
      <c r="W1697" s="13">
        <f t="shared" si="2250"/>
        <v>8.7790446109758582E-3</v>
      </c>
      <c r="X1697" s="13">
        <f t="shared" si="2251"/>
        <v>1.040425647127087E-2</v>
      </c>
      <c r="Y1697" s="13">
        <f t="shared" si="2252"/>
        <v>6.1651670265261997E-3</v>
      </c>
      <c r="Z1697" s="13">
        <f t="shared" si="2253"/>
        <v>4.1967532296227364E-2</v>
      </c>
      <c r="AA1697" s="13">
        <f t="shared" si="2254"/>
        <v>2.952490445540995E-2</v>
      </c>
      <c r="AB1697" s="13">
        <f t="shared" si="2255"/>
        <v>1.0385647373165292E-2</v>
      </c>
      <c r="AC1697" s="13">
        <f t="shared" si="2256"/>
        <v>1.2691304492312214E-4</v>
      </c>
      <c r="AD1697" s="13">
        <f t="shared" si="2257"/>
        <v>1.5440534573207705E-3</v>
      </c>
      <c r="AE1697" s="13">
        <f t="shared" si="2258"/>
        <v>1.8298948105620876E-3</v>
      </c>
      <c r="AF1697" s="13">
        <f t="shared" si="2259"/>
        <v>1.0843261293337525E-3</v>
      </c>
      <c r="AG1697" s="13">
        <f t="shared" si="2260"/>
        <v>4.2835364013619988E-4</v>
      </c>
      <c r="AH1697" s="13">
        <f t="shared" si="2261"/>
        <v>1.2434182443109737E-2</v>
      </c>
      <c r="AI1697" s="13">
        <f t="shared" si="2262"/>
        <v>8.7476682217732544E-3</v>
      </c>
      <c r="AJ1697" s="13">
        <f t="shared" si="2263"/>
        <v>3.0770699910642419E-3</v>
      </c>
      <c r="AK1697" s="13">
        <f t="shared" si="2264"/>
        <v>7.2159113262061582E-4</v>
      </c>
      <c r="AL1697" s="13">
        <f t="shared" si="2265"/>
        <v>4.2325794222683934E-6</v>
      </c>
      <c r="AM1697" s="13">
        <f t="shared" si="2266"/>
        <v>2.1725380696514896E-4</v>
      </c>
      <c r="AN1697" s="13">
        <f t="shared" si="2267"/>
        <v>2.5747270086763191E-4</v>
      </c>
      <c r="AO1697" s="13">
        <f t="shared" si="2268"/>
        <v>1.5256853865559057E-4</v>
      </c>
      <c r="AP1697" s="13">
        <f t="shared" si="2269"/>
        <v>6.0270878968431802E-5</v>
      </c>
      <c r="AQ1697" s="13">
        <f t="shared" si="2270"/>
        <v>1.7857116301485161E-5</v>
      </c>
      <c r="AR1697" s="13">
        <f t="shared" si="2271"/>
        <v>2.947209608365497E-3</v>
      </c>
      <c r="AS1697" s="13">
        <f t="shared" si="2272"/>
        <v>2.0734143118746038E-3</v>
      </c>
      <c r="AT1697" s="13">
        <f t="shared" si="2273"/>
        <v>7.2934189961986807E-4</v>
      </c>
      <c r="AU1697" s="13">
        <f t="shared" si="2274"/>
        <v>1.7103499398541451E-4</v>
      </c>
      <c r="AV1697" s="13">
        <f t="shared" si="2275"/>
        <v>3.0081539106868842E-5</v>
      </c>
      <c r="AW1697" s="13">
        <f t="shared" si="2276"/>
        <v>9.8026044003537125E-8</v>
      </c>
      <c r="AX1697" s="13">
        <f t="shared" si="2277"/>
        <v>2.5473652060137593E-5</v>
      </c>
      <c r="AY1697" s="13">
        <f t="shared" si="2278"/>
        <v>3.0189436440752799E-5</v>
      </c>
      <c r="AZ1697" s="13">
        <f t="shared" si="2279"/>
        <v>1.7889112846062214E-5</v>
      </c>
      <c r="BA1697" s="13">
        <f t="shared" si="2280"/>
        <v>7.0669389947527445E-6</v>
      </c>
      <c r="BB1697" s="13">
        <f t="shared" si="2281"/>
        <v>2.0937997534580153E-6</v>
      </c>
      <c r="BC1697" s="13">
        <f t="shared" si="2282"/>
        <v>4.9628246807688492E-7</v>
      </c>
      <c r="BD1697" s="13">
        <f t="shared" si="2283"/>
        <v>5.8213480697151337E-4</v>
      </c>
      <c r="BE1697" s="13">
        <f t="shared" si="2284"/>
        <v>4.0954217738333636E-4</v>
      </c>
      <c r="BF1697" s="13">
        <f t="shared" si="2285"/>
        <v>1.4406009832022617E-4</v>
      </c>
      <c r="BG1697" s="13">
        <f t="shared" si="2286"/>
        <v>3.3782946053942714E-5</v>
      </c>
      <c r="BH1697" s="13">
        <f t="shared" si="2287"/>
        <v>5.9417256620220139E-6</v>
      </c>
      <c r="BI1697" s="13">
        <f t="shared" si="2288"/>
        <v>8.3602190966671391E-7</v>
      </c>
      <c r="BJ1697" s="14">
        <f t="shared" si="2289"/>
        <v>0.21925293953921821</v>
      </c>
      <c r="BK1697" s="14">
        <f t="shared" si="2290"/>
        <v>0.30629218771478273</v>
      </c>
      <c r="BL1697" s="14">
        <f t="shared" si="2291"/>
        <v>0.43227518565580836</v>
      </c>
      <c r="BM1697" s="14">
        <f t="shared" si="2292"/>
        <v>0.29297195495392792</v>
      </c>
      <c r="BN1697" s="14">
        <f t="shared" si="2293"/>
        <v>0.70678579884171189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1.5866</v>
      </c>
      <c r="F1703" s="10">
        <f>VLOOKUP(B1703,home!$B$2:$E$405,3,FALSE)</f>
        <v>1.0084</v>
      </c>
      <c r="G1703" s="10">
        <f>VLOOKUP(C1703,away!$B$2:$E$405,4,FALSE)</f>
        <v>0.50419999999999998</v>
      </c>
      <c r="H1703" s="10">
        <f>VLOOKUP(A1703,away!$A$2:$E$405,3,FALSE)</f>
        <v>1.1788000000000001</v>
      </c>
      <c r="I1703" s="10">
        <f>VLOOKUP(C1703,away!$B$2:$E$405,3,FALSE)</f>
        <v>1.1028</v>
      </c>
      <c r="J1703" s="10">
        <f>VLOOKUP(B1703,home!$B$2:$E$405,4,FALSE)</f>
        <v>1.2725</v>
      </c>
      <c r="K1703" s="12">
        <f t="shared" si="2238"/>
        <v>0.80668341524799991</v>
      </c>
      <c r="L1703" s="12">
        <f t="shared" si="2239"/>
        <v>1.6542253644</v>
      </c>
      <c r="M1703" s="13">
        <f t="shared" si="2240"/>
        <v>8.5357344691497389E-2</v>
      </c>
      <c r="N1703" s="13">
        <f t="shared" si="2241"/>
        <v>6.8856354332237843E-2</v>
      </c>
      <c r="O1703" s="13">
        <f t="shared" si="2242"/>
        <v>0.14120028462650869</v>
      </c>
      <c r="P1703" s="13">
        <f t="shared" si="2243"/>
        <v>0.11390392783650168</v>
      </c>
      <c r="Q1703" s="13">
        <f t="shared" si="2244"/>
        <v>2.7772639537128021E-2</v>
      </c>
      <c r="R1703" s="13">
        <f t="shared" si="2245"/>
        <v>0.11678854614483504</v>
      </c>
      <c r="S1703" s="13">
        <f t="shared" si="2246"/>
        <v>3.7999380204113122E-2</v>
      </c>
      <c r="T1703" s="13">
        <f t="shared" si="2247"/>
        <v>4.5942204758655451E-2</v>
      </c>
      <c r="U1703" s="13">
        <f t="shared" si="2248"/>
        <v>9.4211383265964163E-2</v>
      </c>
      <c r="V1703" s="13">
        <f t="shared" si="2249"/>
        <v>5.6341941389585473E-3</v>
      </c>
      <c r="W1703" s="13">
        <f t="shared" si="2250"/>
        <v>7.4679092374206873E-3</v>
      </c>
      <c r="X1703" s="13">
        <f t="shared" si="2251"/>
        <v>1.2353604879578364E-2</v>
      </c>
      <c r="Y1703" s="13">
        <f t="shared" si="2252"/>
        <v>1.0217823266787069E-2</v>
      </c>
      <c r="Z1703" s="13">
        <f t="shared" si="2253"/>
        <v>6.4398191768061996E-2</v>
      </c>
      <c r="AA1703" s="13">
        <f t="shared" si="2254"/>
        <v>5.1948953271255885E-2</v>
      </c>
      <c r="AB1703" s="13">
        <f t="shared" si="2255"/>
        <v>2.0953179521707728E-2</v>
      </c>
      <c r="AC1703" s="13">
        <f t="shared" si="2256"/>
        <v>4.6990452677230285E-4</v>
      </c>
      <c r="AD1703" s="13">
        <f t="shared" si="2257"/>
        <v>1.5060596321011515E-3</v>
      </c>
      <c r="AE1703" s="13">
        <f t="shared" si="2258"/>
        <v>2.4913620437206577E-3</v>
      </c>
      <c r="AF1703" s="13">
        <f t="shared" si="2259"/>
        <v>2.0606371423130669E-3</v>
      </c>
      <c r="AG1703" s="13">
        <f t="shared" si="2260"/>
        <v>1.1362527425463362E-3</v>
      </c>
      <c r="AH1703" s="13">
        <f t="shared" si="2261"/>
        <v>2.6632280561055845E-2</v>
      </c>
      <c r="AI1703" s="13">
        <f t="shared" si="2262"/>
        <v>2.1483819038835446E-2</v>
      </c>
      <c r="AJ1703" s="13">
        <f t="shared" si="2263"/>
        <v>8.6653202574088917E-3</v>
      </c>
      <c r="AK1703" s="13">
        <f t="shared" si="2264"/>
        <v>2.3300567131547606E-3</v>
      </c>
      <c r="AL1703" s="13">
        <f t="shared" si="2265"/>
        <v>2.508230381390928E-5</v>
      </c>
      <c r="AM1703" s="13">
        <f t="shared" si="2266"/>
        <v>2.4298266551810071E-4</v>
      </c>
      <c r="AN1703" s="13">
        <f t="shared" si="2267"/>
        <v>4.0194808840956353E-4</v>
      </c>
      <c r="AO1703" s="13">
        <f t="shared" si="2268"/>
        <v>3.3245636150959685E-4</v>
      </c>
      <c r="AP1703" s="13">
        <f t="shared" si="2269"/>
        <v>1.8331924858843704E-4</v>
      </c>
      <c r="AQ1703" s="13">
        <f t="shared" si="2270"/>
        <v>7.5812837699435316E-5</v>
      </c>
      <c r="AR1703" s="13">
        <f t="shared" si="2271"/>
        <v>8.8111588031831254E-3</v>
      </c>
      <c r="AS1703" s="13">
        <f t="shared" si="2272"/>
        <v>7.1078156756442419E-3</v>
      </c>
      <c r="AT1703" s="13">
        <f t="shared" si="2273"/>
        <v>2.866878512090984E-3</v>
      </c>
      <c r="AU1703" s="13">
        <f t="shared" si="2274"/>
        <v>7.7088778307821972E-4</v>
      </c>
      <c r="AV1703" s="13">
        <f t="shared" si="2275"/>
        <v>1.5546559740662439E-4</v>
      </c>
      <c r="AW1703" s="13">
        <f t="shared" si="2276"/>
        <v>9.2974259304240363E-7</v>
      </c>
      <c r="AX1703" s="13">
        <f t="shared" si="2277"/>
        <v>3.2668347744367298E-5</v>
      </c>
      <c r="AY1703" s="13">
        <f t="shared" si="2278"/>
        <v>5.4040809451771918E-5</v>
      </c>
      <c r="AZ1703" s="13">
        <f t="shared" si="2279"/>
        <v>4.4697838853914183E-5</v>
      </c>
      <c r="BA1703" s="13">
        <f t="shared" si="2280"/>
        <v>2.4646766255336228E-5</v>
      </c>
      <c r="BB1703" s="13">
        <f t="shared" si="2281"/>
        <v>1.0192826472503794E-5</v>
      </c>
      <c r="BC1703" s="13">
        <f t="shared" si="2282"/>
        <v>3.3722464171487096E-6</v>
      </c>
      <c r="BD1703" s="13">
        <f t="shared" si="2283"/>
        <v>2.4292737303303132E-3</v>
      </c>
      <c r="BE1703" s="13">
        <f t="shared" si="2284"/>
        <v>1.9596548293551058E-3</v>
      </c>
      <c r="BF1703" s="13">
        <f t="shared" si="2285"/>
        <v>7.9041052522570664E-4</v>
      </c>
      <c r="BG1703" s="13">
        <f t="shared" si="2286"/>
        <v>2.1253702064567948E-4</v>
      </c>
      <c r="BH1703" s="13">
        <f t="shared" si="2287"/>
        <v>4.2862522420272844E-5</v>
      </c>
      <c r="BI1703" s="13">
        <f t="shared" si="2288"/>
        <v>6.915297194425935E-6</v>
      </c>
      <c r="BJ1703" s="14">
        <f t="shared" si="2289"/>
        <v>0.18121098560940882</v>
      </c>
      <c r="BK1703" s="14">
        <f t="shared" si="2290"/>
        <v>0.24344387451110872</v>
      </c>
      <c r="BL1703" s="14">
        <f t="shared" si="2291"/>
        <v>0.50936768369730112</v>
      </c>
      <c r="BM1703" s="14">
        <f t="shared" si="2292"/>
        <v>0.4444885273503133</v>
      </c>
      <c r="BN1703" s="14">
        <f t="shared" si="2293"/>
        <v>0.55387909716870865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1.5866</v>
      </c>
      <c r="F1704" s="10">
        <f>VLOOKUP(B1704,home!$B$2:$E$405,3,FALSE)</f>
        <v>0.91679999999999995</v>
      </c>
      <c r="G1704" s="10">
        <f>VLOOKUP(C1704,away!$B$2:$E$405,4,FALSE)</f>
        <v>0.81940000000000002</v>
      </c>
      <c r="H1704" s="10">
        <f>VLOOKUP(A1704,away!$A$2:$E$405,3,FALSE)</f>
        <v>1.1788000000000001</v>
      </c>
      <c r="I1704" s="10">
        <f>VLOOKUP(C1704,away!$B$2:$E$405,3,FALSE)</f>
        <v>1.4420999999999999</v>
      </c>
      <c r="J1704" s="10">
        <f>VLOOKUP(B1704,home!$B$2:$E$405,4,FALSE)</f>
        <v>1.0797000000000001</v>
      </c>
      <c r="K1704" s="12">
        <f t="shared" si="2238"/>
        <v>1.191895044672</v>
      </c>
      <c r="L1704" s="12">
        <f t="shared" si="2239"/>
        <v>1.8354332941560003</v>
      </c>
      <c r="M1704" s="13">
        <f t="shared" si="2240"/>
        <v>4.8444893727151835E-2</v>
      </c>
      <c r="N1704" s="13">
        <f t="shared" si="2241"/>
        <v>5.7741228773053925E-2</v>
      </c>
      <c r="O1704" s="13">
        <f t="shared" si="2242"/>
        <v>8.8917370878663637E-2</v>
      </c>
      <c r="P1704" s="13">
        <f t="shared" si="2243"/>
        <v>0.10598017373554158</v>
      </c>
      <c r="Q1704" s="13">
        <f t="shared" si="2244"/>
        <v>3.441074222393764E-2</v>
      </c>
      <c r="R1704" s="13">
        <f t="shared" si="2245"/>
        <v>8.1600951469758237E-2</v>
      </c>
      <c r="S1704" s="13">
        <f t="shared" si="2246"/>
        <v>5.7961718774090926E-2</v>
      </c>
      <c r="T1704" s="13">
        <f t="shared" si="2247"/>
        <v>6.3158621954434835E-2</v>
      </c>
      <c r="U1704" s="13">
        <f t="shared" si="2248"/>
        <v>9.725976969732518E-2</v>
      </c>
      <c r="V1704" s="13">
        <f t="shared" si="2249"/>
        <v>1.4088844167023624E-2</v>
      </c>
      <c r="W1704" s="13">
        <f t="shared" si="2250"/>
        <v>1.3671331046732281E-2</v>
      </c>
      <c r="X1704" s="13">
        <f t="shared" si="2251"/>
        <v>2.509281617860103E-2</v>
      </c>
      <c r="Y1704" s="13">
        <f t="shared" si="2252"/>
        <v>2.302809512917034E-2</v>
      </c>
      <c r="Z1704" s="13">
        <f t="shared" si="2253"/>
        <v>4.9924367720800764E-2</v>
      </c>
      <c r="AA1704" s="13">
        <f t="shared" si="2254"/>
        <v>5.9504606494805178E-2</v>
      </c>
      <c r="AB1704" s="13">
        <f t="shared" si="2255"/>
        <v>3.5461622808157803E-2</v>
      </c>
      <c r="AC1704" s="13">
        <f t="shared" si="2256"/>
        <v>1.9263358293286938E-3</v>
      </c>
      <c r="AD1704" s="13">
        <f t="shared" si="2257"/>
        <v>4.073697932167668E-3</v>
      </c>
      <c r="AE1704" s="13">
        <f t="shared" si="2258"/>
        <v>7.4770008150349893E-3</v>
      </c>
      <c r="AF1704" s="13">
        <f t="shared" si="2259"/>
        <v>6.8617681181733867E-3</v>
      </c>
      <c r="AG1704" s="13">
        <f t="shared" si="2260"/>
        <v>4.1981058869578671E-3</v>
      </c>
      <c r="AH1704" s="13">
        <f t="shared" si="2261"/>
        <v>2.290821167611121E-2</v>
      </c>
      <c r="AI1704" s="13">
        <f t="shared" si="2262"/>
        <v>2.7304183979054198E-2</v>
      </c>
      <c r="AJ1704" s="13">
        <f t="shared" si="2263"/>
        <v>1.6271860791723658E-2</v>
      </c>
      <c r="AK1704" s="13">
        <f t="shared" si="2264"/>
        <v>6.46478341508268E-3</v>
      </c>
      <c r="AL1704" s="13">
        <f t="shared" si="2265"/>
        <v>1.6856546905857456E-4</v>
      </c>
      <c r="AM1704" s="13">
        <f t="shared" si="2266"/>
        <v>9.7108407576824377E-4</v>
      </c>
      <c r="AN1704" s="13">
        <f t="shared" si="2267"/>
        <v>1.7823600440897425E-3</v>
      </c>
      <c r="AO1704" s="13">
        <f t="shared" si="2268"/>
        <v>1.6357014835478355E-3</v>
      </c>
      <c r="AP1704" s="13">
        <f t="shared" si="2269"/>
        <v>1.000740320734687E-3</v>
      </c>
      <c r="AQ1704" s="13">
        <f t="shared" si="2270"/>
        <v>4.5919802587019972E-4</v>
      </c>
      <c r="AR1704" s="13">
        <f t="shared" si="2271"/>
        <v>8.4092988839815468E-3</v>
      </c>
      <c r="AS1704" s="13">
        <f t="shared" si="2272"/>
        <v>1.0023001668983386E-2</v>
      </c>
      <c r="AT1704" s="13">
        <f t="shared" si="2273"/>
        <v>5.9731830110002423E-3</v>
      </c>
      <c r="AU1704" s="13">
        <f t="shared" si="2274"/>
        <v>2.3731357439100557E-3</v>
      </c>
      <c r="AV1704" s="13">
        <f t="shared" si="2275"/>
        <v>7.0713218337509892E-4</v>
      </c>
      <c r="AW1704" s="13">
        <f t="shared" si="2276"/>
        <v>1.0243366983145261E-5</v>
      </c>
      <c r="AX1704" s="13">
        <f t="shared" si="2277"/>
        <v>1.9290504964467623E-4</v>
      </c>
      <c r="AY1704" s="13">
        <f t="shared" si="2278"/>
        <v>3.5406435072865485E-4</v>
      </c>
      <c r="AZ1704" s="13">
        <f t="shared" si="2279"/>
        <v>3.2493074880055029E-4</v>
      </c>
      <c r="BA1704" s="13">
        <f t="shared" si="2280"/>
        <v>1.9879623821452333E-4</v>
      </c>
      <c r="BB1704" s="13">
        <f t="shared" si="2281"/>
        <v>9.1219308592975875E-5</v>
      </c>
      <c r="BC1704" s="13">
        <f t="shared" si="2282"/>
        <v>3.3485391212287685E-5</v>
      </c>
      <c r="BD1704" s="13">
        <f t="shared" si="2283"/>
        <v>2.5724511920281051E-3</v>
      </c>
      <c r="BE1704" s="13">
        <f t="shared" si="2284"/>
        <v>3.0660918284388778E-3</v>
      </c>
      <c r="BF1704" s="13">
        <f t="shared" si="2285"/>
        <v>1.8272298284128055E-3</v>
      </c>
      <c r="BG1704" s="13">
        <f t="shared" si="2286"/>
        <v>7.2595539265403073E-4</v>
      </c>
      <c r="BH1704" s="13">
        <f t="shared" si="2287"/>
        <v>2.1631565878931378E-4</v>
      </c>
      <c r="BI1704" s="13">
        <f t="shared" si="2288"/>
        <v>5.1565112359188473E-5</v>
      </c>
      <c r="BJ1704" s="14">
        <f t="shared" si="2289"/>
        <v>0.24675789309546836</v>
      </c>
      <c r="BK1704" s="14">
        <f t="shared" si="2290"/>
        <v>0.2289245960529239</v>
      </c>
      <c r="BL1704" s="14">
        <f t="shared" si="2291"/>
        <v>0.47163872171461446</v>
      </c>
      <c r="BM1704" s="14">
        <f t="shared" si="2292"/>
        <v>0.57980639679195511</v>
      </c>
      <c r="BN1704" s="14">
        <f t="shared" si="2293"/>
        <v>0.41709536080810683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1.1809000000000001</v>
      </c>
      <c r="F1705" s="10">
        <f>VLOOKUP(B1705,home!$B$2:$E$405,3,FALSE)</f>
        <v>0.9879</v>
      </c>
      <c r="G1705" s="10">
        <f>VLOOKUP(C1705,away!$B$2:$E$405,4,FALSE)</f>
        <v>0.70569999999999999</v>
      </c>
      <c r="H1705" s="10">
        <f>VLOOKUP(A1705,away!$A$2:$E$405,3,FALSE)</f>
        <v>0.92459999999999998</v>
      </c>
      <c r="I1705" s="10">
        <f>VLOOKUP(C1705,away!$B$2:$E$405,3,FALSE)</f>
        <v>0.72099999999999997</v>
      </c>
      <c r="J1705" s="10">
        <f>VLOOKUP(B1705,home!$B$2:$E$405,4,FALSE)</f>
        <v>0.90129999999999999</v>
      </c>
      <c r="K1705" s="12">
        <f t="shared" si="2238"/>
        <v>0.823277460327</v>
      </c>
      <c r="L1705" s="12">
        <f t="shared" si="2239"/>
        <v>0.6008395675799999</v>
      </c>
      <c r="M1705" s="13">
        <f t="shared" si="2240"/>
        <v>0.24072091925206096</v>
      </c>
      <c r="N1705" s="13">
        <f t="shared" si="2241"/>
        <v>0.1981801070494176</v>
      </c>
      <c r="O1705" s="13">
        <f t="shared" si="2242"/>
        <v>0.14463465303086837</v>
      </c>
      <c r="P1705" s="13">
        <f t="shared" si="2243"/>
        <v>0.11907444982253015</v>
      </c>
      <c r="Q1705" s="13">
        <f t="shared" si="2244"/>
        <v>8.1578607609488749E-2</v>
      </c>
      <c r="R1705" s="13">
        <f t="shared" si="2245"/>
        <v>4.3451111192075134E-2</v>
      </c>
      <c r="S1705" s="13">
        <f t="shared" si="2246"/>
        <v>1.4725272573518616E-2</v>
      </c>
      <c r="T1705" s="13">
        <f t="shared" si="2247"/>
        <v>4.901565531986371E-2</v>
      </c>
      <c r="U1705" s="13">
        <f t="shared" si="2248"/>
        <v>3.5772320470597703E-2</v>
      </c>
      <c r="V1705" s="13">
        <f t="shared" si="2249"/>
        <v>8.0932989659491085E-4</v>
      </c>
      <c r="W1705" s="13">
        <f t="shared" si="2250"/>
        <v>2.2387276296584258E-2</v>
      </c>
      <c r="X1705" s="13">
        <f t="shared" si="2251"/>
        <v>1.3451161409333666E-2</v>
      </c>
      <c r="Y1705" s="13">
        <f t="shared" si="2252"/>
        <v>4.0409950023164104E-3</v>
      </c>
      <c r="Z1705" s="13">
        <f t="shared" si="2253"/>
        <v>8.7023822865056385E-3</v>
      </c>
      <c r="AA1705" s="13">
        <f t="shared" si="2254"/>
        <v>7.164475187629033E-3</v>
      </c>
      <c r="AB1705" s="13">
        <f t="shared" si="2255"/>
        <v>2.9491754685235187E-3</v>
      </c>
      <c r="AC1705" s="13">
        <f t="shared" si="2256"/>
        <v>2.502132772189966E-5</v>
      </c>
      <c r="AD1705" s="13">
        <f t="shared" si="2257"/>
        <v>4.6077349932726825E-3</v>
      </c>
      <c r="AE1705" s="13">
        <f t="shared" si="2258"/>
        <v>2.7685095008811922E-3</v>
      </c>
      <c r="AF1705" s="13">
        <f t="shared" si="2259"/>
        <v>8.317150256752883E-4</v>
      </c>
      <c r="AG1705" s="13">
        <f t="shared" si="2260"/>
        <v>1.665757654588429E-4</v>
      </c>
      <c r="AH1705" s="13">
        <f t="shared" si="2261"/>
        <v>1.3071839024849745E-3</v>
      </c>
      <c r="AI1705" s="13">
        <f t="shared" si="2262"/>
        <v>1.0761750434181666E-3</v>
      </c>
      <c r="AJ1705" s="13">
        <f t="shared" si="2263"/>
        <v>4.4299532830630359E-4</v>
      </c>
      <c r="AK1705" s="13">
        <f t="shared" si="2264"/>
        <v>1.2156935627491306E-4</v>
      </c>
      <c r="AL1705" s="13">
        <f t="shared" si="2265"/>
        <v>4.9507967011286945E-7</v>
      </c>
      <c r="AM1705" s="13">
        <f t="shared" si="2266"/>
        <v>7.5868887262427632E-4</v>
      </c>
      <c r="AN1705" s="13">
        <f t="shared" si="2267"/>
        <v>4.5585029415532775E-4</v>
      </c>
      <c r="AO1705" s="13">
        <f t="shared" si="2268"/>
        <v>1.3694644681075142E-4</v>
      </c>
      <c r="AP1705" s="13">
        <f t="shared" si="2269"/>
        <v>2.7427614627796446E-5</v>
      </c>
      <c r="AQ1705" s="13">
        <f t="shared" si="2270"/>
        <v>4.1198990281790234E-6</v>
      </c>
      <c r="AR1705" s="13">
        <f t="shared" si="2271"/>
        <v>1.5708156214332182E-4</v>
      </c>
      <c r="AS1705" s="13">
        <f t="shared" si="2272"/>
        <v>1.2932170954555182E-4</v>
      </c>
      <c r="AT1705" s="13">
        <f t="shared" si="2273"/>
        <v>5.3233824299903932E-5</v>
      </c>
      <c r="AU1705" s="13">
        <f t="shared" si="2274"/>
        <v>1.4608735891039547E-5</v>
      </c>
      <c r="AV1705" s="13">
        <f t="shared" si="2275"/>
        <v>3.0067607457407324E-6</v>
      </c>
      <c r="AW1705" s="13">
        <f t="shared" si="2276"/>
        <v>6.8026377138047685E-9</v>
      </c>
      <c r="AX1705" s="13">
        <f t="shared" si="2277"/>
        <v>1.0410190803874481E-4</v>
      </c>
      <c r="AY1705" s="13">
        <f t="shared" si="2278"/>
        <v>6.2548545410252347E-5</v>
      </c>
      <c r="AZ1705" s="13">
        <f t="shared" si="2279"/>
        <v>1.8790820488526999E-5</v>
      </c>
      <c r="BA1705" s="13">
        <f t="shared" si="2280"/>
        <v>3.7634228189333213E-6</v>
      </c>
      <c r="BB1705" s="13">
        <f t="shared" si="2281"/>
        <v>5.6530333478715019E-7</v>
      </c>
      <c r="BC1705" s="13">
        <f t="shared" si="2282"/>
        <v>6.7931322245008679E-8</v>
      </c>
      <c r="BD1705" s="13">
        <f t="shared" si="2283"/>
        <v>1.5730136312164051E-5</v>
      </c>
      <c r="BE1705" s="13">
        <f t="shared" si="2284"/>
        <v>1.2950266673675941E-5</v>
      </c>
      <c r="BF1705" s="13">
        <f t="shared" si="2285"/>
        <v>5.3308313288306572E-6</v>
      </c>
      <c r="BG1705" s="13">
        <f t="shared" si="2286"/>
        <v>1.4629177592771032E-6</v>
      </c>
      <c r="BH1705" s="13">
        <f t="shared" si="2287"/>
        <v>3.0109680438122975E-7</v>
      </c>
      <c r="BI1705" s="13">
        <f t="shared" si="2288"/>
        <v>4.9577242484710877E-8</v>
      </c>
      <c r="BJ1705" s="14">
        <f t="shared" si="2289"/>
        <v>0.37860120903095223</v>
      </c>
      <c r="BK1705" s="14">
        <f t="shared" si="2290"/>
        <v>0.37541803649750694</v>
      </c>
      <c r="BL1705" s="14">
        <f t="shared" si="2291"/>
        <v>0.23731273639892445</v>
      </c>
      <c r="BM1705" s="14">
        <f t="shared" si="2292"/>
        <v>0.17233197451467569</v>
      </c>
      <c r="BN1705" s="14">
        <f t="shared" si="2293"/>
        <v>0.82763984795644097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2.0179999999999998</v>
      </c>
      <c r="G1706" s="10">
        <f>VLOOKUP(C1706,away!$B$2:$E$405,4,FALSE)</f>
        <v>0.97299999999999998</v>
      </c>
      <c r="H1706" s="10">
        <f>VLOOKUP(A1706,away!$A$2:$E$405,3,FALSE)</f>
        <v>1.125</v>
      </c>
      <c r="I1706" s="10">
        <f>VLOOKUP(C1706,away!$B$2:$E$405,3,FALSE)</f>
        <v>1.5556000000000001</v>
      </c>
      <c r="J1706" s="10">
        <f>VLOOKUP(B1706,home!$B$2:$E$405,4,FALSE)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1.4215</v>
      </c>
      <c r="F1707" s="10">
        <f>VLOOKUP(B1707,home!$B$2:$E$405,3,FALSE)</f>
        <v>0.93799999999999994</v>
      </c>
      <c r="G1707" s="10">
        <f>VLOOKUP(C1707,away!$B$2:$E$405,4,FALSE)</f>
        <v>1.2897000000000001</v>
      </c>
      <c r="H1707" s="10">
        <f>VLOOKUP(A1707,away!$A$2:$E$405,3,FALSE)</f>
        <v>1.0277000000000001</v>
      </c>
      <c r="I1707" s="10">
        <f>VLOOKUP(C1707,away!$B$2:$E$405,3,FALSE)</f>
        <v>1.6216999999999999</v>
      </c>
      <c r="J1707" s="10">
        <f>VLOOKUP(B1707,home!$B$2:$E$405,4,FALSE)</f>
        <v>0.64870000000000005</v>
      </c>
      <c r="K1707" s="12">
        <f t="shared" si="2238"/>
        <v>1.7196434199000001</v>
      </c>
      <c r="L1707" s="12">
        <f t="shared" si="2239"/>
        <v>1.0811371010830002</v>
      </c>
      <c r="M1707" s="13">
        <f t="shared" si="2240"/>
        <v>6.0762617613683609E-2</v>
      </c>
      <c r="N1707" s="13">
        <f t="shared" si="2241"/>
        <v>0.10449003555527087</v>
      </c>
      <c r="O1707" s="13">
        <f t="shared" si="2242"/>
        <v>6.5692720261072757E-2</v>
      </c>
      <c r="P1707" s="13">
        <f t="shared" si="2243"/>
        <v>0.11296805413228517</v>
      </c>
      <c r="Q1707" s="13">
        <f t="shared" si="2244"/>
        <v>8.9842801043869325E-2</v>
      </c>
      <c r="R1707" s="13">
        <f t="shared" si="2245"/>
        <v>3.5511418572656328E-2</v>
      </c>
      <c r="S1707" s="13">
        <f t="shared" si="2246"/>
        <v>5.2506712826180933E-2</v>
      </c>
      <c r="T1707" s="13">
        <f t="shared" si="2247"/>
        <v>9.7132385473745642E-2</v>
      </c>
      <c r="U1707" s="13">
        <f t="shared" si="2248"/>
        <v>6.1066977279783108E-2</v>
      </c>
      <c r="V1707" s="13">
        <f t="shared" si="2249"/>
        <v>1.0846546792905813E-2</v>
      </c>
      <c r="W1707" s="13">
        <f t="shared" si="2250"/>
        <v>5.1499193880158251E-2</v>
      </c>
      <c r="X1707" s="13">
        <f t="shared" si="2251"/>
        <v>5.5677689179705683E-2</v>
      </c>
      <c r="Y1707" s="13">
        <f t="shared" si="2252"/>
        <v>3.0097607737373661E-2</v>
      </c>
      <c r="Z1707" s="13">
        <f t="shared" si="2253"/>
        <v>1.2797570710328892E-2</v>
      </c>
      <c r="AA1707" s="13">
        <f t="shared" si="2254"/>
        <v>2.2007258262722051E-2</v>
      </c>
      <c r="AB1707" s="13">
        <f t="shared" si="2255"/>
        <v>1.8922318430764948E-2</v>
      </c>
      <c r="AC1707" s="13">
        <f t="shared" si="2256"/>
        <v>1.2603486047124818E-3</v>
      </c>
      <c r="AD1707" s="13">
        <f t="shared" si="2257"/>
        <v>2.2140062471542116E-2</v>
      </c>
      <c r="AE1707" s="13">
        <f t="shared" si="2258"/>
        <v>2.3936442958279569E-2</v>
      </c>
      <c r="AF1707" s="13">
        <f t="shared" si="2259"/>
        <v>1.2939288275076483E-2</v>
      </c>
      <c r="AG1707" s="13">
        <f t="shared" si="2260"/>
        <v>4.6630482052644811E-3</v>
      </c>
      <c r="AH1707" s="13">
        <f t="shared" si="2261"/>
        <v>3.4589821246674224E-3</v>
      </c>
      <c r="AI1707" s="13">
        <f t="shared" si="2262"/>
        <v>5.9482158502360549E-3</v>
      </c>
      <c r="AJ1707" s="13">
        <f t="shared" si="2263"/>
        <v>5.1144051235016601E-3</v>
      </c>
      <c r="AK1707" s="13">
        <f t="shared" si="2264"/>
        <v>2.9316510391108257E-3</v>
      </c>
      <c r="AL1707" s="13">
        <f t="shared" si="2265"/>
        <v>9.3728107836253728E-5</v>
      </c>
      <c r="AM1707" s="13">
        <f t="shared" si="2266"/>
        <v>7.6146025490724627E-3</v>
      </c>
      <c r="AN1707" s="13">
        <f t="shared" si="2267"/>
        <v>8.2324293258034271E-3</v>
      </c>
      <c r="AO1707" s="13">
        <f t="shared" si="2268"/>
        <v>4.4501923880848962E-3</v>
      </c>
      <c r="AP1707" s="13">
        <f t="shared" si="2269"/>
        <v>1.6037560325719131E-3</v>
      </c>
      <c r="AQ1707" s="13">
        <f t="shared" si="2270"/>
        <v>4.3347003697479289E-4</v>
      </c>
      <c r="AR1707" s="13">
        <f t="shared" si="2271"/>
        <v>7.4792678139217101E-4</v>
      </c>
      <c r="AS1707" s="13">
        <f t="shared" si="2272"/>
        <v>1.2861673681880325E-3</v>
      </c>
      <c r="AT1707" s="13">
        <f t="shared" si="2273"/>
        <v>1.1058746257973258E-3</v>
      </c>
      <c r="AU1707" s="13">
        <f t="shared" si="2274"/>
        <v>6.3390334116224885E-4</v>
      </c>
      <c r="AV1707" s="13">
        <f t="shared" si="2275"/>
        <v>2.7252192737057141E-4</v>
      </c>
      <c r="AW1707" s="13">
        <f t="shared" si="2276"/>
        <v>4.8404587372566207E-6</v>
      </c>
      <c r="AX1707" s="13">
        <f t="shared" si="2277"/>
        <v>2.1824001947777037E-3</v>
      </c>
      <c r="AY1707" s="13">
        <f t="shared" si="2278"/>
        <v>2.3594738199849414E-3</v>
      </c>
      <c r="AZ1707" s="13">
        <f t="shared" si="2279"/>
        <v>1.2754573429098761E-3</v>
      </c>
      <c r="BA1707" s="13">
        <f t="shared" si="2280"/>
        <v>4.5964808475620314E-4</v>
      </c>
      <c r="BB1707" s="13">
        <f t="shared" si="2281"/>
        <v>1.2423564946791865E-4</v>
      </c>
      <c r="BC1707" s="13">
        <f t="shared" si="2282"/>
        <v>2.6863153983381879E-5</v>
      </c>
      <c r="BD1707" s="13">
        <f t="shared" si="2283"/>
        <v>1.3476856537611171E-4</v>
      </c>
      <c r="BE1707" s="13">
        <f t="shared" si="2284"/>
        <v>2.3175387665839349E-4</v>
      </c>
      <c r="BF1707" s="13">
        <f t="shared" si="2285"/>
        <v>1.9926701451596136E-4</v>
      </c>
      <c r="BG1707" s="13">
        <f t="shared" si="2286"/>
        <v>1.1422273677183025E-4</v>
      </c>
      <c r="BH1707" s="13">
        <f t="shared" si="2287"/>
        <v>4.9105594423161902E-5</v>
      </c>
      <c r="BI1707" s="13">
        <f t="shared" si="2288"/>
        <v>1.6888822466013692E-5</v>
      </c>
      <c r="BJ1707" s="14">
        <f t="shared" si="2289"/>
        <v>0.52118108335867352</v>
      </c>
      <c r="BK1707" s="14">
        <f t="shared" si="2290"/>
        <v>0.24079748189758921</v>
      </c>
      <c r="BL1707" s="14">
        <f t="shared" si="2291"/>
        <v>0.22544634759863702</v>
      </c>
      <c r="BM1707" s="14">
        <f t="shared" si="2292"/>
        <v>0.52860020302514277</v>
      </c>
      <c r="BN1707" s="14">
        <f t="shared" si="2293"/>
        <v>0.46926764717883807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1.4215</v>
      </c>
      <c r="F1708" s="10">
        <f>VLOOKUP(B1708,home!$B$2:$E$405,3,FALSE)</f>
        <v>0.54110000000000003</v>
      </c>
      <c r="G1708" s="10">
        <f>VLOOKUP(C1708,away!$B$2:$E$405,4,FALSE)</f>
        <v>0.99660000000000004</v>
      </c>
      <c r="H1708" s="10">
        <f>VLOOKUP(A1708,away!$A$2:$E$405,3,FALSE)</f>
        <v>1.0277000000000001</v>
      </c>
      <c r="I1708" s="10">
        <f>VLOOKUP(C1708,away!$B$2:$E$405,3,FALSE)</f>
        <v>0.56759999999999999</v>
      </c>
      <c r="J1708" s="10">
        <f>VLOOKUP(B1708,home!$B$2:$E$405,4,FALSE)</f>
        <v>0.74850000000000005</v>
      </c>
      <c r="K1708" s="12">
        <f t="shared" si="2238"/>
        <v>0.76655845959000002</v>
      </c>
      <c r="L1708" s="12">
        <f t="shared" si="2239"/>
        <v>0.4366169062200001</v>
      </c>
      <c r="M1708" s="13">
        <f t="shared" si="2240"/>
        <v>0.30023932696636868</v>
      </c>
      <c r="N1708" s="13">
        <f t="shared" si="2241"/>
        <v>0.23015099598767794</v>
      </c>
      <c r="O1708" s="13">
        <f t="shared" si="2242"/>
        <v>0.13108956606563094</v>
      </c>
      <c r="P1708" s="13">
        <f t="shared" si="2243"/>
        <v>0.1004878158315916</v>
      </c>
      <c r="Q1708" s="13">
        <f t="shared" si="2244"/>
        <v>8.821209647870934E-2</v>
      </c>
      <c r="R1708" s="13">
        <f t="shared" si="2245"/>
        <v>2.8617960386649044E-2</v>
      </c>
      <c r="S1708" s="13">
        <f t="shared" si="2246"/>
        <v>8.4081266373666752E-3</v>
      </c>
      <c r="T1708" s="13">
        <f t="shared" si="2247"/>
        <v>3.8514892655714235E-2</v>
      </c>
      <c r="U1708" s="13">
        <f t="shared" si="2248"/>
        <v>2.1937339630597331E-2</v>
      </c>
      <c r="V1708" s="13">
        <f t="shared" si="2249"/>
        <v>3.1268177126170677E-4</v>
      </c>
      <c r="W1708" s="13">
        <f t="shared" si="2250"/>
        <v>2.2539909597974628E-2</v>
      </c>
      <c r="X1708" s="13">
        <f t="shared" si="2251"/>
        <v>9.8413055951461683E-3</v>
      </c>
      <c r="Y1708" s="13">
        <f t="shared" si="2252"/>
        <v>2.1484402010591482E-3</v>
      </c>
      <c r="Z1708" s="13">
        <f t="shared" si="2253"/>
        <v>4.1650284421150749E-3</v>
      </c>
      <c r="AA1708" s="13">
        <f t="shared" si="2254"/>
        <v>3.1927377867362696E-3</v>
      </c>
      <c r="AB1708" s="13">
        <f t="shared" si="2255"/>
        <v>1.2237100798376704E-3</v>
      </c>
      <c r="AC1708" s="13">
        <f t="shared" si="2256"/>
        <v>6.5407629477453963E-6</v>
      </c>
      <c r="AD1708" s="13">
        <f t="shared" si="2257"/>
        <v>4.3195395951803224E-3</v>
      </c>
      <c r="AE1708" s="13">
        <f t="shared" si="2258"/>
        <v>1.8859840143424238E-3</v>
      </c>
      <c r="AF1708" s="13">
        <f t="shared" si="2259"/>
        <v>4.1172625276128267E-4</v>
      </c>
      <c r="AG1708" s="13">
        <f t="shared" si="2260"/>
        <v>5.9922214230061676E-5</v>
      </c>
      <c r="AH1708" s="13">
        <f t="shared" si="2261"/>
        <v>4.5463045817864756E-4</v>
      </c>
      <c r="AI1708" s="13">
        <f t="shared" si="2262"/>
        <v>3.4850082370412001E-4</v>
      </c>
      <c r="AJ1708" s="13">
        <f t="shared" si="2263"/>
        <v>1.335731272922382E-4</v>
      </c>
      <c r="AK1708" s="13">
        <f t="shared" si="2264"/>
        <v>3.4130536899919028E-5</v>
      </c>
      <c r="AL1708" s="13">
        <f t="shared" si="2265"/>
        <v>8.7565741521231364E-8</v>
      </c>
      <c r="AM1708" s="13">
        <f t="shared" si="2266"/>
        <v>6.6223592364388832E-4</v>
      </c>
      <c r="AN1708" s="13">
        <f t="shared" si="2267"/>
        <v>2.8914340016913872E-4</v>
      </c>
      <c r="AO1708" s="13">
        <f t="shared" si="2268"/>
        <v>6.3122448417890395E-5</v>
      </c>
      <c r="AP1708" s="13">
        <f t="shared" si="2269"/>
        <v>9.1867760470836165E-6</v>
      </c>
      <c r="AQ1708" s="13">
        <f t="shared" si="2270"/>
        <v>1.0027754339534123E-6</v>
      </c>
      <c r="AR1708" s="13">
        <f t="shared" si="2271"/>
        <v>3.969986882466844E-5</v>
      </c>
      <c r="AS1708" s="13">
        <f t="shared" si="2272"/>
        <v>3.0432270292162902E-5</v>
      </c>
      <c r="AT1708" s="13">
        <f t="shared" si="2273"/>
        <v>1.1664057118493456E-5</v>
      </c>
      <c r="AU1708" s="13">
        <f t="shared" si="2274"/>
        <v>2.9803938857740391E-6</v>
      </c>
      <c r="AV1708" s="13">
        <f t="shared" si="2275"/>
        <v>5.7116153651260046E-7</v>
      </c>
      <c r="AW1708" s="13">
        <f t="shared" si="2276"/>
        <v>8.1409963067821212E-10</v>
      </c>
      <c r="AX1708" s="13">
        <f t="shared" si="2277"/>
        <v>8.4607091585603262E-5</v>
      </c>
      <c r="AY1708" s="13">
        <f t="shared" si="2278"/>
        <v>3.6940886572378298E-5</v>
      </c>
      <c r="AZ1708" s="13">
        <f t="shared" si="2279"/>
        <v>8.064507804127877E-6</v>
      </c>
      <c r="BA1708" s="13">
        <f t="shared" si="2280"/>
        <v>1.1737001492084536E-6</v>
      </c>
      <c r="BB1708" s="13">
        <f t="shared" si="2281"/>
        <v>1.2811433199433684E-7</v>
      </c>
      <c r="BC1708" s="13">
        <f t="shared" si="2282"/>
        <v>1.1187376655561863E-8</v>
      </c>
      <c r="BD1708" s="13">
        <f t="shared" si="2283"/>
        <v>2.8889389839277616E-6</v>
      </c>
      <c r="BE1708" s="13">
        <f t="shared" si="2284"/>
        <v>2.2145406173691645E-6</v>
      </c>
      <c r="BF1708" s="13">
        <f t="shared" si="2285"/>
        <v>8.4878742217499726E-7</v>
      </c>
      <c r="BG1708" s="13">
        <f t="shared" si="2286"/>
        <v>2.1688172628727761E-7</v>
      </c>
      <c r="BH1708" s="13">
        <f t="shared" si="2287"/>
        <v>4.1563130503998885E-8</v>
      </c>
      <c r="BI1708" s="13">
        <f t="shared" si="2288"/>
        <v>6.3721138589767086E-9</v>
      </c>
      <c r="BJ1708" s="14">
        <f t="shared" si="2289"/>
        <v>0.39924042940432736</v>
      </c>
      <c r="BK1708" s="14">
        <f t="shared" si="2290"/>
        <v>0.40949152042185033</v>
      </c>
      <c r="BL1708" s="14">
        <f t="shared" si="2291"/>
        <v>0.18712371373117787</v>
      </c>
      <c r="BM1708" s="14">
        <f t="shared" si="2292"/>
        <v>0.12118599021037048</v>
      </c>
      <c r="BN1708" s="14">
        <f t="shared" si="2293"/>
        <v>0.8787977617166276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1.4215</v>
      </c>
      <c r="F1709" s="10">
        <f>VLOOKUP(B1709,home!$B$2:$E$405,3,FALSE)</f>
        <v>0.99660000000000004</v>
      </c>
      <c r="G1709" s="10">
        <f>VLOOKUP(C1709,away!$B$2:$E$405,4,FALSE)</f>
        <v>1.6234</v>
      </c>
      <c r="H1709" s="10">
        <f>VLOOKUP(A1709,away!$A$2:$E$405,3,FALSE)</f>
        <v>1.0277000000000001</v>
      </c>
      <c r="I1709" s="10">
        <f>VLOOKUP(C1709,away!$B$2:$E$405,3,FALSE)</f>
        <v>0.67359999999999998</v>
      </c>
      <c r="J1709" s="10">
        <f>VLOOKUP(B1709,home!$B$2:$E$405,4,FALSE)</f>
        <v>1.1352</v>
      </c>
      <c r="K1709" s="12">
        <f t="shared" si="2238"/>
        <v>2.2998170454600002</v>
      </c>
      <c r="L1709" s="12">
        <f t="shared" si="2239"/>
        <v>0.78585209894399999</v>
      </c>
      <c r="M1709" s="13">
        <f t="shared" si="2240"/>
        <v>4.5699444139564151E-2</v>
      </c>
      <c r="N1709" s="13">
        <f t="shared" si="2241"/>
        <v>0.10510036060021673</v>
      </c>
      <c r="O1709" s="13">
        <f t="shared" si="2242"/>
        <v>3.591300409765056E-2</v>
      </c>
      <c r="P1709" s="13">
        <f t="shared" si="2243"/>
        <v>8.2593338977451594E-2</v>
      </c>
      <c r="Q1709" s="13">
        <f t="shared" si="2244"/>
        <v>0.12085580039618556</v>
      </c>
      <c r="R1709" s="13">
        <f t="shared" si="2245"/>
        <v>1.4111154824761583E-2</v>
      </c>
      <c r="S1709" s="13">
        <f t="shared" si="2246"/>
        <v>3.7318066838029636E-2</v>
      </c>
      <c r="T1709" s="13">
        <f t="shared" si="2247"/>
        <v>9.4974784410899515E-2</v>
      </c>
      <c r="U1709" s="13">
        <f t="shared" si="2248"/>
        <v>3.2453074397111807E-2</v>
      </c>
      <c r="V1709" s="13">
        <f t="shared" si="2249"/>
        <v>7.4939490266095962E-3</v>
      </c>
      <c r="W1709" s="13">
        <f t="shared" si="2250"/>
        <v>9.2648743264619665E-2</v>
      </c>
      <c r="X1709" s="13">
        <f t="shared" si="2251"/>
        <v>7.2808209359025142E-2</v>
      </c>
      <c r="Y1709" s="13">
        <f t="shared" si="2252"/>
        <v>2.8608242072572045E-2</v>
      </c>
      <c r="Z1709" s="13">
        <f t="shared" si="2253"/>
        <v>3.6964268791875475E-3</v>
      </c>
      <c r="AA1709" s="13">
        <f t="shared" si="2254"/>
        <v>8.5011055440520344E-3</v>
      </c>
      <c r="AB1709" s="13">
        <f t="shared" si="2255"/>
        <v>9.7754937177326907E-3</v>
      </c>
      <c r="AC1709" s="13">
        <f t="shared" si="2256"/>
        <v>8.4649589821084886E-4</v>
      </c>
      <c r="AD1709" s="13">
        <f t="shared" si="2257"/>
        <v>5.3268789750104913E-2</v>
      </c>
      <c r="AE1709" s="13">
        <f t="shared" si="2258"/>
        <v>4.1861390233326579E-2</v>
      </c>
      <c r="AF1709" s="13">
        <f t="shared" si="2259"/>
        <v>1.6448430689786776E-2</v>
      </c>
      <c r="AG1709" s="13">
        <f t="shared" si="2260"/>
        <v>4.3086779273012812E-3</v>
      </c>
      <c r="AH1709" s="13">
        <f t="shared" si="2261"/>
        <v>7.2621120540063849E-4</v>
      </c>
      <c r="AI1709" s="13">
        <f t="shared" si="2262"/>
        <v>1.6701529087844416E-3</v>
      </c>
      <c r="AJ1709" s="13">
        <f t="shared" si="2263"/>
        <v>1.9205230640735303E-3</v>
      </c>
      <c r="AK1709" s="13">
        <f t="shared" si="2264"/>
        <v>1.4722838929851244E-3</v>
      </c>
      <c r="AL1709" s="13">
        <f t="shared" si="2265"/>
        <v>6.1195425003799893E-5</v>
      </c>
      <c r="AM1709" s="13">
        <f t="shared" si="2266"/>
        <v>2.4501694131663244E-2</v>
      </c>
      <c r="AN1709" s="13">
        <f t="shared" si="2267"/>
        <v>1.9254707761051447E-2</v>
      </c>
      <c r="AO1709" s="13">
        <f t="shared" si="2268"/>
        <v>7.565676254287803E-3</v>
      </c>
      <c r="AP1709" s="13">
        <f t="shared" si="2269"/>
        <v>1.9818341881209498E-3</v>
      </c>
      <c r="AQ1709" s="13">
        <f t="shared" si="2270"/>
        <v>3.8935713912345668E-4</v>
      </c>
      <c r="AR1709" s="13">
        <f t="shared" si="2271"/>
        <v>1.1413892000814883E-4</v>
      </c>
      <c r="AS1709" s="13">
        <f t="shared" si="2272"/>
        <v>2.6249863378513609E-4</v>
      </c>
      <c r="AT1709" s="13">
        <f t="shared" si="2273"/>
        <v>3.0184941619450922E-4</v>
      </c>
      <c r="AU1709" s="13">
        <f t="shared" si="2274"/>
        <v>2.3139947750876072E-4</v>
      </c>
      <c r="AV1709" s="13">
        <f t="shared" si="2275"/>
        <v>1.3304411567129646E-4</v>
      </c>
      <c r="AW1709" s="13">
        <f t="shared" si="2276"/>
        <v>3.0722076094577272E-6</v>
      </c>
      <c r="AX1709" s="13">
        <f t="shared" si="2277"/>
        <v>9.3915689677744035E-3</v>
      </c>
      <c r="AY1709" s="13">
        <f t="shared" si="2278"/>
        <v>7.38038418570285E-3</v>
      </c>
      <c r="AZ1709" s="13">
        <f t="shared" si="2279"/>
        <v>2.8999452016738444E-3</v>
      </c>
      <c r="BA1709" s="13">
        <f t="shared" si="2280"/>
        <v>7.5964267451932401E-4</v>
      </c>
      <c r="BB1709" s="13">
        <f t="shared" si="2281"/>
        <v>1.4924169755461115E-4</v>
      </c>
      <c r="BC1709" s="13">
        <f t="shared" si="2282"/>
        <v>2.3456380254651365E-5</v>
      </c>
      <c r="BD1709" s="13">
        <f t="shared" si="2283"/>
        <v>1.4949384976600837E-5</v>
      </c>
      <c r="BE1709" s="13">
        <f t="shared" si="2284"/>
        <v>3.4380850388330249E-5</v>
      </c>
      <c r="BF1709" s="13">
        <f t="shared" si="2285"/>
        <v>3.9534832880245997E-5</v>
      </c>
      <c r="BG1709" s="13">
        <f t="shared" si="2286"/>
        <v>3.0307627515800738E-5</v>
      </c>
      <c r="BH1709" s="13">
        <f t="shared" si="2287"/>
        <v>1.7425499592072762E-5</v>
      </c>
      <c r="BI1709" s="13">
        <f t="shared" si="2288"/>
        <v>8.015092197501043E-6</v>
      </c>
      <c r="BJ1709" s="14">
        <f t="shared" si="2289"/>
        <v>0.70518093728576481</v>
      </c>
      <c r="BK1709" s="14">
        <f t="shared" si="2290"/>
        <v>0.18139287449057248</v>
      </c>
      <c r="BL1709" s="14">
        <f t="shared" si="2291"/>
        <v>0.10773054750327081</v>
      </c>
      <c r="BM1709" s="14">
        <f t="shared" si="2292"/>
        <v>0.58635037114487187</v>
      </c>
      <c r="BN1709" s="14">
        <f t="shared" si="2293"/>
        <v>0.40427310303583019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1.4215</v>
      </c>
      <c r="F1710" s="10">
        <f>VLOOKUP(B1710,home!$B$2:$E$405,3,FALSE)</f>
        <v>0.7621</v>
      </c>
      <c r="G1710" s="10">
        <f>VLOOKUP(C1710,away!$B$2:$E$405,4,FALSE)</f>
        <v>0.7621</v>
      </c>
      <c r="H1710" s="10">
        <f>VLOOKUP(A1710,away!$A$2:$E$405,3,FALSE)</f>
        <v>1.0277000000000001</v>
      </c>
      <c r="I1710" s="10">
        <f>VLOOKUP(C1710,away!$B$2:$E$405,3,FALSE)</f>
        <v>0.81089999999999995</v>
      </c>
      <c r="J1710" s="10">
        <f>VLOOKUP(B1710,home!$B$2:$E$405,4,FALSE)</f>
        <v>1.3785000000000001</v>
      </c>
      <c r="K1710" s="12">
        <f t="shared" si="2238"/>
        <v>0.82560209681500007</v>
      </c>
      <c r="L1710" s="12">
        <f t="shared" si="2239"/>
        <v>1.148789420505</v>
      </c>
      <c r="M1710" s="13">
        <f t="shared" si="2240"/>
        <v>0.13884577179158947</v>
      </c>
      <c r="N1710" s="13">
        <f t="shared" si="2241"/>
        <v>0.11463136032503325</v>
      </c>
      <c r="O1710" s="13">
        <f t="shared" si="2242"/>
        <v>0.15950455371602953</v>
      </c>
      <c r="P1710" s="13">
        <f t="shared" si="2243"/>
        <v>0.13168729399949478</v>
      </c>
      <c r="Q1710" s="13">
        <f t="shared" si="2244"/>
        <v>4.7319945722551632E-2</v>
      </c>
      <c r="R1710" s="13">
        <f t="shared" si="2245"/>
        <v>9.1618571915673117E-2</v>
      </c>
      <c r="S1710" s="13">
        <f t="shared" si="2246"/>
        <v>3.1224471543396033E-2</v>
      </c>
      <c r="T1710" s="13">
        <f t="shared" si="2247"/>
        <v>5.4360653024938137E-2</v>
      </c>
      <c r="U1710" s="13">
        <f t="shared" si="2248"/>
        <v>7.5640485080775602E-2</v>
      </c>
      <c r="V1710" s="13">
        <f t="shared" si="2249"/>
        <v>3.2905144487991506E-3</v>
      </c>
      <c r="W1710" s="13">
        <f t="shared" si="2250"/>
        <v>1.3022482136570208E-2</v>
      </c>
      <c r="X1710" s="13">
        <f t="shared" si="2251"/>
        <v>1.49600897072072E-2</v>
      </c>
      <c r="Y1710" s="13">
        <f t="shared" si="2252"/>
        <v>8.5929963927226898E-3</v>
      </c>
      <c r="Z1710" s="13">
        <f t="shared" si="2253"/>
        <v>3.5083482046167257E-2</v>
      </c>
      <c r="AA1710" s="13">
        <f t="shared" si="2254"/>
        <v>2.8964996340887096E-2</v>
      </c>
      <c r="AB1710" s="13">
        <f t="shared" si="2255"/>
        <v>1.1956780856637596E-2</v>
      </c>
      <c r="AC1710" s="13">
        <f t="shared" si="2256"/>
        <v>1.9505407782556593E-4</v>
      </c>
      <c r="AD1710" s="13">
        <f t="shared" si="2257"/>
        <v>2.6878471394220609E-3</v>
      </c>
      <c r="AE1710" s="13">
        <f t="shared" si="2258"/>
        <v>3.0877703577026905E-3</v>
      </c>
      <c r="AF1710" s="13">
        <f t="shared" si="2259"/>
        <v>1.7735989599388954E-3</v>
      </c>
      <c r="AG1710" s="13">
        <f t="shared" si="2260"/>
        <v>6.7916390713215801E-4</v>
      </c>
      <c r="AH1710" s="13">
        <f t="shared" si="2261"/>
        <v>1.0075883252278517E-2</v>
      </c>
      <c r="AI1710" s="13">
        <f t="shared" si="2262"/>
        <v>8.318670340344286E-3</v>
      </c>
      <c r="AJ1710" s="13">
        <f t="shared" si="2263"/>
        <v>3.4339558378504963E-3</v>
      </c>
      <c r="AK1710" s="13">
        <f t="shared" si="2264"/>
        <v>9.4502704669982671E-4</v>
      </c>
      <c r="AL1710" s="13">
        <f t="shared" si="2265"/>
        <v>7.3999066333747908E-6</v>
      </c>
      <c r="AM1710" s="13">
        <f t="shared" si="2266"/>
        <v>4.4381844684501077E-4</v>
      </c>
      <c r="AN1710" s="13">
        <f t="shared" si="2267"/>
        <v>5.0985393636050899E-4</v>
      </c>
      <c r="AO1710" s="13">
        <f t="shared" si="2268"/>
        <v>2.9285740404689121E-4</v>
      </c>
      <c r="AP1710" s="13">
        <f t="shared" si="2269"/>
        <v>1.1214382916187558E-4</v>
      </c>
      <c r="AQ1710" s="13">
        <f t="shared" si="2270"/>
        <v>3.2207411129020698E-5</v>
      </c>
      <c r="AR1710" s="13">
        <f t="shared" si="2271"/>
        <v>2.3150136164922131E-3</v>
      </c>
      <c r="AS1710" s="13">
        <f t="shared" si="2272"/>
        <v>1.9112800959312473E-3</v>
      </c>
      <c r="AT1710" s="13">
        <f t="shared" si="2273"/>
        <v>7.8897842740080623E-4</v>
      </c>
      <c r="AU1710" s="13">
        <f t="shared" si="2274"/>
        <v>2.1712741466796897E-4</v>
      </c>
      <c r="AV1710" s="13">
        <f t="shared" si="2275"/>
        <v>4.4815212206473785E-5</v>
      </c>
      <c r="AW1710" s="13">
        <f t="shared" si="2276"/>
        <v>1.9495525859455505E-7</v>
      </c>
      <c r="AX1710" s="13">
        <f t="shared" si="2277"/>
        <v>6.1069573386736238E-5</v>
      </c>
      <c r="AY1710" s="13">
        <f t="shared" si="2278"/>
        <v>7.0156079821436282E-5</v>
      </c>
      <c r="AZ1710" s="13">
        <f t="shared" si="2279"/>
        <v>4.0297281141485164E-5</v>
      </c>
      <c r="BA1710" s="13">
        <f t="shared" si="2280"/>
        <v>1.5431030083484601E-5</v>
      </c>
      <c r="BB1710" s="13">
        <f t="shared" si="2281"/>
        <v>4.431751026850375E-6</v>
      </c>
      <c r="BC1710" s="13">
        <f t="shared" si="2282"/>
        <v>1.0182297387915757E-6</v>
      </c>
      <c r="BD1710" s="13">
        <f t="shared" si="2283"/>
        <v>4.4324385849187845E-4</v>
      </c>
      <c r="BE1710" s="13">
        <f t="shared" si="2284"/>
        <v>3.65943058971266E-4</v>
      </c>
      <c r="BF1710" s="13">
        <f t="shared" si="2285"/>
        <v>1.5106167840078623E-4</v>
      </c>
      <c r="BG1710" s="13">
        <f t="shared" si="2286"/>
        <v>4.1572279478694102E-5</v>
      </c>
      <c r="BH1710" s="13">
        <f t="shared" si="2287"/>
        <v>8.5805402767472612E-6</v>
      </c>
      <c r="BI1710" s="13">
        <f t="shared" si="2288"/>
        <v>1.4168224088576203E-6</v>
      </c>
      <c r="BJ1710" s="14">
        <f t="shared" si="2289"/>
        <v>0.26269919264596098</v>
      </c>
      <c r="BK1710" s="14">
        <f t="shared" si="2290"/>
        <v>0.30532066184755979</v>
      </c>
      <c r="BL1710" s="14">
        <f t="shared" si="2291"/>
        <v>0.39674795739190299</v>
      </c>
      <c r="BM1710" s="14">
        <f t="shared" si="2292"/>
        <v>0.31617383533665638</v>
      </c>
      <c r="BN1710" s="14">
        <f t="shared" si="2293"/>
        <v>0.68360749747037175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1.4215</v>
      </c>
      <c r="F1711" s="10">
        <f>VLOOKUP(B1711,home!$B$2:$E$405,3,FALSE)</f>
        <v>1.1137999999999999</v>
      </c>
      <c r="G1711" s="10">
        <f>VLOOKUP(C1711,away!$B$2:$E$405,4,FALSE)</f>
        <v>0.87939999999999996</v>
      </c>
      <c r="H1711" s="10">
        <f>VLOOKUP(A1711,away!$A$2:$E$405,3,FALSE)</f>
        <v>1.0277000000000001</v>
      </c>
      <c r="I1711" s="10">
        <f>VLOOKUP(C1711,away!$B$2:$E$405,3,FALSE)</f>
        <v>1.2974000000000001</v>
      </c>
      <c r="J1711" s="10">
        <f>VLOOKUP(B1711,home!$B$2:$E$405,4,FALSE)</f>
        <v>0.56759999999999999</v>
      </c>
      <c r="K1711" s="12">
        <f t="shared" si="2238"/>
        <v>1.3923247359799997</v>
      </c>
      <c r="L1711" s="12">
        <f t="shared" si="2239"/>
        <v>0.75680263744800014</v>
      </c>
      <c r="M1711" s="13">
        <f t="shared" si="2240"/>
        <v>0.11658584930770163</v>
      </c>
      <c r="N1711" s="13">
        <f t="shared" si="2241"/>
        <v>0.16232536185634969</v>
      </c>
      <c r="O1711" s="13">
        <f t="shared" si="2242"/>
        <v>8.8232478245183682E-2</v>
      </c>
      <c r="P1711" s="13">
        <f t="shared" si="2243"/>
        <v>0.12284826197758643</v>
      </c>
      <c r="Q1711" s="13">
        <f t="shared" si="2244"/>
        <v>0.11300480829475003</v>
      </c>
      <c r="R1711" s="13">
        <f t="shared" si="2245"/>
        <v>3.3387286122264152E-2</v>
      </c>
      <c r="S1711" s="13">
        <f t="shared" si="2246"/>
        <v>3.2361765086692987E-2</v>
      </c>
      <c r="T1711" s="13">
        <f t="shared" si="2247"/>
        <v>8.5522336961772458E-2</v>
      </c>
      <c r="U1711" s="13">
        <f t="shared" si="2248"/>
        <v>4.6485944335270139E-2</v>
      </c>
      <c r="V1711" s="13">
        <f t="shared" si="2249"/>
        <v>3.7888975939996158E-3</v>
      </c>
      <c r="W1711" s="13">
        <f t="shared" si="2250"/>
        <v>5.2446463291152788E-2</v>
      </c>
      <c r="X1711" s="13">
        <f t="shared" si="2251"/>
        <v>3.9691621743564144E-2</v>
      </c>
      <c r="Y1711" s="13">
        <f t="shared" si="2252"/>
        <v>1.5019362010058867E-2</v>
      </c>
      <c r="Z1711" s="13">
        <f t="shared" si="2253"/>
        <v>8.4225287315201746E-3</v>
      </c>
      <c r="AA1711" s="13">
        <f t="shared" si="2254"/>
        <v>1.1726895092397788E-2</v>
      </c>
      <c r="AB1711" s="13">
        <f t="shared" si="2255"/>
        <v>8.1638230566939557E-3</v>
      </c>
      <c r="AC1711" s="13">
        <f t="shared" si="2256"/>
        <v>2.4952614693263394E-4</v>
      </c>
      <c r="AD1711" s="13">
        <f t="shared" si="2257"/>
        <v>1.8255627038734755E-2</v>
      </c>
      <c r="AE1711" s="13">
        <f t="shared" si="2258"/>
        <v>1.3815906691181486E-2</v>
      </c>
      <c r="AF1711" s="13">
        <f t="shared" si="2259"/>
        <v>5.2279573113108106E-3</v>
      </c>
      <c r="AG1711" s="13">
        <f t="shared" si="2260"/>
        <v>1.3188439605551923E-3</v>
      </c>
      <c r="AH1711" s="13">
        <f t="shared" si="2261"/>
        <v>1.5935479894990069E-3</v>
      </c>
      <c r="AI1711" s="13">
        <f t="shared" si="2262"/>
        <v>2.2187362837506638E-3</v>
      </c>
      <c r="AJ1711" s="13">
        <f t="shared" si="2263"/>
        <v>1.5446007052411948E-3</v>
      </c>
      <c r="AK1711" s="13">
        <f t="shared" si="2264"/>
        <v>7.168619230398228E-4</v>
      </c>
      <c r="AL1711" s="13">
        <f t="shared" si="2265"/>
        <v>1.0517178079728748E-5</v>
      </c>
      <c r="AM1711" s="13">
        <f t="shared" si="2266"/>
        <v>5.0835522193711435E-3</v>
      </c>
      <c r="AN1711" s="13">
        <f t="shared" si="2267"/>
        <v>3.8472457272247158E-3</v>
      </c>
      <c r="AO1711" s="13">
        <f t="shared" si="2268"/>
        <v>1.4558028566371069E-3</v>
      </c>
      <c r="AP1711" s="13">
        <f t="shared" si="2269"/>
        <v>3.6725181383576513E-4</v>
      </c>
      <c r="AQ1711" s="13">
        <f t="shared" si="2270"/>
        <v>6.9484285329617248E-5</v>
      </c>
      <c r="AR1711" s="13">
        <f t="shared" si="2271"/>
        <v>2.4120026427056136E-4</v>
      </c>
      <c r="AS1711" s="13">
        <f t="shared" si="2272"/>
        <v>3.3582909426881546E-4</v>
      </c>
      <c r="AT1711" s="13">
        <f t="shared" si="2273"/>
        <v>2.3379157750611553E-4</v>
      </c>
      <c r="AU1711" s="13">
        <f t="shared" si="2274"/>
        <v>1.0850459880851668E-4</v>
      </c>
      <c r="AV1711" s="13">
        <f t="shared" si="2275"/>
        <v>3.7768409222170928E-5</v>
      </c>
      <c r="AW1711" s="13">
        <f t="shared" si="2276"/>
        <v>3.0783635113227503E-7</v>
      </c>
      <c r="AX1711" s="13">
        <f t="shared" si="2277"/>
        <v>1.1796592502794107E-3</v>
      </c>
      <c r="AY1711" s="13">
        <f t="shared" si="2278"/>
        <v>8.9276923190138835E-4</v>
      </c>
      <c r="AZ1711" s="13">
        <f t="shared" si="2279"/>
        <v>3.3782505466769798E-4</v>
      </c>
      <c r="BA1711" s="13">
        <f t="shared" si="2280"/>
        <v>8.5222297456176218E-5</v>
      </c>
      <c r="BB1711" s="13">
        <f t="shared" si="2281"/>
        <v>1.6124114871053038E-5</v>
      </c>
      <c r="BC1711" s="13">
        <f t="shared" si="2282"/>
        <v>2.4405545321854928E-6</v>
      </c>
      <c r="BD1711" s="13">
        <f t="shared" si="2283"/>
        <v>3.042349935885256E-5</v>
      </c>
      <c r="BE1711" s="13">
        <f t="shared" si="2284"/>
        <v>4.235939071240208E-5</v>
      </c>
      <c r="BF1711" s="13">
        <f t="shared" si="2285"/>
        <v>2.9489013744959447E-5</v>
      </c>
      <c r="BG1711" s="13">
        <f t="shared" si="2286"/>
        <v>1.3686094425587086E-5</v>
      </c>
      <c r="BH1711" s="13">
        <f t="shared" si="2287"/>
        <v>4.7638719519257196E-6</v>
      </c>
      <c r="BI1711" s="13">
        <f t="shared" si="2288"/>
        <v>1.3265713515415008E-6</v>
      </c>
      <c r="BJ1711" s="14">
        <f t="shared" si="2289"/>
        <v>0.51996566656553656</v>
      </c>
      <c r="BK1711" s="14">
        <f t="shared" si="2290"/>
        <v>0.27673758652289443</v>
      </c>
      <c r="BL1711" s="14">
        <f t="shared" si="2291"/>
        <v>0.19514931613896191</v>
      </c>
      <c r="BM1711" s="14">
        <f t="shared" si="2292"/>
        <v>0.36299859075952701</v>
      </c>
      <c r="BN1711" s="14">
        <f t="shared" si="2293"/>
        <v>0.63638404580383567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1.6204000000000001</v>
      </c>
      <c r="F1712" s="10">
        <f>VLOOKUP(B1712,home!$B$2:$E$405,3,FALSE)</f>
        <v>0.96</v>
      </c>
      <c r="G1712" s="10">
        <f>VLOOKUP(C1712,away!$B$2:$E$405,4,FALSE)</f>
        <v>1.0971</v>
      </c>
      <c r="H1712" s="10">
        <f>VLOOKUP(A1712,away!$A$2:$E$405,3,FALSE)</f>
        <v>1.3241000000000001</v>
      </c>
      <c r="I1712" s="10">
        <f>VLOOKUP(C1712,away!$B$2:$E$405,3,FALSE)</f>
        <v>0.92310000000000003</v>
      </c>
      <c r="J1712" s="10">
        <f>VLOOKUP(B1712,home!$B$2:$E$405,4,FALSE)</f>
        <v>1.1748000000000001</v>
      </c>
      <c r="K1712" s="12">
        <f t="shared" si="2238"/>
        <v>1.7066312064</v>
      </c>
      <c r="L1712" s="12">
        <f t="shared" si="2239"/>
        <v>1.4359306789080002</v>
      </c>
      <c r="M1712" s="13">
        <f t="shared" si="2240"/>
        <v>4.3172054254762976E-2</v>
      </c>
      <c r="N1712" s="13">
        <f t="shared" si="2241"/>
        <v>7.367877503557238E-2</v>
      </c>
      <c r="O1712" s="13">
        <f t="shared" si="2242"/>
        <v>6.1992077175894819E-2</v>
      </c>
      <c r="P1712" s="13">
        <f t="shared" si="2243"/>
        <v>0.10579761345793928</v>
      </c>
      <c r="Q1712" s="13">
        <f t="shared" si="2244"/>
        <v>6.2871248362516563E-2</v>
      </c>
      <c r="R1712" s="13">
        <f t="shared" si="2245"/>
        <v>4.4508162733049902E-2</v>
      </c>
      <c r="S1712" s="13">
        <f t="shared" si="2246"/>
        <v>6.4817016508779232E-2</v>
      </c>
      <c r="T1712" s="13">
        <f t="shared" si="2247"/>
        <v>9.0278754344981921E-2</v>
      </c>
      <c r="U1712" s="13">
        <f t="shared" si="2248"/>
        <v>7.5959019459752475E-2</v>
      </c>
      <c r="V1712" s="13">
        <f t="shared" si="2249"/>
        <v>1.7648982983364224E-2</v>
      </c>
      <c r="W1712" s="13">
        <f t="shared" si="2250"/>
        <v>3.5766011480265224E-2</v>
      </c>
      <c r="X1712" s="13">
        <f t="shared" si="2251"/>
        <v>5.1357513146688578E-2</v>
      </c>
      <c r="Y1712" s="13">
        <f t="shared" si="2252"/>
        <v>3.6872914359875546E-2</v>
      </c>
      <c r="Z1712" s="13">
        <f t="shared" si="2253"/>
        <v>2.1303545443405379E-2</v>
      </c>
      <c r="AA1712" s="13">
        <f t="shared" si="2254"/>
        <v>3.6357295460676141E-2</v>
      </c>
      <c r="AB1712" s="13">
        <f t="shared" si="2255"/>
        <v>3.1024247506747493E-2</v>
      </c>
      <c r="AC1712" s="13">
        <f t="shared" si="2256"/>
        <v>2.7031668862990714E-3</v>
      </c>
      <c r="AD1712" s="13">
        <f t="shared" si="2257"/>
        <v>1.5259847830170321E-2</v>
      </c>
      <c r="AE1712" s="13">
        <f t="shared" si="2258"/>
        <v>2.1912083654809244E-2</v>
      </c>
      <c r="AF1712" s="13">
        <f t="shared" si="2259"/>
        <v>1.5732116579369571E-2</v>
      </c>
      <c r="AG1712" s="13">
        <f t="shared" si="2260"/>
        <v>7.5300762801579881E-3</v>
      </c>
      <c r="AH1712" s="13">
        <f t="shared" si="2261"/>
        <v>7.6476036179241279E-3</v>
      </c>
      <c r="AI1712" s="13">
        <f t="shared" si="2262"/>
        <v>1.3051638988526858E-2</v>
      </c>
      <c r="AJ1712" s="13">
        <f t="shared" si="2263"/>
        <v>1.1137167196243436E-2</v>
      </c>
      <c r="AK1712" s="13">
        <f t="shared" si="2264"/>
        <v>6.3356790293344813E-3</v>
      </c>
      <c r="AL1712" s="13">
        <f t="shared" si="2265"/>
        <v>2.6497567492278262E-4</v>
      </c>
      <c r="AM1712" s="13">
        <f t="shared" si="2266"/>
        <v>5.2085865023767967E-3</v>
      </c>
      <c r="AN1712" s="13">
        <f t="shared" si="2267"/>
        <v>7.4791691525089611E-3</v>
      </c>
      <c r="AO1712" s="13">
        <f t="shared" si="2268"/>
        <v>5.3697842194149834E-3</v>
      </c>
      <c r="AP1712" s="13">
        <f t="shared" si="2269"/>
        <v>2.5702126332580091E-3</v>
      </c>
      <c r="AQ1712" s="13">
        <f t="shared" si="2270"/>
        <v>9.2266179285302268E-4</v>
      </c>
      <c r="AR1712" s="13">
        <f t="shared" si="2271"/>
        <v>2.1962857310210138E-3</v>
      </c>
      <c r="AS1712" s="13">
        <f t="shared" si="2272"/>
        <v>3.7482497667314985E-3</v>
      </c>
      <c r="AT1712" s="13">
        <f t="shared" si="2273"/>
        <v>3.1984400106427487E-3</v>
      </c>
      <c r="AU1712" s="13">
        <f t="shared" si="2274"/>
        <v>1.8195191779870879E-3</v>
      </c>
      <c r="AV1712" s="13">
        <f t="shared" si="2275"/>
        <v>7.763120524490099E-4</v>
      </c>
      <c r="AW1712" s="13">
        <f t="shared" si="2276"/>
        <v>1.8037513255042434E-5</v>
      </c>
      <c r="AX1712" s="13">
        <f t="shared" si="2277"/>
        <v>1.4815227110316785E-3</v>
      </c>
      <c r="AY1712" s="13">
        <f t="shared" si="2278"/>
        <v>2.1273639122693392E-3</v>
      </c>
      <c r="AZ1712" s="13">
        <f t="shared" si="2279"/>
        <v>1.5273735534146462E-3</v>
      </c>
      <c r="BA1712" s="13">
        <f t="shared" si="2280"/>
        <v>7.3106751450027286E-4</v>
      </c>
      <c r="BB1712" s="13">
        <f t="shared" si="2281"/>
        <v>2.6244056810599022E-4</v>
      </c>
      <c r="BC1712" s="13">
        <f t="shared" si="2282"/>
        <v>7.536929262668714E-5</v>
      </c>
      <c r="BD1712" s="13">
        <f t="shared" si="2283"/>
        <v>5.2561901013682634E-4</v>
      </c>
      <c r="BE1712" s="13">
        <f t="shared" si="2284"/>
        <v>8.9703780537658557E-4</v>
      </c>
      <c r="BF1712" s="13">
        <f t="shared" si="2285"/>
        <v>7.6545635598812556E-4</v>
      </c>
      <c r="BG1712" s="13">
        <f t="shared" si="2286"/>
        <v>4.3545056808885421E-4</v>
      </c>
      <c r="BH1712" s="13">
        <f t="shared" si="2287"/>
        <v>1.8578838208626163E-4</v>
      </c>
      <c r="BI1712" s="13">
        <f t="shared" si="2288"/>
        <v>6.3414450130996143E-5</v>
      </c>
      <c r="BJ1712" s="14">
        <f t="shared" si="2289"/>
        <v>0.43901489292676771</v>
      </c>
      <c r="BK1712" s="14">
        <f t="shared" si="2290"/>
        <v>0.23653117367833693</v>
      </c>
      <c r="BL1712" s="14">
        <f t="shared" si="2291"/>
        <v>0.3026244644787886</v>
      </c>
      <c r="BM1712" s="14">
        <f t="shared" si="2292"/>
        <v>0.60534481910854854</v>
      </c>
      <c r="BN1712" s="14">
        <f t="shared" si="2293"/>
        <v>0.39201993101973598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1.6204000000000001</v>
      </c>
      <c r="F1713" s="10">
        <f>VLOOKUP(B1713,home!$B$2:$E$405,3,FALSE)</f>
        <v>0.34289999999999998</v>
      </c>
      <c r="G1713" s="10">
        <f>VLOOKUP(C1713,away!$B$2:$E$405,4,FALSE)</f>
        <v>0.82279999999999998</v>
      </c>
      <c r="H1713" s="10">
        <f>VLOOKUP(A1713,away!$A$2:$E$405,3,FALSE)</f>
        <v>1.3241000000000001</v>
      </c>
      <c r="I1713" s="10">
        <f>VLOOKUP(C1713,away!$B$2:$E$405,3,FALSE)</f>
        <v>1.2586999999999999</v>
      </c>
      <c r="J1713" s="10">
        <f>VLOOKUP(B1713,home!$B$2:$E$405,4,FALSE)</f>
        <v>1.3426</v>
      </c>
      <c r="K1713" s="12">
        <f t="shared" si="2238"/>
        <v>0.457176609648</v>
      </c>
      <c r="L1713" s="12">
        <f t="shared" si="2239"/>
        <v>2.237637133942</v>
      </c>
      <c r="M1713" s="13">
        <f t="shared" si="2240"/>
        <v>6.7554963147420946E-2</v>
      </c>
      <c r="N1713" s="13">
        <f t="shared" si="2241"/>
        <v>3.0884549016633487E-2</v>
      </c>
      <c r="O1713" s="13">
        <f t="shared" si="2242"/>
        <v>0.15116349412075245</v>
      </c>
      <c r="P1713" s="13">
        <f t="shared" si="2243"/>
        <v>6.9108413744670971E-2</v>
      </c>
      <c r="Q1713" s="13">
        <f t="shared" si="2244"/>
        <v>7.0598467049659839E-3</v>
      </c>
      <c r="R1713" s="13">
        <f t="shared" si="2245"/>
        <v>0.16912452387050947</v>
      </c>
      <c r="S1713" s="13">
        <f t="shared" si="2246"/>
        <v>1.7674396623836221E-2</v>
      </c>
      <c r="T1713" s="13">
        <f t="shared" si="2247"/>
        <v>1.5797375146969956E-2</v>
      </c>
      <c r="U1713" s="13">
        <f t="shared" si="2248"/>
        <v>7.7319776431451756E-2</v>
      </c>
      <c r="V1713" s="13">
        <f t="shared" si="2249"/>
        <v>2.0089806345324366E-3</v>
      </c>
      <c r="W1713" s="13">
        <f t="shared" si="2250"/>
        <v>1.0758655937369848E-3</v>
      </c>
      <c r="X1713" s="13">
        <f t="shared" si="2251"/>
        <v>2.4073968036764344E-3</v>
      </c>
      <c r="Y1713" s="13">
        <f t="shared" si="2252"/>
        <v>2.6934402420198352E-3</v>
      </c>
      <c r="Z1713" s="13">
        <f t="shared" si="2253"/>
        <v>0.12614643829097072</v>
      </c>
      <c r="AA1713" s="13">
        <f t="shared" si="2254"/>
        <v>5.7671200977036631E-2</v>
      </c>
      <c r="AB1713" s="13">
        <f t="shared" si="2255"/>
        <v>1.3182962068505014E-2</v>
      </c>
      <c r="AC1713" s="13">
        <f t="shared" si="2256"/>
        <v>1.2844861652996077E-4</v>
      </c>
      <c r="AD1713" s="13">
        <f t="shared" si="2257"/>
        <v>1.2296514614540174E-4</v>
      </c>
      <c r="AE1713" s="13">
        <f t="shared" si="2258"/>
        <v>2.7515137719555594E-4</v>
      </c>
      <c r="AF1713" s="13">
        <f t="shared" si="2259"/>
        <v>3.0784446953402905E-4</v>
      </c>
      <c r="AG1713" s="13">
        <f t="shared" si="2260"/>
        <v>2.296147388360067E-4</v>
      </c>
      <c r="AH1713" s="13">
        <f t="shared" si="2261"/>
        <v>7.0567488658599783E-2</v>
      </c>
      <c r="AI1713" s="13">
        <f t="shared" si="2262"/>
        <v>3.2261805216312341E-2</v>
      </c>
      <c r="AJ1713" s="13">
        <f t="shared" si="2263"/>
        <v>7.3746713649589166E-3</v>
      </c>
      <c r="AK1713" s="13">
        <f t="shared" si="2264"/>
        <v>1.1238424173000358E-3</v>
      </c>
      <c r="AL1713" s="13">
        <f t="shared" si="2265"/>
        <v>5.2560935407287001E-6</v>
      </c>
      <c r="AM1713" s="13">
        <f t="shared" si="2266"/>
        <v>1.1243357723925123E-5</v>
      </c>
      <c r="AN1713" s="13">
        <f t="shared" si="2267"/>
        <v>2.5158554753248461E-5</v>
      </c>
      <c r="AO1713" s="13">
        <f t="shared" si="2268"/>
        <v>2.8147858176090889E-5</v>
      </c>
      <c r="AP1713" s="13">
        <f t="shared" si="2269"/>
        <v>2.0994897565251303E-5</v>
      </c>
      <c r="AQ1713" s="13">
        <f t="shared" si="2270"/>
        <v>1.1744740603828703E-5</v>
      </c>
      <c r="AR1713" s="13">
        <f t="shared" si="2271"/>
        <v>3.1580886614302771E-2</v>
      </c>
      <c r="AS1713" s="13">
        <f t="shared" si="2272"/>
        <v>1.4438042672004844E-2</v>
      </c>
      <c r="AT1713" s="13">
        <f t="shared" si="2273"/>
        <v>3.3003676993701623E-3</v>
      </c>
      <c r="AU1713" s="13">
        <f t="shared" si="2274"/>
        <v>5.0295030512994036E-4</v>
      </c>
      <c r="AV1713" s="13">
        <f t="shared" si="2275"/>
        <v>5.7484278830183295E-5</v>
      </c>
      <c r="AW1713" s="13">
        <f t="shared" si="2276"/>
        <v>1.493599804472854E-7</v>
      </c>
      <c r="AX1713" s="13">
        <f t="shared" si="2277"/>
        <v>8.5670002754729052E-7</v>
      </c>
      <c r="AY1713" s="13">
        <f t="shared" si="2278"/>
        <v>1.9169837942889516E-6</v>
      </c>
      <c r="AZ1713" s="13">
        <f t="shared" si="2279"/>
        <v>2.1447570616329955E-6</v>
      </c>
      <c r="BA1713" s="13">
        <f t="shared" si="2280"/>
        <v>1.5997293481314405E-6</v>
      </c>
      <c r="BB1713" s="13">
        <f t="shared" si="2281"/>
        <v>8.9490344840893534E-7</v>
      </c>
      <c r="BC1713" s="13">
        <f t="shared" si="2282"/>
        <v>4.0049383749051662E-7</v>
      </c>
      <c r="BD1713" s="13">
        <f t="shared" si="2283"/>
        <v>1.1777760768495949E-2</v>
      </c>
      <c r="BE1713" s="13">
        <f t="shared" si="2284"/>
        <v>5.3845167373862005E-3</v>
      </c>
      <c r="BF1713" s="13">
        <f t="shared" si="2285"/>
        <v>1.2308375532955665E-3</v>
      </c>
      <c r="BG1713" s="13">
        <f t="shared" si="2286"/>
        <v>1.8757004654770229E-4</v>
      </c>
      <c r="BH1713" s="13">
        <f t="shared" si="2287"/>
        <v>2.1438159488049012E-5</v>
      </c>
      <c r="BI1713" s="13">
        <f t="shared" si="2288"/>
        <v>1.9602050143678703E-6</v>
      </c>
      <c r="BJ1713" s="14">
        <f t="shared" si="2289"/>
        <v>6.0959152216053532E-2</v>
      </c>
      <c r="BK1713" s="14">
        <f t="shared" si="2290"/>
        <v>0.15648237584432556</v>
      </c>
      <c r="BL1713" s="14">
        <f t="shared" si="2291"/>
        <v>0.64827358016529224</v>
      </c>
      <c r="BM1713" s="14">
        <f t="shared" si="2292"/>
        <v>0.49696398828787464</v>
      </c>
      <c r="BN1713" s="14">
        <f t="shared" si="2293"/>
        <v>0.49489579060495331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1.6204000000000001</v>
      </c>
      <c r="F1714" s="10">
        <f>VLOOKUP(B1714,home!$B$2:$E$405,3,FALSE)</f>
        <v>1.0971</v>
      </c>
      <c r="G1714" s="10">
        <f>VLOOKUP(C1714,away!$B$2:$E$405,4,FALSE)</f>
        <v>0.48</v>
      </c>
      <c r="H1714" s="10">
        <f>VLOOKUP(A1714,away!$A$2:$E$405,3,FALSE)</f>
        <v>1.3241000000000001</v>
      </c>
      <c r="I1714" s="10">
        <f>VLOOKUP(C1714,away!$B$2:$E$405,3,FALSE)</f>
        <v>1.2586999999999999</v>
      </c>
      <c r="J1714" s="10">
        <f>VLOOKUP(B1714,home!$B$2:$E$405,4,FALSE)</f>
        <v>0.92310000000000003</v>
      </c>
      <c r="K1714" s="12">
        <f t="shared" si="2238"/>
        <v>0.85331560319999999</v>
      </c>
      <c r="L1714" s="12">
        <f t="shared" si="2239"/>
        <v>1.5384796948770001</v>
      </c>
      <c r="M1714" s="13">
        <f t="shared" si="2240"/>
        <v>9.1465328859511627E-2</v>
      </c>
      <c r="N1714" s="13">
        <f t="shared" si="2241"/>
        <v>7.804879226764054E-2</v>
      </c>
      <c r="O1714" s="13">
        <f t="shared" si="2242"/>
        <v>0.14071755123560592</v>
      </c>
      <c r="P1714" s="13">
        <f t="shared" si="2243"/>
        <v>0.12007648211343798</v>
      </c>
      <c r="Q1714" s="13">
        <f t="shared" si="2244"/>
        <v>3.3300126126446589E-2</v>
      </c>
      <c r="R1714" s="13">
        <f t="shared" si="2245"/>
        <v>0.10824554764439684</v>
      </c>
      <c r="S1714" s="13">
        <f t="shared" si="2246"/>
        <v>3.9409363461878053E-2</v>
      </c>
      <c r="T1714" s="13">
        <f t="shared" si="2247"/>
        <v>5.123156788238116E-2</v>
      </c>
      <c r="U1714" s="13">
        <f t="shared" si="2248"/>
        <v>9.2367614781892843E-2</v>
      </c>
      <c r="V1714" s="13">
        <f t="shared" si="2249"/>
        <v>5.7485507056639464E-3</v>
      </c>
      <c r="W1714" s="13">
        <f t="shared" si="2250"/>
        <v>9.4718390707416167E-3</v>
      </c>
      <c r="X1714" s="13">
        <f t="shared" si="2251"/>
        <v>1.4572232083478609E-2</v>
      </c>
      <c r="Y1714" s="13">
        <f t="shared" si="2252"/>
        <v>1.1209541584733503E-2</v>
      </c>
      <c r="Z1714" s="13">
        <f t="shared" si="2253"/>
        <v>5.5511192370581795E-2</v>
      </c>
      <c r="AA1714" s="13">
        <f t="shared" si="2254"/>
        <v>4.7368566602054248E-2</v>
      </c>
      <c r="AB1714" s="13">
        <f t="shared" si="2255"/>
        <v>2.0210168491375642E-2</v>
      </c>
      <c r="AC1714" s="13">
        <f t="shared" si="2256"/>
        <v>4.7167172153770307E-4</v>
      </c>
      <c r="AD1714" s="13">
        <f t="shared" si="2257"/>
        <v>2.0206170175158019E-3</v>
      </c>
      <c r="AE1714" s="13">
        <f t="shared" si="2258"/>
        <v>3.1086782525709847E-3</v>
      </c>
      <c r="AF1714" s="13">
        <f t="shared" si="2259"/>
        <v>2.3913191847430878E-3</v>
      </c>
      <c r="AG1714" s="13">
        <f t="shared" si="2260"/>
        <v>1.226332003232354E-3</v>
      </c>
      <c r="AH1714" s="13">
        <f t="shared" si="2261"/>
        <v>2.1350710575137783E-2</v>
      </c>
      <c r="AI1714" s="13">
        <f t="shared" si="2262"/>
        <v>1.821889447317232E-2</v>
      </c>
      <c r="AJ1714" s="13">
        <f t="shared" si="2263"/>
        <v>7.7732334635060912E-3</v>
      </c>
      <c r="AK1714" s="13">
        <f t="shared" si="2264"/>
        <v>2.211007133908708E-3</v>
      </c>
      <c r="AL1714" s="13">
        <f t="shared" si="2265"/>
        <v>2.4768590127360262E-5</v>
      </c>
      <c r="AM1714" s="13">
        <f t="shared" si="2266"/>
        <v>3.4484480582753645E-4</v>
      </c>
      <c r="AN1714" s="13">
        <f t="shared" si="2267"/>
        <v>5.3053673164946656E-4</v>
      </c>
      <c r="AO1714" s="13">
        <f t="shared" si="2268"/>
        <v>4.0810999451455624E-4</v>
      </c>
      <c r="AP1714" s="13">
        <f t="shared" si="2269"/>
        <v>2.0928964661233617E-4</v>
      </c>
      <c r="AQ1714" s="13">
        <f t="shared" si="2270"/>
        <v>8.0496967915265539E-5</v>
      </c>
      <c r="AR1714" s="13">
        <f t="shared" si="2271"/>
        <v>6.56952693820902E-3</v>
      </c>
      <c r="AS1714" s="13">
        <f t="shared" si="2272"/>
        <v>5.6058798420164794E-3</v>
      </c>
      <c r="AT1714" s="13">
        <f t="shared" si="2273"/>
        <v>2.3917923694285062E-3</v>
      </c>
      <c r="AU1714" s="13">
        <f t="shared" si="2274"/>
        <v>6.8031791614934752E-4</v>
      </c>
      <c r="AV1714" s="13">
        <f t="shared" si="2275"/>
        <v>1.4513147324668685E-4</v>
      </c>
      <c r="AW1714" s="13">
        <f t="shared" si="2276"/>
        <v>9.0323392556612836E-7</v>
      </c>
      <c r="AX1714" s="13">
        <f t="shared" si="2277"/>
        <v>4.9043575582518508E-5</v>
      </c>
      <c r="AY1714" s="13">
        <f t="shared" si="2278"/>
        <v>7.5452545197870149E-5</v>
      </c>
      <c r="AZ1714" s="13">
        <f t="shared" si="2279"/>
        <v>5.804110435685618E-5</v>
      </c>
      <c r="BA1714" s="13">
        <f t="shared" si="2280"/>
        <v>2.9765020173753398E-5</v>
      </c>
      <c r="BB1714" s="13">
        <f t="shared" si="2281"/>
        <v>1.1448219788730972E-5</v>
      </c>
      <c r="BC1714" s="13">
        <f t="shared" si="2282"/>
        <v>3.52257073749033E-6</v>
      </c>
      <c r="BD1714" s="13">
        <f t="shared" si="2283"/>
        <v>1.6845139665636736E-3</v>
      </c>
      <c r="BE1714" s="13">
        <f t="shared" si="2284"/>
        <v>1.437422051477106E-3</v>
      </c>
      <c r="BF1714" s="13">
        <f t="shared" si="2285"/>
        <v>6.1328733245458395E-4</v>
      </c>
      <c r="BG1714" s="13">
        <f t="shared" si="2286"/>
        <v>1.7444255000946741E-4</v>
      </c>
      <c r="BH1714" s="13">
        <f t="shared" si="2287"/>
        <v>3.7213637446268707E-5</v>
      </c>
      <c r="BI1714" s="13">
        <f t="shared" si="2288"/>
        <v>6.3509954969457805E-6</v>
      </c>
      <c r="BJ1714" s="14">
        <f t="shared" si="2289"/>
        <v>0.20838159665584063</v>
      </c>
      <c r="BK1714" s="14">
        <f t="shared" si="2290"/>
        <v>0.25727161799735454</v>
      </c>
      <c r="BL1714" s="14">
        <f t="shared" si="2291"/>
        <v>0.47780917347354845</v>
      </c>
      <c r="BM1714" s="14">
        <f t="shared" si="2292"/>
        <v>0.42704520293901366</v>
      </c>
      <c r="BN1714" s="14">
        <f t="shared" si="2293"/>
        <v>0.57185382824703945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1.8042</v>
      </c>
      <c r="F1721" s="10">
        <f>VLOOKUP(B1721,home!$B$2:$E$405,3,FALSE)</f>
        <v>0.99770000000000003</v>
      </c>
      <c r="G1721" s="10">
        <f>VLOOKUP(C1721,away!$B$2:$E$405,4,FALSE)</f>
        <v>0.84989999999999999</v>
      </c>
      <c r="H1721" s="10">
        <f>VLOOKUP(A1721,away!$A$2:$E$405,3,FALSE)</f>
        <v>1.2458</v>
      </c>
      <c r="I1721" s="10">
        <f>VLOOKUP(C1721,away!$B$2:$E$405,3,FALSE)</f>
        <v>0.90969999999999995</v>
      </c>
      <c r="J1721" s="10">
        <f>VLOOKUP(B1721,home!$B$2:$E$405,4,FALSE)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1.8042</v>
      </c>
      <c r="F1722" s="10">
        <f>VLOOKUP(B1722,home!$B$2:$E$405,3,FALSE)</f>
        <v>1.2932999999999999</v>
      </c>
      <c r="G1722" s="10">
        <f>VLOOKUP(C1722,away!$B$2:$E$405,4,FALSE)</f>
        <v>0.99770000000000003</v>
      </c>
      <c r="H1722" s="10">
        <f>VLOOKUP(A1722,away!$A$2:$E$405,3,FALSE)</f>
        <v>1.2458</v>
      </c>
      <c r="I1722" s="10">
        <f>VLOOKUP(C1722,away!$B$2:$E$405,3,FALSE)</f>
        <v>1.3913</v>
      </c>
      <c r="J1722" s="10">
        <f>VLOOKUP(B1722,home!$B$2:$E$405,4,FALSE)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1.5866</v>
      </c>
      <c r="F1723" s="10">
        <f>VLOOKUP(B1723,home!$B$2:$E$405,3,FALSE)</f>
        <v>1.0084</v>
      </c>
      <c r="G1723" s="10">
        <f>VLOOKUP(C1723,away!$B$2:$E$405,4,FALSE)</f>
        <v>1.2033</v>
      </c>
      <c r="H1723" s="10">
        <f>VLOOKUP(A1723,away!$A$2:$E$405,3,FALSE)</f>
        <v>1.1788000000000001</v>
      </c>
      <c r="I1723" s="10">
        <f>VLOOKUP(C1723,away!$B$2:$E$405,3,FALSE)</f>
        <v>1.3882000000000001</v>
      </c>
      <c r="J1723" s="10">
        <f>VLOOKUP(B1723,home!$B$2:$E$405,4,FALSE)</f>
        <v>1.6117999999999999</v>
      </c>
      <c r="K1723" s="12">
        <f t="shared" si="2238"/>
        <v>1.9251926885519999</v>
      </c>
      <c r="L1723" s="12">
        <f t="shared" si="2239"/>
        <v>2.6375658958880002</v>
      </c>
      <c r="M1723" s="13">
        <f t="shared" si="2240"/>
        <v>1.0433238240862539E-2</v>
      </c>
      <c r="N1723" s="13">
        <f t="shared" si="2241"/>
        <v>2.0085993979229687E-2</v>
      </c>
      <c r="O1723" s="13">
        <f t="shared" si="2242"/>
        <v>2.7518353367773543E-2</v>
      </c>
      <c r="P1723" s="13">
        <f t="shared" si="2243"/>
        <v>5.297813270462793E-2</v>
      </c>
      <c r="Q1723" s="13">
        <f t="shared" si="2244"/>
        <v>1.9334704375556247E-2</v>
      </c>
      <c r="R1723" s="13">
        <f t="shared" si="2245"/>
        <v>3.6290735176917097E-2</v>
      </c>
      <c r="S1723" s="13">
        <f t="shared" si="2246"/>
        <v>6.7253389601432442E-2</v>
      </c>
      <c r="T1723" s="13">
        <f t="shared" si="2247"/>
        <v>5.0996556868043642E-2</v>
      </c>
      <c r="U1723" s="13">
        <f t="shared" si="2248"/>
        <v>6.9866658024777664E-2</v>
      </c>
      <c r="V1723" s="13">
        <f t="shared" si="2249"/>
        <v>3.7944531131988285E-2</v>
      </c>
      <c r="W1723" s="13">
        <f t="shared" si="2250"/>
        <v>1.2407677166378419E-2</v>
      </c>
      <c r="X1723" s="13">
        <f t="shared" si="2251"/>
        <v>3.2726066141227979E-2</v>
      </c>
      <c r="Y1723" s="13">
        <f t="shared" si="2252"/>
        <v>4.3158577980338959E-2</v>
      </c>
      <c r="Z1723" s="13">
        <f t="shared" si="2253"/>
        <v>3.1906401813113168E-2</v>
      </c>
      <c r="AA1723" s="13">
        <f t="shared" si="2254"/>
        <v>6.1425971488607747E-2</v>
      </c>
      <c r="AB1723" s="13">
        <f t="shared" si="2255"/>
        <v>5.9128415598535627E-2</v>
      </c>
      <c r="AC1723" s="13">
        <f t="shared" si="2256"/>
        <v>1.204222480665295E-2</v>
      </c>
      <c r="AD1723" s="13">
        <f t="shared" si="2257"/>
        <v>5.9717923406563313E-3</v>
      </c>
      <c r="AE1723" s="13">
        <f t="shared" si="2258"/>
        <v>1.5750995815040313E-2</v>
      </c>
      <c r="AF1723" s="13">
        <f t="shared" si="2259"/>
        <v>2.0772144694012475E-2</v>
      </c>
      <c r="AG1723" s="13">
        <f t="shared" si="2260"/>
        <v>1.8262633476459393E-2</v>
      </c>
      <c r="AH1723" s="13">
        <f t="shared" si="2261"/>
        <v>2.1038809320691586E-2</v>
      </c>
      <c r="AI1723" s="13">
        <f t="shared" si="2262"/>
        <v>4.0503761880035107E-2</v>
      </c>
      <c r="AJ1723" s="13">
        <f t="shared" si="2263"/>
        <v>3.8988773115147403E-2</v>
      </c>
      <c r="AK1723" s="13">
        <f t="shared" si="2264"/>
        <v>2.5020300312298193E-2</v>
      </c>
      <c r="AL1723" s="13">
        <f t="shared" si="2265"/>
        <v>2.4459312406656195E-3</v>
      </c>
      <c r="AM1723" s="13">
        <f t="shared" si="2266"/>
        <v>2.2993701903564808E-3</v>
      </c>
      <c r="AN1723" s="13">
        <f t="shared" si="2267"/>
        <v>6.0647403961057523E-3</v>
      </c>
      <c r="AO1723" s="13">
        <f t="shared" si="2268"/>
        <v>7.9980762180914076E-3</v>
      </c>
      <c r="AP1723" s="13">
        <f t="shared" si="2269"/>
        <v>7.0318176885169233E-3</v>
      </c>
      <c r="AQ1723" s="13">
        <f t="shared" si="2270"/>
        <v>4.6367206303335557E-3</v>
      </c>
      <c r="AR1723" s="13">
        <f t="shared" si="2271"/>
        <v>1.109824919086934E-2</v>
      </c>
      <c r="AS1723" s="13">
        <f t="shared" si="2272"/>
        <v>2.1366268197989802E-2</v>
      </c>
      <c r="AT1723" s="13">
        <f t="shared" si="2273"/>
        <v>2.0567091658205545E-2</v>
      </c>
      <c r="AU1723" s="13">
        <f t="shared" si="2274"/>
        <v>1.3198538161718718E-2</v>
      </c>
      <c r="AV1723" s="13">
        <f t="shared" si="2275"/>
        <v>6.3524322921288566E-3</v>
      </c>
      <c r="AW1723" s="13">
        <f t="shared" si="2276"/>
        <v>3.4500013552537162E-4</v>
      </c>
      <c r="AX1723" s="13">
        <f t="shared" si="2277"/>
        <v>7.3778844645811903E-4</v>
      </c>
      <c r="AY1723" s="13">
        <f t="shared" si="2278"/>
        <v>1.9459656447581245E-3</v>
      </c>
      <c r="AZ1723" s="13">
        <f t="shared" si="2279"/>
        <v>2.5663063095918664E-3</v>
      </c>
      <c r="BA1723" s="13">
        <f t="shared" si="2280"/>
        <v>2.2562673335272329E-3</v>
      </c>
      <c r="BB1723" s="13">
        <f t="shared" si="2281"/>
        <v>1.4877634427293961E-3</v>
      </c>
      <c r="BC1723" s="13">
        <f t="shared" si="2282"/>
        <v>7.8481482353839492E-4</v>
      </c>
      <c r="BD1723" s="13">
        <f t="shared" si="2283"/>
        <v>4.8787272616505947E-3</v>
      </c>
      <c r="BE1723" s="13">
        <f t="shared" si="2284"/>
        <v>9.3924900535690449E-3</v>
      </c>
      <c r="BF1723" s="13">
        <f t="shared" si="2285"/>
        <v>9.0411765892142552E-3</v>
      </c>
      <c r="BG1723" s="13">
        <f t="shared" si="2286"/>
        <v>5.8020023551542659E-3</v>
      </c>
      <c r="BH1723" s="13">
        <f t="shared" si="2287"/>
        <v>2.792493128276119E-3</v>
      </c>
      <c r="BI1723" s="13">
        <f t="shared" si="2288"/>
        <v>1.0752174706777772E-3</v>
      </c>
      <c r="BJ1723" s="14">
        <f t="shared" si="2289"/>
        <v>0.27727677396095063</v>
      </c>
      <c r="BK1723" s="14">
        <f t="shared" si="2290"/>
        <v>0.1850434133709879</v>
      </c>
      <c r="BL1723" s="14">
        <f t="shared" si="2291"/>
        <v>0.48534646464423831</v>
      </c>
      <c r="BM1723" s="14">
        <f t="shared" si="2292"/>
        <v>0.8113309304350903</v>
      </c>
      <c r="BN1723" s="14">
        <f t="shared" si="2293"/>
        <v>0.16664115784496708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1.5866</v>
      </c>
      <c r="F1724" s="10">
        <f>VLOOKUP(B1724,home!$B$2:$E$405,3,FALSE)</f>
        <v>0.40110000000000001</v>
      </c>
      <c r="G1724" s="10">
        <f>VLOOKUP(C1724,away!$B$2:$E$405,4,FALSE)</f>
        <v>0.94540000000000002</v>
      </c>
      <c r="H1724" s="10">
        <f>VLOOKUP(A1724,away!$A$2:$E$405,3,FALSE)</f>
        <v>1.1788000000000001</v>
      </c>
      <c r="I1724" s="10">
        <f>VLOOKUP(C1724,away!$B$2:$E$405,3,FALSE)</f>
        <v>1.3573</v>
      </c>
      <c r="J1724" s="10">
        <f>VLOOKUP(B1724,home!$B$2:$E$405,4,FALSE)</f>
        <v>1.0025999999999999</v>
      </c>
      <c r="K1724" s="12">
        <f t="shared" si="2238"/>
        <v>0.6016386248040001</v>
      </c>
      <c r="L1724" s="12">
        <f t="shared" si="2239"/>
        <v>1.6041452016240001</v>
      </c>
      <c r="M1724" s="13">
        <f t="shared" si="2240"/>
        <v>0.11016414188827565</v>
      </c>
      <c r="N1724" s="13">
        <f t="shared" si="2241"/>
        <v>6.62790028283749E-2</v>
      </c>
      <c r="O1724" s="13">
        <f t="shared" si="2242"/>
        <v>0.17671927960110292</v>
      </c>
      <c r="P1724" s="13">
        <f t="shared" si="2243"/>
        <v>0.10632114435556114</v>
      </c>
      <c r="Q1724" s="13">
        <f t="shared" si="2244"/>
        <v>1.9938004057521951E-2</v>
      </c>
      <c r="R1724" s="13">
        <f t="shared" si="2245"/>
        <v>0.14174169220327967</v>
      </c>
      <c r="S1724" s="13">
        <f t="shared" si="2246"/>
        <v>2.5653051762842105E-2</v>
      </c>
      <c r="T1724" s="13">
        <f t="shared" si="2247"/>
        <v>3.1983453538833688E-2</v>
      </c>
      <c r="U1724" s="13">
        <f t="shared" si="2248"/>
        <v>8.5277276774573044E-2</v>
      </c>
      <c r="V1724" s="13">
        <f t="shared" si="2249"/>
        <v>2.7509070383395185E-3</v>
      </c>
      <c r="W1724" s="13">
        <f t="shared" si="2250"/>
        <v>3.9984911141680273E-3</v>
      </c>
      <c r="X1724" s="13">
        <f t="shared" si="2251"/>
        <v>6.4141603345288433E-3</v>
      </c>
      <c r="Y1724" s="13">
        <f t="shared" si="2252"/>
        <v>5.1446222615407194E-3</v>
      </c>
      <c r="Z1724" s="13">
        <f t="shared" si="2253"/>
        <v>7.5791418472652347E-2</v>
      </c>
      <c r="AA1724" s="13">
        <f t="shared" si="2254"/>
        <v>4.5599044781831043E-2</v>
      </c>
      <c r="AB1724" s="13">
        <f t="shared" si="2255"/>
        <v>1.3717073297458421E-2</v>
      </c>
      <c r="AC1724" s="13">
        <f t="shared" si="2256"/>
        <v>1.659339754971308E-4</v>
      </c>
      <c r="AD1724" s="13">
        <f t="shared" si="2257"/>
        <v>6.0141167380476648E-4</v>
      </c>
      <c r="AE1724" s="13">
        <f t="shared" si="2258"/>
        <v>9.6475165073457464E-4</v>
      </c>
      <c r="AF1724" s="13">
        <f t="shared" si="2259"/>
        <v>7.7380086564235071E-4</v>
      </c>
      <c r="AG1724" s="13">
        <f t="shared" si="2260"/>
        <v>4.1376298187755813E-4</v>
      </c>
      <c r="AH1724" s="13">
        <f t="shared" si="2261"/>
        <v>3.0395110066795471E-2</v>
      </c>
      <c r="AI1724" s="13">
        <f t="shared" si="2262"/>
        <v>1.8286872221353046E-2</v>
      </c>
      <c r="AJ1724" s="13">
        <f t="shared" si="2263"/>
        <v>5.5010443276106574E-3</v>
      </c>
      <c r="AK1724" s="13">
        <f t="shared" si="2264"/>
        <v>1.1032135814165072E-3</v>
      </c>
      <c r="AL1724" s="13">
        <f t="shared" si="2265"/>
        <v>6.4058194835175119E-6</v>
      </c>
      <c r="AM1724" s="13">
        <f t="shared" si="2266"/>
        <v>7.2366498473794351E-5</v>
      </c>
      <c r="AN1724" s="13">
        <f t="shared" si="2267"/>
        <v>1.1608637128506774E-4</v>
      </c>
      <c r="AO1724" s="13">
        <f t="shared" si="2268"/>
        <v>9.3109697735441777E-5</v>
      </c>
      <c r="AP1724" s="13">
        <f t="shared" si="2269"/>
        <v>4.978715828232332E-5</v>
      </c>
      <c r="AQ1724" s="13">
        <f t="shared" si="2270"/>
        <v>1.9966457765270891E-5</v>
      </c>
      <c r="AR1724" s="13">
        <f t="shared" si="2271"/>
        <v>9.7516339932966593E-3</v>
      </c>
      <c r="AS1724" s="13">
        <f t="shared" si="2272"/>
        <v>5.866959665318942E-3</v>
      </c>
      <c r="AT1724" s="13">
        <f t="shared" si="2273"/>
        <v>1.7648947724115123E-3</v>
      </c>
      <c r="AU1724" s="13">
        <f t="shared" si="2274"/>
        <v>3.5394295459914365E-4</v>
      </c>
      <c r="AV1724" s="13">
        <f t="shared" si="2275"/>
        <v>5.3236438116023356E-5</v>
      </c>
      <c r="AW1724" s="13">
        <f t="shared" si="2276"/>
        <v>1.7173213996575586E-7</v>
      </c>
      <c r="AX1724" s="13">
        <f t="shared" si="2277"/>
        <v>7.2564134372757287E-6</v>
      </c>
      <c r="AY1724" s="13">
        <f t="shared" si="2278"/>
        <v>1.1640340796405778E-5</v>
      </c>
      <c r="AZ1724" s="13">
        <f t="shared" si="2279"/>
        <v>9.3363984169112112E-6</v>
      </c>
      <c r="BA1724" s="13">
        <f t="shared" si="2280"/>
        <v>4.9923129069793434E-6</v>
      </c>
      <c r="BB1724" s="13">
        <f t="shared" si="2281"/>
        <v>2.0020986986841197E-6</v>
      </c>
      <c r="BC1724" s="13">
        <f t="shared" si="2282"/>
        <v>6.4233140413435718E-7</v>
      </c>
      <c r="BD1724" s="13">
        <f t="shared" si="2283"/>
        <v>2.6071728130567201E-3</v>
      </c>
      <c r="BE1724" s="13">
        <f t="shared" si="2284"/>
        <v>1.5685758658738214E-3</v>
      </c>
      <c r="BF1724" s="13">
        <f t="shared" si="2285"/>
        <v>4.7185791342253472E-4</v>
      </c>
      <c r="BG1724" s="13">
        <f t="shared" si="2286"/>
        <v>9.4629315378139584E-5</v>
      </c>
      <c r="BH1724" s="13">
        <f t="shared" si="2287"/>
        <v>1.4233162792561978E-5</v>
      </c>
      <c r="BI1724" s="13">
        <f t="shared" si="2288"/>
        <v>1.7126440978256908E-6</v>
      </c>
      <c r="BJ1724" s="14">
        <f t="shared" si="2289"/>
        <v>0.13689864738622967</v>
      </c>
      <c r="BK1724" s="14">
        <f t="shared" si="2290"/>
        <v>0.24507322518079547</v>
      </c>
      <c r="BL1724" s="14">
        <f t="shared" si="2291"/>
        <v>0.54088945639378461</v>
      </c>
      <c r="BM1724" s="14">
        <f t="shared" si="2292"/>
        <v>0.37747801389068936</v>
      </c>
      <c r="BN1724" s="14">
        <f t="shared" si="2293"/>
        <v>0.62116326493411622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1.5866</v>
      </c>
      <c r="F1725" s="10">
        <f>VLOOKUP(B1725,home!$B$2:$E$405,3,FALSE)</f>
        <v>0.94540000000000002</v>
      </c>
      <c r="G1725" s="10">
        <f>VLOOKUP(C1725,away!$B$2:$E$405,4,FALSE)</f>
        <v>1.4496</v>
      </c>
      <c r="H1725" s="10">
        <f>VLOOKUP(A1725,away!$A$2:$E$405,3,FALSE)</f>
        <v>1.1788000000000001</v>
      </c>
      <c r="I1725" s="10">
        <f>VLOOKUP(C1725,away!$B$2:$E$405,3,FALSE)</f>
        <v>0.59379999999999999</v>
      </c>
      <c r="J1725" s="10">
        <f>VLOOKUP(B1725,home!$B$2:$E$405,4,FALSE)</f>
        <v>1.018</v>
      </c>
      <c r="K1725" s="12">
        <f t="shared" si="2238"/>
        <v>2.174358889344</v>
      </c>
      <c r="L1725" s="12">
        <f t="shared" si="2239"/>
        <v>0.71257092592000004</v>
      </c>
      <c r="M1725" s="13">
        <f t="shared" si="2240"/>
        <v>5.5747104051036452E-2</v>
      </c>
      <c r="N1725" s="13">
        <f t="shared" si="2241"/>
        <v>0.12121421124855604</v>
      </c>
      <c r="O1725" s="13">
        <f t="shared" si="2242"/>
        <v>3.9723765551005631E-2</v>
      </c>
      <c r="P1725" s="13">
        <f t="shared" si="2243"/>
        <v>8.6373722744046061E-2</v>
      </c>
      <c r="Q1725" s="13">
        <f t="shared" si="2244"/>
        <v>0.13178159887155966</v>
      </c>
      <c r="R1725" s="13">
        <f t="shared" si="2245"/>
        <v>1.4153000199854542E-2</v>
      </c>
      <c r="S1725" s="13">
        <f t="shared" si="2246"/>
        <v>3.3456536028469423E-2</v>
      </c>
      <c r="T1725" s="13">
        <f t="shared" si="2247"/>
        <v>9.3903735927125295E-2</v>
      </c>
      <c r="U1725" s="13">
        <f t="shared" si="2248"/>
        <v>3.077370179544113E-2</v>
      </c>
      <c r="V1725" s="13">
        <f t="shared" si="2249"/>
        <v>5.7596725149139105E-3</v>
      </c>
      <c r="W1725" s="13">
        <f t="shared" si="2250"/>
        <v>9.551349698611368E-2</v>
      </c>
      <c r="X1725" s="13">
        <f t="shared" si="2251"/>
        <v>6.8060140985252163E-2</v>
      </c>
      <c r="Y1725" s="13">
        <f t="shared" si="2252"/>
        <v>2.4248838840053435E-2</v>
      </c>
      <c r="Z1725" s="13">
        <f t="shared" si="2253"/>
        <v>3.3616721523187648E-3</v>
      </c>
      <c r="AA1725" s="13">
        <f t="shared" si="2254"/>
        <v>7.3094817274544834E-3</v>
      </c>
      <c r="AB1725" s="13">
        <f t="shared" si="2255"/>
        <v>7.9467182852940976E-3</v>
      </c>
      <c r="AC1725" s="13">
        <f t="shared" si="2256"/>
        <v>5.5774686121389135E-4</v>
      </c>
      <c r="AD1725" s="13">
        <f t="shared" si="2257"/>
        <v>5.1920155306021905E-2</v>
      </c>
      <c r="AE1725" s="13">
        <f t="shared" si="2258"/>
        <v>3.6996793140322233E-2</v>
      </c>
      <c r="AF1725" s="13">
        <f t="shared" si="2259"/>
        <v>1.3181419572035058E-2</v>
      </c>
      <c r="AG1725" s="13">
        <f t="shared" si="2260"/>
        <v>3.1308987831283434E-3</v>
      </c>
      <c r="AH1725" s="13">
        <f t="shared" si="2261"/>
        <v>5.9885745955431545E-4</v>
      </c>
      <c r="AI1725" s="13">
        <f t="shared" si="2262"/>
        <v>1.3021310406318906E-3</v>
      </c>
      <c r="AJ1725" s="13">
        <f t="shared" si="2263"/>
        <v>1.4156501016443525E-3</v>
      </c>
      <c r="AK1725" s="13">
        <f t="shared" si="2264"/>
        <v>1.0260437942370452E-3</v>
      </c>
      <c r="AL1725" s="13">
        <f t="shared" si="2265"/>
        <v>3.4566583195243075E-5</v>
      </c>
      <c r="AM1725" s="13">
        <f t="shared" si="2266"/>
        <v>2.2578610245153952E-2</v>
      </c>
      <c r="AN1725" s="13">
        <f t="shared" si="2267"/>
        <v>1.6088861208376153E-2</v>
      </c>
      <c r="AO1725" s="13">
        <f t="shared" si="2268"/>
        <v>5.7322273641254818E-3</v>
      </c>
      <c r="AP1725" s="13">
        <f t="shared" si="2269"/>
        <v>1.3615395201462851E-3</v>
      </c>
      <c r="AQ1725" s="13">
        <f t="shared" si="2270"/>
        <v>2.4254836913682775E-4</v>
      </c>
      <c r="AR1725" s="13">
        <f t="shared" si="2271"/>
        <v>8.5345682889743536E-5</v>
      </c>
      <c r="AS1725" s="13">
        <f t="shared" si="2272"/>
        <v>1.8557214425844799E-4</v>
      </c>
      <c r="AT1725" s="13">
        <f t="shared" si="2273"/>
        <v>2.0175022074149176E-4</v>
      </c>
      <c r="AU1725" s="13">
        <f t="shared" si="2274"/>
        <v>1.4622579529879231E-4</v>
      </c>
      <c r="AV1725" s="13">
        <f t="shared" si="2275"/>
        <v>7.9486839464831284E-5</v>
      </c>
      <c r="AW1725" s="13">
        <f t="shared" si="2276"/>
        <v>1.4876928606320089E-6</v>
      </c>
      <c r="AX1725" s="13">
        <f t="shared" si="2277"/>
        <v>8.1823336492639898E-3</v>
      </c>
      <c r="AY1725" s="13">
        <f t="shared" si="2278"/>
        <v>5.8304930646424138E-3</v>
      </c>
      <c r="AZ1725" s="13">
        <f t="shared" si="2279"/>
        <v>2.0773199208211916E-3</v>
      </c>
      <c r="BA1725" s="13">
        <f t="shared" si="2280"/>
        <v>4.9341259313720584E-4</v>
      </c>
      <c r="BB1725" s="13">
        <f t="shared" si="2281"/>
        <v>8.7897867088091759E-5</v>
      </c>
      <c r="BC1725" s="13">
        <f t="shared" si="2282"/>
        <v>1.2526692907470933E-5</v>
      </c>
      <c r="BD1725" s="13">
        <f t="shared" si="2283"/>
        <v>1.0135808713336536E-5</v>
      </c>
      <c r="BE1725" s="13">
        <f t="shared" si="2284"/>
        <v>2.2038885776533669E-5</v>
      </c>
      <c r="BF1725" s="13">
        <f t="shared" si="2285"/>
        <v>2.3960223599721513E-5</v>
      </c>
      <c r="BG1725" s="13">
        <f t="shared" si="2286"/>
        <v>1.7366041724908125E-5</v>
      </c>
      <c r="BH1725" s="13">
        <f t="shared" si="2287"/>
        <v>9.4400017993181978E-6</v>
      </c>
      <c r="BI1725" s="13">
        <f t="shared" si="2288"/>
        <v>4.1051903655541753E-6</v>
      </c>
      <c r="BJ1725" s="14">
        <f t="shared" si="2289"/>
        <v>0.70263906015496702</v>
      </c>
      <c r="BK1725" s="14">
        <f t="shared" si="2290"/>
        <v>0.18775984184751743</v>
      </c>
      <c r="BL1725" s="14">
        <f t="shared" si="2291"/>
        <v>0.10503477678975019</v>
      </c>
      <c r="BM1725" s="14">
        <f t="shared" si="2292"/>
        <v>0.54397294290671305</v>
      </c>
      <c r="BN1725" s="14">
        <f t="shared" si="2293"/>
        <v>0.44899340266605842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1.5866</v>
      </c>
      <c r="F1726" s="10">
        <f>VLOOKUP(B1726,home!$B$2:$E$405,3,FALSE)</f>
        <v>1.0084</v>
      </c>
      <c r="G1726" s="10">
        <f>VLOOKUP(C1726,away!$B$2:$E$405,4,FALSE)</f>
        <v>0.70030000000000003</v>
      </c>
      <c r="H1726" s="10">
        <f>VLOOKUP(A1726,away!$A$2:$E$405,3,FALSE)</f>
        <v>1.1788000000000001</v>
      </c>
      <c r="I1726" s="10">
        <f>VLOOKUP(C1726,away!$B$2:$E$405,3,FALSE)</f>
        <v>0.84830000000000005</v>
      </c>
      <c r="J1726" s="10">
        <f>VLOOKUP(B1726,home!$B$2:$E$405,4,FALSE)</f>
        <v>1.018</v>
      </c>
      <c r="K1726" s="12">
        <f t="shared" si="2238"/>
        <v>1.1204291862319999</v>
      </c>
      <c r="L1726" s="12">
        <f t="shared" si="2239"/>
        <v>1.0179756087200003</v>
      </c>
      <c r="M1726" s="13">
        <f t="shared" si="2240"/>
        <v>0.11784267639783269</v>
      </c>
      <c r="N1726" s="13">
        <f t="shared" si="2241"/>
        <v>0.13203437401982457</v>
      </c>
      <c r="O1726" s="13">
        <f t="shared" si="2242"/>
        <v>0.11996097023927774</v>
      </c>
      <c r="P1726" s="13">
        <f t="shared" si="2243"/>
        <v>0.13440777226479511</v>
      </c>
      <c r="Q1726" s="13">
        <f t="shared" si="2244"/>
        <v>7.3967583118841787E-2</v>
      </c>
      <c r="R1726" s="13">
        <f t="shared" si="2245"/>
        <v>6.1058670850985299E-2</v>
      </c>
      <c r="S1726" s="13">
        <f t="shared" si="2246"/>
        <v>3.8325354187044927E-2</v>
      </c>
      <c r="T1726" s="13">
        <f t="shared" si="2247"/>
        <v>7.5297195450950191E-2</v>
      </c>
      <c r="U1726" s="13">
        <f t="shared" si="2248"/>
        <v>6.8411916893976993E-2</v>
      </c>
      <c r="V1726" s="13">
        <f t="shared" si="2249"/>
        <v>4.8569703598810498E-3</v>
      </c>
      <c r="W1726" s="13">
        <f t="shared" si="2250"/>
        <v>2.7625146320463916E-2</v>
      </c>
      <c r="X1726" s="13">
        <f t="shared" si="2251"/>
        <v>2.8121725141553328E-2</v>
      </c>
      <c r="Y1726" s="13">
        <f t="shared" si="2252"/>
        <v>1.4313615134614644E-2</v>
      </c>
      <c r="Z1726" s="13">
        <f t="shared" si="2253"/>
        <v>2.0718745875721964E-2</v>
      </c>
      <c r="AA1726" s="13">
        <f t="shared" si="2254"/>
        <v>2.3213887581282764E-2</v>
      </c>
      <c r="AB1726" s="13">
        <f t="shared" si="2255"/>
        <v>1.3004758585988891E-2</v>
      </c>
      <c r="AC1726" s="13">
        <f t="shared" si="2256"/>
        <v>3.4623204109003836E-4</v>
      </c>
      <c r="AD1726" s="13">
        <f t="shared" si="2257"/>
        <v>7.7380050528443262E-3</v>
      </c>
      <c r="AE1726" s="13">
        <f t="shared" si="2258"/>
        <v>7.8771004039476407E-3</v>
      </c>
      <c r="AF1726" s="13">
        <f t="shared" si="2259"/>
        <v>4.0093480393285797E-3</v>
      </c>
      <c r="AG1726" s="13">
        <f t="shared" si="2260"/>
        <v>1.360472836968617E-3</v>
      </c>
      <c r="AH1726" s="13">
        <f t="shared" si="2261"/>
        <v>5.2727944861882649E-3</v>
      </c>
      <c r="AI1726" s="13">
        <f t="shared" si="2262"/>
        <v>5.9077928353284941E-3</v>
      </c>
      <c r="AJ1726" s="13">
        <f t="shared" si="2263"/>
        <v>3.3096317594571724E-3</v>
      </c>
      <c r="AK1726" s="13">
        <f t="shared" si="2264"/>
        <v>1.2360693396587276E-3</v>
      </c>
      <c r="AL1726" s="13">
        <f t="shared" si="2265"/>
        <v>1.5796069387460359E-5</v>
      </c>
      <c r="AM1726" s="13">
        <f t="shared" si="2266"/>
        <v>1.733977340883494E-3</v>
      </c>
      <c r="AN1726" s="13">
        <f t="shared" si="2267"/>
        <v>1.7651466390925621E-3</v>
      </c>
      <c r="AO1726" s="13">
        <f t="shared" si="2268"/>
        <v>8.9843811220515683E-4</v>
      </c>
      <c r="AP1726" s="13">
        <f t="shared" si="2269"/>
        <v>3.0486269472309745E-4</v>
      </c>
      <c r="AQ1726" s="13">
        <f t="shared" si="2270"/>
        <v>7.7585696809191182E-5</v>
      </c>
      <c r="AR1726" s="13">
        <f t="shared" si="2271"/>
        <v>1.0735152353465922E-3</v>
      </c>
      <c r="AS1726" s="13">
        <f t="shared" si="2272"/>
        <v>1.2027978015470362E-3</v>
      </c>
      <c r="AT1726" s="13">
        <f t="shared" si="2273"/>
        <v>6.7382488099449226E-4</v>
      </c>
      <c r="AU1726" s="13">
        <f t="shared" si="2274"/>
        <v>2.5165768769184446E-4</v>
      </c>
      <c r="AV1726" s="13">
        <f t="shared" si="2275"/>
        <v>7.04911545574E-5</v>
      </c>
      <c r="AW1726" s="13">
        <f t="shared" si="2276"/>
        <v>5.0045878534537568E-7</v>
      </c>
      <c r="AX1726" s="13">
        <f t="shared" si="2277"/>
        <v>3.2379980349846968E-4</v>
      </c>
      <c r="AY1726" s="13">
        <f t="shared" si="2278"/>
        <v>3.2962030206977114E-4</v>
      </c>
      <c r="AZ1726" s="13">
        <f t="shared" si="2279"/>
        <v>1.6777271382297282E-4</v>
      </c>
      <c r="BA1726" s="13">
        <f t="shared" si="2280"/>
        <v>5.6929510160182392E-5</v>
      </c>
      <c r="BB1726" s="13">
        <f t="shared" si="2281"/>
        <v>1.4488213189860775E-5</v>
      </c>
      <c r="BC1726" s="13">
        <f t="shared" si="2282"/>
        <v>2.9497295282427328E-6</v>
      </c>
      <c r="BD1726" s="13">
        <f t="shared" si="2283"/>
        <v>1.821353875286902E-4</v>
      </c>
      <c r="BE1726" s="13">
        <f t="shared" si="2284"/>
        <v>2.040698040328203E-4</v>
      </c>
      <c r="BF1726" s="13">
        <f t="shared" si="2285"/>
        <v>1.1432288223350829E-4</v>
      </c>
      <c r="BG1726" s="13">
        <f t="shared" si="2286"/>
        <v>4.2696897969528832E-5</v>
      </c>
      <c r="BH1726" s="13">
        <f t="shared" si="2287"/>
        <v>1.1959712661657477E-5</v>
      </c>
      <c r="BI1726" s="13">
        <f t="shared" si="2288"/>
        <v>2.6800022250138859E-6</v>
      </c>
      <c r="BJ1726" s="14">
        <f t="shared" si="2289"/>
        <v>0.3780201362753205</v>
      </c>
      <c r="BK1726" s="14">
        <f t="shared" si="2290"/>
        <v>0.29612442162210101</v>
      </c>
      <c r="BL1726" s="14">
        <f t="shared" si="2291"/>
        <v>0.30520664401893299</v>
      </c>
      <c r="BM1726" s="14">
        <f t="shared" si="2292"/>
        <v>0.3604687810572349</v>
      </c>
      <c r="BN1726" s="14">
        <f t="shared" si="2293"/>
        <v>0.63927204689155714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1.1809000000000001</v>
      </c>
      <c r="F1727" s="10">
        <f>VLOOKUP(B1727,home!$B$2:$E$405,3,FALSE)</f>
        <v>1.8348</v>
      </c>
      <c r="G1727" s="10">
        <f>VLOOKUP(C1727,away!$B$2:$E$405,4,FALSE)</f>
        <v>1.3408</v>
      </c>
      <c r="H1727" s="10">
        <f>VLOOKUP(A1727,away!$A$2:$E$405,3,FALSE)</f>
        <v>0.92459999999999998</v>
      </c>
      <c r="I1727" s="10">
        <f>VLOOKUP(C1727,away!$B$2:$E$405,3,FALSE)</f>
        <v>0.72099999999999997</v>
      </c>
      <c r="J1727" s="10">
        <f>VLOOKUP(B1727,home!$B$2:$E$405,4,FALSE)</f>
        <v>0.81120000000000003</v>
      </c>
      <c r="K1727" s="12">
        <f t="shared" si="2238"/>
        <v>2.9051319010560004</v>
      </c>
      <c r="L1727" s="12">
        <f t="shared" si="2239"/>
        <v>0.54077560991999996</v>
      </c>
      <c r="M1727" s="13">
        <f t="shared" si="2240"/>
        <v>3.1875821254895124E-2</v>
      </c>
      <c r="N1727" s="13">
        <f t="shared" si="2241"/>
        <v>9.2603465199954743E-2</v>
      </c>
      <c r="O1727" s="13">
        <f t="shared" si="2242"/>
        <v>1.7237666680816808E-2</v>
      </c>
      <c r="P1727" s="13">
        <f t="shared" si="2243"/>
        <v>5.0077695374211015E-2</v>
      </c>
      <c r="Q1727" s="13">
        <f t="shared" si="2244"/>
        <v>0.13451264045035885</v>
      </c>
      <c r="R1727" s="13">
        <f t="shared" si="2245"/>
        <v>4.6608548564581838E-3</v>
      </c>
      <c r="S1727" s="13">
        <f t="shared" si="2246"/>
        <v>1.966832127977847E-2</v>
      </c>
      <c r="T1727" s="13">
        <f t="shared" si="2247"/>
        <v>7.2741155181492462E-2</v>
      </c>
      <c r="U1727" s="13">
        <f t="shared" si="2248"/>
        <v>1.3540398129688457E-2</v>
      </c>
      <c r="V1727" s="13">
        <f t="shared" si="2249"/>
        <v>3.433268236255341E-3</v>
      </c>
      <c r="W1727" s="13">
        <f t="shared" si="2250"/>
        <v>0.13025898762253776</v>
      </c>
      <c r="X1727" s="13">
        <f t="shared" si="2251"/>
        <v>7.0440883479139571E-2</v>
      </c>
      <c r="Y1727" s="13">
        <f t="shared" si="2252"/>
        <v>1.904635586336767E-2</v>
      </c>
      <c r="Z1727" s="13">
        <f t="shared" si="2253"/>
        <v>8.4015887591658961E-4</v>
      </c>
      <c r="AA1727" s="13">
        <f t="shared" si="2254"/>
        <v>2.4407723523806346E-3</v>
      </c>
      <c r="AB1727" s="13">
        <f t="shared" si="2255"/>
        <v>3.5453828120582398E-3</v>
      </c>
      <c r="AC1727" s="13">
        <f t="shared" si="2256"/>
        <v>3.3710927692323102E-4</v>
      </c>
      <c r="AD1727" s="13">
        <f t="shared" si="2257"/>
        <v>9.4604885085373305E-2</v>
      </c>
      <c r="AE1727" s="13">
        <f t="shared" si="2258"/>
        <v>5.1160014433454248E-2</v>
      </c>
      <c r="AF1727" s="13">
        <f t="shared" si="2259"/>
        <v>1.3833044004383607E-2</v>
      </c>
      <c r="AG1727" s="13">
        <f t="shared" si="2260"/>
        <v>2.4935242695069155E-3</v>
      </c>
      <c r="AH1727" s="13">
        <f t="shared" si="2261"/>
        <v>1.1358435713837381E-4</v>
      </c>
      <c r="AI1727" s="13">
        <f t="shared" si="2262"/>
        <v>3.2997753938362762E-4</v>
      </c>
      <c r="AJ1727" s="13">
        <f t="shared" si="2263"/>
        <v>4.7931413814766968E-4</v>
      </c>
      <c r="AK1727" s="13">
        <f t="shared" si="2264"/>
        <v>4.6415693111998598E-4</v>
      </c>
      <c r="AL1727" s="13">
        <f t="shared" si="2265"/>
        <v>2.1184277001163844E-5</v>
      </c>
      <c r="AM1727" s="13">
        <f t="shared" si="2266"/>
        <v>5.4967933931450989E-2</v>
      </c>
      <c r="AN1727" s="13">
        <f t="shared" si="2267"/>
        <v>2.9725317997822666E-2</v>
      </c>
      <c r="AO1727" s="13">
        <f t="shared" si="2268"/>
        <v>8.0373634851692508E-3</v>
      </c>
      <c r="AP1727" s="13">
        <f t="shared" si="2269"/>
        <v>1.4488033802803797E-3</v>
      </c>
      <c r="AQ1727" s="13">
        <f t="shared" si="2270"/>
        <v>1.9586938290631995E-4</v>
      </c>
      <c r="AR1727" s="13">
        <f t="shared" si="2271"/>
        <v>1.2284730001775044E-5</v>
      </c>
      <c r="AS1727" s="13">
        <f t="shared" si="2272"/>
        <v>3.5688761024016416E-5</v>
      </c>
      <c r="AT1727" s="13">
        <f t="shared" si="2273"/>
        <v>5.1840279080017056E-5</v>
      </c>
      <c r="AU1727" s="13">
        <f t="shared" si="2274"/>
        <v>5.0200949505001189E-5</v>
      </c>
      <c r="AV1727" s="13">
        <f t="shared" si="2275"/>
        <v>3.6460094967570103E-5</v>
      </c>
      <c r="AW1727" s="13">
        <f t="shared" si="2276"/>
        <v>9.2447271301831138E-7</v>
      </c>
      <c r="AX1727" s="13">
        <f t="shared" si="2277"/>
        <v>2.6614849733232821E-2</v>
      </c>
      <c r="AY1727" s="13">
        <f t="shared" si="2278"/>
        <v>1.4392661597418125E-2</v>
      </c>
      <c r="AZ1727" s="13">
        <f t="shared" si="2279"/>
        <v>3.891600176857973E-3</v>
      </c>
      <c r="BA1727" s="13">
        <f t="shared" si="2280"/>
        <v>7.0149415306838348E-4</v>
      </c>
      <c r="BB1727" s="13">
        <f t="shared" si="2281"/>
        <v>9.4837732120217207E-5</v>
      </c>
      <c r="BC1727" s="13">
        <f t="shared" si="2282"/>
        <v>1.025718648614801E-5</v>
      </c>
      <c r="BD1727" s="13">
        <f t="shared" si="2283"/>
        <v>1.1072137265687365E-6</v>
      </c>
      <c r="BE1727" s="13">
        <f t="shared" si="2284"/>
        <v>3.2166019183419322E-6</v>
      </c>
      <c r="BF1727" s="13">
        <f t="shared" si="2285"/>
        <v>4.6723264229865372E-6</v>
      </c>
      <c r="BG1727" s="13">
        <f t="shared" si="2286"/>
        <v>4.5245748478550202E-6</v>
      </c>
      <c r="BH1727" s="13">
        <f t="shared" si="2287"/>
        <v>3.2861216823048055E-6</v>
      </c>
      <c r="BI1727" s="13">
        <f t="shared" si="2288"/>
        <v>1.9093233860031001E-6</v>
      </c>
      <c r="BJ1727" s="14">
        <f t="shared" si="2289"/>
        <v>0.82177594434638235</v>
      </c>
      <c r="BK1727" s="14">
        <f t="shared" si="2290"/>
        <v>0.11980606129648247</v>
      </c>
      <c r="BL1727" s="14">
        <f t="shared" si="2291"/>
        <v>4.3017298773754424E-2</v>
      </c>
      <c r="BM1727" s="14">
        <f t="shared" si="2292"/>
        <v>0.64007958235113627</v>
      </c>
      <c r="BN1727" s="14">
        <f t="shared" si="2293"/>
        <v>0.3309681438166947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1.1809000000000001</v>
      </c>
      <c r="F1728" s="10">
        <f>VLOOKUP(B1728,home!$B$2:$E$405,3,FALSE)</f>
        <v>1.3028</v>
      </c>
      <c r="G1728" s="10">
        <f>VLOOKUP(C1728,away!$B$2:$E$405,4,FALSE)</f>
        <v>0.8468</v>
      </c>
      <c r="H1728" s="10">
        <f>VLOOKUP(A1728,away!$A$2:$E$405,3,FALSE)</f>
        <v>0.92459999999999998</v>
      </c>
      <c r="I1728" s="10">
        <f>VLOOKUP(C1728,away!$B$2:$E$405,3,FALSE)</f>
        <v>0.90129999999999999</v>
      </c>
      <c r="J1728" s="10">
        <f>VLOOKUP(B1728,home!$B$2:$E$405,4,FALSE)</f>
        <v>0.41599999999999998</v>
      </c>
      <c r="K1728" s="12">
        <f t="shared" si="2238"/>
        <v>1.302781917136</v>
      </c>
      <c r="L1728" s="12">
        <f t="shared" si="2239"/>
        <v>0.34667026367999998</v>
      </c>
      <c r="M1728" s="13">
        <f t="shared" si="2240"/>
        <v>0.19215514606789633</v>
      </c>
      <c r="N1728" s="13">
        <f t="shared" si="2241"/>
        <v>0.25033624958188216</v>
      </c>
      <c r="O1728" s="13">
        <f t="shared" si="2242"/>
        <v>6.6614475154826533E-2</v>
      </c>
      <c r="P1728" s="13">
        <f t="shared" si="2243"/>
        <v>8.678413365121336E-2</v>
      </c>
      <c r="Q1728" s="13">
        <f t="shared" si="2244"/>
        <v>0.16306676957946029</v>
      </c>
      <c r="R1728" s="13">
        <f t="shared" si="2245"/>
        <v>1.1546628833414257E-2</v>
      </c>
      <c r="S1728" s="13">
        <f t="shared" si="2246"/>
        <v>9.798704338277878E-3</v>
      </c>
      <c r="T1728" s="13">
        <f t="shared" si="2247"/>
        <v>5.6530400007557297E-2</v>
      </c>
      <c r="U1728" s="13">
        <f t="shared" si="2248"/>
        <v>1.5042739248053242E-2</v>
      </c>
      <c r="V1728" s="13">
        <f t="shared" si="2249"/>
        <v>4.91716132223328E-4</v>
      </c>
      <c r="W1728" s="13">
        <f t="shared" si="2250"/>
        <v>7.0813479564634574E-2</v>
      </c>
      <c r="X1728" s="13">
        <f t="shared" si="2251"/>
        <v>2.4548927632770157E-2</v>
      </c>
      <c r="Y1728" s="13">
        <f t="shared" si="2252"/>
        <v>4.2551916077568329E-3</v>
      </c>
      <c r="Z1728" s="13">
        <f t="shared" si="2253"/>
        <v>1.3342909540982701E-3</v>
      </c>
      <c r="AA1728" s="13">
        <f t="shared" si="2254"/>
        <v>1.7382901271973674E-3</v>
      </c>
      <c r="AB1728" s="13">
        <f t="shared" si="2255"/>
        <v>1.1323064722243838E-3</v>
      </c>
      <c r="AC1728" s="13">
        <f t="shared" si="2256"/>
        <v>1.3879786532703885E-5</v>
      </c>
      <c r="AD1728" s="13">
        <f t="shared" si="2257"/>
        <v>2.3063630166571383E-2</v>
      </c>
      <c r="AE1728" s="13">
        <f t="shared" si="2258"/>
        <v>7.9954747512633022E-3</v>
      </c>
      <c r="AF1728" s="13">
        <f t="shared" si="2259"/>
        <v>1.3858966701336152E-3</v>
      </c>
      <c r="AG1728" s="13">
        <f t="shared" si="2260"/>
        <v>1.6014972135615144E-4</v>
      </c>
      <c r="AH1728" s="13">
        <f t="shared" si="2261"/>
        <v>1.1563974922077151E-4</v>
      </c>
      <c r="AI1728" s="13">
        <f t="shared" si="2262"/>
        <v>1.5065337418696299E-4</v>
      </c>
      <c r="AJ1728" s="13">
        <f t="shared" si="2263"/>
        <v>9.8134245823149413E-5</v>
      </c>
      <c r="AK1728" s="13">
        <f t="shared" si="2264"/>
        <v>4.261584030339271E-5</v>
      </c>
      <c r="AL1728" s="13">
        <f t="shared" si="2265"/>
        <v>2.5074431242739033E-7</v>
      </c>
      <c r="AM1728" s="13">
        <f t="shared" si="2266"/>
        <v>6.0093760649043097E-3</v>
      </c>
      <c r="AN1728" s="13">
        <f t="shared" si="2267"/>
        <v>2.0832719849726575E-3</v>
      </c>
      <c r="AO1728" s="13">
        <f t="shared" si="2268"/>
        <v>3.6110422417381401E-4</v>
      </c>
      <c r="AP1728" s="13">
        <f t="shared" si="2269"/>
        <v>4.1728032203432633E-5</v>
      </c>
      <c r="AQ1728" s="13">
        <f t="shared" si="2270"/>
        <v>3.6164669817028802E-6</v>
      </c>
      <c r="AR1728" s="13">
        <f t="shared" si="2271"/>
        <v>8.0177724708507904E-6</v>
      </c>
      <c r="AS1728" s="13">
        <f t="shared" si="2272"/>
        <v>1.0445408990735238E-5</v>
      </c>
      <c r="AT1728" s="13">
        <f t="shared" si="2273"/>
        <v>6.804044975109832E-6</v>
      </c>
      <c r="AU1728" s="13">
        <f t="shared" si="2274"/>
        <v>2.9547289189843856E-6</v>
      </c>
      <c r="AV1728" s="13">
        <f t="shared" si="2275"/>
        <v>9.623418514229142E-7</v>
      </c>
      <c r="AW1728" s="13">
        <f t="shared" si="2276"/>
        <v>3.1456971051303043E-9</v>
      </c>
      <c r="AX1728" s="13">
        <f t="shared" si="2277"/>
        <v>1.3048177451045371E-3</v>
      </c>
      <c r="AY1728" s="13">
        <f t="shared" si="2278"/>
        <v>4.5234151174973285E-4</v>
      </c>
      <c r="AZ1728" s="13">
        <f t="shared" si="2279"/>
        <v>7.8406675575844827E-5</v>
      </c>
      <c r="BA1728" s="13">
        <f t="shared" si="2280"/>
        <v>9.0604209653834453E-6</v>
      </c>
      <c r="BB1728" s="13">
        <f t="shared" si="2281"/>
        <v>7.8524463128031965E-7</v>
      </c>
      <c r="BC1728" s="13">
        <f t="shared" si="2282"/>
        <v>5.4444192675850589E-8</v>
      </c>
      <c r="BD1728" s="13">
        <f t="shared" si="2283"/>
        <v>4.6325388276601427E-7</v>
      </c>
      <c r="BE1728" s="13">
        <f t="shared" si="2284"/>
        <v>6.0351878151060392E-7</v>
      </c>
      <c r="BF1728" s="13">
        <f t="shared" si="2285"/>
        <v>3.9312667760198366E-7</v>
      </c>
      <c r="BG1728" s="13">
        <f t="shared" si="2286"/>
        <v>1.7071944224120621E-7</v>
      </c>
      <c r="BH1728" s="13">
        <f t="shared" si="2287"/>
        <v>5.5602550563846778E-8</v>
      </c>
      <c r="BI1728" s="13">
        <f t="shared" si="2288"/>
        <v>1.4487599484243937E-8</v>
      </c>
      <c r="BJ1728" s="14">
        <f t="shared" si="2289"/>
        <v>0.61250073209884115</v>
      </c>
      <c r="BK1728" s="14">
        <f t="shared" si="2290"/>
        <v>0.28969617223220578</v>
      </c>
      <c r="BL1728" s="14">
        <f t="shared" si="2291"/>
        <v>9.6512368051391323E-2</v>
      </c>
      <c r="BM1728" s="14">
        <f t="shared" si="2292"/>
        <v>0.22908782210179093</v>
      </c>
      <c r="BN1728" s="14">
        <f t="shared" si="2293"/>
        <v>0.77050340286869301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1.0089999999999999</v>
      </c>
      <c r="G1729" s="10">
        <f>VLOOKUP(C1729,away!$B$2:$E$405,4,FALSE)</f>
        <v>0.79279999999999995</v>
      </c>
      <c r="H1729" s="10">
        <f>VLOOKUP(A1729,away!$A$2:$E$405,3,FALSE)</f>
        <v>1.125</v>
      </c>
      <c r="I1729" s="10">
        <f>VLOOKUP(C1729,away!$B$2:$E$405,3,FALSE)</f>
        <v>1.0864</v>
      </c>
      <c r="J1729" s="10">
        <f>VLOOKUP(B1729,home!$B$2:$E$405,4,FALSE)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1.0089999999999999</v>
      </c>
      <c r="G1730" s="10">
        <f>VLOOKUP(C1730,away!$B$2:$E$405,4,FALSE)</f>
        <v>1.1531</v>
      </c>
      <c r="H1730" s="10">
        <f>VLOOKUP(A1730,away!$A$2:$E$405,3,FALSE)</f>
        <v>1.125</v>
      </c>
      <c r="I1730" s="10">
        <f>VLOOKUP(C1730,away!$B$2:$E$405,3,FALSE)</f>
        <v>1.284</v>
      </c>
      <c r="J1730" s="10">
        <f>VLOOKUP(B1730,home!$B$2:$E$405,4,FALSE)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0.89190000000000003</v>
      </c>
      <c r="G1731" s="10">
        <f>VLOOKUP(C1731,away!$B$2:$E$405,4,FALSE)</f>
        <v>0.79279999999999995</v>
      </c>
      <c r="H1731" s="10">
        <f>VLOOKUP(A1731,away!$A$2:$E$405,3,FALSE)</f>
        <v>1.125</v>
      </c>
      <c r="I1731" s="10">
        <f>VLOOKUP(C1731,away!$B$2:$E$405,3,FALSE)</f>
        <v>0.79010000000000002</v>
      </c>
      <c r="J1731" s="10">
        <f>VLOOKUP(B1731,home!$B$2:$E$405,4,FALSE)</f>
        <v>0.66669999999999996</v>
      </c>
      <c r="K1731" s="12">
        <f t="shared" si="2238"/>
        <v>1.0901334799439999</v>
      </c>
      <c r="L1731" s="12">
        <f t="shared" si="2239"/>
        <v>0.59260462874999997</v>
      </c>
      <c r="M1731" s="13">
        <f t="shared" si="2240"/>
        <v>0.18586436184320332</v>
      </c>
      <c r="N1731" s="13">
        <f t="shared" si="2241"/>
        <v>0.20261696357370199</v>
      </c>
      <c r="O1731" s="13">
        <f t="shared" si="2242"/>
        <v>0.11014408114794716</v>
      </c>
      <c r="P1731" s="13">
        <f t="shared" si="2243"/>
        <v>0.12007175047704594</v>
      </c>
      <c r="Q1731" s="13">
        <f t="shared" si="2244"/>
        <v>0.11043976779814321</v>
      </c>
      <c r="R1731" s="13">
        <f t="shared" si="2245"/>
        <v>3.2635946158844548E-2</v>
      </c>
      <c r="S1731" s="13">
        <f t="shared" si="2246"/>
        <v>1.9392132412646798E-2</v>
      </c>
      <c r="T1731" s="13">
        <f t="shared" si="2247"/>
        <v>6.5447117595254858E-2</v>
      </c>
      <c r="U1731" s="13">
        <f t="shared" si="2248"/>
        <v>3.5577537557406218E-2</v>
      </c>
      <c r="V1731" s="13">
        <f t="shared" si="2249"/>
        <v>1.3919632701671501E-3</v>
      </c>
      <c r="W1731" s="13">
        <f t="shared" si="2250"/>
        <v>4.0131362797999059E-2</v>
      </c>
      <c r="X1731" s="13">
        <f t="shared" si="2251"/>
        <v>2.3782031352139792E-2</v>
      </c>
      <c r="Y1731" s="13">
        <f t="shared" si="2252"/>
        <v>7.0466709301778303E-3</v>
      </c>
      <c r="Z1731" s="13">
        <f t="shared" si="2253"/>
        <v>6.4467375857890198E-3</v>
      </c>
      <c r="AA1731" s="13">
        <f t="shared" si="2254"/>
        <v>7.0278044786819642E-3</v>
      </c>
      <c r="AB1731" s="13">
        <f t="shared" si="2255"/>
        <v>3.8306224763557987E-3</v>
      </c>
      <c r="AC1731" s="13">
        <f t="shared" si="2256"/>
        <v>5.6202095708145932E-5</v>
      </c>
      <c r="AD1731" s="13">
        <f t="shared" si="2257"/>
        <v>1.0937135545469471E-2</v>
      </c>
      <c r="AE1731" s="13">
        <f t="shared" si="2258"/>
        <v>6.4813971495113641E-3</v>
      </c>
      <c r="AF1731" s="13">
        <f t="shared" si="2259"/>
        <v>1.9204529757837448E-3</v>
      </c>
      <c r="AG1731" s="13">
        <f t="shared" si="2260"/>
        <v>3.7935644091538625E-4</v>
      </c>
      <c r="AH1731" s="13">
        <f t="shared" si="2261"/>
        <v>9.5509163341879315E-4</v>
      </c>
      <c r="AI1731" s="13">
        <f t="shared" si="2262"/>
        <v>1.0411773660042279E-3</v>
      </c>
      <c r="AJ1731" s="13">
        <f t="shared" si="2263"/>
        <v>5.6751115262055837E-4</v>
      </c>
      <c r="AK1731" s="13">
        <f t="shared" si="2264"/>
        <v>2.0622096923775994E-4</v>
      </c>
      <c r="AL1731" s="13">
        <f t="shared" si="2265"/>
        <v>1.4523029472101737E-6</v>
      </c>
      <c r="AM1731" s="13">
        <f t="shared" si="2266"/>
        <v>2.3845875265603705E-3</v>
      </c>
      <c r="AN1731" s="13">
        <f t="shared" si="2267"/>
        <v>1.4131176058991891E-3</v>
      </c>
      <c r="AO1731" s="13">
        <f t="shared" si="2268"/>
        <v>4.1871001711198884E-4</v>
      </c>
      <c r="AP1731" s="13">
        <f t="shared" si="2269"/>
        <v>8.2709831414852096E-5</v>
      </c>
      <c r="AQ1731" s="13">
        <f t="shared" si="2270"/>
        <v>1.2253557234893376E-5</v>
      </c>
      <c r="AR1731" s="13">
        <f t="shared" si="2271"/>
        <v>1.1319834456887504E-4</v>
      </c>
      <c r="AS1731" s="13">
        <f t="shared" si="2272"/>
        <v>1.2340130528876772E-4</v>
      </c>
      <c r="AT1731" s="13">
        <f t="shared" si="2273"/>
        <v>6.726194718203813E-5</v>
      </c>
      <c r="AU1731" s="13">
        <f t="shared" si="2274"/>
        <v>2.4441500183121587E-5</v>
      </c>
      <c r="AV1731" s="13">
        <f t="shared" si="2275"/>
        <v>6.6611244124195605E-6</v>
      </c>
      <c r="AW1731" s="13">
        <f t="shared" si="2276"/>
        <v>2.6061501600949294E-8</v>
      </c>
      <c r="AX1731" s="13">
        <f t="shared" si="2277"/>
        <v>4.3325311642671862E-4</v>
      </c>
      <c r="AY1731" s="13">
        <f t="shared" si="2278"/>
        <v>2.567478022148361E-4</v>
      </c>
      <c r="AZ1731" s="13">
        <f t="shared" si="2279"/>
        <v>7.6074968006950683E-5</v>
      </c>
      <c r="BA1731" s="13">
        <f t="shared" si="2280"/>
        <v>1.5027459390975712E-5</v>
      </c>
      <c r="BB1731" s="13">
        <f t="shared" si="2281"/>
        <v>2.2263354983612151E-6</v>
      </c>
      <c r="BC1731" s="13">
        <f t="shared" si="2282"/>
        <v>2.6386734429585891E-7</v>
      </c>
      <c r="BD1731" s="13">
        <f t="shared" si="2283"/>
        <v>1.1180310493058786E-5</v>
      </c>
      <c r="BE1731" s="13">
        <f t="shared" si="2284"/>
        <v>1.218803078465259E-5</v>
      </c>
      <c r="BF1731" s="13">
        <f t="shared" si="2285"/>
        <v>6.6432902064689639E-6</v>
      </c>
      <c r="BG1731" s="13">
        <f t="shared" si="2286"/>
        <v>2.4140243570186354E-6</v>
      </c>
      <c r="BH1731" s="13">
        <f t="shared" si="2287"/>
        <v>6.5790219324657531E-7</v>
      </c>
      <c r="BI1731" s="13">
        <f t="shared" si="2288"/>
        <v>1.4344024147733583E-7</v>
      </c>
      <c r="BJ1731" s="14">
        <f t="shared" si="2289"/>
        <v>0.47427722824620011</v>
      </c>
      <c r="BK1731" s="14">
        <f t="shared" si="2290"/>
        <v>0.32703461020393348</v>
      </c>
      <c r="BL1731" s="14">
        <f t="shared" si="2291"/>
        <v>0.19235418416042815</v>
      </c>
      <c r="BM1731" s="14">
        <f t="shared" si="2292"/>
        <v>0.23808316745675132</v>
      </c>
      <c r="BN1731" s="14">
        <f t="shared" si="2293"/>
        <v>0.76177287099888624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0.72070000000000001</v>
      </c>
      <c r="H1732" s="10">
        <f>VLOOKUP(A1732,away!$A$2:$E$405,3,FALSE)</f>
        <v>1.125</v>
      </c>
      <c r="I1732" s="10">
        <f>VLOOKUP(C1732,away!$B$2:$E$405,3,FALSE)</f>
        <v>0.98770000000000002</v>
      </c>
      <c r="J1732" s="10">
        <f>VLOOKUP(B1732,home!$B$2:$E$405,4,FALSE)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1.5124</v>
      </c>
      <c r="F1733" s="10">
        <f>VLOOKUP(B1733,home!$B$2:$E$405,3,FALSE)</f>
        <v>0.92569999999999997</v>
      </c>
      <c r="G1733" s="10">
        <f>VLOOKUP(C1733,away!$B$2:$E$405,4,FALSE)</f>
        <v>0.61709999999999998</v>
      </c>
      <c r="H1733" s="10">
        <f>VLOOKUP(A1733,away!$A$2:$E$405,3,FALSE)</f>
        <v>1.1446000000000001</v>
      </c>
      <c r="I1733" s="10">
        <f>VLOOKUP(C1733,away!$B$2:$E$405,3,FALSE)</f>
        <v>1.5726</v>
      </c>
      <c r="J1733" s="10">
        <f>VLOOKUP(B1733,home!$B$2:$E$405,4,FALSE)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1.5124</v>
      </c>
      <c r="F1734" s="10">
        <f>VLOOKUP(B1734,home!$B$2:$E$405,3,FALSE)</f>
        <v>0.66120000000000001</v>
      </c>
      <c r="G1734" s="10">
        <f>VLOOKUP(C1734,away!$B$2:$E$405,4,FALSE)</f>
        <v>1.5869</v>
      </c>
      <c r="H1734" s="10">
        <f>VLOOKUP(A1734,away!$A$2:$E$405,3,FALSE)</f>
        <v>1.1446000000000001</v>
      </c>
      <c r="I1734" s="10">
        <f>VLOOKUP(C1734,away!$B$2:$E$405,3,FALSE)</f>
        <v>0.34949999999999998</v>
      </c>
      <c r="J1734" s="10">
        <f>VLOOKUP(B1734,home!$B$2:$E$405,4,FALSE)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1.5124</v>
      </c>
      <c r="F1735" s="10">
        <f>VLOOKUP(B1735,home!$B$2:$E$405,3,FALSE)</f>
        <v>1.2783</v>
      </c>
      <c r="G1735" s="10">
        <f>VLOOKUP(C1735,away!$B$2:$E$405,4,FALSE)</f>
        <v>1.0579000000000001</v>
      </c>
      <c r="H1735" s="10">
        <f>VLOOKUP(A1735,away!$A$2:$E$405,3,FALSE)</f>
        <v>1.1446000000000001</v>
      </c>
      <c r="I1735" s="10">
        <f>VLOOKUP(C1735,away!$B$2:$E$405,3,FALSE)</f>
        <v>1.3395999999999999</v>
      </c>
      <c r="J1735" s="10">
        <f>VLOOKUP(B1735,home!$B$2:$E$405,4,FALSE)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1.72</v>
      </c>
      <c r="F1736" s="10">
        <f>VLOOKUP(B1736,home!$B$2:$E$405,3,FALSE)</f>
        <v>0.87209999999999999</v>
      </c>
      <c r="G1736" s="10">
        <f>VLOOKUP(C1736,away!$B$2:$E$405,4,FALSE)</f>
        <v>0.81399999999999995</v>
      </c>
      <c r="H1736" s="10">
        <f>VLOOKUP(A1736,away!$A$2:$E$405,3,FALSE)</f>
        <v>1.58</v>
      </c>
      <c r="I1736" s="10">
        <f>VLOOKUP(C1736,away!$B$2:$E$405,3,FALSE)</f>
        <v>1.7089000000000001</v>
      </c>
      <c r="J1736" s="10">
        <f>VLOOKUP(B1736,home!$B$2:$E$405,4,FALSE)</f>
        <v>1.2024999999999999</v>
      </c>
      <c r="K1736" s="12">
        <f t="shared" si="2238"/>
        <v>1.2210097679999998</v>
      </c>
      <c r="L1736" s="12">
        <f t="shared" si="2239"/>
        <v>3.2468245550000003</v>
      </c>
      <c r="M1736" s="13">
        <f t="shared" si="2240"/>
        <v>1.1472133903398005E-2</v>
      </c>
      <c r="N1736" s="13">
        <f t="shared" si="2241"/>
        <v>1.4007587555852926E-2</v>
      </c>
      <c r="O1736" s="13">
        <f t="shared" si="2242"/>
        <v>3.7248006055800635E-2</v>
      </c>
      <c r="P1736" s="13">
        <f t="shared" si="2243"/>
        <v>4.5480179232655717E-2</v>
      </c>
      <c r="Q1736" s="13">
        <f t="shared" si="2244"/>
        <v>8.5517006159058356E-3</v>
      </c>
      <c r="R1736" s="13">
        <f t="shared" si="2245"/>
        <v>6.0468870343381109E-2</v>
      </c>
      <c r="S1736" s="13">
        <f t="shared" si="2246"/>
        <v>4.507545676445214E-2</v>
      </c>
      <c r="T1736" s="13">
        <f t="shared" si="2247"/>
        <v>2.7765871546731689E-2</v>
      </c>
      <c r="U1736" s="13">
        <f t="shared" si="2248"/>
        <v>7.3833081349193821E-2</v>
      </c>
      <c r="V1736" s="13">
        <f t="shared" si="2249"/>
        <v>1.9855260387219142E-2</v>
      </c>
      <c r="W1736" s="13">
        <f t="shared" si="2250"/>
        <v>3.4805699950108816E-3</v>
      </c>
      <c r="X1736" s="13">
        <f t="shared" si="2251"/>
        <v>1.1300800125197557E-2</v>
      </c>
      <c r="Y1736" s="13">
        <f t="shared" si="2252"/>
        <v>1.8345857668819254E-2</v>
      </c>
      <c r="Z1736" s="13">
        <f t="shared" si="2253"/>
        <v>6.5443937681333705E-2</v>
      </c>
      <c r="AA1736" s="13">
        <f t="shared" si="2254"/>
        <v>7.9907687165291702E-2</v>
      </c>
      <c r="AB1736" s="13">
        <f t="shared" si="2255"/>
        <v>4.8784033283554698E-2</v>
      </c>
      <c r="AC1736" s="13">
        <f t="shared" si="2256"/>
        <v>4.9196427225621899E-3</v>
      </c>
      <c r="AD1736" s="13">
        <f t="shared" si="2257"/>
        <v>1.0624524905289985E-3</v>
      </c>
      <c r="AE1736" s="13">
        <f t="shared" si="2258"/>
        <v>3.4495968347704568E-3</v>
      </c>
      <c r="AF1736" s="13">
        <f t="shared" si="2259"/>
        <v>5.6001178539914999E-3</v>
      </c>
      <c r="AG1736" s="13">
        <f t="shared" si="2260"/>
        <v>6.0608667197445034E-3</v>
      </c>
      <c r="AH1736" s="13">
        <f t="shared" si="2261"/>
        <v>5.3121245959911016E-2</v>
      </c>
      <c r="AI1736" s="13">
        <f t="shared" si="2262"/>
        <v>6.4861560205381863E-2</v>
      </c>
      <c r="AJ1736" s="13">
        <f t="shared" si="2263"/>
        <v>3.9598299289245679E-2</v>
      </c>
      <c r="AK1736" s="13">
        <f t="shared" si="2264"/>
        <v>1.6116636742785483E-2</v>
      </c>
      <c r="AL1736" s="13">
        <f t="shared" si="2265"/>
        <v>7.8013814924697122E-4</v>
      </c>
      <c r="AM1736" s="13">
        <f t="shared" si="2266"/>
        <v>2.5945297379436683E-4</v>
      </c>
      <c r="AN1736" s="13">
        <f t="shared" si="2267"/>
        <v>8.4239828618332179E-4</v>
      </c>
      <c r="AO1736" s="13">
        <f t="shared" si="2268"/>
        <v>1.3675597203349633E-3</v>
      </c>
      <c r="AP1736" s="13">
        <f t="shared" si="2269"/>
        <v>1.480075493470831E-3</v>
      </c>
      <c r="AQ1736" s="13">
        <f t="shared" si="2270"/>
        <v>1.2013863638637092E-3</v>
      </c>
      <c r="AR1736" s="13">
        <f t="shared" si="2271"/>
        <v>3.4495073154966728E-2</v>
      </c>
      <c r="AS1736" s="13">
        <f t="shared" si="2272"/>
        <v>4.2118821270088938E-2</v>
      </c>
      <c r="AT1736" s="13">
        <f t="shared" si="2273"/>
        <v>2.5713746093712381E-2</v>
      </c>
      <c r="AU1736" s="13">
        <f t="shared" si="2274"/>
        <v>1.0465578384098225E-2</v>
      </c>
      <c r="AV1736" s="13">
        <f t="shared" si="2275"/>
        <v>3.1946433586883941E-3</v>
      </c>
      <c r="AW1736" s="13">
        <f t="shared" si="2276"/>
        <v>8.5910644079804365E-5</v>
      </c>
      <c r="AX1736" s="13">
        <f t="shared" si="2277"/>
        <v>5.2799102556594985E-5</v>
      </c>
      <c r="AY1736" s="13">
        <f t="shared" si="2278"/>
        <v>1.7142942266271585E-4</v>
      </c>
      <c r="AZ1736" s="13">
        <f t="shared" si="2279"/>
        <v>2.7830062947538972E-4</v>
      </c>
      <c r="BA1736" s="13">
        <f t="shared" si="2280"/>
        <v>3.0119777248421744E-4</v>
      </c>
      <c r="BB1736" s="13">
        <f t="shared" si="2281"/>
        <v>2.4448408090326515E-4</v>
      </c>
      <c r="BC1736" s="13">
        <f t="shared" si="2282"/>
        <v>1.5875938343666557E-4</v>
      </c>
      <c r="BD1736" s="13">
        <f t="shared" si="2283"/>
        <v>1.8666575091011221E-2</v>
      </c>
      <c r="BE1736" s="13">
        <f t="shared" si="2284"/>
        <v>2.2792070521230182E-2</v>
      </c>
      <c r="BF1736" s="13">
        <f t="shared" si="2285"/>
        <v>1.3914670369683453E-2</v>
      </c>
      <c r="BG1736" s="13">
        <f t="shared" si="2286"/>
        <v>5.6633161466278911E-3</v>
      </c>
      <c r="BH1736" s="13">
        <f t="shared" si="2287"/>
        <v>1.7287410835761922E-3</v>
      </c>
      <c r="BI1736" s="13">
        <f t="shared" si="2288"/>
        <v>4.221619498778869E-4</v>
      </c>
      <c r="BJ1736" s="14">
        <f t="shared" si="2289"/>
        <v>0.10598326463571965</v>
      </c>
      <c r="BK1736" s="14">
        <f t="shared" si="2290"/>
        <v>0.12775424058219687</v>
      </c>
      <c r="BL1736" s="14">
        <f t="shared" si="2291"/>
        <v>0.65311481781810743</v>
      </c>
      <c r="BM1736" s="14">
        <f t="shared" si="2292"/>
        <v>0.7749822642317804</v>
      </c>
      <c r="BN1736" s="14">
        <f t="shared" si="2293"/>
        <v>0.17722847770699424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1.72</v>
      </c>
      <c r="F1737" s="10">
        <f>VLOOKUP(B1737,home!$B$2:$E$405,3,FALSE)</f>
        <v>1.5116000000000001</v>
      </c>
      <c r="G1737" s="10">
        <f>VLOOKUP(C1737,away!$B$2:$E$405,4,FALSE)</f>
        <v>0.58140000000000003</v>
      </c>
      <c r="H1737" s="10">
        <f>VLOOKUP(A1737,away!$A$2:$E$405,3,FALSE)</f>
        <v>1.58</v>
      </c>
      <c r="I1737" s="10">
        <f>VLOOKUP(C1737,away!$B$2:$E$405,3,FALSE)</f>
        <v>1.2658</v>
      </c>
      <c r="J1737" s="10">
        <f>VLOOKUP(B1737,home!$B$2:$E$405,4,FALSE)</f>
        <v>0.63290000000000002</v>
      </c>
      <c r="K1737" s="12">
        <f t="shared" si="2238"/>
        <v>1.5116120928000001</v>
      </c>
      <c r="L1737" s="12">
        <f t="shared" si="2239"/>
        <v>1.2657772156</v>
      </c>
      <c r="M1737" s="13">
        <f t="shared" si="2240"/>
        <v>6.2200682389804786E-2</v>
      </c>
      <c r="N1737" s="13">
        <f t="shared" si="2241"/>
        <v>9.4023303680840914E-2</v>
      </c>
      <c r="O1737" s="13">
        <f t="shared" si="2242"/>
        <v>7.8732206563787058E-2</v>
      </c>
      <c r="P1737" s="13">
        <f t="shared" si="2243"/>
        <v>0.11901255553464804</v>
      </c>
      <c r="Q1737" s="13">
        <f t="shared" si="2244"/>
        <v>7.1063381424482971E-2</v>
      </c>
      <c r="R1737" s="13">
        <f t="shared" si="2245"/>
        <v>4.9828716601177221E-2</v>
      </c>
      <c r="S1737" s="13">
        <f t="shared" si="2246"/>
        <v>5.6928589167734314E-2</v>
      </c>
      <c r="T1737" s="13">
        <f t="shared" si="2247"/>
        <v>8.995040907060281E-2</v>
      </c>
      <c r="U1737" s="13">
        <f t="shared" si="2248"/>
        <v>7.5321690583043596E-2</v>
      </c>
      <c r="V1737" s="13">
        <f t="shared" si="2249"/>
        <v>1.210279126552666E-2</v>
      </c>
      <c r="W1737" s="13">
        <f t="shared" si="2250"/>
        <v>3.5806755572169113E-2</v>
      </c>
      <c r="X1737" s="13">
        <f t="shared" si="2251"/>
        <v>4.5323375367810011E-2</v>
      </c>
      <c r="Y1737" s="13">
        <f t="shared" si="2252"/>
        <v>2.8684647937330093E-2</v>
      </c>
      <c r="Z1737" s="13">
        <f t="shared" si="2253"/>
        <v>2.1024018052119873E-2</v>
      </c>
      <c r="AA1737" s="13">
        <f t="shared" si="2254"/>
        <v>3.17801599268299E-2</v>
      </c>
      <c r="AB1737" s="13">
        <f t="shared" si="2255"/>
        <v>2.4019637028257029E-2</v>
      </c>
      <c r="AC1737" s="13">
        <f t="shared" si="2256"/>
        <v>1.4473154295418505E-3</v>
      </c>
      <c r="AD1737" s="13">
        <f t="shared" si="2257"/>
        <v>1.3531481181706148E-2</v>
      </c>
      <c r="AE1737" s="13">
        <f t="shared" si="2258"/>
        <v>1.7127840573123807E-2</v>
      </c>
      <c r="AF1737" s="13">
        <f t="shared" si="2259"/>
        <v>1.0840015174944682E-2</v>
      </c>
      <c r="AG1737" s="13">
        <f t="shared" si="2260"/>
        <v>4.5736814084010773E-3</v>
      </c>
      <c r="AH1737" s="13">
        <f t="shared" si="2261"/>
        <v>6.6529307576841069E-3</v>
      </c>
      <c r="AI1737" s="13">
        <f t="shared" si="2262"/>
        <v>1.0056650585876362E-2</v>
      </c>
      <c r="AJ1737" s="13">
        <f t="shared" si="2263"/>
        <v>7.6008773193374599E-3</v>
      </c>
      <c r="AK1737" s="13">
        <f t="shared" si="2264"/>
        <v>3.8298593572665841E-3</v>
      </c>
      <c r="AL1737" s="13">
        <f t="shared" si="2265"/>
        <v>1.1076965802724734E-4</v>
      </c>
      <c r="AM1737" s="13">
        <f t="shared" si="2266"/>
        <v>4.0908701175525293E-3</v>
      </c>
      <c r="AN1737" s="13">
        <f t="shared" si="2267"/>
        <v>5.1781301867768852E-3</v>
      </c>
      <c r="AO1737" s="13">
        <f t="shared" si="2268"/>
        <v>3.2771796049163773E-3</v>
      </c>
      <c r="AP1737" s="13">
        <f t="shared" si="2269"/>
        <v>1.3827264251107206E-3</v>
      </c>
      <c r="AQ1737" s="13">
        <f t="shared" si="2270"/>
        <v>4.3755590107829743E-4</v>
      </c>
      <c r="AR1737" s="13">
        <f t="shared" si="2271"/>
        <v>1.6842256340081983E-3</v>
      </c>
      <c r="AS1737" s="13">
        <f t="shared" si="2272"/>
        <v>2.5458958353705391E-3</v>
      </c>
      <c r="AT1737" s="13">
        <f t="shared" si="2273"/>
        <v>1.9242034658776335E-3</v>
      </c>
      <c r="AU1737" s="13">
        <f t="shared" si="2274"/>
        <v>9.6954974267610095E-4</v>
      </c>
      <c r="AV1737" s="13">
        <f t="shared" si="2275"/>
        <v>3.6639577890008044E-4</v>
      </c>
      <c r="AW1737" s="13">
        <f t="shared" si="2276"/>
        <v>5.8872970033893452E-6</v>
      </c>
      <c r="AX1737" s="13">
        <f t="shared" si="2277"/>
        <v>1.0306347899610934E-3</v>
      </c>
      <c r="AY1737" s="13">
        <f t="shared" si="2278"/>
        <v>1.3045540347374437E-3</v>
      </c>
      <c r="AZ1737" s="13">
        <f t="shared" si="2279"/>
        <v>8.2563738684485373E-4</v>
      </c>
      <c r="BA1737" s="13">
        <f t="shared" si="2280"/>
        <v>3.4835766420524645E-4</v>
      </c>
      <c r="BB1737" s="13">
        <f t="shared" si="2281"/>
        <v>1.1023579855765916E-4</v>
      </c>
      <c r="BC1737" s="13">
        <f t="shared" si="2282"/>
        <v>2.7906792431551276E-5</v>
      </c>
      <c r="BD1737" s="13">
        <f t="shared" si="2283"/>
        <v>3.5530907224283974E-4</v>
      </c>
      <c r="BE1737" s="13">
        <f t="shared" si="2284"/>
        <v>5.370894902838254E-4</v>
      </c>
      <c r="BF1737" s="13">
        <f t="shared" si="2285"/>
        <v>4.0593548421440946E-4</v>
      </c>
      <c r="BG1737" s="13">
        <f t="shared" si="2286"/>
        <v>2.045389956117083E-4</v>
      </c>
      <c r="BH1737" s="13">
        <f t="shared" si="2287"/>
        <v>7.7295904803956068E-5</v>
      </c>
      <c r="BI1737" s="13">
        <f t="shared" si="2288"/>
        <v>2.3368284885115519E-5</v>
      </c>
      <c r="BJ1737" s="14">
        <f t="shared" si="2289"/>
        <v>0.42893868009358438</v>
      </c>
      <c r="BK1737" s="14">
        <f t="shared" si="2290"/>
        <v>0.25310725748002033</v>
      </c>
      <c r="BL1737" s="14">
        <f t="shared" si="2291"/>
        <v>0.29691653641213361</v>
      </c>
      <c r="BM1737" s="14">
        <f t="shared" si="2292"/>
        <v>0.52382697910538323</v>
      </c>
      <c r="BN1737" s="14">
        <f t="shared" si="2293"/>
        <v>0.47486084619474095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1.6292</v>
      </c>
      <c r="F1738" s="10">
        <f>VLOOKUP(B1738,home!$B$2:$E$405,3,FALSE)</f>
        <v>0.93879999999999997</v>
      </c>
      <c r="G1738" s="10">
        <f>VLOOKUP(C1738,away!$B$2:$E$405,4,FALSE)</f>
        <v>0.79790000000000005</v>
      </c>
      <c r="H1738" s="10">
        <f>VLOOKUP(A1738,away!$A$2:$E$405,3,FALSE)</f>
        <v>1.1462000000000001</v>
      </c>
      <c r="I1738" s="10">
        <f>VLOOKUP(C1738,away!$B$2:$E$405,3,FALSE)</f>
        <v>1.0033000000000001</v>
      </c>
      <c r="J1738" s="10">
        <f>VLOOKUP(B1738,home!$B$2:$E$405,4,FALSE)</f>
        <v>1.7962</v>
      </c>
      <c r="K1738" s="12">
        <f t="shared" si="2238"/>
        <v>1.220382432784</v>
      </c>
      <c r="L1738" s="12">
        <f t="shared" si="2239"/>
        <v>2.0655984946520003</v>
      </c>
      <c r="M1738" s="13">
        <f t="shared" si="2240"/>
        <v>3.7403876603395253E-2</v>
      </c>
      <c r="N1738" s="13">
        <f t="shared" si="2241"/>
        <v>4.5647033924804042E-2</v>
      </c>
      <c r="O1738" s="13">
        <f t="shared" si="2242"/>
        <v>7.726139120612241E-2</v>
      </c>
      <c r="P1738" s="13">
        <f t="shared" si="2243"/>
        <v>9.4288444560404E-2</v>
      </c>
      <c r="Q1738" s="13">
        <f t="shared" si="2244"/>
        <v>2.7853419155263071E-2</v>
      </c>
      <c r="R1738" s="13">
        <f t="shared" si="2245"/>
        <v>7.9795506685042886E-2</v>
      </c>
      <c r="S1738" s="13">
        <f t="shared" si="2246"/>
        <v>5.9421051939930379E-2</v>
      </c>
      <c r="T1738" s="13">
        <f t="shared" si="2247"/>
        <v>5.7533980678022581E-2</v>
      </c>
      <c r="U1738" s="13">
        <f t="shared" si="2248"/>
        <v>9.738103457352458E-2</v>
      </c>
      <c r="V1738" s="13">
        <f t="shared" si="2249"/>
        <v>1.6643309227502907E-2</v>
      </c>
      <c r="W1738" s="13">
        <f t="shared" si="2250"/>
        <v>1.1330607810017474E-2</v>
      </c>
      <c r="X1738" s="13">
        <f t="shared" si="2251"/>
        <v>2.3404486435864288E-2</v>
      </c>
      <c r="Y1738" s="13">
        <f t="shared" si="2252"/>
        <v>2.4172135975012225E-2</v>
      </c>
      <c r="Z1738" s="13">
        <f t="shared" si="2253"/>
        <v>5.4941826162872756E-2</v>
      </c>
      <c r="AA1738" s="13">
        <f t="shared" si="2254"/>
        <v>6.7050039474242276E-2</v>
      </c>
      <c r="AB1738" s="13">
        <f t="shared" si="2255"/>
        <v>4.0913345145919516E-2</v>
      </c>
      <c r="AC1738" s="13">
        <f t="shared" si="2256"/>
        <v>2.6221742936543327E-3</v>
      </c>
      <c r="AD1738" s="13">
        <f t="shared" si="2257"/>
        <v>3.4569186810276286E-3</v>
      </c>
      <c r="AE1738" s="13">
        <f t="shared" si="2258"/>
        <v>7.1406060236650472E-3</v>
      </c>
      <c r="AF1738" s="13">
        <f t="shared" si="2259"/>
        <v>7.3748125266927663E-3</v>
      </c>
      <c r="AG1738" s="13">
        <f t="shared" si="2260"/>
        <v>5.0778005511590988E-3</v>
      </c>
      <c r="AH1738" s="13">
        <f t="shared" si="2261"/>
        <v>2.8371938353865461E-2</v>
      </c>
      <c r="AI1738" s="13">
        <f t="shared" si="2262"/>
        <v>3.4624615151088008E-2</v>
      </c>
      <c r="AJ1738" s="13">
        <f t="shared" si="2263"/>
        <v>2.1127636036147267E-2</v>
      </c>
      <c r="AK1738" s="13">
        <f t="shared" si="2264"/>
        <v>8.5945986215894381E-3</v>
      </c>
      <c r="AL1738" s="13">
        <f t="shared" si="2265"/>
        <v>2.6440118829020032E-4</v>
      </c>
      <c r="AM1738" s="13">
        <f t="shared" si="2266"/>
        <v>8.4375256597779113E-4</v>
      </c>
      <c r="AN1738" s="13">
        <f t="shared" si="2267"/>
        <v>1.7428540301424877E-3</v>
      </c>
      <c r="AO1738" s="13">
        <f t="shared" si="2268"/>
        <v>1.8000183305302479E-3</v>
      </c>
      <c r="AP1738" s="13">
        <f t="shared" si="2269"/>
        <v>1.2393717179630958E-3</v>
      </c>
      <c r="AQ1738" s="13">
        <f t="shared" si="2270"/>
        <v>6.4001108873470861E-4</v>
      </c>
      <c r="AR1738" s="13">
        <f t="shared" si="2271"/>
        <v>1.1721006630820766E-2</v>
      </c>
      <c r="AS1738" s="13">
        <f t="shared" si="2272"/>
        <v>1.4304110586798443E-2</v>
      </c>
      <c r="AT1738" s="13">
        <f t="shared" si="2273"/>
        <v>8.7282426383642284E-3</v>
      </c>
      <c r="AU1738" s="13">
        <f t="shared" si="2274"/>
        <v>3.5505979949786593E-3</v>
      </c>
      <c r="AV1738" s="13">
        <f t="shared" si="2275"/>
        <v>1.0832718547375121E-3</v>
      </c>
      <c r="AW1738" s="13">
        <f t="shared" si="2276"/>
        <v>1.8514106504213173E-5</v>
      </c>
      <c r="AX1738" s="13">
        <f t="shared" si="2277"/>
        <v>1.7161680152261971E-4</v>
      </c>
      <c r="AY1738" s="13">
        <f t="shared" si="2278"/>
        <v>3.5449140688211439E-4</v>
      </c>
      <c r="AZ1738" s="13">
        <f t="shared" si="2279"/>
        <v>3.661184582113827E-4</v>
      </c>
      <c r="BA1738" s="13">
        <f t="shared" si="2280"/>
        <v>2.5208457871524789E-4</v>
      </c>
      <c r="BB1738" s="13">
        <f t="shared" si="2281"/>
        <v>1.3017638157979992E-4</v>
      </c>
      <c r="BC1738" s="13">
        <f t="shared" si="2282"/>
        <v>5.3778427566095802E-5</v>
      </c>
      <c r="BD1738" s="13">
        <f t="shared" si="2283"/>
        <v>4.0351489420715784E-3</v>
      </c>
      <c r="BE1738" s="13">
        <f t="shared" si="2284"/>
        <v>4.9244248825710971E-3</v>
      </c>
      <c r="BF1738" s="13">
        <f t="shared" si="2285"/>
        <v>3.0048408091270899E-3</v>
      </c>
      <c r="BG1738" s="13">
        <f t="shared" si="2286"/>
        <v>1.2223516455903873E-3</v>
      </c>
      <c r="BH1738" s="13">
        <f t="shared" si="2287"/>
        <v>3.7293411874078067E-4</v>
      </c>
      <c r="BI1738" s="13">
        <f t="shared" si="2288"/>
        <v>9.1024449419406246E-5</v>
      </c>
      <c r="BJ1738" s="14">
        <f t="shared" si="2289"/>
        <v>0.22058607554935383</v>
      </c>
      <c r="BK1738" s="14">
        <f t="shared" si="2290"/>
        <v>0.21099774922005918</v>
      </c>
      <c r="BL1738" s="14">
        <f t="shared" si="2291"/>
        <v>0.50815805980076179</v>
      </c>
      <c r="BM1738" s="14">
        <f t="shared" si="2292"/>
        <v>0.6320980612976379</v>
      </c>
      <c r="BN1738" s="14">
        <f t="shared" si="2293"/>
        <v>0.36224967213503168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1.6292</v>
      </c>
      <c r="F1739" s="10">
        <f>VLOOKUP(B1739,home!$B$2:$E$405,3,FALSE)</f>
        <v>1.0831999999999999</v>
      </c>
      <c r="G1739" s="10">
        <f>VLOOKUP(C1739,away!$B$2:$E$405,4,FALSE)</f>
        <v>1.0831999999999999</v>
      </c>
      <c r="H1739" s="10">
        <f>VLOOKUP(A1739,away!$A$2:$E$405,3,FALSE)</f>
        <v>1.1462000000000001</v>
      </c>
      <c r="I1739" s="10">
        <f>VLOOKUP(C1739,away!$B$2:$E$405,3,FALSE)</f>
        <v>1.0777000000000001</v>
      </c>
      <c r="J1739" s="10">
        <f>VLOOKUP(B1739,home!$B$2:$E$405,4,FALSE)</f>
        <v>1.0777000000000001</v>
      </c>
      <c r="K1739" s="12">
        <f t="shared" si="2238"/>
        <v>1.9115765934079998</v>
      </c>
      <c r="L1739" s="12">
        <f t="shared" si="2239"/>
        <v>1.3312394217980004</v>
      </c>
      <c r="M1739" s="13">
        <f t="shared" si="2240"/>
        <v>3.9053764112905544E-2</v>
      </c>
      <c r="N1739" s="13">
        <f t="shared" si="2241"/>
        <v>7.4654261362707572E-2</v>
      </c>
      <c r="O1739" s="13">
        <f t="shared" si="2242"/>
        <v>5.1989910356699871E-2</v>
      </c>
      <c r="P1739" s="13">
        <f t="shared" si="2243"/>
        <v>9.9382695731247625E-2</v>
      </c>
      <c r="Q1739" s="13">
        <f t="shared" si="2244"/>
        <v>7.1353669309557513E-2</v>
      </c>
      <c r="R1739" s="13">
        <f t="shared" si="2245"/>
        <v>3.4605509101291509E-2</v>
      </c>
      <c r="S1739" s="13">
        <f t="shared" si="2246"/>
        <v>6.3226429226228301E-2</v>
      </c>
      <c r="T1739" s="13">
        <f t="shared" si="2247"/>
        <v>9.4988817474821061E-2</v>
      </c>
      <c r="U1739" s="13">
        <f t="shared" si="2248"/>
        <v>6.6151081200996359E-2</v>
      </c>
      <c r="V1739" s="13">
        <f t="shared" si="2249"/>
        <v>1.7877386101766465E-2</v>
      </c>
      <c r="W1739" s="13">
        <f t="shared" si="2250"/>
        <v>4.546600136864163E-2</v>
      </c>
      <c r="X1739" s="13">
        <f t="shared" si="2251"/>
        <v>6.0526133373457566E-2</v>
      </c>
      <c r="Y1739" s="13">
        <f t="shared" si="2252"/>
        <v>4.0287387397875164E-2</v>
      </c>
      <c r="Z1739" s="13">
        <f t="shared" si="2253"/>
        <v>1.5356072642342922E-2</v>
      </c>
      <c r="AA1739" s="13">
        <f t="shared" si="2254"/>
        <v>2.9354309029775663E-2</v>
      </c>
      <c r="AB1739" s="13">
        <f t="shared" si="2255"/>
        <v>2.8056505028492128E-2</v>
      </c>
      <c r="AC1739" s="13">
        <f t="shared" si="2256"/>
        <v>2.843360402926519E-3</v>
      </c>
      <c r="AD1739" s="13">
        <f t="shared" si="2257"/>
        <v>2.1727936003037865E-2</v>
      </c>
      <c r="AE1739" s="13">
        <f t="shared" si="2258"/>
        <v>2.8925084961548081E-2</v>
      </c>
      <c r="AF1739" s="13">
        <f t="shared" si="2259"/>
        <v>1.9253106689834654E-2</v>
      </c>
      <c r="AG1739" s="13">
        <f t="shared" si="2260"/>
        <v>8.5434982058635693E-3</v>
      </c>
      <c r="AH1739" s="13">
        <f t="shared" si="2261"/>
        <v>5.1106523163701734E-3</v>
      </c>
      <c r="AI1739" s="13">
        <f t="shared" si="2262"/>
        <v>9.7694033450195974E-3</v>
      </c>
      <c r="AJ1739" s="13">
        <f t="shared" si="2263"/>
        <v>9.3374813829506416E-3</v>
      </c>
      <c r="AK1739" s="13">
        <f t="shared" si="2264"/>
        <v>5.949770284343802E-3</v>
      </c>
      <c r="AL1739" s="13">
        <f t="shared" si="2265"/>
        <v>2.8942748869110205E-4</v>
      </c>
      <c r="AM1739" s="13">
        <f t="shared" si="2266"/>
        <v>8.3069227772948218E-3</v>
      </c>
      <c r="AN1739" s="13">
        <f t="shared" si="2267"/>
        <v>1.1058503074966598E-2</v>
      </c>
      <c r="AO1739" s="13">
        <f t="shared" si="2268"/>
        <v>7.3607576197349733E-3</v>
      </c>
      <c r="AP1739" s="13">
        <f t="shared" si="2269"/>
        <v>3.2663102392304047E-3</v>
      </c>
      <c r="AQ1739" s="13">
        <f t="shared" si="2270"/>
        <v>1.0870602385714934E-3</v>
      </c>
      <c r="AR1739" s="13">
        <f t="shared" si="2271"/>
        <v>1.360700366931047E-3</v>
      </c>
      <c r="AS1739" s="13">
        <f t="shared" si="2272"/>
        <v>2.601082972067066E-3</v>
      </c>
      <c r="AT1739" s="13">
        <f t="shared" si="2273"/>
        <v>2.4860846634577587E-3</v>
      </c>
      <c r="AU1739" s="13">
        <f t="shared" si="2274"/>
        <v>1.584113750632152E-3</v>
      </c>
      <c r="AV1739" s="13">
        <f t="shared" si="2275"/>
        <v>7.5703869175104503E-4</v>
      </c>
      <c r="AW1739" s="13">
        <f t="shared" si="2276"/>
        <v>2.0459035197456073E-5</v>
      </c>
      <c r="AX1739" s="13">
        <f t="shared" si="2277"/>
        <v>2.6465531907207589E-3</v>
      </c>
      <c r="AY1739" s="13">
        <f t="shared" si="2278"/>
        <v>3.5231959393727556E-3</v>
      </c>
      <c r="AZ1739" s="13">
        <f t="shared" si="2279"/>
        <v>2.3451086626058255E-3</v>
      </c>
      <c r="BA1739" s="13">
        <f t="shared" si="2280"/>
        <v>1.0406337000202874E-3</v>
      </c>
      <c r="BB1739" s="13">
        <f t="shared" si="2281"/>
        <v>3.4633315127963047E-4</v>
      </c>
      <c r="BC1739" s="13">
        <f t="shared" si="2282"/>
        <v>9.2210468811794845E-5</v>
      </c>
      <c r="BD1739" s="13">
        <f t="shared" si="2283"/>
        <v>3.0190299495226928E-4</v>
      </c>
      <c r="BE1739" s="13">
        <f t="shared" si="2284"/>
        <v>5.7711069863053139E-4</v>
      </c>
      <c r="BF1739" s="13">
        <f t="shared" si="2285"/>
        <v>5.5159565165373108E-4</v>
      </c>
      <c r="BG1739" s="13">
        <f t="shared" si="2286"/>
        <v>3.5147244557563495E-4</v>
      </c>
      <c r="BH1739" s="13">
        <f t="shared" si="2287"/>
        <v>1.679666250475628E-4</v>
      </c>
      <c r="BI1739" s="13">
        <f t="shared" si="2288"/>
        <v>6.4216213782931716E-5</v>
      </c>
      <c r="BJ1739" s="14">
        <f t="shared" si="2289"/>
        <v>0.5067994852099541</v>
      </c>
      <c r="BK1739" s="14">
        <f t="shared" si="2290"/>
        <v>0.22619625900313833</v>
      </c>
      <c r="BL1739" s="14">
        <f t="shared" si="2291"/>
        <v>0.25112790712042155</v>
      </c>
      <c r="BM1739" s="14">
        <f t="shared" si="2292"/>
        <v>0.62493717709727203</v>
      </c>
      <c r="BN1739" s="14">
        <f t="shared" si="2293"/>
        <v>0.37103980997440961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1.6292</v>
      </c>
      <c r="F1740" s="10">
        <f>VLOOKUP(B1740,home!$B$2:$E$405,3,FALSE)</f>
        <v>0.68600000000000005</v>
      </c>
      <c r="G1740" s="10">
        <f>VLOOKUP(C1740,away!$B$2:$E$405,4,FALSE)</f>
        <v>0.75819999999999999</v>
      </c>
      <c r="H1740" s="10">
        <f>VLOOKUP(A1740,away!$A$2:$E$405,3,FALSE)</f>
        <v>1.1462000000000001</v>
      </c>
      <c r="I1740" s="10">
        <f>VLOOKUP(C1740,away!$B$2:$E$405,3,FALSE)</f>
        <v>0.87239999999999995</v>
      </c>
      <c r="J1740" s="10">
        <f>VLOOKUP(B1740,home!$B$2:$E$405,4,FALSE)</f>
        <v>0.5645</v>
      </c>
      <c r="K1740" s="12">
        <f t="shared" si="2238"/>
        <v>0.84738797584000014</v>
      </c>
      <c r="L1740" s="12">
        <f t="shared" si="2239"/>
        <v>0.56446888476000001</v>
      </c>
      <c r="M1740" s="13">
        <f t="shared" si="2240"/>
        <v>0.24369036374443379</v>
      </c>
      <c r="N1740" s="13">
        <f t="shared" si="2241"/>
        <v>0.20650028406510909</v>
      </c>
      <c r="O1740" s="13">
        <f t="shared" si="2242"/>
        <v>0.13755562784957928</v>
      </c>
      <c r="P1740" s="13">
        <f t="shared" si="2243"/>
        <v>0.11656298504885534</v>
      </c>
      <c r="Q1740" s="13">
        <f t="shared" si="2244"/>
        <v>8.7492928862158911E-2</v>
      </c>
      <c r="R1740" s="13">
        <f t="shared" si="2245"/>
        <v>3.8822935922356805E-2</v>
      </c>
      <c r="S1740" s="13">
        <f t="shared" si="2246"/>
        <v>1.3938722560393007E-2</v>
      </c>
      <c r="T1740" s="13">
        <f t="shared" si="2247"/>
        <v>4.9387035979208856E-2</v>
      </c>
      <c r="U1740" s="13">
        <f t="shared" si="2248"/>
        <v>3.2898089087411958E-2</v>
      </c>
      <c r="V1740" s="13">
        <f t="shared" si="2249"/>
        <v>7.4080306228784258E-4</v>
      </c>
      <c r="W1740" s="13">
        <f t="shared" si="2250"/>
        <v>2.4713485296272656E-2</v>
      </c>
      <c r="X1740" s="13">
        <f t="shared" si="2251"/>
        <v>1.3949993483719685E-2</v>
      </c>
      <c r="Y1740" s="13">
        <f t="shared" si="2252"/>
        <v>3.9371686320822585E-3</v>
      </c>
      <c r="Z1740" s="13">
        <f t="shared" si="2253"/>
        <v>7.3047797810672308E-3</v>
      </c>
      <c r="AA1740" s="13">
        <f t="shared" si="2254"/>
        <v>6.1899825526355191E-3</v>
      </c>
      <c r="AB1740" s="13">
        <f t="shared" si="2255"/>
        <v>2.622658392881365E-3</v>
      </c>
      <c r="AC1740" s="13">
        <f t="shared" si="2256"/>
        <v>2.2146499492939114E-5</v>
      </c>
      <c r="AD1740" s="13">
        <f t="shared" si="2257"/>
        <v>5.2354775702900223E-3</v>
      </c>
      <c r="AE1740" s="13">
        <f t="shared" si="2258"/>
        <v>2.9552641852876038E-3</v>
      </c>
      <c r="AF1740" s="13">
        <f t="shared" si="2259"/>
        <v>8.3407733942023174E-4</v>
      </c>
      <c r="AG1740" s="13">
        <f t="shared" si="2260"/>
        <v>1.5693690186204209E-4</v>
      </c>
      <c r="AH1740" s="13">
        <f t="shared" si="2261"/>
        <v>1.030830224109104E-3</v>
      </c>
      <c r="AI1740" s="13">
        <f t="shared" si="2262"/>
        <v>8.7351313704250725E-4</v>
      </c>
      <c r="AJ1740" s="13">
        <f t="shared" si="2263"/>
        <v>3.7010226453404943E-4</v>
      </c>
      <c r="AK1740" s="13">
        <f t="shared" si="2264"/>
        <v>1.0454006959910281E-4</v>
      </c>
      <c r="AL1740" s="13">
        <f t="shared" si="2265"/>
        <v>4.2372821799178091E-7</v>
      </c>
      <c r="AM1740" s="13">
        <f t="shared" si="2266"/>
        <v>8.8729614816875709E-4</v>
      </c>
      <c r="AN1740" s="13">
        <f t="shared" si="2267"/>
        <v>5.00851067208662E-4</v>
      </c>
      <c r="AO1740" s="13">
        <f t="shared" si="2268"/>
        <v>1.4135742166906462E-4</v>
      </c>
      <c r="AP1740" s="13">
        <f t="shared" si="2269"/>
        <v>2.6597288720695324E-5</v>
      </c>
      <c r="AQ1740" s="13">
        <f t="shared" si="2270"/>
        <v>3.7533354754526537E-6</v>
      </c>
      <c r="AR1740" s="13">
        <f t="shared" si="2271"/>
        <v>1.163743173959534E-4</v>
      </c>
      <c r="AS1740" s="13">
        <f t="shared" si="2272"/>
        <v>9.861419725791866E-5</v>
      </c>
      <c r="AT1740" s="13">
        <f t="shared" si="2273"/>
        <v>4.1782242501737089E-5</v>
      </c>
      <c r="AU1740" s="13">
        <f t="shared" si="2274"/>
        <v>1.1801923299867674E-5</v>
      </c>
      <c r="AV1740" s="13">
        <f t="shared" si="2275"/>
        <v>2.5002019740234501E-6</v>
      </c>
      <c r="AW1740" s="13">
        <f t="shared" si="2276"/>
        <v>5.6299843853343564E-9</v>
      </c>
      <c r="AX1740" s="13">
        <f t="shared" si="2277"/>
        <v>1.2531401449455859E-4</v>
      </c>
      <c r="AY1740" s="13">
        <f t="shared" si="2278"/>
        <v>7.0735862006541958E-5</v>
      </c>
      <c r="AZ1740" s="13">
        <f t="shared" si="2279"/>
        <v>1.9964096569684995E-5</v>
      </c>
      <c r="BA1740" s="13">
        <f t="shared" si="2280"/>
        <v>3.7563704419770114E-6</v>
      </c>
      <c r="BB1740" s="13">
        <f t="shared" si="2281"/>
        <v>5.3008855853204788E-7</v>
      </c>
      <c r="BC1740" s="13">
        <f t="shared" si="2282"/>
        <v>5.9843699491724235E-8</v>
      </c>
      <c r="BD1740" s="13">
        <f t="shared" si="2283"/>
        <v>1.0948280192533342E-5</v>
      </c>
      <c r="BE1740" s="13">
        <f t="shared" si="2284"/>
        <v>9.2774409912799948E-6</v>
      </c>
      <c r="BF1740" s="13">
        <f t="shared" si="2285"/>
        <v>3.9307959712878993E-6</v>
      </c>
      <c r="BG1740" s="13">
        <f t="shared" si="2286"/>
        <v>1.1103030805165602E-6</v>
      </c>
      <c r="BH1740" s="13">
        <f t="shared" si="2287"/>
        <v>2.3521436999196112E-7</v>
      </c>
      <c r="BI1740" s="13">
        <f t="shared" si="2288"/>
        <v>3.9863565775193769E-8</v>
      </c>
      <c r="BJ1740" s="14">
        <f t="shared" si="2289"/>
        <v>0.39694286785242472</v>
      </c>
      <c r="BK1740" s="14">
        <f t="shared" si="2290"/>
        <v>0.37502618050568753</v>
      </c>
      <c r="BL1740" s="14">
        <f t="shared" si="2291"/>
        <v>0.22076489428075055</v>
      </c>
      <c r="BM1740" s="14">
        <f t="shared" si="2292"/>
        <v>0.16934286669541465</v>
      </c>
      <c r="BN1740" s="14">
        <f t="shared" si="2293"/>
        <v>0.83062512549249323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1.6292</v>
      </c>
      <c r="F1741" s="10">
        <f>VLOOKUP(B1741,home!$B$2:$E$405,3,FALSE)</f>
        <v>0.90259999999999996</v>
      </c>
      <c r="G1741" s="10">
        <f>VLOOKUP(C1741,away!$B$2:$E$405,4,FALSE)</f>
        <v>1.4080999999999999</v>
      </c>
      <c r="H1741" s="10">
        <f>VLOOKUP(A1741,away!$A$2:$E$405,3,FALSE)</f>
        <v>1.1462000000000001</v>
      </c>
      <c r="I1741" s="10">
        <f>VLOOKUP(C1741,away!$B$2:$E$405,3,FALSE)</f>
        <v>0.76980000000000004</v>
      </c>
      <c r="J1741" s="10">
        <f>VLOOKUP(B1741,home!$B$2:$E$405,4,FALSE)</f>
        <v>0.71850000000000003</v>
      </c>
      <c r="K1741" s="12">
        <f t="shared" si="2238"/>
        <v>2.0706334669519997</v>
      </c>
      <c r="L1741" s="12">
        <f t="shared" si="2239"/>
        <v>0.6339647100600001</v>
      </c>
      <c r="M1741" s="13">
        <f t="shared" si="2240"/>
        <v>6.6897199279152081E-2</v>
      </c>
      <c r="N1741" s="13">
        <f t="shared" si="2241"/>
        <v>0.13851957967276948</v>
      </c>
      <c r="O1741" s="13">
        <f t="shared" si="2242"/>
        <v>4.2410463544833694E-2</v>
      </c>
      <c r="P1741" s="13">
        <f t="shared" si="2243"/>
        <v>8.7816525164880394E-2</v>
      </c>
      <c r="Q1741" s="13">
        <f t="shared" si="2244"/>
        <v>0.14341163874928023</v>
      </c>
      <c r="R1741" s="13">
        <f t="shared" si="2245"/>
        <v>1.3443368612355349E-2</v>
      </c>
      <c r="S1741" s="13">
        <f t="shared" si="2246"/>
        <v>2.8819375755381467E-2</v>
      </c>
      <c r="T1741" s="13">
        <f t="shared" si="2247"/>
        <v>9.0917917978916921E-2</v>
      </c>
      <c r="U1741" s="13">
        <f t="shared" si="2248"/>
        <v>2.7836288957315047E-2</v>
      </c>
      <c r="V1741" s="13">
        <f t="shared" si="2249"/>
        <v>4.2034934256164119E-3</v>
      </c>
      <c r="W1741" s="13">
        <f t="shared" si="2250"/>
        <v>9.8984312914896636E-2</v>
      </c>
      <c r="X1741" s="13">
        <f t="shared" si="2251"/>
        <v>6.2752561237580773E-2</v>
      </c>
      <c r="Y1741" s="13">
        <f t="shared" si="2252"/>
        <v>1.9891454645252646E-2</v>
      </c>
      <c r="Z1741" s="13">
        <f t="shared" si="2253"/>
        <v>2.8408737615205218E-3</v>
      </c>
      <c r="AA1741" s="13">
        <f t="shared" si="2254"/>
        <v>5.8824082859902059E-3</v>
      </c>
      <c r="AB1741" s="13">
        <f t="shared" si="2255"/>
        <v>6.0901557316235359E-3</v>
      </c>
      <c r="AC1741" s="13">
        <f t="shared" si="2256"/>
        <v>3.4487260880188556E-4</v>
      </c>
      <c r="AD1741" s="13">
        <f t="shared" si="2257"/>
        <v>5.124005775620849E-2</v>
      </c>
      <c r="AE1741" s="13">
        <f t="shared" si="2258"/>
        <v>3.2484388358872372E-2</v>
      </c>
      <c r="AF1741" s="13">
        <f t="shared" si="2259"/>
        <v>1.0296977923704483E-2</v>
      </c>
      <c r="AG1741" s="13">
        <f t="shared" si="2260"/>
        <v>2.1759735412985115E-3</v>
      </c>
      <c r="AH1741" s="13">
        <f t="shared" si="2261"/>
        <v>4.5025342763485473E-4</v>
      </c>
      <c r="AI1741" s="13">
        <f t="shared" si="2262"/>
        <v>9.3230981587058049E-4</v>
      </c>
      <c r="AJ1741" s="13">
        <f t="shared" si="2263"/>
        <v>9.6523595315474052E-4</v>
      </c>
      <c r="AK1741" s="13">
        <f t="shared" si="2264"/>
        <v>6.6621662270250617E-4</v>
      </c>
      <c r="AL1741" s="13">
        <f t="shared" si="2265"/>
        <v>1.8108688827555725E-5</v>
      </c>
      <c r="AM1741" s="13">
        <f t="shared" si="2266"/>
        <v>2.1219875687711751E-2</v>
      </c>
      <c r="AN1741" s="13">
        <f t="shared" si="2267"/>
        <v>1.3452652337869424E-2</v>
      </c>
      <c r="AO1741" s="13">
        <f t="shared" si="2268"/>
        <v>4.2642534194576864E-3</v>
      </c>
      <c r="AP1741" s="13">
        <f t="shared" si="2269"/>
        <v>9.0112872756295201E-4</v>
      </c>
      <c r="AQ1741" s="13">
        <f t="shared" si="2270"/>
        <v>1.4282095312404591E-4</v>
      </c>
      <c r="AR1741" s="13">
        <f t="shared" si="2271"/>
        <v>5.7088956740810389E-5</v>
      </c>
      <c r="AS1741" s="13">
        <f t="shared" si="2272"/>
        <v>1.1821030442089695E-4</v>
      </c>
      <c r="AT1741" s="13">
        <f t="shared" si="2273"/>
        <v>1.2238510623624661E-4</v>
      </c>
      <c r="AU1741" s="13">
        <f t="shared" si="2274"/>
        <v>8.447156560974937E-5</v>
      </c>
      <c r="AV1741" s="13">
        <f t="shared" si="2275"/>
        <v>4.3727412689344649E-5</v>
      </c>
      <c r="AW1741" s="13">
        <f t="shared" si="2276"/>
        <v>6.6031751588989468E-7</v>
      </c>
      <c r="AX1741" s="13">
        <f t="shared" si="2277"/>
        <v>7.3230974605894986E-3</v>
      </c>
      <c r="AY1741" s="13">
        <f t="shared" si="2278"/>
        <v>4.6425853583437447E-3</v>
      </c>
      <c r="AZ1741" s="13">
        <f t="shared" si="2279"/>
        <v>1.4716176403155967E-3</v>
      </c>
      <c r="BA1741" s="13">
        <f t="shared" si="2280"/>
        <v>3.109845502206196E-4</v>
      </c>
      <c r="BB1741" s="13">
        <f t="shared" si="2281"/>
        <v>4.9288307553438656E-5</v>
      </c>
      <c r="BC1741" s="13">
        <f t="shared" si="2282"/>
        <v>6.2494095214927707E-6</v>
      </c>
      <c r="BD1741" s="13">
        <f t="shared" si="2283"/>
        <v>6.0320639846359574E-6</v>
      </c>
      <c r="BE1741" s="13">
        <f t="shared" si="2284"/>
        <v>1.2490193561383046E-5</v>
      </c>
      <c r="BF1741" s="13">
        <f t="shared" si="2285"/>
        <v>1.2931306398454064E-5</v>
      </c>
      <c r="BG1741" s="13">
        <f t="shared" si="2286"/>
        <v>8.9253319333498386E-6</v>
      </c>
      <c r="BH1741" s="13">
        <f t="shared" si="2287"/>
        <v>4.6202727512123914E-6</v>
      </c>
      <c r="BI1741" s="13">
        <f t="shared" si="2288"/>
        <v>1.9133782770213546E-6</v>
      </c>
      <c r="BJ1741" s="14">
        <f t="shared" si="2289"/>
        <v>0.70445941663105072</v>
      </c>
      <c r="BK1741" s="14">
        <f t="shared" si="2290"/>
        <v>0.19274216028100355</v>
      </c>
      <c r="BL1741" s="14">
        <f t="shared" si="2291"/>
        <v>9.9149496844083654E-2</v>
      </c>
      <c r="BM1741" s="14">
        <f t="shared" si="2292"/>
        <v>0.50205124745355934</v>
      </c>
      <c r="BN1741" s="14">
        <f t="shared" si="2293"/>
        <v>0.49249877502327116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1.4215</v>
      </c>
      <c r="F1742" s="10">
        <f>VLOOKUP(B1742,home!$B$2:$E$405,3,FALSE)</f>
        <v>1.1137999999999999</v>
      </c>
      <c r="G1742" s="10">
        <f>VLOOKUP(C1742,away!$B$2:$E$405,4,FALSE)</f>
        <v>0.87939999999999996</v>
      </c>
      <c r="H1742" s="10">
        <f>VLOOKUP(A1742,away!$A$2:$E$405,3,FALSE)</f>
        <v>1.0277000000000001</v>
      </c>
      <c r="I1742" s="10">
        <f>VLOOKUP(C1742,away!$B$2:$E$405,3,FALSE)</f>
        <v>0.7298</v>
      </c>
      <c r="J1742" s="10">
        <f>VLOOKUP(B1742,home!$B$2:$E$405,4,FALSE)</f>
        <v>0.64870000000000005</v>
      </c>
      <c r="K1742" s="12">
        <f t="shared" si="2238"/>
        <v>1.3923247359799997</v>
      </c>
      <c r="L1742" s="12">
        <f t="shared" si="2239"/>
        <v>0.48653502890200007</v>
      </c>
      <c r="M1742" s="13">
        <f t="shared" si="2240"/>
        <v>0.15276419358579382</v>
      </c>
      <c r="N1742" s="13">
        <f t="shared" si="2241"/>
        <v>0.21269736550153792</v>
      </c>
      <c r="O1742" s="13">
        <f t="shared" si="2242"/>
        <v>7.4325131341454936E-2</v>
      </c>
      <c r="P1742" s="13">
        <f t="shared" si="2243"/>
        <v>0.10348471887167003</v>
      </c>
      <c r="Q1742" s="13">
        <f t="shared" si="2244"/>
        <v>0.14807190163278519</v>
      </c>
      <c r="R1742" s="13">
        <f t="shared" si="2245"/>
        <v>1.8080889962679859E-2</v>
      </c>
      <c r="S1742" s="13">
        <f t="shared" si="2246"/>
        <v>1.7525518887274875E-2</v>
      </c>
      <c r="T1742" s="13">
        <f t="shared" si="2247"/>
        <v>7.2042166940481253E-2</v>
      </c>
      <c r="U1742" s="13">
        <f t="shared" si="2248"/>
        <v>2.5174470343571658E-2</v>
      </c>
      <c r="V1742" s="13">
        <f t="shared" si="2249"/>
        <v>1.3191161216506149E-3</v>
      </c>
      <c r="W1742" s="13">
        <f t="shared" si="2250"/>
        <v>6.8721390448974726E-2</v>
      </c>
      <c r="X1742" s="13">
        <f t="shared" si="2251"/>
        <v>3.3435363688277549E-2</v>
      </c>
      <c r="Y1742" s="13">
        <f t="shared" si="2252"/>
        <v>8.1337378192124984E-3</v>
      </c>
      <c r="Z1742" s="13">
        <f t="shared" si="2253"/>
        <v>2.9323287735221098E-3</v>
      </c>
      <c r="AA1742" s="13">
        <f t="shared" si="2254"/>
        <v>4.0827538854007273E-3</v>
      </c>
      <c r="AB1742" s="13">
        <f t="shared" si="2255"/>
        <v>2.8422596127809438E-3</v>
      </c>
      <c r="AC1742" s="13">
        <f t="shared" si="2256"/>
        <v>5.5849295327277194E-5</v>
      </c>
      <c r="AD1742" s="13">
        <f t="shared" si="2257"/>
        <v>2.3920622953261791E-2</v>
      </c>
      <c r="AE1742" s="13">
        <f t="shared" si="2258"/>
        <v>1.1638220979919072E-2</v>
      </c>
      <c r="AF1742" s="13">
        <f t="shared" si="2259"/>
        <v>2.8312010904163942E-3</v>
      </c>
      <c r="AG1742" s="13">
        <f t="shared" si="2260"/>
        <v>4.5915950145103819E-4</v>
      </c>
      <c r="AH1742" s="13">
        <f t="shared" si="2261"/>
        <v>3.5667016614393646E-4</v>
      </c>
      <c r="AI1742" s="13">
        <f t="shared" si="2262"/>
        <v>4.9660069490829891E-4</v>
      </c>
      <c r="AJ1742" s="13">
        <f t="shared" si="2263"/>
        <v>3.4571471571284094E-4</v>
      </c>
      <c r="AK1742" s="13">
        <f t="shared" si="2264"/>
        <v>1.6044905009309401E-4</v>
      </c>
      <c r="AL1742" s="13">
        <f t="shared" si="2265"/>
        <v>1.5133254699186582E-6</v>
      </c>
      <c r="AM1742" s="13">
        <f t="shared" si="2266"/>
        <v>6.6610550075754706E-3</v>
      </c>
      <c r="AN1742" s="13">
        <f t="shared" si="2267"/>
        <v>3.2408365906285439E-3</v>
      </c>
      <c r="AO1742" s="13">
        <f t="shared" si="2268"/>
        <v>7.8839026214405888E-4</v>
      </c>
      <c r="AP1742" s="13">
        <f t="shared" si="2269"/>
        <v>1.2785982632610503E-4</v>
      </c>
      <c r="AQ1742" s="13">
        <f t="shared" si="2270"/>
        <v>1.5552071074244054E-5</v>
      </c>
      <c r="AR1742" s="13">
        <f t="shared" si="2271"/>
        <v>3.4706505918664258E-5</v>
      </c>
      <c r="AS1742" s="13">
        <f t="shared" si="2272"/>
        <v>4.8322726689992512E-5</v>
      </c>
      <c r="AT1742" s="13">
        <f t="shared" si="2273"/>
        <v>3.3640463840238764E-5</v>
      </c>
      <c r="AU1742" s="13">
        <f t="shared" si="2274"/>
        <v>1.5612816644868393E-5</v>
      </c>
      <c r="AV1742" s="13">
        <f t="shared" si="2275"/>
        <v>5.4345277032426297E-6</v>
      </c>
      <c r="AW1742" s="13">
        <f t="shared" si="2276"/>
        <v>2.8476361206680912E-8</v>
      </c>
      <c r="AX1742" s="13">
        <f t="shared" si="2277"/>
        <v>1.5457252757951276E-3</v>
      </c>
      <c r="AY1742" s="13">
        <f t="shared" si="2278"/>
        <v>7.5204949173353439E-4</v>
      </c>
      <c r="AZ1742" s="13">
        <f t="shared" si="2279"/>
        <v>1.8294921059815479E-4</v>
      </c>
      <c r="BA1742" s="13">
        <f t="shared" si="2280"/>
        <v>2.9670399821990446E-5</v>
      </c>
      <c r="BB1742" s="13">
        <f t="shared" si="2281"/>
        <v>3.6089222087315044E-6</v>
      </c>
      <c r="BC1742" s="13">
        <f t="shared" si="2282"/>
        <v>3.5117341422605053E-7</v>
      </c>
      <c r="BD1742" s="13">
        <f t="shared" si="2283"/>
        <v>2.8143218100374579E-6</v>
      </c>
      <c r="BE1742" s="13">
        <f t="shared" si="2284"/>
        <v>3.9184498711231575E-6</v>
      </c>
      <c r="BF1742" s="13">
        <f t="shared" si="2285"/>
        <v>2.727877341131208E-6</v>
      </c>
      <c r="BG1742" s="13">
        <f t="shared" si="2286"/>
        <v>1.266030366258778E-6</v>
      </c>
      <c r="BH1742" s="13">
        <f t="shared" si="2287"/>
        <v>4.4068134886097868E-7</v>
      </c>
      <c r="BI1742" s="13">
        <f t="shared" si="2288"/>
        <v>1.2271430854083448E-7</v>
      </c>
      <c r="BJ1742" s="14">
        <f t="shared" si="2289"/>
        <v>0.59529917878763772</v>
      </c>
      <c r="BK1742" s="14">
        <f t="shared" si="2290"/>
        <v>0.27590295957892003</v>
      </c>
      <c r="BL1742" s="14">
        <f t="shared" si="2291"/>
        <v>0.1260139468885893</v>
      </c>
      <c r="BM1742" s="14">
        <f t="shared" si="2292"/>
        <v>0.28997219211737502</v>
      </c>
      <c r="BN1742" s="14">
        <f t="shared" si="2293"/>
        <v>0.70942420089592173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1.4215</v>
      </c>
      <c r="F1743" s="10">
        <f>VLOOKUP(B1743,home!$B$2:$E$405,3,FALSE)</f>
        <v>0.87939999999999996</v>
      </c>
      <c r="G1743" s="10">
        <f>VLOOKUP(C1743,away!$B$2:$E$405,4,FALSE)</f>
        <v>0.87939999999999996</v>
      </c>
      <c r="H1743" s="10">
        <f>VLOOKUP(A1743,away!$A$2:$E$405,3,FALSE)</f>
        <v>1.0277000000000001</v>
      </c>
      <c r="I1743" s="10">
        <f>VLOOKUP(C1743,away!$B$2:$E$405,3,FALSE)</f>
        <v>1.2974000000000001</v>
      </c>
      <c r="J1743" s="10">
        <f>VLOOKUP(B1743,home!$B$2:$E$405,4,FALSE)</f>
        <v>0.97299999999999998</v>
      </c>
      <c r="K1743" s="12">
        <f t="shared" si="2238"/>
        <v>1.0993090077399998</v>
      </c>
      <c r="L1743" s="12">
        <f t="shared" si="2239"/>
        <v>1.2973378545400003</v>
      </c>
      <c r="M1743" s="13">
        <f t="shared" si="2240"/>
        <v>9.1022653646105761E-2</v>
      </c>
      <c r="N1743" s="13">
        <f t="shared" si="2241"/>
        <v>0.1000620230615622</v>
      </c>
      <c r="O1743" s="13">
        <f t="shared" si="2242"/>
        <v>0.11808713419577639</v>
      </c>
      <c r="P1743" s="13">
        <f t="shared" si="2243"/>
        <v>0.12981425031961916</v>
      </c>
      <c r="Q1743" s="13">
        <f t="shared" si="2244"/>
        <v>5.4999541642131458E-2</v>
      </c>
      <c r="R1743" s="13">
        <f t="shared" si="2245"/>
        <v>7.6599454663162841E-2</v>
      </c>
      <c r="S1743" s="13">
        <f t="shared" si="2246"/>
        <v>4.6284465764874223E-2</v>
      </c>
      <c r="T1743" s="13">
        <f t="shared" si="2247"/>
        <v>7.1352987354686245E-2</v>
      </c>
      <c r="U1743" s="13">
        <f t="shared" si="2248"/>
        <v>8.4206470499186642E-2</v>
      </c>
      <c r="V1743" s="13">
        <f t="shared" si="2249"/>
        <v>7.3344174151924067E-3</v>
      </c>
      <c r="W1743" s="13">
        <f t="shared" si="2250"/>
        <v>2.0153830516255449E-2</v>
      </c>
      <c r="X1743" s="13">
        <f t="shared" si="2251"/>
        <v>2.6146327242721631E-2</v>
      </c>
      <c r="Y1743" s="13">
        <f t="shared" si="2252"/>
        <v>1.6960310044586625E-2</v>
      </c>
      <c r="Z1743" s="13">
        <f t="shared" si="2253"/>
        <v>3.3125124057213885E-2</v>
      </c>
      <c r="AA1743" s="13">
        <f t="shared" si="2254"/>
        <v>3.6414747258600194E-2</v>
      </c>
      <c r="AB1743" s="13">
        <f t="shared" si="2255"/>
        <v>2.0015529837977327E-2</v>
      </c>
      <c r="AC1743" s="13">
        <f t="shared" si="2256"/>
        <v>6.5376025922222157E-4</v>
      </c>
      <c r="AD1743" s="13">
        <f t="shared" si="2257"/>
        <v>5.5388218567462254E-3</v>
      </c>
      <c r="AE1743" s="13">
        <f t="shared" si="2258"/>
        <v>7.1857232643104093E-3</v>
      </c>
      <c r="AF1743" s="13">
        <f t="shared" si="2259"/>
        <v>4.661155401519318E-3</v>
      </c>
      <c r="AG1743" s="13">
        <f t="shared" si="2260"/>
        <v>2.0156977827615343E-3</v>
      </c>
      <c r="AH1743" s="13">
        <f t="shared" si="2261"/>
        <v>1.074361934393931E-2</v>
      </c>
      <c r="AI1743" s="13">
        <f t="shared" si="2262"/>
        <v>1.1810557520522192E-2</v>
      </c>
      <c r="AJ1743" s="13">
        <f t="shared" si="2263"/>
        <v>6.4917261343707218E-3</v>
      </c>
      <c r="AK1743" s="13">
        <f t="shared" si="2264"/>
        <v>2.3788043384316347E-3</v>
      </c>
      <c r="AL1743" s="13">
        <f t="shared" si="2265"/>
        <v>3.7295066465390186E-5</v>
      </c>
      <c r="AM1743" s="13">
        <f t="shared" si="2266"/>
        <v>1.2177753518776639E-3</v>
      </c>
      <c r="AN1743" s="13">
        <f t="shared" si="2267"/>
        <v>1.5798660623166623E-3</v>
      </c>
      <c r="AO1743" s="13">
        <f t="shared" si="2268"/>
        <v>1.0248100238732288E-3</v>
      </c>
      <c r="AP1743" s="13">
        <f t="shared" si="2269"/>
        <v>4.4317494589426017E-4</v>
      </c>
      <c r="AQ1743" s="13">
        <f t="shared" si="2270"/>
        <v>1.4373690837308516E-4</v>
      </c>
      <c r="AR1743" s="13">
        <f t="shared" si="2271"/>
        <v>2.7876208139321346E-3</v>
      </c>
      <c r="AS1743" s="13">
        <f t="shared" si="2272"/>
        <v>3.0644566709191056E-3</v>
      </c>
      <c r="AT1743" s="13">
        <f t="shared" si="2273"/>
        <v>1.6843924110851525E-3</v>
      </c>
      <c r="AU1743" s="13">
        <f t="shared" si="2274"/>
        <v>6.1722258335826844E-4</v>
      </c>
      <c r="AV1743" s="13">
        <f t="shared" si="2275"/>
        <v>1.6962958641657429E-4</v>
      </c>
      <c r="AW1743" s="13">
        <f t="shared" si="2276"/>
        <v>1.477480513516624E-6</v>
      </c>
      <c r="AX1743" s="13">
        <f t="shared" si="2277"/>
        <v>2.2311856895381048E-4</v>
      </c>
      <c r="AY1743" s="13">
        <f t="shared" si="2278"/>
        <v>2.8946016555457164E-4</v>
      </c>
      <c r="AZ1743" s="13">
        <f t="shared" si="2279"/>
        <v>1.8776381507768069E-4</v>
      </c>
      <c r="BA1743" s="13">
        <f t="shared" si="2280"/>
        <v>8.1197701671041164E-5</v>
      </c>
      <c r="BB1743" s="13">
        <f t="shared" si="2281"/>
        <v>2.6335213019871905E-5</v>
      </c>
      <c r="BC1743" s="13">
        <f t="shared" si="2282"/>
        <v>6.8331337516109005E-6</v>
      </c>
      <c r="BD1743" s="13">
        <f t="shared" si="2283"/>
        <v>6.027476676696271E-4</v>
      </c>
      <c r="BE1743" s="13">
        <f t="shared" si="2284"/>
        <v>6.6260594046349693E-4</v>
      </c>
      <c r="BF1743" s="13">
        <f t="shared" si="2285"/>
        <v>3.6420433946677812E-4</v>
      </c>
      <c r="BG1743" s="13">
        <f t="shared" si="2286"/>
        <v>1.33457703677942E-4</v>
      </c>
      <c r="BH1743" s="13">
        <f t="shared" si="2287"/>
        <v>3.6677813951364325E-5</v>
      </c>
      <c r="BI1743" s="13">
        <f t="shared" si="2288"/>
        <v>8.0640502521893313E-6</v>
      </c>
      <c r="BJ1743" s="14">
        <f t="shared" si="2289"/>
        <v>0.31430049005764449</v>
      </c>
      <c r="BK1743" s="14">
        <f t="shared" si="2290"/>
        <v>0.27543630263703373</v>
      </c>
      <c r="BL1743" s="14">
        <f t="shared" si="2291"/>
        <v>0.37687912337315987</v>
      </c>
      <c r="BM1743" s="14">
        <f t="shared" si="2292"/>
        <v>0.42886799991165314</v>
      </c>
      <c r="BN1743" s="14">
        <f t="shared" si="2293"/>
        <v>0.57058505752835775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1.4215</v>
      </c>
      <c r="F1744" s="10">
        <f>VLOOKUP(B1744,home!$B$2:$E$405,3,FALSE)</f>
        <v>1.1904999999999999</v>
      </c>
      <c r="G1744" s="10">
        <f>VLOOKUP(C1744,away!$B$2:$E$405,4,FALSE)</f>
        <v>1.2987</v>
      </c>
      <c r="H1744" s="10">
        <f>VLOOKUP(A1744,away!$A$2:$E$405,3,FALSE)</f>
        <v>1.0277000000000001</v>
      </c>
      <c r="I1744" s="10">
        <f>VLOOKUP(C1744,away!$B$2:$E$405,3,FALSE)</f>
        <v>1.4220999999999999</v>
      </c>
      <c r="J1744" s="10">
        <f>VLOOKUP(B1744,home!$B$2:$E$405,4,FALSE)</f>
        <v>0.97299999999999998</v>
      </c>
      <c r="K1744" s="12">
        <f t="shared" si="2238"/>
        <v>2.1977844905249997</v>
      </c>
      <c r="L1744" s="12">
        <f t="shared" si="2239"/>
        <v>1.4220318814100001</v>
      </c>
      <c r="M1744" s="13">
        <f t="shared" si="2240"/>
        <v>2.6787594995271787E-2</v>
      </c>
      <c r="N1744" s="13">
        <f t="shared" si="2241"/>
        <v>5.8873360819073441E-2</v>
      </c>
      <c r="O1744" s="13">
        <f t="shared" si="2242"/>
        <v>3.8092814109575442E-2</v>
      </c>
      <c r="P1744" s="13">
        <f t="shared" si="2243"/>
        <v>8.3719796050476789E-2</v>
      </c>
      <c r="Q1744" s="13">
        <f t="shared" si="2244"/>
        <v>6.4695479656620911E-2</v>
      </c>
      <c r="R1744" s="13">
        <f t="shared" si="2245"/>
        <v>2.7084598058220485E-2</v>
      </c>
      <c r="S1744" s="13">
        <f t="shared" si="2246"/>
        <v>6.5412780169053747E-2</v>
      </c>
      <c r="T1744" s="13">
        <f t="shared" si="2247"/>
        <v>9.1999034654827019E-2</v>
      </c>
      <c r="U1744" s="13">
        <f t="shared" si="2248"/>
        <v>5.9526109544460512E-2</v>
      </c>
      <c r="V1744" s="13">
        <f t="shared" si="2249"/>
        <v>2.271509387425396E-2</v>
      </c>
      <c r="W1744" s="13">
        <f t="shared" si="2250"/>
        <v>4.7395573932132347E-2</v>
      </c>
      <c r="X1744" s="13">
        <f t="shared" si="2251"/>
        <v>6.7398017169216923E-2</v>
      </c>
      <c r="Y1744" s="13">
        <f t="shared" si="2252"/>
        <v>4.7921064579222523E-2</v>
      </c>
      <c r="Z1744" s="13">
        <f t="shared" si="2253"/>
        <v>1.283838731132163E-2</v>
      </c>
      <c r="AA1744" s="13">
        <f t="shared" si="2254"/>
        <v>2.8216008516175631E-2</v>
      </c>
      <c r="AB1744" s="13">
        <f t="shared" si="2255"/>
        <v>3.1006352950686062E-2</v>
      </c>
      <c r="AC1744" s="13">
        <f t="shared" si="2256"/>
        <v>4.4369955261839549E-3</v>
      </c>
      <c r="AD1744" s="13">
        <f t="shared" si="2257"/>
        <v>2.6041314326892866E-2</v>
      </c>
      <c r="AE1744" s="13">
        <f t="shared" si="2258"/>
        <v>3.7031579206660656E-2</v>
      </c>
      <c r="AF1744" s="13">
        <f t="shared" si="2259"/>
        <v>2.633004312541555E-2</v>
      </c>
      <c r="AG1744" s="13">
        <f t="shared" si="2260"/>
        <v>1.2480720254413697E-2</v>
      </c>
      <c r="AH1744" s="13">
        <f t="shared" si="2261"/>
        <v>4.5641490156472465E-3</v>
      </c>
      <c r="AI1744" s="13">
        <f t="shared" si="2262"/>
        <v>1.0031015919034464E-2</v>
      </c>
      <c r="AJ1744" s="13">
        <f t="shared" si="2263"/>
        <v>1.1023005605531662E-2</v>
      </c>
      <c r="AK1744" s="13">
        <f t="shared" si="2264"/>
        <v>8.0753969196025385E-3</v>
      </c>
      <c r="AL1744" s="13">
        <f t="shared" si="2265"/>
        <v>5.5468116580762719E-4</v>
      </c>
      <c r="AM1744" s="13">
        <f t="shared" si="2266"/>
        <v>1.144663934810632E-2</v>
      </c>
      <c r="AN1744" s="13">
        <f t="shared" si="2267"/>
        <v>1.6277486088009368E-2</v>
      </c>
      <c r="AO1744" s="13">
        <f t="shared" si="2268"/>
        <v>1.1573552083178533E-2</v>
      </c>
      <c r="AP1744" s="13">
        <f t="shared" si="2269"/>
        <v>5.4859866811463286E-3</v>
      </c>
      <c r="AQ1744" s="13">
        <f t="shared" si="2270"/>
        <v>1.9503119903951807E-3</v>
      </c>
      <c r="AR1744" s="13">
        <f t="shared" si="2271"/>
        <v>1.2980730823512884E-3</v>
      </c>
      <c r="AS1744" s="13">
        <f t="shared" si="2272"/>
        <v>2.8528848879596429E-3</v>
      </c>
      <c r="AT1744" s="13">
        <f t="shared" si="2273"/>
        <v>3.1350130800054275E-3</v>
      </c>
      <c r="AU1744" s="13">
        <f t="shared" si="2274"/>
        <v>2.2966943749429796E-3</v>
      </c>
      <c r="AV1744" s="13">
        <f t="shared" si="2275"/>
        <v>1.2619098191814222E-3</v>
      </c>
      <c r="AW1744" s="13">
        <f t="shared" si="2276"/>
        <v>4.8154331305893967E-5</v>
      </c>
      <c r="AX1744" s="13">
        <f t="shared" si="2277"/>
        <v>4.1928744046502084E-3</v>
      </c>
      <c r="AY1744" s="13">
        <f t="shared" si="2278"/>
        <v>5.96240107816057E-3</v>
      </c>
      <c r="AZ1744" s="13">
        <f t="shared" si="2279"/>
        <v>4.2393622114488445E-3</v>
      </c>
      <c r="BA1744" s="13">
        <f t="shared" si="2280"/>
        <v>2.0095027405083519E-3</v>
      </c>
      <c r="BB1744" s="13">
        <f t="shared" si="2281"/>
        <v>7.1439424069591137E-4</v>
      </c>
      <c r="BC1744" s="13">
        <f t="shared" si="2282"/>
        <v>2.0317827723305469E-4</v>
      </c>
      <c r="BD1744" s="13">
        <f t="shared" si="2283"/>
        <v>3.076502179172806E-4</v>
      </c>
      <c r="BE1744" s="13">
        <f t="shared" si="2284"/>
        <v>6.7614887744523572E-4</v>
      </c>
      <c r="BF1744" s="13">
        <f t="shared" si="2285"/>
        <v>7.430147580675141E-4</v>
      </c>
      <c r="BG1744" s="13">
        <f t="shared" si="2286"/>
        <v>5.4432877050398902E-4</v>
      </c>
      <c r="BH1744" s="13">
        <f t="shared" si="2287"/>
        <v>2.9907933239005228E-4</v>
      </c>
      <c r="BI1744" s="13">
        <f t="shared" si="2288"/>
        <v>1.3146238363268559E-4</v>
      </c>
      <c r="BJ1744" s="14">
        <f t="shared" si="2289"/>
        <v>0.5442218768680086</v>
      </c>
      <c r="BK1744" s="14">
        <f t="shared" si="2290"/>
        <v>0.20958934285920844</v>
      </c>
      <c r="BL1744" s="14">
        <f t="shared" si="2291"/>
        <v>0.23116571022333157</v>
      </c>
      <c r="BM1744" s="14">
        <f t="shared" si="2292"/>
        <v>0.69264742682577674</v>
      </c>
      <c r="BN1744" s="14">
        <f t="shared" si="2293"/>
        <v>0.2992536436892389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1.4215</v>
      </c>
      <c r="F1745" s="10">
        <f>VLOOKUP(B1745,home!$B$2:$E$405,3,FALSE)</f>
        <v>0.81169999999999998</v>
      </c>
      <c r="G1745" s="10">
        <f>VLOOKUP(C1745,away!$B$2:$E$405,4,FALSE)</f>
        <v>0.93799999999999994</v>
      </c>
      <c r="H1745" s="10">
        <f>VLOOKUP(A1745,away!$A$2:$E$405,3,FALSE)</f>
        <v>1.0277000000000001</v>
      </c>
      <c r="I1745" s="10">
        <f>VLOOKUP(C1745,away!$B$2:$E$405,3,FALSE)</f>
        <v>0.97299999999999998</v>
      </c>
      <c r="J1745" s="10">
        <f>VLOOKUP(B1745,home!$B$2:$E$405,4,FALSE)</f>
        <v>1.0479000000000001</v>
      </c>
      <c r="K1745" s="12">
        <f t="shared" si="2238"/>
        <v>1.0822939939</v>
      </c>
      <c r="L1745" s="12">
        <f t="shared" si="2239"/>
        <v>1.0478498055900001</v>
      </c>
      <c r="M1745" s="13">
        <f t="shared" si="2240"/>
        <v>0.118820206338778</v>
      </c>
      <c r="N1745" s="13">
        <f t="shared" si="2241"/>
        <v>0.12859839567441814</v>
      </c>
      <c r="O1745" s="13">
        <f t="shared" si="2242"/>
        <v>0.1245057301122522</v>
      </c>
      <c r="P1745" s="13">
        <f t="shared" si="2243"/>
        <v>0.13475180390662492</v>
      </c>
      <c r="Q1745" s="13">
        <f t="shared" si="2244"/>
        <v>6.9590635631799236E-2</v>
      </c>
      <c r="R1745" s="13">
        <f t="shared" si="2245"/>
        <v>6.5231652546482236E-2</v>
      </c>
      <c r="S1745" s="13">
        <f t="shared" si="2246"/>
        <v>3.8204883696964807E-2</v>
      </c>
      <c r="T1745" s="13">
        <f t="shared" si="2247"/>
        <v>7.292053401766535E-2</v>
      </c>
      <c r="U1745" s="13">
        <f t="shared" si="2248"/>
        <v>7.059982576322936E-2</v>
      </c>
      <c r="V1745" s="13">
        <f t="shared" si="2249"/>
        <v>4.8141615291804147E-3</v>
      </c>
      <c r="W1745" s="13">
        <f t="shared" si="2250"/>
        <v>2.510584232532655E-2</v>
      </c>
      <c r="X1745" s="13">
        <f t="shared" si="2251"/>
        <v>2.6307151999766618E-2</v>
      </c>
      <c r="Y1745" s="13">
        <f t="shared" si="2252"/>
        <v>1.3782972054291015E-2</v>
      </c>
      <c r="Z1745" s="13">
        <f t="shared" si="2253"/>
        <v>2.2784324813048616E-2</v>
      </c>
      <c r="AA1745" s="13">
        <f t="shared" si="2254"/>
        <v>2.4659337900229256E-2</v>
      </c>
      <c r="AB1745" s="13">
        <f t="shared" si="2255"/>
        <v>1.3344326651484379E-2</v>
      </c>
      <c r="AC1745" s="13">
        <f t="shared" si="2256"/>
        <v>3.4122823589098085E-4</v>
      </c>
      <c r="AD1745" s="13">
        <f t="shared" si="2257"/>
        <v>6.7929755901253346E-3</v>
      </c>
      <c r="AE1745" s="13">
        <f t="shared" si="2258"/>
        <v>7.1180181514904463E-3</v>
      </c>
      <c r="AF1745" s="13">
        <f t="shared" si="2259"/>
        <v>3.7293069681126781E-3</v>
      </c>
      <c r="AG1745" s="13">
        <f t="shared" si="2260"/>
        <v>1.3025845271741007E-3</v>
      </c>
      <c r="AH1745" s="13">
        <f t="shared" si="2261"/>
        <v>5.9686375814631014E-3</v>
      </c>
      <c r="AI1745" s="13">
        <f t="shared" si="2262"/>
        <v>6.459820606183336E-3</v>
      </c>
      <c r="AJ1745" s="13">
        <f t="shared" si="2263"/>
        <v>3.4957125218718407E-3</v>
      </c>
      <c r="AK1745" s="13">
        <f t="shared" si="2264"/>
        <v>1.2611295556076386E-3</v>
      </c>
      <c r="AL1745" s="13">
        <f t="shared" si="2265"/>
        <v>1.5479225881525407E-5</v>
      </c>
      <c r="AM1745" s="13">
        <f t="shared" si="2266"/>
        <v>1.4703993363803921E-3</v>
      </c>
      <c r="AN1745" s="13">
        <f t="shared" si="2267"/>
        <v>1.5407576587658587E-3</v>
      </c>
      <c r="AO1745" s="13">
        <f t="shared" si="2268"/>
        <v>8.0724130659955433E-4</v>
      </c>
      <c r="AP1745" s="13">
        <f t="shared" si="2269"/>
        <v>2.819558820615202E-4</v>
      </c>
      <c r="AQ1745" s="13">
        <f t="shared" si="2270"/>
        <v>7.3861854050780227E-5</v>
      </c>
      <c r="AR1745" s="13">
        <f t="shared" si="2271"/>
        <v>1.2508471458746561E-3</v>
      </c>
      <c r="AS1745" s="13">
        <f t="shared" si="2272"/>
        <v>1.3537843532670972E-3</v>
      </c>
      <c r="AT1745" s="13">
        <f t="shared" si="2273"/>
        <v>7.325963372883875E-4</v>
      </c>
      <c r="AU1745" s="13">
        <f t="shared" si="2274"/>
        <v>2.6429487193345354E-4</v>
      </c>
      <c r="AV1745" s="13">
        <f t="shared" si="2275"/>
        <v>7.1511188128036614E-5</v>
      </c>
      <c r="AW1745" s="13">
        <f t="shared" si="2276"/>
        <v>4.8763068048714899E-7</v>
      </c>
      <c r="AX1745" s="13">
        <f t="shared" si="2277"/>
        <v>2.6523406173317385E-4</v>
      </c>
      <c r="AY1745" s="13">
        <f t="shared" si="2278"/>
        <v>2.7792546002295229E-4</v>
      </c>
      <c r="AZ1745" s="13">
        <f t="shared" si="2279"/>
        <v>1.4561206962678092E-4</v>
      </c>
      <c r="BA1745" s="13">
        <f t="shared" si="2280"/>
        <v>5.0859859616659988E-5</v>
      </c>
      <c r="BB1745" s="13">
        <f t="shared" si="2281"/>
        <v>1.3323373502912964E-5</v>
      </c>
      <c r="BC1745" s="13">
        <f t="shared" si="2282"/>
        <v>2.7921788669660622E-6</v>
      </c>
      <c r="BD1745" s="13">
        <f t="shared" si="2283"/>
        <v>2.1844998977126073E-4</v>
      </c>
      <c r="BE1745" s="13">
        <f t="shared" si="2284"/>
        <v>2.3642711189695193E-4</v>
      </c>
      <c r="BF1745" s="13">
        <f t="shared" si="2285"/>
        <v>1.2794182160059714E-4</v>
      </c>
      <c r="BG1745" s="13">
        <f t="shared" si="2286"/>
        <v>4.6156888362317197E-5</v>
      </c>
      <c r="BH1745" s="13">
        <f t="shared" si="2287"/>
        <v>1.2488830762912178E-5</v>
      </c>
      <c r="BI1745" s="13">
        <f t="shared" si="2288"/>
        <v>2.7033173051066817E-6</v>
      </c>
      <c r="BJ1745" s="14">
        <f t="shared" si="2289"/>
        <v>0.36017837998139701</v>
      </c>
      <c r="BK1745" s="14">
        <f t="shared" si="2290"/>
        <v>0.29722568839334362</v>
      </c>
      <c r="BL1745" s="14">
        <f t="shared" si="2291"/>
        <v>0.31984337509499422</v>
      </c>
      <c r="BM1745" s="14">
        <f t="shared" si="2292"/>
        <v>0.35825590624308618</v>
      </c>
      <c r="BN1745" s="14">
        <f t="shared" si="2293"/>
        <v>0.64149842421035475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1.4215</v>
      </c>
      <c r="F1746" s="10">
        <f>VLOOKUP(B1746,home!$B$2:$E$405,3,FALSE)</f>
        <v>1.1725000000000001</v>
      </c>
      <c r="G1746" s="10">
        <f>VLOOKUP(C1746,away!$B$2:$E$405,4,FALSE)</f>
        <v>0.58620000000000005</v>
      </c>
      <c r="H1746" s="10">
        <f>VLOOKUP(A1746,away!$A$2:$E$405,3,FALSE)</f>
        <v>1.0277000000000001</v>
      </c>
      <c r="I1746" s="10">
        <f>VLOOKUP(C1746,away!$B$2:$E$405,3,FALSE)</f>
        <v>1.7839</v>
      </c>
      <c r="J1746" s="10">
        <f>VLOOKUP(B1746,home!$B$2:$E$405,4,FALSE)</f>
        <v>0.89200000000000002</v>
      </c>
      <c r="K1746" s="12">
        <f t="shared" si="2238"/>
        <v>0.9770246692500002</v>
      </c>
      <c r="L1746" s="12">
        <f t="shared" si="2239"/>
        <v>1.6353161147600002</v>
      </c>
      <c r="M1746" s="13">
        <f t="shared" si="2240"/>
        <v>7.336261657953784E-2</v>
      </c>
      <c r="N1746" s="13">
        <f t="shared" si="2241"/>
        <v>7.1677086198937534E-2</v>
      </c>
      <c r="O1746" s="13">
        <f t="shared" si="2242"/>
        <v>0.11997106911347737</v>
      </c>
      <c r="P1746" s="13">
        <f t="shared" si="2243"/>
        <v>0.11721469412016414</v>
      </c>
      <c r="Q1746" s="13">
        <f t="shared" si="2244"/>
        <v>3.5015140718160344E-2</v>
      </c>
      <c r="R1746" s="13">
        <f t="shared" si="2245"/>
        <v>9.8095311313127667E-2</v>
      </c>
      <c r="S1746" s="13">
        <f t="shared" si="2246"/>
        <v>4.6819774015243426E-2</v>
      </c>
      <c r="T1746" s="13">
        <f t="shared" si="2247"/>
        <v>5.7260823876996651E-2</v>
      </c>
      <c r="U1746" s="13">
        <f t="shared" si="2248"/>
        <v>9.5841539090684366E-2</v>
      </c>
      <c r="V1746" s="13">
        <f t="shared" si="2249"/>
        <v>8.3117801921516483E-3</v>
      </c>
      <c r="W1746" s="13">
        <f t="shared" si="2250"/>
        <v>1.140355209296761E-2</v>
      </c>
      <c r="X1746" s="13">
        <f t="shared" si="2251"/>
        <v>1.8648412503135058E-2</v>
      </c>
      <c r="Y1746" s="13">
        <f t="shared" si="2252"/>
        <v>1.5248024740534322E-2</v>
      </c>
      <c r="Z1746" s="13">
        <f t="shared" si="2253"/>
        <v>5.3472281124252209E-2</v>
      </c>
      <c r="AA1746" s="13">
        <f t="shared" si="2254"/>
        <v>5.2243737779465546E-2</v>
      </c>
      <c r="AB1746" s="13">
        <f t="shared" si="2255"/>
        <v>2.5521710312183029E-2</v>
      </c>
      <c r="AC1746" s="13">
        <f t="shared" si="2256"/>
        <v>8.3000615490658636E-4</v>
      </c>
      <c r="AD1746" s="13">
        <f t="shared" si="2257"/>
        <v>2.7853879279767057E-3</v>
      </c>
      <c r="AE1746" s="13">
        <f t="shared" si="2258"/>
        <v>4.554989764478273E-3</v>
      </c>
      <c r="AF1746" s="13">
        <f t="shared" si="2259"/>
        <v>3.7244240822090903E-3</v>
      </c>
      <c r="AG1746" s="13">
        <f t="shared" si="2260"/>
        <v>2.0302035732789165E-3</v>
      </c>
      <c r="AH1746" s="13">
        <f t="shared" si="2261"/>
        <v>2.1861020753866648E-2</v>
      </c>
      <c r="AI1746" s="13">
        <f t="shared" si="2262"/>
        <v>2.135875657151395E-2</v>
      </c>
      <c r="AJ1746" s="13">
        <f t="shared" si="2263"/>
        <v>1.0434016037437342E-2</v>
      </c>
      <c r="AK1746" s="13">
        <f t="shared" si="2264"/>
        <v>3.3980970226421396E-3</v>
      </c>
      <c r="AL1746" s="13">
        <f t="shared" si="2265"/>
        <v>5.3045500338582392E-5</v>
      </c>
      <c r="AM1746" s="13">
        <f t="shared" si="2266"/>
        <v>5.4427854381287704E-4</v>
      </c>
      <c r="AN1746" s="13">
        <f t="shared" si="2267"/>
        <v>8.9006747361530445E-4</v>
      </c>
      <c r="AO1746" s="13">
        <f t="shared" si="2268"/>
        <v>7.2777084141341462E-4</v>
      </c>
      <c r="AP1746" s="13">
        <f t="shared" si="2269"/>
        <v>3.9671179493860046E-4</v>
      </c>
      <c r="AQ1746" s="13">
        <f t="shared" si="2270"/>
        <v>1.6218729779461446E-4</v>
      </c>
      <c r="AR1746" s="13">
        <f t="shared" si="2271"/>
        <v>7.1499359047801844E-3</v>
      </c>
      <c r="AS1746" s="13">
        <f t="shared" si="2272"/>
        <v>6.9856637625265615E-3</v>
      </c>
      <c r="AT1746" s="13">
        <f t="shared" si="2273"/>
        <v>3.4125829135371122E-3</v>
      </c>
      <c r="AU1746" s="13">
        <f t="shared" si="2274"/>
        <v>1.1113925641289331E-3</v>
      </c>
      <c r="AV1746" s="13">
        <f t="shared" si="2275"/>
        <v>2.7146448809374507E-4</v>
      </c>
      <c r="AW1746" s="13">
        <f t="shared" si="2276"/>
        <v>2.3542538824165139E-6</v>
      </c>
      <c r="AX1746" s="13">
        <f t="shared" si="2277"/>
        <v>8.8628927374774622E-5</v>
      </c>
      <c r="AY1746" s="13">
        <f t="shared" si="2278"/>
        <v>1.4493631316986265E-4</v>
      </c>
      <c r="AZ1746" s="13">
        <f t="shared" si="2279"/>
        <v>1.1850834427028925E-4</v>
      </c>
      <c r="BA1746" s="13">
        <f t="shared" si="2280"/>
        <v>6.4599535039576645E-5</v>
      </c>
      <c r="BB1746" s="13">
        <f t="shared" si="2281"/>
        <v>2.6410165164055734E-5</v>
      </c>
      <c r="BC1746" s="13">
        <f t="shared" si="2282"/>
        <v>8.6377937372507024E-6</v>
      </c>
      <c r="BD1746" s="13">
        <f t="shared" si="2283"/>
        <v>1.9487342340980267E-3</v>
      </c>
      <c r="BE1746" s="13">
        <f t="shared" si="2284"/>
        <v>1.903961420525777E-3</v>
      </c>
      <c r="BF1746" s="13">
        <f t="shared" si="2285"/>
        <v>9.3010863857697886E-4</v>
      </c>
      <c r="BG1746" s="13">
        <f t="shared" si="2286"/>
        <v>3.0291302832408031E-4</v>
      </c>
      <c r="BH1746" s="13">
        <f t="shared" si="2287"/>
        <v>7.3988375327462602E-5</v>
      </c>
      <c r="BI1746" s="13">
        <f t="shared" si="2288"/>
        <v>1.4457693586531808E-5</v>
      </c>
      <c r="BJ1746" s="14">
        <f t="shared" si="2289"/>
        <v>0.22552078250900509</v>
      </c>
      <c r="BK1746" s="14">
        <f t="shared" si="2290"/>
        <v>0.24673685287551206</v>
      </c>
      <c r="BL1746" s="14">
        <f t="shared" si="2291"/>
        <v>0.47283046101790349</v>
      </c>
      <c r="BM1746" s="14">
        <f t="shared" si="2292"/>
        <v>0.48308187742398062</v>
      </c>
      <c r="BN1746" s="14">
        <f t="shared" si="2293"/>
        <v>0.51533591804340495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1.6204000000000001</v>
      </c>
      <c r="F1747" s="10">
        <f>VLOOKUP(B1747,home!$B$2:$E$405,3,FALSE)</f>
        <v>1.2343</v>
      </c>
      <c r="G1747" s="10">
        <f>VLOOKUP(C1747,away!$B$2:$E$405,4,FALSE)</f>
        <v>0.82279999999999998</v>
      </c>
      <c r="H1747" s="10">
        <f>VLOOKUP(A1747,away!$A$2:$E$405,3,FALSE)</f>
        <v>1.3241000000000001</v>
      </c>
      <c r="I1747" s="10">
        <f>VLOOKUP(C1747,away!$B$2:$E$405,3,FALSE)</f>
        <v>1.2586999999999999</v>
      </c>
      <c r="J1747" s="10">
        <f>VLOOKUP(B1747,home!$B$2:$E$405,4,FALSE)</f>
        <v>1.1748000000000001</v>
      </c>
      <c r="K1747" s="12">
        <f t="shared" si="2238"/>
        <v>1.6456491376159998</v>
      </c>
      <c r="L1747" s="12">
        <f t="shared" si="2239"/>
        <v>1.957974158316</v>
      </c>
      <c r="M1747" s="13">
        <f t="shared" si="2240"/>
        <v>2.7224899655126977E-2</v>
      </c>
      <c r="N1747" s="13">
        <f t="shared" si="2241"/>
        <v>4.4802632639141839E-2</v>
      </c>
      <c r="O1747" s="13">
        <f t="shared" si="2242"/>
        <v>5.3305649987484799E-2</v>
      </c>
      <c r="P1747" s="13">
        <f t="shared" si="2243"/>
        <v>8.772239693196468E-2</v>
      </c>
      <c r="Q1747" s="13">
        <f t="shared" si="2244"/>
        <v>3.6864706882765115E-2</v>
      </c>
      <c r="R1747" s="13">
        <f t="shared" si="2245"/>
        <v>5.2185542583866436E-2</v>
      </c>
      <c r="S1747" s="13">
        <f t="shared" si="2246"/>
        <v>7.0663427790081987E-2</v>
      </c>
      <c r="T1747" s="13">
        <f t="shared" si="2247"/>
        <v>7.2180143430348079E-2</v>
      </c>
      <c r="U1747" s="13">
        <f t="shared" si="2248"/>
        <v>8.5879093149162825E-2</v>
      </c>
      <c r="V1747" s="13">
        <f t="shared" si="2249"/>
        <v>2.529859446355694E-2</v>
      </c>
      <c r="W1747" s="13">
        <f t="shared" si="2250"/>
        <v>2.0222124363363007E-2</v>
      </c>
      <c r="X1747" s="13">
        <f t="shared" si="2251"/>
        <v>3.9594396929717161E-2</v>
      </c>
      <c r="Y1747" s="13">
        <f t="shared" si="2252"/>
        <v>3.8762403001246296E-2</v>
      </c>
      <c r="Z1747" s="13">
        <f t="shared" si="2253"/>
        <v>3.4059314605636555E-2</v>
      </c>
      <c r="AA1747" s="13">
        <f t="shared" si="2254"/>
        <v>5.6049681708557821E-2</v>
      </c>
      <c r="AB1747" s="13">
        <f t="shared" si="2255"/>
        <v>4.6119055183669745E-2</v>
      </c>
      <c r="AC1747" s="13">
        <f t="shared" si="2256"/>
        <v>5.0947234275090722E-3</v>
      </c>
      <c r="AD1747" s="13">
        <f t="shared" si="2257"/>
        <v>8.319630379832953E-3</v>
      </c>
      <c r="AE1747" s="13">
        <f t="shared" si="2258"/>
        <v>1.6289621290453651E-2</v>
      </c>
      <c r="AF1747" s="13">
        <f t="shared" si="2259"/>
        <v>1.5947328767731195E-2</v>
      </c>
      <c r="AG1747" s="13">
        <f t="shared" si="2260"/>
        <v>1.040815254046234E-2</v>
      </c>
      <c r="AH1747" s="13">
        <f t="shared" si="2261"/>
        <v>1.6671814461947772E-2</v>
      </c>
      <c r="AI1747" s="13">
        <f t="shared" si="2262"/>
        <v>2.7435957091798302E-2</v>
      </c>
      <c r="AJ1747" s="13">
        <f t="shared" si="2263"/>
        <v>2.2574979563893732E-2</v>
      </c>
      <c r="AK1747" s="13">
        <f t="shared" si="2264"/>
        <v>1.2383498550340179E-2</v>
      </c>
      <c r="AL1747" s="13">
        <f t="shared" si="2265"/>
        <v>6.5663617707015752E-4</v>
      </c>
      <c r="AM1747" s="13">
        <f t="shared" si="2266"/>
        <v>2.7382385119711968E-3</v>
      </c>
      <c r="AN1747" s="13">
        <f t="shared" si="2267"/>
        <v>5.3614002457452598E-3</v>
      </c>
      <c r="AO1747" s="13">
        <f t="shared" si="2268"/>
        <v>5.248741566779137E-3</v>
      </c>
      <c r="AP1747" s="13">
        <f t="shared" si="2269"/>
        <v>3.4256334504775281E-3</v>
      </c>
      <c r="AQ1747" s="13">
        <f t="shared" si="2270"/>
        <v>1.6768254429744684E-3</v>
      </c>
      <c r="AR1747" s="13">
        <f t="shared" si="2271"/>
        <v>6.5285963777465383E-3</v>
      </c>
      <c r="AS1747" s="13">
        <f t="shared" si="2272"/>
        <v>1.074377899888153E-2</v>
      </c>
      <c r="AT1747" s="13">
        <f t="shared" si="2273"/>
        <v>8.8402453221231424E-3</v>
      </c>
      <c r="AU1747" s="13">
        <f t="shared" si="2274"/>
        <v>4.8493140302219425E-3</v>
      </c>
      <c r="AV1747" s="13">
        <f t="shared" si="2275"/>
        <v>1.995067362965976E-3</v>
      </c>
      <c r="AW1747" s="13">
        <f t="shared" si="2276"/>
        <v>5.877146380142722E-5</v>
      </c>
      <c r="AX1747" s="13">
        <f t="shared" si="2277"/>
        <v>7.5102997430205229E-4</v>
      </c>
      <c r="AY1747" s="13">
        <f t="shared" si="2278"/>
        <v>1.470497281804148E-3</v>
      </c>
      <c r="AZ1747" s="13">
        <f t="shared" si="2279"/>
        <v>1.4395978388232215E-3</v>
      </c>
      <c r="BA1747" s="13">
        <f t="shared" si="2280"/>
        <v>9.3956512226114344E-4</v>
      </c>
      <c r="BB1747" s="13">
        <f t="shared" si="2281"/>
        <v>4.5991105736058299E-4</v>
      </c>
      <c r="BC1747" s="13">
        <f t="shared" si="2282"/>
        <v>1.8009879308716176E-4</v>
      </c>
      <c r="BD1747" s="13">
        <f t="shared" si="2283"/>
        <v>2.1304704996171963E-3</v>
      </c>
      <c r="BE1747" s="13">
        <f t="shared" si="2284"/>
        <v>3.5060069404113667E-3</v>
      </c>
      <c r="BF1747" s="13">
        <f t="shared" si="2285"/>
        <v>2.8848286489818391E-3</v>
      </c>
      <c r="BG1747" s="13">
        <f t="shared" si="2286"/>
        <v>1.5824719261222976E-3</v>
      </c>
      <c r="BH1747" s="13">
        <f t="shared" si="2287"/>
        <v>6.5104839013117193E-4</v>
      </c>
      <c r="BI1747" s="13">
        <f t="shared" si="2288"/>
        <v>2.1427944435312978E-4</v>
      </c>
      <c r="BJ1747" s="14">
        <f t="shared" si="2289"/>
        <v>0.32708267951064757</v>
      </c>
      <c r="BK1747" s="14">
        <f t="shared" si="2290"/>
        <v>0.21813117572711396</v>
      </c>
      <c r="BL1747" s="14">
        <f t="shared" si="2291"/>
        <v>0.4165313802222777</v>
      </c>
      <c r="BM1747" s="14">
        <f t="shared" si="2292"/>
        <v>0.69228699556732309</v>
      </c>
      <c r="BN1747" s="14">
        <f t="shared" si="2293"/>
        <v>0.30210582868034985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1.6204000000000001</v>
      </c>
      <c r="F1748" s="10">
        <f>VLOOKUP(B1748,home!$B$2:$E$405,3,FALSE)</f>
        <v>1.0286</v>
      </c>
      <c r="G1748" s="10">
        <f>VLOOKUP(C1748,away!$B$2:$E$405,4,FALSE)</f>
        <v>0.75429999999999997</v>
      </c>
      <c r="H1748" s="10">
        <f>VLOOKUP(A1748,away!$A$2:$E$405,3,FALSE)</f>
        <v>1.3241000000000001</v>
      </c>
      <c r="I1748" s="10">
        <f>VLOOKUP(C1748,away!$B$2:$E$405,3,FALSE)</f>
        <v>0.92310000000000003</v>
      </c>
      <c r="J1748" s="10">
        <f>VLOOKUP(B1748,home!$B$2:$E$405,4,FALSE)</f>
        <v>1.0069999999999999</v>
      </c>
      <c r="K1748" s="12">
        <f t="shared" si="2238"/>
        <v>1.2572245767920001</v>
      </c>
      <c r="L1748" s="12">
        <f t="shared" si="2239"/>
        <v>1.2308326469699999</v>
      </c>
      <c r="M1748" s="13">
        <f t="shared" si="2240"/>
        <v>8.307119865634377E-2</v>
      </c>
      <c r="N1748" s="13">
        <f t="shared" si="2241"/>
        <v>0.10443915257432596</v>
      </c>
      <c r="O1748" s="13">
        <f t="shared" si="2242"/>
        <v>0.1022467433291583</v>
      </c>
      <c r="P1748" s="13">
        <f t="shared" si="2243"/>
        <v>0.12854711861036131</v>
      </c>
      <c r="Q1748" s="13">
        <f t="shared" si="2244"/>
        <v>6.5651734697886044E-2</v>
      </c>
      <c r="R1748" s="13">
        <f t="shared" si="2245"/>
        <v>6.2924314867945058E-2</v>
      </c>
      <c r="S1748" s="13">
        <f t="shared" si="2246"/>
        <v>4.9729515073526673E-2</v>
      </c>
      <c r="T1748" s="13">
        <f t="shared" si="2247"/>
        <v>8.0806298396371282E-2</v>
      </c>
      <c r="U1748" s="13">
        <f t="shared" si="2248"/>
        <v>7.9109995129778787E-2</v>
      </c>
      <c r="V1748" s="13">
        <f t="shared" si="2249"/>
        <v>8.5503439298535936E-3</v>
      </c>
      <c r="W1748" s="13">
        <f t="shared" si="2250"/>
        <v>2.7512991457070136E-2</v>
      </c>
      <c r="X1748" s="13">
        <f t="shared" si="2251"/>
        <v>3.3863888101168631E-2</v>
      </c>
      <c r="Y1748" s="13">
        <f t="shared" si="2252"/>
        <v>2.084038951412864E-2</v>
      </c>
      <c r="Z1748" s="13">
        <f t="shared" si="2253"/>
        <v>2.5816433675895509E-2</v>
      </c>
      <c r="AA1748" s="13">
        <f t="shared" si="2254"/>
        <v>3.245705490245647E-2</v>
      </c>
      <c r="AB1748" s="13">
        <f t="shared" si="2255"/>
        <v>2.0402903556827775E-2</v>
      </c>
      <c r="AC1748" s="13">
        <f t="shared" si="2256"/>
        <v>8.2694280109134051E-4</v>
      </c>
      <c r="AD1748" s="13">
        <f t="shared" si="2257"/>
        <v>8.6475022602242376E-3</v>
      </c>
      <c r="AE1748" s="13">
        <f t="shared" si="2258"/>
        <v>1.0643628096630855E-2</v>
      </c>
      <c r="AF1748" s="13">
        <f t="shared" si="2259"/>
        <v>6.5502624717702108E-3</v>
      </c>
      <c r="AG1748" s="13">
        <f t="shared" si="2260"/>
        <v>2.6874256321590601E-3</v>
      </c>
      <c r="AH1748" s="13">
        <f t="shared" si="2261"/>
        <v>7.9439273491569793E-3</v>
      </c>
      <c r="AI1748" s="13">
        <f t="shared" si="2262"/>
        <v>9.9873006996102787E-3</v>
      </c>
      <c r="AJ1748" s="13">
        <f t="shared" si="2263"/>
        <v>6.2781399476809904E-3</v>
      </c>
      <c r="AK1748" s="13">
        <f t="shared" si="2264"/>
        <v>2.6310106129213929E-3</v>
      </c>
      <c r="AL1748" s="13">
        <f t="shared" si="2265"/>
        <v>5.1185544956744294E-5</v>
      </c>
      <c r="AM1748" s="13">
        <f t="shared" si="2266"/>
        <v>2.1743704738836564E-3</v>
      </c>
      <c r="AN1748" s="13">
        <f t="shared" si="2267"/>
        <v>2.676286165863634E-3</v>
      </c>
      <c r="AO1748" s="13">
        <f t="shared" si="2268"/>
        <v>1.6470301927895648E-3</v>
      </c>
      <c r="AP1748" s="13">
        <f t="shared" si="2269"/>
        <v>6.7573951061022962E-4</v>
      </c>
      <c r="AQ1748" s="13">
        <f t="shared" si="2270"/>
        <v>2.0793056262665034E-4</v>
      </c>
      <c r="AR1748" s="13">
        <f t="shared" si="2271"/>
        <v>1.9555290253000525E-3</v>
      </c>
      <c r="AS1748" s="13">
        <f t="shared" si="2272"/>
        <v>2.4585391512373313E-3</v>
      </c>
      <c r="AT1748" s="13">
        <f t="shared" si="2273"/>
        <v>1.5454679219704588E-3</v>
      </c>
      <c r="AU1748" s="13">
        <f t="shared" si="2274"/>
        <v>6.4766675138164026E-4</v>
      </c>
      <c r="AV1748" s="13">
        <f t="shared" si="2275"/>
        <v>2.0356563935200822E-4</v>
      </c>
      <c r="AW1748" s="13">
        <f t="shared" si="2276"/>
        <v>2.2001723371425434E-6</v>
      </c>
      <c r="AX1748" s="13">
        <f t="shared" si="2277"/>
        <v>4.5561199980289968E-4</v>
      </c>
      <c r="AY1748" s="13">
        <f t="shared" si="2278"/>
        <v>5.6078212370869814E-4</v>
      </c>
      <c r="AZ1748" s="13">
        <f t="shared" si="2279"/>
        <v>3.4511447284891751E-4</v>
      </c>
      <c r="BA1748" s="13">
        <f t="shared" si="2280"/>
        <v>1.4159272004142976E-4</v>
      </c>
      <c r="BB1748" s="13">
        <f t="shared" si="2281"/>
        <v>4.3569235600068787E-5</v>
      </c>
      <c r="BC1748" s="13">
        <f t="shared" si="2282"/>
        <v>1.0725287516018448E-5</v>
      </c>
      <c r="BD1748" s="13">
        <f t="shared" si="2283"/>
        <v>4.0115482773945405E-4</v>
      </c>
      <c r="BE1748" s="13">
        <f t="shared" si="2284"/>
        <v>5.043417085328028E-4</v>
      </c>
      <c r="BF1748" s="13">
        <f t="shared" si="2285"/>
        <v>3.1703539553435366E-4</v>
      </c>
      <c r="BG1748" s="13">
        <f t="shared" si="2286"/>
        <v>1.3286156365958731E-4</v>
      </c>
      <c r="BH1748" s="13">
        <f t="shared" si="2287"/>
        <v>4.1759205785962047E-5</v>
      </c>
      <c r="BI1748" s="13">
        <f t="shared" si="2288"/>
        <v>1.0500139964285236E-5</v>
      </c>
      <c r="BJ1748" s="14">
        <f t="shared" si="2289"/>
        <v>0.37058202594702672</v>
      </c>
      <c r="BK1748" s="14">
        <f t="shared" si="2290"/>
        <v>0.27133708673984214</v>
      </c>
      <c r="BL1748" s="14">
        <f t="shared" si="2291"/>
        <v>0.33219981172599405</v>
      </c>
      <c r="BM1748" s="14">
        <f t="shared" si="2292"/>
        <v>0.45249651340136648</v>
      </c>
      <c r="BN1748" s="14">
        <f t="shared" si="2293"/>
        <v>0.54688026273602042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1.6204000000000001</v>
      </c>
      <c r="F1749" s="10">
        <f>VLOOKUP(B1749,home!$B$2:$E$405,3,FALSE)</f>
        <v>1.1657</v>
      </c>
      <c r="G1749" s="10">
        <f>VLOOKUP(C1749,away!$B$2:$E$405,4,FALSE)</f>
        <v>1.0971</v>
      </c>
      <c r="H1749" s="10">
        <f>VLOOKUP(A1749,away!$A$2:$E$405,3,FALSE)</f>
        <v>1.3241000000000001</v>
      </c>
      <c r="I1749" s="10">
        <f>VLOOKUP(C1749,away!$B$2:$E$405,3,FALSE)</f>
        <v>1.0909</v>
      </c>
      <c r="J1749" s="10">
        <f>VLOOKUP(B1749,home!$B$2:$E$405,4,FALSE)</f>
        <v>1.0069999999999999</v>
      </c>
      <c r="K1749" s="12">
        <f t="shared" ref="K1749:K1795" si="2294">E1749*F1749*G1749</f>
        <v>2.0723124971880003</v>
      </c>
      <c r="L1749" s="12">
        <f t="shared" ref="L1749:L1795" si="2295">H1749*I1749*J1749</f>
        <v>1.45457191483</v>
      </c>
      <c r="M1749" s="13">
        <f t="shared" ref="M1749:M1795" si="2296">_xlfn.POISSON.DIST(0,K1749,FALSE) * _xlfn.POISSON.DIST(0,L1749,FALSE)</f>
        <v>2.9396360288329561E-2</v>
      </c>
      <c r="N1749" s="13">
        <f t="shared" ref="N1749:N1795" si="2297">_xlfn.POISSON.DIST(1,K1749,FALSE) * _xlfn.POISSON.DIST(0,L1749,FALSE)</f>
        <v>6.0918444797346399E-2</v>
      </c>
      <c r="O1749" s="13">
        <f t="shared" ref="O1749:O1795" si="2298">_xlfn.POISSON.DIST(0,K1749,FALSE) * _xlfn.POISSON.DIST(1,L1749,FALSE)</f>
        <v>4.2759120073628101E-2</v>
      </c>
      <c r="P1749" s="13">
        <f t="shared" ref="P1749:P1795" si="2299">_xlfn.POISSON.DIST(1,K1749,FALSE) * _xlfn.POISSON.DIST(1,L1749,FALSE)</f>
        <v>8.8610258897341809E-2</v>
      </c>
      <c r="Q1749" s="13">
        <f t="shared" ref="Q1749:Q1795" si="2300">_xlfn.POISSON.DIST(2,K1749,FALSE) * _xlfn.POISSON.DIST(0,L1749,FALSE)</f>
        <v>6.3121027231399132E-2</v>
      </c>
      <c r="R1749" s="13">
        <f t="shared" ref="R1749:R1795" si="2301">_xlfn.POISSON.DIST(0,K1749,FALSE) * _xlfn.POISSON.DIST(2,L1749,FALSE)</f>
        <v>3.1098107580971566E-2</v>
      </c>
      <c r="S1749" s="13">
        <f t="shared" ref="S1749:S1795" si="2302">_xlfn.POISSON.DIST(2,K1749,FALSE) * _xlfn.POISSON.DIST(2,L1749,FALSE)</f>
        <v>6.6775086310354573E-2</v>
      </c>
      <c r="T1749" s="13">
        <f t="shared" ref="T1749:T1795" si="2303">_xlfn.POISSON.DIST(2,K1749,FALSE) * _xlfn.POISSON.DIST(1,L1749,FALSE)</f>
        <v>9.1814073446012806E-2</v>
      </c>
      <c r="U1749" s="13">
        <f t="shared" ref="U1749:U1795" si="2304">_xlfn.POISSON.DIST(1,K1749,FALSE) * _xlfn.POISSON.DIST(2,L1749,FALSE)</f>
        <v>6.4444996978944277E-2</v>
      </c>
      <c r="V1749" s="13">
        <f t="shared" ref="V1749:V1795" si="2305">_xlfn.POISSON.DIST(3,K1749,FALSE) * _xlfn.POISSON.DIST(3,L1749,FALSE)</f>
        <v>2.2364664755233177E-2</v>
      </c>
      <c r="W1749" s="13">
        <f t="shared" ref="W1749:W1795" si="2306">_xlfn.POISSON.DIST(3,K1749,FALSE) * _xlfn.POISSON.DIST(0,L1749,FALSE)</f>
        <v>4.3602164522324169E-2</v>
      </c>
      <c r="X1749" s="13">
        <f t="shared" ref="X1749:X1795" si="2307">_xlfn.POISSON.DIST(3,K1749,FALSE) * _xlfn.POISSON.DIST(1,L1749,FALSE)</f>
        <v>6.3422483939969757E-2</v>
      </c>
      <c r="Y1749" s="13">
        <f t="shared" ref="Y1749:Y1795" si="2308">_xlfn.POISSON.DIST(3,K1749,FALSE) * _xlfn.POISSON.DIST(2,L1749,FALSE)</f>
        <v>4.612628195391838E-2</v>
      </c>
      <c r="Z1749" s="13">
        <f t="shared" ref="Z1749:Z1795" si="2309">_xlfn.POISSON.DIST(0,K1749,FALSE) * _xlfn.POISSON.DIST(3,L1749,FALSE)</f>
        <v>1.5078144630547716E-2</v>
      </c>
      <c r="AA1749" s="13">
        <f t="shared" ref="AA1749:AA1795" si="2310">_xlfn.POISSON.DIST(1,K1749,FALSE) * _xlfn.POISSON.DIST(3,L1749,FALSE)</f>
        <v>3.124662755229218E-2</v>
      </c>
      <c r="AB1749" s="13">
        <f t="shared" ref="AB1749:AB1795" si="2311">_xlfn.POISSON.DIST(2,K1749,FALSE) * _xlfn.POISSON.DIST(3,L1749,FALSE)</f>
        <v>3.2376388385796991E-2</v>
      </c>
      <c r="AC1749" s="13">
        <f t="shared" ref="AC1749:AC1795" si="2312">_xlfn.POISSON.DIST(4,K1749,FALSE) * _xlfn.POISSON.DIST(4,L1749,FALSE)</f>
        <v>4.2134015798977673E-3</v>
      </c>
      <c r="AD1749" s="13">
        <f t="shared" ref="AD1749:AD1795" si="2313">_xlfn.POISSON.DIST(4,K1749,FALSE) * _xlfn.POISSON.DIST(0,L1749,FALSE)</f>
        <v>2.2589327611014908E-2</v>
      </c>
      <c r="AE1749" s="13">
        <f t="shared" ref="AE1749:AE1795" si="2314">_xlfn.POISSON.DIST(4,K1749,FALSE) * _xlfn.POISSON.DIST(1,L1749,FALSE)</f>
        <v>3.2857801517876144E-2</v>
      </c>
      <c r="AF1749" s="13">
        <f t="shared" ref="AF1749:AF1795" si="2315">_xlfn.POISSON.DIST(4,K1749,FALSE) * _xlfn.POISSON.DIST(2,L1749,FALSE)</f>
        <v>2.3897017635480598E-2</v>
      </c>
      <c r="AG1749" s="13">
        <f t="shared" ref="AG1749:AG1795" si="2316">_xlfn.POISSON.DIST(4,K1749,FALSE) * _xlfn.POISSON.DIST(3,L1749,FALSE)</f>
        <v>1.1586643566922432E-2</v>
      </c>
      <c r="AH1749" s="13">
        <f t="shared" ref="AH1749:AH1795" si="2317">_xlfn.POISSON.DIST(0,K1749,FALSE) * _xlfn.POISSON.DIST(4,L1749,FALSE)</f>
        <v>5.4830614268348713E-3</v>
      </c>
      <c r="AI1749" s="13">
        <f t="shared" ref="AI1749:AI1795" si="2318">_xlfn.POISSON.DIST(1,K1749,FALSE) * _xlfn.POISSON.DIST(4,L1749,FALSE)</f>
        <v>1.1362616717679373E-2</v>
      </c>
      <c r="AJ1749" s="13">
        <f t="shared" ref="AJ1749:AJ1795" si="2319">_xlfn.POISSON.DIST(2,K1749,FALSE) * _xlfn.POISSON.DIST(4,L1749,FALSE)</f>
        <v>1.177344631240213E-2</v>
      </c>
      <c r="AK1749" s="13">
        <f t="shared" ref="AK1749:AK1795" si="2320">_xlfn.POISSON.DIST(3,K1749,FALSE) * _xlfn.POISSON.DIST(4,L1749,FALSE)</f>
        <v>8.1327533093876365E-3</v>
      </c>
      <c r="AL1749" s="13">
        <f t="shared" ref="AL1749:AL1795" si="2321">_xlfn.POISSON.DIST(5,K1749,FALSE) * _xlfn.POISSON.DIST(5,L1749,FALSE)</f>
        <v>5.0802289966684277E-4</v>
      </c>
      <c r="AM1749" s="13">
        <f t="shared" ref="AM1749:AM1795" si="2322">_xlfn.POISSON.DIST(5,K1749,FALSE) * _xlfn.POISSON.DIST(0,L1749,FALSE)</f>
        <v>9.3624291822760296E-3</v>
      </c>
      <c r="AN1749" s="13">
        <f t="shared" ref="AN1749:AN1795" si="2323">_xlfn.POISSON.DIST(5,K1749,FALSE) * _xlfn.POISSON.DIST(1,L1749,FALSE)</f>
        <v>1.3618326543123513E-2</v>
      </c>
      <c r="AO1749" s="13">
        <f t="shared" ref="AO1749:AO1795" si="2324">_xlfn.POISSON.DIST(5,K1749,FALSE) * _xlfn.POISSON.DIST(2,L1749,FALSE)</f>
        <v>9.9044176583056951E-3</v>
      </c>
      <c r="AP1749" s="13">
        <f t="shared" ref="AP1749:AP1795" si="2325">_xlfn.POISSON.DIST(5,K1749,FALSE) * _xlfn.POISSON.DIST(3,L1749,FALSE)</f>
        <v>4.8022292528392598E-3</v>
      </c>
      <c r="AQ1749" s="13">
        <f t="shared" ref="AQ1749:AQ1795" si="2326">_xlfn.POISSON.DIST(5,K1749,FALSE) * _xlfn.POISSON.DIST(4,L1749,FALSE)</f>
        <v>1.7462969499387614E-3</v>
      </c>
      <c r="AR1749" s="13">
        <f t="shared" ref="AR1749:AR1795" si="2327">_xlfn.POISSON.DIST(0,K1749,FALSE) * _xlfn.POISSON.DIST(5,L1749,FALSE)</f>
        <v>1.5951014317523427E-3</v>
      </c>
      <c r="AS1749" s="13">
        <f t="shared" ref="AS1749:AS1795" si="2328">_xlfn.POISSON.DIST(1,K1749,FALSE) * _xlfn.POISSON.DIST(5,L1749,FALSE)</f>
        <v>3.3055486313028522E-3</v>
      </c>
      <c r="AT1749" s="13">
        <f t="shared" ref="AT1749:AT1795" si="2329">_xlfn.POISSON.DIST(2,K1749,FALSE) * _xlfn.POISSON.DIST(5,L1749,FALSE)</f>
        <v>3.4250648693557951E-3</v>
      </c>
      <c r="AU1749" s="13">
        <f t="shared" ref="AU1749:AU1795" si="2330">_xlfn.POISSON.DIST(3,K1749,FALSE) * _xlfn.POISSON.DIST(5,L1749,FALSE)</f>
        <v>2.3659349108151998E-3</v>
      </c>
      <c r="AV1749" s="13">
        <f t="shared" ref="AV1749:AV1795" si="2331">_xlfn.POISSON.DIST(4,K1749,FALSE) * _xlfn.POISSON.DIST(5,L1749,FALSE)</f>
        <v>1.2257391208039289E-3</v>
      </c>
      <c r="AW1749" s="13">
        <f t="shared" ref="AW1749:AW1795" si="2332">_xlfn.POISSON.DIST(6,K1749,FALSE) * _xlfn.POISSON.DIST(6,L1749,FALSE)</f>
        <v>4.2537428503737358E-5</v>
      </c>
      <c r="AX1749" s="13">
        <f t="shared" ref="AX1749:AX1795" si="2333">_xlfn.POISSON.DIST(6,K1749,FALSE) * _xlfn.POISSON.DIST(0,L1749,FALSE)</f>
        <v>3.2336464997447093E-3</v>
      </c>
      <c r="AY1749" s="13">
        <f t="shared" ref="AY1749:AY1795" si="2334">_xlfn.POISSON.DIST(6,K1749,FALSE) * _xlfn.POISSON.DIST(1,L1749,FALSE)</f>
        <v>4.7035713810169889E-3</v>
      </c>
      <c r="AZ1749" s="13">
        <f t="shared" ref="AZ1749:AZ1795" si="2335">_xlfn.POISSON.DIST(6,K1749,FALSE) * _xlfn.POISSON.DIST(2,L1749,FALSE)</f>
        <v>3.4208414151127354E-3</v>
      </c>
      <c r="BA1749" s="13">
        <f t="shared" ref="BA1749:BA1795" si="2336">_xlfn.POISSON.DIST(6,K1749,FALSE) * _xlfn.POISSON.DIST(3,L1749,FALSE)</f>
        <v>1.6586199491700996E-3</v>
      </c>
      <c r="BB1749" s="13">
        <f t="shared" ref="BB1749:BB1795" si="2337">_xlfn.POISSON.DIST(6,K1749,FALSE) * _xlfn.POISSON.DIST(4,L1749,FALSE)</f>
        <v>6.0314549885989743E-4</v>
      </c>
      <c r="BC1749" s="13">
        <f t="shared" ref="BC1749:BC1795" si="2338">_xlfn.POISSON.DIST(6,K1749,FALSE) * _xlfn.POISSON.DIST(5,L1749,FALSE)</f>
        <v>1.7546370063954738E-4</v>
      </c>
      <c r="BD1749" s="13">
        <f t="shared" ref="BD1749:BD1795" si="2339">_xlfn.POISSON.DIST(0,K1749,FALSE) * _xlfn.POISSON.DIST(6,L1749,FALSE)</f>
        <v>3.866982906553463E-4</v>
      </c>
      <c r="BE1749" s="13">
        <f t="shared" ref="BE1749:BE1795" si="2340">_xlfn.POISSON.DIST(1,K1749,FALSE) * _xlfn.POISSON.DIST(6,L1749,FALSE)</f>
        <v>8.013597003663119E-4</v>
      </c>
      <c r="BF1749" s="13">
        <f t="shared" ref="BF1749:BF1795" si="2341">_xlfn.POISSON.DIST(2,K1749,FALSE) * _xlfn.POISSON.DIST(6,L1749,FALSE)</f>
        <v>8.3033386090596982E-4</v>
      </c>
      <c r="BG1749" s="13">
        <f t="shared" ref="BG1749:BG1795" si="2342">_xlfn.POISSON.DIST(3,K1749,FALSE) * _xlfn.POISSON.DIST(6,L1749,FALSE)</f>
        <v>5.7357041226460128E-4</v>
      </c>
      <c r="BH1749" s="13">
        <f t="shared" ref="BH1749:BH1795" si="2343">_xlfn.POISSON.DIST(4,K1749,FALSE) * _xlfn.POISSON.DIST(6,L1749,FALSE)</f>
        <v>2.9715428333830171E-4</v>
      </c>
      <c r="BI1749" s="13">
        <f t="shared" ref="BI1749:BI1795" si="2344">_xlfn.POISSON.DIST(5,K1749,FALSE) * _xlfn.POISSON.DIST(6,L1749,FALSE)</f>
        <v>1.2315930699098129E-4</v>
      </c>
      <c r="BJ1749" s="14">
        <f t="shared" ref="BJ1749:BJ1795" si="2345">SUM(N1749,Q1749,T1749,W1749,X1749,Y1749,AD1749,AE1749,AF1749,AG1749,AM1749,AN1749,AO1749,AP1749,AQ1749,AX1749,AY1749,AZ1749,BA1749,BB1749,BC1749)</f>
        <v>0.51316425425329182</v>
      </c>
      <c r="BK1749" s="14">
        <f t="shared" ref="BK1749:BK1795" si="2346">SUM(M1749,P1749,S1749,V1749,AC1749,AL1749,AY1749)</f>
        <v>0.21657136611184075</v>
      </c>
      <c r="BL1749" s="14">
        <f t="shared" ref="BL1749:BL1795" si="2347">SUM(O1749,R1749,U1749,AA1749,AB1749,AH1749,AI1749,AJ1749,AK1749,AR1749,AS1749,AT1749,AU1749,AV1749,BD1749,BE1749,BF1749,BG1749,BH1749,BI1749)</f>
        <v>0.25360678315648877</v>
      </c>
      <c r="BM1749" s="14">
        <f t="shared" ref="BM1749:BM1795" si="2348">SUM(S1749:BI1749)</f>
        <v>0.67785619533063923</v>
      </c>
      <c r="BN1749" s="14">
        <f t="shared" ref="BN1749:BN1795" si="2349">SUM(M1749:R1749)</f>
        <v>0.31590331886901657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1.8042</v>
      </c>
      <c r="F1770" s="10">
        <f>VLOOKUP(B1770,home!$B$2:$E$405,3,FALSE)</f>
        <v>1.2563</v>
      </c>
      <c r="G1770" s="10">
        <f>VLOOKUP(C1770,away!$B$2:$E$405,4,FALSE)</f>
        <v>1.2563</v>
      </c>
      <c r="H1770" s="10">
        <f>VLOOKUP(A1770,away!$A$2:$E$405,3,FALSE)</f>
        <v>1.2458</v>
      </c>
      <c r="I1770" s="10">
        <f>VLOOKUP(C1770,away!$B$2:$E$405,3,FALSE)</f>
        <v>0.90969999999999995</v>
      </c>
      <c r="J1770" s="10">
        <f>VLOOKUP(B1770,home!$B$2:$E$405,4,FALSE)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1.8042</v>
      </c>
      <c r="F1771" s="10">
        <f>VLOOKUP(B1771,home!$B$2:$E$405,3,FALSE)</f>
        <v>1.1085</v>
      </c>
      <c r="G1771" s="10">
        <f>VLOOKUP(C1771,away!$B$2:$E$405,4,FALSE)</f>
        <v>1.1085</v>
      </c>
      <c r="H1771" s="10">
        <f>VLOOKUP(A1771,away!$A$2:$E$405,3,FALSE)</f>
        <v>1.2458</v>
      </c>
      <c r="I1771" s="10">
        <f>VLOOKUP(C1771,away!$B$2:$E$405,3,FALSE)</f>
        <v>0.74919999999999998</v>
      </c>
      <c r="J1771" s="10">
        <f>VLOOKUP(B1771,home!$B$2:$E$405,4,FALSE)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1.8042</v>
      </c>
      <c r="F1772" s="10">
        <f>VLOOKUP(B1772,home!$B$2:$E$405,3,FALSE)</f>
        <v>0.62819999999999998</v>
      </c>
      <c r="G1772" s="10">
        <f>VLOOKUP(C1772,away!$B$2:$E$405,4,FALSE)</f>
        <v>1.0346</v>
      </c>
      <c r="H1772" s="10">
        <f>VLOOKUP(A1772,away!$A$2:$E$405,3,FALSE)</f>
        <v>1.2458</v>
      </c>
      <c r="I1772" s="10">
        <f>VLOOKUP(C1772,away!$B$2:$E$405,3,FALSE)</f>
        <v>0.85619999999999996</v>
      </c>
      <c r="J1772" s="10">
        <f>VLOOKUP(B1772,home!$B$2:$E$405,4,FALSE)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1.8042</v>
      </c>
      <c r="F1773" s="10">
        <f>VLOOKUP(B1773,home!$B$2:$E$405,3,FALSE)</f>
        <v>1.2194</v>
      </c>
      <c r="G1773" s="10">
        <f>VLOOKUP(C1773,away!$B$2:$E$405,4,FALSE)</f>
        <v>0.81289999999999996</v>
      </c>
      <c r="H1773" s="10">
        <f>VLOOKUP(A1773,away!$A$2:$E$405,3,FALSE)</f>
        <v>1.2458</v>
      </c>
      <c r="I1773" s="10">
        <f>VLOOKUP(C1773,away!$B$2:$E$405,3,FALSE)</f>
        <v>1.2843</v>
      </c>
      <c r="J1773" s="10">
        <f>VLOOKUP(B1773,home!$B$2:$E$405,4,FALSE)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1.8042</v>
      </c>
      <c r="F1774" s="10">
        <f>VLOOKUP(B1774,home!$B$2:$E$405,3,FALSE)</f>
        <v>1.2563</v>
      </c>
      <c r="G1774" s="10">
        <f>VLOOKUP(C1774,away!$B$2:$E$405,4,FALSE)</f>
        <v>1.1085</v>
      </c>
      <c r="H1774" s="10">
        <f>VLOOKUP(A1774,away!$A$2:$E$405,3,FALSE)</f>
        <v>1.2458</v>
      </c>
      <c r="I1774" s="10">
        <f>VLOOKUP(C1774,away!$B$2:$E$405,3,FALSE)</f>
        <v>0.96319999999999995</v>
      </c>
      <c r="J1774" s="10">
        <f>VLOOKUP(B1774,home!$B$2:$E$405,4,FALSE)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1.8042</v>
      </c>
      <c r="F1775" s="10">
        <f>VLOOKUP(B1775,home!$B$2:$E$405,3,FALSE)</f>
        <v>0.99770000000000003</v>
      </c>
      <c r="G1775" s="10">
        <f>VLOOKUP(C1775,away!$B$2:$E$405,4,FALSE)</f>
        <v>1.1455</v>
      </c>
      <c r="H1775" s="10">
        <f>VLOOKUP(A1775,away!$A$2:$E$405,3,FALSE)</f>
        <v>1.2458</v>
      </c>
      <c r="I1775" s="10">
        <f>VLOOKUP(C1775,away!$B$2:$E$405,3,FALSE)</f>
        <v>0.96319999999999995</v>
      </c>
      <c r="J1775" s="10">
        <f>VLOOKUP(B1775,home!$B$2:$E$405,4,FALSE)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1.5866</v>
      </c>
      <c r="F1776" s="10">
        <f>VLOOKUP(B1776,home!$B$2:$E$405,3,FALSE)</f>
        <v>1.0714999999999999</v>
      </c>
      <c r="G1776" s="10">
        <f>VLOOKUP(C1776,away!$B$2:$E$405,4,FALSE)</f>
        <v>1.2033</v>
      </c>
      <c r="H1776" s="10">
        <f>VLOOKUP(A1776,away!$A$2:$E$405,3,FALSE)</f>
        <v>1.1788000000000001</v>
      </c>
      <c r="I1776" s="10">
        <f>VLOOKUP(C1776,away!$B$2:$E$405,3,FALSE)</f>
        <v>0.7712</v>
      </c>
      <c r="J1776" s="10">
        <f>VLOOKUP(B1776,home!$B$2:$E$405,4,FALSE)</f>
        <v>0.2545</v>
      </c>
      <c r="K1776" s="12">
        <f t="shared" si="2294"/>
        <v>2.0456604182699998</v>
      </c>
      <c r="L1776" s="12">
        <f t="shared" si="2295"/>
        <v>0.23136354752000002</v>
      </c>
      <c r="M1776" s="13">
        <f t="shared" si="2296"/>
        <v>0.10258906141787472</v>
      </c>
      <c r="N1776" s="13">
        <f t="shared" si="2297"/>
        <v>0.20986238229001627</v>
      </c>
      <c r="O1776" s="13">
        <f t="shared" si="2298"/>
        <v>2.3735369186386655E-2</v>
      </c>
      <c r="P1776" s="13">
        <f t="shared" si="2299"/>
        <v>4.8554505257616586E-2</v>
      </c>
      <c r="Q1776" s="13">
        <f t="shared" si="2300"/>
        <v>0.2146535843672667</v>
      </c>
      <c r="R1776" s="13">
        <f t="shared" si="2301"/>
        <v>2.7457496083296562E-3</v>
      </c>
      <c r="S1776" s="13">
        <f t="shared" si="2302"/>
        <v>5.7451056385265575E-3</v>
      </c>
      <c r="T1776" s="13">
        <f t="shared" si="2303"/>
        <v>4.9663014767094435E-2</v>
      </c>
      <c r="U1776" s="13">
        <f t="shared" si="2304"/>
        <v>5.6168712922403316E-3</v>
      </c>
      <c r="V1776" s="13">
        <f t="shared" si="2305"/>
        <v>3.0212313744873166E-4</v>
      </c>
      <c r="W1776" s="13">
        <f t="shared" si="2306"/>
        <v>0.14636944705996582</v>
      </c>
      <c r="X1776" s="13">
        <f t="shared" si="2307"/>
        <v>3.3864554520334524E-2</v>
      </c>
      <c r="Y1776" s="13">
        <f t="shared" si="2308"/>
        <v>3.9175117345045234E-3</v>
      </c>
      <c r="Z1776" s="13">
        <f t="shared" si="2309"/>
        <v>2.1175545666159989E-4</v>
      </c>
      <c r="AA1776" s="13">
        <f t="shared" si="2310"/>
        <v>4.331797560453232E-4</v>
      </c>
      <c r="AB1776" s="13">
        <f t="shared" si="2311"/>
        <v>4.430693404688863E-4</v>
      </c>
      <c r="AC1776" s="13">
        <f t="shared" si="2312"/>
        <v>8.9370148623528808E-6</v>
      </c>
      <c r="AD1776" s="13">
        <f t="shared" si="2313"/>
        <v>7.4855546073659587E-2</v>
      </c>
      <c r="AE1776" s="13">
        <f t="shared" si="2314"/>
        <v>1.7318844691148687E-2</v>
      </c>
      <c r="AF1776" s="13">
        <f t="shared" si="2315"/>
        <v>2.0034746733460394E-3</v>
      </c>
      <c r="AG1776" s="13">
        <f t="shared" si="2316"/>
        <v>1.5451033593060428E-4</v>
      </c>
      <c r="AH1776" s="13">
        <f t="shared" si="2317"/>
        <v>1.2248123414986342E-5</v>
      </c>
      <c r="AI1776" s="13">
        <f t="shared" si="2318"/>
        <v>2.5055501268123536E-5</v>
      </c>
      <c r="AJ1776" s="13">
        <f t="shared" si="2319"/>
        <v>2.5627523602057058E-5</v>
      </c>
      <c r="AK1776" s="13">
        <f t="shared" si="2320"/>
        <v>1.7475070217002776E-5</v>
      </c>
      <c r="AL1776" s="13">
        <f t="shared" si="2321"/>
        <v>1.6919243791654539E-7</v>
      </c>
      <c r="AM1776" s="13">
        <f t="shared" si="2322"/>
        <v>3.062580553817433E-2</v>
      </c>
      <c r="AN1776" s="13">
        <f t="shared" si="2323"/>
        <v>7.085695014969676E-3</v>
      </c>
      <c r="AO1776" s="13">
        <f t="shared" si="2324"/>
        <v>8.196857676540818E-4</v>
      </c>
      <c r="AP1776" s="13">
        <f t="shared" si="2325"/>
        <v>6.3215135685367602E-5</v>
      </c>
      <c r="AQ1776" s="13">
        <f t="shared" si="2326"/>
        <v>3.6564195122811987E-6</v>
      </c>
      <c r="AR1776" s="13">
        <f t="shared" si="2327"/>
        <v>5.6675385675080379E-7</v>
      </c>
      <c r="AS1776" s="13">
        <f t="shared" si="2328"/>
        <v>1.1593859316569848E-6</v>
      </c>
      <c r="AT1776" s="13">
        <f t="shared" si="2329"/>
        <v>1.1858549549448907E-6</v>
      </c>
      <c r="AU1776" s="13">
        <f t="shared" si="2330"/>
        <v>8.0861884771337236E-7</v>
      </c>
      <c r="AV1776" s="13">
        <f t="shared" si="2331"/>
        <v>4.1353989255858569E-7</v>
      </c>
      <c r="AW1776" s="13">
        <f t="shared" si="2332"/>
        <v>2.2243694629893818E-9</v>
      </c>
      <c r="AX1776" s="13">
        <f t="shared" si="2333"/>
        <v>1.0441666361179559E-2</v>
      </c>
      <c r="AY1776" s="13">
        <f t="shared" si="2334"/>
        <v>2.4158209713427523E-3</v>
      </c>
      <c r="AZ1776" s="13">
        <f t="shared" si="2335"/>
        <v>2.794664550515357E-4</v>
      </c>
      <c r="BA1776" s="13">
        <f t="shared" si="2336"/>
        <v>2.1552783484520635E-5</v>
      </c>
      <c r="BB1776" s="13">
        <f t="shared" si="2337"/>
        <v>1.2466321114772903E-6</v>
      </c>
      <c r="BC1776" s="13">
        <f t="shared" si="2338"/>
        <v>5.7685045552746842E-8</v>
      </c>
      <c r="BD1776" s="13">
        <f t="shared" si="2339"/>
        <v>2.1854363811417953E-8</v>
      </c>
      <c r="BE1776" s="13">
        <f t="shared" si="2340"/>
        <v>4.4706607015489991E-8</v>
      </c>
      <c r="BF1776" s="13">
        <f t="shared" si="2341"/>
        <v>4.5727268203369893E-8</v>
      </c>
      <c r="BG1776" s="13">
        <f t="shared" si="2342"/>
        <v>3.1180820866416703E-8</v>
      </c>
      <c r="BH1776" s="13">
        <f t="shared" si="2343"/>
        <v>1.5946342763898985E-8</v>
      </c>
      <c r="BI1776" s="13">
        <f t="shared" si="2344"/>
        <v>6.5241604416548751E-9</v>
      </c>
      <c r="BJ1776" s="14">
        <f t="shared" si="2345"/>
        <v>0.80442073927747826</v>
      </c>
      <c r="BK1776" s="14">
        <f t="shared" si="2346"/>
        <v>0.15961572263010962</v>
      </c>
      <c r="BL1776" s="14">
        <f t="shared" si="2347"/>
        <v>3.3058945495019747E-2</v>
      </c>
      <c r="BM1776" s="14">
        <f t="shared" si="2348"/>
        <v>0.39275069198480544</v>
      </c>
      <c r="BN1776" s="14">
        <f t="shared" si="2349"/>
        <v>0.60214065212749057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1.5866</v>
      </c>
      <c r="F1777" s="10">
        <f>VLOOKUP(B1777,home!$B$2:$E$405,3,FALSE)</f>
        <v>0.63029999999999997</v>
      </c>
      <c r="G1777" s="10">
        <f>VLOOKUP(C1777,away!$B$2:$E$405,4,FALSE)</f>
        <v>0.88239999999999996</v>
      </c>
      <c r="H1777" s="10">
        <f>VLOOKUP(A1777,away!$A$2:$E$405,3,FALSE)</f>
        <v>1.1788000000000001</v>
      </c>
      <c r="I1777" s="10">
        <f>VLOOKUP(C1777,away!$B$2:$E$405,3,FALSE)</f>
        <v>1.2725</v>
      </c>
      <c r="J1777" s="10">
        <f>VLOOKUP(B1777,home!$B$2:$E$405,4,FALSE)</f>
        <v>1.6117999999999999</v>
      </c>
      <c r="K1777" s="12">
        <f t="shared" si="2294"/>
        <v>0.88242998395200001</v>
      </c>
      <c r="L1777" s="12">
        <f t="shared" si="2295"/>
        <v>2.4177370713999999</v>
      </c>
      <c r="M1777" s="13">
        <f t="shared" si="2296"/>
        <v>3.6877006385356584E-2</v>
      </c>
      <c r="N1777" s="13">
        <f t="shared" si="2297"/>
        <v>3.2541376152828011E-2</v>
      </c>
      <c r="O1777" s="13">
        <f t="shared" si="2298"/>
        <v>8.9158905420131121E-2</v>
      </c>
      <c r="P1777" s="13">
        <f t="shared" si="2299"/>
        <v>7.8676491479064192E-2</v>
      </c>
      <c r="Q1777" s="13">
        <f t="shared" si="2300"/>
        <v>1.4357743018158009E-2</v>
      </c>
      <c r="R1777" s="13">
        <f t="shared" si="2301"/>
        <v>0.10778139543984873</v>
      </c>
      <c r="S1777" s="13">
        <f t="shared" si="2302"/>
        <v>4.1963752743181135E-2</v>
      </c>
      <c r="T1777" s="13">
        <f t="shared" si="2303"/>
        <v>3.4713247556635136E-2</v>
      </c>
      <c r="U1777" s="13">
        <f t="shared" si="2304"/>
        <v>9.5109535048309879E-2</v>
      </c>
      <c r="V1777" s="13">
        <f t="shared" si="2305"/>
        <v>9.9476646493115942E-3</v>
      </c>
      <c r="W1777" s="13">
        <f t="shared" si="2306"/>
        <v>4.2232343137000375E-3</v>
      </c>
      <c r="X1777" s="13">
        <f t="shared" si="2307"/>
        <v>1.0210670161441115E-2</v>
      </c>
      <c r="Y1777" s="13">
        <f t="shared" si="2308"/>
        <v>1.2343357886577009E-2</v>
      </c>
      <c r="Z1777" s="13">
        <f t="shared" si="2309"/>
        <v>8.6862358454048383E-2</v>
      </c>
      <c r="AA1777" s="13">
        <f t="shared" si="2310"/>
        <v>7.6649949576638787E-2</v>
      </c>
      <c r="AB1777" s="13">
        <f t="shared" si="2311"/>
        <v>3.3819106887417488E-2</v>
      </c>
      <c r="AC1777" s="13">
        <f t="shared" si="2312"/>
        <v>1.3264487646442533E-3</v>
      </c>
      <c r="AD1777" s="13">
        <f t="shared" si="2313"/>
        <v>9.3167714691596475E-4</v>
      </c>
      <c r="AE1777" s="13">
        <f t="shared" si="2314"/>
        <v>2.252550376674912E-3</v>
      </c>
      <c r="AF1777" s="13">
        <f t="shared" si="2315"/>
        <v>2.7230372754414849E-3</v>
      </c>
      <c r="AG1777" s="13">
        <f t="shared" si="2316"/>
        <v>2.1945293892129767E-3</v>
      </c>
      <c r="AH1777" s="13">
        <f t="shared" si="2317"/>
        <v>5.2502586035896998E-2</v>
      </c>
      <c r="AI1777" s="13">
        <f t="shared" si="2318"/>
        <v>4.6329856153095088E-2</v>
      </c>
      <c r="AJ1777" s="13">
        <f t="shared" si="2319"/>
        <v>2.0441427110837081E-2</v>
      </c>
      <c r="AK1777" s="13">
        <f t="shared" si="2320"/>
        <v>6.012709399123981E-3</v>
      </c>
      <c r="AL1777" s="13">
        <f t="shared" si="2321"/>
        <v>1.1319827194041337E-4</v>
      </c>
      <c r="AM1777" s="13">
        <f t="shared" si="2322"/>
        <v>1.6442796996030007E-4</v>
      </c>
      <c r="AN1777" s="13">
        <f t="shared" si="2323"/>
        <v>3.9754359854806299E-4</v>
      </c>
      <c r="AO1777" s="13">
        <f t="shared" si="2324"/>
        <v>4.8057794785370572E-4</v>
      </c>
      <c r="AP1777" s="13">
        <f t="shared" si="2325"/>
        <v>3.8730370674108008E-4</v>
      </c>
      <c r="AQ1777" s="13">
        <f t="shared" si="2326"/>
        <v>2.3409963241963585E-4</v>
      </c>
      <c r="AR1777" s="13">
        <f t="shared" si="2327"/>
        <v>2.5387489720671227E-2</v>
      </c>
      <c r="AS1777" s="13">
        <f t="shared" si="2328"/>
        <v>2.2402682146793473E-2</v>
      </c>
      <c r="AT1777" s="13">
        <f t="shared" si="2329"/>
        <v>9.8843992236383616E-3</v>
      </c>
      <c r="AU1777" s="13">
        <f t="shared" si="2330"/>
        <v>2.9074300827634536E-3</v>
      </c>
      <c r="AV1777" s="13">
        <f t="shared" si="2331"/>
        <v>6.4140087031862899E-4</v>
      </c>
      <c r="AW1777" s="13">
        <f t="shared" si="2332"/>
        <v>6.7085185102265921E-6</v>
      </c>
      <c r="AX1777" s="13">
        <f t="shared" si="2333"/>
        <v>2.4182695148887912E-5</v>
      </c>
      <c r="AY1777" s="13">
        <f t="shared" si="2334"/>
        <v>5.846739854783124E-5</v>
      </c>
      <c r="AZ1777" s="13">
        <f t="shared" si="2335"/>
        <v>7.0679398468705072E-5</v>
      </c>
      <c r="BA1777" s="13">
        <f t="shared" si="2336"/>
        <v>5.6961400620680211E-5</v>
      </c>
      <c r="BB1777" s="13">
        <f t="shared" si="2337"/>
        <v>3.4429422479871378E-5</v>
      </c>
      <c r="BC1777" s="13">
        <f t="shared" si="2338"/>
        <v>1.664825821529551E-5</v>
      </c>
      <c r="BD1777" s="13">
        <f t="shared" si="2339"/>
        <v>1.0230045841242208E-2</v>
      </c>
      <c r="BE1777" s="13">
        <f t="shared" si="2340"/>
        <v>9.0272991875155854E-3</v>
      </c>
      <c r="BF1777" s="13">
        <f t="shared" si="2341"/>
        <v>3.9829797385846407E-3</v>
      </c>
      <c r="BG1777" s="13">
        <f t="shared" si="2342"/>
        <v>1.1715669156001285E-3</v>
      </c>
      <c r="BH1777" s="13">
        <f t="shared" si="2343"/>
        <v>2.5845644363292879E-4</v>
      </c>
      <c r="BI1777" s="13">
        <f t="shared" si="2344"/>
        <v>4.5613943081459292E-5</v>
      </c>
      <c r="BJ1777" s="14">
        <f t="shared" si="2345"/>
        <v>0.11841674470658869</v>
      </c>
      <c r="BK1777" s="14">
        <f t="shared" si="2346"/>
        <v>0.16896302969204602</v>
      </c>
      <c r="BL1777" s="14">
        <f t="shared" si="2347"/>
        <v>0.61374483518514111</v>
      </c>
      <c r="BM1777" s="14">
        <f t="shared" si="2348"/>
        <v>0.62854229126240047</v>
      </c>
      <c r="BN1777" s="14">
        <f t="shared" si="2349"/>
        <v>0.35939291789538663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1.5866</v>
      </c>
      <c r="F1778" s="10">
        <f>VLOOKUP(B1778,home!$B$2:$E$405,3,FALSE)</f>
        <v>0.84040000000000004</v>
      </c>
      <c r="G1778" s="10">
        <f>VLOOKUP(C1778,away!$B$2:$E$405,4,FALSE)</f>
        <v>0.51570000000000005</v>
      </c>
      <c r="H1778" s="10">
        <f>VLOOKUP(A1778,away!$A$2:$E$405,3,FALSE)</f>
        <v>1.1788000000000001</v>
      </c>
      <c r="I1778" s="10">
        <f>VLOOKUP(C1778,away!$B$2:$E$405,3,FALSE)</f>
        <v>1.0025999999999999</v>
      </c>
      <c r="J1778" s="10">
        <f>VLOOKUP(B1778,home!$B$2:$E$405,4,FALSE)</f>
        <v>1.2254</v>
      </c>
      <c r="K1778" s="12">
        <f t="shared" si="2294"/>
        <v>0.68762336464800011</v>
      </c>
      <c r="L1778" s="12">
        <f t="shared" si="2295"/>
        <v>1.448257223952</v>
      </c>
      <c r="M1778" s="13">
        <f t="shared" si="2296"/>
        <v>0.11814051137045679</v>
      </c>
      <c r="N1778" s="13">
        <f t="shared" si="2297"/>
        <v>8.1236175929788823E-2</v>
      </c>
      <c r="O1778" s="13">
        <f t="shared" si="2298"/>
        <v>0.17109784903364747</v>
      </c>
      <c r="P1778" s="13">
        <f t="shared" si="2299"/>
        <v>0.11765087863655224</v>
      </c>
      <c r="Q1778" s="13">
        <f t="shared" si="2300"/>
        <v>2.792994631198913E-2</v>
      </c>
      <c r="R1778" s="13">
        <f t="shared" si="2301"/>
        <v>0.12389684793281433</v>
      </c>
      <c r="S1778" s="13">
        <f t="shared" si="2302"/>
        <v>2.9290818795740633E-2</v>
      </c>
      <c r="T1778" s="13">
        <f t="shared" si="2303"/>
        <v>4.0449746510929779E-2</v>
      </c>
      <c r="U1778" s="13">
        <f t="shared" si="2304"/>
        <v>8.5194367444843405E-2</v>
      </c>
      <c r="V1778" s="13">
        <f t="shared" si="2305"/>
        <v>3.2410470166485007E-3</v>
      </c>
      <c r="W1778" s="13">
        <f t="shared" si="2306"/>
        <v>6.4017612191626574E-3</v>
      </c>
      <c r="X1778" s="13">
        <f t="shared" si="2307"/>
        <v>9.2713969316680807E-3</v>
      </c>
      <c r="Y1778" s="13">
        <f t="shared" si="2308"/>
        <v>6.7136837912073529E-3</v>
      </c>
      <c r="Z1778" s="13">
        <f t="shared" si="2309"/>
        <v>5.9811501681193598E-2</v>
      </c>
      <c r="AA1778" s="13">
        <f t="shared" si="2310"/>
        <v>4.112778603067186E-2</v>
      </c>
      <c r="AB1778" s="13">
        <f t="shared" si="2311"/>
        <v>1.41402133054668E-2</v>
      </c>
      <c r="AC1778" s="13">
        <f t="shared" si="2312"/>
        <v>2.0172590713579436E-4</v>
      </c>
      <c r="AD1778" s="13">
        <f t="shared" si="2313"/>
        <v>1.1005001472984273E-3</v>
      </c>
      <c r="AE1778" s="13">
        <f t="shared" si="2314"/>
        <v>1.5938072882851874E-3</v>
      </c>
      <c r="AF1778" s="13">
        <f t="shared" si="2315"/>
        <v>1.1541214594231854E-3</v>
      </c>
      <c r="AG1778" s="13">
        <f t="shared" si="2316"/>
        <v>5.5715491364255118E-4</v>
      </c>
      <c r="AH1778" s="13">
        <f t="shared" si="2317"/>
        <v>2.1655609846301455E-2</v>
      </c>
      <c r="AI1778" s="13">
        <f t="shared" si="2318"/>
        <v>1.4890903306018168E-2</v>
      </c>
      <c r="AJ1778" s="13">
        <f t="shared" si="2319"/>
        <v>5.1196665169661202E-3</v>
      </c>
      <c r="AK1778" s="13">
        <f t="shared" si="2320"/>
        <v>1.1734674387573172E-3</v>
      </c>
      <c r="AL1778" s="13">
        <f t="shared" si="2321"/>
        <v>8.0355942065836177E-6</v>
      </c>
      <c r="AM1778" s="13">
        <f t="shared" si="2322"/>
        <v>1.5134592281619292E-4</v>
      </c>
      <c r="AN1778" s="13">
        <f t="shared" si="2323"/>
        <v>2.1918782603423323E-4</v>
      </c>
      <c r="AO1778" s="13">
        <f t="shared" si="2324"/>
        <v>1.5872017622820626E-4</v>
      </c>
      <c r="AP1778" s="13">
        <f t="shared" si="2325"/>
        <v>7.6622547269811418E-5</v>
      </c>
      <c r="AQ1778" s="13">
        <f t="shared" si="2326"/>
        <v>2.7742289400276997E-5</v>
      </c>
      <c r="AR1778" s="13">
        <f t="shared" si="2327"/>
        <v>6.272578679798419E-3</v>
      </c>
      <c r="AS1778" s="13">
        <f t="shared" si="2328"/>
        <v>4.313171656822299E-3</v>
      </c>
      <c r="AT1778" s="13">
        <f t="shared" si="2329"/>
        <v>1.4829188034842693E-3</v>
      </c>
      <c r="AU1778" s="13">
        <f t="shared" si="2330"/>
        <v>3.3989653905054662E-4</v>
      </c>
      <c r="AV1778" s="13">
        <f t="shared" si="2331"/>
        <v>5.84302004535368E-5</v>
      </c>
      <c r="AW1778" s="13">
        <f t="shared" si="2332"/>
        <v>2.2228585356269561E-7</v>
      </c>
      <c r="AX1778" s="13">
        <f t="shared" si="2333"/>
        <v>1.734483211210451E-5</v>
      </c>
      <c r="AY1778" s="13">
        <f t="shared" si="2334"/>
        <v>2.5119778404589986E-5</v>
      </c>
      <c r="AZ1778" s="13">
        <f t="shared" si="2335"/>
        <v>1.8189950269260448E-5</v>
      </c>
      <c r="BA1778" s="13">
        <f t="shared" si="2336"/>
        <v>8.7812422935946907E-6</v>
      </c>
      <c r="BB1778" s="13">
        <f t="shared" si="2337"/>
        <v>3.1793743967428351E-6</v>
      </c>
      <c r="BC1778" s="13">
        <f t="shared" si="2338"/>
        <v>9.2091038754616719E-7</v>
      </c>
      <c r="BD1778" s="13">
        <f t="shared" si="2339"/>
        <v>1.5140512309708945E-3</v>
      </c>
      <c r="BE1778" s="13">
        <f t="shared" si="2340"/>
        <v>1.0410970016896527E-3</v>
      </c>
      <c r="BF1778" s="13">
        <f t="shared" si="2341"/>
        <v>3.5794131161339185E-4</v>
      </c>
      <c r="BG1778" s="13">
        <f t="shared" si="2342"/>
        <v>8.2042936346039602E-5</v>
      </c>
      <c r="BH1778" s="13">
        <f t="shared" si="2343"/>
        <v>1.4103659983966362E-5</v>
      </c>
      <c r="BI1778" s="13">
        <f t="shared" si="2344"/>
        <v>1.9396012264052625E-6</v>
      </c>
      <c r="BJ1778" s="14">
        <f t="shared" si="2345"/>
        <v>0.17711544935300769</v>
      </c>
      <c r="BK1778" s="14">
        <f t="shared" si="2346"/>
        <v>0.26855813709914517</v>
      </c>
      <c r="BL1778" s="14">
        <f t="shared" si="2347"/>
        <v>0.49377488247692619</v>
      </c>
      <c r="BM1778" s="14">
        <f t="shared" si="2348"/>
        <v>0.35928286390247288</v>
      </c>
      <c r="BN1778" s="14">
        <f t="shared" si="2349"/>
        <v>0.63995220921524865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1.1809000000000001</v>
      </c>
      <c r="F1779" s="10">
        <f>VLOOKUP(B1779,home!$B$2:$E$405,3,FALSE)</f>
        <v>0.70569999999999999</v>
      </c>
      <c r="G1779" s="10">
        <f>VLOOKUP(C1779,away!$B$2:$E$405,4,FALSE)</f>
        <v>2.0465</v>
      </c>
      <c r="H1779" s="10">
        <f>VLOOKUP(A1779,away!$A$2:$E$405,3,FALSE)</f>
        <v>0.92459999999999998</v>
      </c>
      <c r="I1779" s="10">
        <f>VLOOKUP(C1779,away!$B$2:$E$405,3,FALSE)</f>
        <v>0.81120000000000003</v>
      </c>
      <c r="J1779" s="10">
        <f>VLOOKUP(B1779,home!$B$2:$E$405,4,FALSE)</f>
        <v>1.0814999999999999</v>
      </c>
      <c r="K1779" s="12">
        <f t="shared" si="2294"/>
        <v>1.705473552545</v>
      </c>
      <c r="L1779" s="12">
        <f t="shared" si="2295"/>
        <v>0.81116341487999999</v>
      </c>
      <c r="M1779" s="13">
        <f t="shared" si="2296"/>
        <v>8.073065053708775E-2</v>
      </c>
      <c r="N1779" s="13">
        <f t="shared" si="2297"/>
        <v>0.13768398937075596</v>
      </c>
      <c r="O1779" s="13">
        <f t="shared" si="2298"/>
        <v>6.5485750175147989E-2</v>
      </c>
      <c r="P1779" s="13">
        <f t="shared" si="2299"/>
        <v>0.11168421499228401</v>
      </c>
      <c r="Q1779" s="13">
        <f t="shared" si="2300"/>
        <v>0.11740820124035561</v>
      </c>
      <c r="R1779" s="13">
        <f t="shared" si="2301"/>
        <v>2.6559822369025803E-2</v>
      </c>
      <c r="S1779" s="13">
        <f t="shared" si="2302"/>
        <v>3.8626481378074749E-2</v>
      </c>
      <c r="T1779" s="13">
        <f t="shared" si="2303"/>
        <v>9.5237237453045104E-2</v>
      </c>
      <c r="U1779" s="13">
        <f t="shared" si="2304"/>
        <v>4.5297074610666593E-2</v>
      </c>
      <c r="V1779" s="13">
        <f t="shared" si="2305"/>
        <v>5.9373955546750358E-3</v>
      </c>
      <c r="W1779" s="13">
        <f t="shared" si="2306"/>
        <v>6.6745527355769205E-2</v>
      </c>
      <c r="X1779" s="13">
        <f t="shared" si="2307"/>
        <v>5.4141529897872194E-2</v>
      </c>
      <c r="Y1779" s="13">
        <f t="shared" si="2308"/>
        <v>2.1958814139392813E-2</v>
      </c>
      <c r="Z1779" s="13">
        <f t="shared" si="2309"/>
        <v>7.1814520704883951E-3</v>
      </c>
      <c r="AA1779" s="13">
        <f t="shared" si="2310"/>
        <v>1.224777657508749E-2</v>
      </c>
      <c r="AB1779" s="13">
        <f t="shared" si="2311"/>
        <v>1.0444129513145949E-2</v>
      </c>
      <c r="AC1779" s="13">
        <f t="shared" si="2312"/>
        <v>5.1336865026710247E-4</v>
      </c>
      <c r="AD1779" s="13">
        <f t="shared" si="2313"/>
        <v>2.8458182913983294E-2</v>
      </c>
      <c r="AE1779" s="13">
        <f t="shared" si="2314"/>
        <v>2.3084236833786357E-2</v>
      </c>
      <c r="AF1779" s="13">
        <f t="shared" si="2315"/>
        <v>9.3625441899964097E-3</v>
      </c>
      <c r="AG1779" s="13">
        <f t="shared" si="2316"/>
        <v>2.5315177723741309E-3</v>
      </c>
      <c r="AH1779" s="13">
        <f t="shared" si="2317"/>
        <v>1.4563327963236028E-3</v>
      </c>
      <c r="AI1779" s="13">
        <f t="shared" si="2318"/>
        <v>2.4837370678338086E-3</v>
      </c>
      <c r="AJ1779" s="13">
        <f t="shared" si="2319"/>
        <v>2.1179739403331143E-3</v>
      </c>
      <c r="AK1779" s="13">
        <f t="shared" si="2320"/>
        <v>1.2040495134058829E-3</v>
      </c>
      <c r="AL1779" s="13">
        <f t="shared" si="2321"/>
        <v>2.8408132140785818E-5</v>
      </c>
      <c r="AM1779" s="13">
        <f t="shared" si="2322"/>
        <v>9.7069356626573022E-3</v>
      </c>
      <c r="AN1779" s="13">
        <f t="shared" si="2323"/>
        <v>7.8739110801415522E-3</v>
      </c>
      <c r="AO1779" s="13">
        <f t="shared" si="2324"/>
        <v>3.1935143001145454E-3</v>
      </c>
      <c r="AP1779" s="13">
        <f t="shared" si="2325"/>
        <v>8.6348732171634272E-4</v>
      </c>
      <c r="AQ1779" s="13">
        <f t="shared" si="2326"/>
        <v>1.7510733114725337E-4</v>
      </c>
      <c r="AR1779" s="13">
        <f t="shared" si="2327"/>
        <v>2.3626477685351872E-4</v>
      </c>
      <c r="AS1779" s="13">
        <f t="shared" si="2328"/>
        <v>4.0294332832162228E-4</v>
      </c>
      <c r="AT1779" s="13">
        <f t="shared" si="2329"/>
        <v>3.4360459481349177E-4</v>
      </c>
      <c r="AU1779" s="13">
        <f t="shared" si="2330"/>
        <v>1.9533618299578373E-4</v>
      </c>
      <c r="AV1779" s="13">
        <f t="shared" si="2331"/>
        <v>8.3285173488599883E-5</v>
      </c>
      <c r="AW1779" s="13">
        <f t="shared" si="2332"/>
        <v>1.0916753964617111E-6</v>
      </c>
      <c r="AX1779" s="13">
        <f t="shared" si="2333"/>
        <v>2.759153674819651E-3</v>
      </c>
      <c r="AY1779" s="13">
        <f t="shared" si="2334"/>
        <v>2.2381245170454088E-3</v>
      </c>
      <c r="AZ1779" s="13">
        <f t="shared" si="2335"/>
        <v>9.0774236308660235E-4</v>
      </c>
      <c r="BA1779" s="13">
        <f t="shared" si="2336"/>
        <v>2.4544246502418979E-4</v>
      </c>
      <c r="BB1779" s="13">
        <f t="shared" si="2337"/>
        <v>4.9773487021396667E-5</v>
      </c>
      <c r="BC1779" s="13">
        <f t="shared" si="2338"/>
        <v>8.0748863405522998E-6</v>
      </c>
      <c r="BD1779" s="13">
        <f t="shared" si="2339"/>
        <v>3.194155720139355E-5</v>
      </c>
      <c r="BE1779" s="13">
        <f t="shared" si="2340"/>
        <v>5.447548103407999E-5</v>
      </c>
      <c r="BF1779" s="13">
        <f t="shared" si="2341"/>
        <v>4.64532460828951E-5</v>
      </c>
      <c r="BG1779" s="13">
        <f t="shared" si="2342"/>
        <v>2.6408260874747408E-5</v>
      </c>
      <c r="BH1779" s="13">
        <f t="shared" si="2343"/>
        <v>1.1259647622647648E-5</v>
      </c>
      <c r="BI1779" s="13">
        <f t="shared" si="2344"/>
        <v>3.8406062462803494E-6</v>
      </c>
      <c r="BJ1779" s="14">
        <f t="shared" si="2345"/>
        <v>0.58463304825644591</v>
      </c>
      <c r="BK1779" s="14">
        <f t="shared" si="2346"/>
        <v>0.23975864376157485</v>
      </c>
      <c r="BL1779" s="14">
        <f t="shared" si="2347"/>
        <v>0.16873245941650528</v>
      </c>
      <c r="BM1779" s="14">
        <f t="shared" si="2348"/>
        <v>0.45851594197870826</v>
      </c>
      <c r="BN1779" s="14">
        <f t="shared" si="2349"/>
        <v>0.53955262868465703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1.1809000000000001</v>
      </c>
      <c r="F1780" s="10">
        <f>VLOOKUP(B1780,home!$B$2:$E$405,3,FALSE)</f>
        <v>1.1073999999999999</v>
      </c>
      <c r="G1780" s="10">
        <f>VLOOKUP(C1780,away!$B$2:$E$405,4,FALSE)</f>
        <v>2.3287</v>
      </c>
      <c r="H1780" s="10">
        <f>VLOOKUP(A1780,away!$A$2:$E$405,3,FALSE)</f>
        <v>0.92459999999999998</v>
      </c>
      <c r="I1780" s="10">
        <f>VLOOKUP(C1780,away!$B$2:$E$405,3,FALSE)</f>
        <v>0.4506</v>
      </c>
      <c r="J1780" s="10">
        <f>VLOOKUP(B1780,home!$B$2:$E$405,4,FALSE)</f>
        <v>0.91520000000000001</v>
      </c>
      <c r="K1780" s="12">
        <f t="shared" si="2294"/>
        <v>3.045307730542</v>
      </c>
      <c r="L1780" s="12">
        <f t="shared" si="2295"/>
        <v>0.38129498035199999</v>
      </c>
      <c r="M1780" s="13">
        <f t="shared" si="2296"/>
        <v>3.2497155683925333E-2</v>
      </c>
      <c r="N1780" s="13">
        <f t="shared" si="2297"/>
        <v>9.8963839424884709E-2</v>
      </c>
      <c r="O1780" s="13">
        <f t="shared" si="2298"/>
        <v>1.2391002337998194E-2</v>
      </c>
      <c r="P1780" s="13">
        <f t="shared" si="2299"/>
        <v>3.7734415209069894E-2</v>
      </c>
      <c r="Q1780" s="13">
        <f t="shared" si="2300"/>
        <v>0.15068767262235933</v>
      </c>
      <c r="R1780" s="13">
        <f t="shared" si="2301"/>
        <v>2.3623134965043034E-3</v>
      </c>
      <c r="S1780" s="13">
        <f t="shared" si="2302"/>
        <v>1.0953928591624472E-2</v>
      </c>
      <c r="T1780" s="13">
        <f t="shared" si="2303"/>
        <v>5.7456453171831096E-2</v>
      </c>
      <c r="U1780" s="13">
        <f t="shared" si="2304"/>
        <v>7.1939715528682568E-3</v>
      </c>
      <c r="V1780" s="13">
        <f t="shared" si="2305"/>
        <v>1.4132521957959064E-3</v>
      </c>
      <c r="W1780" s="13">
        <f t="shared" si="2306"/>
        <v>0.1529634447780843</v>
      </c>
      <c r="X1780" s="13">
        <f t="shared" si="2307"/>
        <v>5.8324193671233877E-2</v>
      </c>
      <c r="Y1780" s="13">
        <f t="shared" si="2308"/>
        <v>1.1119361139959682E-2</v>
      </c>
      <c r="Z1780" s="13">
        <f t="shared" si="2309"/>
        <v>3.002460927449576E-4</v>
      </c>
      <c r="AA1780" s="13">
        <f t="shared" si="2310"/>
        <v>9.1434174730124968E-4</v>
      </c>
      <c r="AB1780" s="13">
        <f t="shared" si="2311"/>
        <v>1.392225995706888E-3</v>
      </c>
      <c r="AC1780" s="13">
        <f t="shared" si="2312"/>
        <v>1.0256329367325061E-4</v>
      </c>
      <c r="AD1780" s="13">
        <f t="shared" si="2313"/>
        <v>0.11645519021825862</v>
      </c>
      <c r="AE1780" s="13">
        <f t="shared" si="2314"/>
        <v>4.4403779466159331E-2</v>
      </c>
      <c r="AF1780" s="13">
        <f t="shared" si="2315"/>
        <v>8.4654691095518812E-3</v>
      </c>
      <c r="AG1780" s="13">
        <f t="shared" si="2316"/>
        <v>1.0759469592656824E-3</v>
      </c>
      <c r="AH1780" s="13">
        <f t="shared" si="2317"/>
        <v>2.8620582008488337E-5</v>
      </c>
      <c r="AI1780" s="13">
        <f t="shared" si="2318"/>
        <v>8.7158479643060805E-5</v>
      </c>
      <c r="AJ1780" s="13">
        <f t="shared" si="2319"/>
        <v>1.3271219591965035E-4</v>
      </c>
      <c r="AK1780" s="13">
        <f t="shared" si="2320"/>
        <v>1.3471649205710521E-4</v>
      </c>
      <c r="AL1780" s="13">
        <f t="shared" si="2321"/>
        <v>4.7636980249204777E-6</v>
      </c>
      <c r="AM1780" s="13">
        <f t="shared" si="2322"/>
        <v>7.0928378206680409E-2</v>
      </c>
      <c r="AN1780" s="13">
        <f t="shared" si="2323"/>
        <v>2.7044634574715426E-2</v>
      </c>
      <c r="AO1780" s="13">
        <f t="shared" si="2324"/>
        <v>5.1559917043965684E-3</v>
      </c>
      <c r="AP1780" s="13">
        <f t="shared" si="2325"/>
        <v>6.5531791854098827E-4</v>
      </c>
      <c r="AQ1780" s="13">
        <f t="shared" si="2326"/>
        <v>6.2467358218599894E-5</v>
      </c>
      <c r="AR1780" s="13">
        <f t="shared" si="2327"/>
        <v>2.182576850917873E-6</v>
      </c>
      <c r="AS1780" s="13">
        <f t="shared" si="2328"/>
        <v>6.6466181566022119E-6</v>
      </c>
      <c r="AT1780" s="13">
        <f t="shared" si="2329"/>
        <v>1.012049882713077E-5</v>
      </c>
      <c r="AU1780" s="13">
        <f t="shared" si="2330"/>
        <v>1.0273344438400858E-5</v>
      </c>
      <c r="AV1780" s="13">
        <f t="shared" si="2331"/>
        <v>7.8213738091956997E-6</v>
      </c>
      <c r="AW1780" s="13">
        <f t="shared" si="2332"/>
        <v>1.5365050624337428E-7</v>
      </c>
      <c r="AX1780" s="13">
        <f t="shared" si="2333"/>
        <v>3.599978974460176E-2</v>
      </c>
      <c r="AY1780" s="13">
        <f t="shared" si="2334"/>
        <v>1.3726539123344057E-2</v>
      </c>
      <c r="AZ1780" s="13">
        <f t="shared" si="2335"/>
        <v>2.6169302326682154E-3</v>
      </c>
      <c r="BA1780" s="13">
        <f t="shared" si="2336"/>
        <v>3.3260745388259401E-4</v>
      </c>
      <c r="BB1780" s="13">
        <f t="shared" si="2337"/>
        <v>3.1705388148273094E-5</v>
      </c>
      <c r="BC1780" s="13">
        <f t="shared" si="2338"/>
        <v>2.4178210702096647E-6</v>
      </c>
      <c r="BD1780" s="13">
        <f t="shared" si="2339"/>
        <v>1.3870093291457674E-7</v>
      </c>
      <c r="BE1780" s="13">
        <f t="shared" si="2340"/>
        <v>4.2238702323814783E-7</v>
      </c>
      <c r="BF1780" s="13">
        <f t="shared" si="2341"/>
        <v>6.4314923357387764E-7</v>
      </c>
      <c r="BG1780" s="13">
        <f t="shared" si="2342"/>
        <v>6.5286244429823062E-7</v>
      </c>
      <c r="BH1780" s="13">
        <f t="shared" si="2343"/>
        <v>4.9704176215048689E-7</v>
      </c>
      <c r="BI1780" s="13">
        <f t="shared" si="2344"/>
        <v>3.0272902413581916E-7</v>
      </c>
      <c r="BJ1780" s="14">
        <f t="shared" si="2345"/>
        <v>0.85647213008785583</v>
      </c>
      <c r="BK1780" s="14">
        <f t="shared" si="2346"/>
        <v>9.6432617795457837E-2</v>
      </c>
      <c r="BL1780" s="14">
        <f t="shared" si="2347"/>
        <v>2.4676764162509766E-2</v>
      </c>
      <c r="BM1780" s="14">
        <f t="shared" si="2348"/>
        <v>0.62951897389098865</v>
      </c>
      <c r="BN1780" s="14">
        <f t="shared" si="2349"/>
        <v>0.33463639877474172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1.1809000000000001</v>
      </c>
      <c r="F1781" s="10" t="e">
        <f>VLOOKUP(B1781,home!$B$2:$E$405,3,FALSE)</f>
        <v>#N/A</v>
      </c>
      <c r="G1781" s="10">
        <f>VLOOKUP(C1781,away!$B$2:$E$405,4,FALSE)</f>
        <v>0.65139999999999998</v>
      </c>
      <c r="H1781" s="10">
        <f>VLOOKUP(A1781,away!$A$2:$E$405,3,FALSE)</f>
        <v>0.92459999999999998</v>
      </c>
      <c r="I1781" s="10">
        <f>VLOOKUP(C1781,away!$B$2:$E$405,3,FALSE)</f>
        <v>0.99839999999999995</v>
      </c>
      <c r="J1781" s="10" t="e">
        <f>VLOOKUP(B1781,home!$B$2:$E$405,4,FALSE)</f>
        <v>#N/A</v>
      </c>
      <c r="K1781" s="12" t="e">
        <f t="shared" si="2294"/>
        <v>#N/A</v>
      </c>
      <c r="L1781" s="12" t="e">
        <f t="shared" si="2295"/>
        <v>#N/A</v>
      </c>
      <c r="M1781" s="13" t="e">
        <f t="shared" si="2296"/>
        <v>#N/A</v>
      </c>
      <c r="N1781" s="13" t="e">
        <f t="shared" si="2297"/>
        <v>#N/A</v>
      </c>
      <c r="O1781" s="13" t="e">
        <f t="shared" si="2298"/>
        <v>#N/A</v>
      </c>
      <c r="P1781" s="13" t="e">
        <f t="shared" si="2299"/>
        <v>#N/A</v>
      </c>
      <c r="Q1781" s="13" t="e">
        <f t="shared" si="2300"/>
        <v>#N/A</v>
      </c>
      <c r="R1781" s="13" t="e">
        <f t="shared" si="2301"/>
        <v>#N/A</v>
      </c>
      <c r="S1781" s="13" t="e">
        <f t="shared" si="2302"/>
        <v>#N/A</v>
      </c>
      <c r="T1781" s="13" t="e">
        <f t="shared" si="2303"/>
        <v>#N/A</v>
      </c>
      <c r="U1781" s="13" t="e">
        <f t="shared" si="2304"/>
        <v>#N/A</v>
      </c>
      <c r="V1781" s="13" t="e">
        <f t="shared" si="2305"/>
        <v>#N/A</v>
      </c>
      <c r="W1781" s="13" t="e">
        <f t="shared" si="2306"/>
        <v>#N/A</v>
      </c>
      <c r="X1781" s="13" t="e">
        <f t="shared" si="2307"/>
        <v>#N/A</v>
      </c>
      <c r="Y1781" s="13" t="e">
        <f t="shared" si="2308"/>
        <v>#N/A</v>
      </c>
      <c r="Z1781" s="13" t="e">
        <f t="shared" si="2309"/>
        <v>#N/A</v>
      </c>
      <c r="AA1781" s="13" t="e">
        <f t="shared" si="2310"/>
        <v>#N/A</v>
      </c>
      <c r="AB1781" s="13" t="e">
        <f t="shared" si="2311"/>
        <v>#N/A</v>
      </c>
      <c r="AC1781" s="13" t="e">
        <f t="shared" si="2312"/>
        <v>#N/A</v>
      </c>
      <c r="AD1781" s="13" t="e">
        <f t="shared" si="2313"/>
        <v>#N/A</v>
      </c>
      <c r="AE1781" s="13" t="e">
        <f t="shared" si="2314"/>
        <v>#N/A</v>
      </c>
      <c r="AF1781" s="13" t="e">
        <f t="shared" si="2315"/>
        <v>#N/A</v>
      </c>
      <c r="AG1781" s="13" t="e">
        <f t="shared" si="2316"/>
        <v>#N/A</v>
      </c>
      <c r="AH1781" s="13" t="e">
        <f t="shared" si="2317"/>
        <v>#N/A</v>
      </c>
      <c r="AI1781" s="13" t="e">
        <f t="shared" si="2318"/>
        <v>#N/A</v>
      </c>
      <c r="AJ1781" s="13" t="e">
        <f t="shared" si="2319"/>
        <v>#N/A</v>
      </c>
      <c r="AK1781" s="13" t="e">
        <f t="shared" si="2320"/>
        <v>#N/A</v>
      </c>
      <c r="AL1781" s="13" t="e">
        <f t="shared" si="2321"/>
        <v>#N/A</v>
      </c>
      <c r="AM1781" s="13" t="e">
        <f t="shared" si="2322"/>
        <v>#N/A</v>
      </c>
      <c r="AN1781" s="13" t="e">
        <f t="shared" si="2323"/>
        <v>#N/A</v>
      </c>
      <c r="AO1781" s="13" t="e">
        <f t="shared" si="2324"/>
        <v>#N/A</v>
      </c>
      <c r="AP1781" s="13" t="e">
        <f t="shared" si="2325"/>
        <v>#N/A</v>
      </c>
      <c r="AQ1781" s="13" t="e">
        <f t="shared" si="2326"/>
        <v>#N/A</v>
      </c>
      <c r="AR1781" s="13" t="e">
        <f t="shared" si="2327"/>
        <v>#N/A</v>
      </c>
      <c r="AS1781" s="13" t="e">
        <f t="shared" si="2328"/>
        <v>#N/A</v>
      </c>
      <c r="AT1781" s="13" t="e">
        <f t="shared" si="2329"/>
        <v>#N/A</v>
      </c>
      <c r="AU1781" s="13" t="e">
        <f t="shared" si="2330"/>
        <v>#N/A</v>
      </c>
      <c r="AV1781" s="13" t="e">
        <f t="shared" si="2331"/>
        <v>#N/A</v>
      </c>
      <c r="AW1781" s="13" t="e">
        <f t="shared" si="2332"/>
        <v>#N/A</v>
      </c>
      <c r="AX1781" s="13" t="e">
        <f t="shared" si="2333"/>
        <v>#N/A</v>
      </c>
      <c r="AY1781" s="13" t="e">
        <f t="shared" si="2334"/>
        <v>#N/A</v>
      </c>
      <c r="AZ1781" s="13" t="e">
        <f t="shared" si="2335"/>
        <v>#N/A</v>
      </c>
      <c r="BA1781" s="13" t="e">
        <f t="shared" si="2336"/>
        <v>#N/A</v>
      </c>
      <c r="BB1781" s="13" t="e">
        <f t="shared" si="2337"/>
        <v>#N/A</v>
      </c>
      <c r="BC1781" s="13" t="e">
        <f t="shared" si="2338"/>
        <v>#N/A</v>
      </c>
      <c r="BD1781" s="13" t="e">
        <f t="shared" si="2339"/>
        <v>#N/A</v>
      </c>
      <c r="BE1781" s="13" t="e">
        <f t="shared" si="2340"/>
        <v>#N/A</v>
      </c>
      <c r="BF1781" s="13" t="e">
        <f t="shared" si="2341"/>
        <v>#N/A</v>
      </c>
      <c r="BG1781" s="13" t="e">
        <f t="shared" si="2342"/>
        <v>#N/A</v>
      </c>
      <c r="BH1781" s="13" t="e">
        <f t="shared" si="2343"/>
        <v>#N/A</v>
      </c>
      <c r="BI1781" s="13" t="e">
        <f t="shared" si="2344"/>
        <v>#N/A</v>
      </c>
      <c r="BJ1781" s="14" t="e">
        <f t="shared" si="2345"/>
        <v>#N/A</v>
      </c>
      <c r="BK1781" s="14" t="e">
        <f t="shared" si="2346"/>
        <v>#N/A</v>
      </c>
      <c r="BL1781" s="14" t="e">
        <f t="shared" si="2347"/>
        <v>#N/A</v>
      </c>
      <c r="BM1781" s="14" t="e">
        <f t="shared" si="2348"/>
        <v>#N/A</v>
      </c>
      <c r="BN1781" s="14" t="e">
        <f t="shared" si="2349"/>
        <v>#N/A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0.79279999999999995</v>
      </c>
      <c r="G1782" s="10">
        <f>VLOOKUP(C1782,away!$B$2:$E$405,4,FALSE)</f>
        <v>1.0810999999999999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0.79279999999999995</v>
      </c>
      <c r="G1783" s="10">
        <f>VLOOKUP(C1783,away!$B$2:$E$405,4,FALSE)</f>
        <v>0.86480000000000001</v>
      </c>
      <c r="H1783" s="10">
        <f>VLOOKUP(A1783,away!$A$2:$E$405,3,FALSE)</f>
        <v>1.125</v>
      </c>
      <c r="I1783" s="10">
        <f>VLOOKUP(C1783,away!$B$2:$E$405,3,FALSE)</f>
        <v>0.98770000000000002</v>
      </c>
      <c r="J1783" s="10">
        <f>VLOOKUP(B1783,home!$B$2:$E$405,4,FALSE)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0.72070000000000001</v>
      </c>
      <c r="G1784" s="10">
        <f>VLOOKUP(C1784,away!$B$2:$E$405,4,FALSE)</f>
        <v>0.72070000000000001</v>
      </c>
      <c r="H1784" s="10">
        <f>VLOOKUP(A1784,away!$A$2:$E$405,3,FALSE)</f>
        <v>1.125</v>
      </c>
      <c r="I1784" s="10">
        <f>VLOOKUP(C1784,away!$B$2:$E$405,3,FALSE)</f>
        <v>0.69140000000000001</v>
      </c>
      <c r="J1784" s="10">
        <f>VLOOKUP(B1784,home!$B$2:$E$405,4,FALSE)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1.5124</v>
      </c>
      <c r="F1785" s="10">
        <f>VLOOKUP(B1785,home!$B$2:$E$405,3,FALSE)</f>
        <v>1.2342</v>
      </c>
      <c r="G1785" s="10">
        <f>VLOOKUP(C1785,away!$B$2:$E$405,4,FALSE)</f>
        <v>0.79339999999999999</v>
      </c>
      <c r="H1785" s="10">
        <f>VLOOKUP(A1785,away!$A$2:$E$405,3,FALSE)</f>
        <v>1.1446000000000001</v>
      </c>
      <c r="I1785" s="10">
        <f>VLOOKUP(C1785,away!$B$2:$E$405,3,FALSE)</f>
        <v>1.4560999999999999</v>
      </c>
      <c r="J1785" s="10">
        <f>VLOOKUP(B1785,home!$B$2:$E$405,4,FALSE)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1.5124</v>
      </c>
      <c r="F1786" s="10">
        <f>VLOOKUP(B1786,home!$B$2:$E$405,3,FALSE)</f>
        <v>0.57299999999999995</v>
      </c>
      <c r="G1786" s="10">
        <f>VLOOKUP(C1786,away!$B$2:$E$405,4,FALSE)</f>
        <v>0.52900000000000003</v>
      </c>
      <c r="H1786" s="10">
        <f>VLOOKUP(A1786,away!$A$2:$E$405,3,FALSE)</f>
        <v>1.1446000000000001</v>
      </c>
      <c r="I1786" s="10">
        <f>VLOOKUP(C1786,away!$B$2:$E$405,3,FALSE)</f>
        <v>0.93189999999999995</v>
      </c>
      <c r="J1786" s="10">
        <f>VLOOKUP(B1786,home!$B$2:$E$405,4,FALSE)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1.72</v>
      </c>
      <c r="F1787" s="10">
        <f>VLOOKUP(B1787,home!$B$2:$E$405,3,FALSE)</f>
        <v>0.81399999999999995</v>
      </c>
      <c r="G1787" s="10">
        <f>VLOOKUP(C1787,away!$B$2:$E$405,4,FALSE)</f>
        <v>0.87209999999999999</v>
      </c>
      <c r="H1787" s="10">
        <f>VLOOKUP(A1787,away!$A$2:$E$405,3,FALSE)</f>
        <v>1.58</v>
      </c>
      <c r="I1787" s="10">
        <f>VLOOKUP(C1787,away!$B$2:$E$405,3,FALSE)</f>
        <v>0.94940000000000002</v>
      </c>
      <c r="J1787" s="10">
        <f>VLOOKUP(B1787,home!$B$2:$E$405,4,FALSE)</f>
        <v>0.69620000000000004</v>
      </c>
      <c r="K1787" s="12">
        <f t="shared" si="2294"/>
        <v>1.2210097680000001</v>
      </c>
      <c r="L1787" s="12">
        <f t="shared" si="2295"/>
        <v>1.0443362024000002</v>
      </c>
      <c r="M1787" s="13">
        <f t="shared" si="2296"/>
        <v>0.10379411863549312</v>
      </c>
      <c r="N1787" s="13">
        <f t="shared" si="2297"/>
        <v>0.12673363271488794</v>
      </c>
      <c r="O1787" s="13">
        <f t="shared" si="2298"/>
        <v>0.10839595568724598</v>
      </c>
      <c r="P1787" s="13">
        <f t="shared" si="2299"/>
        <v>0.13235252070582251</v>
      </c>
      <c r="Q1787" s="13">
        <f t="shared" si="2300"/>
        <v>7.7371501739501289E-2</v>
      </c>
      <c r="R1787" s="13">
        <f t="shared" si="2301"/>
        <v>5.6600910358968581E-2</v>
      </c>
      <c r="S1787" s="13">
        <f t="shared" si="2302"/>
        <v>4.2192153966600213E-2</v>
      </c>
      <c r="T1787" s="13">
        <f t="shared" si="2303"/>
        <v>8.0801860300615785E-2</v>
      </c>
      <c r="U1787" s="13">
        <f t="shared" si="2304"/>
        <v>6.9110264425993023E-2</v>
      </c>
      <c r="V1787" s="13">
        <f t="shared" si="2305"/>
        <v>5.9779001877302675E-3</v>
      </c>
      <c r="W1787" s="13">
        <f t="shared" si="2306"/>
        <v>3.1490453129586697E-2</v>
      </c>
      <c r="X1787" s="13">
        <f t="shared" si="2307"/>
        <v>3.2886620233207778E-2</v>
      </c>
      <c r="Y1787" s="13">
        <f t="shared" si="2308"/>
        <v>1.7172344042059608E-2</v>
      </c>
      <c r="Z1787" s="13">
        <f t="shared" si="2309"/>
        <v>1.9703459925556031E-2</v>
      </c>
      <c r="AA1787" s="13">
        <f t="shared" si="2310"/>
        <v>2.4058117032500468E-2</v>
      </c>
      <c r="AB1787" s="13">
        <f t="shared" si="2311"/>
        <v>1.4687597948185126E-2</v>
      </c>
      <c r="AC1787" s="13">
        <f t="shared" si="2312"/>
        <v>4.7641798541617778E-4</v>
      </c>
      <c r="AD1787" s="13">
        <f t="shared" si="2313"/>
        <v>9.6125377174928802E-3</v>
      </c>
      <c r="AE1787" s="13">
        <f t="shared" si="2314"/>
        <v>1.0038721135313282E-2</v>
      </c>
      <c r="AF1787" s="13">
        <f t="shared" si="2315"/>
        <v>5.2418999537028454E-3</v>
      </c>
      <c r="AG1787" s="13">
        <f t="shared" si="2316"/>
        <v>1.8247686303369225E-3</v>
      </c>
      <c r="AH1787" s="13">
        <f t="shared" si="2317"/>
        <v>5.1442591281989428E-3</v>
      </c>
      <c r="AI1787" s="13">
        <f t="shared" si="2318"/>
        <v>6.2811906446540739E-3</v>
      </c>
      <c r="AJ1787" s="13">
        <f t="shared" si="2319"/>
        <v>3.8346975658964219E-3</v>
      </c>
      <c r="AK1787" s="13">
        <f t="shared" si="2320"/>
        <v>1.5607343950951188E-3</v>
      </c>
      <c r="AL1787" s="13">
        <f t="shared" si="2321"/>
        <v>2.4300074843685324E-5</v>
      </c>
      <c r="AM1787" s="13">
        <f t="shared" si="2322"/>
        <v>2.3474004896654457E-3</v>
      </c>
      <c r="AN1787" s="13">
        <f t="shared" si="2323"/>
        <v>2.4514753128891125E-3</v>
      </c>
      <c r="AO1787" s="13">
        <f t="shared" si="2324"/>
        <v>1.2800822092699838E-3</v>
      </c>
      <c r="AP1787" s="13">
        <f t="shared" si="2325"/>
        <v>4.4561206439627251E-4</v>
      </c>
      <c r="AQ1787" s="13">
        <f t="shared" si="2326"/>
        <v>1.1634220276880688E-4</v>
      </c>
      <c r="AR1787" s="13">
        <f t="shared" si="2327"/>
        <v>1.0744672084209645E-3</v>
      </c>
      <c r="AS1787" s="13">
        <f t="shared" si="2328"/>
        <v>1.3119349568776896E-3</v>
      </c>
      <c r="AT1787" s="13">
        <f t="shared" si="2329"/>
        <v>8.009426986641591E-4</v>
      </c>
      <c r="AU1787" s="13">
        <f t="shared" si="2330"/>
        <v>3.2598628622573968E-4</v>
      </c>
      <c r="AV1787" s="13">
        <f t="shared" si="2331"/>
        <v>9.9508109928917989E-5</v>
      </c>
      <c r="AW1787" s="13">
        <f t="shared" si="2332"/>
        <v>8.6072532635403133E-7</v>
      </c>
      <c r="AX1787" s="13">
        <f t="shared" si="2333"/>
        <v>4.7769982121491567E-4</v>
      </c>
      <c r="AY1787" s="13">
        <f t="shared" si="2334"/>
        <v>4.9887921717474415E-4</v>
      </c>
      <c r="AZ1787" s="13">
        <f t="shared" si="2335"/>
        <v>2.6049881356027856E-4</v>
      </c>
      <c r="BA1787" s="13">
        <f t="shared" si="2336"/>
        <v>9.068278056108236E-5</v>
      </c>
      <c r="BB1787" s="13">
        <f t="shared" si="2337"/>
        <v>2.3675827668558323E-5</v>
      </c>
      <c r="BC1787" s="13">
        <f t="shared" si="2338"/>
        <v>4.945104791211812E-6</v>
      </c>
      <c r="BD1787" s="13">
        <f t="shared" si="2339"/>
        <v>1.8701750067427986E-4</v>
      </c>
      <c r="BE1787" s="13">
        <f t="shared" si="2340"/>
        <v>2.283501951102423E-4</v>
      </c>
      <c r="BF1787" s="13">
        <f t="shared" si="2341"/>
        <v>1.394089093771559E-4</v>
      </c>
      <c r="BG1787" s="13">
        <f t="shared" si="2342"/>
        <v>5.6739880031911398E-5</v>
      </c>
      <c r="BH1787" s="13">
        <f t="shared" si="2343"/>
        <v>1.7319986938527991E-5</v>
      </c>
      <c r="BI1787" s="13">
        <f t="shared" si="2344"/>
        <v>4.2295746467150168E-6</v>
      </c>
      <c r="BJ1787" s="14">
        <f t="shared" si="2345"/>
        <v>0.40117163344066537</v>
      </c>
      <c r="BK1787" s="14">
        <f t="shared" si="2346"/>
        <v>0.28531629077308068</v>
      </c>
      <c r="BL1787" s="14">
        <f t="shared" si="2347"/>
        <v>0.29391963249363418</v>
      </c>
      <c r="BM1787" s="14">
        <f t="shared" si="2348"/>
        <v>0.39436435829916849</v>
      </c>
      <c r="BN1787" s="14">
        <f t="shared" si="2349"/>
        <v>0.60524863984191946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1.72</v>
      </c>
      <c r="F1788" s="10">
        <f>VLOOKUP(B1788,home!$B$2:$E$405,3,FALSE)</f>
        <v>0.63949999999999996</v>
      </c>
      <c r="G1788" s="10">
        <f>VLOOKUP(C1788,away!$B$2:$E$405,4,FALSE)</f>
        <v>1.1628000000000001</v>
      </c>
      <c r="H1788" s="10">
        <f>VLOOKUP(A1788,away!$A$2:$E$405,3,FALSE)</f>
        <v>1.58</v>
      </c>
      <c r="I1788" s="10">
        <f>VLOOKUP(C1788,away!$B$2:$E$405,3,FALSE)</f>
        <v>0.63290000000000002</v>
      </c>
      <c r="J1788" s="10">
        <f>VLOOKUP(B1788,home!$B$2:$E$405,4,FALSE)</f>
        <v>1.6456</v>
      </c>
      <c r="K1788" s="12">
        <f t="shared" si="2294"/>
        <v>1.2790102319999999</v>
      </c>
      <c r="L1788" s="12">
        <f t="shared" si="2295"/>
        <v>1.6455703792</v>
      </c>
      <c r="M1788" s="13">
        <f t="shared" si="2296"/>
        <v>5.3687203003593517E-2</v>
      </c>
      <c r="N1788" s="13">
        <f t="shared" si="2297"/>
        <v>6.8666481969057239E-2</v>
      </c>
      <c r="O1788" s="13">
        <f t="shared" si="2298"/>
        <v>8.8346071004810775E-2</v>
      </c>
      <c r="P1788" s="13">
        <f t="shared" si="2299"/>
        <v>0.11299552877215149</v>
      </c>
      <c r="Q1788" s="13">
        <f t="shared" si="2300"/>
        <v>4.3912566516933857E-2</v>
      </c>
      <c r="R1788" s="13">
        <f t="shared" si="2301"/>
        <v>7.2689838782108301E-2</v>
      </c>
      <c r="S1788" s="13">
        <f t="shared" si="2302"/>
        <v>5.9455460557535006E-2</v>
      </c>
      <c r="T1788" s="13">
        <f t="shared" si="2303"/>
        <v>7.2261218734916088E-2</v>
      </c>
      <c r="U1788" s="13">
        <f t="shared" si="2304"/>
        <v>9.2971047564746931E-2</v>
      </c>
      <c r="V1788" s="13">
        <f t="shared" si="2305"/>
        <v>1.3903998694149359E-2</v>
      </c>
      <c r="W1788" s="13">
        <f t="shared" si="2306"/>
        <v>1.8721540629512996E-2</v>
      </c>
      <c r="X1788" s="13">
        <f t="shared" si="2307"/>
        <v>3.0807612712915908E-2</v>
      </c>
      <c r="Y1788" s="13">
        <f t="shared" si="2308"/>
        <v>2.5348047467119886E-2</v>
      </c>
      <c r="Z1788" s="13">
        <f t="shared" si="2309"/>
        <v>3.9872081856220272E-2</v>
      </c>
      <c r="AA1788" s="13">
        <f t="shared" si="2310"/>
        <v>5.0996800665247283E-2</v>
      </c>
      <c r="AB1788" s="13">
        <f t="shared" si="2311"/>
        <v>3.2612714925057844E-2</v>
      </c>
      <c r="AC1788" s="13">
        <f t="shared" si="2312"/>
        <v>1.8289853035223672E-3</v>
      </c>
      <c r="AD1788" s="13">
        <f t="shared" si="2313"/>
        <v>5.9862605059877137E-3</v>
      </c>
      <c r="AE1788" s="13">
        <f t="shared" si="2314"/>
        <v>9.8508129708281874E-3</v>
      </c>
      <c r="AF1788" s="13">
        <f t="shared" si="2315"/>
        <v>8.1051030179170088E-3</v>
      </c>
      <c r="AG1788" s="13">
        <f t="shared" si="2316"/>
        <v>4.4458391488829191E-3</v>
      </c>
      <c r="AH1788" s="13">
        <f t="shared" si="2317"/>
        <v>1.6403079214908453E-2</v>
      </c>
      <c r="AI1788" s="13">
        <f t="shared" si="2318"/>
        <v>2.097970615217444E-2</v>
      </c>
      <c r="AJ1788" s="13">
        <f t="shared" si="2319"/>
        <v>1.3416629416492229E-2</v>
      </c>
      <c r="AK1788" s="13">
        <f t="shared" si="2320"/>
        <v>5.7200021008819149E-3</v>
      </c>
      <c r="AL1788" s="13">
        <f t="shared" si="2321"/>
        <v>1.5397871367906475E-4</v>
      </c>
      <c r="AM1788" s="13">
        <f t="shared" si="2322"/>
        <v>1.531297687715154E-3</v>
      </c>
      <c r="AN1788" s="13">
        <f t="shared" si="2323"/>
        <v>2.5198581166415092E-3</v>
      </c>
      <c r="AO1788" s="13">
        <f t="shared" si="2324"/>
        <v>2.0733019382659832E-3</v>
      </c>
      <c r="AP1788" s="13">
        <f t="shared" si="2325"/>
        <v>1.1372547522494831E-3</v>
      </c>
      <c r="AQ1788" s="13">
        <f t="shared" si="2326"/>
        <v>4.6785818347654584E-4</v>
      </c>
      <c r="AR1788" s="13">
        <f t="shared" si="2327"/>
        <v>5.3984842567449155E-3</v>
      </c>
      <c r="AS1788" s="13">
        <f t="shared" si="2328"/>
        <v>6.9047166016676627E-3</v>
      </c>
      <c r="AT1788" s="13">
        <f t="shared" si="2329"/>
        <v>4.4156015912966045E-3</v>
      </c>
      <c r="AU1788" s="13">
        <f t="shared" si="2330"/>
        <v>1.8825332052346121E-3</v>
      </c>
      <c r="AV1788" s="13">
        <f t="shared" si="2331"/>
        <v>6.0194480789370656E-4</v>
      </c>
      <c r="AW1788" s="13">
        <f t="shared" si="2332"/>
        <v>9.0022001925657611E-6</v>
      </c>
      <c r="AX1788" s="13">
        <f t="shared" si="2333"/>
        <v>3.2642423513760352E-4</v>
      </c>
      <c r="AY1788" s="13">
        <f t="shared" si="2334"/>
        <v>5.3715405239545633E-4</v>
      </c>
      <c r="AZ1788" s="13">
        <f t="shared" si="2335"/>
        <v>4.4196239884460389E-4</v>
      </c>
      <c r="BA1788" s="13">
        <f t="shared" si="2336"/>
        <v>2.4242674408628549E-4</v>
      </c>
      <c r="BB1788" s="13">
        <f t="shared" si="2337"/>
        <v>9.9732567298572511E-5</v>
      </c>
      <c r="BC1788" s="13">
        <f t="shared" si="2338"/>
        <v>3.2823391717620343E-5</v>
      </c>
      <c r="BD1788" s="13">
        <f t="shared" si="2339"/>
        <v>1.4805976309128248E-3</v>
      </c>
      <c r="BE1788" s="13">
        <f t="shared" si="2340"/>
        <v>1.8936995194124622E-3</v>
      </c>
      <c r="BF1788" s="13">
        <f t="shared" si="2341"/>
        <v>1.211030530831011E-3</v>
      </c>
      <c r="BG1788" s="13">
        <f t="shared" si="2342"/>
        <v>5.1630681339908465E-4</v>
      </c>
      <c r="BH1788" s="13">
        <f t="shared" si="2343"/>
        <v>1.6509042429718607E-4</v>
      </c>
      <c r="BI1788" s="13">
        <f t="shared" si="2344"/>
        <v>4.2230468376264403E-5</v>
      </c>
      <c r="BJ1788" s="14">
        <f t="shared" si="2345"/>
        <v>0.29751557774190063</v>
      </c>
      <c r="BK1788" s="14">
        <f t="shared" si="2346"/>
        <v>0.24256230909702625</v>
      </c>
      <c r="BL1788" s="14">
        <f t="shared" si="2347"/>
        <v>0.41864812567649456</v>
      </c>
      <c r="BM1788" s="14">
        <f t="shared" si="2348"/>
        <v>0.55777225247078333</v>
      </c>
      <c r="BN1788" s="14">
        <f t="shared" si="2349"/>
        <v>0.44029769004865527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1.72</v>
      </c>
      <c r="F1789" s="10">
        <f>VLOOKUP(B1789,home!$B$2:$E$405,3,FALSE)</f>
        <v>0.87209999999999999</v>
      </c>
      <c r="G1789" s="10">
        <f>VLOOKUP(C1789,away!$B$2:$E$405,4,FALSE)</f>
        <v>0.87209999999999999</v>
      </c>
      <c r="H1789" s="10">
        <f>VLOOKUP(A1789,away!$A$2:$E$405,3,FALSE)</f>
        <v>1.58</v>
      </c>
      <c r="I1789" s="10">
        <f>VLOOKUP(C1789,away!$B$2:$E$405,3,FALSE)</f>
        <v>0.94940000000000002</v>
      </c>
      <c r="J1789" s="10">
        <f>VLOOKUP(B1789,home!$B$2:$E$405,4,FALSE)</f>
        <v>0.82279999999999998</v>
      </c>
      <c r="K1789" s="12">
        <f t="shared" si="2294"/>
        <v>1.3081604651999998</v>
      </c>
      <c r="L1789" s="12">
        <f t="shared" si="2295"/>
        <v>1.2342427856</v>
      </c>
      <c r="M1789" s="13">
        <f t="shared" si="2296"/>
        <v>7.867709162090436E-2</v>
      </c>
      <c r="N1789" s="13">
        <f t="shared" si="2297"/>
        <v>0.10292226077538526</v>
      </c>
      <c r="O1789" s="13">
        <f t="shared" si="2298"/>
        <v>9.7106632725091416E-2</v>
      </c>
      <c r="P1789" s="13">
        <f t="shared" si="2299"/>
        <v>0.12703105783966112</v>
      </c>
      <c r="Q1789" s="13">
        <f t="shared" si="2300"/>
        <v>6.7319416267681856E-2</v>
      </c>
      <c r="R1789" s="13">
        <f t="shared" si="2301"/>
        <v>5.9926580437426477E-2</v>
      </c>
      <c r="S1789" s="13">
        <f t="shared" si="2302"/>
        <v>5.1275693227251277E-2</v>
      </c>
      <c r="T1789" s="13">
        <f t="shared" si="2303"/>
        <v>8.3088503859189616E-2</v>
      </c>
      <c r="U1789" s="13">
        <f t="shared" si="2304"/>
        <v>7.8393583342869028E-2</v>
      </c>
      <c r="V1789" s="13">
        <f t="shared" si="2305"/>
        <v>9.1987888129207978E-3</v>
      </c>
      <c r="W1789" s="13">
        <f t="shared" si="2306"/>
        <v>2.9354866300574375E-2</v>
      </c>
      <c r="X1789" s="13">
        <f t="shared" si="2307"/>
        <v>3.6231031953736482E-2</v>
      </c>
      <c r="Y1789" s="13">
        <f t="shared" si="2308"/>
        <v>2.2358944901871167E-2</v>
      </c>
      <c r="Z1789" s="13">
        <f t="shared" si="2309"/>
        <v>2.4654649856857249E-2</v>
      </c>
      <c r="AA1789" s="13">
        <f t="shared" si="2310"/>
        <v>3.225223822608949E-2</v>
      </c>
      <c r="AB1789" s="13">
        <f t="shared" si="2311"/>
        <v>2.1095551480791227E-2</v>
      </c>
      <c r="AC1789" s="13">
        <f t="shared" si="2312"/>
        <v>9.2826565655492236E-4</v>
      </c>
      <c r="AD1789" s="13">
        <f t="shared" si="2313"/>
        <v>9.6002188889107928E-3</v>
      </c>
      <c r="AE1789" s="13">
        <f t="shared" si="2314"/>
        <v>1.1849000903818994E-2</v>
      </c>
      <c r="AF1789" s="13">
        <f t="shared" si="2315"/>
        <v>7.3122719410532375E-3</v>
      </c>
      <c r="AG1789" s="13">
        <f t="shared" si="2316"/>
        <v>3.0083729631967563E-3</v>
      </c>
      <c r="AH1789" s="13">
        <f t="shared" si="2317"/>
        <v>7.6074559293300304E-3</v>
      </c>
      <c r="AI1789" s="13">
        <f t="shared" si="2318"/>
        <v>9.95177308750087E-3</v>
      </c>
      <c r="AJ1789" s="13">
        <f t="shared" si="2319"/>
        <v>6.5092580558549903E-3</v>
      </c>
      <c r="AK1789" s="13">
        <f t="shared" si="2320"/>
        <v>2.8383846821513699E-3</v>
      </c>
      <c r="AL1789" s="13">
        <f t="shared" si="2321"/>
        <v>5.9950649358812144E-5</v>
      </c>
      <c r="AM1789" s="13">
        <f t="shared" si="2322"/>
        <v>2.5117253615478739E-3</v>
      </c>
      <c r="AN1789" s="13">
        <f t="shared" si="2323"/>
        <v>3.1000789068990151E-3</v>
      </c>
      <c r="AO1789" s="13">
        <f t="shared" si="2324"/>
        <v>1.913125012815422E-3</v>
      </c>
      <c r="AP1789" s="13">
        <f t="shared" si="2325"/>
        <v>7.8708691500611416E-4</v>
      </c>
      <c r="AQ1789" s="13">
        <f t="shared" si="2326"/>
        <v>2.4286408662161412E-4</v>
      </c>
      <c r="AR1789" s="13">
        <f t="shared" si="2327"/>
        <v>1.8778895195091067E-3</v>
      </c>
      <c r="AS1789" s="13">
        <f t="shared" si="2328"/>
        <v>2.456580827435237E-3</v>
      </c>
      <c r="AT1789" s="13">
        <f t="shared" si="2329"/>
        <v>1.6068009590095409E-3</v>
      </c>
      <c r="AU1789" s="13">
        <f t="shared" si="2330"/>
        <v>7.0065116334057549E-4</v>
      </c>
      <c r="AV1789" s="13">
        <f t="shared" si="2331"/>
        <v>2.2914103794463206E-4</v>
      </c>
      <c r="AW1789" s="13">
        <f t="shared" si="2332"/>
        <v>2.688766001685612E-6</v>
      </c>
      <c r="AX1789" s="13">
        <f t="shared" si="2333"/>
        <v>5.4762330290285038E-4</v>
      </c>
      <c r="AY1789" s="13">
        <f t="shared" si="2334"/>
        <v>6.7590011083428674E-4</v>
      </c>
      <c r="AZ1789" s="13">
        <f t="shared" si="2335"/>
        <v>4.1711241779172941E-4</v>
      </c>
      <c r="BA1789" s="13">
        <f t="shared" si="2336"/>
        <v>1.7160599748120508E-4</v>
      </c>
      <c r="BB1789" s="13">
        <f t="shared" si="2337"/>
        <v>5.2950866089217264E-5</v>
      </c>
      <c r="BC1789" s="13">
        <f t="shared" si="2338"/>
        <v>1.307084489237762E-5</v>
      </c>
      <c r="BD1789" s="13">
        <f t="shared" si="2339"/>
        <v>3.8629526526799386E-4</v>
      </c>
      <c r="BE1789" s="13">
        <f t="shared" si="2340"/>
        <v>5.0533619391753622E-4</v>
      </c>
      <c r="BF1789" s="13">
        <f t="shared" si="2341"/>
        <v>3.3053041525878086E-4</v>
      </c>
      <c r="BG1789" s="13">
        <f t="shared" si="2342"/>
        <v>1.4412894059589196E-4</v>
      </c>
      <c r="BH1789" s="13">
        <f t="shared" si="2343"/>
        <v>4.7135945494676288E-5</v>
      </c>
      <c r="BI1789" s="13">
        <f t="shared" si="2344"/>
        <v>1.2332276077191515E-5</v>
      </c>
      <c r="BJ1789" s="14">
        <f t="shared" si="2345"/>
        <v>0.38347803257830032</v>
      </c>
      <c r="BK1789" s="14">
        <f t="shared" si="2346"/>
        <v>0.26784674791748558</v>
      </c>
      <c r="BL1789" s="14">
        <f t="shared" si="2347"/>
        <v>0.32397828051095606</v>
      </c>
      <c r="BM1789" s="14">
        <f t="shared" si="2348"/>
        <v>0.46630145985261606</v>
      </c>
      <c r="BN1789" s="14">
        <f t="shared" si="2349"/>
        <v>0.53298303966615046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1.6292</v>
      </c>
      <c r="F1790" s="10">
        <f>VLOOKUP(B1790,home!$B$2:$E$405,3,FALSE)</f>
        <v>1.1554</v>
      </c>
      <c r="G1790" s="10">
        <f>VLOOKUP(C1790,away!$B$2:$E$405,4,FALSE)</f>
        <v>0.83040000000000003</v>
      </c>
      <c r="H1790" s="10">
        <f>VLOOKUP(A1790,away!$A$2:$E$405,3,FALSE)</f>
        <v>1.1462000000000001</v>
      </c>
      <c r="I1790" s="10">
        <f>VLOOKUP(C1790,away!$B$2:$E$405,3,FALSE)</f>
        <v>0.66720000000000002</v>
      </c>
      <c r="J1790" s="10">
        <f>VLOOKUP(B1790,home!$B$2:$E$405,4,FALSE)</f>
        <v>0.87239999999999995</v>
      </c>
      <c r="K1790" s="12">
        <f t="shared" si="2294"/>
        <v>1.5631264254720001</v>
      </c>
      <c r="L1790" s="12">
        <f t="shared" si="2295"/>
        <v>0.66716322393600003</v>
      </c>
      <c r="M1790" s="13">
        <f t="shared" si="2296"/>
        <v>0.10749728909987198</v>
      </c>
      <c r="N1790" s="13">
        <f t="shared" si="2297"/>
        <v>0.16803185325861306</v>
      </c>
      <c r="O1790" s="13">
        <f t="shared" si="2298"/>
        <v>7.1718237960250814E-2</v>
      </c>
      <c r="P1790" s="13">
        <f t="shared" si="2299"/>
        <v>0.11210467294395715</v>
      </c>
      <c r="Q1790" s="13">
        <f t="shared" si="2300"/>
        <v>0.13132751507478579</v>
      </c>
      <c r="R1790" s="13">
        <f t="shared" si="2301"/>
        <v>2.3923885426285069E-2</v>
      </c>
      <c r="S1790" s="13">
        <f t="shared" si="2302"/>
        <v>2.9227382851012212E-2</v>
      </c>
      <c r="T1790" s="13">
        <f t="shared" si="2303"/>
        <v>8.7616888348797717E-2</v>
      </c>
      <c r="U1790" s="13">
        <f t="shared" si="2304"/>
        <v>3.7396057509790651E-2</v>
      </c>
      <c r="V1790" s="13">
        <f t="shared" si="2305"/>
        <v>3.3866757870583668E-3</v>
      </c>
      <c r="W1790" s="13">
        <f t="shared" si="2306"/>
        <v>6.8427169734990037E-2</v>
      </c>
      <c r="X1790" s="13">
        <f t="shared" si="2307"/>
        <v>4.5652091165211836E-2</v>
      </c>
      <c r="Y1790" s="13">
        <f t="shared" si="2308"/>
        <v>1.5228698160601453E-2</v>
      </c>
      <c r="Z1790" s="13">
        <f t="shared" si="2309"/>
        <v>5.3203788433586119E-3</v>
      </c>
      <c r="AA1790" s="13">
        <f t="shared" si="2310"/>
        <v>8.3164247635760004E-3</v>
      </c>
      <c r="AB1790" s="13">
        <f t="shared" si="2311"/>
        <v>6.4998116566976905E-3</v>
      </c>
      <c r="AC1790" s="13">
        <f t="shared" si="2312"/>
        <v>2.2073939297359051E-4</v>
      </c>
      <c r="AD1790" s="13">
        <f t="shared" si="2313"/>
        <v>2.6740079308255206E-2</v>
      </c>
      <c r="AE1790" s="13">
        <f t="shared" si="2314"/>
        <v>1.7839997519599866E-2</v>
      </c>
      <c r="AF1790" s="13">
        <f t="shared" si="2315"/>
        <v>5.9510951300932443E-3</v>
      </c>
      <c r="AG1790" s="13">
        <f t="shared" si="2316"/>
        <v>1.3234506043142797E-3</v>
      </c>
      <c r="AH1790" s="13">
        <f t="shared" si="2317"/>
        <v>8.873902754240044E-4</v>
      </c>
      <c r="AI1790" s="13">
        <f t="shared" si="2318"/>
        <v>1.3871031892221373E-3</v>
      </c>
      <c r="AJ1790" s="13">
        <f t="shared" si="2319"/>
        <v>1.084108824964806E-3</v>
      </c>
      <c r="AK1790" s="13">
        <f t="shared" si="2320"/>
        <v>5.6486638412996245E-4</v>
      </c>
      <c r="AL1790" s="13">
        <f t="shared" si="2321"/>
        <v>9.2080154438727912E-6</v>
      </c>
      <c r="AM1790" s="13">
        <f t="shared" si="2322"/>
        <v>8.3596249171901411E-3</v>
      </c>
      <c r="AN1790" s="13">
        <f t="shared" si="2323"/>
        <v>5.5772343106482913E-3</v>
      </c>
      <c r="AO1790" s="13">
        <f t="shared" si="2324"/>
        <v>1.8604628116692939E-3</v>
      </c>
      <c r="AP1790" s="13">
        <f t="shared" si="2325"/>
        <v>4.1374412248210715E-4</v>
      </c>
      <c r="AQ1790" s="13">
        <f t="shared" si="2326"/>
        <v>6.9008715659933456E-5</v>
      </c>
      <c r="AR1790" s="13">
        <f t="shared" si="2327"/>
        <v>1.1840683140826681E-4</v>
      </c>
      <c r="AS1790" s="13">
        <f t="shared" si="2328"/>
        <v>1.850848471306698E-4</v>
      </c>
      <c r="AT1790" s="13">
        <f t="shared" si="2329"/>
        <v>1.4465550775219778E-4</v>
      </c>
      <c r="AU1790" s="13">
        <f t="shared" si="2330"/>
        <v>7.5371615585843375E-5</v>
      </c>
      <c r="AV1790" s="13">
        <f t="shared" si="2331"/>
        <v>2.9453841013187268E-5</v>
      </c>
      <c r="AW1790" s="13">
        <f t="shared" si="2332"/>
        <v>2.667409797653458E-7</v>
      </c>
      <c r="AX1790" s="13">
        <f t="shared" si="2333"/>
        <v>2.1778584358490153E-3</v>
      </c>
      <c r="AY1790" s="13">
        <f t="shared" si="2334"/>
        <v>1.4529870553372432E-3</v>
      </c>
      <c r="AZ1790" s="13">
        <f t="shared" si="2335"/>
        <v>4.8468976408803504E-4</v>
      </c>
      <c r="BA1790" s="13">
        <f t="shared" si="2336"/>
        <v>1.0778906187258427E-4</v>
      </c>
      <c r="BB1790" s="13">
        <f t="shared" si="2337"/>
        <v>1.7978224505987571E-5</v>
      </c>
      <c r="BC1790" s="13">
        <f t="shared" si="2338"/>
        <v>2.3988820444119749E-6</v>
      </c>
      <c r="BD1790" s="13">
        <f t="shared" si="2339"/>
        <v>1.3166113896397609E-5</v>
      </c>
      <c r="BE1790" s="13">
        <f t="shared" si="2340"/>
        <v>2.058030055223322E-5</v>
      </c>
      <c r="BF1790" s="13">
        <f t="shared" si="2341"/>
        <v>1.6084805818675876E-5</v>
      </c>
      <c r="BG1790" s="13">
        <f t="shared" si="2342"/>
        <v>8.3808616745860174E-6</v>
      </c>
      <c r="BH1790" s="13">
        <f t="shared" si="2343"/>
        <v>3.2750865879427311E-6</v>
      </c>
      <c r="BI1790" s="13">
        <f t="shared" si="2344"/>
        <v>1.0238748782644409E-6</v>
      </c>
      <c r="BJ1790" s="14">
        <f t="shared" si="2345"/>
        <v>0.58866261460660951</v>
      </c>
      <c r="BK1790" s="14">
        <f t="shared" si="2346"/>
        <v>0.25389895514565436</v>
      </c>
      <c r="BL1790" s="14">
        <f t="shared" si="2347"/>
        <v>0.15239336967663947</v>
      </c>
      <c r="BM1790" s="14">
        <f t="shared" si="2348"/>
        <v>0.3842191441941406</v>
      </c>
      <c r="BN1790" s="14">
        <f t="shared" si="2349"/>
        <v>0.61460345376376391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1.6292</v>
      </c>
      <c r="F1791" s="10">
        <f>VLOOKUP(B1791,home!$B$2:$E$405,3,FALSE)</f>
        <v>0.90259999999999996</v>
      </c>
      <c r="G1791" s="10">
        <f>VLOOKUP(C1791,away!$B$2:$E$405,4,FALSE)</f>
        <v>1.1193</v>
      </c>
      <c r="H1791" s="10">
        <f>VLOOKUP(A1791,away!$A$2:$E$405,3,FALSE)</f>
        <v>1.1462000000000001</v>
      </c>
      <c r="I1791" s="10">
        <f>VLOOKUP(C1791,away!$B$2:$E$405,3,FALSE)</f>
        <v>0.41060000000000002</v>
      </c>
      <c r="J1791" s="10">
        <f>VLOOKUP(B1791,home!$B$2:$E$405,4,FALSE)</f>
        <v>1.0777000000000001</v>
      </c>
      <c r="K1791" s="12">
        <f t="shared" si="2294"/>
        <v>1.645948469256</v>
      </c>
      <c r="L1791" s="12">
        <f t="shared" si="2295"/>
        <v>0.50719764924400013</v>
      </c>
      <c r="M1791" s="13">
        <f t="shared" si="2296"/>
        <v>0.11611826068936749</v>
      </c>
      <c r="N1791" s="13">
        <f t="shared" si="2297"/>
        <v>0.19112467343433359</v>
      </c>
      <c r="O1791" s="13">
        <f t="shared" si="2298"/>
        <v>5.8894908855949175E-2</v>
      </c>
      <c r="P1791" s="13">
        <f t="shared" si="2299"/>
        <v>9.693798507842119E-2</v>
      </c>
      <c r="Q1791" s="13">
        <f t="shared" si="2300"/>
        <v>0.15729068183814718</v>
      </c>
      <c r="R1791" s="13">
        <f t="shared" si="2301"/>
        <v>1.493567966208853E-2</v>
      </c>
      <c r="S1791" s="13">
        <f t="shared" si="2302"/>
        <v>2.0231471121072035E-2</v>
      </c>
      <c r="T1791" s="13">
        <f t="shared" si="2303"/>
        <v>7.9777464076294186E-2</v>
      </c>
      <c r="U1791" s="13">
        <f t="shared" si="2304"/>
        <v>2.458335907711259E-2</v>
      </c>
      <c r="V1791" s="13">
        <f t="shared" si="2305"/>
        <v>1.8766289872696323E-3</v>
      </c>
      <c r="W1791" s="13">
        <f t="shared" si="2306"/>
        <v>8.629745233324361E-2</v>
      </c>
      <c r="X1791" s="13">
        <f t="shared" si="2307"/>
        <v>4.3769864959167307E-2</v>
      </c>
      <c r="Y1791" s="13">
        <f t="shared" si="2308"/>
        <v>1.1099986307508494E-2</v>
      </c>
      <c r="Z1791" s="13">
        <f t="shared" si="2309"/>
        <v>2.5251138714909084E-3</v>
      </c>
      <c r="AA1791" s="13">
        <f t="shared" si="2310"/>
        <v>4.1562073114775533E-3</v>
      </c>
      <c r="AB1791" s="13">
        <f t="shared" si="2311"/>
        <v>3.4204515311185373E-3</v>
      </c>
      <c r="AC1791" s="13">
        <f t="shared" si="2312"/>
        <v>9.7915603285434521E-5</v>
      </c>
      <c r="AD1791" s="13">
        <f t="shared" si="2313"/>
        <v>3.5510289892148751E-2</v>
      </c>
      <c r="AE1791" s="13">
        <f t="shared" si="2314"/>
        <v>1.8010735557270823E-2</v>
      </c>
      <c r="AF1791" s="13">
        <f t="shared" si="2315"/>
        <v>4.5675013679015433E-3</v>
      </c>
      <c r="AG1791" s="13">
        <f t="shared" si="2316"/>
        <v>7.7220865223947264E-4</v>
      </c>
      <c r="AH1791" s="13">
        <f t="shared" si="2317"/>
        <v>3.2018295492340122E-4</v>
      </c>
      <c r="AI1791" s="13">
        <f t="shared" si="2318"/>
        <v>5.2700464453803511E-4</v>
      </c>
      <c r="AJ1791" s="13">
        <f t="shared" si="2319"/>
        <v>4.3371124398409072E-4</v>
      </c>
      <c r="AK1791" s="13">
        <f t="shared" si="2320"/>
        <v>2.3795545271157654E-4</v>
      </c>
      <c r="AL1791" s="13">
        <f t="shared" si="2321"/>
        <v>3.2696808353407171E-6</v>
      </c>
      <c r="AM1791" s="13">
        <f t="shared" si="2322"/>
        <v>1.1689621458163801E-2</v>
      </c>
      <c r="AN1791" s="13">
        <f t="shared" si="2323"/>
        <v>5.9289485241329001E-3</v>
      </c>
      <c r="AO1791" s="13">
        <f t="shared" si="2324"/>
        <v>1.5035743769644453E-3</v>
      </c>
      <c r="AP1791" s="13">
        <f t="shared" si="2325"/>
        <v>2.5420312981995957E-4</v>
      </c>
      <c r="AQ1791" s="13">
        <f t="shared" si="2326"/>
        <v>3.2232807468787722E-5</v>
      </c>
      <c r="AR1791" s="13">
        <f t="shared" si="2327"/>
        <v>3.247920841302936E-5</v>
      </c>
      <c r="AS1791" s="13">
        <f t="shared" si="2328"/>
        <v>5.3459103370072279E-5</v>
      </c>
      <c r="AT1791" s="13">
        <f t="shared" si="2329"/>
        <v>4.3995464679884376E-5</v>
      </c>
      <c r="AU1791" s="13">
        <f t="shared" si="2330"/>
        <v>2.4138089248020698E-5</v>
      </c>
      <c r="AV1791" s="13">
        <f t="shared" si="2331"/>
        <v>9.9325127621361001E-6</v>
      </c>
      <c r="AW1791" s="13">
        <f t="shared" si="2332"/>
        <v>7.582219056143508E-8</v>
      </c>
      <c r="AX1791" s="13">
        <f t="shared" si="2333"/>
        <v>3.2067524242078023E-3</v>
      </c>
      <c r="AY1791" s="13">
        <f t="shared" si="2334"/>
        <v>1.6264572912656958E-3</v>
      </c>
      <c r="AZ1791" s="13">
        <f t="shared" si="2335"/>
        <v>4.1246765736286241E-4</v>
      </c>
      <c r="BA1791" s="13">
        <f t="shared" si="2336"/>
        <v>6.9734208734541174E-5</v>
      </c>
      <c r="BB1791" s="13">
        <f t="shared" si="2337"/>
        <v>8.8422566855124256E-6</v>
      </c>
      <c r="BC1791" s="13">
        <f t="shared" si="2338"/>
        <v>8.9695436098078949E-7</v>
      </c>
      <c r="BD1791" s="13">
        <f t="shared" si="2339"/>
        <v>2.745563026065739E-6</v>
      </c>
      <c r="BE1791" s="13">
        <f t="shared" si="2340"/>
        <v>4.5190552599987747E-6</v>
      </c>
      <c r="BF1791" s="13">
        <f t="shared" si="2341"/>
        <v>3.7190660438391296E-6</v>
      </c>
      <c r="BG1791" s="13">
        <f t="shared" si="2342"/>
        <v>2.0404636873063276E-6</v>
      </c>
      <c r="BH1791" s="13">
        <f t="shared" si="2343"/>
        <v>8.3962452067357615E-7</v>
      </c>
      <c r="BI1791" s="13">
        <f t="shared" si="2344"/>
        <v>2.7639573891049489E-7</v>
      </c>
      <c r="BJ1791" s="14">
        <f t="shared" si="2345"/>
        <v>0.65295458950742236</v>
      </c>
      <c r="BK1791" s="14">
        <f t="shared" si="2346"/>
        <v>0.23689198845151685</v>
      </c>
      <c r="BL1791" s="14">
        <f t="shared" si="2347"/>
        <v>0.10768760528065341</v>
      </c>
      <c r="BM1791" s="14">
        <f t="shared" si="2348"/>
        <v>0.36313072608370117</v>
      </c>
      <c r="BN1791" s="14">
        <f t="shared" si="2349"/>
        <v>0.6353021895583072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1.6292</v>
      </c>
      <c r="F1792" s="10">
        <f>VLOOKUP(B1792,home!$B$2:$E$405,3,FALSE)</f>
        <v>0.86650000000000005</v>
      </c>
      <c r="G1792" s="10">
        <f>VLOOKUP(C1792,away!$B$2:$E$405,4,FALSE)</f>
        <v>0.83040000000000003</v>
      </c>
      <c r="H1792" s="10">
        <f>VLOOKUP(A1792,away!$A$2:$E$405,3,FALSE)</f>
        <v>1.1462000000000001</v>
      </c>
      <c r="I1792" s="10">
        <f>VLOOKUP(C1792,away!$B$2:$E$405,3,FALSE)</f>
        <v>1.3343</v>
      </c>
      <c r="J1792" s="10">
        <f>VLOOKUP(B1792,home!$B$2:$E$405,4,FALSE)</f>
        <v>0.71850000000000003</v>
      </c>
      <c r="K1792" s="12">
        <f t="shared" si="2294"/>
        <v>1.17227717472</v>
      </c>
      <c r="L1792" s="12">
        <f t="shared" si="2295"/>
        <v>1.0988556932100002</v>
      </c>
      <c r="M1792" s="13">
        <f t="shared" si="2296"/>
        <v>0.10319520729737461</v>
      </c>
      <c r="N1792" s="13">
        <f t="shared" si="2297"/>
        <v>0.12097338605521102</v>
      </c>
      <c r="O1792" s="13">
        <f t="shared" si="2298"/>
        <v>0.11339664105070626</v>
      </c>
      <c r="P1792" s="13">
        <f t="shared" si="2299"/>
        <v>0.13293229399365988</v>
      </c>
      <c r="Q1792" s="13">
        <f t="shared" si="2300"/>
        <v>7.0907169610557333E-2</v>
      </c>
      <c r="R1792" s="13">
        <f t="shared" si="2301"/>
        <v>6.2303272304729686E-2</v>
      </c>
      <c r="S1792" s="13">
        <f t="shared" si="2302"/>
        <v>4.2809630527449891E-2</v>
      </c>
      <c r="T1792" s="13">
        <f t="shared" si="2303"/>
        <v>7.7916747015968055E-2</v>
      </c>
      <c r="U1792" s="13">
        <f t="shared" si="2304"/>
        <v>7.3036704033199326E-2</v>
      </c>
      <c r="V1792" s="13">
        <f t="shared" si="2305"/>
        <v>6.1273112494200366E-3</v>
      </c>
      <c r="W1792" s="13">
        <f t="shared" si="2306"/>
        <v>2.7707618819485327E-2</v>
      </c>
      <c r="X1792" s="13">
        <f t="shared" si="2307"/>
        <v>3.0446674685084E-2</v>
      </c>
      <c r="Y1792" s="13">
        <f t="shared" si="2308"/>
        <v>1.6728250908508668E-2</v>
      </c>
      <c r="Z1792" s="13">
        <f t="shared" si="2309"/>
        <v>2.2820768492555051E-2</v>
      </c>
      <c r="AA1792" s="13">
        <f t="shared" si="2310"/>
        <v>2.6752266013391621E-2</v>
      </c>
      <c r="AB1792" s="13">
        <f t="shared" si="2311"/>
        <v>1.5680535409768312E-2</v>
      </c>
      <c r="AC1792" s="13">
        <f t="shared" si="2312"/>
        <v>4.933111489200464E-4</v>
      </c>
      <c r="AD1792" s="13">
        <f t="shared" si="2313"/>
        <v>8.1202522769812414E-3</v>
      </c>
      <c r="AE1792" s="13">
        <f t="shared" si="2314"/>
        <v>8.9229854448623046E-3</v>
      </c>
      <c r="AF1792" s="13">
        <f t="shared" si="2315"/>
        <v>4.9025366782584545E-3</v>
      </c>
      <c r="AG1792" s="13">
        <f t="shared" si="2316"/>
        <v>1.7957267800250486E-3</v>
      </c>
      <c r="AH1792" s="13">
        <f t="shared" si="2317"/>
        <v>6.2691828453678763E-3</v>
      </c>
      <c r="AI1792" s="13">
        <f t="shared" si="2318"/>
        <v>7.349219953770943E-3</v>
      </c>
      <c r="AJ1792" s="13">
        <f t="shared" si="2319"/>
        <v>4.3076614019012275E-3</v>
      </c>
      <c r="AK1792" s="13">
        <f t="shared" si="2320"/>
        <v>1.6832577126237212E-3</v>
      </c>
      <c r="AL1792" s="13">
        <f t="shared" si="2321"/>
        <v>2.5418615610555828E-5</v>
      </c>
      <c r="AM1792" s="13">
        <f t="shared" si="2322"/>
        <v>1.9038372794546433E-3</v>
      </c>
      <c r="AN1792" s="13">
        <f t="shared" si="2323"/>
        <v>2.0920424334741729E-3</v>
      </c>
      <c r="AO1792" s="13">
        <f t="shared" si="2324"/>
        <v>1.1494263692299988E-3</v>
      </c>
      <c r="AP1792" s="13">
        <f t="shared" si="2325"/>
        <v>4.2101790325136139E-4</v>
      </c>
      <c r="AQ1792" s="13">
        <f t="shared" si="2326"/>
        <v>1.1565947998277385E-4</v>
      </c>
      <c r="AR1792" s="13">
        <f t="shared" si="2327"/>
        <v>1.3777854522813923E-3</v>
      </c>
      <c r="AS1792" s="13">
        <f t="shared" si="2328"/>
        <v>1.6151464373707477E-3</v>
      </c>
      <c r="AT1792" s="13">
        <f t="shared" si="2329"/>
        <v>9.4669965118002717E-4</v>
      </c>
      <c r="AU1792" s="13">
        <f t="shared" si="2330"/>
        <v>3.6993146413124385E-4</v>
      </c>
      <c r="AV1792" s="13">
        <f t="shared" si="2331"/>
        <v>1.084155529029519E-4</v>
      </c>
      <c r="AW1792" s="13">
        <f t="shared" si="2332"/>
        <v>9.0953698651624504E-7</v>
      </c>
      <c r="AX1792" s="13">
        <f t="shared" si="2333"/>
        <v>3.7197083118095008E-4</v>
      </c>
      <c r="AY1792" s="13">
        <f t="shared" si="2334"/>
        <v>4.0874226555124291E-4</v>
      </c>
      <c r="AZ1792" s="13">
        <f t="shared" si="2335"/>
        <v>2.2457438277826848E-4</v>
      </c>
      <c r="BA1792" s="13">
        <f t="shared" si="2336"/>
        <v>8.2258279688340722E-5</v>
      </c>
      <c r="BB1792" s="13">
        <f t="shared" si="2337"/>
        <v>2.2597494737298425E-5</v>
      </c>
      <c r="BC1792" s="13">
        <f t="shared" si="2338"/>
        <v>4.9662771488726802E-6</v>
      </c>
      <c r="BD1792" s="13">
        <f t="shared" si="2339"/>
        <v>2.5233123137688706E-4</v>
      </c>
      <c r="BE1792" s="13">
        <f t="shared" si="2340"/>
        <v>2.9580214301211572E-4</v>
      </c>
      <c r="BF1792" s="13">
        <f t="shared" si="2341"/>
        <v>1.7338105024318229E-4</v>
      </c>
      <c r="BG1792" s="13">
        <f t="shared" si="2342"/>
        <v>6.7750215909688017E-5</v>
      </c>
      <c r="BH1792" s="13">
        <f t="shared" si="2343"/>
        <v>1.9855507923319769E-5</v>
      </c>
      <c r="BI1792" s="13">
        <f t="shared" si="2344"/>
        <v>4.6552317461959743E-6</v>
      </c>
      <c r="BJ1792" s="14">
        <f t="shared" si="2345"/>
        <v>0.3752184412714194</v>
      </c>
      <c r="BK1792" s="14">
        <f t="shared" si="2346"/>
        <v>0.28599191509798633</v>
      </c>
      <c r="BL1792" s="14">
        <f t="shared" si="2347"/>
        <v>0.31601049466353692</v>
      </c>
      <c r="BM1792" s="14">
        <f t="shared" si="2348"/>
        <v>0.3959258164846941</v>
      </c>
      <c r="BN1792" s="14">
        <f t="shared" si="2349"/>
        <v>0.60370797031223877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1.6292</v>
      </c>
      <c r="F1793" s="10">
        <f>VLOOKUP(B1793,home!$B$2:$E$405,3,FALSE)</f>
        <v>0.75819999999999999</v>
      </c>
      <c r="G1793" s="10">
        <f>VLOOKUP(C1793,away!$B$2:$E$405,4,FALSE)</f>
        <v>0.75819999999999999</v>
      </c>
      <c r="H1793" s="10">
        <f>VLOOKUP(A1793,away!$A$2:$E$405,3,FALSE)</f>
        <v>1.1462000000000001</v>
      </c>
      <c r="I1793" s="10">
        <f>VLOOKUP(C1793,away!$B$2:$E$405,3,FALSE)</f>
        <v>1.0264</v>
      </c>
      <c r="J1793" s="10">
        <f>VLOOKUP(B1793,home!$B$2:$E$405,4,FALSE)</f>
        <v>1.1291</v>
      </c>
      <c r="K1793" s="12">
        <f t="shared" si="2294"/>
        <v>0.93657370740799983</v>
      </c>
      <c r="L1793" s="12">
        <f t="shared" si="2295"/>
        <v>1.3283406246880001</v>
      </c>
      <c r="M1793" s="13">
        <f t="shared" si="2296"/>
        <v>0.10383892982324296</v>
      </c>
      <c r="N1793" s="13">
        <f t="shared" si="2297"/>
        <v>9.7252811477833767E-2</v>
      </c>
      <c r="O1793" s="13">
        <f t="shared" si="2298"/>
        <v>0.13793346890833996</v>
      </c>
      <c r="P1793" s="13">
        <f t="shared" si="2299"/>
        <v>0.12918486035113003</v>
      </c>
      <c r="Q1793" s="13">
        <f t="shared" si="2300"/>
        <v>4.5542213100823022E-2</v>
      </c>
      <c r="R1793" s="13">
        <f t="shared" si="2301"/>
        <v>9.1611315127543586E-2</v>
      </c>
      <c r="S1793" s="13">
        <f t="shared" si="2302"/>
        <v>4.0179362817849021E-2</v>
      </c>
      <c r="T1793" s="13">
        <f t="shared" si="2303"/>
        <v>6.0495571800021283E-2</v>
      </c>
      <c r="U1793" s="13">
        <f t="shared" si="2304"/>
        <v>8.5800749049526073E-2</v>
      </c>
      <c r="V1793" s="13">
        <f t="shared" si="2305"/>
        <v>5.5540777148873352E-3</v>
      </c>
      <c r="W1793" s="13">
        <f t="shared" si="2306"/>
        <v>1.4217879789134335E-2</v>
      </c>
      <c r="X1793" s="13">
        <f t="shared" si="2307"/>
        <v>1.8886187320837598E-2</v>
      </c>
      <c r="Y1793" s="13">
        <f t="shared" si="2308"/>
        <v>1.2543644931868003E-2</v>
      </c>
      <c r="Z1793" s="13">
        <f t="shared" si="2309"/>
        <v>4.0563677188336825E-2</v>
      </c>
      <c r="AA1793" s="13">
        <f t="shared" si="2310"/>
        <v>3.7990873530381927E-2</v>
      </c>
      <c r="AB1793" s="13">
        <f t="shared" si="2311"/>
        <v>1.7790626635009122E-2</v>
      </c>
      <c r="AC1793" s="13">
        <f t="shared" si="2312"/>
        <v>4.3186040341420721E-4</v>
      </c>
      <c r="AD1793" s="13">
        <f t="shared" si="2313"/>
        <v>3.3290230963977032E-3</v>
      </c>
      <c r="AE1793" s="13">
        <f t="shared" si="2314"/>
        <v>4.422076619469706E-3</v>
      </c>
      <c r="AF1793" s="13">
        <f t="shared" si="2315"/>
        <v>2.9370120095622947E-3</v>
      </c>
      <c r="AG1793" s="13">
        <f t="shared" si="2316"/>
        <v>1.3004507891660455E-3</v>
      </c>
      <c r="AH1793" s="13">
        <f t="shared" si="2317"/>
        <v>1.3470595073999439E-2</v>
      </c>
      <c r="AI1793" s="13">
        <f t="shared" si="2318"/>
        <v>1.2616205169447592E-2</v>
      </c>
      <c r="AJ1793" s="13">
        <f t="shared" si="2319"/>
        <v>5.9080030244847521E-3</v>
      </c>
      <c r="AK1793" s="13">
        <f t="shared" si="2320"/>
        <v>1.8444267653397869E-3</v>
      </c>
      <c r="AL1793" s="13">
        <f t="shared" si="2321"/>
        <v>2.1490909431063577E-5</v>
      </c>
      <c r="AM1793" s="13">
        <f t="shared" si="2322"/>
        <v>6.2357510068801133E-4</v>
      </c>
      <c r="AN1793" s="13">
        <f t="shared" si="2323"/>
        <v>8.2832013878779572E-4</v>
      </c>
      <c r="AO1793" s="13">
        <f t="shared" si="2324"/>
        <v>5.5014564529951579E-4</v>
      </c>
      <c r="AP1793" s="13">
        <f t="shared" si="2325"/>
        <v>2.4359360338218055E-4</v>
      </c>
      <c r="AQ1793" s="13">
        <f t="shared" si="2326"/>
        <v>8.0893819821671717E-5</v>
      </c>
      <c r="AR1793" s="13">
        <f t="shared" si="2327"/>
        <v>3.5787077351031003E-3</v>
      </c>
      <c r="AS1793" s="13">
        <f t="shared" si="2328"/>
        <v>3.3517235711951966E-3</v>
      </c>
      <c r="AT1793" s="13">
        <f t="shared" si="2329"/>
        <v>1.5695680856405332E-3</v>
      </c>
      <c r="AU1793" s="13">
        <f t="shared" si="2330"/>
        <v>4.9000540033254376E-4</v>
      </c>
      <c r="AV1793" s="13">
        <f t="shared" si="2331"/>
        <v>1.147315436098479E-4</v>
      </c>
      <c r="AW1793" s="13">
        <f t="shared" si="2332"/>
        <v>7.4268338751944707E-7</v>
      </c>
      <c r="AX1793" s="13">
        <f t="shared" si="2333"/>
        <v>9.7337340649781244E-5</v>
      </c>
      <c r="AY1793" s="13">
        <f t="shared" si="2334"/>
        <v>1.2929714388419908E-4</v>
      </c>
      <c r="AZ1793" s="13">
        <f t="shared" si="2335"/>
        <v>8.5875324438755633E-5</v>
      </c>
      <c r="BA1793" s="13">
        <f t="shared" si="2336"/>
        <v>3.802389403675378E-5</v>
      </c>
      <c r="BB1793" s="13">
        <f t="shared" si="2337"/>
        <v>1.2627170789462967E-5</v>
      </c>
      <c r="BC1793" s="13">
        <f t="shared" si="2338"/>
        <v>3.3546367869034592E-6</v>
      </c>
      <c r="BD1793" s="13">
        <f t="shared" si="2339"/>
        <v>7.9229047807043769E-4</v>
      </c>
      <c r="BE1793" s="13">
        <f t="shared" si="2340"/>
        <v>7.4203843039048626E-4</v>
      </c>
      <c r="BF1793" s="13">
        <f t="shared" si="2341"/>
        <v>3.4748684189501539E-4</v>
      </c>
      <c r="BG1793" s="13">
        <f t="shared" si="2342"/>
        <v>1.0848234659637069E-4</v>
      </c>
      <c r="BH1793" s="13">
        <f t="shared" si="2343"/>
        <v>2.540042838502062E-5</v>
      </c>
      <c r="BI1793" s="13">
        <f t="shared" si="2344"/>
        <v>4.7578746764620326E-6</v>
      </c>
      <c r="BJ1793" s="14">
        <f t="shared" si="2345"/>
        <v>0.2636199147536788</v>
      </c>
      <c r="BK1793" s="14">
        <f t="shared" si="2346"/>
        <v>0.27933987916383879</v>
      </c>
      <c r="BL1793" s="14">
        <f t="shared" si="2347"/>
        <v>0.41609145601996733</v>
      </c>
      <c r="BM1793" s="14">
        <f t="shared" si="2348"/>
        <v>0.3941227738764117</v>
      </c>
      <c r="BN1793" s="14">
        <f t="shared" si="2349"/>
        <v>0.60536359878891333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1.6292</v>
      </c>
      <c r="F1794" s="10">
        <f>VLOOKUP(B1794,home!$B$2:$E$405,3,FALSE)</f>
        <v>1.0470999999999999</v>
      </c>
      <c r="G1794" s="10">
        <f>VLOOKUP(C1794,away!$B$2:$E$405,4,FALSE)</f>
        <v>0.54559999999999997</v>
      </c>
      <c r="H1794" s="10">
        <f>VLOOKUP(A1794,away!$A$2:$E$405,3,FALSE)</f>
        <v>1.1462000000000001</v>
      </c>
      <c r="I1794" s="10">
        <f>VLOOKUP(C1794,away!$B$2:$E$405,3,FALSE)</f>
        <v>1.0179</v>
      </c>
      <c r="J1794" s="10">
        <f>VLOOKUP(B1794,home!$B$2:$E$405,4,FALSE)</f>
        <v>0.92379999999999995</v>
      </c>
      <c r="K1794" s="12">
        <f t="shared" si="2294"/>
        <v>0.93075831059199987</v>
      </c>
      <c r="L1794" s="12">
        <f t="shared" si="2295"/>
        <v>1.0778131461240001</v>
      </c>
      <c r="M1794" s="13">
        <f t="shared" si="2296"/>
        <v>0.13418022007301106</v>
      </c>
      <c r="N1794" s="13">
        <f t="shared" si="2297"/>
        <v>0.12488935495001852</v>
      </c>
      <c r="O1794" s="13">
        <f t="shared" si="2298"/>
        <v>0.14462120514450275</v>
      </c>
      <c r="P1794" s="13">
        <f t="shared" si="2299"/>
        <v>0.13460738857607643</v>
      </c>
      <c r="Q1794" s="13">
        <f t="shared" si="2300"/>
        <v>5.8120902512101925E-2</v>
      </c>
      <c r="R1794" s="13">
        <f t="shared" si="2301"/>
        <v>7.7937318056520474E-2</v>
      </c>
      <c r="S1794" s="13">
        <f t="shared" si="2302"/>
        <v>3.3758979247112048E-2</v>
      </c>
      <c r="T1794" s="13">
        <f t="shared" si="2303"/>
        <v>6.2643472792134877E-2</v>
      </c>
      <c r="U1794" s="13">
        <f t="shared" si="2304"/>
        <v>7.2540806486358356E-2</v>
      </c>
      <c r="V1794" s="13">
        <f t="shared" si="2305"/>
        <v>3.7629391566515592E-3</v>
      </c>
      <c r="W1794" s="13">
        <f t="shared" si="2306"/>
        <v>1.803217101074877E-2</v>
      </c>
      <c r="X1794" s="13">
        <f t="shared" si="2307"/>
        <v>1.9435310968541123E-2</v>
      </c>
      <c r="Y1794" s="13">
        <f t="shared" si="2308"/>
        <v>1.0473816830450799E-2</v>
      </c>
      <c r="Z1794" s="13">
        <f t="shared" si="2309"/>
        <v>2.8000621991655057E-2</v>
      </c>
      <c r="AA1794" s="13">
        <f t="shared" si="2310"/>
        <v>2.6061811620478059E-2</v>
      </c>
      <c r="AB1794" s="13">
        <f t="shared" si="2311"/>
        <v>1.2128623877421554E-2</v>
      </c>
      <c r="AC1794" s="13">
        <f t="shared" si="2312"/>
        <v>2.3593241470870241E-4</v>
      </c>
      <c r="AD1794" s="13">
        <f t="shared" si="2313"/>
        <v>4.1958982565676395E-3</v>
      </c>
      <c r="AE1794" s="13">
        <f t="shared" si="2314"/>
        <v>4.5223943007273752E-3</v>
      </c>
      <c r="AF1794" s="13">
        <f t="shared" si="2315"/>
        <v>2.4371480146401095E-3</v>
      </c>
      <c r="AG1794" s="13">
        <f t="shared" si="2316"/>
        <v>8.755967230763724E-4</v>
      </c>
      <c r="AH1794" s="13">
        <f t="shared" si="2317"/>
        <v>7.5448596205636492E-3</v>
      </c>
      <c r="AI1794" s="13">
        <f t="shared" si="2318"/>
        <v>7.0224407940896192E-3</v>
      </c>
      <c r="AJ1794" s="13">
        <f t="shared" si="2319"/>
        <v>3.2680975648695979E-3</v>
      </c>
      <c r="AK1794" s="13">
        <f t="shared" si="2320"/>
        <v>1.013936322775952E-3</v>
      </c>
      <c r="AL1794" s="13">
        <f t="shared" si="2321"/>
        <v>9.4673406280317074E-6</v>
      </c>
      <c r="AM1794" s="13">
        <f t="shared" si="2322"/>
        <v>7.8107343453976297E-4</v>
      </c>
      <c r="AN1794" s="13">
        <f t="shared" si="2323"/>
        <v>8.4185121583518015E-4</v>
      </c>
      <c r="AO1794" s="13">
        <f t="shared" si="2324"/>
        <v>4.5367915375381509E-4</v>
      </c>
      <c r="AP1794" s="13">
        <f t="shared" si="2325"/>
        <v>1.6299378534609114E-4</v>
      </c>
      <c r="AQ1794" s="13">
        <f t="shared" si="2326"/>
        <v>4.3919211145632599E-5</v>
      </c>
      <c r="AR1794" s="13">
        <f t="shared" si="2327"/>
        <v>1.6263897769407279E-3</v>
      </c>
      <c r="AS1794" s="13">
        <f t="shared" si="2328"/>
        <v>1.5137758011494514E-3</v>
      </c>
      <c r="AT1794" s="13">
        <f t="shared" si="2329"/>
        <v>7.0447970364645722E-4</v>
      </c>
      <c r="AU1794" s="13">
        <f t="shared" si="2330"/>
        <v>2.1856677960410976E-4</v>
      </c>
      <c r="AV1794" s="13">
        <f t="shared" si="2331"/>
        <v>5.0858211633963792E-5</v>
      </c>
      <c r="AW1794" s="13">
        <f t="shared" si="2332"/>
        <v>2.6381889761689289E-7</v>
      </c>
      <c r="AX1794" s="13">
        <f t="shared" si="2333"/>
        <v>1.2116509839675343E-4</v>
      </c>
      <c r="AY1794" s="13">
        <f t="shared" si="2334"/>
        <v>1.3059333590342885E-4</v>
      </c>
      <c r="AZ1794" s="13">
        <f t="shared" si="2335"/>
        <v>7.0377607116451493E-5</v>
      </c>
      <c r="BA1794" s="13">
        <f t="shared" si="2336"/>
        <v>2.5284636714287133E-5</v>
      </c>
      <c r="BB1794" s="13">
        <f t="shared" si="2337"/>
        <v>6.8130284614070532E-6</v>
      </c>
      <c r="BC1794" s="13">
        <f t="shared" si="2338"/>
        <v>1.4686343281242989E-6</v>
      </c>
      <c r="BD1794" s="13">
        <f t="shared" si="2339"/>
        <v>2.9215738038473269E-4</v>
      </c>
      <c r="BE1794" s="13">
        <f t="shared" si="2340"/>
        <v>2.7192790979387808E-4</v>
      </c>
      <c r="BF1794" s="13">
        <f t="shared" si="2341"/>
        <v>1.2654958096128185E-4</v>
      </c>
      <c r="BG1794" s="13">
        <f t="shared" si="2342"/>
        <v>3.9262358060549402E-5</v>
      </c>
      <c r="BH1794" s="13">
        <f t="shared" si="2343"/>
        <v>9.1359415145737866E-6</v>
      </c>
      <c r="BI1794" s="13">
        <f t="shared" si="2344"/>
        <v>1.7006706979544032E-6</v>
      </c>
      <c r="BJ1794" s="14">
        <f t="shared" si="2345"/>
        <v>0.30826528550054849</v>
      </c>
      <c r="BK1794" s="14">
        <f t="shared" si="2346"/>
        <v>0.30668552014409117</v>
      </c>
      <c r="BL1794" s="14">
        <f t="shared" si="2347"/>
        <v>0.35699390360196775</v>
      </c>
      <c r="BM1794" s="14">
        <f t="shared" si="2348"/>
        <v>0.32545861240902563</v>
      </c>
      <c r="BN1794" s="14">
        <f t="shared" si="2349"/>
        <v>0.67435638931223119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1.6292</v>
      </c>
      <c r="F1795" s="15">
        <f>VLOOKUP(B1795,home!$B$2:$E$405,3,FALSE)</f>
        <v>0.8286</v>
      </c>
      <c r="G1795" s="15">
        <f>VLOOKUP(C1795,away!$B$2:$E$405,4,FALSE)</f>
        <v>1.6248</v>
      </c>
      <c r="H1795" s="15">
        <f>VLOOKUP(A1795,away!$A$2:$E$405,3,FALSE)</f>
        <v>1.1462000000000001</v>
      </c>
      <c r="I1795" s="15">
        <f>VLOOKUP(C1795,away!$B$2:$E$405,3,FALSE)</f>
        <v>1.0264</v>
      </c>
      <c r="J1795" s="15">
        <f>VLOOKUP(B1795,home!$B$2:$E$405,4,FALSE)</f>
        <v>0.56710000000000005</v>
      </c>
      <c r="K1795" s="16">
        <f t="shared" si="2294"/>
        <v>2.1934070789760001</v>
      </c>
      <c r="L1795" s="16">
        <f t="shared" si="2295"/>
        <v>0.66717028452800009</v>
      </c>
      <c r="M1795" s="17">
        <f t="shared" si="2296"/>
        <v>5.7235704916764961E-2</v>
      </c>
      <c r="N1795" s="17">
        <f t="shared" si="2297"/>
        <v>0.12554120033461372</v>
      </c>
      <c r="O1795" s="17">
        <f t="shared" si="2298"/>
        <v>3.818596153447873E-2</v>
      </c>
      <c r="P1795" s="17">
        <f t="shared" si="2299"/>
        <v>8.3757358347230887E-2</v>
      </c>
      <c r="Q1795" s="17">
        <f t="shared" si="2300"/>
        <v>0.13768147875854297</v>
      </c>
      <c r="R1795" s="17">
        <f t="shared" si="2301"/>
        <v>1.2738269410966719E-2</v>
      </c>
      <c r="S1795" s="17">
        <f t="shared" si="2302"/>
        <v>3.0642127529958978E-2</v>
      </c>
      <c r="T1795" s="17">
        <f t="shared" si="2303"/>
        <v>9.1856991357572901E-2</v>
      </c>
      <c r="U1795" s="17">
        <f t="shared" si="2304"/>
        <v>2.7940210299917844E-2</v>
      </c>
      <c r="V1795" s="17">
        <f t="shared" si="2305"/>
        <v>4.9823283090330156E-3</v>
      </c>
      <c r="W1795" s="17">
        <f t="shared" si="2306"/>
        <v>0.10066384338429066</v>
      </c>
      <c r="X1795" s="17">
        <f t="shared" si="2307"/>
        <v>6.7159925032379234E-2</v>
      </c>
      <c r="Y1795" s="17">
        <f t="shared" si="2308"/>
        <v>2.2403553146365805E-2</v>
      </c>
      <c r="Z1795" s="17">
        <f t="shared" si="2309"/>
        <v>2.8328649424363291E-3</v>
      </c>
      <c r="AA1795" s="17">
        <f t="shared" si="2310"/>
        <v>6.2136260185227839E-3</v>
      </c>
      <c r="AB1795" s="17">
        <f t="shared" si="2311"/>
        <v>6.8145056475686664E-3</v>
      </c>
      <c r="AC1795" s="17">
        <f t="shared" si="2312"/>
        <v>4.5568873724681497E-4</v>
      </c>
      <c r="AD1795" s="17">
        <f t="shared" si="2313"/>
        <v>5.5199196669008625E-2</v>
      </c>
      <c r="AE1795" s="17">
        <f t="shared" si="2314"/>
        <v>3.6827263747379518E-2</v>
      </c>
      <c r="AF1795" s="17">
        <f t="shared" si="2315"/>
        <v>1.2285028016363447E-2</v>
      </c>
      <c r="AG1795" s="17">
        <f t="shared" si="2316"/>
        <v>2.7320685457038851E-3</v>
      </c>
      <c r="AH1795" s="17">
        <f t="shared" si="2317"/>
        <v>4.7250082741866044E-4</v>
      </c>
      <c r="AI1795" s="17">
        <f t="shared" si="2318"/>
        <v>1.0363866596821072E-3</v>
      </c>
      <c r="AJ1795" s="17">
        <f t="shared" si="2319"/>
        <v>1.1366089179515124E-3</v>
      </c>
      <c r="AK1795" s="17">
        <f t="shared" si="2320"/>
        <v>8.3101534888736642E-4</v>
      </c>
      <c r="AL1795" s="17">
        <f t="shared" si="2321"/>
        <v>2.6673758917363503E-5</v>
      </c>
      <c r="AM1795" s="17">
        <f t="shared" si="2322"/>
        <v>2.4214861745518394E-2</v>
      </c>
      <c r="AN1795" s="17">
        <f t="shared" si="2323"/>
        <v>1.6155436200563693E-2</v>
      </c>
      <c r="AO1795" s="17">
        <f t="shared" si="2324"/>
        <v>5.3892134833020151E-3</v>
      </c>
      <c r="AP1795" s="17">
        <f t="shared" si="2325"/>
        <v>1.1985076976789135E-3</v>
      </c>
      <c r="AQ1795" s="17">
        <f t="shared" si="2326"/>
        <v>1.9990218041735969E-4</v>
      </c>
      <c r="AR1795" s="17">
        <f t="shared" si="2327"/>
        <v>6.3047702293724648E-5</v>
      </c>
      <c r="AS1795" s="17">
        <f t="shared" si="2328"/>
        <v>1.3828927652422704E-4</v>
      </c>
      <c r="AT1795" s="17">
        <f t="shared" si="2329"/>
        <v>1.5166233903735461E-4</v>
      </c>
      <c r="AU1795" s="17">
        <f t="shared" si="2330"/>
        <v>1.1088574935286393E-4</v>
      </c>
      <c r="AV1795" s="17">
        <f t="shared" si="2331"/>
        <v>6.0804396897032536E-5</v>
      </c>
      <c r="AW1795" s="17">
        <f t="shared" si="2332"/>
        <v>1.0842705359832408E-6</v>
      </c>
      <c r="AX1795" s="17">
        <f t="shared" si="2333"/>
        <v>8.8521748615075189E-3</v>
      </c>
      <c r="AY1795" s="17">
        <f t="shared" si="2334"/>
        <v>5.9059080210435806E-3</v>
      </c>
      <c r="AZ1795" s="17">
        <f t="shared" si="2335"/>
        <v>1.9701231673979218E-3</v>
      </c>
      <c r="BA1795" s="17">
        <f t="shared" si="2336"/>
        <v>4.3813587804935879E-4</v>
      </c>
      <c r="BB1795" s="17">
        <f t="shared" si="2337"/>
        <v>7.3077809605028951E-5</v>
      </c>
      <c r="BC1795" s="17">
        <f t="shared" si="2338"/>
        <v>9.7510686053740388E-6</v>
      </c>
      <c r="BD1795" s="17">
        <f t="shared" si="2339"/>
        <v>7.010592246356818E-6</v>
      </c>
      <c r="BE1795" s="17">
        <f t="shared" si="2340"/>
        <v>1.5377082660973303E-5</v>
      </c>
      <c r="BF1795" s="17">
        <f t="shared" si="2341"/>
        <v>1.6864100981288977E-5</v>
      </c>
      <c r="BG1795" s="17">
        <f t="shared" si="2342"/>
        <v>1.2329946157641786E-5</v>
      </c>
      <c r="BH1795" s="17">
        <f t="shared" si="2343"/>
        <v>6.7611477963911061E-6</v>
      </c>
      <c r="BI1795" s="17">
        <f t="shared" si="2344"/>
        <v>2.9659898877214475E-6</v>
      </c>
      <c r="BJ1795" s="18">
        <f t="shared" si="2345"/>
        <v>0.71675764110590978</v>
      </c>
      <c r="BK1795" s="18">
        <f t="shared" si="2346"/>
        <v>0.18300578962019559</v>
      </c>
      <c r="BL1795" s="18">
        <f t="shared" si="2347"/>
        <v>9.5955082989229945E-2</v>
      </c>
      <c r="BM1795" s="18">
        <f t="shared" si="2348"/>
        <v>0.53750658160466658</v>
      </c>
      <c r="BN1795" s="18">
        <f t="shared" si="2349"/>
        <v>0.45513997330259798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1.6292</v>
      </c>
      <c r="F1811" s="10">
        <f>VLOOKUP(B1811,home!$B$2:$E$405,3,FALSE)</f>
        <v>1.2276</v>
      </c>
      <c r="G1811" s="10">
        <f>VLOOKUP(C1811,away!$B$2:$E$405,4,FALSE)</f>
        <v>1.0570999999999999</v>
      </c>
      <c r="H1811" s="10">
        <f>VLOOKUP(A1811,away!$A$2:$E$405,3,FALSE)</f>
        <v>1.1462000000000001</v>
      </c>
      <c r="I1811" s="10">
        <f>VLOOKUP(C1811,away!$B$2:$E$405,3,FALSE)</f>
        <v>1.0179</v>
      </c>
      <c r="J1811" s="10">
        <f>VLOOKUP(B1811,home!$B$2:$E$405,4,FALSE)</f>
        <v>1.1803999999999999</v>
      </c>
      <c r="K1811" s="12">
        <f t="shared" si="2350"/>
        <v>2.114206258032</v>
      </c>
      <c r="L1811" s="12">
        <f t="shared" si="2351"/>
        <v>1.377192723192</v>
      </c>
      <c r="M1811" s="13">
        <f t="shared" si="2352"/>
        <v>3.0458231857188139E-2</v>
      </c>
      <c r="N1811" s="13">
        <f t="shared" si="2353"/>
        <v>6.4394984401056787E-2</v>
      </c>
      <c r="O1811" s="13">
        <f t="shared" si="2354"/>
        <v>4.194685527501426E-2</v>
      </c>
      <c r="P1811" s="13">
        <f t="shared" si="2355"/>
        <v>8.8684303927197755E-2</v>
      </c>
      <c r="Q1811" s="13">
        <f t="shared" si="2356"/>
        <v>6.807213950329366E-2</v>
      </c>
      <c r="R1811" s="13">
        <f t="shared" si="2357"/>
        <v>2.8884451922768804E-2</v>
      </c>
      <c r="S1811" s="13">
        <f t="shared" si="2358"/>
        <v>6.4554845139471476E-2</v>
      </c>
      <c r="T1811" s="13">
        <f t="shared" si="2359"/>
        <v>9.3748455176046699E-2</v>
      </c>
      <c r="U1811" s="13">
        <f t="shared" si="2360"/>
        <v>6.1067689014942243E-2</v>
      </c>
      <c r="V1811" s="13">
        <f t="shared" si="2361"/>
        <v>2.0884707998245412E-2</v>
      </c>
      <c r="W1811" s="13">
        <f t="shared" si="2362"/>
        <v>4.7972847778496933E-2</v>
      </c>
      <c r="X1811" s="13">
        <f t="shared" si="2363"/>
        <v>6.6067856871343464E-2</v>
      </c>
      <c r="Y1811" s="13">
        <f t="shared" si="2364"/>
        <v>4.5494085860052415E-2</v>
      </c>
      <c r="Z1811" s="13">
        <f t="shared" si="2365"/>
        <v>1.3259819000475456E-2</v>
      </c>
      <c r="AA1811" s="13">
        <f t="shared" si="2366"/>
        <v>2.8033992311176825E-2</v>
      </c>
      <c r="AB1811" s="13">
        <f t="shared" si="2367"/>
        <v>2.9634820990955515E-2</v>
      </c>
      <c r="AC1811" s="13">
        <f t="shared" si="2368"/>
        <v>3.8005854218480933E-3</v>
      </c>
      <c r="AD1811" s="13">
        <f t="shared" si="2369"/>
        <v>2.5356123747228686E-2</v>
      </c>
      <c r="AE1811" s="13">
        <f t="shared" si="2370"/>
        <v>3.4920269113039214E-2</v>
      </c>
      <c r="AF1811" s="13">
        <f t="shared" si="2371"/>
        <v>2.4045970257191986E-2</v>
      </c>
      <c r="AG1811" s="13">
        <f t="shared" si="2372"/>
        <v>1.1038645086765355E-2</v>
      </c>
      <c r="AH1811" s="13">
        <f t="shared" si="2373"/>
        <v>4.5653315595744551E-3</v>
      </c>
      <c r="AI1811" s="13">
        <f t="shared" si="2374"/>
        <v>9.6520525532433031E-3</v>
      </c>
      <c r="AJ1811" s="13">
        <f t="shared" si="2375"/>
        <v>1.0203214955460371E-2</v>
      </c>
      <c r="AK1811" s="13">
        <f t="shared" si="2376"/>
        <v>7.1905669702933377E-3</v>
      </c>
      <c r="AL1811" s="13">
        <f t="shared" si="2377"/>
        <v>4.4264194222805374E-4</v>
      </c>
      <c r="AM1811" s="13">
        <f t="shared" si="2378"/>
        <v>1.0721615101164938E-2</v>
      </c>
      <c r="AN1811" s="13">
        <f t="shared" si="2379"/>
        <v>1.4765730298189811E-2</v>
      </c>
      <c r="AO1811" s="13">
        <f t="shared" si="2380"/>
        <v>1.0167628159641328E-2</v>
      </c>
      <c r="AP1811" s="13">
        <f t="shared" si="2381"/>
        <v>4.6675945045267005E-3</v>
      </c>
      <c r="AQ1811" s="13">
        <f t="shared" si="2382"/>
        <v>1.6070442966112854E-3</v>
      </c>
      <c r="AR1811" s="13">
        <f t="shared" si="2383"/>
        <v>1.257468280560945E-3</v>
      </c>
      <c r="AS1811" s="13">
        <f t="shared" si="2384"/>
        <v>2.6585473080386886E-3</v>
      </c>
      <c r="AT1811" s="13">
        <f t="shared" si="2385"/>
        <v>2.8103586779647618E-3</v>
      </c>
      <c r="AU1811" s="13">
        <f t="shared" si="2386"/>
        <v>1.9805593014225464E-3</v>
      </c>
      <c r="AV1811" s="13">
        <f t="shared" si="2387"/>
        <v>1.0468277173677585E-3</v>
      </c>
      <c r="AW1811" s="13">
        <f t="shared" si="2388"/>
        <v>3.5800750862450276E-5</v>
      </c>
      <c r="AX1811" s="13">
        <f t="shared" si="2389"/>
        <v>3.7779509571822158E-3</v>
      </c>
      <c r="AY1811" s="13">
        <f t="shared" si="2390"/>
        <v>5.2029665668075981E-3</v>
      </c>
      <c r="AZ1811" s="13">
        <f t="shared" si="2391"/>
        <v>3.5827438474093447E-3</v>
      </c>
      <c r="BA1811" s="13">
        <f t="shared" si="2392"/>
        <v>1.6447095852376861E-3</v>
      </c>
      <c r="BB1811" s="13">
        <f t="shared" si="2393"/>
        <v>5.6627051813836859E-4</v>
      </c>
      <c r="BC1811" s="13">
        <f t="shared" si="2394"/>
        <v>1.5597272738766493E-4</v>
      </c>
      <c r="BD1811" s="13">
        <f t="shared" si="2395"/>
        <v>2.8862936093888153E-4</v>
      </c>
      <c r="BE1811" s="13">
        <f t="shared" si="2396"/>
        <v>6.1022200114876023E-4</v>
      </c>
      <c r="BF1811" s="13">
        <f t="shared" si="2397"/>
        <v>6.4506758680875971E-4</v>
      </c>
      <c r="BG1811" s="13">
        <f t="shared" si="2398"/>
        <v>4.5460197629489346E-4</v>
      </c>
      <c r="BH1811" s="13">
        <f t="shared" si="2399"/>
        <v>2.4028058579909469E-4</v>
      </c>
      <c r="BI1811" s="13">
        <f t="shared" si="2400"/>
        <v>1.0160054363600817E-4</v>
      </c>
      <c r="BJ1811" s="14">
        <f t="shared" si="2401"/>
        <v>0.53797160435681213</v>
      </c>
      <c r="BK1811" s="14">
        <f t="shared" si="2402"/>
        <v>0.21402828285298653</v>
      </c>
      <c r="BL1811" s="14">
        <f t="shared" si="2403"/>
        <v>0.23327313889341017</v>
      </c>
      <c r="BM1811" s="14">
        <f t="shared" si="2404"/>
        <v>0.67092471240121987</v>
      </c>
      <c r="BN1811" s="14">
        <f t="shared" si="2405"/>
        <v>0.32244096688651935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1.6292</v>
      </c>
      <c r="F1812" s="10">
        <f>VLOOKUP(B1812,home!$B$2:$E$405,3,FALSE)</f>
        <v>1.0470999999999999</v>
      </c>
      <c r="G1812" s="10">
        <f>VLOOKUP(C1812,away!$B$2:$E$405,4,FALSE)</f>
        <v>1.1554</v>
      </c>
      <c r="H1812" s="10">
        <f>VLOOKUP(A1812,away!$A$2:$E$405,3,FALSE)</f>
        <v>1.1462000000000001</v>
      </c>
      <c r="I1812" s="10">
        <f>VLOOKUP(C1812,away!$B$2:$E$405,3,FALSE)</f>
        <v>0.76980000000000004</v>
      </c>
      <c r="J1812" s="10">
        <f>VLOOKUP(B1812,home!$B$2:$E$405,4,FALSE)</f>
        <v>1.1803999999999999</v>
      </c>
      <c r="K1812" s="12">
        <f t="shared" si="2350"/>
        <v>1.9710376687279998</v>
      </c>
      <c r="L1812" s="12">
        <f t="shared" si="2351"/>
        <v>1.041519754704</v>
      </c>
      <c r="M1812" s="13">
        <f t="shared" si="2352"/>
        <v>4.9165780122879553E-2</v>
      </c>
      <c r="N1812" s="13">
        <f t="shared" si="2353"/>
        <v>9.6907604634593927E-2</v>
      </c>
      <c r="O1812" s="13">
        <f t="shared" si="2354"/>
        <v>5.1207131253412315E-2</v>
      </c>
      <c r="P1812" s="13">
        <f t="shared" si="2355"/>
        <v>0.10093118460797448</v>
      </c>
      <c r="Q1812" s="13">
        <f t="shared" si="2356"/>
        <v>9.5504269560492377E-2</v>
      </c>
      <c r="R1812" s="13">
        <f t="shared" si="2357"/>
        <v>2.6666619391074762E-2</v>
      </c>
      <c r="S1812" s="13">
        <f t="shared" si="2358"/>
        <v>5.17997680546739E-2</v>
      </c>
      <c r="T1812" s="13">
        <f t="shared" si="2359"/>
        <v>9.9469583405828718E-2</v>
      </c>
      <c r="U1812" s="13">
        <f t="shared" si="2360"/>
        <v>5.256091131744086E-2</v>
      </c>
      <c r="V1812" s="13">
        <f t="shared" si="2361"/>
        <v>1.1815381301361621E-2</v>
      </c>
      <c r="W1812" s="13">
        <f t="shared" si="2362"/>
        <v>6.2747504276027793E-2</v>
      </c>
      <c r="X1812" s="13">
        <f t="shared" si="2363"/>
        <v>6.5352765261856655E-2</v>
      </c>
      <c r="Y1812" s="13">
        <f t="shared" si="2364"/>
        <v>3.403309802237852E-2</v>
      </c>
      <c r="Z1812" s="13">
        <f t="shared" si="2365"/>
        <v>9.2579369623257066E-3</v>
      </c>
      <c r="AA1812" s="13">
        <f t="shared" si="2366"/>
        <v>1.8247742487453235E-2</v>
      </c>
      <c r="AB1812" s="13">
        <f t="shared" si="2367"/>
        <v>1.7983493906009351E-2</v>
      </c>
      <c r="AC1812" s="13">
        <f t="shared" si="2368"/>
        <v>1.5159685613154563E-3</v>
      </c>
      <c r="AD1812" s="13">
        <f t="shared" si="2369"/>
        <v>3.0919423636680515E-2</v>
      </c>
      <c r="AE1812" s="13">
        <f t="shared" si="2370"/>
        <v>3.2203190521664551E-2</v>
      </c>
      <c r="AF1812" s="13">
        <f t="shared" si="2371"/>
        <v>1.6770129546405121E-2</v>
      </c>
      <c r="AG1812" s="13">
        <f t="shared" si="2372"/>
        <v>5.8221404038420552E-3</v>
      </c>
      <c r="AH1812" s="13">
        <f t="shared" si="2373"/>
        <v>2.4105810585166409E-3</v>
      </c>
      <c r="AI1812" s="13">
        <f t="shared" si="2374"/>
        <v>4.7513460698585131E-3</v>
      </c>
      <c r="AJ1812" s="13">
        <f t="shared" si="2375"/>
        <v>4.6825410404269345E-3</v>
      </c>
      <c r="AK1812" s="13">
        <f t="shared" si="2376"/>
        <v>3.0764882586820962E-3</v>
      </c>
      <c r="AL1812" s="13">
        <f t="shared" si="2377"/>
        <v>1.2448373835590771E-4</v>
      </c>
      <c r="AM1812" s="13">
        <f t="shared" si="2378"/>
        <v>1.218866973665122E-2</v>
      </c>
      <c r="AN1812" s="13">
        <f t="shared" si="2379"/>
        <v>1.2694740314285047E-2</v>
      </c>
      <c r="AO1812" s="13">
        <f t="shared" si="2380"/>
        <v>6.6109114090825713E-3</v>
      </c>
      <c r="AP1812" s="13">
        <f t="shared" si="2381"/>
        <v>2.295131609719185E-3</v>
      </c>
      <c r="AQ1812" s="13">
        <f t="shared" si="2382"/>
        <v>5.9760622779203056E-4</v>
      </c>
      <c r="AR1812" s="13">
        <f t="shared" si="2383"/>
        <v>5.0213355855207231E-4</v>
      </c>
      <c r="AS1812" s="13">
        <f t="shared" si="2384"/>
        <v>9.8972415863857102E-4</v>
      </c>
      <c r="AT1812" s="13">
        <f t="shared" si="2385"/>
        <v>9.7539179916337516E-4</v>
      </c>
      <c r="AU1812" s="13">
        <f t="shared" si="2386"/>
        <v>6.4084465930646284E-4</v>
      </c>
      <c r="AV1812" s="13">
        <f t="shared" si="2387"/>
        <v>3.1578224082405007E-4</v>
      </c>
      <c r="AW1812" s="13">
        <f t="shared" si="2388"/>
        <v>7.098597588996698E-6</v>
      </c>
      <c r="AX1812" s="13">
        <f t="shared" si="2389"/>
        <v>4.0040545304374274E-3</v>
      </c>
      <c r="AY1812" s="13">
        <f t="shared" si="2390"/>
        <v>4.1703018923626295E-3</v>
      </c>
      <c r="AZ1812" s="13">
        <f t="shared" si="2391"/>
        <v>2.1717259019875764E-3</v>
      </c>
      <c r="BA1812" s="13">
        <f t="shared" si="2392"/>
        <v>7.5396514290747469E-4</v>
      </c>
      <c r="BB1812" s="13">
        <f t="shared" si="2393"/>
        <v>1.9631739767408984E-4</v>
      </c>
      <c r="BC1812" s="13">
        <f t="shared" si="2394"/>
        <v>4.089368957392915E-5</v>
      </c>
      <c r="BD1812" s="13">
        <f t="shared" si="2395"/>
        <v>8.716367012196678E-5</v>
      </c>
      <c r="BE1812" s="13">
        <f t="shared" si="2396"/>
        <v>1.7180287715497778E-4</v>
      </c>
      <c r="BF1812" s="13">
        <f t="shared" si="2397"/>
        <v>1.6931497123415519E-4</v>
      </c>
      <c r="BG1812" s="13">
        <f t="shared" si="2398"/>
        <v>1.1124206206070587E-4</v>
      </c>
      <c r="BH1812" s="13">
        <f t="shared" si="2399"/>
        <v>5.4815573667157319E-5</v>
      </c>
      <c r="BI1812" s="13">
        <f t="shared" si="2400"/>
        <v>2.1608712106180311E-5</v>
      </c>
      <c r="BJ1812" s="14">
        <f t="shared" si="2401"/>
        <v>0.58545402712224348</v>
      </c>
      <c r="BK1812" s="14">
        <f t="shared" si="2402"/>
        <v>0.21952286827892353</v>
      </c>
      <c r="BL1812" s="14">
        <f t="shared" si="2403"/>
        <v>0.18562667906570435</v>
      </c>
      <c r="BM1812" s="14">
        <f t="shared" si="2404"/>
        <v>0.57531571856399621</v>
      </c>
      <c r="BN1812" s="14">
        <f t="shared" si="2405"/>
        <v>0.42038258957042746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1.6292</v>
      </c>
      <c r="F1813" s="10">
        <f>VLOOKUP(B1813,home!$B$2:$E$405,3,FALSE)</f>
        <v>0.68600000000000005</v>
      </c>
      <c r="G1813" s="10">
        <f>VLOOKUP(C1813,away!$B$2:$E$405,4,FALSE)</f>
        <v>0.85250000000000004</v>
      </c>
      <c r="H1813" s="10">
        <f>VLOOKUP(A1813,away!$A$2:$E$405,3,FALSE)</f>
        <v>1.1462000000000001</v>
      </c>
      <c r="I1813" s="10">
        <f>VLOOKUP(C1813,away!$B$2:$E$405,3,FALSE)</f>
        <v>0.96940000000000004</v>
      </c>
      <c r="J1813" s="10">
        <f>VLOOKUP(B1813,home!$B$2:$E$405,4,FALSE)</f>
        <v>0.5645</v>
      </c>
      <c r="K1813" s="12">
        <f t="shared" si="2350"/>
        <v>0.95278059800000015</v>
      </c>
      <c r="L1813" s="12">
        <f t="shared" si="2351"/>
        <v>0.62723078506000007</v>
      </c>
      <c r="M1813" s="13">
        <f t="shared" si="2352"/>
        <v>0.20597275359132652</v>
      </c>
      <c r="N1813" s="13">
        <f t="shared" si="2353"/>
        <v>0.19624684333845074</v>
      </c>
      <c r="O1813" s="13">
        <f t="shared" si="2354"/>
        <v>0.12919245193605766</v>
      </c>
      <c r="P1813" s="13">
        <f t="shared" si="2355"/>
        <v>0.12309206161272331</v>
      </c>
      <c r="Q1813" s="13">
        <f t="shared" si="2356"/>
        <v>9.3490092375810727E-2</v>
      </c>
      <c r="R1813" s="13">
        <f t="shared" si="2357"/>
        <v>4.0516741525839887E-2</v>
      </c>
      <c r="S1813" s="13">
        <f t="shared" si="2358"/>
        <v>1.8390363977622358E-2</v>
      </c>
      <c r="T1813" s="13">
        <f t="shared" si="2359"/>
        <v>5.8639864036211686E-2</v>
      </c>
      <c r="U1813" s="13">
        <f t="shared" si="2360"/>
        <v>3.8603565220001169E-2</v>
      </c>
      <c r="V1813" s="13">
        <f t="shared" si="2361"/>
        <v>1.2211473909070488E-3</v>
      </c>
      <c r="W1813" s="13">
        <f t="shared" si="2362"/>
        <v>2.9691848706966735E-2</v>
      </c>
      <c r="X1813" s="13">
        <f t="shared" si="2363"/>
        <v>1.8623641574353492E-2</v>
      </c>
      <c r="Y1813" s="13">
        <f t="shared" si="2364"/>
        <v>5.840660662678898E-3</v>
      </c>
      <c r="Z1813" s="13">
        <f t="shared" si="2365"/>
        <v>8.4711158651085538E-3</v>
      </c>
      <c r="AA1813" s="13">
        <f t="shared" si="2366"/>
        <v>8.0711148396854174E-3</v>
      </c>
      <c r="AB1813" s="13">
        <f t="shared" si="2367"/>
        <v>3.8450008117410731E-3</v>
      </c>
      <c r="AC1813" s="13">
        <f t="shared" si="2368"/>
        <v>4.5610871844361129E-5</v>
      </c>
      <c r="AD1813" s="13">
        <f t="shared" si="2369"/>
        <v>7.0724543416873231E-3</v>
      </c>
      <c r="AE1813" s="13">
        <f t="shared" si="2370"/>
        <v>4.4360610890375454E-3</v>
      </c>
      <c r="AF1813" s="13">
        <f t="shared" si="2371"/>
        <v>1.3912170397255691E-3</v>
      </c>
      <c r="AG1813" s="13">
        <f t="shared" si="2372"/>
        <v>2.9087138533863942E-4</v>
      </c>
      <c r="AH1813" s="13">
        <f t="shared" si="2373"/>
        <v>1.3283361636015646E-3</v>
      </c>
      <c r="AI1813" s="13">
        <f t="shared" si="2374"/>
        <v>1.2656129243013249E-3</v>
      </c>
      <c r="AJ1813" s="13">
        <f t="shared" si="2375"/>
        <v>6.0292571942617253E-4</v>
      </c>
      <c r="AK1813" s="13">
        <f t="shared" si="2376"/>
        <v>1.9148530916814969E-4</v>
      </c>
      <c r="AL1813" s="13">
        <f t="shared" si="2377"/>
        <v>1.0903065865528244E-6</v>
      </c>
      <c r="AM1813" s="13">
        <f t="shared" si="2378"/>
        <v>1.3476994554001095E-3</v>
      </c>
      <c r="AN1813" s="13">
        <f t="shared" si="2379"/>
        <v>8.4531858743554515E-4</v>
      </c>
      <c r="AO1813" s="13">
        <f t="shared" si="2380"/>
        <v>2.6510492061150364E-4</v>
      </c>
      <c r="AP1813" s="13">
        <f t="shared" si="2381"/>
        <v>5.5427322492807486E-5</v>
      </c>
      <c r="AQ1813" s="13">
        <f t="shared" si="2382"/>
        <v>8.6914307502343574E-6</v>
      </c>
      <c r="AR1813" s="13">
        <f t="shared" si="2383"/>
        <v>1.6663466694387966E-4</v>
      </c>
      <c r="AS1813" s="13">
        <f t="shared" si="2384"/>
        <v>1.5876627761832049E-4</v>
      </c>
      <c r="AT1813" s="13">
        <f t="shared" si="2385"/>
        <v>7.5634714465708724E-5</v>
      </c>
      <c r="AU1813" s="13">
        <f t="shared" si="2386"/>
        <v>2.4021096159399077E-5</v>
      </c>
      <c r="AV1813" s="13">
        <f t="shared" si="2387"/>
        <v>5.7217085908419379E-6</v>
      </c>
      <c r="AW1813" s="13">
        <f t="shared" si="2388"/>
        <v>1.8099492825126326E-8</v>
      </c>
      <c r="AX1813" s="13">
        <f t="shared" si="2389"/>
        <v>2.1401031550673168E-4</v>
      </c>
      <c r="AY1813" s="13">
        <f t="shared" si="2390"/>
        <v>1.3423385820622561E-4</v>
      </c>
      <c r="AZ1813" s="13">
        <f t="shared" si="2391"/>
        <v>4.2097804132161812E-5</v>
      </c>
      <c r="BA1813" s="13">
        <f t="shared" si="2392"/>
        <v>8.8016795783726566E-6</v>
      </c>
      <c r="BB1813" s="13">
        <f t="shared" si="2393"/>
        <v>1.3801710979473126E-6</v>
      </c>
      <c r="BC1813" s="13">
        <f t="shared" si="2394"/>
        <v>1.7313716025652305E-7</v>
      </c>
      <c r="BD1813" s="13">
        <f t="shared" si="2395"/>
        <v>1.741973216090354E-5</v>
      </c>
      <c r="BE1813" s="13">
        <f t="shared" si="2396"/>
        <v>1.659718282526551E-5</v>
      </c>
      <c r="BF1813" s="13">
        <f t="shared" si="2397"/>
        <v>7.906736888685901E-6</v>
      </c>
      <c r="BG1813" s="13">
        <f t="shared" si="2398"/>
        <v>2.5111285003436049E-6</v>
      </c>
      <c r="BH1813" s="13">
        <f t="shared" si="2399"/>
        <v>5.9813862855305574E-7</v>
      </c>
      <c r="BI1813" s="13">
        <f t="shared" si="2400"/>
        <v>1.1397897603993613E-7</v>
      </c>
      <c r="BJ1813" s="14">
        <f t="shared" si="2401"/>
        <v>0.4186464932326332</v>
      </c>
      <c r="BK1813" s="14">
        <f t="shared" si="2402"/>
        <v>0.34885726160921637</v>
      </c>
      <c r="BL1813" s="14">
        <f t="shared" si="2403"/>
        <v>0.22409315981158034</v>
      </c>
      <c r="BM1813" s="14">
        <f t="shared" si="2404"/>
        <v>0.21142287037961621</v>
      </c>
      <c r="BN1813" s="14">
        <f t="shared" si="2405"/>
        <v>0.78851094438020886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1.1809000000000001</v>
      </c>
      <c r="F1818" s="10">
        <f>VLOOKUP(B1818,home!$B$2:$E$405,3,FALSE)</f>
        <v>1.3408</v>
      </c>
      <c r="G1818" s="10" t="e">
        <f>VLOOKUP(C1818,away!$B$2:$E$405,4,FALSE)</f>
        <v>#N/A</v>
      </c>
      <c r="H1818" s="10">
        <f>VLOOKUP(A1818,away!$A$2:$E$405,3,FALSE)</f>
        <v>0.92459999999999998</v>
      </c>
      <c r="I1818" s="10" t="e">
        <f>VLOOKUP(C1818,away!$B$2:$E$405,3,FALSE)</f>
        <v>#N/A</v>
      </c>
      <c r="J1818" s="10">
        <f>VLOOKUP(B1818,home!$B$2:$E$405,4,FALSE)</f>
        <v>0.63090000000000002</v>
      </c>
      <c r="K1818" s="12" t="e">
        <f t="shared" si="2350"/>
        <v>#N/A</v>
      </c>
      <c r="L1818" s="12" t="e">
        <f t="shared" si="2351"/>
        <v>#N/A</v>
      </c>
      <c r="M1818" s="13" t="e">
        <f t="shared" si="2352"/>
        <v>#N/A</v>
      </c>
      <c r="N1818" s="13" t="e">
        <f t="shared" si="2353"/>
        <v>#N/A</v>
      </c>
      <c r="O1818" s="13" t="e">
        <f t="shared" si="2354"/>
        <v>#N/A</v>
      </c>
      <c r="P1818" s="13" t="e">
        <f t="shared" si="2355"/>
        <v>#N/A</v>
      </c>
      <c r="Q1818" s="13" t="e">
        <f t="shared" si="2356"/>
        <v>#N/A</v>
      </c>
      <c r="R1818" s="13" t="e">
        <f t="shared" si="2357"/>
        <v>#N/A</v>
      </c>
      <c r="S1818" s="13" t="e">
        <f t="shared" si="2358"/>
        <v>#N/A</v>
      </c>
      <c r="T1818" s="13" t="e">
        <f t="shared" si="2359"/>
        <v>#N/A</v>
      </c>
      <c r="U1818" s="13" t="e">
        <f t="shared" si="2360"/>
        <v>#N/A</v>
      </c>
      <c r="V1818" s="13" t="e">
        <f t="shared" si="2361"/>
        <v>#N/A</v>
      </c>
      <c r="W1818" s="13" t="e">
        <f t="shared" si="2362"/>
        <v>#N/A</v>
      </c>
      <c r="X1818" s="13" t="e">
        <f t="shared" si="2363"/>
        <v>#N/A</v>
      </c>
      <c r="Y1818" s="13" t="e">
        <f t="shared" si="2364"/>
        <v>#N/A</v>
      </c>
      <c r="Z1818" s="13" t="e">
        <f t="shared" si="2365"/>
        <v>#N/A</v>
      </c>
      <c r="AA1818" s="13" t="e">
        <f t="shared" si="2366"/>
        <v>#N/A</v>
      </c>
      <c r="AB1818" s="13" t="e">
        <f t="shared" si="2367"/>
        <v>#N/A</v>
      </c>
      <c r="AC1818" s="13" t="e">
        <f t="shared" si="2368"/>
        <v>#N/A</v>
      </c>
      <c r="AD1818" s="13" t="e">
        <f t="shared" si="2369"/>
        <v>#N/A</v>
      </c>
      <c r="AE1818" s="13" t="e">
        <f t="shared" si="2370"/>
        <v>#N/A</v>
      </c>
      <c r="AF1818" s="13" t="e">
        <f t="shared" si="2371"/>
        <v>#N/A</v>
      </c>
      <c r="AG1818" s="13" t="e">
        <f t="shared" si="2372"/>
        <v>#N/A</v>
      </c>
      <c r="AH1818" s="13" t="e">
        <f t="shared" si="2373"/>
        <v>#N/A</v>
      </c>
      <c r="AI1818" s="13" t="e">
        <f t="shared" si="2374"/>
        <v>#N/A</v>
      </c>
      <c r="AJ1818" s="13" t="e">
        <f t="shared" si="2375"/>
        <v>#N/A</v>
      </c>
      <c r="AK1818" s="13" t="e">
        <f t="shared" si="2376"/>
        <v>#N/A</v>
      </c>
      <c r="AL1818" s="13" t="e">
        <f t="shared" si="2377"/>
        <v>#N/A</v>
      </c>
      <c r="AM1818" s="13" t="e">
        <f t="shared" si="2378"/>
        <v>#N/A</v>
      </c>
      <c r="AN1818" s="13" t="e">
        <f t="shared" si="2379"/>
        <v>#N/A</v>
      </c>
      <c r="AO1818" s="13" t="e">
        <f t="shared" si="2380"/>
        <v>#N/A</v>
      </c>
      <c r="AP1818" s="13" t="e">
        <f t="shared" si="2381"/>
        <v>#N/A</v>
      </c>
      <c r="AQ1818" s="13" t="e">
        <f t="shared" si="2382"/>
        <v>#N/A</v>
      </c>
      <c r="AR1818" s="13" t="e">
        <f t="shared" si="2383"/>
        <v>#N/A</v>
      </c>
      <c r="AS1818" s="13" t="e">
        <f t="shared" si="2384"/>
        <v>#N/A</v>
      </c>
      <c r="AT1818" s="13" t="e">
        <f t="shared" si="2385"/>
        <v>#N/A</v>
      </c>
      <c r="AU1818" s="13" t="e">
        <f t="shared" si="2386"/>
        <v>#N/A</v>
      </c>
      <c r="AV1818" s="13" t="e">
        <f t="shared" si="2387"/>
        <v>#N/A</v>
      </c>
      <c r="AW1818" s="13" t="e">
        <f t="shared" si="2388"/>
        <v>#N/A</v>
      </c>
      <c r="AX1818" s="13" t="e">
        <f t="shared" si="2389"/>
        <v>#N/A</v>
      </c>
      <c r="AY1818" s="13" t="e">
        <f t="shared" si="2390"/>
        <v>#N/A</v>
      </c>
      <c r="AZ1818" s="13" t="e">
        <f t="shared" si="2391"/>
        <v>#N/A</v>
      </c>
      <c r="BA1818" s="13" t="e">
        <f t="shared" si="2392"/>
        <v>#N/A</v>
      </c>
      <c r="BB1818" s="13" t="e">
        <f t="shared" si="2393"/>
        <v>#N/A</v>
      </c>
      <c r="BC1818" s="13" t="e">
        <f t="shared" si="2394"/>
        <v>#N/A</v>
      </c>
      <c r="BD1818" s="13" t="e">
        <f t="shared" si="2395"/>
        <v>#N/A</v>
      </c>
      <c r="BE1818" s="13" t="e">
        <f t="shared" si="2396"/>
        <v>#N/A</v>
      </c>
      <c r="BF1818" s="13" t="e">
        <f t="shared" si="2397"/>
        <v>#N/A</v>
      </c>
      <c r="BG1818" s="13" t="e">
        <f t="shared" si="2398"/>
        <v>#N/A</v>
      </c>
      <c r="BH1818" s="13" t="e">
        <f t="shared" si="2399"/>
        <v>#N/A</v>
      </c>
      <c r="BI1818" s="13" t="e">
        <f t="shared" si="2400"/>
        <v>#N/A</v>
      </c>
      <c r="BJ1818" s="14" t="e">
        <f t="shared" si="2401"/>
        <v>#N/A</v>
      </c>
      <c r="BK1818" s="14" t="e">
        <f t="shared" si="2402"/>
        <v>#N/A</v>
      </c>
      <c r="BL1818" s="14" t="e">
        <f t="shared" si="2403"/>
        <v>#N/A</v>
      </c>
      <c r="BM1818" s="14" t="e">
        <f t="shared" si="2404"/>
        <v>#N/A</v>
      </c>
      <c r="BN1818" s="14" t="e">
        <f t="shared" si="2405"/>
        <v>#N/A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1.6292</v>
      </c>
      <c r="F1819" s="10">
        <f>VLOOKUP(B1819,home!$B$2:$E$405,3,FALSE)</f>
        <v>0.97489999999999999</v>
      </c>
      <c r="G1819" s="10">
        <f>VLOOKUP(C1819,away!$B$2:$E$405,4,FALSE)</f>
        <v>0.83040000000000003</v>
      </c>
      <c r="H1819" s="10">
        <f>VLOOKUP(A1819,away!$A$2:$E$405,3,FALSE)</f>
        <v>1.1462000000000001</v>
      </c>
      <c r="I1819" s="10">
        <f>VLOOKUP(C1819,away!$B$2:$E$405,3,FALSE)</f>
        <v>1.3343</v>
      </c>
      <c r="J1819" s="10">
        <f>VLOOKUP(B1819,home!$B$2:$E$405,4,FALSE)</f>
        <v>1.2829999999999999</v>
      </c>
      <c r="K1819" s="12">
        <f t="shared" si="2350"/>
        <v>1.3189301992319999</v>
      </c>
      <c r="L1819" s="12">
        <f t="shared" si="2351"/>
        <v>1.96218768878</v>
      </c>
      <c r="M1819" s="13">
        <f t="shared" si="2352"/>
        <v>3.7586216132740088E-2</v>
      </c>
      <c r="N1819" s="13">
        <f t="shared" si="2353"/>
        <v>4.9573595532331899E-2</v>
      </c>
      <c r="O1819" s="13">
        <f t="shared" si="2354"/>
        <v>7.375121056348681E-2</v>
      </c>
      <c r="P1819" s="13">
        <f t="shared" si="2355"/>
        <v>9.7272698842100852E-2</v>
      </c>
      <c r="Q1819" s="13">
        <f t="shared" si="2356"/>
        <v>3.2692056116052547E-2</v>
      </c>
      <c r="R1819" s="13">
        <f t="shared" si="2357"/>
        <v>7.2356858700147686E-2</v>
      </c>
      <c r="S1819" s="13">
        <f t="shared" si="2358"/>
        <v>6.2935158906459066E-2</v>
      </c>
      <c r="T1819" s="13">
        <f t="shared" si="2359"/>
        <v>6.4147950031823206E-2</v>
      </c>
      <c r="U1819" s="13">
        <f t="shared" si="2360"/>
        <v>9.5433646061187455E-2</v>
      </c>
      <c r="V1819" s="13">
        <f t="shared" si="2361"/>
        <v>1.8097274860513428E-2</v>
      </c>
      <c r="W1819" s="13">
        <f t="shared" si="2362"/>
        <v>1.437284669548297E-2</v>
      </c>
      <c r="X1819" s="13">
        <f t="shared" si="2363"/>
        <v>2.8202222838598984E-2</v>
      </c>
      <c r="Y1819" s="13">
        <f t="shared" si="2364"/>
        <v>2.7669027225064542E-2</v>
      </c>
      <c r="Z1819" s="13">
        <f t="shared" si="2365"/>
        <v>4.7325912446741267E-2</v>
      </c>
      <c r="AA1819" s="13">
        <f t="shared" si="2366"/>
        <v>6.2419575132216645E-2</v>
      </c>
      <c r="AB1819" s="13">
        <f t="shared" si="2367"/>
        <v>4.1163531332555646E-2</v>
      </c>
      <c r="AC1819" s="13">
        <f t="shared" si="2368"/>
        <v>2.9272213135802458E-3</v>
      </c>
      <c r="AD1819" s="13">
        <f t="shared" si="2369"/>
        <v>4.7391953889010891E-3</v>
      </c>
      <c r="AE1819" s="13">
        <f t="shared" si="2370"/>
        <v>9.2991908468246596E-3</v>
      </c>
      <c r="AF1819" s="13">
        <f t="shared" si="2371"/>
        <v>9.1233788976275085E-3</v>
      </c>
      <c r="AG1819" s="13">
        <f t="shared" si="2372"/>
        <v>5.9672605843333138E-3</v>
      </c>
      <c r="AH1819" s="13">
        <f t="shared" si="2373"/>
        <v>2.3215580690818978E-2</v>
      </c>
      <c r="AI1819" s="13">
        <f t="shared" si="2374"/>
        <v>3.0619730465828447E-2</v>
      </c>
      <c r="AJ1819" s="13">
        <f t="shared" si="2375"/>
        <v>2.0192643601862629E-2</v>
      </c>
      <c r="AK1819" s="13">
        <f t="shared" si="2376"/>
        <v>8.8775624829418136E-3</v>
      </c>
      <c r="AL1819" s="13">
        <f t="shared" si="2377"/>
        <v>3.030246154861475E-4</v>
      </c>
      <c r="AM1819" s="13">
        <f t="shared" si="2378"/>
        <v>1.2501335836965373E-3</v>
      </c>
      <c r="AN1819" s="13">
        <f t="shared" si="2379"/>
        <v>2.452996727259767E-3</v>
      </c>
      <c r="AO1819" s="13">
        <f t="shared" si="2380"/>
        <v>2.4066199894233736E-3</v>
      </c>
      <c r="AP1819" s="13">
        <f t="shared" si="2381"/>
        <v>1.574080038272799E-3</v>
      </c>
      <c r="AQ1819" s="13">
        <f t="shared" si="2382"/>
        <v>7.7216011806330971E-4</v>
      </c>
      <c r="AR1819" s="13">
        <f t="shared" si="2383"/>
        <v>9.1106653238807369E-3</v>
      </c>
      <c r="AS1819" s="13">
        <f t="shared" si="2384"/>
        <v>1.2016331630762093E-2</v>
      </c>
      <c r="AT1819" s="13">
        <f t="shared" si="2385"/>
        <v>7.9243513358994155E-3</v>
      </c>
      <c r="AU1819" s="13">
        <f t="shared" si="2386"/>
        <v>3.4838887620807267E-3</v>
      </c>
      <c r="AV1819" s="13">
        <f t="shared" si="2387"/>
        <v>1.1487515247683155E-3</v>
      </c>
      <c r="AW1819" s="13">
        <f t="shared" si="2388"/>
        <v>2.1784006949537493E-5</v>
      </c>
      <c r="AX1819" s="13">
        <f t="shared" si="2389"/>
        <v>2.7480648943524819E-4</v>
      </c>
      <c r="AY1819" s="13">
        <f t="shared" si="2390"/>
        <v>5.39221910366695E-4</v>
      </c>
      <c r="AZ1819" s="13">
        <f t="shared" si="2391"/>
        <v>5.29027297020981E-4</v>
      </c>
      <c r="BA1819" s="13">
        <f t="shared" si="2392"/>
        <v>3.4601694974770967E-4</v>
      </c>
      <c r="BB1819" s="13">
        <f t="shared" si="2393"/>
        <v>1.6973754972604105E-4</v>
      </c>
      <c r="BC1819" s="13">
        <f t="shared" si="2394"/>
        <v>6.6611386079224149E-5</v>
      </c>
      <c r="BD1819" s="13">
        <f t="shared" si="2395"/>
        <v>2.9794725558522691E-3</v>
      </c>
      <c r="BE1819" s="13">
        <f t="shared" si="2396"/>
        <v>3.9297163316965094E-3</v>
      </c>
      <c r="BF1819" s="13">
        <f t="shared" si="2397"/>
        <v>2.5915107721448606E-3</v>
      </c>
      <c r="BG1819" s="13">
        <f t="shared" si="2398"/>
        <v>1.1393406063389649E-3</v>
      </c>
      <c r="BH1819" s="13">
        <f t="shared" si="2399"/>
        <v>3.7567768322793992E-4</v>
      </c>
      <c r="BI1819" s="13">
        <f t="shared" si="2400"/>
        <v>9.9098528317368551E-5</v>
      </c>
      <c r="BJ1819" s="14">
        <f t="shared" si="2401"/>
        <v>0.25616813619613243</v>
      </c>
      <c r="BK1819" s="14">
        <f t="shared" si="2402"/>
        <v>0.21966081658124653</v>
      </c>
      <c r="BL1819" s="14">
        <f t="shared" si="2403"/>
        <v>0.47282914408601528</v>
      </c>
      <c r="BM1819" s="14">
        <f t="shared" si="2404"/>
        <v>0.6322339355198584</v>
      </c>
      <c r="BN1819" s="14">
        <f t="shared" si="2405"/>
        <v>0.36323263588685989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1.6292</v>
      </c>
      <c r="F1820" s="10">
        <f>VLOOKUP(B1820,home!$B$2:$E$405,3,FALSE)</f>
        <v>1.0831999999999999</v>
      </c>
      <c r="G1820" s="10">
        <f>VLOOKUP(C1820,away!$B$2:$E$405,4,FALSE)</f>
        <v>1.0229999999999999</v>
      </c>
      <c r="H1820" s="10">
        <f>VLOOKUP(A1820,away!$A$2:$E$405,3,FALSE)</f>
        <v>1.1462000000000001</v>
      </c>
      <c r="I1820" s="10">
        <f>VLOOKUP(C1820,away!$B$2:$E$405,3,FALSE)</f>
        <v>1.0663</v>
      </c>
      <c r="J1820" s="10">
        <f>VLOOKUP(B1820,home!$B$2:$E$405,4,FALSE)</f>
        <v>1.0777000000000001</v>
      </c>
      <c r="K1820" s="12">
        <f t="shared" si="2350"/>
        <v>1.8053386771199997</v>
      </c>
      <c r="L1820" s="12">
        <f t="shared" si="2351"/>
        <v>1.3171574607620002</v>
      </c>
      <c r="M1820" s="13">
        <f t="shared" si="2352"/>
        <v>4.4047083489579648E-2</v>
      </c>
      <c r="N1820" s="13">
        <f t="shared" si="2353"/>
        <v>7.9519903438071901E-2</v>
      </c>
      <c r="O1820" s="13">
        <f t="shared" si="2354"/>
        <v>5.8016944643106555E-2</v>
      </c>
      <c r="P1820" s="13">
        <f t="shared" si="2355"/>
        <v>0.10474023409253023</v>
      </c>
      <c r="Q1820" s="13">
        <f t="shared" si="2356"/>
        <v>7.178017863879943E-2</v>
      </c>
      <c r="R1820" s="13">
        <f t="shared" si="2357"/>
        <v>3.820872574364189E-2</v>
      </c>
      <c r="S1820" s="13">
        <f t="shared" si="2358"/>
        <v>6.2265851497031385E-2</v>
      </c>
      <c r="T1820" s="13">
        <f t="shared" si="2359"/>
        <v>9.4545797828923833E-2</v>
      </c>
      <c r="U1820" s="13">
        <f t="shared" si="2360"/>
        <v>6.8979690388467324E-2</v>
      </c>
      <c r="V1820" s="13">
        <f t="shared" si="2361"/>
        <v>1.645143571401941E-2</v>
      </c>
      <c r="W1820" s="13">
        <f t="shared" si="2362"/>
        <v>4.3195844249069137E-2</v>
      </c>
      <c r="X1820" s="13">
        <f t="shared" si="2363"/>
        <v>5.6895728526574756E-2</v>
      </c>
      <c r="Y1820" s="13">
        <f t="shared" si="2364"/>
        <v>3.7470316657133657E-2</v>
      </c>
      <c r="Z1820" s="13">
        <f t="shared" si="2365"/>
        <v>1.6775636059815663E-2</v>
      </c>
      <c r="AA1820" s="13">
        <f t="shared" si="2366"/>
        <v>3.0285704612074176E-2</v>
      </c>
      <c r="AB1820" s="13">
        <f t="shared" si="2367"/>
        <v>2.7337976950004537E-2</v>
      </c>
      <c r="AC1820" s="13">
        <f t="shared" si="2368"/>
        <v>2.445007551198385E-3</v>
      </c>
      <c r="AD1820" s="13">
        <f t="shared" si="2369"/>
        <v>1.9495782078424007E-2</v>
      </c>
      <c r="AE1820" s="13">
        <f t="shared" si="2370"/>
        <v>2.5679014817986276E-2</v>
      </c>
      <c r="AF1820" s="13">
        <f t="shared" si="2371"/>
        <v>1.6911652976264294E-2</v>
      </c>
      <c r="AG1820" s="13">
        <f t="shared" si="2372"/>
        <v>7.4251032971681301E-3</v>
      </c>
      <c r="AH1820" s="13">
        <f t="shared" si="2373"/>
        <v>5.5240385488035679E-3</v>
      </c>
      <c r="AI1820" s="13">
        <f t="shared" si="2374"/>
        <v>9.972760446056916E-3</v>
      </c>
      <c r="AJ1820" s="13">
        <f t="shared" si="2375"/>
        <v>9.0021050754595273E-3</v>
      </c>
      <c r="AK1820" s="13">
        <f t="shared" si="2376"/>
        <v>5.4172828227417782E-3</v>
      </c>
      <c r="AL1820" s="13">
        <f t="shared" si="2377"/>
        <v>2.3256083534439436E-4</v>
      </c>
      <c r="AM1820" s="13">
        <f t="shared" si="2378"/>
        <v>7.0392978853763616E-3</v>
      </c>
      <c r="AN1820" s="13">
        <f t="shared" si="2379"/>
        <v>9.2718637282496463E-3</v>
      </c>
      <c r="AO1820" s="13">
        <f t="shared" si="2380"/>
        <v>6.1062522424162992E-3</v>
      </c>
      <c r="AP1820" s="13">
        <f t="shared" si="2381"/>
        <v>2.6809652327977732E-3</v>
      </c>
      <c r="AQ1820" s="13">
        <f t="shared" si="2382"/>
        <v>8.8281333960578087E-4</v>
      </c>
      <c r="AR1820" s="13">
        <f t="shared" si="2383"/>
        <v>1.4552057176187025E-3</v>
      </c>
      <c r="AS1820" s="13">
        <f t="shared" si="2384"/>
        <v>2.6271391651832084E-3</v>
      </c>
      <c r="AT1820" s="13">
        <f t="shared" si="2385"/>
        <v>2.3714379725409975E-3</v>
      </c>
      <c r="AU1820" s="13">
        <f t="shared" si="2386"/>
        <v>1.4270828974064325E-3</v>
      </c>
      <c r="AV1820" s="13">
        <f t="shared" si="2387"/>
        <v>6.4409198753607631E-4</v>
      </c>
      <c r="AW1820" s="13">
        <f t="shared" si="2388"/>
        <v>1.5361388065372247E-5</v>
      </c>
      <c r="AX1820" s="13">
        <f t="shared" si="2389"/>
        <v>2.1180527887064943E-3</v>
      </c>
      <c r="AY1820" s="13">
        <f t="shared" si="2390"/>
        <v>2.7898090329325194E-3</v>
      </c>
      <c r="AZ1820" s="13">
        <f t="shared" si="2391"/>
        <v>1.8373088909141447E-3</v>
      </c>
      <c r="BA1820" s="13">
        <f t="shared" si="2392"/>
        <v>8.0667503779730681E-4</v>
      </c>
      <c r="BB1820" s="13">
        <f t="shared" si="2393"/>
        <v>2.6562951111129812E-4</v>
      </c>
      <c r="BC1820" s="13">
        <f t="shared" si="2394"/>
        <v>6.997517847176179E-5</v>
      </c>
      <c r="BD1820" s="13">
        <f t="shared" si="2395"/>
        <v>3.194558446508322E-4</v>
      </c>
      <c r="BE1820" s="13">
        <f t="shared" si="2396"/>
        <v>5.7672599198018543E-4</v>
      </c>
      <c r="BF1820" s="13">
        <f t="shared" si="2397"/>
        <v>5.2059286971111395E-4</v>
      </c>
      <c r="BG1820" s="13">
        <f t="shared" si="2398"/>
        <v>3.1328214757412221E-4</v>
      </c>
      <c r="BH1820" s="13">
        <f t="shared" si="2399"/>
        <v>1.4139509446669458E-4</v>
      </c>
      <c r="BI1820" s="13">
        <f t="shared" si="2400"/>
        <v>5.1053206559151979E-5</v>
      </c>
      <c r="BJ1820" s="14">
        <f t="shared" si="2401"/>
        <v>0.4867879653767947</v>
      </c>
      <c r="BK1820" s="14">
        <f t="shared" si="2402"/>
        <v>0.23297198221263601</v>
      </c>
      <c r="BL1820" s="14">
        <f t="shared" si="2403"/>
        <v>0.26319269212558377</v>
      </c>
      <c r="BM1820" s="14">
        <f t="shared" si="2404"/>
        <v>0.60064075808423345</v>
      </c>
      <c r="BN1820" s="14">
        <f t="shared" si="2405"/>
        <v>0.39631307004572963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1.4215</v>
      </c>
      <c r="F1824" s="10">
        <f>VLOOKUP(B1824,home!$B$2:$E$405,3,FALSE)</f>
        <v>1.407</v>
      </c>
      <c r="G1824" s="10">
        <f>VLOOKUP(C1824,away!$B$2:$E$405,4,FALSE)</f>
        <v>1.2987</v>
      </c>
      <c r="H1824" s="10">
        <f>VLOOKUP(A1824,away!$A$2:$E$405,3,FALSE)</f>
        <v>1.0277000000000001</v>
      </c>
      <c r="I1824" s="10">
        <f>VLOOKUP(C1824,away!$B$2:$E$405,3,FALSE)</f>
        <v>1.4220999999999999</v>
      </c>
      <c r="J1824" s="10">
        <f>VLOOKUP(B1824,home!$B$2:$E$405,4,FALSE)</f>
        <v>0.89200000000000002</v>
      </c>
      <c r="K1824" s="12">
        <f t="shared" ref="K1824:K1887" si="2406">E1824*F1824*G1824</f>
        <v>2.5974655843500001</v>
      </c>
      <c r="L1824" s="12">
        <f t="shared" ref="L1824:L1887" si="2407">H1824*I1824*J1824</f>
        <v>1.3036510156400001</v>
      </c>
      <c r="M1824" s="13">
        <f t="shared" ref="M1824:M1887" si="2408">_xlfn.POISSON.DIST(0,K1824,FALSE) * _xlfn.POISSON.DIST(0,L1824,FALSE)</f>
        <v>2.0219321941753458E-2</v>
      </c>
      <c r="N1824" s="13">
        <f t="shared" ref="N1824:N1887" si="2409">_xlfn.POISSON.DIST(1,K1824,FALSE) * _xlfn.POISSON.DIST(0,L1824,FALSE)</f>
        <v>5.2518992882597419E-2</v>
      </c>
      <c r="O1824" s="13">
        <f t="shared" ref="O1824:O1887" si="2410">_xlfn.POISSON.DIST(0,K1824,FALSE) * _xlfn.POISSON.DIST(1,L1824,FALSE)</f>
        <v>2.6358939584919031E-2</v>
      </c>
      <c r="P1824" s="13">
        <f t="shared" ref="P1824:P1887" si="2411">_xlfn.POISSON.DIST(1,K1824,FALSE) * _xlfn.POISSON.DIST(1,L1824,FALSE)</f>
        <v>6.8466438411788066E-2</v>
      </c>
      <c r="Q1824" s="13">
        <f t="shared" ref="Q1824:Q1887" si="2412">_xlfn.POISSON.DIST(2,K1824,FALSE) * _xlfn.POISSON.DIST(0,L1824,FALSE)</f>
        <v>6.8208138268634713E-2</v>
      </c>
      <c r="R1824" s="13">
        <f t="shared" ref="R1824:R1887" si="2413">_xlfn.POISSON.DIST(0,K1824,FALSE) * _xlfn.POISSON.DIST(2,L1824,FALSE)</f>
        <v>1.7181429180536553E-2</v>
      </c>
      <c r="S1824" s="13">
        <f t="shared" ref="S1824:S1887" si="2414">_xlfn.POISSON.DIST(2,K1824,FALSE) * _xlfn.POISSON.DIST(2,L1824,FALSE)</f>
        <v>5.7960069114818304E-2</v>
      </c>
      <c r="T1824" s="13">
        <f t="shared" ref="T1824:T1887" si="2415">_xlfn.POISSON.DIST(2,K1824,FALSE) * _xlfn.POISSON.DIST(1,L1824,FALSE)</f>
        <v>8.8919608728819211E-2</v>
      </c>
      <c r="U1824" s="13">
        <f t="shared" ref="U1824:U1887" si="2416">_xlfn.POISSON.DIST(1,K1824,FALSE) * _xlfn.POISSON.DIST(2,L1824,FALSE)</f>
        <v>4.462817098639052E-2</v>
      </c>
      <c r="V1824" s="13">
        <f t="shared" ref="V1824:V1887" si="2417">_xlfn.POISSON.DIST(3,K1824,FALSE) * _xlfn.POISSON.DIST(3,L1824,FALSE)</f>
        <v>2.1807080891482412E-2</v>
      </c>
      <c r="W1824" s="13">
        <f t="shared" ref="W1824:W1887" si="2418">_xlfn.POISSON.DIST(3,K1824,FALSE) * _xlfn.POISSON.DIST(0,L1824,FALSE)</f>
        <v>5.9056097241788279E-2</v>
      </c>
      <c r="X1824" s="13">
        <f t="shared" ref="X1824:X1887" si="2419">_xlfn.POISSON.DIST(3,K1824,FALSE) * _xlfn.POISSON.DIST(1,L1824,FALSE)</f>
        <v>7.6988541148991896E-2</v>
      </c>
      <c r="Y1824" s="13">
        <f t="shared" ref="Y1824:Y1887" si="2420">_xlfn.POISSON.DIST(3,K1824,FALSE) * _xlfn.POISSON.DIST(2,L1824,FALSE)</f>
        <v>5.0183094930762624E-2</v>
      </c>
      <c r="Z1824" s="13">
        <f t="shared" ref="Z1824:Z1887" si="2421">_xlfn.POISSON.DIST(0,K1824,FALSE) * _xlfn.POISSON.DIST(3,L1824,FALSE)</f>
        <v>7.4661958671177362E-3</v>
      </c>
      <c r="AA1824" s="13">
        <f t="shared" ref="AA1824:AA1887" si="2422">_xlfn.POISSON.DIST(1,K1824,FALSE) * _xlfn.POISSON.DIST(3,L1824,FALSE)</f>
        <v>1.9393186810854529E-2</v>
      </c>
      <c r="AB1824" s="13">
        <f t="shared" ref="AB1824:AB1887" si="2423">_xlfn.POISSON.DIST(2,K1824,FALSE) * _xlfn.POISSON.DIST(3,L1824,FALSE)</f>
        <v>2.5186567656032492E-2</v>
      </c>
      <c r="AC1824" s="13">
        <f t="shared" ref="AC1824:AC1887" si="2424">_xlfn.POISSON.DIST(4,K1824,FALSE) * _xlfn.POISSON.DIST(4,L1824,FALSE)</f>
        <v>4.6151806088584914E-3</v>
      </c>
      <c r="AD1824" s="13">
        <f t="shared" ref="AD1824:AD1887" si="2425">_xlfn.POISSON.DIST(4,K1824,FALSE) * _xlfn.POISSON.DIST(0,L1824,FALSE)</f>
        <v>3.8349045032892999E-2</v>
      </c>
      <c r="AE1824" s="13">
        <f t="shared" ref="AE1824:AE1887" si="2426">_xlfn.POISSON.DIST(4,K1824,FALSE) * _xlfn.POISSON.DIST(1,L1824,FALSE)</f>
        <v>4.9993771505955062E-2</v>
      </c>
      <c r="AF1824" s="13">
        <f t="shared" ref="AF1824:AF1887" si="2427">_xlfn.POISSON.DIST(4,K1824,FALSE) * _xlfn.POISSON.DIST(2,L1824,FALSE)</f>
        <v>3.258721549970621E-2</v>
      </c>
      <c r="AG1824" s="13">
        <f t="shared" ref="AG1824:AG1887" si="2428">_xlfn.POISSON.DIST(4,K1824,FALSE) * _xlfn.POISSON.DIST(3,L1824,FALSE)</f>
        <v>1.4160785527690518E-2</v>
      </c>
      <c r="AH1824" s="13">
        <f t="shared" ref="AH1824:AH1887" si="2429">_xlfn.POISSON.DIST(0,K1824,FALSE) * _xlfn.POISSON.DIST(4,L1824,FALSE)</f>
        <v>2.4333284562838031E-3</v>
      </c>
      <c r="AI1824" s="13">
        <f t="shared" ref="AI1824:AI1887" si="2430">_xlfn.POISSON.DIST(1,K1824,FALSE) * _xlfn.POISSON.DIST(4,L1824,FALSE)</f>
        <v>6.3204869206166924E-3</v>
      </c>
      <c r="AJ1824" s="13">
        <f t="shared" ref="AJ1824:AJ1887" si="2431">_xlfn.POISSON.DIST(2,K1824,FALSE) * _xlfn.POISSON.DIST(4,L1824,FALSE)</f>
        <v>8.2086236263180876E-3</v>
      </c>
      <c r="AK1824" s="13">
        <f t="shared" ref="AK1824:AK1887" si="2432">_xlfn.POISSON.DIST(3,K1824,FALSE) * _xlfn.POISSON.DIST(4,L1824,FALSE)</f>
        <v>7.1072057880811734E-3</v>
      </c>
      <c r="AL1824" s="13">
        <f t="shared" ref="AL1824:AL1887" si="2433">_xlfn.POISSON.DIST(5,K1824,FALSE) * _xlfn.POISSON.DIST(5,L1824,FALSE)</f>
        <v>6.2511488728644404E-4</v>
      </c>
      <c r="AM1824" s="13">
        <f t="shared" ref="AM1824:AM1887" si="2434">_xlfn.POISSON.DIST(5,K1824,FALSE) * _xlfn.POISSON.DIST(0,L1824,FALSE)</f>
        <v>1.9922064933125583E-2</v>
      </c>
      <c r="AN1824" s="13">
        <f t="shared" ref="AN1824:AN1887" si="2435">_xlfn.POISSON.DIST(5,K1824,FALSE) * _xlfn.POISSON.DIST(1,L1824,FALSE)</f>
        <v>2.5971420183715201E-2</v>
      </c>
      <c r="AO1824" s="13">
        <f t="shared" ref="AO1824:AO1887" si="2436">_xlfn.POISSON.DIST(5,K1824,FALSE) * _xlfn.POISSON.DIST(2,L1824,FALSE)</f>
        <v>1.6928834150056762E-2</v>
      </c>
      <c r="AP1824" s="13">
        <f t="shared" ref="AP1824:AP1887" si="2437">_xlfn.POISSON.DIST(5,K1824,FALSE) * _xlfn.POISSON.DIST(3,L1824,FALSE)</f>
        <v>7.3564306111075376E-3</v>
      </c>
      <c r="AQ1824" s="13">
        <f t="shared" ref="AQ1824:AQ1887" si="2438">_xlfn.POISSON.DIST(5,K1824,FALSE) * _xlfn.POISSON.DIST(4,L1824,FALSE)</f>
        <v>2.3975545594138829E-3</v>
      </c>
      <c r="AR1824" s="13">
        <f t="shared" ref="AR1824:AR1887" si="2439">_xlfn.POISSON.DIST(0,K1824,FALSE) * _xlfn.POISSON.DIST(5,L1824,FALSE)</f>
        <v>6.344422226840185E-4</v>
      </c>
      <c r="AS1824" s="13">
        <f t="shared" ref="AS1824:AS1887" si="2440">_xlfn.POISSON.DIST(1,K1824,FALSE) * _xlfn.POISSON.DIST(5,L1824,FALSE)</f>
        <v>1.647941838680257E-3</v>
      </c>
      <c r="AT1824" s="13">
        <f t="shared" ref="AT1824:AT1887" si="2441">_xlfn.POISSON.DIST(2,K1824,FALSE) * _xlfn.POISSON.DIST(5,L1824,FALSE)</f>
        <v>2.1402361054912141E-3</v>
      </c>
      <c r="AU1824" s="13">
        <f t="shared" ref="AU1824:AU1887" si="2442">_xlfn.POISSON.DIST(3,K1824,FALSE) * _xlfn.POISSON.DIST(5,L1824,FALSE)</f>
        <v>1.8530632087989012E-3</v>
      </c>
      <c r="AV1824" s="13">
        <f t="shared" ref="AV1824:AV1887" si="2443">_xlfn.POISSON.DIST(4,K1824,FALSE) * _xlfn.POISSON.DIST(5,L1824,FALSE)</f>
        <v>1.2033169776200809E-3</v>
      </c>
      <c r="AW1824" s="13">
        <f t="shared" ref="AW1824:AW1887" si="2444">_xlfn.POISSON.DIST(6,K1824,FALSE) * _xlfn.POISSON.DIST(6,L1824,FALSE)</f>
        <v>5.8798803735554059E-5</v>
      </c>
      <c r="AX1824" s="13">
        <f t="shared" ref="AX1824:AX1887" si="2445">_xlfn.POISSON.DIST(6,K1824,FALSE) * _xlfn.POISSON.DIST(0,L1824,FALSE)</f>
        <v>8.6244796721632756E-3</v>
      </c>
      <c r="AY1824" s="13">
        <f t="shared" ref="AY1824:AY1887" si="2446">_xlfn.POISSON.DIST(6,K1824,FALSE) * _xlfn.POISSON.DIST(1,L1824,FALSE)</f>
        <v>1.1243311683982189E-2</v>
      </c>
      <c r="AZ1824" s="13">
        <f t="shared" ref="AZ1824:AZ1887" si="2447">_xlfn.POISSON.DIST(6,K1824,FALSE) * _xlfn.POISSON.DIST(2,L1824,FALSE)</f>
        <v>7.3286773479902317E-3</v>
      </c>
      <c r="BA1824" s="13">
        <f t="shared" ref="BA1824:BA1887" si="2448">_xlfn.POISSON.DIST(6,K1824,FALSE) * _xlfn.POISSON.DIST(3,L1824,FALSE)</f>
        <v>3.1846792226684424E-3</v>
      </c>
      <c r="BB1824" s="13">
        <f t="shared" ref="BB1824:BB1887" si="2449">_xlfn.POISSON.DIST(6,K1824,FALSE) * _xlfn.POISSON.DIST(4,L1824,FALSE)</f>
        <v>1.0379275757798306E-3</v>
      </c>
      <c r="BC1824" s="13">
        <f t="shared" ref="BC1824:BC1887" si="2450">_xlfn.POISSON.DIST(6,K1824,FALSE) * _xlfn.POISSON.DIST(5,L1824,FALSE)</f>
        <v>2.706190676652278E-4</v>
      </c>
      <c r="BD1824" s="13">
        <f t="shared" ref="BD1824:BD1887" si="2451">_xlfn.POISSON.DIST(0,K1824,FALSE) * _xlfn.POISSON.DIST(6,L1824,FALSE)</f>
        <v>1.3784854132782007E-4</v>
      </c>
      <c r="BE1824" s="13">
        <f t="shared" ref="BE1824:BE1887" si="2452">_xlfn.POISSON.DIST(1,K1824,FALSE) * _xlfn.POISSON.DIST(6,L1824,FALSE)</f>
        <v>3.580568419518613E-4</v>
      </c>
      <c r="BF1824" s="13">
        <f t="shared" ref="BF1824:BF1887" si="2453">_xlfn.POISSON.DIST(2,K1824,FALSE) * _xlfn.POISSON.DIST(6,L1824,FALSE)</f>
        <v>4.6502016210550362E-4</v>
      </c>
      <c r="BG1824" s="13">
        <f t="shared" ref="BG1824:BG1887" si="2454">_xlfn.POISSON.DIST(3,K1824,FALSE) * _xlfn.POISSON.DIST(6,L1824,FALSE)</f>
        <v>4.0262462236596782E-4</v>
      </c>
      <c r="BH1824" s="13">
        <f t="shared" ref="BH1824:BH1887" si="2455">_xlfn.POISSON.DIST(4,K1824,FALSE) * _xlfn.POISSON.DIST(6,L1824,FALSE)</f>
        <v>2.6145090000187916E-4</v>
      </c>
      <c r="BI1824" s="13">
        <f t="shared" ref="BI1824:BI1887" si="2456">_xlfn.POISSON.DIST(5,K1824,FALSE) * _xlfn.POISSON.DIST(6,L1824,FALSE)</f>
        <v>1.3582194295044293E-4</v>
      </c>
      <c r="BJ1824" s="14">
        <f t="shared" ref="BJ1824:BJ1887" si="2457">SUM(N1824,Q1824,T1824,W1824,X1824,Y1824,AD1824,AE1824,AF1824,AG1824,AM1824,AN1824,AO1824,AP1824,AQ1824,AX1824,AY1824,AZ1824,BA1824,BB1824,BC1824)</f>
        <v>0.63523128977550714</v>
      </c>
      <c r="BK1824" s="14">
        <f t="shared" ref="BK1824:BK1887" si="2458">SUM(M1824,P1824,S1824,V1824,AC1824,AL1824,AY1824)</f>
        <v>0.18493651753996937</v>
      </c>
      <c r="BL1824" s="14">
        <f t="shared" ref="BL1824:BL1887" si="2459">SUM(O1824,R1824,U1824,AA1824,AB1824,AH1824,AI1824,AJ1824,AK1824,AR1824,AS1824,AT1824,AU1824,AV1824,BD1824,BE1824,BF1824,BG1824,BH1824,BI1824)</f>
        <v>0.16605776237401079</v>
      </c>
      <c r="BM1824" s="14">
        <f t="shared" ref="BM1824:BM1887" si="2460">SUM(S1824:BI1824)</f>
        <v>0.72955399240612928</v>
      </c>
      <c r="BN1824" s="14">
        <f t="shared" ref="BN1824:BN1887" si="2461">SUM(M1824:R1824)</f>
        <v>0.25295326027022924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1.5866</v>
      </c>
      <c r="F1829" s="10">
        <f>VLOOKUP(B1829,home!$B$2:$E$405,3,FALSE)</f>
        <v>1.0714999999999999</v>
      </c>
      <c r="G1829" s="10">
        <f>VLOOKUP(C1829,away!$B$2:$E$405,4,FALSE)</f>
        <v>0.98040000000000005</v>
      </c>
      <c r="H1829" s="10">
        <f>VLOOKUP(A1829,away!$A$2:$E$405,3,FALSE)</f>
        <v>1.1788000000000001</v>
      </c>
      <c r="I1829" s="10">
        <f>VLOOKUP(C1829,away!$B$2:$E$405,3,FALSE)</f>
        <v>0.5655</v>
      </c>
      <c r="J1829" s="10">
        <f>VLOOKUP(B1829,home!$B$2:$E$405,4,FALSE)</f>
        <v>0.2545</v>
      </c>
      <c r="K1829" s="12">
        <f t="shared" si="2406"/>
        <v>1.6667210787599998</v>
      </c>
      <c r="L1829" s="12">
        <f t="shared" si="2407"/>
        <v>0.16965260130000001</v>
      </c>
      <c r="M1829" s="13">
        <f t="shared" si="2408"/>
        <v>0.15939439440959169</v>
      </c>
      <c r="N1829" s="13">
        <f t="shared" si="2409"/>
        <v>0.26566599699865157</v>
      </c>
      <c r="O1829" s="13">
        <f t="shared" si="2410"/>
        <v>2.7041673644225408E-2</v>
      </c>
      <c r="P1829" s="13">
        <f t="shared" si="2411"/>
        <v>4.5070927467779229E-2</v>
      </c>
      <c r="Q1829" s="13">
        <f t="shared" si="2412"/>
        <v>0.22139555855372173</v>
      </c>
      <c r="R1829" s="13">
        <f t="shared" si="2413"/>
        <v>2.2938451386242463E-3</v>
      </c>
      <c r="S1829" s="13">
        <f t="shared" si="2414"/>
        <v>3.1861040507889663E-3</v>
      </c>
      <c r="T1829" s="13">
        <f t="shared" si="2415"/>
        <v>3.7560332424905356E-2</v>
      </c>
      <c r="U1829" s="13">
        <f t="shared" si="2416"/>
        <v>3.8232000439561856E-3</v>
      </c>
      <c r="V1829" s="13">
        <f t="shared" si="2417"/>
        <v>1.0010157168102441E-4</v>
      </c>
      <c r="W1829" s="13">
        <f t="shared" si="2418"/>
        <v>0.12300154806177722</v>
      </c>
      <c r="X1829" s="13">
        <f t="shared" si="2419"/>
        <v>2.0867532592607478E-2</v>
      </c>
      <c r="Y1829" s="13">
        <f t="shared" si="2420"/>
        <v>1.7701155935241964E-3</v>
      </c>
      <c r="Z1829" s="13">
        <f t="shared" si="2421"/>
        <v>1.2971893158232077E-4</v>
      </c>
      <c r="AA1829" s="13">
        <f t="shared" si="2422"/>
        <v>2.1620527758248032E-4</v>
      </c>
      <c r="AB1829" s="13">
        <f t="shared" si="2423"/>
        <v>1.801769467429384E-4</v>
      </c>
      <c r="AC1829" s="13">
        <f t="shared" si="2424"/>
        <v>1.7690673397571919E-6</v>
      </c>
      <c r="AD1829" s="13">
        <f t="shared" si="2425"/>
        <v>5.1252318218668859E-2</v>
      </c>
      <c r="AE1829" s="13">
        <f t="shared" si="2426"/>
        <v>8.6950891084525538E-3</v>
      </c>
      <c r="AF1829" s="13">
        <f t="shared" si="2427"/>
        <v>7.3757224289213699E-4</v>
      </c>
      <c r="AG1829" s="13">
        <f t="shared" si="2428"/>
        <v>4.1710349884442144E-5</v>
      </c>
      <c r="AH1829" s="13">
        <f t="shared" si="2429"/>
        <v>5.5017885451993643E-6</v>
      </c>
      <c r="AI1829" s="13">
        <f t="shared" si="2430"/>
        <v>9.169946939164095E-6</v>
      </c>
      <c r="AJ1829" s="13">
        <f t="shared" si="2431"/>
        <v>7.6418719273077702E-6</v>
      </c>
      <c r="AK1829" s="13">
        <f t="shared" si="2432"/>
        <v>4.2456230074760535E-6</v>
      </c>
      <c r="AL1829" s="13">
        <f t="shared" si="2433"/>
        <v>2.0009111625575581E-8</v>
      </c>
      <c r="AM1829" s="13">
        <f t="shared" si="2434"/>
        <v>1.7084663822074093E-2</v>
      </c>
      <c r="AN1829" s="13">
        <f t="shared" si="2435"/>
        <v>2.8984576597508704E-3</v>
      </c>
      <c r="AO1829" s="13">
        <f t="shared" si="2436"/>
        <v>2.458654408673228E-4</v>
      </c>
      <c r="AP1829" s="13">
        <f t="shared" si="2437"/>
        <v>1.3903903870970875E-5</v>
      </c>
      <c r="AQ1829" s="13">
        <f t="shared" si="2438"/>
        <v>5.8970836498383745E-7</v>
      </c>
      <c r="AR1829" s="13">
        <f t="shared" si="2439"/>
        <v>1.8667854769912305E-7</v>
      </c>
      <c r="AS1829" s="13">
        <f t="shared" si="2440"/>
        <v>3.1114107040243248E-7</v>
      </c>
      <c r="AT1829" s="13">
        <f t="shared" si="2441"/>
        <v>2.5929269025384164E-7</v>
      </c>
      <c r="AU1829" s="13">
        <f t="shared" si="2442"/>
        <v>1.4405619747148845E-7</v>
      </c>
      <c r="AV1829" s="13">
        <f t="shared" si="2443"/>
        <v>6.0025375212935739E-8</v>
      </c>
      <c r="AW1829" s="13">
        <f t="shared" si="2444"/>
        <v>1.5716243802247967E-10</v>
      </c>
      <c r="AX1829" s="13">
        <f t="shared" si="2445"/>
        <v>4.7458948859632078E-3</v>
      </c>
      <c r="AY1829" s="13">
        <f t="shared" si="2446"/>
        <v>8.0515341290002501E-4</v>
      </c>
      <c r="AZ1829" s="13">
        <f t="shared" si="2447"/>
        <v>6.8298185472031141E-5</v>
      </c>
      <c r="BA1829" s="13">
        <f t="shared" si="2448"/>
        <v>3.8623216097999822E-6</v>
      </c>
      <c r="BB1829" s="13">
        <f t="shared" si="2449"/>
        <v>1.6381322703994273E-7</v>
      </c>
      <c r="BC1829" s="13">
        <f t="shared" si="2450"/>
        <v>5.5582680189347592E-9</v>
      </c>
      <c r="BD1829" s="13">
        <f t="shared" si="2451"/>
        <v>5.278416870677051E-9</v>
      </c>
      <c r="BE1829" s="13">
        <f t="shared" si="2452"/>
        <v>8.7976486608398381E-9</v>
      </c>
      <c r="BF1829" s="13">
        <f t="shared" si="2453"/>
        <v>7.3316132332732209E-9</v>
      </c>
      <c r="BG1829" s="13">
        <f t="shared" si="2454"/>
        <v>4.0732514390707432E-9</v>
      </c>
      <c r="BH1829" s="13">
        <f t="shared" si="2455"/>
        <v>1.6972435081471789E-9</v>
      </c>
      <c r="BI1829" s="13">
        <f t="shared" si="2456"/>
        <v>5.6576630616349393E-10</v>
      </c>
      <c r="BJ1829" s="14">
        <f t="shared" si="2457"/>
        <v>0.75685463285745391</v>
      </c>
      <c r="BK1829" s="14">
        <f t="shared" si="2458"/>
        <v>0.20855846998919234</v>
      </c>
      <c r="BL1829" s="14">
        <f t="shared" si="2459"/>
        <v>3.3582649219371465E-2</v>
      </c>
      <c r="BM1829" s="14">
        <f t="shared" si="2460"/>
        <v>0.27745792152926863</v>
      </c>
      <c r="BN1829" s="14">
        <f t="shared" si="2461"/>
        <v>0.72086239621259396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1.5866</v>
      </c>
      <c r="F1830" s="10">
        <f>VLOOKUP(B1830,home!$B$2:$E$405,3,FALSE)</f>
        <v>0.84040000000000004</v>
      </c>
      <c r="G1830" s="10">
        <f>VLOOKUP(C1830,away!$B$2:$E$405,4,FALSE)</f>
        <v>1.3236000000000001</v>
      </c>
      <c r="H1830" s="10">
        <f>VLOOKUP(A1830,away!$A$2:$E$405,3,FALSE)</f>
        <v>1.1788000000000001</v>
      </c>
      <c r="I1830" s="10">
        <f>VLOOKUP(C1830,away!$B$2:$E$405,3,FALSE)</f>
        <v>0.76349999999999996</v>
      </c>
      <c r="J1830" s="10">
        <f>VLOOKUP(B1830,home!$B$2:$E$405,4,FALSE)</f>
        <v>1.0367999999999999</v>
      </c>
      <c r="K1830" s="12">
        <f t="shared" si="2406"/>
        <v>1.7648599679040002</v>
      </c>
      <c r="L1830" s="12">
        <f t="shared" si="2407"/>
        <v>0.93313430783999995</v>
      </c>
      <c r="M1830" s="13">
        <f t="shared" si="2408"/>
        <v>6.7340443738742747E-2</v>
      </c>
      <c r="N1830" s="13">
        <f t="shared" si="2409"/>
        <v>0.11884645337539865</v>
      </c>
      <c r="O1830" s="13">
        <f t="shared" si="2410"/>
        <v>6.2837678357790167E-2</v>
      </c>
      <c r="P1830" s="13">
        <f t="shared" si="2411"/>
        <v>0.11089970300969143</v>
      </c>
      <c r="Q1830" s="13">
        <f t="shared" si="2412"/>
        <v>0.10487367394480518</v>
      </c>
      <c r="R1830" s="13">
        <f t="shared" si="2413"/>
        <v>2.9317996750334533E-2</v>
      </c>
      <c r="S1830" s="13">
        <f t="shared" si="2414"/>
        <v>4.5658832362883477E-2</v>
      </c>
      <c r="T1830" s="13">
        <f t="shared" si="2415"/>
        <v>9.7861223147123602E-2</v>
      </c>
      <c r="U1830" s="13">
        <f t="shared" si="2416"/>
        <v>5.1742158803804984E-2</v>
      </c>
      <c r="V1830" s="13">
        <f t="shared" si="2417"/>
        <v>8.3548123661479935E-3</v>
      </c>
      <c r="W1830" s="13">
        <f t="shared" si="2418"/>
        <v>6.1695782944067842E-2</v>
      </c>
      <c r="X1830" s="13">
        <f t="shared" si="2419"/>
        <v>5.7570451714159615E-2</v>
      </c>
      <c r="Y1830" s="13">
        <f t="shared" si="2420"/>
        <v>2.6860481806164231E-2</v>
      </c>
      <c r="Z1830" s="13">
        <f t="shared" si="2421"/>
        <v>9.1192095349595954E-3</v>
      </c>
      <c r="AA1830" s="13">
        <f t="shared" si="2422"/>
        <v>1.6094127847178643E-2</v>
      </c>
      <c r="AB1830" s="13">
        <f t="shared" si="2423"/>
        <v>1.4201940977907291E-2</v>
      </c>
      <c r="AC1830" s="13">
        <f t="shared" si="2424"/>
        <v>8.5994589457097197E-4</v>
      </c>
      <c r="AD1830" s="13">
        <f t="shared" si="2425"/>
        <v>2.7221104376619919E-2</v>
      </c>
      <c r="AE1830" s="13">
        <f t="shared" si="2426"/>
        <v>2.5400946391117618E-2</v>
      </c>
      <c r="AF1830" s="13">
        <f t="shared" si="2427"/>
        <v>1.185124726457824E-2</v>
      </c>
      <c r="AG1830" s="13">
        <f t="shared" si="2428"/>
        <v>3.6862684710909708E-3</v>
      </c>
      <c r="AH1830" s="13">
        <f t="shared" si="2429"/>
        <v>2.1273618193631124E-3</v>
      </c>
      <c r="AI1830" s="13">
        <f t="shared" si="2430"/>
        <v>3.7544957122413783E-3</v>
      </c>
      <c r="AJ1830" s="13">
        <f t="shared" si="2431"/>
        <v>3.3130795911010132E-3</v>
      </c>
      <c r="AK1830" s="13">
        <f t="shared" si="2432"/>
        <v>1.9490405136046449E-3</v>
      </c>
      <c r="AL1830" s="13">
        <f t="shared" si="2433"/>
        <v>5.664812348568277E-5</v>
      </c>
      <c r="AM1830" s="13">
        <f t="shared" si="2434"/>
        <v>9.6082874792865793E-3</v>
      </c>
      <c r="AN1830" s="13">
        <f t="shared" si="2435"/>
        <v>8.9658226865118196E-3</v>
      </c>
      <c r="AO1830" s="13">
        <f t="shared" si="2436"/>
        <v>4.1831583733971875E-3</v>
      </c>
      <c r="AP1830" s="13">
        <f t="shared" si="2437"/>
        <v>1.3011495311150284E-3</v>
      </c>
      <c r="AQ1830" s="13">
        <f t="shared" si="2438"/>
        <v>3.0353681677834063E-4</v>
      </c>
      <c r="AR1830" s="13">
        <f t="shared" si="2439"/>
        <v>3.9702285976732832E-4</v>
      </c>
      <c r="AS1830" s="13">
        <f t="shared" si="2440"/>
        <v>7.0068975154612134E-4</v>
      </c>
      <c r="AT1830" s="13">
        <f t="shared" si="2441"/>
        <v>6.1830964621217496E-4</v>
      </c>
      <c r="AU1830" s="13">
        <f t="shared" si="2442"/>
        <v>3.6374331412291776E-4</v>
      </c>
      <c r="AV1830" s="13">
        <f t="shared" si="2443"/>
        <v>1.6048900342206674E-4</v>
      </c>
      <c r="AW1830" s="13">
        <f t="shared" si="2444"/>
        <v>2.5914177943477056E-6</v>
      </c>
      <c r="AX1830" s="13">
        <f t="shared" si="2445"/>
        <v>2.8262136553843542E-3</v>
      </c>
      <c r="AY1830" s="13">
        <f t="shared" si="2446"/>
        <v>2.637236923125035E-3</v>
      </c>
      <c r="AZ1830" s="13">
        <f t="shared" si="2447"/>
        <v>1.2304481254351853E-3</v>
      </c>
      <c r="BA1830" s="13">
        <f t="shared" si="2448"/>
        <v>3.8272445328699575E-4</v>
      </c>
      <c r="BB1830" s="13">
        <f t="shared" si="2449"/>
        <v>8.9283329452850802E-5</v>
      </c>
      <c r="BC1830" s="13">
        <f t="shared" si="2450"/>
        <v>1.6662667566127327E-5</v>
      </c>
      <c r="BD1830" s="13">
        <f t="shared" si="2451"/>
        <v>6.1745941907607194E-5</v>
      </c>
      <c r="BE1830" s="13">
        <f t="shared" si="2452"/>
        <v>1.0897294105326187E-4</v>
      </c>
      <c r="BF1830" s="13">
        <f t="shared" si="2453"/>
        <v>9.6160990624832152E-5</v>
      </c>
      <c r="BG1830" s="13">
        <f t="shared" si="2454"/>
        <v>5.6570227609252737E-5</v>
      </c>
      <c r="BH1830" s="13">
        <f t="shared" si="2455"/>
        <v>2.4959632520696928E-5</v>
      </c>
      <c r="BI1830" s="13">
        <f t="shared" si="2456"/>
        <v>8.8100512498745685E-6</v>
      </c>
      <c r="BJ1830" s="14">
        <f t="shared" si="2457"/>
        <v>0.56741215747646534</v>
      </c>
      <c r="BK1830" s="14">
        <f t="shared" si="2458"/>
        <v>0.23580762241864736</v>
      </c>
      <c r="BL1830" s="14">
        <f t="shared" si="2459"/>
        <v>0.18793535473336184</v>
      </c>
      <c r="BM1830" s="14">
        <f t="shared" si="2460"/>
        <v>0.50352374948134093</v>
      </c>
      <c r="BN1830" s="14">
        <f t="shared" si="2461"/>
        <v>0.49411594917676271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1.1809000000000001</v>
      </c>
      <c r="F1831" s="10">
        <f>VLOOKUP(B1831,home!$B$2:$E$405,3,FALSE)</f>
        <v>0.58630000000000004</v>
      </c>
      <c r="G1831" s="10">
        <f>VLOOKUP(C1831,away!$B$2:$E$405,4,FALSE)</f>
        <v>1.2376</v>
      </c>
      <c r="H1831" s="10">
        <f>VLOOKUP(A1831,away!$A$2:$E$405,3,FALSE)</f>
        <v>0.92459999999999998</v>
      </c>
      <c r="I1831" s="10">
        <f>VLOOKUP(C1831,away!$B$2:$E$405,3,FALSE)</f>
        <v>0.83199999999999996</v>
      </c>
      <c r="J1831" s="10">
        <f>VLOOKUP(B1831,home!$B$2:$E$405,4,FALSE)</f>
        <v>1.0814999999999999</v>
      </c>
      <c r="K1831" s="12">
        <f t="shared" si="2406"/>
        <v>0.85686680279200012</v>
      </c>
      <c r="L1831" s="12">
        <f t="shared" si="2407"/>
        <v>0.83196247679999991</v>
      </c>
      <c r="M1831" s="13">
        <f t="shared" si="2408"/>
        <v>0.18473567126472598</v>
      </c>
      <c r="N1831" s="13">
        <f t="shared" si="2409"/>
        <v>0.15829386399823972</v>
      </c>
      <c r="O1831" s="13">
        <f t="shared" si="2410"/>
        <v>0.15369314661871203</v>
      </c>
      <c r="P1831" s="13">
        <f t="shared" si="2411"/>
        <v>0.13169455515421785</v>
      </c>
      <c r="Q1831" s="13">
        <f t="shared" si="2412"/>
        <v>6.7818378572881685E-2</v>
      </c>
      <c r="R1831" s="13">
        <f t="shared" si="2413"/>
        <v>6.3933465464044589E-2</v>
      </c>
      <c r="S1831" s="13">
        <f t="shared" si="2414"/>
        <v>2.3470637449892091E-2</v>
      </c>
      <c r="T1831" s="13">
        <f t="shared" si="2415"/>
        <v>5.6422346210054694E-2</v>
      </c>
      <c r="U1831" s="13">
        <f t="shared" si="2416"/>
        <v>5.4782464143588637E-2</v>
      </c>
      <c r="V1831" s="13">
        <f t="shared" si="2417"/>
        <v>1.8590857935848186E-3</v>
      </c>
      <c r="W1831" s="13">
        <f t="shared" si="2418"/>
        <v>1.9370439072760873E-2</v>
      </c>
      <c r="X1831" s="13">
        <f t="shared" si="2419"/>
        <v>1.6115478467677628E-2</v>
      </c>
      <c r="Y1831" s="13">
        <f t="shared" si="2420"/>
        <v>6.7037366903930735E-3</v>
      </c>
      <c r="Z1831" s="13">
        <f t="shared" si="2421"/>
        <v>1.773008142595793E-2</v>
      </c>
      <c r="AA1831" s="13">
        <f t="shared" si="2422"/>
        <v>1.5192318184702397E-2</v>
      </c>
      <c r="AB1831" s="13">
        <f t="shared" si="2423"/>
        <v>6.508896554962354E-3</v>
      </c>
      <c r="AC1831" s="13">
        <f t="shared" si="2424"/>
        <v>8.2831686925814238E-5</v>
      </c>
      <c r="AD1831" s="13">
        <f t="shared" si="2425"/>
        <v>4.1494715492384603E-3</v>
      </c>
      <c r="AE1831" s="13">
        <f t="shared" si="2426"/>
        <v>3.4522046275155625E-3</v>
      </c>
      <c r="AF1831" s="13">
        <f t="shared" si="2427"/>
        <v>1.4360523561641342E-3</v>
      </c>
      <c r="AG1831" s="13">
        <f t="shared" si="2428"/>
        <v>3.9824722501626296E-4</v>
      </c>
      <c r="AH1831" s="13">
        <f t="shared" si="2429"/>
        <v>3.687690614251408E-3</v>
      </c>
      <c r="AI1831" s="13">
        <f t="shared" si="2430"/>
        <v>3.159859666319671E-3</v>
      </c>
      <c r="AJ1831" s="13">
        <f t="shared" si="2431"/>
        <v>1.3537894247753663E-3</v>
      </c>
      <c r="AK1831" s="13">
        <f t="shared" si="2432"/>
        <v>3.8667240535362975E-4</v>
      </c>
      <c r="AL1831" s="13">
        <f t="shared" si="2433"/>
        <v>2.3619655235369702E-6</v>
      </c>
      <c r="AM1831" s="13">
        <f t="shared" si="2434"/>
        <v>7.1110888393446556E-4</v>
      </c>
      <c r="AN1831" s="13">
        <f t="shared" si="2435"/>
        <v>5.9161590835260167E-4</v>
      </c>
      <c r="AO1831" s="13">
        <f t="shared" si="2436"/>
        <v>2.4610111821365608E-4</v>
      </c>
      <c r="AP1831" s="13">
        <f t="shared" si="2437"/>
        <v>6.8248965284094303E-5</v>
      </c>
      <c r="AQ1831" s="13">
        <f t="shared" si="2438"/>
        <v>1.4195144549198075E-5</v>
      </c>
      <c r="AR1831" s="13">
        <f t="shared" si="2439"/>
        <v>6.1360404342094296E-4</v>
      </c>
      <c r="AS1831" s="13">
        <f t="shared" si="2440"/>
        <v>5.2577693486634703E-4</v>
      </c>
      <c r="AT1831" s="13">
        <f t="shared" si="2441"/>
        <v>2.2526040058035222E-4</v>
      </c>
      <c r="AU1831" s="13">
        <f t="shared" si="2442"/>
        <v>6.4339386413643875E-5</v>
      </c>
      <c r="AV1831" s="13">
        <f t="shared" si="2443"/>
        <v>1.3782571082464519E-5</v>
      </c>
      <c r="AW1831" s="13">
        <f t="shared" si="2444"/>
        <v>4.6772233595267096E-8</v>
      </c>
      <c r="AX1831" s="13">
        <f t="shared" si="2445"/>
        <v>1.0155426596898548E-4</v>
      </c>
      <c r="AY1831" s="13">
        <f t="shared" si="2446"/>
        <v>8.448933864516311E-5</v>
      </c>
      <c r="AZ1831" s="13">
        <f t="shared" si="2447"/>
        <v>3.5145979721211917E-5</v>
      </c>
      <c r="BA1831" s="13">
        <f t="shared" si="2448"/>
        <v>9.746712112807347E-6</v>
      </c>
      <c r="BB1831" s="13">
        <f t="shared" si="2449"/>
        <v>2.02722468750694E-6</v>
      </c>
      <c r="BC1831" s="13">
        <f t="shared" si="2450"/>
        <v>3.3731497440967594E-7</v>
      </c>
      <c r="BD1831" s="13">
        <f t="shared" si="2451"/>
        <v>8.5082589956497062E-5</v>
      </c>
      <c r="BE1831" s="13">
        <f t="shared" si="2452"/>
        <v>7.2904446829286372E-5</v>
      </c>
      <c r="BF1831" s="13">
        <f t="shared" si="2453"/>
        <v>3.1234700131964997E-5</v>
      </c>
      <c r="BG1831" s="13">
        <f t="shared" si="2454"/>
        <v>8.9213258794145701E-6</v>
      </c>
      <c r="BH1831" s="13">
        <f t="shared" si="2455"/>
        <v>1.9110969957398727E-6</v>
      </c>
      <c r="BI1831" s="13">
        <f t="shared" si="2456"/>
        <v>3.275111145130043E-7</v>
      </c>
      <c r="BJ1831" s="14">
        <f t="shared" si="2457"/>
        <v>0.3360247896263861</v>
      </c>
      <c r="BK1831" s="14">
        <f t="shared" si="2458"/>
        <v>0.34192963265351523</v>
      </c>
      <c r="BL1831" s="14">
        <f t="shared" si="2459"/>
        <v>0.30434144808398117</v>
      </c>
      <c r="BM1831" s="14">
        <f t="shared" si="2460"/>
        <v>0.2397724281506072</v>
      </c>
      <c r="BN1831" s="14">
        <f t="shared" si="2461"/>
        <v>0.76016908107282177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1.1809000000000001</v>
      </c>
      <c r="F1832" s="10">
        <f>VLOOKUP(B1832,home!$B$2:$E$405,3,FALSE)</f>
        <v>0.7762</v>
      </c>
      <c r="G1832" s="10">
        <f>VLOOKUP(C1832,away!$B$2:$E$405,4,FALSE)</f>
        <v>0.8468</v>
      </c>
      <c r="H1832" s="10">
        <f>VLOOKUP(A1832,away!$A$2:$E$405,3,FALSE)</f>
        <v>0.92459999999999998</v>
      </c>
      <c r="I1832" s="10">
        <f>VLOOKUP(C1832,away!$B$2:$E$405,3,FALSE)</f>
        <v>1.2479</v>
      </c>
      <c r="J1832" s="10">
        <f>VLOOKUP(B1832,home!$B$2:$E$405,4,FALSE)</f>
        <v>0.99139999999999995</v>
      </c>
      <c r="K1832" s="12">
        <f t="shared" si="2406"/>
        <v>0.77618922634400001</v>
      </c>
      <c r="L1832" s="12">
        <f t="shared" si="2407"/>
        <v>1.1438855882759997</v>
      </c>
      <c r="M1832" s="13">
        <f t="shared" si="2408"/>
        <v>0.14659599419647507</v>
      </c>
      <c r="N1832" s="13">
        <f t="shared" si="2409"/>
        <v>0.11378623132049148</v>
      </c>
      <c r="O1832" s="13">
        <f t="shared" si="2410"/>
        <v>0.16768904506033994</v>
      </c>
      <c r="P1832" s="13">
        <f t="shared" si="2411"/>
        <v>0.13015843015174938</v>
      </c>
      <c r="Q1832" s="13">
        <f t="shared" si="2412"/>
        <v>4.4159823428625851E-2</v>
      </c>
      <c r="R1832" s="13">
        <f t="shared" si="2413"/>
        <v>9.5908540978143789E-2</v>
      </c>
      <c r="S1832" s="13">
        <f t="shared" si="2414"/>
        <v>2.889099567901969E-2</v>
      </c>
      <c r="T1832" s="13">
        <f t="shared" si="2415"/>
        <v>5.0513785600817956E-2</v>
      </c>
      <c r="U1832" s="13">
        <f t="shared" si="2416"/>
        <v>7.4443176221607232E-2</v>
      </c>
      <c r="V1832" s="13">
        <f t="shared" si="2417"/>
        <v>2.8501662861585425E-3</v>
      </c>
      <c r="W1832" s="13">
        <f t="shared" si="2418"/>
        <v>1.1425459727517582E-2</v>
      </c>
      <c r="X1832" s="13">
        <f t="shared" si="2419"/>
        <v>1.3069418721735193E-2</v>
      </c>
      <c r="Y1832" s="13">
        <f t="shared" si="2420"/>
        <v>7.4749598614687138E-3</v>
      </c>
      <c r="Z1832" s="13">
        <f t="shared" si="2421"/>
        <v>3.6569465939158954E-2</v>
      </c>
      <c r="AA1832" s="13">
        <f t="shared" si="2422"/>
        <v>2.8384825475129046E-2</v>
      </c>
      <c r="AB1832" s="13">
        <f t="shared" si="2423"/>
        <v>1.1015997862724938E-2</v>
      </c>
      <c r="AC1832" s="13">
        <f t="shared" si="2424"/>
        <v>1.5816136872942157E-4</v>
      </c>
      <c r="AD1832" s="13">
        <f t="shared" si="2425"/>
        <v>2.2170796866315999E-3</v>
      </c>
      <c r="AE1832" s="13">
        <f t="shared" si="2426"/>
        <v>2.536085501597357E-3</v>
      </c>
      <c r="AF1832" s="13">
        <f t="shared" si="2427"/>
        <v>1.4504958279564634E-3</v>
      </c>
      <c r="AG1832" s="13">
        <f t="shared" si="2428"/>
        <v>5.5306709115128766E-4</v>
      </c>
      <c r="AH1832" s="13">
        <f t="shared" si="2429"/>
        <v>1.0457821264688489E-2</v>
      </c>
      <c r="AI1832" s="13">
        <f t="shared" si="2430"/>
        <v>8.1172481966823896E-3</v>
      </c>
      <c r="AJ1832" s="13">
        <f t="shared" si="2431"/>
        <v>3.1502602989125664E-3</v>
      </c>
      <c r="AK1832" s="13">
        <f t="shared" si="2432"/>
        <v>8.1506603473172111E-4</v>
      </c>
      <c r="AL1832" s="13">
        <f t="shared" si="2433"/>
        <v>5.6170799420025354E-6</v>
      </c>
      <c r="AM1832" s="13">
        <f t="shared" si="2434"/>
        <v>3.4417467334191596E-4</v>
      </c>
      <c r="AN1832" s="13">
        <f t="shared" si="2435"/>
        <v>3.9369644868541762E-4</v>
      </c>
      <c r="AO1832" s="13">
        <f t="shared" si="2436"/>
        <v>2.2517184690334544E-4</v>
      </c>
      <c r="AP1832" s="13">
        <f t="shared" si="2437"/>
        <v>8.585694351940891E-5</v>
      </c>
      <c r="AQ1832" s="13">
        <f t="shared" si="2438"/>
        <v>2.4552630086319574E-5</v>
      </c>
      <c r="AR1832" s="13">
        <f t="shared" si="2439"/>
        <v>2.3925102058886902E-3</v>
      </c>
      <c r="AS1832" s="13">
        <f t="shared" si="2440"/>
        <v>1.8570406457288666E-3</v>
      </c>
      <c r="AT1832" s="13">
        <f t="shared" si="2441"/>
        <v>7.2070747104882561E-4</v>
      </c>
      <c r="AU1832" s="13">
        <f t="shared" si="2442"/>
        <v>1.8646845812457624E-4</v>
      </c>
      <c r="AV1832" s="13">
        <f t="shared" si="2443"/>
        <v>3.6183702062318338E-5</v>
      </c>
      <c r="AW1832" s="13">
        <f t="shared" si="2444"/>
        <v>1.3853461520693637E-7</v>
      </c>
      <c r="AX1832" s="13">
        <f t="shared" si="2445"/>
        <v>4.4524112238076773E-5</v>
      </c>
      <c r="AY1832" s="13">
        <f t="shared" si="2446"/>
        <v>5.0930490319919088E-5</v>
      </c>
      <c r="AZ1832" s="13">
        <f t="shared" si="2447"/>
        <v>2.9129326940392882E-5</v>
      </c>
      <c r="BA1832" s="13">
        <f t="shared" si="2448"/>
        <v>1.1106872427765083E-5</v>
      </c>
      <c r="BB1832" s="13">
        <f t="shared" si="2449"/>
        <v>3.1762478252351342E-6</v>
      </c>
      <c r="BC1832" s="13">
        <f t="shared" si="2450"/>
        <v>7.266528224158913E-7</v>
      </c>
      <c r="BD1832" s="13">
        <f t="shared" si="2451"/>
        <v>4.5612632405322008E-4</v>
      </c>
      <c r="BE1832" s="13">
        <f t="shared" si="2452"/>
        <v>3.5404033858200148E-4</v>
      </c>
      <c r="BF1832" s="13">
        <f t="shared" si="2453"/>
        <v>1.3740114824926578E-4</v>
      </c>
      <c r="BG1832" s="13">
        <f t="shared" si="2454"/>
        <v>3.5549763652791618E-5</v>
      </c>
      <c r="BH1832" s="13">
        <f t="shared" si="2455"/>
        <v>6.8983358865930929E-6</v>
      </c>
      <c r="BI1832" s="13">
        <f t="shared" si="2456"/>
        <v>1.0708827989751491E-6</v>
      </c>
      <c r="BJ1832" s="14">
        <f t="shared" si="2457"/>
        <v>0.24839945301310368</v>
      </c>
      <c r="BK1832" s="14">
        <f t="shared" si="2458"/>
        <v>0.30871029525239402</v>
      </c>
      <c r="BL1832" s="14">
        <f t="shared" si="2459"/>
        <v>0.40616597866903631</v>
      </c>
      <c r="BM1832" s="14">
        <f t="shared" si="2460"/>
        <v>0.30149633578216278</v>
      </c>
      <c r="BN1832" s="14">
        <f t="shared" si="2461"/>
        <v>0.6982980651358256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1.4215</v>
      </c>
      <c r="F1833" s="10">
        <f>VLOOKUP(B1833,home!$B$2:$E$405,3,FALSE)</f>
        <v>1.2987</v>
      </c>
      <c r="G1833" s="10">
        <f>VLOOKUP(C1833,away!$B$2:$E$405,4,FALSE)</f>
        <v>1.0823</v>
      </c>
      <c r="H1833" s="10">
        <f>VLOOKUP(A1833,away!$A$2:$E$405,3,FALSE)</f>
        <v>1.0277000000000001</v>
      </c>
      <c r="I1833" s="10">
        <f>VLOOKUP(C1833,away!$B$2:$E$405,3,FALSE)</f>
        <v>1.7215</v>
      </c>
      <c r="J1833" s="10">
        <f>VLOOKUP(B1833,home!$B$2:$E$405,4,FALSE)</f>
        <v>1.5718000000000001</v>
      </c>
      <c r="K1833" s="12">
        <f t="shared" si="2406"/>
        <v>1.9980362487149999</v>
      </c>
      <c r="L1833" s="12">
        <f t="shared" si="2407"/>
        <v>2.7808058474900004</v>
      </c>
      <c r="M1833" s="13">
        <f t="shared" si="2408"/>
        <v>8.4057263571626281E-3</v>
      </c>
      <c r="N1833" s="13">
        <f t="shared" si="2409"/>
        <v>1.6794945958390015E-2</v>
      </c>
      <c r="O1833" s="13">
        <f t="shared" si="2410"/>
        <v>2.3374693006398658E-2</v>
      </c>
      <c r="P1833" s="13">
        <f t="shared" si="2411"/>
        <v>4.6703483929369509E-2</v>
      </c>
      <c r="Q1833" s="13">
        <f t="shared" si="2412"/>
        <v>1.6778455410036371E-2</v>
      </c>
      <c r="R1833" s="13">
        <f t="shared" si="2413"/>
        <v>3.2500241497738502E-2</v>
      </c>
      <c r="S1833" s="13">
        <f t="shared" si="2414"/>
        <v>6.4872900879120177E-2</v>
      </c>
      <c r="T1833" s="13">
        <f t="shared" si="2415"/>
        <v>4.6657626916079373E-2</v>
      </c>
      <c r="U1833" s="13">
        <f t="shared" si="2416"/>
        <v>6.4936660604472993E-2</v>
      </c>
      <c r="V1833" s="13">
        <f t="shared" si="2417"/>
        <v>4.0049291729135031E-2</v>
      </c>
      <c r="W1833" s="13">
        <f t="shared" si="2418"/>
        <v>1.1174654035566988E-2</v>
      </c>
      <c r="X1833" s="13">
        <f t="shared" si="2419"/>
        <v>3.1074543285782411E-2</v>
      </c>
      <c r="Y1833" s="13">
        <f t="shared" si="2420"/>
        <v>4.3206135838592431E-2</v>
      </c>
      <c r="Z1833" s="13">
        <f t="shared" si="2421"/>
        <v>3.0125620533916129E-2</v>
      </c>
      <c r="AA1833" s="13">
        <f t="shared" si="2422"/>
        <v>6.0192081841797349E-2</v>
      </c>
      <c r="AB1833" s="13">
        <f t="shared" si="2423"/>
        <v>6.0132980702765522E-2</v>
      </c>
      <c r="AC1833" s="13">
        <f t="shared" si="2424"/>
        <v>1.3907494227584378E-2</v>
      </c>
      <c r="AD1833" s="13">
        <f t="shared" si="2425"/>
        <v>5.5818409574780511E-3</v>
      </c>
      <c r="AE1833" s="13">
        <f t="shared" si="2426"/>
        <v>1.5522015974314147E-2</v>
      </c>
      <c r="AF1833" s="13">
        <f t="shared" si="2427"/>
        <v>2.1581856393102988E-2</v>
      </c>
      <c r="AG1833" s="13">
        <f t="shared" si="2428"/>
        <v>2.0004984152543412E-2</v>
      </c>
      <c r="AH1833" s="13">
        <f t="shared" si="2429"/>
        <v>2.09433754349947E-2</v>
      </c>
      <c r="AI1833" s="13">
        <f t="shared" si="2430"/>
        <v>4.1845623289566689E-2</v>
      </c>
      <c r="AJ1833" s="13">
        <f t="shared" si="2431"/>
        <v>4.1804536091313432E-2</v>
      </c>
      <c r="AK1833" s="13">
        <f t="shared" si="2432"/>
        <v>2.7842326157052903E-2</v>
      </c>
      <c r="AL1833" s="13">
        <f t="shared" si="2433"/>
        <v>3.0908854538302423E-3</v>
      </c>
      <c r="AM1833" s="13">
        <f t="shared" si="2434"/>
        <v>2.230544113520637E-3</v>
      </c>
      <c r="AN1833" s="13">
        <f t="shared" si="2435"/>
        <v>6.2027101139625878E-3</v>
      </c>
      <c r="AO1833" s="13">
        <f t="shared" si="2436"/>
        <v>8.6242662775962656E-3</v>
      </c>
      <c r="AP1833" s="13">
        <f t="shared" si="2437"/>
        <v>7.99413669835017E-3</v>
      </c>
      <c r="AQ1833" s="13">
        <f t="shared" si="2438"/>
        <v>5.5575355191016399E-3</v>
      </c>
      <c r="AR1833" s="13">
        <f t="shared" si="2439"/>
        <v>1.1647892175162336E-2</v>
      </c>
      <c r="AS1833" s="13">
        <f t="shared" si="2440"/>
        <v>2.3272910787098151E-2</v>
      </c>
      <c r="AT1833" s="13">
        <f t="shared" si="2441"/>
        <v>2.3250059682866225E-2</v>
      </c>
      <c r="AU1833" s="13">
        <f t="shared" si="2442"/>
        <v>1.5484820677051297E-2</v>
      </c>
      <c r="AV1833" s="13">
        <f t="shared" si="2443"/>
        <v>7.7348082544000107E-3</v>
      </c>
      <c r="AW1833" s="13">
        <f t="shared" si="2444"/>
        <v>4.7703960962237944E-4</v>
      </c>
      <c r="AX1833" s="13">
        <f t="shared" si="2445"/>
        <v>7.4278466552868297E-4</v>
      </c>
      <c r="AY1833" s="13">
        <f t="shared" si="2446"/>
        <v>2.0655399413280662E-3</v>
      </c>
      <c r="AZ1833" s="13">
        <f t="shared" si="2447"/>
        <v>2.871932773534619E-3</v>
      </c>
      <c r="BA1833" s="13">
        <f t="shared" si="2448"/>
        <v>2.6620958167477477E-3</v>
      </c>
      <c r="BB1833" s="13">
        <f t="shared" si="2449"/>
        <v>1.8506929034477016E-3</v>
      </c>
      <c r="BC1833" s="13">
        <f t="shared" si="2450"/>
        <v>1.0292835295631227E-3</v>
      </c>
      <c r="BD1833" s="13">
        <f t="shared" si="2451"/>
        <v>5.3984211119374043E-3</v>
      </c>
      <c r="BE1833" s="13">
        <f t="shared" si="2452"/>
        <v>1.0786241067479269E-2</v>
      </c>
      <c r="BF1833" s="13">
        <f t="shared" si="2453"/>
        <v>1.0775650320100976E-2</v>
      </c>
      <c r="BG1833" s="13">
        <f t="shared" si="2454"/>
        <v>7.1767133143463809E-3</v>
      </c>
      <c r="BH1833" s="13">
        <f t="shared" si="2455"/>
        <v>3.5848333371749099E-3</v>
      </c>
      <c r="BI1833" s="13">
        <f t="shared" si="2456"/>
        <v>1.4325253906554861E-3</v>
      </c>
      <c r="BJ1833" s="14">
        <f t="shared" si="2457"/>
        <v>0.27020858127456748</v>
      </c>
      <c r="BK1833" s="14">
        <f t="shared" si="2458"/>
        <v>0.17909532251753005</v>
      </c>
      <c r="BL1833" s="14">
        <f t="shared" si="2459"/>
        <v>0.49411739474437322</v>
      </c>
      <c r="BM1833" s="14">
        <f t="shared" si="2460"/>
        <v>0.82740087257958539</v>
      </c>
      <c r="BN1833" s="14">
        <f t="shared" si="2461"/>
        <v>0.14455754615909569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1.4215</v>
      </c>
      <c r="F1834" s="10">
        <f>VLOOKUP(B1834,home!$B$2:$E$405,3,FALSE)</f>
        <v>0.93799999999999994</v>
      </c>
      <c r="G1834" s="10">
        <f>VLOOKUP(C1834,away!$B$2:$E$405,4,FALSE)</f>
        <v>1.1904999999999999</v>
      </c>
      <c r="H1834" s="10">
        <f>VLOOKUP(A1834,away!$A$2:$E$405,3,FALSE)</f>
        <v>1.0277000000000001</v>
      </c>
      <c r="I1834" s="10">
        <f>VLOOKUP(C1834,away!$B$2:$E$405,3,FALSE)</f>
        <v>1.4220999999999999</v>
      </c>
      <c r="J1834" s="10">
        <f>VLOOKUP(B1834,home!$B$2:$E$405,4,FALSE)</f>
        <v>0.89200000000000002</v>
      </c>
      <c r="K1834" s="12">
        <f t="shared" si="2406"/>
        <v>1.5873734134999997</v>
      </c>
      <c r="L1834" s="12">
        <f t="shared" si="2407"/>
        <v>1.3036510156400001</v>
      </c>
      <c r="M1834" s="13">
        <f t="shared" si="2408"/>
        <v>5.5519307872206179E-2</v>
      </c>
      <c r="N1834" s="13">
        <f t="shared" si="2409"/>
        <v>8.812987325226132E-2</v>
      </c>
      <c r="O1834" s="13">
        <f t="shared" si="2410"/>
        <v>7.2377802095231439E-2</v>
      </c>
      <c r="P1834" s="13">
        <f t="shared" si="2411"/>
        <v>0.11489059877353495</v>
      </c>
      <c r="Q1834" s="13">
        <f t="shared" si="2412"/>
        <v>6.9947508867882188E-2</v>
      </c>
      <c r="R1834" s="13">
        <f t="shared" si="2413"/>
        <v>4.7177697605619705E-2</v>
      </c>
      <c r="S1834" s="13">
        <f t="shared" si="2414"/>
        <v>5.9438104474053809E-2</v>
      </c>
      <c r="T1834" s="13">
        <f t="shared" si="2415"/>
        <v>9.1187140977102538E-2</v>
      </c>
      <c r="U1834" s="13">
        <f t="shared" si="2416"/>
        <v>7.4888622889303313E-2</v>
      </c>
      <c r="V1834" s="13">
        <f t="shared" si="2417"/>
        <v>1.3666675762014222E-2</v>
      </c>
      <c r="W1834" s="13">
        <f t="shared" si="2418"/>
        <v>3.7010938639143898E-2</v>
      </c>
      <c r="X1834" s="13">
        <f t="shared" si="2419"/>
        <v>4.8249347746709664E-2</v>
      </c>
      <c r="Y1834" s="13">
        <f t="shared" si="2420"/>
        <v>3.1450155596982804E-2</v>
      </c>
      <c r="Z1834" s="13">
        <f t="shared" si="2421"/>
        <v>2.0501084466374307E-2</v>
      </c>
      <c r="AA1834" s="13">
        <f t="shared" si="2422"/>
        <v>3.2542876429840405E-2</v>
      </c>
      <c r="AB1834" s="13">
        <f t="shared" si="2423"/>
        <v>2.5828848421772223E-2</v>
      </c>
      <c r="AC1834" s="13">
        <f t="shared" si="2424"/>
        <v>1.7675974153394747E-3</v>
      </c>
      <c r="AD1834" s="13">
        <f t="shared" si="2425"/>
        <v>1.4687545001114213E-2</v>
      </c>
      <c r="AE1834" s="13">
        <f t="shared" si="2426"/>
        <v>1.9147432957960751E-2</v>
      </c>
      <c r="AF1834" s="13">
        <f t="shared" si="2427"/>
        <v>1.2480785211272175E-2</v>
      </c>
      <c r="AG1834" s="13">
        <f t="shared" si="2428"/>
        <v>5.4235294388865537E-3</v>
      </c>
      <c r="AH1834" s="13">
        <f t="shared" si="2429"/>
        <v>6.681564896577577E-3</v>
      </c>
      <c r="AI1834" s="13">
        <f t="shared" si="2430"/>
        <v>1.0606138477402121E-2</v>
      </c>
      <c r="AJ1834" s="13">
        <f t="shared" si="2431"/>
        <v>8.4179511194637461E-3</v>
      </c>
      <c r="AK1834" s="13">
        <f t="shared" si="2432"/>
        <v>4.4541439343931052E-3</v>
      </c>
      <c r="AL1834" s="13">
        <f t="shared" si="2433"/>
        <v>1.4631329764150031E-4</v>
      </c>
      <c r="AM1834" s="13">
        <f t="shared" si="2434"/>
        <v>4.6629236888707029E-3</v>
      </c>
      <c r="AN1834" s="13">
        <f t="shared" si="2435"/>
        <v>6.0788252028481076E-3</v>
      </c>
      <c r="AO1834" s="13">
        <f t="shared" si="2436"/>
        <v>3.9623333247954832E-3</v>
      </c>
      <c r="AP1834" s="13">
        <f t="shared" si="2437"/>
        <v>1.7218332877246166E-3</v>
      </c>
      <c r="AQ1834" s="13">
        <f t="shared" si="2438"/>
        <v>5.611674285762395E-4</v>
      </c>
      <c r="AR1834" s="13">
        <f t="shared" si="2439"/>
        <v>1.7420857726975854E-3</v>
      </c>
      <c r="AS1834" s="13">
        <f t="shared" si="2440"/>
        <v>2.7653406396167504E-3</v>
      </c>
      <c r="AT1834" s="13">
        <f t="shared" si="2441"/>
        <v>2.1948141052993571E-3</v>
      </c>
      <c r="AU1834" s="13">
        <f t="shared" si="2442"/>
        <v>1.161329852775663E-3</v>
      </c>
      <c r="AV1834" s="13">
        <f t="shared" si="2443"/>
        <v>4.6086603314998887E-4</v>
      </c>
      <c r="AW1834" s="13">
        <f t="shared" si="2444"/>
        <v>8.4104986869590885E-6</v>
      </c>
      <c r="AX1834" s="13">
        <f t="shared" si="2445"/>
        <v>1.2336335154821167E-3</v>
      </c>
      <c r="AY1834" s="13">
        <f t="shared" si="2446"/>
        <v>1.6082275853858052E-3</v>
      </c>
      <c r="AZ1834" s="13">
        <f t="shared" si="2447"/>
        <v>1.0482837625342351E-3</v>
      </c>
      <c r="BA1834" s="13">
        <f t="shared" si="2448"/>
        <v>4.5553206390222539E-4</v>
      </c>
      <c r="BB1834" s="13">
        <f t="shared" si="2449"/>
        <v>1.4846370944068046E-4</v>
      </c>
      <c r="BC1834" s="13">
        <f t="shared" si="2450"/>
        <v>3.8708973119604973E-5</v>
      </c>
      <c r="BD1834" s="13">
        <f t="shared" si="2451"/>
        <v>3.7851198115153387E-4</v>
      </c>
      <c r="BE1834" s="13">
        <f t="shared" si="2452"/>
        <v>6.008398555711578E-4</v>
      </c>
      <c r="BF1834" s="13">
        <f t="shared" si="2453"/>
        <v>4.7687860625241787E-4</v>
      </c>
      <c r="BG1834" s="13">
        <f t="shared" si="2454"/>
        <v>2.5232814034400764E-4</v>
      </c>
      <c r="BH1834" s="13">
        <f t="shared" si="2455"/>
        <v>1.0013474536499356E-4</v>
      </c>
      <c r="BI1834" s="13">
        <f t="shared" si="2456"/>
        <v>3.1790246511996605E-5</v>
      </c>
      <c r="BJ1834" s="14">
        <f t="shared" si="2457"/>
        <v>0.43923419023199595</v>
      </c>
      <c r="BK1834" s="14">
        <f t="shared" si="2458"/>
        <v>0.24703682518017595</v>
      </c>
      <c r="BL1834" s="14">
        <f t="shared" si="2459"/>
        <v>0.29314056584833897</v>
      </c>
      <c r="BM1834" s="14">
        <f t="shared" si="2460"/>
        <v>0.55027006017345048</v>
      </c>
      <c r="BN1834" s="14">
        <f t="shared" si="2461"/>
        <v>0.44804278846673579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1.4215</v>
      </c>
      <c r="F1835" s="10">
        <f>VLOOKUP(B1835,home!$B$2:$E$405,3,FALSE)</f>
        <v>1.0282</v>
      </c>
      <c r="G1835" s="10">
        <f>VLOOKUP(C1835,away!$B$2:$E$405,4,FALSE)</f>
        <v>1.1364000000000001</v>
      </c>
      <c r="H1835" s="10">
        <f>VLOOKUP(A1835,away!$A$2:$E$405,3,FALSE)</f>
        <v>1.0277000000000001</v>
      </c>
      <c r="I1835" s="10">
        <f>VLOOKUP(C1835,away!$B$2:$E$405,3,FALSE)</f>
        <v>1.4220999999999999</v>
      </c>
      <c r="J1835" s="10">
        <f>VLOOKUP(B1835,home!$B$2:$E$405,4,FALSE)</f>
        <v>1.3472999999999999</v>
      </c>
      <c r="K1835" s="12">
        <f t="shared" si="2406"/>
        <v>1.6609466713200001</v>
      </c>
      <c r="L1835" s="12">
        <f t="shared" si="2407"/>
        <v>1.969068400641</v>
      </c>
      <c r="M1835" s="13">
        <f t="shared" si="2408"/>
        <v>2.6515784761008646E-2</v>
      </c>
      <c r="N1835" s="13">
        <f t="shared" si="2409"/>
        <v>4.4041304436234892E-2</v>
      </c>
      <c r="O1835" s="13">
        <f t="shared" si="2410"/>
        <v>5.2211393891100293E-2</v>
      </c>
      <c r="P1835" s="13">
        <f t="shared" si="2411"/>
        <v>8.6720340888400402E-2</v>
      </c>
      <c r="Q1835" s="13">
        <f t="shared" si="2412"/>
        <v>3.6575129001977555E-2</v>
      </c>
      <c r="R1835" s="13">
        <f t="shared" si="2413"/>
        <v>5.1403902932193081E-2</v>
      </c>
      <c r="S1835" s="13">
        <f t="shared" si="2414"/>
        <v>7.0905100410785502E-2</v>
      </c>
      <c r="T1835" s="13">
        <f t="shared" si="2415"/>
        <v>7.201893076716219E-2</v>
      </c>
      <c r="U1835" s="13">
        <f t="shared" si="2416"/>
        <v>8.5379141468082481E-2</v>
      </c>
      <c r="V1835" s="13">
        <f t="shared" si="2417"/>
        <v>2.5766264358175105E-2</v>
      </c>
      <c r="W1835" s="13">
        <f t="shared" si="2418"/>
        <v>2.0249779589644731E-2</v>
      </c>
      <c r="X1835" s="13">
        <f t="shared" si="2419"/>
        <v>3.9873201109914512E-2</v>
      </c>
      <c r="Y1835" s="13">
        <f t="shared" si="2420"/>
        <v>3.9256530168968171E-2</v>
      </c>
      <c r="Z1835" s="13">
        <f t="shared" si="2421"/>
        <v>3.373926697779954E-2</v>
      </c>
      <c r="AA1835" s="13">
        <f t="shared" si="2422"/>
        <v>5.6039123179552945E-2</v>
      </c>
      <c r="AB1835" s="13">
        <f t="shared" si="2423"/>
        <v>4.6538997554384974E-2</v>
      </c>
      <c r="AC1835" s="13">
        <f t="shared" si="2424"/>
        <v>5.2668138259464019E-3</v>
      </c>
      <c r="AD1835" s="13">
        <f t="shared" si="2425"/>
        <v>8.4084510010960269E-3</v>
      </c>
      <c r="AE1835" s="13">
        <f t="shared" si="2426"/>
        <v>1.6556815164596367E-2</v>
      </c>
      <c r="AF1835" s="13">
        <f t="shared" si="2427"/>
        <v>1.6300750777930216E-2</v>
      </c>
      <c r="AG1835" s="13">
        <f t="shared" si="2428"/>
        <v>1.0699097754515528E-2</v>
      </c>
      <c r="AH1835" s="13">
        <f t="shared" si="2429"/>
        <v>1.6608731116693861E-2</v>
      </c>
      <c r="AI1835" s="13">
        <f t="shared" si="2430"/>
        <v>2.7586216663121575E-2</v>
      </c>
      <c r="AJ1835" s="13">
        <f t="shared" si="2431"/>
        <v>2.2909617370462057E-2</v>
      </c>
      <c r="AK1835" s="13">
        <f t="shared" si="2432"/>
        <v>1.2683884237561265E-2</v>
      </c>
      <c r="AL1835" s="13">
        <f t="shared" si="2433"/>
        <v>6.8900829373671211E-4</v>
      </c>
      <c r="AM1835" s="13">
        <f t="shared" si="2434"/>
        <v>2.7931977402455522E-3</v>
      </c>
      <c r="AN1835" s="13">
        <f t="shared" si="2435"/>
        <v>5.499997407059364E-3</v>
      </c>
      <c r="AO1835" s="13">
        <f t="shared" si="2436"/>
        <v>5.4149355489240165E-3</v>
      </c>
      <c r="AP1835" s="13">
        <f t="shared" si="2437"/>
        <v>3.5541261602979692E-3</v>
      </c>
      <c r="AQ1835" s="13">
        <f t="shared" si="2438"/>
        <v>1.7495793785335652E-3</v>
      </c>
      <c r="AR1835" s="13">
        <f t="shared" si="2439"/>
        <v>6.540745523324956E-3</v>
      </c>
      <c r="AS1835" s="13">
        <f t="shared" si="2440"/>
        <v>1.0863829504917776E-2</v>
      </c>
      <c r="AT1835" s="13">
        <f t="shared" si="2441"/>
        <v>9.0221207269905943E-3</v>
      </c>
      <c r="AU1835" s="13">
        <f t="shared" si="2442"/>
        <v>4.9950871299140678E-3</v>
      </c>
      <c r="AV1835" s="13">
        <f t="shared" si="2443"/>
        <v>2.0741433353460366E-3</v>
      </c>
      <c r="AW1835" s="13">
        <f t="shared" si="2444"/>
        <v>6.2594826530613175E-5</v>
      </c>
      <c r="AX1835" s="13">
        <f t="shared" si="2445"/>
        <v>7.7322541483323319E-4</v>
      </c>
      <c r="AY1835" s="13">
        <f t="shared" si="2446"/>
        <v>1.522533730920648E-3</v>
      </c>
      <c r="AZ1835" s="13">
        <f t="shared" si="2447"/>
        <v>1.4989865292329482E-3</v>
      </c>
      <c r="BA1835" s="13">
        <f t="shared" si="2448"/>
        <v>9.8386900256637469E-4</v>
      </c>
      <c r="BB1835" s="13">
        <f t="shared" si="2449"/>
        <v>4.8432634083090688E-4</v>
      </c>
      <c r="BC1835" s="13">
        <f t="shared" si="2450"/>
        <v>1.9073433866564424E-4</v>
      </c>
      <c r="BD1835" s="13">
        <f t="shared" si="2451"/>
        <v>2.1465292211022089E-3</v>
      </c>
      <c r="BE1835" s="13">
        <f t="shared" si="2452"/>
        <v>3.5652705646808261E-3</v>
      </c>
      <c r="BF1835" s="13">
        <f t="shared" si="2453"/>
        <v>2.9608621383808986E-3</v>
      </c>
      <c r="BG1835" s="13">
        <f t="shared" si="2454"/>
        <v>1.6392780376603897E-3</v>
      </c>
      <c r="BH1835" s="13">
        <f t="shared" si="2455"/>
        <v>6.8068835000500169E-4</v>
      </c>
      <c r="BI1835" s="13">
        <f t="shared" si="2456"/>
        <v>2.2611740982942204E-4</v>
      </c>
      <c r="BJ1835" s="14">
        <f t="shared" si="2457"/>
        <v>0.32844550136415041</v>
      </c>
      <c r="BK1835" s="14">
        <f t="shared" si="2458"/>
        <v>0.21738584626897345</v>
      </c>
      <c r="BL1835" s="14">
        <f t="shared" si="2459"/>
        <v>0.41607568035530468</v>
      </c>
      <c r="BM1835" s="14">
        <f t="shared" si="2460"/>
        <v>0.69671850015092329</v>
      </c>
      <c r="BN1835" s="14">
        <f t="shared" si="2461"/>
        <v>0.2974678559109149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1.4215</v>
      </c>
      <c r="F1836" s="10">
        <f>VLOOKUP(B1836,home!$B$2:$E$405,3,FALSE)</f>
        <v>0.81169999999999998</v>
      </c>
      <c r="G1836" s="10">
        <f>VLOOKUP(C1836,away!$B$2:$E$405,4,FALSE)</f>
        <v>1.407</v>
      </c>
      <c r="H1836" s="10">
        <f>VLOOKUP(A1836,away!$A$2:$E$405,3,FALSE)</f>
        <v>1.0277000000000001</v>
      </c>
      <c r="I1836" s="10">
        <f>VLOOKUP(C1836,away!$B$2:$E$405,3,FALSE)</f>
        <v>0.16220000000000001</v>
      </c>
      <c r="J1836" s="10">
        <f>VLOOKUP(B1836,home!$B$2:$E$405,4,FALSE)</f>
        <v>0.5988</v>
      </c>
      <c r="K1836" s="12">
        <f t="shared" si="2406"/>
        <v>1.62344099085</v>
      </c>
      <c r="L1836" s="12">
        <f t="shared" si="2407"/>
        <v>9.9815732472000013E-2</v>
      </c>
      <c r="M1836" s="13">
        <f t="shared" si="2408"/>
        <v>0.17848392759125448</v>
      </c>
      <c r="N1836" s="13">
        <f t="shared" si="2409"/>
        <v>0.28975812425954584</v>
      </c>
      <c r="O1836" s="13">
        <f t="shared" si="2410"/>
        <v>1.7815503967000476E-2</v>
      </c>
      <c r="P1836" s="13">
        <f t="shared" si="2411"/>
        <v>2.8922419412679361E-2</v>
      </c>
      <c r="Q1836" s="13">
        <f t="shared" si="2412"/>
        <v>0.23520260817737731</v>
      </c>
      <c r="R1836" s="13">
        <f t="shared" si="2413"/>
        <v>8.8913378891198702E-4</v>
      </c>
      <c r="S1836" s="13">
        <f t="shared" si="2414"/>
        <v>1.1716830136641388E-3</v>
      </c>
      <c r="T1836" s="13">
        <f t="shared" si="2415"/>
        <v>2.3476920614549732E-2</v>
      </c>
      <c r="U1836" s="13">
        <f t="shared" si="2416"/>
        <v>1.443456239269491E-3</v>
      </c>
      <c r="V1836" s="13">
        <f t="shared" si="2417"/>
        <v>2.1096146363456039E-5</v>
      </c>
      <c r="W1836" s="13">
        <f t="shared" si="2418"/>
        <v>0.12727918508999528</v>
      </c>
      <c r="X1836" s="13">
        <f t="shared" si="2419"/>
        <v>1.2704465088197139E-2</v>
      </c>
      <c r="Y1836" s="13">
        <f t="shared" si="2420"/>
        <v>6.340527442216746E-4</v>
      </c>
      <c r="Z1836" s="13">
        <f t="shared" si="2421"/>
        <v>2.958318013528487E-5</v>
      </c>
      <c r="AA1836" s="13">
        <f t="shared" si="2422"/>
        <v>4.8026547271320916E-5</v>
      </c>
      <c r="AB1836" s="13">
        <f t="shared" si="2423"/>
        <v>3.8984132744628804E-5</v>
      </c>
      <c r="AC1836" s="13">
        <f t="shared" si="2424"/>
        <v>2.1365775106108316E-7</v>
      </c>
      <c r="AD1836" s="13">
        <f t="shared" si="2425"/>
        <v>5.165756158927063E-2</v>
      </c>
      <c r="AE1836" s="13">
        <f t="shared" si="2426"/>
        <v>5.1562373477505004E-3</v>
      </c>
      <c r="AF1836" s="13">
        <f t="shared" si="2427"/>
        <v>2.5733680383259932E-4</v>
      </c>
      <c r="AG1836" s="13">
        <f t="shared" si="2428"/>
        <v>8.5620871888514268E-6</v>
      </c>
      <c r="AH1836" s="13">
        <f t="shared" si="2429"/>
        <v>7.382166985136449E-7</v>
      </c>
      <c r="AI1836" s="13">
        <f t="shared" si="2430"/>
        <v>1.1984512484970076E-6</v>
      </c>
      <c r="AJ1836" s="13">
        <f t="shared" si="2431"/>
        <v>9.7280744117270093E-7</v>
      </c>
      <c r="AK1836" s="13">
        <f t="shared" si="2432"/>
        <v>5.2643182540122096E-7</v>
      </c>
      <c r="AL1836" s="13">
        <f t="shared" si="2433"/>
        <v>1.3848863974150406E-9</v>
      </c>
      <c r="AM1836" s="13">
        <f t="shared" si="2434"/>
        <v>1.6772600594276075E-2</v>
      </c>
      <c r="AN1836" s="13">
        <f t="shared" si="2435"/>
        <v>1.6741694137779688E-3</v>
      </c>
      <c r="AO1836" s="13">
        <f t="shared" si="2436"/>
        <v>8.3554223159233395E-5</v>
      </c>
      <c r="AP1836" s="13">
        <f t="shared" si="2437"/>
        <v>2.7800086619226091E-6</v>
      </c>
      <c r="AQ1836" s="13">
        <f t="shared" si="2438"/>
        <v>6.9372150217077467E-8</v>
      </c>
      <c r="AR1836" s="13">
        <f t="shared" si="2439"/>
        <v>1.4737128097040216E-8</v>
      </c>
      <c r="AS1836" s="13">
        <f t="shared" si="2440"/>
        <v>2.3924857840142346E-8</v>
      </c>
      <c r="AT1836" s="13">
        <f t="shared" si="2441"/>
        <v>1.9420297458973044E-8</v>
      </c>
      <c r="AU1836" s="13">
        <f t="shared" si="2442"/>
        <v>1.050923564979898E-8</v>
      </c>
      <c r="AV1836" s="13">
        <f t="shared" si="2443"/>
        <v>4.2652809840964509E-9</v>
      </c>
      <c r="AW1836" s="13">
        <f t="shared" si="2444"/>
        <v>6.2337180354911405E-12</v>
      </c>
      <c r="AX1836" s="13">
        <f t="shared" si="2445"/>
        <v>4.5382212213171411E-3</v>
      </c>
      <c r="AY1836" s="13">
        <f t="shared" si="2446"/>
        <v>4.5298587532574482E-4</v>
      </c>
      <c r="AZ1836" s="13">
        <f t="shared" si="2447"/>
        <v>2.2607558472554645E-5</v>
      </c>
      <c r="BA1836" s="13">
        <f t="shared" si="2448"/>
        <v>7.5219666944720371E-7</v>
      </c>
      <c r="BB1836" s="13">
        <f t="shared" si="2449"/>
        <v>1.8770265380967878E-8</v>
      </c>
      <c r="BC1836" s="13">
        <f t="shared" si="2450"/>
        <v>3.7471355753902666E-10</v>
      </c>
      <c r="BD1836" s="13">
        <f t="shared" si="2451"/>
        <v>2.451662059232933E-10</v>
      </c>
      <c r="BE1836" s="13">
        <f t="shared" si="2452"/>
        <v>3.9801286826704645E-10</v>
      </c>
      <c r="BF1836" s="13">
        <f t="shared" si="2453"/>
        <v>3.2307520261525228E-10</v>
      </c>
      <c r="BG1836" s="13">
        <f t="shared" si="2454"/>
        <v>1.7483117568425659E-10</v>
      </c>
      <c r="BH1836" s="13">
        <f t="shared" si="2455"/>
        <v>7.0957024271080006E-11</v>
      </c>
      <c r="BI1836" s="13">
        <f t="shared" si="2456"/>
        <v>2.3038908358081914E-11</v>
      </c>
      <c r="BJ1836" s="14">
        <f t="shared" si="2457"/>
        <v>0.76968281341071876</v>
      </c>
      <c r="BK1836" s="14">
        <f t="shared" si="2458"/>
        <v>0.20905232708192464</v>
      </c>
      <c r="BL1836" s="14">
        <f t="shared" si="2459"/>
        <v>2.0238614674292912E-2</v>
      </c>
      <c r="BM1836" s="14">
        <f t="shared" si="2460"/>
        <v>0.24747863528121017</v>
      </c>
      <c r="BN1836" s="14">
        <f t="shared" si="2461"/>
        <v>0.75107171719676946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1.4215</v>
      </c>
      <c r="F1837" s="10">
        <f>VLOOKUP(B1837,home!$B$2:$E$405,3,FALSE)</f>
        <v>0.7621</v>
      </c>
      <c r="G1837" s="10">
        <f>VLOOKUP(C1837,away!$B$2:$E$405,4,FALSE)</f>
        <v>0.70350000000000001</v>
      </c>
      <c r="H1837" s="10">
        <f>VLOOKUP(A1837,away!$A$2:$E$405,3,FALSE)</f>
        <v>1.0277000000000001</v>
      </c>
      <c r="I1837" s="10">
        <f>VLOOKUP(C1837,away!$B$2:$E$405,3,FALSE)</f>
        <v>0.8982</v>
      </c>
      <c r="J1837" s="10">
        <f>VLOOKUP(B1837,home!$B$2:$E$405,4,FALSE)</f>
        <v>1.2974000000000001</v>
      </c>
      <c r="K1837" s="12">
        <f t="shared" si="2406"/>
        <v>0.76211924302500011</v>
      </c>
      <c r="L1837" s="12">
        <f t="shared" si="2407"/>
        <v>1.1976041736360001</v>
      </c>
      <c r="M1837" s="13">
        <f t="shared" si="2408"/>
        <v>0.14089738540164426</v>
      </c>
      <c r="N1837" s="13">
        <f t="shared" si="2409"/>
        <v>0.10738060870650283</v>
      </c>
      <c r="O1837" s="13">
        <f t="shared" si="2410"/>
        <v>0.1687392968114092</v>
      </c>
      <c r="P1837" s="13">
        <f t="shared" si="2411"/>
        <v>0.12859946515448198</v>
      </c>
      <c r="Q1837" s="13">
        <f t="shared" si="2412"/>
        <v>4.0918414111481831E-2</v>
      </c>
      <c r="R1837" s="13">
        <f t="shared" si="2413"/>
        <v>0.10104144305887376</v>
      </c>
      <c r="S1837" s="13">
        <f t="shared" si="2414"/>
        <v>2.9343735497425767E-2</v>
      </c>
      <c r="T1837" s="13">
        <f t="shared" si="2415"/>
        <v>4.9004063518476838E-2</v>
      </c>
      <c r="U1837" s="13">
        <f t="shared" si="2416"/>
        <v>7.7005628098182524E-2</v>
      </c>
      <c r="V1837" s="13">
        <f t="shared" si="2417"/>
        <v>2.9758368552692043E-3</v>
      </c>
      <c r="W1837" s="13">
        <f t="shared" si="2418"/>
        <v>1.0394903596142008E-2</v>
      </c>
      <c r="X1837" s="13">
        <f t="shared" si="2419"/>
        <v>1.2448979931283534E-2</v>
      </c>
      <c r="Y1837" s="13">
        <f t="shared" si="2420"/>
        <v>7.4544751616079851E-3</v>
      </c>
      <c r="Z1837" s="13">
        <f t="shared" si="2421"/>
        <v>4.0335884639170462E-2</v>
      </c>
      <c r="AA1837" s="13">
        <f t="shared" si="2422"/>
        <v>3.074075386794832E-2</v>
      </c>
      <c r="AB1837" s="13">
        <f t="shared" si="2423"/>
        <v>1.1714060033929307E-2</v>
      </c>
      <c r="AC1837" s="13">
        <f t="shared" si="2424"/>
        <v>1.6975609008096151E-4</v>
      </c>
      <c r="AD1837" s="13">
        <f t="shared" si="2425"/>
        <v>1.980539015002399E-3</v>
      </c>
      <c r="AE1837" s="13">
        <f t="shared" si="2426"/>
        <v>2.3719017904158058E-3</v>
      </c>
      <c r="AF1837" s="13">
        <f t="shared" si="2427"/>
        <v>1.4202997418283354E-3</v>
      </c>
      <c r="AG1837" s="13">
        <f t="shared" si="2428"/>
        <v>5.6698563287591551E-4</v>
      </c>
      <c r="AH1837" s="13">
        <f t="shared" si="2429"/>
        <v>1.2076605947792704E-2</v>
      </c>
      <c r="AI1837" s="13">
        <f t="shared" si="2430"/>
        <v>9.2038137832429895E-3</v>
      </c>
      <c r="AJ1837" s="13">
        <f t="shared" si="2431"/>
        <v>3.5072017967141046E-3</v>
      </c>
      <c r="AK1837" s="13">
        <f t="shared" si="2432"/>
        <v>8.9096865948255809E-4</v>
      </c>
      <c r="AL1837" s="13">
        <f t="shared" si="2433"/>
        <v>6.1975720355341577E-6</v>
      </c>
      <c r="AM1837" s="13">
        <f t="shared" si="2434"/>
        <v>3.0188137897902166E-4</v>
      </c>
      <c r="AN1837" s="13">
        <f t="shared" si="2435"/>
        <v>3.6153439940826736E-4</v>
      </c>
      <c r="AO1837" s="13">
        <f t="shared" si="2436"/>
        <v>2.164875528221629E-4</v>
      </c>
      <c r="AP1837" s="13">
        <f t="shared" si="2437"/>
        <v>8.6422132266688711E-5</v>
      </c>
      <c r="AQ1837" s="13">
        <f t="shared" si="2438"/>
        <v>2.5874876574277235E-5</v>
      </c>
      <c r="AR1837" s="13">
        <f t="shared" si="2439"/>
        <v>2.8925987372867778E-3</v>
      </c>
      <c r="AS1837" s="13">
        <f t="shared" si="2440"/>
        <v>2.2045051600360702E-3</v>
      </c>
      <c r="AT1837" s="13">
        <f t="shared" si="2441"/>
        <v>8.4004790190569814E-4</v>
      </c>
      <c r="AU1837" s="13">
        <f t="shared" si="2442"/>
        <v>2.1340555703503678E-4</v>
      </c>
      <c r="AV1837" s="13">
        <f t="shared" si="2443"/>
        <v>4.0660120396217668E-5</v>
      </c>
      <c r="AW1837" s="13">
        <f t="shared" si="2444"/>
        <v>1.5712862527460302E-7</v>
      </c>
      <c r="AX1837" s="13">
        <f t="shared" si="2445"/>
        <v>3.8344934671805851E-5</v>
      </c>
      <c r="AY1837" s="13">
        <f t="shared" si="2446"/>
        <v>4.5922053800754452E-5</v>
      </c>
      <c r="AZ1837" s="13">
        <f t="shared" si="2447"/>
        <v>2.7498221646860245E-5</v>
      </c>
      <c r="BA1837" s="13">
        <f t="shared" si="2448"/>
        <v>1.0977328337282537E-5</v>
      </c>
      <c r="BB1837" s="13">
        <f t="shared" si="2449"/>
        <v>3.2866235580255784E-6</v>
      </c>
      <c r="BC1837" s="13">
        <f t="shared" si="2450"/>
        <v>7.8721481805236678E-7</v>
      </c>
      <c r="BD1837" s="13">
        <f t="shared" si="2451"/>
        <v>5.7736472007147773E-4</v>
      </c>
      <c r="BE1837" s="13">
        <f t="shared" si="2452"/>
        <v>4.4002076341021564E-4</v>
      </c>
      <c r="BF1837" s="13">
        <f t="shared" si="2453"/>
        <v>1.6767414556273809E-4</v>
      </c>
      <c r="BG1837" s="13">
        <f t="shared" si="2454"/>
        <v>4.2595897630379221E-5</v>
      </c>
      <c r="BH1837" s="13">
        <f t="shared" si="2455"/>
        <v>8.1157883145087492E-6</v>
      </c>
      <c r="BI1837" s="13">
        <f t="shared" si="2456"/>
        <v>1.2370396893609104E-6</v>
      </c>
      <c r="BJ1837" s="14">
        <f t="shared" si="2457"/>
        <v>0.23506018792250064</v>
      </c>
      <c r="BK1837" s="14">
        <f t="shared" si="2458"/>
        <v>0.30203829862473847</v>
      </c>
      <c r="BL1837" s="14">
        <f t="shared" si="2459"/>
        <v>0.42234799788891386</v>
      </c>
      <c r="BM1837" s="14">
        <f t="shared" si="2460"/>
        <v>0.31215999090575414</v>
      </c>
      <c r="BN1837" s="14">
        <f t="shared" si="2461"/>
        <v>0.68757661324439379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1.6204000000000001</v>
      </c>
      <c r="F1838" s="10">
        <f>VLOOKUP(B1838,home!$B$2:$E$405,3,FALSE)</f>
        <v>0.68569999999999998</v>
      </c>
      <c r="G1838" s="10">
        <f>VLOOKUP(C1838,away!$B$2:$E$405,4,FALSE)</f>
        <v>1.5770999999999999</v>
      </c>
      <c r="H1838" s="10">
        <f>VLOOKUP(A1838,away!$A$2:$E$405,3,FALSE)</f>
        <v>1.3241000000000001</v>
      </c>
      <c r="I1838" s="10">
        <f>VLOOKUP(C1838,away!$B$2:$E$405,3,FALSE)</f>
        <v>0.67130000000000001</v>
      </c>
      <c r="J1838" s="10">
        <f>VLOOKUP(B1838,home!$B$2:$E$405,4,FALSE)</f>
        <v>0.75519999999999998</v>
      </c>
      <c r="K1838" s="12">
        <f t="shared" si="2406"/>
        <v>1.7523288683880001</v>
      </c>
      <c r="L1838" s="12">
        <f t="shared" si="2407"/>
        <v>0.67127336281600003</v>
      </c>
      <c r="M1838" s="13">
        <f t="shared" si="2408"/>
        <v>8.8601877468697077E-2</v>
      </c>
      <c r="N1838" s="13">
        <f t="shared" si="2409"/>
        <v>0.15525962768177418</v>
      </c>
      <c r="O1838" s="13">
        <f t="shared" si="2410"/>
        <v>5.9476080240223474E-2</v>
      </c>
      <c r="P1838" s="13">
        <f t="shared" si="2411"/>
        <v>0.10422165238350468</v>
      </c>
      <c r="Q1838" s="13">
        <f t="shared" si="2412"/>
        <v>0.1360329638409728</v>
      </c>
      <c r="R1838" s="13">
        <f t="shared" si="2413"/>
        <v>1.9962354194984527E-2</v>
      </c>
      <c r="S1838" s="13">
        <f t="shared" si="2414"/>
        <v>3.0648765962622157E-2</v>
      </c>
      <c r="T1838" s="13">
        <f t="shared" si="2415"/>
        <v>9.1315305091357143E-2</v>
      </c>
      <c r="U1838" s="13">
        <f t="shared" si="2416"/>
        <v>3.4980609536857679E-2</v>
      </c>
      <c r="V1838" s="13">
        <f t="shared" si="2417"/>
        <v>4.0057654199236823E-3</v>
      </c>
      <c r="W1838" s="13">
        <f t="shared" si="2418"/>
        <v>7.9458163196972548E-2</v>
      </c>
      <c r="X1838" s="13">
        <f t="shared" si="2419"/>
        <v>5.3338148412414299E-2</v>
      </c>
      <c r="Y1838" s="13">
        <f t="shared" si="2420"/>
        <v>1.7902239125590119E-2</v>
      </c>
      <c r="Z1838" s="13">
        <f t="shared" si="2421"/>
        <v>4.4667322100637834E-3</v>
      </c>
      <c r="AA1838" s="13">
        <f t="shared" si="2422"/>
        <v>7.8271837990532989E-3</v>
      </c>
      <c r="AB1838" s="13">
        <f t="shared" si="2423"/>
        <v>6.8579000646299794E-3</v>
      </c>
      <c r="AC1838" s="13">
        <f t="shared" si="2424"/>
        <v>2.9449678653299931E-4</v>
      </c>
      <c r="AD1838" s="13">
        <f t="shared" si="2425"/>
        <v>3.4809208299784976E-2</v>
      </c>
      <c r="AE1838" s="13">
        <f t="shared" si="2426"/>
        <v>2.3366494312359282E-2</v>
      </c>
      <c r="AF1838" s="13">
        <f t="shared" si="2427"/>
        <v>7.842652607139176E-3</v>
      </c>
      <c r="AG1838" s="13">
        <f t="shared" si="2428"/>
        <v>1.7548545963306614E-3</v>
      </c>
      <c r="AH1838" s="13">
        <f t="shared" si="2429"/>
        <v>7.4959958786201481E-4</v>
      </c>
      <c r="AI1838" s="13">
        <f t="shared" si="2430"/>
        <v>1.3135449975423556E-3</v>
      </c>
      <c r="AJ1838" s="13">
        <f t="shared" si="2431"/>
        <v>1.1508814095600574E-3</v>
      </c>
      <c r="AK1838" s="13">
        <f t="shared" si="2432"/>
        <v>6.7224090602105403E-4</v>
      </c>
      <c r="AL1838" s="13">
        <f t="shared" si="2433"/>
        <v>1.3856564935633661E-5</v>
      </c>
      <c r="AM1838" s="13">
        <f t="shared" si="2434"/>
        <v>1.2199436117888877E-2</v>
      </c>
      <c r="AN1838" s="13">
        <f t="shared" si="2435"/>
        <v>8.1891565073142353E-3</v>
      </c>
      <c r="AO1838" s="13">
        <f t="shared" si="2436"/>
        <v>2.7485813136456779E-3</v>
      </c>
      <c r="AP1838" s="13">
        <f t="shared" si="2437"/>
        <v>6.1501647379471767E-4</v>
      </c>
      <c r="AQ1838" s="13">
        <f t="shared" si="2438"/>
        <v>1.0321104413785461E-4</v>
      </c>
      <c r="AR1838" s="13">
        <f t="shared" si="2439"/>
        <v>1.0063724722192451E-4</v>
      </c>
      <c r="AS1838" s="13">
        <f t="shared" si="2440"/>
        <v>1.7634955354207837E-4</v>
      </c>
      <c r="AT1838" s="13">
        <f t="shared" si="2441"/>
        <v>1.5451120679955963E-4</v>
      </c>
      <c r="AU1838" s="13">
        <f t="shared" si="2442"/>
        <v>9.0251482721445553E-5</v>
      </c>
      <c r="AV1838" s="13">
        <f t="shared" si="2443"/>
        <v>3.9537569646902448E-5</v>
      </c>
      <c r="AW1838" s="13">
        <f t="shared" si="2444"/>
        <v>4.5276006157785514E-7</v>
      </c>
      <c r="AX1838" s="13">
        <f t="shared" si="2445"/>
        <v>3.5629040145719864E-3</v>
      </c>
      <c r="AY1838" s="13">
        <f t="shared" si="2446"/>
        <v>2.391682559252364E-3</v>
      </c>
      <c r="AZ1838" s="13">
        <f t="shared" si="2447"/>
        <v>8.0273639716885582E-4</v>
      </c>
      <c r="BA1838" s="13">
        <f t="shared" si="2448"/>
        <v>1.7961852026077935E-4</v>
      </c>
      <c r="BB1838" s="13">
        <f t="shared" si="2449"/>
        <v>3.0143282029871793E-5</v>
      </c>
      <c r="BC1838" s="13">
        <f t="shared" si="2450"/>
        <v>4.0468764589006299E-6</v>
      </c>
      <c r="BD1838" s="13">
        <f t="shared" si="2451"/>
        <v>1.1259183894534398E-5</v>
      </c>
      <c r="BE1838" s="13">
        <f t="shared" si="2452"/>
        <v>1.9729792972881857E-5</v>
      </c>
      <c r="BF1838" s="13">
        <f t="shared" si="2453"/>
        <v>1.7286542896849794E-5</v>
      </c>
      <c r="BG1838" s="13">
        <f t="shared" si="2454"/>
        <v>1.0097236050925808E-5</v>
      </c>
      <c r="BH1838" s="13">
        <f t="shared" si="2455"/>
        <v>4.423419555741334E-6</v>
      </c>
      <c r="BI1838" s="13">
        <f t="shared" si="2456"/>
        <v>1.5502571569035123E-6</v>
      </c>
      <c r="BJ1838" s="14">
        <f t="shared" si="2457"/>
        <v>0.6319061902712193</v>
      </c>
      <c r="BK1838" s="14">
        <f t="shared" si="2458"/>
        <v>0.23017809714546861</v>
      </c>
      <c r="BL1838" s="14">
        <f t="shared" si="2459"/>
        <v>0.13361602822919411</v>
      </c>
      <c r="BM1838" s="14">
        <f t="shared" si="2460"/>
        <v>0.43422126224659835</v>
      </c>
      <c r="BN1838" s="14">
        <f t="shared" si="2461"/>
        <v>0.56355455581015668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1.6204000000000001</v>
      </c>
      <c r="F1839" s="10">
        <f>VLOOKUP(B1839,home!$B$2:$E$405,3,FALSE)</f>
        <v>0.89139999999999997</v>
      </c>
      <c r="G1839" s="10">
        <f>VLOOKUP(C1839,away!$B$2:$E$405,4,FALSE)</f>
        <v>0.48</v>
      </c>
      <c r="H1839" s="10">
        <f>VLOOKUP(A1839,away!$A$2:$E$405,3,FALSE)</f>
        <v>1.3241000000000001</v>
      </c>
      <c r="I1839" s="10">
        <f>VLOOKUP(C1839,away!$B$2:$E$405,3,FALSE)</f>
        <v>1.2586999999999999</v>
      </c>
      <c r="J1839" s="10">
        <f>VLOOKUP(B1839,home!$B$2:$E$405,4,FALSE)</f>
        <v>0.92310000000000003</v>
      </c>
      <c r="K1839" s="12">
        <f t="shared" si="2406"/>
        <v>0.69332378880000001</v>
      </c>
      <c r="L1839" s="12">
        <f t="shared" si="2407"/>
        <v>1.5384796948770001</v>
      </c>
      <c r="M1839" s="13">
        <f t="shared" si="2408"/>
        <v>0.1073346791331324</v>
      </c>
      <c r="N1839" s="13">
        <f t="shared" si="2409"/>
        <v>7.4417686406215655E-2</v>
      </c>
      <c r="O1839" s="13">
        <f t="shared" si="2410"/>
        <v>0.16513222440246222</v>
      </c>
      <c r="P1839" s="13">
        <f t="shared" si="2411"/>
        <v>0.11449009947568693</v>
      </c>
      <c r="Q1839" s="13">
        <f t="shared" si="2412"/>
        <v>2.5797776146443848E-2</v>
      </c>
      <c r="R1839" s="13">
        <f t="shared" si="2413"/>
        <v>0.12702628710653024</v>
      </c>
      <c r="S1839" s="13">
        <f t="shared" si="2414"/>
        <v>3.0530633211504333E-2</v>
      </c>
      <c r="T1839" s="13">
        <f t="shared" si="2415"/>
        <v>3.9689354774286076E-2</v>
      </c>
      <c r="U1839" s="13">
        <f t="shared" si="2416"/>
        <v>8.8070346653896139E-2</v>
      </c>
      <c r="V1839" s="13">
        <f t="shared" si="2417"/>
        <v>3.6184383086945164E-3</v>
      </c>
      <c r="W1839" s="13">
        <f t="shared" si="2418"/>
        <v>5.9620706334889044E-3</v>
      </c>
      <c r="X1839" s="13">
        <f t="shared" si="2419"/>
        <v>9.1725246090451316E-3</v>
      </c>
      <c r="Y1839" s="13">
        <f t="shared" si="2420"/>
        <v>7.0558714308877665E-3</v>
      </c>
      <c r="Z1839" s="13">
        <f t="shared" si="2421"/>
        <v>6.5142454476337597E-2</v>
      </c>
      <c r="AA1839" s="13">
        <f t="shared" si="2422"/>
        <v>4.5164813349265906E-2</v>
      </c>
      <c r="AB1839" s="13">
        <f t="shared" si="2423"/>
        <v>1.5656919755878927E-2</v>
      </c>
      <c r="AC1839" s="13">
        <f t="shared" si="2424"/>
        <v>2.4122874664954841E-4</v>
      </c>
      <c r="AD1839" s="13">
        <f t="shared" si="2425"/>
        <v>1.0334113501759355E-3</v>
      </c>
      <c r="AE1839" s="13">
        <f t="shared" si="2426"/>
        <v>1.5898823787011017E-3</v>
      </c>
      <c r="AF1839" s="13">
        <f t="shared" si="2427"/>
        <v>1.2230008784371953E-3</v>
      </c>
      <c r="AG1839" s="13">
        <f t="shared" si="2428"/>
        <v>6.2718733943078629E-4</v>
      </c>
      <c r="AH1839" s="13">
        <f t="shared" si="2429"/>
        <v>2.5055085871573686E-2</v>
      </c>
      <c r="AI1839" s="13">
        <f t="shared" si="2430"/>
        <v>1.7371287065188819E-2</v>
      </c>
      <c r="AJ1839" s="13">
        <f t="shared" si="2431"/>
        <v>6.0219632821845726E-3</v>
      </c>
      <c r="AK1839" s="13">
        <f t="shared" si="2432"/>
        <v>1.3917234662728971E-3</v>
      </c>
      <c r="AL1839" s="13">
        <f t="shared" si="2433"/>
        <v>1.0292406302736792E-5</v>
      </c>
      <c r="AM1839" s="13">
        <f t="shared" si="2434"/>
        <v>1.432977345385807E-4</v>
      </c>
      <c r="AN1839" s="13">
        <f t="shared" si="2435"/>
        <v>2.2046065490948096E-4</v>
      </c>
      <c r="AO1839" s="13">
        <f t="shared" si="2436"/>
        <v>1.6958712054876098E-4</v>
      </c>
      <c r="AP1839" s="13">
        <f t="shared" si="2437"/>
        <v>8.6968780492308924E-5</v>
      </c>
      <c r="AQ1839" s="13">
        <f t="shared" si="2438"/>
        <v>3.3449925718908062E-5</v>
      </c>
      <c r="AR1839" s="13">
        <f t="shared" si="2439"/>
        <v>7.7093481733631394E-3</v>
      </c>
      <c r="AS1839" s="13">
        <f t="shared" si="2440"/>
        <v>5.3450744847344913E-3</v>
      </c>
      <c r="AT1839" s="13">
        <f t="shared" si="2441"/>
        <v>1.8529336465871627E-3</v>
      </c>
      <c r="AU1839" s="13">
        <f t="shared" si="2442"/>
        <v>4.2822765874893728E-4</v>
      </c>
      <c r="AV1839" s="13">
        <f t="shared" si="2443"/>
        <v>7.4225105708191646E-5</v>
      </c>
      <c r="AW1839" s="13">
        <f t="shared" si="2444"/>
        <v>3.0495958760886632E-7</v>
      </c>
      <c r="AX1839" s="13">
        <f t="shared" si="2445"/>
        <v>1.6558621372790891E-5</v>
      </c>
      <c r="AY1839" s="13">
        <f t="shared" si="2446"/>
        <v>2.54751027571951E-5</v>
      </c>
      <c r="AZ1839" s="13">
        <f t="shared" si="2447"/>
        <v>1.9596464158424878E-5</v>
      </c>
      <c r="BA1839" s="13">
        <f t="shared" si="2448"/>
        <v>1.0049587399707188E-5</v>
      </c>
      <c r="BB1839" s="13">
        <f t="shared" si="2449"/>
        <v>3.8652715390853151E-6</v>
      </c>
      <c r="BC1839" s="13">
        <f t="shared" si="2450"/>
        <v>1.1893283556137451E-6</v>
      </c>
      <c r="BD1839" s="13">
        <f t="shared" si="2451"/>
        <v>1.9767792709093797E-3</v>
      </c>
      <c r="BE1839" s="13">
        <f t="shared" si="2452"/>
        <v>1.3705480937281926E-3</v>
      </c>
      <c r="BF1839" s="13">
        <f t="shared" si="2453"/>
        <v>4.7511679853812401E-4</v>
      </c>
      <c r="BG1839" s="13">
        <f t="shared" si="2454"/>
        <v>1.0980325962832615E-4</v>
      </c>
      <c r="BH1839" s="13">
        <f t="shared" si="2455"/>
        <v>1.9032302997025287E-5</v>
      </c>
      <c r="BI1839" s="13">
        <f t="shared" si="2456"/>
        <v>2.6391096846974345E-6</v>
      </c>
      <c r="BJ1839" s="14">
        <f t="shared" si="2457"/>
        <v>0.16729926453890326</v>
      </c>
      <c r="BK1839" s="14">
        <f t="shared" si="2458"/>
        <v>0.25625084638472767</v>
      </c>
      <c r="BL1839" s="14">
        <f t="shared" si="2459"/>
        <v>0.51025437885788105</v>
      </c>
      <c r="BM1839" s="14">
        <f t="shared" si="2460"/>
        <v>0.38472302144420878</v>
      </c>
      <c r="BN1839" s="14">
        <f t="shared" si="2461"/>
        <v>0.6141987526704713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1.6204000000000001</v>
      </c>
      <c r="F1840" s="10">
        <f>VLOOKUP(B1840,home!$B$2:$E$405,3,FALSE)</f>
        <v>0.89139999999999997</v>
      </c>
      <c r="G1840" s="10">
        <f>VLOOKUP(C1840,away!$B$2:$E$405,4,FALSE)</f>
        <v>0.89139999999999997</v>
      </c>
      <c r="H1840" s="10">
        <f>VLOOKUP(A1840,away!$A$2:$E$405,3,FALSE)</f>
        <v>1.3241000000000001</v>
      </c>
      <c r="I1840" s="10">
        <f>VLOOKUP(C1840,away!$B$2:$E$405,3,FALSE)</f>
        <v>1.0069999999999999</v>
      </c>
      <c r="J1840" s="10">
        <f>VLOOKUP(B1840,home!$B$2:$E$405,4,FALSE)</f>
        <v>1.3426</v>
      </c>
      <c r="K1840" s="12">
        <f t="shared" si="2406"/>
        <v>1.2875600527840001</v>
      </c>
      <c r="L1840" s="12">
        <f t="shared" si="2407"/>
        <v>1.7901808166199997</v>
      </c>
      <c r="M1840" s="13">
        <f t="shared" si="2408"/>
        <v>4.6063201980740501E-2</v>
      </c>
      <c r="N1840" s="13">
        <f t="shared" si="2409"/>
        <v>5.9309138773722299E-2</v>
      </c>
      <c r="O1840" s="13">
        <f t="shared" si="2410"/>
        <v>8.2461460538014023E-2</v>
      </c>
      <c r="P1840" s="13">
        <f t="shared" si="2411"/>
        <v>0.10617408248297108</v>
      </c>
      <c r="Q1840" s="13">
        <f t="shared" si="2412"/>
        <v>3.8182038925033746E-2</v>
      </c>
      <c r="R1840" s="13">
        <f t="shared" si="2413"/>
        <v>7.3810462382809916E-2</v>
      </c>
      <c r="S1840" s="13">
        <f t="shared" si="2414"/>
        <v>6.1181894149553905E-2</v>
      </c>
      <c r="T1840" s="13">
        <f t="shared" si="2415"/>
        <v>6.835275362303353E-2</v>
      </c>
      <c r="U1840" s="13">
        <f t="shared" si="2416"/>
        <v>9.5035402841622194E-2</v>
      </c>
      <c r="V1840" s="13">
        <f t="shared" si="2417"/>
        <v>1.5669127046152219E-2</v>
      </c>
      <c r="W1840" s="13">
        <f t="shared" si="2418"/>
        <v>1.6387222684572402E-2</v>
      </c>
      <c r="X1840" s="13">
        <f t="shared" si="2419"/>
        <v>2.9336091687601609E-2</v>
      </c>
      <c r="Y1840" s="13">
        <f t="shared" si="2420"/>
        <v>2.6258454286874917E-2</v>
      </c>
      <c r="Z1840" s="13">
        <f t="shared" si="2421"/>
        <v>4.404469127451946E-2</v>
      </c>
      <c r="AA1840" s="13">
        <f t="shared" si="2422"/>
        <v>5.6710185022275268E-2</v>
      </c>
      <c r="AB1840" s="13">
        <f t="shared" si="2423"/>
        <v>3.6508884410335583E-2</v>
      </c>
      <c r="AC1840" s="13">
        <f t="shared" si="2424"/>
        <v>2.257299639267791E-3</v>
      </c>
      <c r="AD1840" s="13">
        <f t="shared" si="2425"/>
        <v>5.274883326182798E-3</v>
      </c>
      <c r="AE1840" s="13">
        <f t="shared" si="2426"/>
        <v>9.4429949404411413E-3</v>
      </c>
      <c r="AF1840" s="13">
        <f t="shared" si="2427"/>
        <v>8.4523341969087243E-3</v>
      </c>
      <c r="AG1840" s="13">
        <f t="shared" si="2428"/>
        <v>5.0437355116557349E-3</v>
      </c>
      <c r="AH1840" s="13">
        <f t="shared" si="2429"/>
        <v>1.9711990348398774E-2</v>
      </c>
      <c r="AI1840" s="13">
        <f t="shared" si="2430"/>
        <v>2.5380371333462028E-2</v>
      </c>
      <c r="AJ1840" s="13">
        <f t="shared" si="2431"/>
        <v>1.6339376126894949E-2</v>
      </c>
      <c r="AK1840" s="13">
        <f t="shared" si="2432"/>
        <v>7.0126426628008319E-3</v>
      </c>
      <c r="AL1840" s="13">
        <f t="shared" si="2433"/>
        <v>2.0811989421717277E-4</v>
      </c>
      <c r="AM1840" s="13">
        <f t="shared" si="2434"/>
        <v>1.3583458107778732E-3</v>
      </c>
      <c r="AN1840" s="13">
        <f t="shared" si="2435"/>
        <v>2.4316846127906883E-3</v>
      </c>
      <c r="AO1840" s="13">
        <f t="shared" si="2436"/>
        <v>2.1765775729439612E-3</v>
      </c>
      <c r="AP1840" s="13">
        <f t="shared" si="2437"/>
        <v>1.2988224723231988E-3</v>
      </c>
      <c r="AQ1840" s="13">
        <f t="shared" si="2438"/>
        <v>5.8128176853698829E-4</v>
      </c>
      <c r="AR1840" s="13">
        <f t="shared" si="2439"/>
        <v>7.057605395820417E-3</v>
      </c>
      <c r="AS1840" s="13">
        <f t="shared" si="2440"/>
        <v>9.0870907759711805E-3</v>
      </c>
      <c r="AT1840" s="13">
        <f t="shared" si="2441"/>
        <v>5.8500875395812281E-3</v>
      </c>
      <c r="AU1840" s="13">
        <f t="shared" si="2442"/>
        <v>2.5107796737514096E-3</v>
      </c>
      <c r="AV1840" s="13">
        <f t="shared" si="2443"/>
        <v>8.0819490231608929E-4</v>
      </c>
      <c r="AW1840" s="13">
        <f t="shared" si="2444"/>
        <v>1.3325253772583697E-5</v>
      </c>
      <c r="AX1840" s="13">
        <f t="shared" si="2445"/>
        <v>2.9149196730401386E-4</v>
      </c>
      <c r="AY1840" s="13">
        <f t="shared" si="2446"/>
        <v>5.2182332806646986E-4</v>
      </c>
      <c r="AZ1840" s="13">
        <f t="shared" si="2447"/>
        <v>4.6707905578469952E-4</v>
      </c>
      <c r="BA1840" s="13">
        <f t="shared" si="2448"/>
        <v>2.7871865517025053E-4</v>
      </c>
      <c r="BB1840" s="13">
        <f t="shared" si="2449"/>
        <v>1.2473919742997689E-4</v>
      </c>
      <c r="BC1840" s="13">
        <f t="shared" si="2450"/>
        <v>4.4661143663943905E-5</v>
      </c>
      <c r="BD1840" s="13">
        <f t="shared" si="2451"/>
        <v>2.1057316318119175E-3</v>
      </c>
      <c r="BE1840" s="13">
        <f t="shared" si="2452"/>
        <v>2.7112559310046914E-3</v>
      </c>
      <c r="BF1840" s="13">
        <f t="shared" si="2453"/>
        <v>1.7454524148176672E-3</v>
      </c>
      <c r="BG1840" s="13">
        <f t="shared" si="2454"/>
        <v>7.491249344515322E-4</v>
      </c>
      <c r="BH1840" s="13">
        <f t="shared" si="2455"/>
        <v>2.4113583503605616E-4</v>
      </c>
      <c r="BI1840" s="13">
        <f t="shared" si="2456"/>
        <v>6.2095373697427692E-5</v>
      </c>
      <c r="BJ1840" s="14">
        <f t="shared" si="2457"/>
        <v>0.27561487354081904</v>
      </c>
      <c r="BK1840" s="14">
        <f t="shared" si="2458"/>
        <v>0.23207554852096918</v>
      </c>
      <c r="BL1840" s="14">
        <f t="shared" si="2459"/>
        <v>0.44589933007487315</v>
      </c>
      <c r="BM1840" s="14">
        <f t="shared" si="2460"/>
        <v>0.59112556025359564</v>
      </c>
      <c r="BN1840" s="14">
        <f t="shared" si="2461"/>
        <v>0.40600038508329162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1.8042</v>
      </c>
      <c r="F1850" s="10">
        <f>VLOOKUP(B1850,home!$B$2:$E$405,3,FALSE)</f>
        <v>0.73899999999999999</v>
      </c>
      <c r="G1850" s="10">
        <f>VLOOKUP(C1850,away!$B$2:$E$405,4,FALSE)</f>
        <v>0.84989999999999999</v>
      </c>
      <c r="H1850" s="10">
        <f>VLOOKUP(A1850,away!$A$2:$E$405,3,FALSE)</f>
        <v>1.2458</v>
      </c>
      <c r="I1850" s="10">
        <f>VLOOKUP(C1850,away!$B$2:$E$405,3,FALSE)</f>
        <v>1.2307999999999999</v>
      </c>
      <c r="J1850" s="10">
        <f>VLOOKUP(B1850,home!$B$2:$E$405,4,FALSE)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1.8042</v>
      </c>
      <c r="F1851" s="10">
        <f>VLOOKUP(B1851,home!$B$2:$E$405,3,FALSE)</f>
        <v>0.77600000000000002</v>
      </c>
      <c r="G1851" s="10">
        <f>VLOOKUP(C1851,away!$B$2:$E$405,4,FALSE)</f>
        <v>1.2932999999999999</v>
      </c>
      <c r="H1851" s="10">
        <f>VLOOKUP(A1851,away!$A$2:$E$405,3,FALSE)</f>
        <v>1.2458</v>
      </c>
      <c r="I1851" s="10">
        <f>VLOOKUP(C1851,away!$B$2:$E$405,3,FALSE)</f>
        <v>0.96319999999999995</v>
      </c>
      <c r="J1851" s="10">
        <f>VLOOKUP(B1851,home!$B$2:$E$405,4,FALSE)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1.5866</v>
      </c>
      <c r="F1852" s="10">
        <f>VLOOKUP(B1852,home!$B$2:$E$405,3,FALSE)</f>
        <v>0.97409999999999997</v>
      </c>
      <c r="G1852" s="10">
        <f>VLOOKUP(C1852,away!$B$2:$E$405,4,FALSE)</f>
        <v>0.84040000000000004</v>
      </c>
      <c r="H1852" s="10">
        <f>VLOOKUP(A1852,away!$A$2:$E$405,3,FALSE)</f>
        <v>1.1788000000000001</v>
      </c>
      <c r="I1852" s="10">
        <f>VLOOKUP(C1852,away!$B$2:$E$405,3,FALSE)</f>
        <v>0.75409999999999999</v>
      </c>
      <c r="J1852" s="10">
        <f>VLOOKUP(B1852,home!$B$2:$E$405,4,FALSE)</f>
        <v>1.3882000000000001</v>
      </c>
      <c r="K1852" s="12">
        <f t="shared" si="2406"/>
        <v>1.2988441332240002</v>
      </c>
      <c r="L1852" s="12">
        <f t="shared" si="2407"/>
        <v>1.2340169016560001</v>
      </c>
      <c r="M1852" s="13">
        <f t="shared" si="2408"/>
        <v>7.9431438764927614E-2</v>
      </c>
      <c r="N1852" s="13">
        <f t="shared" si="2409"/>
        <v>0.10316905823336764</v>
      </c>
      <c r="O1852" s="13">
        <f t="shared" si="2410"/>
        <v>9.8019737958774264E-2</v>
      </c>
      <c r="P1852" s="13">
        <f t="shared" si="2411"/>
        <v>0.12731236158790779</v>
      </c>
      <c r="Q1852" s="13">
        <f t="shared" si="2412"/>
        <v>6.7000263008327413E-2</v>
      </c>
      <c r="R1852" s="13">
        <f t="shared" si="2413"/>
        <v>6.0479006668509826E-2</v>
      </c>
      <c r="S1852" s="13">
        <f t="shared" si="2414"/>
        <v>5.1013923658924411E-2</v>
      </c>
      <c r="T1852" s="13">
        <f t="shared" si="2415"/>
        <v>8.2679456967673315E-2</v>
      </c>
      <c r="U1852" s="13">
        <f t="shared" si="2416"/>
        <v>7.8552802994609164E-2</v>
      </c>
      <c r="V1852" s="13">
        <f t="shared" si="2417"/>
        <v>9.0849881159126671E-3</v>
      </c>
      <c r="W1852" s="13">
        <f t="shared" si="2418"/>
        <v>2.9007632844277018E-2</v>
      </c>
      <c r="X1852" s="13">
        <f t="shared" si="2419"/>
        <v>3.579590920686955E-2</v>
      </c>
      <c r="Y1852" s="13">
        <f t="shared" si="2420"/>
        <v>2.208637848571033E-2</v>
      </c>
      <c r="Z1852" s="13">
        <f t="shared" si="2421"/>
        <v>2.4877372141435691E-2</v>
      </c>
      <c r="AA1852" s="13">
        <f t="shared" si="2422"/>
        <v>3.2311828855933929E-2</v>
      </c>
      <c r="AB1852" s="13">
        <f t="shared" si="2423"/>
        <v>2.0984014671633876E-2</v>
      </c>
      <c r="AC1852" s="13">
        <f t="shared" si="2424"/>
        <v>9.100861935299765E-4</v>
      </c>
      <c r="AD1852" s="13">
        <f t="shared" si="2425"/>
        <v>9.4190984346262559E-3</v>
      </c>
      <c r="AE1852" s="13">
        <f t="shared" si="2426"/>
        <v>1.1623326666690375E-2</v>
      </c>
      <c r="AF1852" s="13">
        <f t="shared" si="2427"/>
        <v>7.1716907800824098E-3</v>
      </c>
      <c r="AG1852" s="13">
        <f t="shared" si="2428"/>
        <v>2.949995878690733E-3</v>
      </c>
      <c r="AH1852" s="13">
        <f t="shared" si="2429"/>
        <v>7.6747744228294369E-3</v>
      </c>
      <c r="AI1852" s="13">
        <f t="shared" si="2430"/>
        <v>9.9683357329096254E-3</v>
      </c>
      <c r="AJ1852" s="13">
        <f t="shared" si="2431"/>
        <v>6.4736571923484174E-3</v>
      </c>
      <c r="AK1852" s="13">
        <f t="shared" si="2432"/>
        <v>2.8027572215950313E-3</v>
      </c>
      <c r="AL1852" s="13">
        <f t="shared" si="2433"/>
        <v>5.8347286338220267E-5</v>
      </c>
      <c r="AM1852" s="13">
        <f t="shared" si="2434"/>
        <v>2.4467881484147363E-3</v>
      </c>
      <c r="AN1852" s="13">
        <f t="shared" si="2435"/>
        <v>3.0193779299153745E-3</v>
      </c>
      <c r="AO1852" s="13">
        <f t="shared" si="2436"/>
        <v>1.8629816990013389E-3</v>
      </c>
      <c r="AP1852" s="13">
        <f t="shared" si="2437"/>
        <v>7.6631696801448786E-4</v>
      </c>
      <c r="AQ1852" s="13">
        <f t="shared" si="2438"/>
        <v>2.3641202263891448E-4</v>
      </c>
      <c r="AR1852" s="13">
        <f t="shared" si="2439"/>
        <v>1.8941602708337393E-3</v>
      </c>
      <c r="AS1852" s="13">
        <f t="shared" si="2440"/>
        <v>2.4602189551583852E-3</v>
      </c>
      <c r="AT1852" s="13">
        <f t="shared" si="2441"/>
        <v>1.5977204781769748E-3</v>
      </c>
      <c r="AU1852" s="13">
        <f t="shared" si="2442"/>
        <v>6.9172995653733586E-4</v>
      </c>
      <c r="AV1852" s="13">
        <f t="shared" si="2443"/>
        <v>2.2461234895595285E-4</v>
      </c>
      <c r="AW1852" s="13">
        <f t="shared" si="2444"/>
        <v>2.5977437381732917E-6</v>
      </c>
      <c r="AX1852" s="13">
        <f t="shared" si="2445"/>
        <v>5.296660719684152E-4</v>
      </c>
      <c r="AY1852" s="13">
        <f t="shared" si="2446"/>
        <v>6.5361688504276779E-4</v>
      </c>
      <c r="AZ1852" s="13">
        <f t="shared" si="2447"/>
        <v>4.0328714167526115E-4</v>
      </c>
      <c r="BA1852" s="13">
        <f t="shared" si="2448"/>
        <v>1.6588771634927006E-4</v>
      </c>
      <c r="BB1852" s="13">
        <f t="shared" si="2449"/>
        <v>5.1177061438028881E-5</v>
      </c>
      <c r="BC1852" s="13">
        <f t="shared" si="2450"/>
        <v>1.2630671758323029E-5</v>
      </c>
      <c r="BD1852" s="13">
        <f t="shared" si="2451"/>
        <v>3.8957096477569071E-4</v>
      </c>
      <c r="BE1852" s="13">
        <f t="shared" si="2452"/>
        <v>5.0599196207331946E-4</v>
      </c>
      <c r="BF1852" s="13">
        <f t="shared" si="2453"/>
        <v>3.2860234569871601E-4</v>
      </c>
      <c r="BG1852" s="13">
        <f t="shared" si="2454"/>
        <v>1.4226774295814066E-4</v>
      </c>
      <c r="BH1852" s="13">
        <f t="shared" si="2455"/>
        <v>4.6195905822050269E-5</v>
      </c>
      <c r="BI1852" s="13">
        <f t="shared" si="2456"/>
        <v>1.2000256251187691E-5</v>
      </c>
      <c r="BJ1852" s="14">
        <f t="shared" si="2457"/>
        <v>0.38105095282253193</v>
      </c>
      <c r="BK1852" s="14">
        <f t="shared" si="2458"/>
        <v>0.26846476249258355</v>
      </c>
      <c r="BL1852" s="14">
        <f t="shared" si="2459"/>
        <v>0.32555998690638493</v>
      </c>
      <c r="BM1852" s="14">
        <f t="shared" si="2460"/>
        <v>0.46389018899981693</v>
      </c>
      <c r="BN1852" s="14">
        <f t="shared" si="2461"/>
        <v>0.53541186622181447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1.5866</v>
      </c>
      <c r="F1853" s="10">
        <f>VLOOKUP(B1853,home!$B$2:$E$405,3,FALSE)</f>
        <v>1.0084</v>
      </c>
      <c r="G1853" s="10">
        <f>VLOOKUP(C1853,away!$B$2:$E$405,4,FALSE)</f>
        <v>0.94540000000000002</v>
      </c>
      <c r="H1853" s="10">
        <f>VLOOKUP(A1853,away!$A$2:$E$405,3,FALSE)</f>
        <v>1.1788000000000001</v>
      </c>
      <c r="I1853" s="10">
        <f>VLOOKUP(C1853,away!$B$2:$E$405,3,FALSE)</f>
        <v>1.1876</v>
      </c>
      <c r="J1853" s="10">
        <f>VLOOKUP(B1853,home!$B$2:$E$405,4,FALSE)</f>
        <v>0.76349999999999996</v>
      </c>
      <c r="K1853" s="12">
        <f t="shared" si="2406"/>
        <v>1.5125714017759999</v>
      </c>
      <c r="L1853" s="12">
        <f t="shared" si="2407"/>
        <v>1.06885638888</v>
      </c>
      <c r="M1853" s="13">
        <f t="shared" si="2408"/>
        <v>7.566589180710602E-2</v>
      </c>
      <c r="N1853" s="13">
        <f t="shared" si="2409"/>
        <v>0.11445006403730551</v>
      </c>
      <c r="O1853" s="13">
        <f t="shared" si="2410"/>
        <v>8.087597187832811E-2</v>
      </c>
      <c r="P1853" s="13">
        <f t="shared" si="2411"/>
        <v>0.1223306821539991</v>
      </c>
      <c r="Q1853" s="13">
        <f t="shared" si="2412"/>
        <v>8.6556946897130074E-2</v>
      </c>
      <c r="R1853" s="13">
        <f t="shared" si="2413"/>
        <v>4.3222399624515101E-2</v>
      </c>
      <c r="S1853" s="13">
        <f t="shared" si="2414"/>
        <v>4.9443664241783786E-2</v>
      </c>
      <c r="T1853" s="13">
        <f t="shared" si="2415"/>
        <v>9.2516945692944372E-2</v>
      </c>
      <c r="U1853" s="13">
        <f t="shared" si="2416"/>
        <v>6.5376965588175268E-2</v>
      </c>
      <c r="V1853" s="13">
        <f t="shared" si="2417"/>
        <v>8.8818489200597258E-3</v>
      </c>
      <c r="W1853" s="13">
        <f t="shared" si="2418"/>
        <v>4.3641187500547615E-2</v>
      </c>
      <c r="X1853" s="13">
        <f t="shared" si="2419"/>
        <v>4.6646162078270312E-2</v>
      </c>
      <c r="Y1853" s="13">
        <f t="shared" si="2420"/>
        <v>2.4929024177045594E-2</v>
      </c>
      <c r="Z1853" s="13">
        <f t="shared" si="2421"/>
        <v>1.5399512660462496E-2</v>
      </c>
      <c r="AA1853" s="13">
        <f t="shared" si="2422"/>
        <v>2.3292862451503017E-2</v>
      </c>
      <c r="AB1853" s="13">
        <f t="shared" si="2423"/>
        <v>1.7616058804822737E-2</v>
      </c>
      <c r="AC1853" s="13">
        <f t="shared" si="2424"/>
        <v>8.9746731587919725E-4</v>
      </c>
      <c r="AD1853" s="13">
        <f t="shared" si="2425"/>
        <v>1.6502603038218145E-2</v>
      </c>
      <c r="AE1853" s="13">
        <f t="shared" si="2426"/>
        <v>1.7638912690549964E-2</v>
      </c>
      <c r="AF1853" s="13">
        <f t="shared" si="2427"/>
        <v>9.426732261095418E-3</v>
      </c>
      <c r="AG1853" s="13">
        <f t="shared" si="2428"/>
        <v>3.3586076678443493E-3</v>
      </c>
      <c r="AH1853" s="13">
        <f t="shared" si="2429"/>
        <v>4.1149668731934458E-3</v>
      </c>
      <c r="AI1853" s="13">
        <f t="shared" si="2430"/>
        <v>6.2241812116480139E-3</v>
      </c>
      <c r="AJ1853" s="13">
        <f t="shared" si="2431"/>
        <v>4.707259250105139E-3</v>
      </c>
      <c r="AK1853" s="13">
        <f t="shared" si="2432"/>
        <v>2.3733552408181911E-3</v>
      </c>
      <c r="AL1853" s="13">
        <f t="shared" si="2433"/>
        <v>5.8038192025702206E-5</v>
      </c>
      <c r="AM1853" s="13">
        <f t="shared" si="2434"/>
        <v>4.9922730820940921E-3</v>
      </c>
      <c r="AN1853" s="13">
        <f t="shared" si="2435"/>
        <v>5.3360229788299183E-3</v>
      </c>
      <c r="AO1853" s="13">
        <f t="shared" si="2436"/>
        <v>2.8517211260664231E-3</v>
      </c>
      <c r="AP1853" s="13">
        <f t="shared" si="2437"/>
        <v>1.0160267816333884E-3</v>
      </c>
      <c r="AQ1853" s="13">
        <f t="shared" si="2438"/>
        <v>2.7149667920550789E-4</v>
      </c>
      <c r="AR1853" s="13">
        <f t="shared" si="2439"/>
        <v>8.7966172648847442E-4</v>
      </c>
      <c r="AS1853" s="13">
        <f t="shared" si="2440"/>
        <v>1.3305511707233681E-3</v>
      </c>
      <c r="AT1853" s="13">
        <f t="shared" si="2441"/>
        <v>1.0062768247178714E-3</v>
      </c>
      <c r="AU1853" s="13">
        <f t="shared" si="2442"/>
        <v>5.0735518244607097E-4</v>
      </c>
      <c r="AV1853" s="13">
        <f t="shared" si="2443"/>
        <v>1.9185273487769305E-4</v>
      </c>
      <c r="AW1853" s="13">
        <f t="shared" si="2444"/>
        <v>2.6064333068283979E-6</v>
      </c>
      <c r="AX1853" s="13">
        <f t="shared" si="2445"/>
        <v>1.2585282489719427E-3</v>
      </c>
      <c r="AY1853" s="13">
        <f t="shared" si="2446"/>
        <v>1.3451859594996202E-3</v>
      </c>
      <c r="AZ1853" s="13">
        <f t="shared" si="2447"/>
        <v>7.1890530352142093E-4</v>
      </c>
      <c r="BA1853" s="13">
        <f t="shared" si="2448"/>
        <v>2.5613550888952882E-4</v>
      </c>
      <c r="BB1853" s="13">
        <f t="shared" si="2449"/>
        <v>6.8443018773900723E-5</v>
      </c>
      <c r="BC1853" s="13">
        <f t="shared" si="2450"/>
        <v>1.4631151578143516E-5</v>
      </c>
      <c r="BD1853" s="13">
        <f t="shared" si="2451"/>
        <v>1.5670534273506945E-4</v>
      </c>
      <c r="BE1853" s="13">
        <f t="shared" si="2452"/>
        <v>2.3702801992657251E-4</v>
      </c>
      <c r="BF1853" s="13">
        <f t="shared" si="2453"/>
        <v>1.7926090218026272E-4</v>
      </c>
      <c r="BG1853" s="13">
        <f t="shared" si="2454"/>
        <v>9.0381638031476814E-5</v>
      </c>
      <c r="BH1853" s="13">
        <f t="shared" si="2455"/>
        <v>3.4177170233020492E-5</v>
      </c>
      <c r="BI1853" s="13">
        <f t="shared" si="2456"/>
        <v>1.0339082057619341E-5</v>
      </c>
      <c r="BJ1853" s="14">
        <f t="shared" si="2457"/>
        <v>0.47379655588001524</v>
      </c>
      <c r="BK1853" s="14">
        <f t="shared" si="2458"/>
        <v>0.25862277859035315</v>
      </c>
      <c r="BL1853" s="14">
        <f t="shared" si="2459"/>
        <v>0.25242761071752656</v>
      </c>
      <c r="BM1853" s="14">
        <f t="shared" si="2460"/>
        <v>0.47580192192378068</v>
      </c>
      <c r="BN1853" s="14">
        <f t="shared" si="2461"/>
        <v>0.52310195639838397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1.5866</v>
      </c>
      <c r="F1854" s="10">
        <f>VLOOKUP(B1854,home!$B$2:$E$405,3,FALSE)</f>
        <v>1.1975</v>
      </c>
      <c r="G1854" s="10">
        <f>VLOOKUP(C1854,away!$B$2:$E$405,4,FALSE)</f>
        <v>1.4496</v>
      </c>
      <c r="H1854" s="10">
        <f>VLOOKUP(A1854,away!$A$2:$E$405,3,FALSE)</f>
        <v>1.1788000000000001</v>
      </c>
      <c r="I1854" s="10">
        <f>VLOOKUP(C1854,away!$B$2:$E$405,3,FALSE)</f>
        <v>0.59379999999999999</v>
      </c>
      <c r="J1854" s="10">
        <f>VLOOKUP(B1854,home!$B$2:$E$405,4,FALSE)</f>
        <v>0.67869999999999997</v>
      </c>
      <c r="K1854" s="12">
        <f t="shared" si="2406"/>
        <v>2.7541725935999999</v>
      </c>
      <c r="L1854" s="12">
        <f t="shared" si="2407"/>
        <v>0.47507061632799996</v>
      </c>
      <c r="M1854" s="13">
        <f t="shared" si="2408"/>
        <v>3.9587446841520234E-2</v>
      </c>
      <c r="N1854" s="13">
        <f t="shared" si="2409"/>
        <v>0.1090306611415119</v>
      </c>
      <c r="O1854" s="13">
        <f t="shared" si="2410"/>
        <v>1.8806832769852951E-2</v>
      </c>
      <c r="P1854" s="13">
        <f t="shared" si="2411"/>
        <v>5.1797263387147373E-2</v>
      </c>
      <c r="Q1854" s="13">
        <f t="shared" si="2412"/>
        <v>0.15014462938902032</v>
      </c>
      <c r="R1854" s="13">
        <f t="shared" si="2413"/>
        <v>4.4672868175758326E-3</v>
      </c>
      <c r="S1854" s="13">
        <f t="shared" si="2414"/>
        <v>1.6943227641947667E-2</v>
      </c>
      <c r="T1854" s="13">
        <f t="shared" si="2415"/>
        <v>7.1329301622181013E-2</v>
      </c>
      <c r="U1854" s="13">
        <f t="shared" si="2416"/>
        <v>1.2303678920717922E-2</v>
      </c>
      <c r="V1854" s="13">
        <f t="shared" si="2417"/>
        <v>2.4632186177370044E-3</v>
      </c>
      <c r="W1854" s="13">
        <f t="shared" si="2418"/>
        <v>0.13784140777982296</v>
      </c>
      <c r="X1854" s="13">
        <f t="shared" si="2419"/>
        <v>6.5484402549479653E-2</v>
      </c>
      <c r="Y1854" s="13">
        <f t="shared" si="2420"/>
        <v>1.5554857739526071E-2</v>
      </c>
      <c r="Z1854" s="13">
        <f t="shared" si="2421"/>
        <v>7.0742556724656702E-4</v>
      </c>
      <c r="AA1854" s="13">
        <f t="shared" si="2422"/>
        <v>1.9483721093224286E-3</v>
      </c>
      <c r="AB1854" s="13">
        <f t="shared" si="2423"/>
        <v>2.6830765328152285E-3</v>
      </c>
      <c r="AC1854" s="13">
        <f t="shared" si="2424"/>
        <v>2.0143377778601693E-4</v>
      </c>
      <c r="AD1854" s="13">
        <f t="shared" si="2425"/>
        <v>9.4909756892607555E-2</v>
      </c>
      <c r="AE1854" s="13">
        <f t="shared" si="2426"/>
        <v>4.5088836702511716E-2</v>
      </c>
      <c r="AF1854" s="13">
        <f t="shared" si="2427"/>
        <v>1.0710190720887389E-2</v>
      </c>
      <c r="AG1854" s="13">
        <f t="shared" si="2428"/>
        <v>1.6960323022541333E-3</v>
      </c>
      <c r="AH1854" s="13">
        <f t="shared" si="2429"/>
        <v>8.4019275059502881E-5</v>
      </c>
      <c r="AI1854" s="13">
        <f t="shared" si="2430"/>
        <v>2.3140358470302285E-4</v>
      </c>
      <c r="AJ1854" s="13">
        <f t="shared" si="2431"/>
        <v>3.1866270552493095E-4</v>
      </c>
      <c r="AK1854" s="13">
        <f t="shared" si="2432"/>
        <v>2.9255069671973066E-4</v>
      </c>
      <c r="AL1854" s="13">
        <f t="shared" si="2433"/>
        <v>1.0542451484501715E-5</v>
      </c>
      <c r="AM1854" s="13">
        <f t="shared" si="2434"/>
        <v>5.2279570259771688E-2</v>
      </c>
      <c r="AN1854" s="13">
        <f t="shared" si="2435"/>
        <v>2.4836487664672714E-2</v>
      </c>
      <c r="AO1854" s="13">
        <f t="shared" si="2436"/>
        <v>5.8995427511394152E-3</v>
      </c>
      <c r="AP1854" s="13">
        <f t="shared" si="2437"/>
        <v>9.3423313694572898E-4</v>
      </c>
      <c r="AQ1854" s="13">
        <f t="shared" si="2438"/>
        <v>1.1095667804071206E-4</v>
      </c>
      <c r="AR1854" s="13">
        <f t="shared" si="2439"/>
        <v>7.9830177571899628E-6</v>
      </c>
      <c r="AS1854" s="13">
        <f t="shared" si="2440"/>
        <v>2.1986608721074736E-5</v>
      </c>
      <c r="AT1854" s="13">
        <f t="shared" si="2441"/>
        <v>3.0277457582895398E-5</v>
      </c>
      <c r="AU1854" s="13">
        <f t="shared" si="2442"/>
        <v>2.7796447959565664E-5</v>
      </c>
      <c r="AV1854" s="13">
        <f t="shared" si="2443"/>
        <v>1.9139053792416103E-5</v>
      </c>
      <c r="AW1854" s="13">
        <f t="shared" si="2444"/>
        <v>3.8316729436075407E-7</v>
      </c>
      <c r="AX1854" s="13">
        <f t="shared" si="2445"/>
        <v>2.3997826602441465E-2</v>
      </c>
      <c r="AY1854" s="13">
        <f t="shared" si="2446"/>
        <v>1.1400662274554338E-2</v>
      </c>
      <c r="AZ1854" s="13">
        <f t="shared" si="2447"/>
        <v>2.7080598266599532E-3</v>
      </c>
      <c r="BA1854" s="13">
        <f t="shared" si="2448"/>
        <v>4.2883988363481363E-4</v>
      </c>
      <c r="BB1854" s="13">
        <f t="shared" si="2449"/>
        <v>5.0932306956104672E-5</v>
      </c>
      <c r="BC1854" s="13">
        <f t="shared" si="2450"/>
        <v>4.8392884913287083E-6</v>
      </c>
      <c r="BD1854" s="13">
        <f t="shared" si="2451"/>
        <v>6.3208286101093332E-7</v>
      </c>
      <c r="BE1854" s="13">
        <f t="shared" si="2452"/>
        <v>1.7408652926805908E-6</v>
      </c>
      <c r="BF1854" s="13">
        <f t="shared" si="2453"/>
        <v>2.3973217391251632E-6</v>
      </c>
      <c r="BG1854" s="13">
        <f t="shared" si="2454"/>
        <v>2.2008792773133375E-6</v>
      </c>
      <c r="BH1854" s="13">
        <f t="shared" si="2455"/>
        <v>1.5154003468496424E-6</v>
      </c>
      <c r="BI1854" s="13">
        <f t="shared" si="2456"/>
        <v>8.3473482072504382E-7</v>
      </c>
      <c r="BJ1854" s="14">
        <f t="shared" si="2457"/>
        <v>0.82444202751311124</v>
      </c>
      <c r="BK1854" s="14">
        <f t="shared" si="2458"/>
        <v>0.12240379499217714</v>
      </c>
      <c r="BL1854" s="14">
        <f t="shared" si="2459"/>
        <v>4.125238728244239E-2</v>
      </c>
      <c r="BM1854" s="14">
        <f t="shared" si="2460"/>
        <v>0.60357123590108874</v>
      </c>
      <c r="BN1854" s="14">
        <f t="shared" si="2461"/>
        <v>0.37383412034662861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1.5866</v>
      </c>
      <c r="F1855" s="10">
        <f>VLOOKUP(B1855,home!$B$2:$E$405,3,FALSE)</f>
        <v>0.63029999999999997</v>
      </c>
      <c r="G1855" s="10">
        <f>VLOOKUP(C1855,away!$B$2:$E$405,4,FALSE)</f>
        <v>0.81940000000000002</v>
      </c>
      <c r="H1855" s="10">
        <f>VLOOKUP(A1855,away!$A$2:$E$405,3,FALSE)</f>
        <v>1.1788000000000001</v>
      </c>
      <c r="I1855" s="10">
        <f>VLOOKUP(C1855,away!$B$2:$E$405,3,FALSE)</f>
        <v>1.4420999999999999</v>
      </c>
      <c r="J1855" s="10">
        <f>VLOOKUP(B1855,home!$B$2:$E$405,4,FALSE)</f>
        <v>1.6117999999999999</v>
      </c>
      <c r="K1855" s="12">
        <f t="shared" si="2406"/>
        <v>0.81942784321200002</v>
      </c>
      <c r="L1855" s="12">
        <f t="shared" si="2407"/>
        <v>2.7399753482640001</v>
      </c>
      <c r="M1855" s="13">
        <f t="shared" si="2408"/>
        <v>2.8455802312870353E-2</v>
      </c>
      <c r="N1855" s="13">
        <f t="shared" si="2409"/>
        <v>2.3317476716102393E-2</v>
      </c>
      <c r="O1855" s="13">
        <f t="shared" si="2410"/>
        <v>7.7968196852338495E-2</v>
      </c>
      <c r="P1855" s="13">
        <f t="shared" si="2411"/>
        <v>6.3889311385840378E-2</v>
      </c>
      <c r="Q1855" s="13">
        <f t="shared" si="2412"/>
        <v>9.5534948273109065E-3</v>
      </c>
      <c r="R1855" s="13">
        <f t="shared" si="2413"/>
        <v>0.10681546866200115</v>
      </c>
      <c r="S1855" s="13">
        <f t="shared" si="2414"/>
        <v>3.586126358762589E-2</v>
      </c>
      <c r="T1855" s="13">
        <f t="shared" si="2415"/>
        <v>2.6176340316599527E-2</v>
      </c>
      <c r="U1855" s="13">
        <f t="shared" si="2416"/>
        <v>8.7527569107382575E-2</v>
      </c>
      <c r="V1855" s="13">
        <f t="shared" si="2417"/>
        <v>8.9462380636173011E-3</v>
      </c>
      <c r="W1855" s="13">
        <f t="shared" si="2418"/>
        <v>2.6094665538267917E-3</v>
      </c>
      <c r="X1855" s="13">
        <f t="shared" si="2419"/>
        <v>7.1498740296048243E-3</v>
      </c>
      <c r="Y1855" s="13">
        <f t="shared" si="2420"/>
        <v>9.7952392921551064E-3</v>
      </c>
      <c r="Z1855" s="13">
        <f t="shared" si="2421"/>
        <v>9.7557250315716326E-2</v>
      </c>
      <c r="AA1855" s="13">
        <f t="shared" si="2422"/>
        <v>7.9941127215900631E-2</v>
      </c>
      <c r="AB1855" s="13">
        <f t="shared" si="2423"/>
        <v>3.2752992729230782E-2</v>
      </c>
      <c r="AC1855" s="13">
        <f t="shared" si="2424"/>
        <v>1.2553876163240944E-3</v>
      </c>
      <c r="AD1855" s="13">
        <f t="shared" si="2425"/>
        <v>5.3456738753403449E-4</v>
      </c>
      <c r="AE1855" s="13">
        <f t="shared" si="2426"/>
        <v>1.4647014638291432E-3</v>
      </c>
      <c r="AF1855" s="13">
        <f t="shared" si="2427"/>
        <v>2.0066229517290237E-3</v>
      </c>
      <c r="AG1855" s="13">
        <f t="shared" si="2428"/>
        <v>1.832699140332756E-3</v>
      </c>
      <c r="AH1855" s="13">
        <f t="shared" si="2429"/>
        <v>6.682611522737078E-2</v>
      </c>
      <c r="AI1855" s="13">
        <f t="shared" si="2430"/>
        <v>5.4759179471001028E-2</v>
      </c>
      <c r="AJ1855" s="13">
        <f t="shared" si="2431"/>
        <v>2.2435598164990599E-2</v>
      </c>
      <c r="AK1855" s="13">
        <f t="shared" si="2432"/>
        <v>6.1281179385031179E-3</v>
      </c>
      <c r="AL1855" s="13">
        <f t="shared" si="2433"/>
        <v>1.1274445815640408E-4</v>
      </c>
      <c r="AM1855" s="13">
        <f t="shared" si="2434"/>
        <v>8.7607880283697488E-5</v>
      </c>
      <c r="AN1855" s="13">
        <f t="shared" si="2435"/>
        <v>2.4004343229099486E-4</v>
      </c>
      <c r="AO1855" s="13">
        <f t="shared" si="2436"/>
        <v>3.2885654349500235E-4</v>
      </c>
      <c r="AP1855" s="13">
        <f t="shared" si="2437"/>
        <v>3.0035294076387141E-4</v>
      </c>
      <c r="AQ1855" s="13">
        <f t="shared" si="2438"/>
        <v>2.0573991336790133E-4</v>
      </c>
      <c r="AR1855" s="13">
        <f t="shared" si="2439"/>
        <v>3.6620381668649074E-2</v>
      </c>
      <c r="AS1855" s="13">
        <f t="shared" si="2440"/>
        <v>3.0007760368341373E-2</v>
      </c>
      <c r="AT1855" s="13">
        <f t="shared" si="2441"/>
        <v>1.2294597179126251E-2</v>
      </c>
      <c r="AU1855" s="13">
        <f t="shared" si="2442"/>
        <v>3.3581784165505882E-3</v>
      </c>
      <c r="AV1855" s="13">
        <f t="shared" si="2443"/>
        <v>6.8794622424878441E-4</v>
      </c>
      <c r="AW1855" s="13">
        <f t="shared" si="2444"/>
        <v>7.0315339039584612E-6</v>
      </c>
      <c r="AX1855" s="13">
        <f t="shared" si="2445"/>
        <v>1.1964722731540882E-5</v>
      </c>
      <c r="AY1855" s="13">
        <f t="shared" si="2446"/>
        <v>3.2783045333235932E-5</v>
      </c>
      <c r="AZ1855" s="13">
        <f t="shared" si="2447"/>
        <v>4.4912368027043817E-5</v>
      </c>
      <c r="BA1855" s="13">
        <f t="shared" si="2448"/>
        <v>4.1019593742086775E-5</v>
      </c>
      <c r="BB1855" s="13">
        <f t="shared" si="2449"/>
        <v>2.8098168912280506E-5</v>
      </c>
      <c r="BC1855" s="13">
        <f t="shared" si="2450"/>
        <v>1.539765803020129E-5</v>
      </c>
      <c r="BD1855" s="13">
        <f t="shared" si="2451"/>
        <v>1.6723157169352895E-2</v>
      </c>
      <c r="BE1855" s="13">
        <f t="shared" si="2452"/>
        <v>1.3703420610978139E-2</v>
      </c>
      <c r="BF1855" s="13">
        <f t="shared" si="2453"/>
        <v>5.6144821979403417E-3</v>
      </c>
      <c r="BG1855" s="13">
        <f t="shared" si="2454"/>
        <v>1.5335543460701412E-3</v>
      </c>
      <c r="BH1855" s="13">
        <f t="shared" si="2455"/>
        <v>3.1415928256216122E-4</v>
      </c>
      <c r="BI1855" s="13">
        <f t="shared" si="2456"/>
        <v>5.1486172666988226E-5</v>
      </c>
      <c r="BJ1855" s="14">
        <f t="shared" si="2457"/>
        <v>8.5777258946002355E-2</v>
      </c>
      <c r="BK1855" s="14">
        <f t="shared" si="2458"/>
        <v>0.13855353046976768</v>
      </c>
      <c r="BL1855" s="14">
        <f t="shared" si="2459"/>
        <v>0.65606348900520628</v>
      </c>
      <c r="BM1855" s="14">
        <f t="shared" si="2460"/>
        <v>0.66792602646879995</v>
      </c>
      <c r="BN1855" s="14">
        <f t="shared" si="2461"/>
        <v>0.30999975075646369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1.1809000000000001</v>
      </c>
      <c r="F1856" s="10">
        <f>VLOOKUP(B1856,home!$B$2:$E$405,3,FALSE)</f>
        <v>0.58630000000000004</v>
      </c>
      <c r="G1856" s="10">
        <f>VLOOKUP(C1856,away!$B$2:$E$405,4,FALSE)</f>
        <v>0.58630000000000004</v>
      </c>
      <c r="H1856" s="10">
        <f>VLOOKUP(A1856,away!$A$2:$E$405,3,FALSE)</f>
        <v>0.92459999999999998</v>
      </c>
      <c r="I1856" s="10">
        <f>VLOOKUP(C1856,away!$B$2:$E$405,3,FALSE)</f>
        <v>0.91520000000000001</v>
      </c>
      <c r="J1856" s="10">
        <f>VLOOKUP(B1856,home!$B$2:$E$405,4,FALSE)</f>
        <v>0.83199999999999996</v>
      </c>
      <c r="K1856" s="12">
        <f t="shared" si="2406"/>
        <v>0.40593164712100005</v>
      </c>
      <c r="L1856" s="12">
        <f t="shared" si="2407"/>
        <v>0.70403334143999996</v>
      </c>
      <c r="M1856" s="13">
        <f t="shared" si="2408"/>
        <v>0.32957049961064083</v>
      </c>
      <c r="N1856" s="13">
        <f t="shared" si="2409"/>
        <v>0.13378309574943834</v>
      </c>
      <c r="O1856" s="13">
        <f t="shared" si="2410"/>
        <v>0.23202862008092967</v>
      </c>
      <c r="P1856" s="13">
        <f t="shared" si="2411"/>
        <v>9.418775992866453E-2</v>
      </c>
      <c r="Q1856" s="13">
        <f t="shared" si="2412"/>
        <v>2.7153396207257981E-2</v>
      </c>
      <c r="R1856" s="13">
        <f t="shared" si="2413"/>
        <v>8.1677942352644584E-2</v>
      </c>
      <c r="S1856" s="13">
        <f t="shared" si="2414"/>
        <v>6.7294661770853732E-3</v>
      </c>
      <c r="T1856" s="13">
        <f t="shared" si="2415"/>
        <v>1.911689626324006E-2</v>
      </c>
      <c r="U1856" s="13">
        <f t="shared" si="2416"/>
        <v>3.3155661672663102E-2</v>
      </c>
      <c r="V1856" s="13">
        <f t="shared" si="2417"/>
        <v>2.1369002163732111E-4</v>
      </c>
      <c r="W1856" s="13">
        <f t="shared" si="2418"/>
        <v>3.6741409491137826E-3</v>
      </c>
      <c r="X1856" s="13">
        <f t="shared" si="2419"/>
        <v>2.5867177293261096E-3</v>
      </c>
      <c r="Y1856" s="13">
        <f t="shared" si="2420"/>
        <v>9.1056776316977492E-4</v>
      </c>
      <c r="Z1856" s="13">
        <f t="shared" si="2421"/>
        <v>1.9167998225492023E-2</v>
      </c>
      <c r="AA1856" s="13">
        <f t="shared" si="2422"/>
        <v>7.7808970916863826E-3</v>
      </c>
      <c r="AB1856" s="13">
        <f t="shared" si="2423"/>
        <v>1.5792561862536263E-3</v>
      </c>
      <c r="AC1856" s="13">
        <f t="shared" si="2424"/>
        <v>3.816896627752147E-6</v>
      </c>
      <c r="AD1856" s="13">
        <f t="shared" si="2425"/>
        <v>3.7286252180711803E-4</v>
      </c>
      <c r="AE1856" s="13">
        <f t="shared" si="2426"/>
        <v>2.6250764712561019E-4</v>
      </c>
      <c r="AF1856" s="13">
        <f t="shared" si="2427"/>
        <v>9.2407067979697851E-5</v>
      </c>
      <c r="AG1856" s="13">
        <f t="shared" si="2428"/>
        <v>2.1685885614139975E-5</v>
      </c>
      <c r="AH1856" s="13">
        <f t="shared" si="2429"/>
        <v>3.3737274598522843E-3</v>
      </c>
      <c r="AI1856" s="13">
        <f t="shared" si="2430"/>
        <v>1.3695027447151852E-3</v>
      </c>
      <c r="AJ1856" s="13">
        <f t="shared" si="2431"/>
        <v>2.7796225244948279E-4</v>
      </c>
      <c r="AK1856" s="13">
        <f t="shared" si="2432"/>
        <v>3.7611224991427259E-5</v>
      </c>
      <c r="AL1856" s="13">
        <f t="shared" si="2433"/>
        <v>4.3633146009363438E-8</v>
      </c>
      <c r="AM1856" s="13">
        <f t="shared" si="2434"/>
        <v>3.0271339525370657E-5</v>
      </c>
      <c r="AN1856" s="13">
        <f t="shared" si="2435"/>
        <v>2.1312032315911447E-5</v>
      </c>
      <c r="AO1856" s="13">
        <f t="shared" si="2436"/>
        <v>7.5021906621241972E-6</v>
      </c>
      <c r="AP1856" s="13">
        <f t="shared" si="2437"/>
        <v>1.7605974533250884E-6</v>
      </c>
      <c r="AQ1856" s="13">
        <f t="shared" si="2438"/>
        <v>3.0987982699880402E-7</v>
      </c>
      <c r="AR1856" s="13">
        <f t="shared" si="2439"/>
        <v>4.7504332333353754E-4</v>
      </c>
      <c r="AS1856" s="13">
        <f t="shared" si="2440"/>
        <v>1.9283511869461667E-4</v>
      </c>
      <c r="AT1856" s="13">
        <f t="shared" si="2441"/>
        <v>3.9138938677239653E-5</v>
      </c>
      <c r="AU1856" s="13">
        <f t="shared" si="2442"/>
        <v>5.2959112812732352E-6</v>
      </c>
      <c r="AV1856" s="13">
        <f t="shared" si="2443"/>
        <v>5.374444973534825E-7</v>
      </c>
      <c r="AW1856" s="13">
        <f t="shared" si="2444"/>
        <v>3.4638586737364338E-10</v>
      </c>
      <c r="AX1856" s="13">
        <f t="shared" si="2445"/>
        <v>2.0480157856821221E-6</v>
      </c>
      <c r="AY1856" s="13">
        <f t="shared" si="2446"/>
        <v>1.4418713969156514E-6</v>
      </c>
      <c r="AZ1856" s="13">
        <f t="shared" si="2447"/>
        <v>5.0756276874864314E-7</v>
      </c>
      <c r="BA1856" s="13">
        <f t="shared" si="2448"/>
        <v>1.1911370402421511E-7</v>
      </c>
      <c r="BB1856" s="13">
        <f t="shared" si="2449"/>
        <v>2.096500476386583E-8</v>
      </c>
      <c r="BC1856" s="13">
        <f t="shared" si="2450"/>
        <v>2.9520124714419963E-9</v>
      </c>
      <c r="BD1856" s="13">
        <f t="shared" si="2451"/>
        <v>5.5741056375878765E-5</v>
      </c>
      <c r="BE1856" s="13">
        <f t="shared" si="2452"/>
        <v>2.2627058826924989E-5</v>
      </c>
      <c r="BF1856" s="13">
        <f t="shared" si="2453"/>
        <v>4.5925196295587118E-6</v>
      </c>
      <c r="BG1856" s="13">
        <f t="shared" si="2454"/>
        <v>6.2141635255409763E-7</v>
      </c>
      <c r="BH1856" s="13">
        <f t="shared" si="2455"/>
        <v>6.3063140885052225E-8</v>
      </c>
      <c r="BI1856" s="13">
        <f t="shared" si="2456"/>
        <v>5.1198649304185881E-9</v>
      </c>
      <c r="BJ1856" s="14">
        <f t="shared" si="2457"/>
        <v>0.18803957430452894</v>
      </c>
      <c r="BK1856" s="14">
        <f t="shared" si="2458"/>
        <v>0.4307067181391987</v>
      </c>
      <c r="BL1856" s="14">
        <f t="shared" si="2459"/>
        <v>0.36207768203686047</v>
      </c>
      <c r="BM1856" s="14">
        <f t="shared" si="2460"/>
        <v>0.1015892172514932</v>
      </c>
      <c r="BN1856" s="14">
        <f t="shared" si="2461"/>
        <v>0.8984013139295759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1.1809000000000001</v>
      </c>
      <c r="F1857" s="10">
        <f>VLOOKUP(B1857,home!$B$2:$E$405,3,FALSE)</f>
        <v>0.65139999999999998</v>
      </c>
      <c r="G1857" s="10">
        <f>VLOOKUP(C1857,away!$B$2:$E$405,4,FALSE)</f>
        <v>0.70569999999999999</v>
      </c>
      <c r="H1857" s="10">
        <f>VLOOKUP(A1857,away!$A$2:$E$405,3,FALSE)</f>
        <v>0.92459999999999998</v>
      </c>
      <c r="I1857" s="10">
        <f>VLOOKUP(C1857,away!$B$2:$E$405,3,FALSE)</f>
        <v>0.81120000000000003</v>
      </c>
      <c r="J1857" s="10">
        <f>VLOOKUP(B1857,home!$B$2:$E$405,4,FALSE)</f>
        <v>1.0814999999999999</v>
      </c>
      <c r="K1857" s="12">
        <f t="shared" si="2406"/>
        <v>0.54285144008200004</v>
      </c>
      <c r="L1857" s="12">
        <f t="shared" si="2407"/>
        <v>0.81116341487999999</v>
      </c>
      <c r="M1857" s="13">
        <f t="shared" si="2408"/>
        <v>0.25820153516044475</v>
      </c>
      <c r="N1857" s="13">
        <f t="shared" si="2409"/>
        <v>0.14016507519323057</v>
      </c>
      <c r="O1857" s="13">
        <f t="shared" si="2410"/>
        <v>0.20944363898800472</v>
      </c>
      <c r="P1857" s="13">
        <f t="shared" si="2411"/>
        <v>0.11369678104065288</v>
      </c>
      <c r="Q1857" s="13">
        <f t="shared" si="2412"/>
        <v>3.8044406458923513E-2</v>
      </c>
      <c r="R1857" s="13">
        <f t="shared" si="2413"/>
        <v>8.4946508713201904E-2</v>
      </c>
      <c r="S1857" s="13">
        <f t="shared" si="2414"/>
        <v>1.2516345043197978E-2</v>
      </c>
      <c r="T1857" s="13">
        <f t="shared" si="2415"/>
        <v>3.086023066030312E-2</v>
      </c>
      <c r="U1857" s="13">
        <f t="shared" si="2416"/>
        <v>4.6113334584899815E-2</v>
      </c>
      <c r="V1857" s="13">
        <f t="shared" si="2417"/>
        <v>6.123847494733381E-4</v>
      </c>
      <c r="W1857" s="13">
        <f t="shared" si="2418"/>
        <v>6.8841536110971907E-3</v>
      </c>
      <c r="X1857" s="13">
        <f t="shared" si="2419"/>
        <v>5.58417355173608E-3</v>
      </c>
      <c r="Y1857" s="13">
        <f t="shared" si="2420"/>
        <v>2.2648386437544086E-3</v>
      </c>
      <c r="Z1857" s="13">
        <f t="shared" si="2421"/>
        <v>2.2968500029978182E-2</v>
      </c>
      <c r="AA1857" s="13">
        <f t="shared" si="2422"/>
        <v>1.2468483317797116E-2</v>
      </c>
      <c r="AB1857" s="13">
        <f t="shared" si="2423"/>
        <v>3.3842670623522786E-3</v>
      </c>
      <c r="AC1857" s="13">
        <f t="shared" si="2424"/>
        <v>1.685364078350655E-5</v>
      </c>
      <c r="AD1857" s="13">
        <f t="shared" si="2425"/>
        <v>9.3426817538245252E-4</v>
      </c>
      <c r="AE1857" s="13">
        <f t="shared" si="2426"/>
        <v>7.578441635569368E-4</v>
      </c>
      <c r="AF1857" s="13">
        <f t="shared" si="2427"/>
        <v>3.0736772982886104E-4</v>
      </c>
      <c r="AG1857" s="13">
        <f t="shared" si="2428"/>
        <v>8.3108485783964071E-5</v>
      </c>
      <c r="AH1857" s="13">
        <f t="shared" si="2429"/>
        <v>4.6578017297471191E-3</v>
      </c>
      <c r="AI1857" s="13">
        <f t="shared" si="2430"/>
        <v>2.5284943766096541E-3</v>
      </c>
      <c r="AJ1857" s="13">
        <f t="shared" si="2431"/>
        <v>6.8629840679089471E-4</v>
      </c>
      <c r="AK1857" s="13">
        <f t="shared" si="2432"/>
        <v>1.2418602615080649E-4</v>
      </c>
      <c r="AL1857" s="13">
        <f t="shared" si="2433"/>
        <v>2.9685411509415657E-7</v>
      </c>
      <c r="AM1857" s="13">
        <f t="shared" si="2434"/>
        <v>1.0143376488582945E-4</v>
      </c>
      <c r="AN1857" s="13">
        <f t="shared" si="2435"/>
        <v>8.2279359108924444E-5</v>
      </c>
      <c r="AO1857" s="13">
        <f t="shared" si="2436"/>
        <v>3.3371002954466495E-5</v>
      </c>
      <c r="AP1857" s="13">
        <f t="shared" si="2437"/>
        <v>9.0231122381718712E-6</v>
      </c>
      <c r="AQ1857" s="13">
        <f t="shared" si="2438"/>
        <v>1.8298046339902531E-6</v>
      </c>
      <c r="AR1857" s="13">
        <f t="shared" si="2439"/>
        <v>7.5564767138712918E-4</v>
      </c>
      <c r="AS1857" s="13">
        <f t="shared" si="2440"/>
        <v>4.1020442660711292E-4</v>
      </c>
      <c r="AT1857" s="13">
        <f t="shared" si="2441"/>
        <v>1.1134003185584115E-4</v>
      </c>
      <c r="AU1857" s="13">
        <f t="shared" si="2442"/>
        <v>2.0147032210573044E-5</v>
      </c>
      <c r="AV1857" s="13">
        <f t="shared" si="2443"/>
        <v>2.7342113622220039E-6</v>
      </c>
      <c r="AW1857" s="13">
        <f t="shared" si="2444"/>
        <v>3.631030709736979E-9</v>
      </c>
      <c r="AX1857" s="13">
        <f t="shared" si="2445"/>
        <v>9.1772442235352503E-6</v>
      </c>
      <c r="AY1857" s="13">
        <f t="shared" si="2446"/>
        <v>7.4442447635506058E-6</v>
      </c>
      <c r="AZ1857" s="13">
        <f t="shared" si="2447"/>
        <v>3.019249501802134E-6</v>
      </c>
      <c r="BA1857" s="13">
        <f t="shared" si="2448"/>
        <v>8.1636824541885275E-7</v>
      </c>
      <c r="BB1857" s="13">
        <f t="shared" si="2449"/>
        <v>1.6555201343838756E-7</v>
      </c>
      <c r="BC1857" s="13">
        <f t="shared" si="2450"/>
        <v>2.6857947312188433E-8</v>
      </c>
      <c r="BD1857" s="13">
        <f t="shared" si="2451"/>
        <v>1.0215895759475057E-4</v>
      </c>
      <c r="BE1857" s="13">
        <f t="shared" si="2452"/>
        <v>5.5457137247586317E-5</v>
      </c>
      <c r="BF1857" s="13">
        <f t="shared" si="2453"/>
        <v>1.5052493408838675E-5</v>
      </c>
      <c r="BG1857" s="13">
        <f t="shared" si="2454"/>
        <v>2.7237559079376294E-6</v>
      </c>
      <c r="BH1857" s="13">
        <f t="shared" si="2455"/>
        <v>3.6964870426394933E-7</v>
      </c>
      <c r="BI1857" s="13">
        <f t="shared" si="2456"/>
        <v>4.0132866286826078E-8</v>
      </c>
      <c r="BJ1857" s="14">
        <f t="shared" si="2457"/>
        <v>0.22613405323411345</v>
      </c>
      <c r="BK1857" s="14">
        <f t="shared" si="2458"/>
        <v>0.38505164073343112</v>
      </c>
      <c r="BL1857" s="14">
        <f t="shared" si="2459"/>
        <v>0.36582888870470692</v>
      </c>
      <c r="BM1857" s="14">
        <f t="shared" si="2460"/>
        <v>0.1554776965340384</v>
      </c>
      <c r="BN1857" s="14">
        <f t="shared" si="2461"/>
        <v>0.84449794555445823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0.79279999999999995</v>
      </c>
      <c r="G1858" s="10">
        <f>VLOOKUP(C1858,away!$B$2:$E$405,4,FALSE)</f>
        <v>1.0089999999999999</v>
      </c>
      <c r="H1858" s="10">
        <f>VLOOKUP(A1858,away!$A$2:$E$405,3,FALSE)</f>
        <v>1.125</v>
      </c>
      <c r="I1858" s="10">
        <f>VLOOKUP(C1858,away!$B$2:$E$405,3,FALSE)</f>
        <v>0.59260000000000002</v>
      </c>
      <c r="J1858" s="10">
        <f>VLOOKUP(B1858,home!$B$2:$E$405,4,FALSE)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1.2323999999999999</v>
      </c>
      <c r="G1859" s="10">
        <f>VLOOKUP(C1859,away!$B$2:$E$405,4,FALSE)</f>
        <v>0.77839999999999998</v>
      </c>
      <c r="H1859" s="10">
        <f>VLOOKUP(A1859,away!$A$2:$E$405,3,FALSE)</f>
        <v>1.125</v>
      </c>
      <c r="I1859" s="10">
        <f>VLOOKUP(C1859,away!$B$2:$E$405,3,FALSE)</f>
        <v>1.6</v>
      </c>
      <c r="J1859" s="10">
        <f>VLOOKUP(B1859,home!$B$2:$E$405,4,FALSE)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1.0089999999999999</v>
      </c>
      <c r="G1860" s="10">
        <f>VLOOKUP(C1860,away!$B$2:$E$405,4,FALSE)</f>
        <v>1.4414</v>
      </c>
      <c r="H1860" s="10">
        <f>VLOOKUP(A1860,away!$A$2:$E$405,3,FALSE)</f>
        <v>1.125</v>
      </c>
      <c r="I1860" s="10">
        <f>VLOOKUP(C1860,away!$B$2:$E$405,3,FALSE)</f>
        <v>0.59260000000000002</v>
      </c>
      <c r="J1860" s="10">
        <f>VLOOKUP(B1860,home!$B$2:$E$405,4,FALSE)</f>
        <v>0.69140000000000001</v>
      </c>
      <c r="K1860" s="12">
        <f t="shared" si="2406"/>
        <v>2.24220623742</v>
      </c>
      <c r="L1860" s="12">
        <f t="shared" si="2407"/>
        <v>0.46093909500000002</v>
      </c>
      <c r="M1860" s="13">
        <f t="shared" si="2408"/>
        <v>6.6994461149427822E-2</v>
      </c>
      <c r="N1860" s="13">
        <f t="shared" si="2409"/>
        <v>0.15021539866183894</v>
      </c>
      <c r="O1860" s="13">
        <f t="shared" si="2410"/>
        <v>3.0880366292229924E-2</v>
      </c>
      <c r="P1860" s="13">
        <f t="shared" si="2411"/>
        <v>6.9240149914252258E-2</v>
      </c>
      <c r="Q1860" s="13">
        <f t="shared" si="2412"/>
        <v>0.1684069519180536</v>
      </c>
      <c r="R1860" s="13">
        <f t="shared" si="2413"/>
        <v>7.116984046004483E-3</v>
      </c>
      <c r="S1860" s="13">
        <f t="shared" si="2414"/>
        <v>1.7890278830121883E-2</v>
      </c>
      <c r="T1860" s="13">
        <f t="shared" si="2415"/>
        <v>7.7625348008816153E-2</v>
      </c>
      <c r="U1860" s="13">
        <f t="shared" si="2416"/>
        <v>1.5957746019569879E-2</v>
      </c>
      <c r="V1860" s="13">
        <f t="shared" si="2417"/>
        <v>2.0544411299954694E-3</v>
      </c>
      <c r="W1860" s="13">
        <f t="shared" si="2418"/>
        <v>0.12586770600518329</v>
      </c>
      <c r="X1860" s="13">
        <f t="shared" si="2419"/>
        <v>5.8017346495755261E-2</v>
      </c>
      <c r="Y1860" s="13">
        <f t="shared" si="2420"/>
        <v>1.3371231594027424E-2</v>
      </c>
      <c r="Z1860" s="13">
        <f t="shared" si="2421"/>
        <v>1.0934987284315816E-3</v>
      </c>
      <c r="AA1860" s="13">
        <f t="shared" si="2422"/>
        <v>2.451849669500131E-3</v>
      </c>
      <c r="AB1860" s="13">
        <f t="shared" si="2423"/>
        <v>2.7487763110846798E-3</v>
      </c>
      <c r="AC1860" s="13">
        <f t="shared" si="2424"/>
        <v>1.3270669077553566E-4</v>
      </c>
      <c r="AD1860" s="13">
        <f t="shared" si="2425"/>
        <v>7.0555338873642182E-2</v>
      </c>
      <c r="AE1860" s="13">
        <f t="shared" si="2426"/>
        <v>3.2521714047834951E-2</v>
      </c>
      <c r="AF1860" s="13">
        <f t="shared" si="2427"/>
        <v>7.4952647205289141E-3</v>
      </c>
      <c r="AG1860" s="13">
        <f t="shared" si="2428"/>
        <v>1.1516201790220085E-3</v>
      </c>
      <c r="AH1860" s="13">
        <f t="shared" si="2429"/>
        <v>1.2600907856672602E-4</v>
      </c>
      <c r="AI1860" s="13">
        <f t="shared" si="2430"/>
        <v>2.825383419338599E-4</v>
      </c>
      <c r="AJ1860" s="13">
        <f t="shared" si="2431"/>
        <v>3.1675461629720271E-4</v>
      </c>
      <c r="AK1860" s="13">
        <f t="shared" si="2432"/>
        <v>2.3674305879772229E-4</v>
      </c>
      <c r="AL1860" s="13">
        <f t="shared" si="2433"/>
        <v>5.4862034898244057E-6</v>
      </c>
      <c r="AM1860" s="13">
        <f t="shared" si="2434"/>
        <v>3.1639924181152475E-2</v>
      </c>
      <c r="AN1860" s="13">
        <f t="shared" si="2435"/>
        <v>1.4584078017929039E-2</v>
      </c>
      <c r="AO1860" s="13">
        <f t="shared" si="2436"/>
        <v>3.3611858614968019E-3</v>
      </c>
      <c r="AP1860" s="13">
        <f t="shared" si="2437"/>
        <v>5.1643398970837705E-4</v>
      </c>
      <c r="AQ1860" s="13">
        <f t="shared" si="2438"/>
        <v>5.9511153960854672E-5</v>
      </c>
      <c r="AR1860" s="13">
        <f t="shared" si="2439"/>
        <v>1.1616502127266121E-5</v>
      </c>
      <c r="AS1860" s="13">
        <f t="shared" si="2440"/>
        <v>2.6046593526758795E-5</v>
      </c>
      <c r="AT1860" s="13">
        <f t="shared" si="2441"/>
        <v>2.9200917234620984E-5</v>
      </c>
      <c r="AU1860" s="13">
        <f t="shared" si="2442"/>
        <v>2.1824826253950787E-5</v>
      </c>
      <c r="AV1860" s="13">
        <f t="shared" si="2443"/>
        <v>1.2233940389304055E-5</v>
      </c>
      <c r="AW1860" s="13">
        <f t="shared" si="2444"/>
        <v>1.5750288472366883E-7</v>
      </c>
      <c r="AX1860" s="13">
        <f t="shared" si="2445"/>
        <v>1.1823872558412649E-2</v>
      </c>
      <c r="AY1860" s="13">
        <f t="shared" si="2446"/>
        <v>5.4500851164700614E-3</v>
      </c>
      <c r="AZ1860" s="13">
        <f t="shared" si="2447"/>
        <v>1.2560786506293398E-3</v>
      </c>
      <c r="BA1860" s="13">
        <f t="shared" si="2448"/>
        <v>1.92991918823303E-4</v>
      </c>
      <c r="BB1860" s="13">
        <f t="shared" si="2449"/>
        <v>2.2239380101181692E-5</v>
      </c>
      <c r="BC1860" s="13">
        <f t="shared" si="2450"/>
        <v>2.0501999474399402E-6</v>
      </c>
      <c r="BD1860" s="13">
        <f t="shared" si="2451"/>
        <v>8.9241666293460282E-7</v>
      </c>
      <c r="BE1860" s="13">
        <f t="shared" si="2452"/>
        <v>2.0009822080095082E-6</v>
      </c>
      <c r="BF1860" s="13">
        <f t="shared" si="2453"/>
        <v>2.2433073938826818E-6</v>
      </c>
      <c r="BG1860" s="13">
        <f t="shared" si="2454"/>
        <v>1.6766526103380515E-6</v>
      </c>
      <c r="BH1860" s="13">
        <f t="shared" si="2455"/>
        <v>9.3985023522162585E-7</v>
      </c>
      <c r="BI1860" s="13">
        <f t="shared" si="2456"/>
        <v>4.2146761193091689E-7</v>
      </c>
      <c r="BJ1860" s="14">
        <f t="shared" si="2457"/>
        <v>0.77413637153333426</v>
      </c>
      <c r="BK1860" s="14">
        <f t="shared" si="2458"/>
        <v>0.16176760903453286</v>
      </c>
      <c r="BL1860" s="14">
        <f t="shared" si="2459"/>
        <v>6.0226864890238818E-2</v>
      </c>
      <c r="BM1860" s="14">
        <f t="shared" si="2460"/>
        <v>0.49892010459114522</v>
      </c>
      <c r="BN1860" s="14">
        <f t="shared" si="2461"/>
        <v>0.49285431198180701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1.4414</v>
      </c>
      <c r="G1861" s="10">
        <f>VLOOKUP(C1861,away!$B$2:$E$405,4,FALSE)</f>
        <v>0.79279999999999995</v>
      </c>
      <c r="H1861" s="10">
        <f>VLOOKUP(A1861,away!$A$2:$E$405,3,FALSE)</f>
        <v>1.125</v>
      </c>
      <c r="I1861" s="10">
        <f>VLOOKUP(C1861,away!$B$2:$E$405,3,FALSE)</f>
        <v>1.0864</v>
      </c>
      <c r="J1861" s="10">
        <f>VLOOKUP(B1861,home!$B$2:$E$405,4,FALSE)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1.5124</v>
      </c>
      <c r="F1862" s="10">
        <f>VLOOKUP(B1862,home!$B$2:$E$405,3,FALSE)</f>
        <v>1.1460999999999999</v>
      </c>
      <c r="G1862" s="10">
        <f>VLOOKUP(C1862,away!$B$2:$E$405,4,FALSE)</f>
        <v>0.92569999999999997</v>
      </c>
      <c r="H1862" s="10">
        <f>VLOOKUP(A1862,away!$A$2:$E$405,3,FALSE)</f>
        <v>1.1446000000000001</v>
      </c>
      <c r="I1862" s="10">
        <f>VLOOKUP(C1862,away!$B$2:$E$405,3,FALSE)</f>
        <v>1.1649</v>
      </c>
      <c r="J1862" s="10">
        <f>VLOOKUP(B1862,home!$B$2:$E$405,4,FALSE)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1.5124</v>
      </c>
      <c r="F1863" s="10">
        <f>VLOOKUP(B1863,home!$B$2:$E$405,3,FALSE)</f>
        <v>1.3224</v>
      </c>
      <c r="G1863" s="10">
        <f>VLOOKUP(C1863,away!$B$2:$E$405,4,FALSE)</f>
        <v>0.70250000000000001</v>
      </c>
      <c r="H1863" s="10">
        <f>VLOOKUP(A1863,away!$A$2:$E$405,3,FALSE)</f>
        <v>1.1446000000000001</v>
      </c>
      <c r="I1863" s="10">
        <f>VLOOKUP(C1863,away!$B$2:$E$405,3,FALSE)</f>
        <v>0.65529999999999999</v>
      </c>
      <c r="J1863" s="10">
        <f>VLOOKUP(B1863,home!$B$2:$E$405,4,FALSE)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1.5124</v>
      </c>
      <c r="F1864" s="10">
        <f>VLOOKUP(B1864,home!$B$2:$E$405,3,FALSE)</f>
        <v>0.70530000000000004</v>
      </c>
      <c r="G1864" s="10">
        <f>VLOOKUP(C1864,away!$B$2:$E$405,4,FALSE)</f>
        <v>1.4986999999999999</v>
      </c>
      <c r="H1864" s="10">
        <f>VLOOKUP(A1864,away!$A$2:$E$405,3,FALSE)</f>
        <v>1.1446000000000001</v>
      </c>
      <c r="I1864" s="10">
        <f>VLOOKUP(C1864,away!$B$2:$E$405,3,FALSE)</f>
        <v>1.0484</v>
      </c>
      <c r="J1864" s="10">
        <f>VLOOKUP(B1864,home!$B$2:$E$405,4,FALSE)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1.72</v>
      </c>
      <c r="F1865" s="10">
        <f>VLOOKUP(B1865,home!$B$2:$E$405,3,FALSE)</f>
        <v>1.0465</v>
      </c>
      <c r="G1865" s="10">
        <f>VLOOKUP(C1865,away!$B$2:$E$405,4,FALSE)</f>
        <v>0.81399999999999995</v>
      </c>
      <c r="H1865" s="10">
        <f>VLOOKUP(A1865,away!$A$2:$E$405,3,FALSE)</f>
        <v>1.58</v>
      </c>
      <c r="I1865" s="10">
        <f>VLOOKUP(C1865,away!$B$2:$E$405,3,FALSE)</f>
        <v>1.7089000000000001</v>
      </c>
      <c r="J1865" s="10">
        <f>VLOOKUP(B1865,home!$B$2:$E$405,4,FALSE)</f>
        <v>1.0126999999999999</v>
      </c>
      <c r="K1865" s="12">
        <f t="shared" si="2406"/>
        <v>1.4651837199999997</v>
      </c>
      <c r="L1865" s="12">
        <f t="shared" si="2407"/>
        <v>2.7343527874000002</v>
      </c>
      <c r="M1865" s="13">
        <f t="shared" si="2408"/>
        <v>1.500252877033093E-2</v>
      </c>
      <c r="N1865" s="13">
        <f t="shared" si="2409"/>
        <v>2.1981460913120501E-2</v>
      </c>
      <c r="O1865" s="13">
        <f t="shared" si="2410"/>
        <v>4.102220636120308E-2</v>
      </c>
      <c r="P1865" s="13">
        <f t="shared" si="2411"/>
        <v>6.0105068918915192E-2</v>
      </c>
      <c r="Q1865" s="13">
        <f t="shared" si="2412"/>
        <v>1.6103439335860243E-2</v>
      </c>
      <c r="R1865" s="13">
        <f t="shared" si="2413"/>
        <v>5.6084592154526838E-2</v>
      </c>
      <c r="S1865" s="13">
        <f t="shared" si="2414"/>
        <v>6.0200173001698838E-2</v>
      </c>
      <c r="T1865" s="13">
        <f t="shared" si="2415"/>
        <v>4.4032484234736262E-2</v>
      </c>
      <c r="U1865" s="13">
        <f t="shared" si="2416"/>
        <v>8.2174231367652451E-2</v>
      </c>
      <c r="V1865" s="13">
        <f t="shared" si="2417"/>
        <v>2.6797967807736543E-2</v>
      </c>
      <c r="W1865" s="13">
        <f t="shared" si="2418"/>
        <v>7.8648323836366801E-3</v>
      </c>
      <c r="X1865" s="13">
        <f t="shared" si="2419"/>
        <v>2.1505226350630745E-2</v>
      </c>
      <c r="Y1865" s="13">
        <f t="shared" si="2420"/>
        <v>2.9401437807757561E-2</v>
      </c>
      <c r="Z1865" s="13">
        <f t="shared" si="2421"/>
        <v>5.1118353629307542E-2</v>
      </c>
      <c r="AA1865" s="13">
        <f t="shared" si="2422"/>
        <v>7.4897779530864322E-2</v>
      </c>
      <c r="AB1865" s="13">
        <f t="shared" si="2423"/>
        <v>5.4869503616385817E-2</v>
      </c>
      <c r="AC1865" s="13">
        <f t="shared" si="2424"/>
        <v>6.7100925393498963E-3</v>
      </c>
      <c r="AD1865" s="13">
        <f t="shared" si="2425"/>
        <v>2.8808560922583149E-3</v>
      </c>
      <c r="AE1865" s="13">
        <f t="shared" si="2426"/>
        <v>7.8772768859647953E-3</v>
      </c>
      <c r="AF1865" s="13">
        <f t="shared" si="2427"/>
        <v>1.0769627005129718E-2</v>
      </c>
      <c r="AG1865" s="13">
        <f t="shared" si="2428"/>
        <v>9.8159865402449205E-3</v>
      </c>
      <c r="AH1865" s="13">
        <f t="shared" si="2429"/>
        <v>3.4943903183399003E-2</v>
      </c>
      <c r="AI1865" s="13">
        <f t="shared" si="2430"/>
        <v>5.1199238057572399E-2</v>
      </c>
      <c r="AJ1865" s="13">
        <f t="shared" si="2431"/>
        <v>3.7508145039179742E-2</v>
      </c>
      <c r="AK1865" s="13">
        <f t="shared" si="2432"/>
        <v>1.8318774492934974E-2</v>
      </c>
      <c r="AL1865" s="13">
        <f t="shared" si="2433"/>
        <v>1.0753135840072846E-3</v>
      </c>
      <c r="AM1865" s="13">
        <f t="shared" si="2434"/>
        <v>8.4419668920793992E-4</v>
      </c>
      <c r="AN1865" s="13">
        <f t="shared" si="2435"/>
        <v>2.3083315702495822E-3</v>
      </c>
      <c r="AO1865" s="13">
        <f t="shared" si="2436"/>
        <v>3.1558964316776828E-3</v>
      </c>
      <c r="AP1865" s="13">
        <f t="shared" si="2437"/>
        <v>2.8764447349011952E-3</v>
      </c>
      <c r="AQ1865" s="13">
        <f t="shared" si="2438"/>
        <v>1.9663036696697844E-3</v>
      </c>
      <c r="AR1865" s="13">
        <f t="shared" si="2439"/>
        <v>1.9109791814432554E-2</v>
      </c>
      <c r="AS1865" s="13">
        <f t="shared" si="2440"/>
        <v>2.799935585909584E-2</v>
      </c>
      <c r="AT1865" s="13">
        <f t="shared" si="2441"/>
        <v>2.0512100187616917E-2</v>
      </c>
      <c r="AU1865" s="13">
        <f t="shared" si="2442"/>
        <v>1.0017998419301751E-2</v>
      </c>
      <c r="AV1865" s="13">
        <f t="shared" si="2443"/>
        <v>3.6695520477366657E-3</v>
      </c>
      <c r="AW1865" s="13">
        <f t="shared" si="2444"/>
        <v>1.1966833885442406E-4</v>
      </c>
      <c r="AX1865" s="13">
        <f t="shared" si="2445"/>
        <v>2.0615054091756207E-4</v>
      </c>
      <c r="AY1865" s="13">
        <f t="shared" si="2446"/>
        <v>5.6368830618195361E-4</v>
      </c>
      <c r="AZ1865" s="13">
        <f t="shared" si="2447"/>
        <v>7.7066134561670503E-4</v>
      </c>
      <c r="BA1865" s="13">
        <f t="shared" si="2448"/>
        <v>7.0241999950949072E-4</v>
      </c>
      <c r="BB1865" s="13">
        <f t="shared" si="2449"/>
        <v>4.801660208960707E-4</v>
      </c>
      <c r="BC1865" s="13">
        <f t="shared" si="2450"/>
        <v>2.6258865953038746E-4</v>
      </c>
      <c r="BD1865" s="13">
        <f t="shared" si="2451"/>
        <v>8.7088187524045589E-3</v>
      </c>
      <c r="BE1865" s="13">
        <f t="shared" si="2452"/>
        <v>1.276001945645387E-2</v>
      </c>
      <c r="BF1865" s="13">
        <f t="shared" si="2453"/>
        <v>9.3478863872397278E-3</v>
      </c>
      <c r="BG1865" s="13">
        <f t="shared" si="2454"/>
        <v>4.5654569836644223E-3</v>
      </c>
      <c r="BH1865" s="13">
        <f t="shared" si="2455"/>
        <v>1.6723083117063545E-3</v>
      </c>
      <c r="BI1865" s="13">
        <f t="shared" si="2456"/>
        <v>4.9004778262656703E-4</v>
      </c>
      <c r="BJ1865" s="14">
        <f t="shared" si="2457"/>
        <v>0.18636947551769809</v>
      </c>
      <c r="BK1865" s="14">
        <f t="shared" si="2458"/>
        <v>0.17045483292822064</v>
      </c>
      <c r="BL1865" s="14">
        <f t="shared" si="2459"/>
        <v>0.56987170980599788</v>
      </c>
      <c r="BM1865" s="14">
        <f t="shared" si="2460"/>
        <v>0.76707105545993981</v>
      </c>
      <c r="BN1865" s="14">
        <f t="shared" si="2461"/>
        <v>0.21029929645395679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1.72</v>
      </c>
      <c r="F1866" s="10">
        <f>VLOOKUP(B1866,home!$B$2:$E$405,3,FALSE)</f>
        <v>0.63949999999999996</v>
      </c>
      <c r="G1866" s="10">
        <f>VLOOKUP(C1866,away!$B$2:$E$405,4,FALSE)</f>
        <v>1.5698000000000001</v>
      </c>
      <c r="H1866" s="10">
        <f>VLOOKUP(A1866,away!$A$2:$E$405,3,FALSE)</f>
        <v>1.58</v>
      </c>
      <c r="I1866" s="10">
        <f>VLOOKUP(C1866,away!$B$2:$E$405,3,FALSE)</f>
        <v>0.94940000000000002</v>
      </c>
      <c r="J1866" s="10">
        <f>VLOOKUP(B1866,home!$B$2:$E$405,4,FALSE)</f>
        <v>1.3290999999999999</v>
      </c>
      <c r="K1866" s="12">
        <f t="shared" si="2406"/>
        <v>1.7266858119999999</v>
      </c>
      <c r="L1866" s="12">
        <f t="shared" si="2407"/>
        <v>1.9937191132000001</v>
      </c>
      <c r="M1866" s="13">
        <f t="shared" si="2408"/>
        <v>2.4224156887900486E-2</v>
      </c>
      <c r="N1866" s="13">
        <f t="shared" si="2409"/>
        <v>4.1827508005999839E-2</v>
      </c>
      <c r="O1866" s="13">
        <f t="shared" si="2410"/>
        <v>4.8296164588562625E-2</v>
      </c>
      <c r="P1866" s="13">
        <f t="shared" si="2411"/>
        <v>8.3392302169087898E-2</v>
      </c>
      <c r="Q1866" s="13">
        <f t="shared" si="2412"/>
        <v>3.6111482312638166E-2</v>
      </c>
      <c r="R1866" s="13">
        <f t="shared" si="2413"/>
        <v>4.8144493217235178E-2</v>
      </c>
      <c r="S1866" s="13">
        <f t="shared" si="2414"/>
        <v>7.1770052650769411E-2</v>
      </c>
      <c r="T1866" s="13">
        <f t="shared" si="2415"/>
        <v>7.1996152492690438E-2</v>
      </c>
      <c r="U1866" s="13">
        <f t="shared" si="2416"/>
        <v>8.3130413364130198E-2</v>
      </c>
      <c r="V1866" s="13">
        <f t="shared" si="2417"/>
        <v>2.7452256508707286E-2</v>
      </c>
      <c r="W1866" s="13">
        <f t="shared" si="2418"/>
        <v>2.0784394719840428E-2</v>
      </c>
      <c r="X1866" s="13">
        <f t="shared" si="2419"/>
        <v>4.1438245009239011E-2</v>
      </c>
      <c r="Y1866" s="13">
        <f t="shared" si="2420"/>
        <v>4.1308110546192177E-2</v>
      </c>
      <c r="Z1866" s="13">
        <f t="shared" si="2421"/>
        <v>3.1995532107509848E-2</v>
      </c>
      <c r="AA1866" s="13">
        <f t="shared" si="2422"/>
        <v>5.5246231337427711E-2</v>
      </c>
      <c r="AB1866" s="13">
        <f t="shared" si="2423"/>
        <v>4.7696441908403109E-2</v>
      </c>
      <c r="AC1866" s="13">
        <f t="shared" si="2424"/>
        <v>5.906570042332659E-3</v>
      </c>
      <c r="AD1866" s="13">
        <f t="shared" si="2425"/>
        <v>8.9720298684390475E-3</v>
      </c>
      <c r="AE1866" s="13">
        <f t="shared" si="2426"/>
        <v>1.7887707432908208E-2</v>
      </c>
      <c r="AF1866" s="13">
        <f t="shared" si="2427"/>
        <v>1.7831532100159406E-2</v>
      </c>
      <c r="AG1866" s="13">
        <f t="shared" si="2428"/>
        <v>1.1850355455242385E-2</v>
      </c>
      <c r="AH1866" s="13">
        <f t="shared" si="2429"/>
        <v>1.594752597493667E-2</v>
      </c>
      <c r="AI1866" s="13">
        <f t="shared" si="2430"/>
        <v>2.7536366837424615E-2</v>
      </c>
      <c r="AJ1866" s="13">
        <f t="shared" si="2431"/>
        <v>2.3773326966104194E-2</v>
      </c>
      <c r="AK1866" s="13">
        <f t="shared" si="2432"/>
        <v>1.3683022125469707E-2</v>
      </c>
      <c r="AL1866" s="13">
        <f t="shared" si="2433"/>
        <v>8.1334095718165096E-4</v>
      </c>
      <c r="AM1866" s="13">
        <f t="shared" si="2434"/>
        <v>3.0983753357347816E-3</v>
      </c>
      <c r="AN1866" s="13">
        <f t="shared" si="2435"/>
        <v>6.1772901267219005E-3</v>
      </c>
      <c r="AO1866" s="13">
        <f t="shared" si="2436"/>
        <v>6.1578906967135532E-3</v>
      </c>
      <c r="AP1866" s="13">
        <f t="shared" si="2437"/>
        <v>4.09236812634476E-3</v>
      </c>
      <c r="AQ1866" s="13">
        <f t="shared" si="2438"/>
        <v>2.0397581379360055E-3</v>
      </c>
      <c r="AR1866" s="13">
        <f t="shared" si="2439"/>
        <v>6.3589774688969387E-3</v>
      </c>
      <c r="AS1866" s="13">
        <f t="shared" si="2440"/>
        <v>1.0979956174372014E-2</v>
      </c>
      <c r="AT1866" s="13">
        <f t="shared" si="2441"/>
        <v>9.4794672713349772E-3</v>
      </c>
      <c r="AU1866" s="13">
        <f t="shared" si="2442"/>
        <v>5.4560205475774875E-3</v>
      </c>
      <c r="AV1866" s="13">
        <f t="shared" si="2443"/>
        <v>2.3552083173706303E-3</v>
      </c>
      <c r="AW1866" s="13">
        <f t="shared" si="2444"/>
        <v>7.7776327872558878E-5</v>
      </c>
      <c r="AX1866" s="13">
        <f t="shared" si="2445"/>
        <v>8.9165345541066541E-4</v>
      </c>
      <c r="AY1866" s="13">
        <f t="shared" si="2446"/>
        <v>1.7777065364030674E-3</v>
      </c>
      <c r="AZ1866" s="13">
        <f t="shared" si="2447"/>
        <v>1.7721237496436842E-3</v>
      </c>
      <c r="BA1866" s="13">
        <f t="shared" si="2448"/>
        <v>1.1777056635400886E-3</v>
      </c>
      <c r="BB1866" s="13">
        <f t="shared" si="2449"/>
        <v>5.8700357278094085E-4</v>
      </c>
      <c r="BC1866" s="13">
        <f t="shared" si="2450"/>
        <v>2.3406404851400973E-4</v>
      </c>
      <c r="BD1866" s="13">
        <f t="shared" si="2451"/>
        <v>2.113002486691331E-3</v>
      </c>
      <c r="BE1866" s="13">
        <f t="shared" si="2452"/>
        <v>3.6484914144906395E-3</v>
      </c>
      <c r="BF1866" s="13">
        <f t="shared" si="2453"/>
        <v>3.1498991803023992E-3</v>
      </c>
      <c r="BG1866" s="13">
        <f t="shared" si="2454"/>
        <v>1.8129620746195278E-3</v>
      </c>
      <c r="BH1866" s="13">
        <f t="shared" si="2455"/>
        <v>7.8260397298490617E-4</v>
      </c>
      <c r="BI1866" s="13">
        <f t="shared" si="2456"/>
        <v>2.7026223531357338E-4</v>
      </c>
      <c r="BJ1866" s="14">
        <f t="shared" si="2457"/>
        <v>0.33801345739309258</v>
      </c>
      <c r="BK1866" s="14">
        <f t="shared" si="2458"/>
        <v>0.21533638575238248</v>
      </c>
      <c r="BL1866" s="14">
        <f t="shared" si="2459"/>
        <v>0.40986083746364838</v>
      </c>
      <c r="BM1866" s="14">
        <f t="shared" si="2460"/>
        <v>0.7115101753266786</v>
      </c>
      <c r="BN1866" s="14">
        <f t="shared" si="2461"/>
        <v>0.2819961071814242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1.4215</v>
      </c>
      <c r="F1867" s="10">
        <f>VLOOKUP(B1867,home!$B$2:$E$405,3,FALSE)</f>
        <v>0.97409999999999997</v>
      </c>
      <c r="G1867" s="10">
        <f>VLOOKUP(C1867,away!$B$2:$E$405,4,FALSE)</f>
        <v>0.43290000000000001</v>
      </c>
      <c r="H1867" s="10">
        <f>VLOOKUP(A1867,away!$A$2:$E$405,3,FALSE)</f>
        <v>1.0277000000000001</v>
      </c>
      <c r="I1867" s="10">
        <f>VLOOKUP(C1867,away!$B$2:$E$405,3,FALSE)</f>
        <v>0.52390000000000003</v>
      </c>
      <c r="J1867" s="10">
        <f>VLOOKUP(B1867,home!$B$2:$E$405,4,FALSE)</f>
        <v>0.97299999999999998</v>
      </c>
      <c r="K1867" s="12">
        <f t="shared" si="2406"/>
        <v>0.599429335635</v>
      </c>
      <c r="L1867" s="12">
        <f t="shared" si="2407"/>
        <v>0.52387490519000002</v>
      </c>
      <c r="M1867" s="13">
        <f t="shared" si="2408"/>
        <v>0.32520346680770706</v>
      </c>
      <c r="N1867" s="13">
        <f t="shared" si="2409"/>
        <v>0.19493649805474264</v>
      </c>
      <c r="O1867" s="13">
        <f t="shared" si="2410"/>
        <v>0.17036593534134686</v>
      </c>
      <c r="P1867" s="13">
        <f t="shared" si="2411"/>
        <v>0.10212233943649893</v>
      </c>
      <c r="Q1867" s="13">
        <f t="shared" si="2412"/>
        <v>5.8425327759983922E-2</v>
      </c>
      <c r="R1867" s="13">
        <f t="shared" si="2413"/>
        <v>4.4625219112276876E-2</v>
      </c>
      <c r="S1867" s="13">
        <f t="shared" si="2414"/>
        <v>8.0172670930889513E-3</v>
      </c>
      <c r="T1867" s="13">
        <f t="shared" si="2415"/>
        <v>3.0607563040956257E-2</v>
      </c>
      <c r="U1867" s="13">
        <f t="shared" si="2416"/>
        <v>2.6749665445038436E-2</v>
      </c>
      <c r="V1867" s="13">
        <f t="shared" si="2417"/>
        <v>2.7973668965891016E-4</v>
      </c>
      <c r="W1867" s="13">
        <f t="shared" si="2418"/>
        <v>1.1673951801141429E-2</v>
      </c>
      <c r="X1867" s="13">
        <f t="shared" si="2419"/>
        <v>6.1156903930155958E-3</v>
      </c>
      <c r="Y1867" s="13">
        <f t="shared" si="2420"/>
        <v>1.6019283624062195E-3</v>
      </c>
      <c r="Z1867" s="13">
        <f t="shared" si="2421"/>
        <v>7.792677477175677E-3</v>
      </c>
      <c r="AA1867" s="13">
        <f t="shared" si="2422"/>
        <v>4.6711594829612442E-3</v>
      </c>
      <c r="AB1867" s="13">
        <f t="shared" si="2423"/>
        <v>1.4000150127582943E-3</v>
      </c>
      <c r="AC1867" s="13">
        <f t="shared" si="2424"/>
        <v>5.4902868684441299E-6</v>
      </c>
      <c r="AD1867" s="13">
        <f t="shared" si="2425"/>
        <v>1.7494272930983043E-3</v>
      </c>
      <c r="AE1867" s="13">
        <f t="shared" si="2426"/>
        <v>9.1648105730867259E-4</v>
      </c>
      <c r="AF1867" s="13">
        <f t="shared" si="2427"/>
        <v>2.4006071350300587E-4</v>
      </c>
      <c r="AG1867" s="13">
        <f t="shared" si="2428"/>
        <v>4.1920594508743665E-5</v>
      </c>
      <c r="AH1867" s="13">
        <f t="shared" si="2429"/>
        <v>1.0205970436329139E-3</v>
      </c>
      <c r="AI1867" s="13">
        <f t="shared" si="2430"/>
        <v>6.1177580781592272E-4</v>
      </c>
      <c r="AJ1867" s="13">
        <f t="shared" si="2431"/>
        <v>1.8335818301833199E-4</v>
      </c>
      <c r="AK1867" s="13">
        <f t="shared" si="2432"/>
        <v>3.6636757943306492E-5</v>
      </c>
      <c r="AL1867" s="13">
        <f t="shared" si="2433"/>
        <v>6.8963709973551437E-8</v>
      </c>
      <c r="AM1867" s="13">
        <f t="shared" si="2434"/>
        <v>2.0973160800873063E-4</v>
      </c>
      <c r="AN1867" s="13">
        <f t="shared" si="2435"/>
        <v>1.0987312626092001E-4</v>
      </c>
      <c r="AO1867" s="13">
        <f t="shared" si="2436"/>
        <v>2.8779886801434179E-5</v>
      </c>
      <c r="AP1867" s="13">
        <f t="shared" si="2437"/>
        <v>5.0256868231600894E-6</v>
      </c>
      <c r="AQ1867" s="13">
        <f t="shared" si="2438"/>
        <v>6.5820780199940584E-7</v>
      </c>
      <c r="AR1867" s="13">
        <f t="shared" si="2439"/>
        <v>1.0693303589407745E-4</v>
      </c>
      <c r="AS1867" s="13">
        <f t="shared" si="2440"/>
        <v>6.4098798663420468E-5</v>
      </c>
      <c r="AT1867" s="13">
        <f t="shared" si="2441"/>
        <v>1.9211350148907877E-5</v>
      </c>
      <c r="AU1867" s="13">
        <f t="shared" si="2442"/>
        <v>3.8386156188037357E-6</v>
      </c>
      <c r="AV1867" s="13">
        <f t="shared" si="2443"/>
        <v>5.7524470253441433E-7</v>
      </c>
      <c r="AW1867" s="13">
        <f t="shared" si="2444"/>
        <v>6.0156658467909384E-10</v>
      </c>
      <c r="AX1867" s="13">
        <f t="shared" si="2445"/>
        <v>2.0953213075055607E-5</v>
      </c>
      <c r="AY1867" s="13">
        <f t="shared" si="2446"/>
        <v>1.0976862513120624E-5</v>
      </c>
      <c r="AZ1867" s="13">
        <f t="shared" si="2447"/>
        <v>2.8752514041723658E-6</v>
      </c>
      <c r="BA1867" s="13">
        <f t="shared" si="2448"/>
        <v>5.02090685586071E-7</v>
      </c>
      <c r="BB1867" s="13">
        <f t="shared" si="2449"/>
        <v>6.5758177577046244E-8</v>
      </c>
      <c r="BC1867" s="13">
        <f t="shared" si="2450"/>
        <v>6.8898118087284607E-9</v>
      </c>
      <c r="BD1867" s="13">
        <f t="shared" si="2451"/>
        <v>9.3365890067814453E-6</v>
      </c>
      <c r="BE1867" s="13">
        <f t="shared" si="2452"/>
        <v>5.5966253454320468E-6</v>
      </c>
      <c r="BF1867" s="13">
        <f t="shared" si="2453"/>
        <v>1.6773907063051671E-6</v>
      </c>
      <c r="BG1867" s="13">
        <f t="shared" si="2454"/>
        <v>3.3515906556027655E-7</v>
      </c>
      <c r="BH1867" s="13">
        <f t="shared" si="2455"/>
        <v>5.0226044000210994E-8</v>
      </c>
      <c r="BI1867" s="13">
        <f t="shared" si="2456"/>
        <v>6.0213928373241512E-9</v>
      </c>
      <c r="BJ1867" s="14">
        <f t="shared" si="2457"/>
        <v>0.30669829765202838</v>
      </c>
      <c r="BK1867" s="14">
        <f t="shared" si="2458"/>
        <v>0.43563934614004546</v>
      </c>
      <c r="BL1867" s="14">
        <f t="shared" si="2459"/>
        <v>0.24987602124338085</v>
      </c>
      <c r="BM1867" s="14">
        <f t="shared" si="2460"/>
        <v>0.1043165797391275</v>
      </c>
      <c r="BN1867" s="14">
        <f t="shared" si="2461"/>
        <v>0.89567878651255628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1.4215</v>
      </c>
      <c r="F1868" s="10">
        <f>VLOOKUP(B1868,home!$B$2:$E$405,3,FALSE)</f>
        <v>0.86580000000000001</v>
      </c>
      <c r="G1868" s="10">
        <f>VLOOKUP(C1868,away!$B$2:$E$405,4,FALSE)</f>
        <v>1.1137999999999999</v>
      </c>
      <c r="H1868" s="10">
        <f>VLOOKUP(A1868,away!$A$2:$E$405,3,FALSE)</f>
        <v>1.0277000000000001</v>
      </c>
      <c r="I1868" s="10">
        <f>VLOOKUP(C1868,away!$B$2:$E$405,3,FALSE)</f>
        <v>0.7298</v>
      </c>
      <c r="J1868" s="10">
        <f>VLOOKUP(B1868,home!$B$2:$E$405,4,FALSE)</f>
        <v>1.1976</v>
      </c>
      <c r="K1868" s="12">
        <f t="shared" si="2406"/>
        <v>1.3707923088599998</v>
      </c>
      <c r="L1868" s="12">
        <f t="shared" si="2407"/>
        <v>0.89821851489600013</v>
      </c>
      <c r="M1868" s="13">
        <f t="shared" si="2408"/>
        <v>0.10341442459793991</v>
      </c>
      <c r="N1868" s="13">
        <f t="shared" si="2409"/>
        <v>0.14175969786403841</v>
      </c>
      <c r="O1868" s="13">
        <f t="shared" si="2410"/>
        <v>9.2888750881185977E-2</v>
      </c>
      <c r="P1868" s="13">
        <f t="shared" si="2411"/>
        <v>0.12733118528754225</v>
      </c>
      <c r="Q1868" s="13">
        <f t="shared" si="2412"/>
        <v>9.7161551769170615E-2</v>
      </c>
      <c r="R1868" s="13">
        <f t="shared" si="2413"/>
        <v>4.1717197933521695E-2</v>
      </c>
      <c r="S1868" s="13">
        <f t="shared" si="2414"/>
        <v>3.919479997535421E-2</v>
      </c>
      <c r="T1868" s="13">
        <f t="shared" si="2415"/>
        <v>8.7272304735095257E-2</v>
      </c>
      <c r="U1868" s="13">
        <f t="shared" si="2416"/>
        <v>5.7185614074461814E-2</v>
      </c>
      <c r="V1868" s="13">
        <f t="shared" si="2417"/>
        <v>5.3621579789528842E-3</v>
      </c>
      <c r="W1868" s="13">
        <f t="shared" si="2418"/>
        <v>4.4396102627360601E-2</v>
      </c>
      <c r="X1868" s="13">
        <f t="shared" si="2419"/>
        <v>3.987740136911825E-2</v>
      </c>
      <c r="Y1868" s="13">
        <f t="shared" si="2420"/>
        <v>1.7909310117840558E-2</v>
      </c>
      <c r="Z1868" s="13">
        <f t="shared" si="2421"/>
        <v>1.2490386524490112E-2</v>
      </c>
      <c r="AA1868" s="13">
        <f t="shared" si="2422"/>
        <v>1.7121725782459629E-2</v>
      </c>
      <c r="AB1868" s="13">
        <f t="shared" si="2423"/>
        <v>1.1735165008502814E-2</v>
      </c>
      <c r="AC1868" s="13">
        <f t="shared" si="2424"/>
        <v>4.1264186174561226E-4</v>
      </c>
      <c r="AD1868" s="13">
        <f t="shared" si="2425"/>
        <v>1.521445900623628E-2</v>
      </c>
      <c r="AE1868" s="13">
        <f t="shared" si="2426"/>
        <v>1.3665908773527625E-2</v>
      </c>
      <c r="AF1868" s="13">
        <f t="shared" si="2427"/>
        <v>6.1374861416311011E-3</v>
      </c>
      <c r="AG1868" s="13">
        <f t="shared" si="2428"/>
        <v>1.8376012291102229E-3</v>
      </c>
      <c r="AH1868" s="13">
        <f t="shared" si="2429"/>
        <v>2.8047741086261306E-3</v>
      </c>
      <c r="AI1868" s="13">
        <f t="shared" si="2430"/>
        <v>3.8447627761943612E-3</v>
      </c>
      <c r="AJ1868" s="13">
        <f t="shared" si="2431"/>
        <v>2.6351856214992262E-3</v>
      </c>
      <c r="AK1868" s="13">
        <f t="shared" si="2432"/>
        <v>1.2040973941231992E-3</v>
      </c>
      <c r="AL1868" s="13">
        <f t="shared" si="2433"/>
        <v>2.0322958836585213E-5</v>
      </c>
      <c r="AM1868" s="13">
        <f t="shared" si="2434"/>
        <v>4.1711726778428885E-3</v>
      </c>
      <c r="AN1868" s="13">
        <f t="shared" si="2435"/>
        <v>3.7466245280668117E-3</v>
      </c>
      <c r="AO1868" s="13">
        <f t="shared" si="2436"/>
        <v>1.6826437597365494E-3</v>
      </c>
      <c r="AP1868" s="13">
        <f t="shared" si="2437"/>
        <v>5.0379392632319512E-4</v>
      </c>
      <c r="AQ1868" s="13">
        <f t="shared" si="2438"/>
        <v>1.131292580789113E-4</v>
      </c>
      <c r="AR1868" s="13">
        <f t="shared" si="2439"/>
        <v>5.0386000689378325E-4</v>
      </c>
      <c r="AS1868" s="13">
        <f t="shared" si="2440"/>
        <v>6.9068742219214458E-4</v>
      </c>
      <c r="AT1868" s="13">
        <f t="shared" si="2441"/>
        <v>4.7339450308366568E-4</v>
      </c>
      <c r="AU1868" s="13">
        <f t="shared" si="2442"/>
        <v>2.1630851462789682E-4</v>
      </c>
      <c r="AV1868" s="13">
        <f t="shared" si="2443"/>
        <v>7.4128512048212905E-5</v>
      </c>
      <c r="AW1868" s="13">
        <f t="shared" si="2444"/>
        <v>6.9508529160787937E-7</v>
      </c>
      <c r="AX1868" s="13">
        <f t="shared" si="2445"/>
        <v>9.5296857095233337E-4</v>
      </c>
      <c r="AY1868" s="13">
        <f t="shared" si="2446"/>
        <v>8.5597401454336837E-4</v>
      </c>
      <c r="AZ1868" s="13">
        <f t="shared" si="2447"/>
        <v>3.8442585406635581E-4</v>
      </c>
      <c r="BA1868" s="13">
        <f t="shared" si="2448"/>
        <v>1.1509947324236952E-4</v>
      </c>
      <c r="BB1868" s="13">
        <f t="shared" si="2449"/>
        <v>2.5846119480268262E-5</v>
      </c>
      <c r="BC1868" s="13">
        <f t="shared" si="2450"/>
        <v>4.6430926110782286E-6</v>
      </c>
      <c r="BD1868" s="13">
        <f t="shared" si="2451"/>
        <v>7.542939785127036E-5</v>
      </c>
      <c r="BE1868" s="13">
        <f t="shared" si="2452"/>
        <v>1.033980384364624E-4</v>
      </c>
      <c r="BF1868" s="13">
        <f t="shared" si="2453"/>
        <v>7.0868617919956657E-5</v>
      </c>
      <c r="BG1868" s="13">
        <f t="shared" si="2454"/>
        <v>3.2382052128071522E-5</v>
      </c>
      <c r="BH1868" s="13">
        <f t="shared" si="2455"/>
        <v>1.1097267000566002E-5</v>
      </c>
      <c r="BI1868" s="13">
        <f t="shared" si="2456"/>
        <v>3.0424096507483506E-6</v>
      </c>
      <c r="BJ1868" s="14">
        <f t="shared" si="2457"/>
        <v>0.47778814490807314</v>
      </c>
      <c r="BK1868" s="14">
        <f t="shared" si="2458"/>
        <v>0.27659150667491478</v>
      </c>
      <c r="BL1868" s="14">
        <f t="shared" si="2459"/>
        <v>0.2333918703224076</v>
      </c>
      <c r="BM1868" s="14">
        <f t="shared" si="2460"/>
        <v>0.395133821167235</v>
      </c>
      <c r="BN1868" s="14">
        <f t="shared" si="2461"/>
        <v>0.60427280833339891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1.4215</v>
      </c>
      <c r="F1869" s="10">
        <f>VLOOKUP(B1869,home!$B$2:$E$405,3,FALSE)</f>
        <v>1.2987</v>
      </c>
      <c r="G1869" s="10">
        <f>VLOOKUP(C1869,away!$B$2:$E$405,4,FALSE)</f>
        <v>1.1364000000000001</v>
      </c>
      <c r="H1869" s="10">
        <f>VLOOKUP(A1869,away!$A$2:$E$405,3,FALSE)</f>
        <v>1.0277000000000001</v>
      </c>
      <c r="I1869" s="10">
        <f>VLOOKUP(C1869,away!$B$2:$E$405,3,FALSE)</f>
        <v>0.5988</v>
      </c>
      <c r="J1869" s="10">
        <f>VLOOKUP(B1869,home!$B$2:$E$405,4,FALSE)</f>
        <v>0.5988</v>
      </c>
      <c r="K1869" s="12">
        <f t="shared" si="2406"/>
        <v>2.0979103696200001</v>
      </c>
      <c r="L1869" s="12">
        <f t="shared" si="2407"/>
        <v>0.36849359188800002</v>
      </c>
      <c r="M1869" s="13">
        <f t="shared" si="2408"/>
        <v>8.4889576970776509E-2</v>
      </c>
      <c r="N1869" s="13">
        <f t="shared" si="2409"/>
        <v>0.17809072379964716</v>
      </c>
      <c r="O1869" s="13">
        <f t="shared" si="2410"/>
        <v>3.1281265131814277E-2</v>
      </c>
      <c r="P1869" s="13">
        <f t="shared" si="2411"/>
        <v>6.5625290494865707E-2</v>
      </c>
      <c r="Q1869" s="13">
        <f t="shared" si="2412"/>
        <v>0.18680918809620561</v>
      </c>
      <c r="R1869" s="13">
        <f t="shared" si="2413"/>
        <v>5.7634728736115481E-3</v>
      </c>
      <c r="S1869" s="13">
        <f t="shared" si="2414"/>
        <v>1.2683178860751362E-2</v>
      </c>
      <c r="T1869" s="13">
        <f t="shared" si="2415"/>
        <v>6.8837988719251814E-2</v>
      </c>
      <c r="U1869" s="13">
        <f t="shared" si="2416"/>
        <v>1.2091249506573245E-2</v>
      </c>
      <c r="V1869" s="13">
        <f t="shared" si="2417"/>
        <v>1.0894378933675513E-3</v>
      </c>
      <c r="W1869" s="13">
        <f t="shared" si="2418"/>
        <v>0.13063631094910763</v>
      </c>
      <c r="X1869" s="13">
        <f t="shared" si="2419"/>
        <v>4.8138643452634328E-2</v>
      </c>
      <c r="Y1869" s="13">
        <f t="shared" si="2420"/>
        <v>8.8693908172384883E-3</v>
      </c>
      <c r="Z1869" s="13">
        <f t="shared" si="2421"/>
        <v>7.0793427364872414E-4</v>
      </c>
      <c r="AA1869" s="13">
        <f t="shared" si="2422"/>
        <v>1.4851826536970609E-3</v>
      </c>
      <c r="AB1869" s="13">
        <f t="shared" si="2423"/>
        <v>1.557890044985407E-3</v>
      </c>
      <c r="AC1869" s="13">
        <f t="shared" si="2424"/>
        <v>5.2637998076145112E-5</v>
      </c>
      <c r="AD1869" s="13">
        <f t="shared" si="2425"/>
        <v>6.8515817847258895E-2</v>
      </c>
      <c r="AE1869" s="13">
        <f t="shared" si="2426"/>
        <v>2.5247639819680364E-2</v>
      </c>
      <c r="AF1869" s="13">
        <f t="shared" si="2427"/>
        <v>4.651796741924257E-3</v>
      </c>
      <c r="AG1869" s="13">
        <f t="shared" si="2428"/>
        <v>5.7138576338818838E-4</v>
      </c>
      <c r="AH1869" s="13">
        <f t="shared" si="2429"/>
        <v>6.5217310829360171E-5</v>
      </c>
      <c r="AI1869" s="13">
        <f t="shared" si="2430"/>
        <v>1.368200726676454E-4</v>
      </c>
      <c r="AJ1869" s="13">
        <f t="shared" si="2431"/>
        <v>1.4351812461080765E-4</v>
      </c>
      <c r="AK1869" s="13">
        <f t="shared" si="2432"/>
        <v>1.0036272061647625E-4</v>
      </c>
      <c r="AL1869" s="13">
        <f t="shared" si="2433"/>
        <v>1.6277069756181696E-6</v>
      </c>
      <c r="AM1869" s="13">
        <f t="shared" si="2434"/>
        <v>2.8748008948951929E-2</v>
      </c>
      <c r="AN1869" s="13">
        <f t="shared" si="2435"/>
        <v>1.0593457077227662E-2</v>
      </c>
      <c r="AO1869" s="13">
        <f t="shared" si="2436"/>
        <v>1.951810524449488E-3</v>
      </c>
      <c r="AP1869" s="13">
        <f t="shared" si="2437"/>
        <v>2.3974322361306426E-4</v>
      </c>
      <c r="AQ1869" s="13">
        <f t="shared" si="2438"/>
        <v>2.2085960399996509E-5</v>
      </c>
      <c r="AR1869" s="13">
        <f t="shared" si="2439"/>
        <v>4.8064322241574205E-6</v>
      </c>
      <c r="AS1869" s="13">
        <f t="shared" si="2440"/>
        <v>1.0083464003935572E-5</v>
      </c>
      <c r="AT1869" s="13">
        <f t="shared" si="2441"/>
        <v>1.0577101847773224E-5</v>
      </c>
      <c r="AU1869" s="13">
        <f t="shared" si="2442"/>
        <v>7.3966038823234369E-6</v>
      </c>
      <c r="AV1869" s="13">
        <f t="shared" si="2443"/>
        <v>3.8793529961744717E-6</v>
      </c>
      <c r="AW1869" s="13">
        <f t="shared" si="2444"/>
        <v>3.4953493875747381E-8</v>
      </c>
      <c r="AX1869" s="13">
        <f t="shared" si="2445"/>
        <v>1.0051791013322471E-2</v>
      </c>
      <c r="AY1869" s="13">
        <f t="shared" si="2446"/>
        <v>3.7040205754067159E-3</v>
      </c>
      <c r="AZ1869" s="13">
        <f t="shared" si="2447"/>
        <v>6.8245392312933867E-4</v>
      </c>
      <c r="BA1869" s="13">
        <f t="shared" si="2448"/>
        <v>8.3826632477329008E-5</v>
      </c>
      <c r="BB1869" s="13">
        <f t="shared" si="2449"/>
        <v>7.7223942243615613E-6</v>
      </c>
      <c r="BC1869" s="13">
        <f t="shared" si="2450"/>
        <v>5.6913055714202791E-7</v>
      </c>
      <c r="BD1869" s="13">
        <f t="shared" si="2451"/>
        <v>2.9518991240766582E-7</v>
      </c>
      <c r="BE1869" s="13">
        <f t="shared" si="2452"/>
        <v>6.1928197824726152E-7</v>
      </c>
      <c r="BF1869" s="13">
        <f t="shared" si="2453"/>
        <v>6.4959904194185882E-7</v>
      </c>
      <c r="BG1869" s="13">
        <f t="shared" si="2454"/>
        <v>4.5426685539501437E-7</v>
      </c>
      <c r="BH1869" s="13">
        <f t="shared" si="2455"/>
        <v>2.3825278662696738E-7</v>
      </c>
      <c r="BI1869" s="13">
        <f t="shared" si="2456"/>
        <v>9.9966598331115326E-8</v>
      </c>
      <c r="BJ1869" s="14">
        <f t="shared" si="2457"/>
        <v>0.77645437541009632</v>
      </c>
      <c r="BK1869" s="14">
        <f t="shared" si="2458"/>
        <v>0.1680457705002196</v>
      </c>
      <c r="BL1869" s="14">
        <f t="shared" si="2459"/>
        <v>5.2664077951533141E-2</v>
      </c>
      <c r="BM1869" s="14">
        <f t="shared" si="2460"/>
        <v>0.44170865514666396</v>
      </c>
      <c r="BN1869" s="14">
        <f t="shared" si="2461"/>
        <v>0.55245951736692089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1.4215</v>
      </c>
      <c r="F1870" s="10">
        <f>VLOOKUP(B1870,home!$B$2:$E$405,3,FALSE)</f>
        <v>1.6775</v>
      </c>
      <c r="G1870" s="10">
        <f>VLOOKUP(C1870,away!$B$2:$E$405,4,FALSE)</f>
        <v>1.1904999999999999</v>
      </c>
      <c r="H1870" s="10">
        <f>VLOOKUP(A1870,away!$A$2:$E$405,3,FALSE)</f>
        <v>1.0277000000000001</v>
      </c>
      <c r="I1870" s="10">
        <f>VLOOKUP(C1870,away!$B$2:$E$405,3,FALSE)</f>
        <v>0.67359999999999998</v>
      </c>
      <c r="J1870" s="10">
        <f>VLOOKUP(B1870,home!$B$2:$E$405,4,FALSE)</f>
        <v>0.67359999999999998</v>
      </c>
      <c r="K1870" s="12">
        <f t="shared" si="2406"/>
        <v>2.8388261206249994</v>
      </c>
      <c r="L1870" s="12">
        <f t="shared" si="2407"/>
        <v>0.46630547379199999</v>
      </c>
      <c r="M1870" s="13">
        <f t="shared" si="2408"/>
        <v>3.6694382742748444E-2</v>
      </c>
      <c r="N1870" s="13">
        <f t="shared" si="2409"/>
        <v>0.10416897221032551</v>
      </c>
      <c r="O1870" s="13">
        <f t="shared" si="2410"/>
        <v>1.7110791530362303E-2</v>
      </c>
      <c r="P1870" s="13">
        <f t="shared" si="2411"/>
        <v>4.8574561940961512E-2</v>
      </c>
      <c r="Q1870" s="13">
        <f t="shared" si="2412"/>
        <v>0.14785879963466586</v>
      </c>
      <c r="R1870" s="13">
        <f t="shared" si="2413"/>
        <v>3.989427875760866E-3</v>
      </c>
      <c r="S1870" s="13">
        <f t="shared" si="2414"/>
        <v>1.6075267461901844E-2</v>
      </c>
      <c r="T1870" s="13">
        <f t="shared" si="2415"/>
        <v>6.8947367617959263E-2</v>
      </c>
      <c r="U1870" s="13">
        <f t="shared" si="2416"/>
        <v>1.1325292060059453E-2</v>
      </c>
      <c r="V1870" s="13">
        <f t="shared" si="2417"/>
        <v>2.3644220682674921E-3</v>
      </c>
      <c r="W1870" s="13">
        <f t="shared" si="2418"/>
        <v>0.13991514085571585</v>
      </c>
      <c r="X1870" s="13">
        <f t="shared" si="2419"/>
        <v>6.5243196047399005E-2</v>
      </c>
      <c r="Y1870" s="13">
        <f t="shared" si="2420"/>
        <v>1.5211629722293363E-2</v>
      </c>
      <c r="Z1870" s="13">
        <f t="shared" si="2421"/>
        <v>6.200973519218942E-4</v>
      </c>
      <c r="AA1870" s="13">
        <f t="shared" si="2422"/>
        <v>1.7603485599662662E-3</v>
      </c>
      <c r="AB1870" s="13">
        <f t="shared" si="2423"/>
        <v>2.4986617367184199E-3</v>
      </c>
      <c r="AC1870" s="13">
        <f t="shared" si="2424"/>
        <v>1.9562048334280206E-4</v>
      </c>
      <c r="AD1870" s="13">
        <f t="shared" si="2425"/>
        <v>9.9298689133033052E-2</v>
      </c>
      <c r="AE1870" s="13">
        <f t="shared" si="2426"/>
        <v>4.6303522283103499E-2</v>
      </c>
      <c r="AF1870" s="13">
        <f t="shared" si="2427"/>
        <v>1.0795792948230501E-2</v>
      </c>
      <c r="AG1870" s="13">
        <f t="shared" si="2428"/>
        <v>1.6780457818949854E-3</v>
      </c>
      <c r="AH1870" s="13">
        <f t="shared" si="2429"/>
        <v>7.2288697371275862E-5</v>
      </c>
      <c r="AI1870" s="13">
        <f t="shared" si="2430"/>
        <v>2.0521504232353367E-4</v>
      </c>
      <c r="AJ1870" s="13">
        <f t="shared" si="2431"/>
        <v>2.9128491124660611E-4</v>
      </c>
      <c r="AK1870" s="13">
        <f t="shared" si="2432"/>
        <v>2.7563573819693331E-4</v>
      </c>
      <c r="AL1870" s="13">
        <f t="shared" si="2433"/>
        <v>1.035818408683666E-5</v>
      </c>
      <c r="AM1870" s="13">
        <f t="shared" si="2434"/>
        <v>5.6378342490935186E-2</v>
      </c>
      <c r="AN1870" s="13">
        <f t="shared" si="2435"/>
        <v>2.6289529706843177E-2</v>
      </c>
      <c r="AO1870" s="13">
        <f t="shared" si="2436"/>
        <v>6.1294758028591825E-3</v>
      </c>
      <c r="AP1870" s="13">
        <f t="shared" si="2437"/>
        <v>9.5273603944961678E-4</v>
      </c>
      <c r="AQ1870" s="13">
        <f t="shared" si="2438"/>
        <v>1.1106650756856679E-4</v>
      </c>
      <c r="AR1870" s="13">
        <f t="shared" si="2439"/>
        <v>6.7417230555038606E-6</v>
      </c>
      <c r="AS1870" s="13">
        <f t="shared" si="2440"/>
        <v>1.9138579507984143E-5</v>
      </c>
      <c r="AT1870" s="13">
        <f t="shared" si="2441"/>
        <v>2.7165549709461871E-5</v>
      </c>
      <c r="AU1870" s="13">
        <f t="shared" si="2442"/>
        <v>2.5706090698785743E-5</v>
      </c>
      <c r="AV1870" s="13">
        <f t="shared" si="2443"/>
        <v>1.8243780433717076E-5</v>
      </c>
      <c r="AW1870" s="13">
        <f t="shared" si="2444"/>
        <v>3.8088198377005798E-7</v>
      </c>
      <c r="AX1870" s="13">
        <f t="shared" si="2445"/>
        <v>2.6674718550134865E-2</v>
      </c>
      <c r="AY1870" s="13">
        <f t="shared" si="2446"/>
        <v>1.2438567271788889E-2</v>
      </c>
      <c r="AZ1870" s="13">
        <f t="shared" si="2447"/>
        <v>2.9000860024825906E-3</v>
      </c>
      <c r="BA1870" s="13">
        <f t="shared" si="2448"/>
        <v>4.5077532580839724E-4</v>
      </c>
      <c r="BB1870" s="13">
        <f t="shared" si="2449"/>
        <v>5.2549750468706955E-5</v>
      </c>
      <c r="BC1870" s="13">
        <f t="shared" si="2450"/>
        <v>4.9008472579923554E-6</v>
      </c>
      <c r="BD1870" s="13">
        <f t="shared" si="2451"/>
        <v>5.239503939285293E-7</v>
      </c>
      <c r="BE1870" s="13">
        <f t="shared" si="2452"/>
        <v>1.4874040641960672E-6</v>
      </c>
      <c r="BF1870" s="13">
        <f t="shared" si="2453"/>
        <v>2.1112407546817896E-6</v>
      </c>
      <c r="BG1870" s="13">
        <f t="shared" si="2454"/>
        <v>1.9978151337729001E-6</v>
      </c>
      <c r="BH1870" s="13">
        <f t="shared" si="2455"/>
        <v>1.4178624464836092E-6</v>
      </c>
      <c r="BI1870" s="13">
        <f t="shared" si="2456"/>
        <v>8.0501298970618685E-7</v>
      </c>
      <c r="BJ1870" s="14">
        <f t="shared" si="2457"/>
        <v>0.83180390453021824</v>
      </c>
      <c r="BK1870" s="14">
        <f t="shared" si="2458"/>
        <v>0.11635318015309783</v>
      </c>
      <c r="BL1870" s="14">
        <f t="shared" si="2459"/>
        <v>3.7634285161193874E-2</v>
      </c>
      <c r="BM1870" s="14">
        <f t="shared" si="2460"/>
        <v>0.61557634487180191</v>
      </c>
      <c r="BN1870" s="14">
        <f t="shared" si="2461"/>
        <v>0.35839693593482447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1.6204000000000001</v>
      </c>
      <c r="F1871" s="10">
        <f>VLOOKUP(B1871,home!$B$2:$E$405,3,FALSE)</f>
        <v>0.34289999999999998</v>
      </c>
      <c r="G1871" s="10">
        <f>VLOOKUP(C1871,away!$B$2:$E$405,4,FALSE)</f>
        <v>0.82279999999999998</v>
      </c>
      <c r="H1871" s="10">
        <f>VLOOKUP(A1871,away!$A$2:$E$405,3,FALSE)</f>
        <v>1.3241000000000001</v>
      </c>
      <c r="I1871" s="10">
        <f>VLOOKUP(C1871,away!$B$2:$E$405,3,FALSE)</f>
        <v>1.5944</v>
      </c>
      <c r="J1871" s="10">
        <f>VLOOKUP(B1871,home!$B$2:$E$405,4,FALSE)</f>
        <v>1.3426</v>
      </c>
      <c r="K1871" s="12">
        <f t="shared" si="2406"/>
        <v>0.457176609648</v>
      </c>
      <c r="L1871" s="12">
        <f t="shared" si="2407"/>
        <v>2.8344233307040003</v>
      </c>
      <c r="M1871" s="13">
        <f t="shared" si="2408"/>
        <v>3.7194293115252422E-2</v>
      </c>
      <c r="N1871" s="13">
        <f t="shared" si="2409"/>
        <v>1.7004360824685046E-2</v>
      </c>
      <c r="O1871" s="13">
        <f t="shared" si="2410"/>
        <v>0.10542437217491463</v>
      </c>
      <c r="P1871" s="13">
        <f t="shared" si="2411"/>
        <v>4.8197557045196404E-2</v>
      </c>
      <c r="Q1871" s="13">
        <f t="shared" si="2412"/>
        <v>3.8869980155303886E-3</v>
      </c>
      <c r="R1871" s="13">
        <f t="shared" si="2413"/>
        <v>0.14940865005869983</v>
      </c>
      <c r="S1871" s="13">
        <f t="shared" si="2414"/>
        <v>1.5613984771311314E-2</v>
      </c>
      <c r="T1871" s="13">
        <f t="shared" si="2415"/>
        <v>1.1017397861619482E-2</v>
      </c>
      <c r="U1871" s="13">
        <f t="shared" si="2416"/>
        <v>6.8306140085920827E-2</v>
      </c>
      <c r="V1871" s="13">
        <f t="shared" si="2417"/>
        <v>2.2481224304019844E-3</v>
      </c>
      <c r="W1871" s="13">
        <f t="shared" si="2418"/>
        <v>5.9234819148289597E-4</v>
      </c>
      <c r="X1871" s="13">
        <f t="shared" si="2419"/>
        <v>1.6789655338394409E-3</v>
      </c>
      <c r="Y1871" s="13">
        <f t="shared" si="2420"/>
        <v>2.379449540281204E-3</v>
      </c>
      <c r="Z1871" s="13">
        <f t="shared" si="2421"/>
        <v>0.14116245451178946</v>
      </c>
      <c r="AA1871" s="13">
        <f t="shared" si="2422"/>
        <v>6.4536172363289915E-2</v>
      </c>
      <c r="AB1871" s="13">
        <f t="shared" si="2423"/>
        <v>1.4752214240353919E-2</v>
      </c>
      <c r="AC1871" s="13">
        <f t="shared" si="2424"/>
        <v>1.820743184111154E-4</v>
      </c>
      <c r="AD1871" s="13">
        <f t="shared" si="2425"/>
        <v>6.7701934478318654E-5</v>
      </c>
      <c r="AE1871" s="13">
        <f t="shared" si="2426"/>
        <v>1.9189594261913992E-4</v>
      </c>
      <c r="AF1871" s="13">
        <f t="shared" si="2427"/>
        <v>2.7195716841356318E-4</v>
      </c>
      <c r="AG1871" s="13">
        <f t="shared" si="2428"/>
        <v>2.5694724770120015E-4</v>
      </c>
      <c r="AH1871" s="13">
        <f t="shared" si="2429"/>
        <v>0.10002853862191456</v>
      </c>
      <c r="AI1871" s="13">
        <f t="shared" si="2430"/>
        <v>4.5730708155210922E-2</v>
      </c>
      <c r="AJ1871" s="13">
        <f t="shared" si="2431"/>
        <v>1.0453505055600734E-2</v>
      </c>
      <c r="AK1871" s="13">
        <f t="shared" si="2432"/>
        <v>1.5930326667525914E-3</v>
      </c>
      <c r="AL1871" s="13">
        <f t="shared" si="2433"/>
        <v>9.4375094812449795E-6</v>
      </c>
      <c r="AM1871" s="13">
        <f t="shared" si="2434"/>
        <v>6.1903481742817523E-6</v>
      </c>
      <c r="AN1871" s="13">
        <f t="shared" si="2435"/>
        <v>1.7546067290365111E-5</v>
      </c>
      <c r="AO1871" s="13">
        <f t="shared" si="2436"/>
        <v>2.4866491244956594E-5</v>
      </c>
      <c r="AP1871" s="13">
        <f t="shared" si="2437"/>
        <v>2.3494054312483912E-5</v>
      </c>
      <c r="AQ1871" s="13">
        <f t="shared" si="2438"/>
        <v>1.6648023919032835E-5</v>
      </c>
      <c r="AR1871" s="13">
        <f t="shared" si="2439"/>
        <v>5.6704644721236146E-2</v>
      </c>
      <c r="AS1871" s="13">
        <f t="shared" si="2440"/>
        <v>2.5924037224949098E-2</v>
      </c>
      <c r="AT1871" s="13">
        <f t="shared" si="2441"/>
        <v>5.9259317234453867E-3</v>
      </c>
      <c r="AU1871" s="13">
        <f t="shared" si="2442"/>
        <v>9.0306579144343085E-4</v>
      </c>
      <c r="AV1871" s="13">
        <f t="shared" si="2443"/>
        <v>1.0321513920529885E-4</v>
      </c>
      <c r="AW1871" s="13">
        <f t="shared" si="2444"/>
        <v>3.3970631236462384E-7</v>
      </c>
      <c r="AX1871" s="13">
        <f t="shared" si="2445"/>
        <v>4.7168039847646981E-7</v>
      </c>
      <c r="AY1871" s="13">
        <f t="shared" si="2446"/>
        <v>1.3369419260774655E-6</v>
      </c>
      <c r="AZ1871" s="13">
        <f t="shared" si="2447"/>
        <v>1.8947296935351557E-6</v>
      </c>
      <c r="BA1871" s="13">
        <f t="shared" si="2448"/>
        <v>1.7901553495778954E-6</v>
      </c>
      <c r="BB1871" s="13">
        <f t="shared" si="2449"/>
        <v>1.2685145221070406E-6</v>
      </c>
      <c r="BC1871" s="13">
        <f t="shared" si="2450"/>
        <v>7.1910143135940606E-7</v>
      </c>
      <c r="BD1871" s="13">
        <f t="shared" si="2451"/>
        <v>2.6787494659525547E-2</v>
      </c>
      <c r="BE1871" s="13">
        <f t="shared" si="2452"/>
        <v>1.2246615989405794E-2</v>
      </c>
      <c r="BF1871" s="13">
        <f t="shared" si="2453"/>
        <v>2.7994331888487635E-3</v>
      </c>
      <c r="BG1871" s="13">
        <f t="shared" si="2454"/>
        <v>4.2661179140465586E-4</v>
      </c>
      <c r="BH1871" s="13">
        <f t="shared" si="2455"/>
        <v>4.8759233107560068E-5</v>
      </c>
      <c r="BI1871" s="13">
        <f t="shared" si="2456"/>
        <v>4.4583161762301663E-6</v>
      </c>
      <c r="BJ1871" s="14">
        <f t="shared" si="2457"/>
        <v>3.7444248368912941E-2</v>
      </c>
      <c r="BK1871" s="14">
        <f t="shared" si="2458"/>
        <v>0.10344680613198058</v>
      </c>
      <c r="BL1871" s="14">
        <f t="shared" si="2459"/>
        <v>0.69210760120140591</v>
      </c>
      <c r="BM1871" s="14">
        <f t="shared" si="2460"/>
        <v>0.61304388174419644</v>
      </c>
      <c r="BN1871" s="14">
        <f t="shared" si="2461"/>
        <v>0.36111623123427872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1.6204000000000001</v>
      </c>
      <c r="F1872" s="10">
        <f>VLOOKUP(B1872,home!$B$2:$E$405,3,FALSE)</f>
        <v>0.68569999999999998</v>
      </c>
      <c r="G1872" s="10">
        <f>VLOOKUP(C1872,away!$B$2:$E$405,4,FALSE)</f>
        <v>1.5770999999999999</v>
      </c>
      <c r="H1872" s="10">
        <f>VLOOKUP(A1872,away!$A$2:$E$405,3,FALSE)</f>
        <v>1.3241000000000001</v>
      </c>
      <c r="I1872" s="10">
        <f>VLOOKUP(C1872,away!$B$2:$E$405,3,FALSE)</f>
        <v>0.83909999999999996</v>
      </c>
      <c r="J1872" s="10">
        <f>VLOOKUP(B1872,home!$B$2:$E$405,4,FALSE)</f>
        <v>0.83909999999999996</v>
      </c>
      <c r="K1872" s="12">
        <f t="shared" si="2406"/>
        <v>1.7523288683880001</v>
      </c>
      <c r="L1872" s="12">
        <f t="shared" si="2407"/>
        <v>0.93228399332099998</v>
      </c>
      <c r="M1872" s="13">
        <f t="shared" si="2408"/>
        <v>6.8247610145793391E-2</v>
      </c>
      <c r="N1872" s="13">
        <f t="shared" si="2409"/>
        <v>0.11959225745696353</v>
      </c>
      <c r="O1872" s="13">
        <f t="shared" si="2410"/>
        <v>6.3626154521335063E-2</v>
      </c>
      <c r="P1872" s="13">
        <f t="shared" si="2411"/>
        <v>0.11149394735225109</v>
      </c>
      <c r="Q1872" s="13">
        <f t="shared" si="2412"/>
        <v>0.10478248258876365</v>
      </c>
      <c r="R1872" s="13">
        <f t="shared" si="2413"/>
        <v>2.9658822708404621E-2</v>
      </c>
      <c r="S1872" s="13">
        <f t="shared" si="2414"/>
        <v>4.5536027817058844E-2</v>
      </c>
      <c r="T1872" s="13">
        <f t="shared" si="2415"/>
        <v>9.7687031297940721E-2</v>
      </c>
      <c r="U1872" s="13">
        <f t="shared" si="2416"/>
        <v>5.1972011234338991E-2</v>
      </c>
      <c r="V1872" s="13">
        <f t="shared" si="2417"/>
        <v>8.2656398390444589E-3</v>
      </c>
      <c r="W1872" s="13">
        <f t="shared" si="2418"/>
        <v>6.1204456380551185E-2</v>
      </c>
      <c r="X1872" s="13">
        <f t="shared" si="2419"/>
        <v>5.7059935003501219E-2</v>
      </c>
      <c r="Y1872" s="13">
        <f t="shared" si="2420"/>
        <v>2.6598032031850412E-2</v>
      </c>
      <c r="Z1872" s="13">
        <f t="shared" si="2421"/>
        <v>9.216815223930341E-3</v>
      </c>
      <c r="AA1872" s="13">
        <f t="shared" si="2422"/>
        <v>1.6150891391491146E-2</v>
      </c>
      <c r="AB1872" s="13">
        <f t="shared" si="2423"/>
        <v>1.4150836617754587E-2</v>
      </c>
      <c r="AC1872" s="13">
        <f t="shared" si="2424"/>
        <v>8.43957036625896E-4</v>
      </c>
      <c r="AD1872" s="13">
        <f t="shared" si="2425"/>
        <v>2.6812583947408486E-2</v>
      </c>
      <c r="AE1872" s="13">
        <f t="shared" si="2426"/>
        <v>2.4996942833744522E-2</v>
      </c>
      <c r="AF1872" s="13">
        <f t="shared" si="2427"/>
        <v>1.1652124842930048E-2</v>
      </c>
      <c r="AG1872" s="13">
        <f t="shared" si="2428"/>
        <v>3.6210298264138857E-3</v>
      </c>
      <c r="AH1872" s="13">
        <f t="shared" si="2429"/>
        <v>2.1481723256668904E-3</v>
      </c>
      <c r="AI1872" s="13">
        <f t="shared" si="2430"/>
        <v>3.7643043805382806E-3</v>
      </c>
      <c r="AJ1872" s="13">
        <f t="shared" si="2431"/>
        <v>3.2981496177083187E-3</v>
      </c>
      <c r="AK1872" s="13">
        <f t="shared" si="2432"/>
        <v>1.9264809291243783E-3</v>
      </c>
      <c r="AL1872" s="13">
        <f t="shared" si="2433"/>
        <v>5.5149829398050717E-5</v>
      </c>
      <c r="AM1872" s="13">
        <f t="shared" si="2434"/>
        <v>9.3968929774241126E-3</v>
      </c>
      <c r="AN1872" s="13">
        <f t="shared" si="2435"/>
        <v>8.7605729098030136E-3</v>
      </c>
      <c r="AO1872" s="13">
        <f t="shared" si="2436"/>
        <v>4.0836709480654631E-3</v>
      </c>
      <c r="AP1872" s="13">
        <f t="shared" si="2437"/>
        <v>1.2690470196238081E-3</v>
      </c>
      <c r="AQ1872" s="13">
        <f t="shared" si="2438"/>
        <v>2.9577805579174922E-4</v>
      </c>
      <c r="AR1872" s="13">
        <f t="shared" si="2439"/>
        <v>4.0054133482287778E-4</v>
      </c>
      <c r="AS1872" s="13">
        <f t="shared" si="2440"/>
        <v>7.0188014399279251E-4</v>
      </c>
      <c r="AT1872" s="13">
        <f t="shared" si="2441"/>
        <v>6.1496241923344834E-4</v>
      </c>
      <c r="AU1872" s="13">
        <f t="shared" si="2442"/>
        <v>3.5920546673216526E-4</v>
      </c>
      <c r="AV1872" s="13">
        <f t="shared" si="2443"/>
        <v>1.5736152725938959E-4</v>
      </c>
      <c r="AW1872" s="13">
        <f t="shared" si="2444"/>
        <v>2.5026811123074161E-6</v>
      </c>
      <c r="AX1872" s="13">
        <f t="shared" si="2445"/>
        <v>2.7444078062487907E-3</v>
      </c>
      <c r="AY1872" s="13">
        <f t="shared" si="2446"/>
        <v>2.5585674689109481E-3</v>
      </c>
      <c r="AZ1872" s="13">
        <f t="shared" si="2447"/>
        <v>1.1926557485487511E-3</v>
      </c>
      <c r="BA1872" s="13">
        <f t="shared" si="2448"/>
        <v>3.7063128797142542E-4</v>
      </c>
      <c r="BB1872" s="13">
        <f t="shared" si="2449"/>
        <v>8.6383404299926467E-5</v>
      </c>
      <c r="BC1872" s="13">
        <f t="shared" si="2450"/>
        <v>1.6106773023479583E-5</v>
      </c>
      <c r="BD1872" s="13">
        <f t="shared" si="2451"/>
        <v>6.2236379186466004E-5</v>
      </c>
      <c r="BE1872" s="13">
        <f t="shared" si="2452"/>
        <v>1.0905860391238646E-4</v>
      </c>
      <c r="BF1872" s="13">
        <f t="shared" si="2453"/>
        <v>9.5553269990883652E-5</v>
      </c>
      <c r="BG1872" s="13">
        <f t="shared" si="2454"/>
        <v>5.5813584491299411E-5</v>
      </c>
      <c r="BH1872" s="13">
        <f t="shared" si="2455"/>
        <v>2.4450938838079176E-5</v>
      </c>
      <c r="BI1872" s="13">
        <f t="shared" si="2456"/>
        <v>8.5692171970310959E-6</v>
      </c>
      <c r="BJ1872" s="14">
        <f t="shared" si="2457"/>
        <v>0.56478159060977895</v>
      </c>
      <c r="BK1872" s="14">
        <f t="shared" si="2458"/>
        <v>0.23700089948908271</v>
      </c>
      <c r="BL1872" s="14">
        <f t="shared" si="2459"/>
        <v>0.18928545661201912</v>
      </c>
      <c r="BM1872" s="14">
        <f t="shared" si="2460"/>
        <v>0.50032742237350125</v>
      </c>
      <c r="BN1872" s="14">
        <f t="shared" si="2461"/>
        <v>0.49740127477351137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1.6204000000000001</v>
      </c>
      <c r="F1873" s="10">
        <f>VLOOKUP(B1873,home!$B$2:$E$405,3,FALSE)</f>
        <v>0.88160000000000005</v>
      </c>
      <c r="G1873" s="10">
        <f>VLOOKUP(C1873,away!$B$2:$E$405,4,FALSE)</f>
        <v>1.0286</v>
      </c>
      <c r="H1873" s="10">
        <f>VLOOKUP(A1873,away!$A$2:$E$405,3,FALSE)</f>
        <v>1.3241000000000001</v>
      </c>
      <c r="I1873" s="10">
        <f>VLOOKUP(C1873,away!$B$2:$E$405,3,FALSE)</f>
        <v>0.83909999999999996</v>
      </c>
      <c r="J1873" s="10">
        <f>VLOOKUP(B1873,home!$B$2:$E$405,4,FALSE)</f>
        <v>1.2947</v>
      </c>
      <c r="K1873" s="12">
        <f t="shared" si="2406"/>
        <v>1.4694010167040001</v>
      </c>
      <c r="L1873" s="12">
        <f t="shared" si="2407"/>
        <v>1.4384794257569999</v>
      </c>
      <c r="M1873" s="13">
        <f t="shared" si="2408"/>
        <v>5.4591316766393241E-2</v>
      </c>
      <c r="N1873" s="13">
        <f t="shared" si="2409"/>
        <v>8.0216536359748361E-2</v>
      </c>
      <c r="O1873" s="13">
        <f t="shared" si="2410"/>
        <v>7.8528485993439825E-2</v>
      </c>
      <c r="P1873" s="13">
        <f t="shared" si="2411"/>
        <v>0.11538983715898632</v>
      </c>
      <c r="Q1873" s="13">
        <f t="shared" si="2412"/>
        <v>5.8935130041743826E-2</v>
      </c>
      <c r="R1873" s="13">
        <f t="shared" si="2413"/>
        <v>5.6480805718704986E-2</v>
      </c>
      <c r="S1873" s="13">
        <f t="shared" si="2414"/>
        <v>6.097496501391441E-2</v>
      </c>
      <c r="T1873" s="13">
        <f t="shared" si="2415"/>
        <v>8.4776972019361768E-2</v>
      </c>
      <c r="U1873" s="13">
        <f t="shared" si="2416"/>
        <v>8.2992953347326218E-2</v>
      </c>
      <c r="V1873" s="13">
        <f t="shared" si="2417"/>
        <v>1.4320330493906215E-2</v>
      </c>
      <c r="W1873" s="13">
        <f t="shared" si="2418"/>
        <v>2.8866446667640273E-2</v>
      </c>
      <c r="X1873" s="13">
        <f t="shared" si="2419"/>
        <v>4.1523789626112237E-2</v>
      </c>
      <c r="Y1873" s="13">
        <f t="shared" si="2420"/>
        <v>2.9865558528312214E-2</v>
      </c>
      <c r="Z1873" s="13">
        <f t="shared" si="2421"/>
        <v>2.7082158992178487E-2</v>
      </c>
      <c r="AA1873" s="13">
        <f t="shared" si="2422"/>
        <v>3.9794551957646453E-2</v>
      </c>
      <c r="AB1873" s="13">
        <f t="shared" si="2423"/>
        <v>2.9237077552922933E-2</v>
      </c>
      <c r="AC1873" s="13">
        <f t="shared" si="2424"/>
        <v>1.8918079623652978E-3</v>
      </c>
      <c r="AD1873" s="13">
        <f t="shared" si="2425"/>
        <v>1.06040965205156E-2</v>
      </c>
      <c r="AE1873" s="13">
        <f t="shared" si="2426"/>
        <v>1.5253774673503079E-2</v>
      </c>
      <c r="AF1873" s="13">
        <f t="shared" si="2427"/>
        <v>1.0971120516483693E-2</v>
      </c>
      <c r="AG1873" s="13">
        <f t="shared" si="2428"/>
        <v>5.2605770468207701E-3</v>
      </c>
      <c r="AH1873" s="13">
        <f t="shared" si="2429"/>
        <v>9.7392821288321638E-3</v>
      </c>
      <c r="AI1873" s="13">
        <f t="shared" si="2430"/>
        <v>1.4310911062073082E-2</v>
      </c>
      <c r="AJ1873" s="13">
        <f t="shared" si="2431"/>
        <v>1.0514233632285356E-2</v>
      </c>
      <c r="AK1873" s="13">
        <f t="shared" si="2432"/>
        <v>5.149875196381163E-3</v>
      </c>
      <c r="AL1873" s="13">
        <f t="shared" si="2433"/>
        <v>1.5994881651053308E-4</v>
      </c>
      <c r="AM1873" s="13">
        <f t="shared" si="2434"/>
        <v>3.1163340416945967E-3</v>
      </c>
      <c r="AN1873" s="13">
        <f t="shared" si="2435"/>
        <v>4.4827824027638338E-3</v>
      </c>
      <c r="AO1873" s="13">
        <f t="shared" si="2436"/>
        <v>3.2241951282606534E-3</v>
      </c>
      <c r="AP1873" s="13">
        <f t="shared" si="2437"/>
        <v>1.5459794522096344E-3</v>
      </c>
      <c r="AQ1873" s="13">
        <f t="shared" si="2438"/>
        <v>5.5596490866165866E-4</v>
      </c>
      <c r="AR1873" s="13">
        <f t="shared" si="2439"/>
        <v>2.8019513927935794E-3</v>
      </c>
      <c r="AS1873" s="13">
        <f t="shared" si="2440"/>
        <v>4.1171902253260752E-3</v>
      </c>
      <c r="AT1873" s="13">
        <f t="shared" si="2441"/>
        <v>3.0249017515289532E-3</v>
      </c>
      <c r="AU1873" s="13">
        <f t="shared" si="2442"/>
        <v>1.4815979030421179E-3</v>
      </c>
      <c r="AV1873" s="13">
        <f t="shared" si="2443"/>
        <v>5.4426536626915047E-4</v>
      </c>
      <c r="AW1873" s="13">
        <f t="shared" si="2444"/>
        <v>9.3912309503470072E-6</v>
      </c>
      <c r="AX1873" s="13">
        <f t="shared" si="2445"/>
        <v>7.6319073487588743E-4</v>
      </c>
      <c r="AY1873" s="13">
        <f t="shared" si="2446"/>
        <v>1.0978341700473291E-3</v>
      </c>
      <c r="AZ1873" s="13">
        <f t="shared" si="2447"/>
        <v>7.8960593325304762E-4</v>
      </c>
      <c r="BA1873" s="13">
        <f t="shared" si="2448"/>
        <v>3.7861062981338816E-4</v>
      </c>
      <c r="BB1873" s="13">
        <f t="shared" si="2449"/>
        <v>1.3615590033986457E-4</v>
      </c>
      <c r="BC1873" s="13">
        <f t="shared" si="2450"/>
        <v>3.9171492266863125E-5</v>
      </c>
      <c r="BD1873" s="13">
        <f t="shared" si="2451"/>
        <v>6.7175823841745586E-4</v>
      </c>
      <c r="BE1873" s="13">
        <f t="shared" si="2452"/>
        <v>9.8708223850989783E-4</v>
      </c>
      <c r="BF1873" s="13">
        <f t="shared" si="2453"/>
        <v>7.2520982241845223E-4</v>
      </c>
      <c r="BG1873" s="13">
        <f t="shared" si="2454"/>
        <v>3.5520801679513362E-4</v>
      </c>
      <c r="BH1873" s="13">
        <f t="shared" si="2455"/>
        <v>1.3048575525504517E-4</v>
      </c>
      <c r="BI1873" s="13">
        <f t="shared" si="2456"/>
        <v>3.8347180287430571E-5</v>
      </c>
      <c r="BJ1873" s="14">
        <f t="shared" si="2457"/>
        <v>0.38240382679442858</v>
      </c>
      <c r="BK1873" s="14">
        <f t="shared" si="2458"/>
        <v>0.24842604038212335</v>
      </c>
      <c r="BL1873" s="14">
        <f t="shared" si="2459"/>
        <v>0.34162617448025567</v>
      </c>
      <c r="BM1873" s="14">
        <f t="shared" si="2460"/>
        <v>0.55430764567087221</v>
      </c>
      <c r="BN1873" s="14">
        <f t="shared" si="2461"/>
        <v>0.4441421120390166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1.8042</v>
      </c>
      <c r="F1899" s="10">
        <f>VLOOKUP(B1899,home!$B$2:$E$405,3,FALSE)</f>
        <v>1.1085</v>
      </c>
      <c r="G1899" s="10">
        <f>VLOOKUP(C1899,away!$B$2:$E$405,4,FALSE)</f>
        <v>0.44340000000000002</v>
      </c>
      <c r="H1899" s="10">
        <f>VLOOKUP(A1899,away!$A$2:$E$405,3,FALSE)</f>
        <v>1.2458</v>
      </c>
      <c r="I1899" s="10">
        <f>VLOOKUP(C1899,away!$B$2:$E$405,3,FALSE)</f>
        <v>1.3378000000000001</v>
      </c>
      <c r="J1899" s="10">
        <f>VLOOKUP(B1899,home!$B$2:$E$405,4,FALSE)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1.8042</v>
      </c>
      <c r="F1900" s="10">
        <f>VLOOKUP(B1900,home!$B$2:$E$405,3,FALSE)</f>
        <v>0.70209999999999995</v>
      </c>
      <c r="G1900" s="10">
        <f>VLOOKUP(C1900,away!$B$2:$E$405,4,FALSE)</f>
        <v>0.92379999999999995</v>
      </c>
      <c r="H1900" s="10">
        <f>VLOOKUP(A1900,away!$A$2:$E$405,3,FALSE)</f>
        <v>1.2458</v>
      </c>
      <c r="I1900" s="10">
        <f>VLOOKUP(C1900,away!$B$2:$E$405,3,FALSE)</f>
        <v>1.3913</v>
      </c>
      <c r="J1900" s="10">
        <f>VLOOKUP(B1900,home!$B$2:$E$405,4,FALSE)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1.8042</v>
      </c>
      <c r="F1901" s="10">
        <f>VLOOKUP(B1901,home!$B$2:$E$405,3,FALSE)</f>
        <v>1.6997</v>
      </c>
      <c r="G1901" s="10">
        <f>VLOOKUP(C1901,away!$B$2:$E$405,4,FALSE)</f>
        <v>1.2563</v>
      </c>
      <c r="H1901" s="10">
        <f>VLOOKUP(A1901,away!$A$2:$E$405,3,FALSE)</f>
        <v>1.2458</v>
      </c>
      <c r="I1901" s="10">
        <f>VLOOKUP(C1901,away!$B$2:$E$405,3,FALSE)</f>
        <v>0.90969999999999995</v>
      </c>
      <c r="J1901" s="10">
        <f>VLOOKUP(B1901,home!$B$2:$E$405,4,FALSE)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1.8042</v>
      </c>
      <c r="F1902" s="10">
        <f>VLOOKUP(B1902,home!$B$2:$E$405,3,FALSE)</f>
        <v>1.1085</v>
      </c>
      <c r="G1902" s="10">
        <f>VLOOKUP(C1902,away!$B$2:$E$405,4,FALSE)</f>
        <v>1.1085</v>
      </c>
      <c r="H1902" s="10">
        <f>VLOOKUP(A1902,away!$A$2:$E$405,3,FALSE)</f>
        <v>1.2458</v>
      </c>
      <c r="I1902" s="10">
        <f>VLOOKUP(C1902,away!$B$2:$E$405,3,FALSE)</f>
        <v>0.74919999999999998</v>
      </c>
      <c r="J1902" s="10">
        <f>VLOOKUP(B1902,home!$B$2:$E$405,4,FALSE)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1.8042</v>
      </c>
      <c r="F1903" s="10">
        <f>VLOOKUP(B1903,home!$B$2:$E$405,3,FALSE)</f>
        <v>0.59119999999999995</v>
      </c>
      <c r="G1903" s="10">
        <f>VLOOKUP(C1903,away!$B$2:$E$405,4,FALSE)</f>
        <v>1.1455</v>
      </c>
      <c r="H1903" s="10">
        <f>VLOOKUP(A1903,away!$A$2:$E$405,3,FALSE)</f>
        <v>1.2458</v>
      </c>
      <c r="I1903" s="10">
        <f>VLOOKUP(C1903,away!$B$2:$E$405,3,FALSE)</f>
        <v>0.53510000000000002</v>
      </c>
      <c r="J1903" s="10">
        <f>VLOOKUP(B1903,home!$B$2:$E$405,4,FALSE)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1.8042</v>
      </c>
      <c r="F1904" s="10">
        <f>VLOOKUP(B1904,home!$B$2:$E$405,3,FALSE)</f>
        <v>0.84989999999999999</v>
      </c>
      <c r="G1904" s="10">
        <f>VLOOKUP(C1904,away!$B$2:$E$405,4,FALSE)</f>
        <v>0.84989999999999999</v>
      </c>
      <c r="H1904" s="10">
        <f>VLOOKUP(A1904,away!$A$2:$E$405,3,FALSE)</f>
        <v>1.2458</v>
      </c>
      <c r="I1904" s="10">
        <f>VLOOKUP(C1904,away!$B$2:$E$405,3,FALSE)</f>
        <v>1.0166999999999999</v>
      </c>
      <c r="J1904" s="10">
        <f>VLOOKUP(B1904,home!$B$2:$E$405,4,FALSE)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1.5866</v>
      </c>
      <c r="F1905" s="10">
        <f>VLOOKUP(B1905,home!$B$2:$E$405,3,FALSE)</f>
        <v>1.4496</v>
      </c>
      <c r="G1905" s="10">
        <f>VLOOKUP(C1905,away!$B$2:$E$405,4,FALSE)</f>
        <v>0.51570000000000005</v>
      </c>
      <c r="H1905" s="10">
        <f>VLOOKUP(A1905,away!$A$2:$E$405,3,FALSE)</f>
        <v>1.1788000000000001</v>
      </c>
      <c r="I1905" s="10">
        <f>VLOOKUP(C1905,away!$B$2:$E$405,3,FALSE)</f>
        <v>1.0025999999999999</v>
      </c>
      <c r="J1905" s="10">
        <f>VLOOKUP(B1905,home!$B$2:$E$405,4,FALSE)</f>
        <v>0.67869999999999997</v>
      </c>
      <c r="K1905" s="12">
        <f t="shared" si="2462"/>
        <v>1.1860766651520001</v>
      </c>
      <c r="L1905" s="12">
        <f t="shared" si="2463"/>
        <v>0.80213169405599993</v>
      </c>
      <c r="M1905" s="13">
        <f t="shared" si="2464"/>
        <v>0.1369405540714832</v>
      </c>
      <c r="N1905" s="13">
        <f t="shared" si="2465"/>
        <v>0.16242199569717194</v>
      </c>
      <c r="O1905" s="13">
        <f t="shared" si="2466"/>
        <v>0.10984435862232608</v>
      </c>
      <c r="P1905" s="13">
        <f t="shared" si="2467"/>
        <v>0.13028383056052883</v>
      </c>
      <c r="Q1905" s="13">
        <f t="shared" si="2468"/>
        <v>9.6322469501917099E-2</v>
      </c>
      <c r="R1905" s="13">
        <f t="shared" si="2469"/>
        <v>4.4054820732110589E-2</v>
      </c>
      <c r="S1905" s="13">
        <f t="shared" si="2470"/>
        <v>3.0987673119578948E-2</v>
      </c>
      <c r="T1905" s="13">
        <f t="shared" si="2471"/>
        <v>7.7263305637230148E-2</v>
      </c>
      <c r="U1905" s="13">
        <f t="shared" si="2472"/>
        <v>5.225239485781092E-2</v>
      </c>
      <c r="V1905" s="13">
        <f t="shared" si="2473"/>
        <v>3.2757058398646117E-3</v>
      </c>
      <c r="W1905" s="13">
        <f t="shared" si="2474"/>
        <v>3.8081944468679671E-2</v>
      </c>
      <c r="X1905" s="13">
        <f t="shared" si="2475"/>
        <v>3.0546734629608541E-2</v>
      </c>
      <c r="Y1905" s="13">
        <f t="shared" si="2476"/>
        <v>1.2251251998163485E-2</v>
      </c>
      <c r="Z1905" s="13">
        <f t="shared" si="2477"/>
        <v>1.1779255995060424E-2</v>
      </c>
      <c r="AA1905" s="13">
        <f t="shared" si="2478"/>
        <v>1.3971100668592969E-2</v>
      </c>
      <c r="AB1905" s="13">
        <f t="shared" si="2479"/>
        <v>8.2853982447538155E-3</v>
      </c>
      <c r="AC1905" s="13">
        <f t="shared" si="2480"/>
        <v>1.9477954663464799E-4</v>
      </c>
      <c r="AD1905" s="13">
        <f t="shared" si="2481"/>
        <v>1.1292026424478813E-2</v>
      </c>
      <c r="AE1905" s="13">
        <f t="shared" si="2482"/>
        <v>9.0576922851923047E-3</v>
      </c>
      <c r="AF1905" s="13">
        <f t="shared" si="2483"/>
        <v>3.632731028479632E-3</v>
      </c>
      <c r="AG1905" s="13">
        <f t="shared" si="2484"/>
        <v>9.7130956464138774E-4</v>
      </c>
      <c r="AH1905" s="13">
        <f t="shared" si="2485"/>
        <v>2.3621286415092769E-3</v>
      </c>
      <c r="AI1905" s="13">
        <f t="shared" si="2486"/>
        <v>2.8016656617813472E-3</v>
      </c>
      <c r="AJ1905" s="13">
        <f t="shared" si="2487"/>
        <v>1.6614951324982461E-3</v>
      </c>
      <c r="AK1905" s="13">
        <f t="shared" si="2488"/>
        <v>6.5688686863993307E-4</v>
      </c>
      <c r="AL1905" s="13">
        <f t="shared" si="2489"/>
        <v>7.4124500583394633E-6</v>
      </c>
      <c r="AM1905" s="13">
        <f t="shared" si="2490"/>
        <v>2.6786418088708178E-3</v>
      </c>
      <c r="AN1905" s="13">
        <f t="shared" si="2491"/>
        <v>2.1486234919187767E-3</v>
      </c>
      <c r="AO1905" s="13">
        <f t="shared" si="2492"/>
        <v>8.6173950073066313E-4</v>
      </c>
      <c r="AP1905" s="13">
        <f t="shared" si="2493"/>
        <v>2.3040952185201955E-4</v>
      </c>
      <c r="AQ1905" s="13">
        <f t="shared" si="2494"/>
        <v>4.6204695022448333E-5</v>
      </c>
      <c r="AR1905" s="13">
        <f t="shared" si="2495"/>
        <v>3.7894764975840688E-4</v>
      </c>
      <c r="AS1905" s="13">
        <f t="shared" si="2496"/>
        <v>4.494609646926393E-4</v>
      </c>
      <c r="AT1905" s="13">
        <f t="shared" si="2497"/>
        <v>2.6654758105932328E-4</v>
      </c>
      <c r="AU1905" s="13">
        <f t="shared" si="2498"/>
        <v>1.0538195534905814E-4</v>
      </c>
      <c r="AV1905" s="13">
        <f t="shared" si="2499"/>
        <v>3.124776954190197E-5</v>
      </c>
      <c r="AW1905" s="13">
        <f t="shared" si="2500"/>
        <v>1.9589245899578253E-7</v>
      </c>
      <c r="AX1905" s="13">
        <f t="shared" si="2501"/>
        <v>5.2951242396703606E-4</v>
      </c>
      <c r="AY1905" s="13">
        <f t="shared" si="2502"/>
        <v>4.2473869766037747E-4</v>
      </c>
      <c r="AZ1905" s="13">
        <f t="shared" si="2503"/>
        <v>1.7034818554272885E-4</v>
      </c>
      <c r="BA1905" s="13">
        <f t="shared" si="2504"/>
        <v>4.5547226216251646E-5</v>
      </c>
      <c r="BB1905" s="13">
        <f t="shared" si="2505"/>
        <v>9.1337184310984447E-6</v>
      </c>
      <c r="BC1905" s="13">
        <f t="shared" si="2506"/>
        <v>1.4652890076335012E-6</v>
      </c>
      <c r="BD1905" s="13">
        <f t="shared" si="2507"/>
        <v>5.0660986709875101E-5</v>
      </c>
      <c r="BE1905" s="13">
        <f t="shared" si="2508"/>
        <v>6.0087814170158446E-5</v>
      </c>
      <c r="BF1905" s="13">
        <f t="shared" si="2509"/>
        <v>3.5634377123607317E-5</v>
      </c>
      <c r="BG1905" s="13">
        <f t="shared" si="2510"/>
        <v>1.4088367727845622E-5</v>
      </c>
      <c r="BH1905" s="13">
        <f t="shared" si="2511"/>
        <v>4.1774710530195497E-6</v>
      </c>
      <c r="BI1905" s="13">
        <f t="shared" si="2512"/>
        <v>9.9096018706688788E-7</v>
      </c>
      <c r="BJ1905" s="14">
        <f t="shared" si="2513"/>
        <v>0.4489878257947828</v>
      </c>
      <c r="BK1905" s="14">
        <f t="shared" si="2514"/>
        <v>0.30211469428580895</v>
      </c>
      <c r="BL1905" s="14">
        <f t="shared" si="2515"/>
        <v>0.23728747532739616</v>
      </c>
      <c r="BM1905" s="14">
        <f t="shared" si="2516"/>
        <v>0.31987667941230913</v>
      </c>
      <c r="BN1905" s="14">
        <f t="shared" si="2517"/>
        <v>0.6798680291855379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1.5866</v>
      </c>
      <c r="F1906" s="10">
        <f>VLOOKUP(B1906,home!$B$2:$E$405,3,FALSE)</f>
        <v>0.84040000000000004</v>
      </c>
      <c r="G1906" s="10">
        <f>VLOOKUP(C1906,away!$B$2:$E$405,4,FALSE)</f>
        <v>0.98040000000000005</v>
      </c>
      <c r="H1906" s="10">
        <f>VLOOKUP(A1906,away!$A$2:$E$405,3,FALSE)</f>
        <v>1.1788000000000001</v>
      </c>
      <c r="I1906" s="10">
        <f>VLOOKUP(C1906,away!$B$2:$E$405,3,FALSE)</f>
        <v>1.0367999999999999</v>
      </c>
      <c r="J1906" s="10">
        <f>VLOOKUP(B1906,home!$B$2:$E$405,4,FALSE)</f>
        <v>1.2254</v>
      </c>
      <c r="K1906" s="12">
        <f t="shared" si="2462"/>
        <v>1.3072444186560002</v>
      </c>
      <c r="L1906" s="12">
        <f t="shared" si="2463"/>
        <v>1.4976591759359998</v>
      </c>
      <c r="M1906" s="13">
        <f t="shared" si="2464"/>
        <v>6.0512604633726139E-2</v>
      </c>
      <c r="N1906" s="13">
        <f t="shared" si="2465"/>
        <v>7.9104764665775706E-2</v>
      </c>
      <c r="O1906" s="13">
        <f t="shared" si="2466"/>
        <v>9.0627257589487267E-2</v>
      </c>
      <c r="P1906" s="13">
        <f t="shared" si="2467"/>
        <v>0.11847197666195686</v>
      </c>
      <c r="Q1906" s="13">
        <f t="shared" si="2468"/>
        <v>5.1704631049215841E-2</v>
      </c>
      <c r="R1906" s="13">
        <f t="shared" si="2469"/>
        <v>6.7864371959405548E-2</v>
      </c>
      <c r="S1906" s="13">
        <f t="shared" si="2470"/>
        <v>5.798630442015644E-2</v>
      </c>
      <c r="T1906" s="13">
        <f t="shared" si="2471"/>
        <v>7.7435915129243513E-2</v>
      </c>
      <c r="U1906" s="13">
        <f t="shared" si="2472"/>
        <v>8.8715321469527667E-2</v>
      </c>
      <c r="V1906" s="13">
        <f t="shared" si="2473"/>
        <v>1.2613996603700252E-2</v>
      </c>
      <c r="W1906" s="13">
        <f t="shared" si="2474"/>
        <v>2.2530196785918381E-2</v>
      </c>
      <c r="X1906" s="13">
        <f t="shared" si="2475"/>
        <v>3.3742555952074441E-2</v>
      </c>
      <c r="Y1906" s="13">
        <f t="shared" si="2476"/>
        <v>2.5267424270579087E-2</v>
      </c>
      <c r="Z1906" s="13">
        <f t="shared" si="2477"/>
        <v>3.3879233128045833E-2</v>
      </c>
      <c r="AA1906" s="13">
        <f t="shared" si="2478"/>
        <v>4.4288438414983373E-2</v>
      </c>
      <c r="AB1906" s="13">
        <f t="shared" si="2479"/>
        <v>2.8947906964488502E-2</v>
      </c>
      <c r="AC1906" s="13">
        <f t="shared" si="2480"/>
        <v>1.5434853617409454E-3</v>
      </c>
      <c r="AD1906" s="13">
        <f t="shared" si="2481"/>
        <v>7.3631184999032829E-3</v>
      </c>
      <c r="AE1906" s="13">
        <f t="shared" si="2482"/>
        <v>1.1027441984884267E-2</v>
      </c>
      <c r="AF1906" s="13">
        <f t="shared" si="2483"/>
        <v>8.2576748378819093E-3</v>
      </c>
      <c r="AG1906" s="13">
        <f t="shared" si="2484"/>
        <v>4.1223941642832204E-3</v>
      </c>
      <c r="AH1906" s="13">
        <f t="shared" si="2485"/>
        <v>1.2684886091973184E-2</v>
      </c>
      <c r="AI1906" s="13">
        <f t="shared" si="2486"/>
        <v>1.6582246545019066E-2</v>
      </c>
      <c r="AJ1906" s="13">
        <f t="shared" si="2487"/>
        <v>1.0838524622376959E-2</v>
      </c>
      <c r="AK1906" s="13">
        <f t="shared" si="2488"/>
        <v>4.7228669396893038E-3</v>
      </c>
      <c r="AL1906" s="13">
        <f t="shared" si="2489"/>
        <v>1.2087383305416671E-4</v>
      </c>
      <c r="AM1906" s="13">
        <f t="shared" si="2490"/>
        <v>1.9250791125802612E-3</v>
      </c>
      <c r="AN1906" s="13">
        <f t="shared" si="2491"/>
        <v>2.8831123973585603E-3</v>
      </c>
      <c r="AO1906" s="13">
        <f t="shared" si="2492"/>
        <v>2.1589598685794434E-3</v>
      </c>
      <c r="AP1906" s="13">
        <f t="shared" si="2493"/>
        <v>1.0777953525518611E-3</v>
      </c>
      <c r="AQ1906" s="13">
        <f t="shared" si="2494"/>
        <v>4.0354252488261763E-4</v>
      </c>
      <c r="AR1906" s="13">
        <f t="shared" si="2495"/>
        <v>3.7995272102693154E-3</v>
      </c>
      <c r="AS1906" s="13">
        <f t="shared" si="2496"/>
        <v>4.9669107391561648E-3</v>
      </c>
      <c r="AT1906" s="13">
        <f t="shared" si="2497"/>
        <v>3.2464831708622229E-3</v>
      </c>
      <c r="AU1906" s="13">
        <f t="shared" si="2498"/>
        <v>1.4146490017900915E-3</v>
      </c>
      <c r="AV1906" s="13">
        <f t="shared" si="2499"/>
        <v>4.6232300298684439E-4</v>
      </c>
      <c r="AW1906" s="13">
        <f t="shared" si="2500"/>
        <v>6.5735441104067469E-6</v>
      </c>
      <c r="AX1906" s="13">
        <f t="shared" si="2501"/>
        <v>4.1942482089863189E-4</v>
      </c>
      <c r="AY1906" s="13">
        <f t="shared" si="2502"/>
        <v>6.2815543163414946E-4</v>
      </c>
      <c r="AZ1906" s="13">
        <f t="shared" si="2503"/>
        <v>4.7038137305046131E-4</v>
      </c>
      <c r="BA1906" s="13">
        <f t="shared" si="2504"/>
        <v>2.3482365984613267E-4</v>
      </c>
      <c r="BB1906" s="13">
        <f t="shared" si="2505"/>
        <v>8.7921452223858635E-5</v>
      </c>
      <c r="BC1906" s="13">
        <f t="shared" si="2506"/>
        <v>2.633527393693609E-5</v>
      </c>
      <c r="BD1906" s="13">
        <f t="shared" si="2507"/>
        <v>9.483994651130576E-4</v>
      </c>
      <c r="BE1906" s="13">
        <f t="shared" si="2508"/>
        <v>1.2397899074253805E-3</v>
      </c>
      <c r="BF1906" s="13">
        <f t="shared" si="2509"/>
        <v>8.1035421839393401E-4</v>
      </c>
      <c r="BG1906" s="13">
        <f t="shared" si="2510"/>
        <v>3.5311034304327192E-4</v>
      </c>
      <c r="BH1906" s="13">
        <f t="shared" si="2511"/>
        <v>1.1540038127825559E-4</v>
      </c>
      <c r="BI1906" s="13">
        <f t="shared" si="2512"/>
        <v>3.0171300867354796E-5</v>
      </c>
      <c r="BJ1906" s="14">
        <f t="shared" si="2513"/>
        <v>0.33087164860730256</v>
      </c>
      <c r="BK1906" s="14">
        <f t="shared" si="2514"/>
        <v>0.25187739694596895</v>
      </c>
      <c r="BL1906" s="14">
        <f t="shared" si="2515"/>
        <v>0.38265893933813677</v>
      </c>
      <c r="BM1906" s="14">
        <f t="shared" si="2516"/>
        <v>0.53038002957236274</v>
      </c>
      <c r="BN1906" s="14">
        <f t="shared" si="2517"/>
        <v>0.46828560655956736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1.5866</v>
      </c>
      <c r="F1907" s="10">
        <f>VLOOKUP(B1907,home!$B$2:$E$405,3,FALSE)</f>
        <v>0.77029999999999998</v>
      </c>
      <c r="G1907" s="10">
        <f>VLOOKUP(C1907,away!$B$2:$E$405,4,FALSE)</f>
        <v>0.88239999999999996</v>
      </c>
      <c r="H1907" s="10">
        <f>VLOOKUP(A1907,away!$A$2:$E$405,3,FALSE)</f>
        <v>1.1788000000000001</v>
      </c>
      <c r="I1907" s="10">
        <f>VLOOKUP(C1907,away!$B$2:$E$405,3,FALSE)</f>
        <v>1.018</v>
      </c>
      <c r="J1907" s="10">
        <f>VLOOKUP(B1907,home!$B$2:$E$405,4,FALSE)</f>
        <v>1.0367999999999999</v>
      </c>
      <c r="K1907" s="12">
        <f t="shared" si="2462"/>
        <v>1.078432201552</v>
      </c>
      <c r="L1907" s="12">
        <f t="shared" si="2463"/>
        <v>1.2441790771199999</v>
      </c>
      <c r="M1907" s="13">
        <f t="shared" si="2464"/>
        <v>9.8017300647601807E-2</v>
      </c>
      <c r="N1907" s="13">
        <f t="shared" si="2465"/>
        <v>0.10570501332757749</v>
      </c>
      <c r="O1907" s="13">
        <f t="shared" si="2466"/>
        <v>0.12195107466152678</v>
      </c>
      <c r="P1907" s="13">
        <f t="shared" si="2467"/>
        <v>0.13151596592886267</v>
      </c>
      <c r="Q1907" s="13">
        <f t="shared" si="2468"/>
        <v>5.6997845118971442E-2</v>
      </c>
      <c r="R1907" s="13">
        <f t="shared" si="2469"/>
        <v>7.5864487763085325E-2</v>
      </c>
      <c r="S1907" s="13">
        <f t="shared" si="2470"/>
        <v>4.4115807056315216E-2</v>
      </c>
      <c r="T1907" s="13">
        <f t="shared" si="2471"/>
        <v>7.0915526337950591E-2</v>
      </c>
      <c r="U1907" s="13">
        <f t="shared" si="2472"/>
        <v>8.1814706557958874E-2</v>
      </c>
      <c r="V1907" s="13">
        <f t="shared" si="2473"/>
        <v>6.5769942192848395E-3</v>
      </c>
      <c r="W1907" s="13">
        <f t="shared" si="2474"/>
        <v>2.0489437198457434E-2</v>
      </c>
      <c r="X1907" s="13">
        <f t="shared" si="2475"/>
        <v>2.5492529064284966E-2</v>
      </c>
      <c r="Y1907" s="13">
        <f t="shared" si="2476"/>
        <v>1.5858635642328426E-2</v>
      </c>
      <c r="Z1907" s="13">
        <f t="shared" si="2477"/>
        <v>3.1463002790419005E-2</v>
      </c>
      <c r="AA1907" s="13">
        <f t="shared" si="2478"/>
        <v>3.3930715366708289E-2</v>
      </c>
      <c r="AB1907" s="13">
        <f t="shared" si="2479"/>
        <v>1.8295988036576748E-2</v>
      </c>
      <c r="AC1907" s="13">
        <f t="shared" si="2480"/>
        <v>5.5154787850133125E-4</v>
      </c>
      <c r="AD1907" s="13">
        <f t="shared" si="2481"/>
        <v>5.524117216623472E-3</v>
      </c>
      <c r="AE1907" s="13">
        <f t="shared" si="2482"/>
        <v>6.8729910604812946E-3</v>
      </c>
      <c r="AF1907" s="13">
        <f t="shared" si="2483"/>
        <v>4.2756158373418148E-3</v>
      </c>
      <c r="AG1907" s="13">
        <f t="shared" si="2484"/>
        <v>1.7732105888745315E-3</v>
      </c>
      <c r="AH1907" s="13">
        <f t="shared" si="2485"/>
        <v>9.7864024438018699E-3</v>
      </c>
      <c r="AI1907" s="13">
        <f t="shared" si="2486"/>
        <v>1.0553971532743124E-2</v>
      </c>
      <c r="AJ1907" s="13">
        <f t="shared" si="2487"/>
        <v>5.6908713775866513E-3</v>
      </c>
      <c r="AK1907" s="13">
        <f t="shared" si="2488"/>
        <v>2.0457396494933454E-3</v>
      </c>
      <c r="AL1907" s="13">
        <f t="shared" si="2489"/>
        <v>2.9601856618316232E-5</v>
      </c>
      <c r="AM1907" s="13">
        <f t="shared" si="2490"/>
        <v>1.1914771783109119E-3</v>
      </c>
      <c r="AN1907" s="13">
        <f t="shared" si="2491"/>
        <v>1.4824109761204119E-3</v>
      </c>
      <c r="AO1907" s="13">
        <f t="shared" si="2492"/>
        <v>9.221923600910265E-4</v>
      </c>
      <c r="AP1907" s="13">
        <f t="shared" si="2493"/>
        <v>3.8245747983505597E-4</v>
      </c>
      <c r="AQ1907" s="13">
        <f t="shared" si="2494"/>
        <v>1.1896139857470517E-4</v>
      </c>
      <c r="AR1907" s="13">
        <f t="shared" si="2495"/>
        <v>2.4352074321708646E-3</v>
      </c>
      <c r="AS1907" s="13">
        <f t="shared" si="2496"/>
        <v>2.6262061123118186E-3</v>
      </c>
      <c r="AT1907" s="13">
        <f t="shared" si="2497"/>
        <v>1.4160926197148765E-3</v>
      </c>
      <c r="AU1907" s="13">
        <f t="shared" si="2498"/>
        <v>5.0905329382688446E-4</v>
      </c>
      <c r="AV1907" s="13">
        <f t="shared" si="2499"/>
        <v>1.3724486609225603E-4</v>
      </c>
      <c r="AW1907" s="13">
        <f t="shared" si="2500"/>
        <v>1.1032963740765003E-6</v>
      </c>
      <c r="AX1907" s="13">
        <f t="shared" si="2501"/>
        <v>2.1415455941746687E-4</v>
      </c>
      <c r="AY1907" s="13">
        <f t="shared" si="2502"/>
        <v>2.6644662209706412E-4</v>
      </c>
      <c r="AZ1907" s="13">
        <f t="shared" si="2503"/>
        <v>1.6575365619123333E-4</v>
      </c>
      <c r="BA1907" s="13">
        <f t="shared" si="2504"/>
        <v>6.8742410329758154E-5</v>
      </c>
      <c r="BB1907" s="13">
        <f t="shared" si="2505"/>
        <v>2.1381967160770702E-5</v>
      </c>
      <c r="BC1907" s="13">
        <f t="shared" si="2506"/>
        <v>5.3205992338195675E-6</v>
      </c>
      <c r="BD1907" s="13">
        <f t="shared" si="2507"/>
        <v>5.0497235592568467E-4</v>
      </c>
      <c r="BE1907" s="13">
        <f t="shared" si="2508"/>
        <v>5.4457844952383633E-4</v>
      </c>
      <c r="BF1907" s="13">
        <f t="shared" si="2509"/>
        <v>2.9364546811888273E-4</v>
      </c>
      <c r="BG1907" s="13">
        <f t="shared" si="2510"/>
        <v>1.0555890955307146E-4</v>
      </c>
      <c r="BH1907" s="13">
        <f t="shared" si="2511"/>
        <v>2.8459531805686818E-5</v>
      </c>
      <c r="BI1907" s="13">
        <f t="shared" si="2512"/>
        <v>6.1383351080692026E-6</v>
      </c>
      <c r="BJ1907" s="14">
        <f t="shared" si="2513"/>
        <v>0.3187442206002537</v>
      </c>
      <c r="BK1907" s="14">
        <f t="shared" si="2514"/>
        <v>0.2810736642092812</v>
      </c>
      <c r="BL1907" s="14">
        <f t="shared" si="2515"/>
        <v>0.36854111476363283</v>
      </c>
      <c r="BM1907" s="14">
        <f t="shared" si="2516"/>
        <v>0.40950497159023835</v>
      </c>
      <c r="BN1907" s="14">
        <f t="shared" si="2517"/>
        <v>0.59005168744762548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1.1809000000000001</v>
      </c>
      <c r="F1908" s="10">
        <f>VLOOKUP(B1908,home!$B$2:$E$405,3,FALSE)</f>
        <v>1.3408</v>
      </c>
      <c r="G1908" s="10">
        <f>VLOOKUP(C1908,away!$B$2:$E$405,4,FALSE)</f>
        <v>1.2376</v>
      </c>
      <c r="H1908" s="10">
        <f>VLOOKUP(A1908,away!$A$2:$E$405,3,FALSE)</f>
        <v>0.92459999999999998</v>
      </c>
      <c r="I1908" s="10">
        <f>VLOOKUP(C1908,away!$B$2:$E$405,3,FALSE)</f>
        <v>1.5807</v>
      </c>
      <c r="J1908" s="10">
        <f>VLOOKUP(B1908,home!$B$2:$E$405,4,FALSE)</f>
        <v>0.63090000000000002</v>
      </c>
      <c r="K1908" s="12">
        <f t="shared" si="2462"/>
        <v>1.9595548510720002</v>
      </c>
      <c r="L1908" s="12">
        <f t="shared" si="2463"/>
        <v>0.92206995229799993</v>
      </c>
      <c r="M1908" s="13">
        <f t="shared" si="2464"/>
        <v>5.6043628939685418E-2</v>
      </c>
      <c r="N1908" s="13">
        <f t="shared" si="2465"/>
        <v>0.1098205649604397</v>
      </c>
      <c r="O1908" s="13">
        <f t="shared" si="2466"/>
        <v>5.167614626302254E-2</v>
      </c>
      <c r="P1908" s="13">
        <f t="shared" si="2467"/>
        <v>0.10126224309441204</v>
      </c>
      <c r="Q1908" s="13">
        <f t="shared" si="2468"/>
        <v>0.1075997104078487</v>
      </c>
      <c r="R1908" s="13">
        <f t="shared" si="2469"/>
        <v>2.3824510859844831E-2</v>
      </c>
      <c r="S1908" s="13">
        <f t="shared" si="2470"/>
        <v>4.5741336127373543E-2</v>
      </c>
      <c r="T1908" s="13">
        <f t="shared" si="2471"/>
        <v>9.9214459843043654E-2</v>
      </c>
      <c r="U1908" s="13">
        <f t="shared" si="2472"/>
        <v>4.668543582982649E-2</v>
      </c>
      <c r="V1908" s="13">
        <f t="shared" si="2473"/>
        <v>9.1830644288025537E-3</v>
      </c>
      <c r="W1908" s="13">
        <f t="shared" si="2474"/>
        <v>7.028251150121409E-2</v>
      </c>
      <c r="X1908" s="13">
        <f t="shared" si="2475"/>
        <v>6.4805392027308104E-2</v>
      </c>
      <c r="Y1908" s="13">
        <f t="shared" si="2476"/>
        <v>2.9877552367636586E-2</v>
      </c>
      <c r="Z1908" s="13">
        <f t="shared" si="2477"/>
        <v>7.3226218640201016E-3</v>
      </c>
      <c r="AA1908" s="13">
        <f t="shared" si="2478"/>
        <v>1.4349079196206482E-2</v>
      </c>
      <c r="AB1908" s="13">
        <f t="shared" si="2479"/>
        <v>1.4058903873671369E-2</v>
      </c>
      <c r="AC1908" s="13">
        <f t="shared" si="2480"/>
        <v>1.0370243238774465E-3</v>
      </c>
      <c r="AD1908" s="13">
        <f t="shared" si="2481"/>
        <v>3.4430609089431928E-2</v>
      </c>
      <c r="AE1908" s="13">
        <f t="shared" si="2482"/>
        <v>3.1747430080683578E-2</v>
      </c>
      <c r="AF1908" s="13">
        <f t="shared" si="2483"/>
        <v>1.4636675670039997E-2</v>
      </c>
      <c r="AG1908" s="13">
        <f t="shared" si="2484"/>
        <v>4.4986796122916924E-3</v>
      </c>
      <c r="AH1908" s="13">
        <f t="shared" si="2485"/>
        <v>1.6879923982133266E-3</v>
      </c>
      <c r="AI1908" s="13">
        <f t="shared" si="2486"/>
        <v>3.3077136924915835E-3</v>
      </c>
      <c r="AJ1908" s="13">
        <f t="shared" si="2487"/>
        <v>3.2408232060395815E-3</v>
      </c>
      <c r="AK1908" s="13">
        <f t="shared" si="2488"/>
        <v>2.1168569449538576E-3</v>
      </c>
      <c r="AL1908" s="13">
        <f t="shared" si="2489"/>
        <v>7.4949756941907093E-5</v>
      </c>
      <c r="AM1908" s="13">
        <f t="shared" si="2490"/>
        <v>1.3493733413312016E-2</v>
      </c>
      <c r="AN1908" s="13">
        <f t="shared" si="2491"/>
        <v>1.2442166124734538E-2</v>
      </c>
      <c r="AO1908" s="13">
        <f t="shared" si="2492"/>
        <v>5.7362737625588824E-3</v>
      </c>
      <c r="AP1908" s="13">
        <f t="shared" si="2493"/>
        <v>1.7630818915369793E-3</v>
      </c>
      <c r="AQ1908" s="13">
        <f t="shared" si="2494"/>
        <v>4.0642120890674245E-4</v>
      </c>
      <c r="AR1908" s="13">
        <f t="shared" si="2495"/>
        <v>3.112894140199897E-4</v>
      </c>
      <c r="AS1908" s="13">
        <f t="shared" si="2496"/>
        <v>6.0998868133023117E-4</v>
      </c>
      <c r="AT1908" s="13">
        <f t="shared" si="2497"/>
        <v>5.9765313979983357E-4</v>
      </c>
      <c r="AU1908" s="13">
        <f t="shared" si="2498"/>
        <v>3.9037803645105868E-4</v>
      </c>
      <c r="AV1908" s="13">
        <f t="shared" si="2499"/>
        <v>1.9124179376990853E-4</v>
      </c>
      <c r="AW1908" s="13">
        <f t="shared" si="2500"/>
        <v>3.7617421417470117E-6</v>
      </c>
      <c r="AX1908" s="13">
        <f t="shared" si="2501"/>
        <v>4.4069517948546509E-3</v>
      </c>
      <c r="AY1908" s="13">
        <f t="shared" si="2502"/>
        <v>4.0635178312612135E-3</v>
      </c>
      <c r="AZ1908" s="13">
        <f t="shared" si="2503"/>
        <v>1.8734238464165494E-3</v>
      </c>
      <c r="BA1908" s="13">
        <f t="shared" si="2504"/>
        <v>5.7580927889974785E-4</v>
      </c>
      <c r="BB1908" s="13">
        <f t="shared" si="2505"/>
        <v>1.3273410858195904E-4</v>
      </c>
      <c r="BC1908" s="13">
        <f t="shared" si="2506"/>
        <v>2.4478026633696904E-5</v>
      </c>
      <c r="BD1908" s="13">
        <f t="shared" si="2507"/>
        <v>4.7838435856047372E-5</v>
      </c>
      <c r="BE1908" s="13">
        <f t="shared" si="2508"/>
        <v>9.3742039049414335E-5</v>
      </c>
      <c r="BF1908" s="13">
        <f t="shared" si="2509"/>
        <v>9.1846333684330385E-5</v>
      </c>
      <c r="BG1908" s="13">
        <f t="shared" si="2510"/>
        <v>5.9992642908102417E-5</v>
      </c>
      <c r="BH1908" s="13">
        <f t="shared" si="2511"/>
        <v>2.9389718609800577E-5</v>
      </c>
      <c r="BI1908" s="13">
        <f t="shared" si="2512"/>
        <v>1.151815313469516E-5</v>
      </c>
      <c r="BJ1908" s="14">
        <f t="shared" si="2513"/>
        <v>0.61183217684763513</v>
      </c>
      <c r="BK1908" s="14">
        <f t="shared" si="2514"/>
        <v>0.21740576450235413</v>
      </c>
      <c r="BL1908" s="14">
        <f t="shared" si="2515"/>
        <v>0.16338234065288346</v>
      </c>
      <c r="BM1908" s="14">
        <f t="shared" si="2516"/>
        <v>0.54565634325252022</v>
      </c>
      <c r="BN1908" s="14">
        <f t="shared" si="2517"/>
        <v>0.45022680452525327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1.1809000000000001</v>
      </c>
      <c r="F1909" s="10">
        <f>VLOOKUP(B1909,home!$B$2:$E$405,3,FALSE)</f>
        <v>0.78169999999999995</v>
      </c>
      <c r="G1909" s="10">
        <f>VLOOKUP(C1909,away!$B$2:$E$405,4,FALSE)</f>
        <v>0.5645</v>
      </c>
      <c r="H1909" s="10">
        <f>VLOOKUP(A1909,away!$A$2:$E$405,3,FALSE)</f>
        <v>0.92459999999999998</v>
      </c>
      <c r="I1909" s="10">
        <f>VLOOKUP(C1909,away!$B$2:$E$405,3,FALSE)</f>
        <v>1.5322</v>
      </c>
      <c r="J1909" s="10">
        <f>VLOOKUP(B1909,home!$B$2:$E$405,4,FALSE)</f>
        <v>2.0798999999999999</v>
      </c>
      <c r="K1909" s="12">
        <f t="shared" si="2462"/>
        <v>0.52109532968499994</v>
      </c>
      <c r="L1909" s="12">
        <f t="shared" si="2463"/>
        <v>2.9465363423879993</v>
      </c>
      <c r="M1909" s="13">
        <f t="shared" si="2464"/>
        <v>3.1190813330071464E-2</v>
      </c>
      <c r="N1909" s="13">
        <f t="shared" si="2465"/>
        <v>1.6253387155376879E-2</v>
      </c>
      <c r="O1909" s="13">
        <f t="shared" si="2466"/>
        <v>9.1904865025695615E-2</v>
      </c>
      <c r="P1909" s="13">
        <f t="shared" si="2467"/>
        <v>4.7891195940220274E-2</v>
      </c>
      <c r="Q1909" s="13">
        <f t="shared" si="2468"/>
        <v>4.2347820691145278E-3</v>
      </c>
      <c r="R1909" s="13">
        <f t="shared" si="2469"/>
        <v>0.13540051242023798</v>
      </c>
      <c r="S1909" s="13">
        <f t="shared" si="2470"/>
        <v>1.8383350766724909E-2</v>
      </c>
      <c r="T1909" s="13">
        <f t="shared" si="2471"/>
        <v>1.2477939268739004E-2</v>
      </c>
      <c r="U1909" s="13">
        <f t="shared" si="2472"/>
        <v>7.0556574659141821E-2</v>
      </c>
      <c r="V1909" s="13">
        <f t="shared" si="2473"/>
        <v>3.1362534157104811E-3</v>
      </c>
      <c r="W1909" s="13">
        <f t="shared" si="2474"/>
        <v>7.3557505281645393E-4</v>
      </c>
      <c r="X1909" s="13">
        <f t="shared" si="2475"/>
        <v>2.1673986256776534E-3</v>
      </c>
      <c r="Y1909" s="13">
        <f t="shared" si="2476"/>
        <v>3.1931594095005048E-3</v>
      </c>
      <c r="Z1909" s="13">
        <f t="shared" si="2477"/>
        <v>0.13298751020806299</v>
      </c>
      <c r="AA1909" s="13">
        <f t="shared" si="2478"/>
        <v>6.929917047585786E-2</v>
      </c>
      <c r="AB1909" s="13">
        <f t="shared" si="2479"/>
        <v>1.8055737043007079E-2</v>
      </c>
      <c r="AC1909" s="13">
        <f t="shared" si="2480"/>
        <v>3.0096787886813253E-4</v>
      </c>
      <c r="AD1909" s="13">
        <f t="shared" si="2481"/>
        <v>9.5826181163862788E-5</v>
      </c>
      <c r="AE1909" s="13">
        <f t="shared" si="2482"/>
        <v>2.8235532535157801E-4</v>
      </c>
      <c r="AF1909" s="13">
        <f t="shared" si="2483"/>
        <v>4.1598511380760614E-4</v>
      </c>
      <c r="AG1909" s="13">
        <f t="shared" si="2484"/>
        <v>4.0857175190883987E-4</v>
      </c>
      <c r="AH1909" s="13">
        <f t="shared" si="2485"/>
        <v>9.7963132977938155E-2</v>
      </c>
      <c r="AI1909" s="13">
        <f t="shared" si="2486"/>
        <v>5.1048131076114167E-2</v>
      </c>
      <c r="AJ1909" s="13">
        <f t="shared" si="2487"/>
        <v>1.3300471346455399E-2</v>
      </c>
      <c r="AK1909" s="13">
        <f t="shared" si="2488"/>
        <v>2.3102711670823575E-3</v>
      </c>
      <c r="AL1909" s="13">
        <f t="shared" si="2489"/>
        <v>1.848456018899613E-5</v>
      </c>
      <c r="AM1909" s="13">
        <f t="shared" si="2490"/>
        <v>9.9869150932075227E-6</v>
      </c>
      <c r="AN1909" s="13">
        <f t="shared" si="2491"/>
        <v>2.9426808270479198E-5</v>
      </c>
      <c r="AO1909" s="13">
        <f t="shared" si="2492"/>
        <v>4.3353580004725356E-5</v>
      </c>
      <c r="AP1909" s="13">
        <f t="shared" si="2493"/>
        <v>4.2580966352182989E-5</v>
      </c>
      <c r="AQ1909" s="13">
        <f t="shared" si="2494"/>
        <v>3.1366591212676936E-5</v>
      </c>
      <c r="AR1909" s="13">
        <f t="shared" si="2495"/>
        <v>5.7730386306736617E-2</v>
      </c>
      <c r="AS1909" s="13">
        <f t="shared" si="2496"/>
        <v>3.0083034685351319E-2</v>
      </c>
      <c r="AT1909" s="13">
        <f t="shared" si="2497"/>
        <v>7.8380644386442152E-3</v>
      </c>
      <c r="AU1909" s="13">
        <f t="shared" si="2498"/>
        <v>1.3614595909158609E-3</v>
      </c>
      <c r="AV1909" s="13">
        <f t="shared" si="2499"/>
        <v>1.7736255859527634E-4</v>
      </c>
      <c r="AW1909" s="13">
        <f t="shared" si="2500"/>
        <v>7.8838000980184136E-7</v>
      </c>
      <c r="AX1909" s="13">
        <f t="shared" si="2501"/>
        <v>8.6735580217184596E-7</v>
      </c>
      <c r="AY1909" s="13">
        <f t="shared" si="2502"/>
        <v>2.5556953928804401E-6</v>
      </c>
      <c r="AZ1909" s="13">
        <f t="shared" si="2503"/>
        <v>3.7652246775978964E-6</v>
      </c>
      <c r="BA1909" s="13">
        <f t="shared" si="2504"/>
        <v>3.6981237832661138E-6</v>
      </c>
      <c r="BB1909" s="13">
        <f t="shared" si="2505"/>
        <v>2.7241640315107513E-6</v>
      </c>
      <c r="BC1909" s="13">
        <f t="shared" si="2506"/>
        <v>1.6053696642945271E-6</v>
      </c>
      <c r="BD1909" s="13">
        <f t="shared" si="2507"/>
        <v>2.8350780218816332E-2</v>
      </c>
      <c r="BE1909" s="13">
        <f t="shared" si="2508"/>
        <v>1.4773459164951071E-2</v>
      </c>
      <c r="BF1909" s="13">
        <f t="shared" si="2509"/>
        <v>3.8491902870740301E-3</v>
      </c>
      <c r="BG1909" s="13">
        <f t="shared" si="2510"/>
        <v>6.6859836055438058E-4</v>
      </c>
      <c r="BH1909" s="13">
        <f t="shared" si="2511"/>
        <v>8.7100870779983821E-5</v>
      </c>
      <c r="BI1909" s="13">
        <f t="shared" si="2512"/>
        <v>9.077571394989251E-6</v>
      </c>
      <c r="BJ1909" s="14">
        <f t="shared" si="2513"/>
        <v>4.0436910747741903E-2</v>
      </c>
      <c r="BK1909" s="14">
        <f t="shared" si="2514"/>
        <v>0.10092362158717715</v>
      </c>
      <c r="BL1909" s="14">
        <f t="shared" si="2515"/>
        <v>0.69476738024534446</v>
      </c>
      <c r="BM1909" s="14">
        <f t="shared" si="2516"/>
        <v>0.64223809953222666</v>
      </c>
      <c r="BN1909" s="14">
        <f t="shared" si="2517"/>
        <v>0.32687555594071677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1.1809000000000001</v>
      </c>
      <c r="F1910" s="10">
        <f>VLOOKUP(B1910,home!$B$2:$E$405,3,FALSE)</f>
        <v>1.1725000000000001</v>
      </c>
      <c r="G1910" s="10" t="e">
        <f>VLOOKUP(C1910,away!$B$2:$E$405,4,FALSE)</f>
        <v>#N/A</v>
      </c>
      <c r="H1910" s="10">
        <f>VLOOKUP(A1910,away!$A$2:$E$405,3,FALSE)</f>
        <v>0.92459999999999998</v>
      </c>
      <c r="I1910" s="10" t="e">
        <f>VLOOKUP(C1910,away!$B$2:$E$405,3,FALSE)</f>
        <v>#N/A</v>
      </c>
      <c r="J1910" s="10">
        <f>VLOOKUP(B1910,home!$B$2:$E$405,4,FALSE)</f>
        <v>0.74880000000000002</v>
      </c>
      <c r="K1910" s="12" t="e">
        <f t="shared" si="2462"/>
        <v>#N/A</v>
      </c>
      <c r="L1910" s="12" t="e">
        <f t="shared" si="2463"/>
        <v>#N/A</v>
      </c>
      <c r="M1910" s="13" t="e">
        <f t="shared" si="2464"/>
        <v>#N/A</v>
      </c>
      <c r="N1910" s="13" t="e">
        <f t="shared" si="2465"/>
        <v>#N/A</v>
      </c>
      <c r="O1910" s="13" t="e">
        <f t="shared" si="2466"/>
        <v>#N/A</v>
      </c>
      <c r="P1910" s="13" t="e">
        <f t="shared" si="2467"/>
        <v>#N/A</v>
      </c>
      <c r="Q1910" s="13" t="e">
        <f t="shared" si="2468"/>
        <v>#N/A</v>
      </c>
      <c r="R1910" s="13" t="e">
        <f t="shared" si="2469"/>
        <v>#N/A</v>
      </c>
      <c r="S1910" s="13" t="e">
        <f t="shared" si="2470"/>
        <v>#N/A</v>
      </c>
      <c r="T1910" s="13" t="e">
        <f t="shared" si="2471"/>
        <v>#N/A</v>
      </c>
      <c r="U1910" s="13" t="e">
        <f t="shared" si="2472"/>
        <v>#N/A</v>
      </c>
      <c r="V1910" s="13" t="e">
        <f t="shared" si="2473"/>
        <v>#N/A</v>
      </c>
      <c r="W1910" s="13" t="e">
        <f t="shared" si="2474"/>
        <v>#N/A</v>
      </c>
      <c r="X1910" s="13" t="e">
        <f t="shared" si="2475"/>
        <v>#N/A</v>
      </c>
      <c r="Y1910" s="13" t="e">
        <f t="shared" si="2476"/>
        <v>#N/A</v>
      </c>
      <c r="Z1910" s="13" t="e">
        <f t="shared" si="2477"/>
        <v>#N/A</v>
      </c>
      <c r="AA1910" s="13" t="e">
        <f t="shared" si="2478"/>
        <v>#N/A</v>
      </c>
      <c r="AB1910" s="13" t="e">
        <f t="shared" si="2479"/>
        <v>#N/A</v>
      </c>
      <c r="AC1910" s="13" t="e">
        <f t="shared" si="2480"/>
        <v>#N/A</v>
      </c>
      <c r="AD1910" s="13" t="e">
        <f t="shared" si="2481"/>
        <v>#N/A</v>
      </c>
      <c r="AE1910" s="13" t="e">
        <f t="shared" si="2482"/>
        <v>#N/A</v>
      </c>
      <c r="AF1910" s="13" t="e">
        <f t="shared" si="2483"/>
        <v>#N/A</v>
      </c>
      <c r="AG1910" s="13" t="e">
        <f t="shared" si="2484"/>
        <v>#N/A</v>
      </c>
      <c r="AH1910" s="13" t="e">
        <f t="shared" si="2485"/>
        <v>#N/A</v>
      </c>
      <c r="AI1910" s="13" t="e">
        <f t="shared" si="2486"/>
        <v>#N/A</v>
      </c>
      <c r="AJ1910" s="13" t="e">
        <f t="shared" si="2487"/>
        <v>#N/A</v>
      </c>
      <c r="AK1910" s="13" t="e">
        <f t="shared" si="2488"/>
        <v>#N/A</v>
      </c>
      <c r="AL1910" s="13" t="e">
        <f t="shared" si="2489"/>
        <v>#N/A</v>
      </c>
      <c r="AM1910" s="13" t="e">
        <f t="shared" si="2490"/>
        <v>#N/A</v>
      </c>
      <c r="AN1910" s="13" t="e">
        <f t="shared" si="2491"/>
        <v>#N/A</v>
      </c>
      <c r="AO1910" s="13" t="e">
        <f t="shared" si="2492"/>
        <v>#N/A</v>
      </c>
      <c r="AP1910" s="13" t="e">
        <f t="shared" si="2493"/>
        <v>#N/A</v>
      </c>
      <c r="AQ1910" s="13" t="e">
        <f t="shared" si="2494"/>
        <v>#N/A</v>
      </c>
      <c r="AR1910" s="13" t="e">
        <f t="shared" si="2495"/>
        <v>#N/A</v>
      </c>
      <c r="AS1910" s="13" t="e">
        <f t="shared" si="2496"/>
        <v>#N/A</v>
      </c>
      <c r="AT1910" s="13" t="e">
        <f t="shared" si="2497"/>
        <v>#N/A</v>
      </c>
      <c r="AU1910" s="13" t="e">
        <f t="shared" si="2498"/>
        <v>#N/A</v>
      </c>
      <c r="AV1910" s="13" t="e">
        <f t="shared" si="2499"/>
        <v>#N/A</v>
      </c>
      <c r="AW1910" s="13" t="e">
        <f t="shared" si="2500"/>
        <v>#N/A</v>
      </c>
      <c r="AX1910" s="13" t="e">
        <f t="shared" si="2501"/>
        <v>#N/A</v>
      </c>
      <c r="AY1910" s="13" t="e">
        <f t="shared" si="2502"/>
        <v>#N/A</v>
      </c>
      <c r="AZ1910" s="13" t="e">
        <f t="shared" si="2503"/>
        <v>#N/A</v>
      </c>
      <c r="BA1910" s="13" t="e">
        <f t="shared" si="2504"/>
        <v>#N/A</v>
      </c>
      <c r="BB1910" s="13" t="e">
        <f t="shared" si="2505"/>
        <v>#N/A</v>
      </c>
      <c r="BC1910" s="13" t="e">
        <f t="shared" si="2506"/>
        <v>#N/A</v>
      </c>
      <c r="BD1910" s="13" t="e">
        <f t="shared" si="2507"/>
        <v>#N/A</v>
      </c>
      <c r="BE1910" s="13" t="e">
        <f t="shared" si="2508"/>
        <v>#N/A</v>
      </c>
      <c r="BF1910" s="13" t="e">
        <f t="shared" si="2509"/>
        <v>#N/A</v>
      </c>
      <c r="BG1910" s="13" t="e">
        <f t="shared" si="2510"/>
        <v>#N/A</v>
      </c>
      <c r="BH1910" s="13" t="e">
        <f t="shared" si="2511"/>
        <v>#N/A</v>
      </c>
      <c r="BI1910" s="13" t="e">
        <f t="shared" si="2512"/>
        <v>#N/A</v>
      </c>
      <c r="BJ1910" s="14" t="e">
        <f t="shared" si="2513"/>
        <v>#N/A</v>
      </c>
      <c r="BK1910" s="14" t="e">
        <f t="shared" si="2514"/>
        <v>#N/A</v>
      </c>
      <c r="BL1910" s="14" t="e">
        <f t="shared" si="2515"/>
        <v>#N/A</v>
      </c>
      <c r="BM1910" s="14" t="e">
        <f t="shared" si="2516"/>
        <v>#N/A</v>
      </c>
      <c r="BN1910" s="14" t="e">
        <f t="shared" si="2517"/>
        <v>#N/A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0.3604</v>
      </c>
      <c r="G1911" s="10">
        <f>VLOOKUP(C1911,away!$B$2:$E$405,4,FALSE)</f>
        <v>0.64859999999999995</v>
      </c>
      <c r="H1911" s="10">
        <f>VLOOKUP(A1911,away!$A$2:$E$405,3,FALSE)</f>
        <v>1.125</v>
      </c>
      <c r="I1911" s="10">
        <f>VLOOKUP(C1911,away!$B$2:$E$405,3,FALSE)</f>
        <v>1.5802</v>
      </c>
      <c r="J1911" s="10">
        <f>VLOOKUP(B1911,home!$B$2:$E$405,4,FALSE)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1.2252000000000001</v>
      </c>
      <c r="G1912" s="10">
        <f>VLOOKUP(C1912,away!$B$2:$E$405,4,FALSE)</f>
        <v>1.1531</v>
      </c>
      <c r="H1912" s="10">
        <f>VLOOKUP(A1912,away!$A$2:$E$405,3,FALSE)</f>
        <v>1.125</v>
      </c>
      <c r="I1912" s="10">
        <f>VLOOKUP(C1912,away!$B$2:$E$405,3,FALSE)</f>
        <v>0.88890000000000002</v>
      </c>
      <c r="J1912" s="10">
        <f>VLOOKUP(B1912,home!$B$2:$E$405,4,FALSE)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1.0810999999999999</v>
      </c>
      <c r="G1913" s="10">
        <f>VLOOKUP(C1913,away!$B$2:$E$405,4,FALSE)</f>
        <v>1.0089999999999999</v>
      </c>
      <c r="H1913" s="10">
        <f>VLOOKUP(A1913,away!$A$2:$E$405,3,FALSE)</f>
        <v>1.125</v>
      </c>
      <c r="I1913" s="10">
        <f>VLOOKUP(C1913,away!$B$2:$E$405,3,FALSE)</f>
        <v>0.88890000000000002</v>
      </c>
      <c r="J1913" s="10">
        <f>VLOOKUP(B1913,home!$B$2:$E$405,4,FALSE)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1.0089999999999999</v>
      </c>
      <c r="G1914" s="10">
        <f>VLOOKUP(C1914,away!$B$2:$E$405,4,FALSE)</f>
        <v>0.72070000000000001</v>
      </c>
      <c r="H1914" s="10">
        <f>VLOOKUP(A1914,away!$A$2:$E$405,3,FALSE)</f>
        <v>1.125</v>
      </c>
      <c r="I1914" s="10">
        <f>VLOOKUP(C1914,away!$B$2:$E$405,3,FALSE)</f>
        <v>0.98770000000000002</v>
      </c>
      <c r="J1914" s="10">
        <f>VLOOKUP(B1914,home!$B$2:$E$405,4,FALSE)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1.5124</v>
      </c>
      <c r="F1915" s="10">
        <f>VLOOKUP(B1915,home!$B$2:$E$405,3,FALSE)</f>
        <v>1.2783</v>
      </c>
      <c r="G1915" s="10">
        <f>VLOOKUP(C1915,away!$B$2:$E$405,4,FALSE)</f>
        <v>1.5869</v>
      </c>
      <c r="H1915" s="10">
        <f>VLOOKUP(A1915,away!$A$2:$E$405,3,FALSE)</f>
        <v>1.1446000000000001</v>
      </c>
      <c r="I1915" s="10">
        <f>VLOOKUP(C1915,away!$B$2:$E$405,3,FALSE)</f>
        <v>0.34949999999999998</v>
      </c>
      <c r="J1915" s="10">
        <f>VLOOKUP(B1915,home!$B$2:$E$405,4,FALSE)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1.5124</v>
      </c>
      <c r="F1916" s="10">
        <f>VLOOKUP(B1916,home!$B$2:$E$405,3,FALSE)</f>
        <v>1.2783</v>
      </c>
      <c r="G1916" s="10">
        <f>VLOOKUP(C1916,away!$B$2:$E$405,4,FALSE)</f>
        <v>1.2783</v>
      </c>
      <c r="H1916" s="10">
        <f>VLOOKUP(A1916,away!$A$2:$E$405,3,FALSE)</f>
        <v>1.1446000000000001</v>
      </c>
      <c r="I1916" s="10">
        <f>VLOOKUP(C1916,away!$B$2:$E$405,3,FALSE)</f>
        <v>0.64070000000000005</v>
      </c>
      <c r="J1916" s="10">
        <f>VLOOKUP(B1916,home!$B$2:$E$405,4,FALSE)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1.5124</v>
      </c>
      <c r="F1917" s="10">
        <f>VLOOKUP(B1917,home!$B$2:$E$405,3,FALSE)</f>
        <v>1.5427999999999999</v>
      </c>
      <c r="G1917" s="10">
        <f>VLOOKUP(C1917,away!$B$2:$E$405,4,FALSE)</f>
        <v>1.4986999999999999</v>
      </c>
      <c r="H1917" s="10">
        <f>VLOOKUP(A1917,away!$A$2:$E$405,3,FALSE)</f>
        <v>1.1446000000000001</v>
      </c>
      <c r="I1917" s="10">
        <f>VLOOKUP(C1917,away!$B$2:$E$405,3,FALSE)</f>
        <v>0.58240000000000003</v>
      </c>
      <c r="J1917" s="10">
        <f>VLOOKUP(B1917,home!$B$2:$E$405,4,FALSE)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1.5124</v>
      </c>
      <c r="F1918" s="10">
        <f>VLOOKUP(B1918,home!$B$2:$E$405,3,FALSE)</f>
        <v>1.0138</v>
      </c>
      <c r="G1918" s="10">
        <f>VLOOKUP(C1918,away!$B$2:$E$405,4,FALSE)</f>
        <v>0.61709999999999998</v>
      </c>
      <c r="H1918" s="10">
        <f>VLOOKUP(A1918,away!$A$2:$E$405,3,FALSE)</f>
        <v>1.1446000000000001</v>
      </c>
      <c r="I1918" s="10">
        <f>VLOOKUP(C1918,away!$B$2:$E$405,3,FALSE)</f>
        <v>1.5726</v>
      </c>
      <c r="J1918" s="10">
        <f>VLOOKUP(B1918,home!$B$2:$E$405,4,FALSE)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1.5124</v>
      </c>
      <c r="F1919" s="10">
        <f>VLOOKUP(B1919,home!$B$2:$E$405,3,FALSE)</f>
        <v>0.79339999999999999</v>
      </c>
      <c r="G1919" s="10">
        <f>VLOOKUP(C1919,away!$B$2:$E$405,4,FALSE)</f>
        <v>1.0579000000000001</v>
      </c>
      <c r="H1919" s="10">
        <f>VLOOKUP(A1919,away!$A$2:$E$405,3,FALSE)</f>
        <v>1.1446000000000001</v>
      </c>
      <c r="I1919" s="10">
        <f>VLOOKUP(C1919,away!$B$2:$E$405,3,FALSE)</f>
        <v>0.99019999999999997</v>
      </c>
      <c r="J1919" s="10">
        <f>VLOOKUP(B1919,home!$B$2:$E$405,4,FALSE)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1.72</v>
      </c>
      <c r="F1920" s="10">
        <f>VLOOKUP(B1920,home!$B$2:$E$405,3,FALSE)</f>
        <v>1.0465</v>
      </c>
      <c r="G1920" s="10">
        <f>VLOOKUP(C1920,away!$B$2:$E$405,4,FALSE)</f>
        <v>0.98839999999999995</v>
      </c>
      <c r="H1920" s="10">
        <f>VLOOKUP(A1920,away!$A$2:$E$405,3,FALSE)</f>
        <v>1.58</v>
      </c>
      <c r="I1920" s="10">
        <f>VLOOKUP(C1920,away!$B$2:$E$405,3,FALSE)</f>
        <v>1.3290999999999999</v>
      </c>
      <c r="J1920" s="10">
        <f>VLOOKUP(B1920,home!$B$2:$E$405,4,FALSE)</f>
        <v>1.2024999999999999</v>
      </c>
      <c r="K1920" s="12">
        <f t="shared" si="2462"/>
        <v>1.7791002319999998</v>
      </c>
      <c r="L1920" s="12">
        <f t="shared" si="2463"/>
        <v>2.5252235449999998</v>
      </c>
      <c r="M1920" s="13">
        <f t="shared" si="2464"/>
        <v>1.3510018238647815E-2</v>
      </c>
      <c r="N1920" s="13">
        <f t="shared" si="2465"/>
        <v>2.4035676582702559E-2</v>
      </c>
      <c r="O1920" s="13">
        <f t="shared" si="2466"/>
        <v>3.4115816149612892E-2</v>
      </c>
      <c r="P1920" s="13">
        <f t="shared" si="2467"/>
        <v>6.069545642664563E-2</v>
      </c>
      <c r="Q1920" s="13">
        <f t="shared" si="2468"/>
        <v>2.1380938892281549E-2</v>
      </c>
      <c r="R1920" s="13">
        <f t="shared" si="2469"/>
        <v>4.3075031098946857E-2</v>
      </c>
      <c r="S1920" s="13">
        <f t="shared" si="2470"/>
        <v>6.8170493291790632E-2</v>
      </c>
      <c r="T1920" s="13">
        <f t="shared" si="2471"/>
        <v>5.3991650304995573E-2</v>
      </c>
      <c r="U1920" s="13">
        <f t="shared" si="2472"/>
        <v>7.663479782154356E-2</v>
      </c>
      <c r="V1920" s="13">
        <f t="shared" si="2473"/>
        <v>3.402939073381165E-2</v>
      </c>
      <c r="W1920" s="13">
        <f t="shared" si="2474"/>
        <v>1.2679611114545302E-2</v>
      </c>
      <c r="X1920" s="13">
        <f t="shared" si="2475"/>
        <v>3.2018852527893486E-2</v>
      </c>
      <c r="Y1920" s="13">
        <f t="shared" si="2476"/>
        <v>4.0427380143659694E-2</v>
      </c>
      <c r="Z1920" s="13">
        <f t="shared" si="2477"/>
        <v>3.6258027577555939E-2</v>
      </c>
      <c r="AA1920" s="13">
        <f t="shared" si="2478"/>
        <v>6.4506665275092162E-2</v>
      </c>
      <c r="AB1920" s="13">
        <f t="shared" si="2479"/>
        <v>5.7381911578231415E-2</v>
      </c>
      <c r="AC1920" s="13">
        <f t="shared" si="2480"/>
        <v>9.5550824119209725E-3</v>
      </c>
      <c r="AD1920" s="13">
        <f t="shared" si="2481"/>
        <v>5.6395747688893346E-3</v>
      </c>
      <c r="AE1920" s="13">
        <f t="shared" si="2482"/>
        <v>1.4241186990187279E-2</v>
      </c>
      <c r="AF1920" s="13">
        <f t="shared" si="2483"/>
        <v>1.7981090348184299E-2</v>
      </c>
      <c r="AG1920" s="13">
        <f t="shared" si="2484"/>
        <v>1.5135424237335748E-2</v>
      </c>
      <c r="AH1920" s="13">
        <f t="shared" si="2485"/>
        <v>2.2889906233525891E-2</v>
      </c>
      <c r="AI1920" s="13">
        <f t="shared" si="2486"/>
        <v>4.072343749052415E-2</v>
      </c>
      <c r="AJ1920" s="13">
        <f t="shared" si="2487"/>
        <v>3.6225538543614516E-2</v>
      </c>
      <c r="AK1920" s="13">
        <f t="shared" si="2488"/>
        <v>2.1482954675756498E-2</v>
      </c>
      <c r="AL1920" s="13">
        <f t="shared" si="2489"/>
        <v>1.7170963885946714E-3</v>
      </c>
      <c r="AM1920" s="13">
        <f t="shared" si="2490"/>
        <v>2.0066737559424723E-3</v>
      </c>
      <c r="AN1920" s="13">
        <f t="shared" si="2491"/>
        <v>5.0672998156395142E-3</v>
      </c>
      <c r="AO1920" s="13">
        <f t="shared" si="2492"/>
        <v>6.3980324020135298E-3</v>
      </c>
      <c r="AP1920" s="13">
        <f t="shared" si="2493"/>
        <v>5.3854873544124902E-3</v>
      </c>
      <c r="AQ1920" s="13">
        <f t="shared" si="2494"/>
        <v>3.3998898671655444E-3</v>
      </c>
      <c r="AR1920" s="13">
        <f t="shared" si="2495"/>
        <v>1.156042603274837E-2</v>
      </c>
      <c r="AS1920" s="13">
        <f t="shared" si="2496"/>
        <v>2.0567156636881464E-2</v>
      </c>
      <c r="AT1920" s="13">
        <f t="shared" si="2497"/>
        <v>1.8295516572128079E-2</v>
      </c>
      <c r="AU1920" s="13">
        <f t="shared" si="2498"/>
        <v>1.0849852592677631E-2</v>
      </c>
      <c r="AV1920" s="13">
        <f t="shared" si="2499"/>
        <v>4.8257438161996465E-3</v>
      </c>
      <c r="AW1920" s="13">
        <f t="shared" si="2500"/>
        <v>2.1428532020811115E-4</v>
      </c>
      <c r="AX1920" s="13">
        <f t="shared" si="2501"/>
        <v>5.9501229079092759E-4</v>
      </c>
      <c r="AY1920" s="13">
        <f t="shared" si="2502"/>
        <v>1.5025390462696368E-3</v>
      </c>
      <c r="AZ1920" s="13">
        <f t="shared" si="2503"/>
        <v>1.8971234884609656E-3</v>
      </c>
      <c r="BA1920" s="13">
        <f t="shared" si="2504"/>
        <v>1.596886966944722E-3</v>
      </c>
      <c r="BB1920" s="13">
        <f t="shared" si="2505"/>
        <v>1.008124141908112E-3</v>
      </c>
      <c r="BC1920" s="13">
        <f t="shared" si="2506"/>
        <v>5.0914776388585729E-4</v>
      </c>
      <c r="BD1920" s="13">
        <f t="shared" si="2507"/>
        <v>4.8654433346878526E-3</v>
      </c>
      <c r="BE1920" s="13">
        <f t="shared" si="2508"/>
        <v>8.6561113655260116E-3</v>
      </c>
      <c r="BF1920" s="13">
        <f t="shared" si="2509"/>
        <v>7.7000448693125834E-3</v>
      </c>
      <c r="BG1920" s="13">
        <f t="shared" si="2510"/>
        <v>4.5663838711348069E-3</v>
      </c>
      <c r="BH1920" s="13">
        <f t="shared" si="2511"/>
        <v>2.0310136511342493E-3</v>
      </c>
      <c r="BI1920" s="13">
        <f t="shared" si="2512"/>
        <v>7.2267537158562196E-4</v>
      </c>
      <c r="BJ1920" s="14">
        <f t="shared" si="2513"/>
        <v>0.26689760280410851</v>
      </c>
      <c r="BK1920" s="14">
        <f t="shared" si="2514"/>
        <v>0.18918007653768096</v>
      </c>
      <c r="BL1920" s="14">
        <f t="shared" si="2515"/>
        <v>0.49167642698086422</v>
      </c>
      <c r="BM1920" s="14">
        <f t="shared" si="2516"/>
        <v>0.78591094278531082</v>
      </c>
      <c r="BN1920" s="14">
        <f t="shared" si="2517"/>
        <v>0.19681293738883729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1.72</v>
      </c>
      <c r="F1921" s="10">
        <f>VLOOKUP(B1921,home!$B$2:$E$405,3,FALSE)</f>
        <v>1.3953</v>
      </c>
      <c r="G1921" s="10">
        <f>VLOOKUP(C1921,away!$B$2:$E$405,4,FALSE)</f>
        <v>1.3953</v>
      </c>
      <c r="H1921" s="10">
        <f>VLOOKUP(A1921,away!$A$2:$E$405,3,FALSE)</f>
        <v>1.58</v>
      </c>
      <c r="I1921" s="10">
        <f>VLOOKUP(C1921,away!$B$2:$E$405,3,FALSE)</f>
        <v>0.94940000000000002</v>
      </c>
      <c r="J1921" s="10">
        <f>VLOOKUP(B1921,home!$B$2:$E$405,4,FALSE)</f>
        <v>0.75949999999999995</v>
      </c>
      <c r="K1921" s="12">
        <f t="shared" si="2462"/>
        <v>3.3486027947999997</v>
      </c>
      <c r="L1921" s="12">
        <f t="shared" si="2463"/>
        <v>1.139289494</v>
      </c>
      <c r="M1921" s="13">
        <f t="shared" si="2464"/>
        <v>1.1244318627292478E-2</v>
      </c>
      <c r="N1921" s="13">
        <f t="shared" si="2465"/>
        <v>3.7652756780973295E-2</v>
      </c>
      <c r="O1921" s="13">
        <f t="shared" si="2466"/>
        <v>1.281053407926282E-2</v>
      </c>
      <c r="P1921" s="13">
        <f t="shared" si="2467"/>
        <v>4.2897390220700132E-2</v>
      </c>
      <c r="Q1921" s="13">
        <f t="shared" si="2468"/>
        <v>6.3042063294345918E-2</v>
      </c>
      <c r="R1921" s="13">
        <f t="shared" si="2469"/>
        <v>7.2974534445165483E-3</v>
      </c>
      <c r="S1921" s="13">
        <f t="shared" si="2470"/>
        <v>4.0913686029860362E-2</v>
      </c>
      <c r="T1921" s="13">
        <f t="shared" si="2471"/>
        <v>7.1823160391331339E-2</v>
      </c>
      <c r="U1921" s="13">
        <f t="shared" si="2472"/>
        <v>2.4436272999231002E-2</v>
      </c>
      <c r="V1921" s="13">
        <f t="shared" si="2473"/>
        <v>1.7342984124446143E-2</v>
      </c>
      <c r="W1921" s="13">
        <f t="shared" si="2474"/>
        <v>7.036760977913506E-2</v>
      </c>
      <c r="X1921" s="13">
        <f t="shared" si="2475"/>
        <v>8.0169078539260225E-2</v>
      </c>
      <c r="Y1921" s="13">
        <f t="shared" si="2476"/>
        <v>4.5667894461720024E-2</v>
      </c>
      <c r="Z1921" s="13">
        <f t="shared" si="2477"/>
        <v>2.7713040140972729E-3</v>
      </c>
      <c r="AA1921" s="13">
        <f t="shared" si="2478"/>
        <v>9.2799963668465883E-3</v>
      </c>
      <c r="AB1921" s="13">
        <f t="shared" si="2479"/>
        <v>1.5537510884878168E-2</v>
      </c>
      <c r="AC1921" s="13">
        <f t="shared" si="2480"/>
        <v>4.1352481097209105E-3</v>
      </c>
      <c r="AD1921" s="13">
        <f t="shared" si="2481"/>
        <v>5.8908293692451874E-2</v>
      </c>
      <c r="AE1921" s="13">
        <f t="shared" si="2482"/>
        <v>6.7113600113276883E-2</v>
      </c>
      <c r="AF1921" s="13">
        <f t="shared" si="2483"/>
        <v>3.8230909756786786E-2</v>
      </c>
      <c r="AG1921" s="13">
        <f t="shared" si="2484"/>
        <v>1.45186912773231E-2</v>
      </c>
      <c r="AH1921" s="13">
        <f t="shared" si="2485"/>
        <v>7.8932938698526248E-4</v>
      </c>
      <c r="AI1921" s="13">
        <f t="shared" si="2486"/>
        <v>2.6431505912766209E-3</v>
      </c>
      <c r="AJ1921" s="13">
        <f t="shared" si="2487"/>
        <v>4.4254307285130834E-3</v>
      </c>
      <c r="AK1921" s="13">
        <f t="shared" si="2488"/>
        <v>4.9396699018975677E-3</v>
      </c>
      <c r="AL1921" s="13">
        <f t="shared" si="2489"/>
        <v>6.3104349032423127E-4</v>
      </c>
      <c r="AM1921" s="13">
        <f t="shared" si="2490"/>
        <v>3.9452095379088684E-2</v>
      </c>
      <c r="AN1921" s="13">
        <f t="shared" si="2491"/>
        <v>4.4947357781681685E-2</v>
      </c>
      <c r="AO1921" s="13">
        <f t="shared" si="2492"/>
        <v>2.5604026251864549E-2</v>
      </c>
      <c r="AP1921" s="13">
        <f t="shared" si="2493"/>
        <v>9.7234660376164968E-3</v>
      </c>
      <c r="AQ1921" s="13">
        <f t="shared" si="2494"/>
        <v>2.7694606754805695E-3</v>
      </c>
      <c r="AR1921" s="13">
        <f t="shared" si="2495"/>
        <v>1.7985493557955398E-4</v>
      </c>
      <c r="AS1921" s="13">
        <f t="shared" si="2496"/>
        <v>6.0226273994026846E-4</v>
      </c>
      <c r="AT1921" s="13">
        <f t="shared" si="2497"/>
        <v>1.0083693470839443E-3</v>
      </c>
      <c r="AU1921" s="13">
        <f t="shared" si="2498"/>
        <v>1.1255428046119821E-3</v>
      </c>
      <c r="AV1921" s="13">
        <f t="shared" si="2499"/>
        <v>9.4224894529767848E-4</v>
      </c>
      <c r="AW1921" s="13">
        <f t="shared" si="2500"/>
        <v>6.6873571514314086E-5</v>
      </c>
      <c r="AX1921" s="13">
        <f t="shared" si="2501"/>
        <v>2.2018232807855431E-2</v>
      </c>
      <c r="AY1921" s="13">
        <f t="shared" si="2502"/>
        <v>2.5085141314435809E-2</v>
      </c>
      <c r="AZ1921" s="13">
        <f t="shared" si="2503"/>
        <v>1.4289618977521037E-2</v>
      </c>
      <c r="BA1921" s="13">
        <f t="shared" si="2504"/>
        <v>5.4266709247842489E-3</v>
      </c>
      <c r="BB1921" s="13">
        <f t="shared" si="2505"/>
        <v>1.545637293000489E-3</v>
      </c>
      <c r="BC1921" s="13">
        <f t="shared" si="2506"/>
        <v>3.521856658900114E-4</v>
      </c>
      <c r="BD1921" s="13">
        <f t="shared" si="2507"/>
        <v>3.4151139758305473E-5</v>
      </c>
      <c r="BE1921" s="13">
        <f t="shared" si="2508"/>
        <v>1.143586020402671E-4</v>
      </c>
      <c r="BF1921" s="13">
        <f t="shared" si="2509"/>
        <v>1.9147076720072974E-4</v>
      </c>
      <c r="BG1921" s="13">
        <f t="shared" si="2510"/>
        <v>2.1371984872362119E-4</v>
      </c>
      <c r="BH1921" s="13">
        <f t="shared" si="2511"/>
        <v>1.789157206850378E-4</v>
      </c>
      <c r="BI1921" s="13">
        <f t="shared" si="2512"/>
        <v>1.1982353646391468E-4</v>
      </c>
      <c r="BJ1921" s="14">
        <f t="shared" si="2513"/>
        <v>0.73870795119582355</v>
      </c>
      <c r="BK1921" s="14">
        <f t="shared" si="2514"/>
        <v>0.14224981191678007</v>
      </c>
      <c r="BL1921" s="14">
        <f t="shared" si="2515"/>
        <v>8.6870066770792981E-2</v>
      </c>
      <c r="BM1921" s="14">
        <f t="shared" si="2516"/>
        <v>0.77063634970748118</v>
      </c>
      <c r="BN1921" s="14">
        <f t="shared" si="2517"/>
        <v>0.17494451644709119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1.72</v>
      </c>
      <c r="F1922" s="10">
        <f>VLOOKUP(B1922,home!$B$2:$E$405,3,FALSE)</f>
        <v>0.63949999999999996</v>
      </c>
      <c r="G1922" s="10">
        <f>VLOOKUP(C1922,away!$B$2:$E$405,4,FALSE)</f>
        <v>0.75580000000000003</v>
      </c>
      <c r="H1922" s="10">
        <f>VLOOKUP(A1922,away!$A$2:$E$405,3,FALSE)</f>
        <v>1.58</v>
      </c>
      <c r="I1922" s="10">
        <f>VLOOKUP(C1922,away!$B$2:$E$405,3,FALSE)</f>
        <v>0.75949999999999995</v>
      </c>
      <c r="J1922" s="10">
        <f>VLOOKUP(B1922,home!$B$2:$E$405,4,FALSE)</f>
        <v>1.6456</v>
      </c>
      <c r="K1922" s="12">
        <f t="shared" si="2462"/>
        <v>0.83133465200000001</v>
      </c>
      <c r="L1922" s="12">
        <f t="shared" si="2463"/>
        <v>1.974736456</v>
      </c>
      <c r="M1922" s="13">
        <f t="shared" si="2464"/>
        <v>6.0441996582406989E-2</v>
      </c>
      <c r="N1922" s="13">
        <f t="shared" si="2465"/>
        <v>5.02475261950205E-2</v>
      </c>
      <c r="O1922" s="13">
        <f t="shared" si="2466"/>
        <v>0.11935701412470645</v>
      </c>
      <c r="P1922" s="13">
        <f t="shared" si="2467"/>
        <v>9.9225621801121933E-2</v>
      </c>
      <c r="Q1922" s="13">
        <f t="shared" si="2468"/>
        <v>2.0886254851599124E-2</v>
      </c>
      <c r="R1922" s="13">
        <f t="shared" si="2469"/>
        <v>0.11784932353568243</v>
      </c>
      <c r="S1922" s="13">
        <f t="shared" si="2470"/>
        <v>4.0723853357472931E-2</v>
      </c>
      <c r="T1922" s="13">
        <f t="shared" si="2471"/>
        <v>4.1244848884759655E-2</v>
      </c>
      <c r="U1922" s="13">
        <f t="shared" si="2472"/>
        <v>9.7972226369971965E-2</v>
      </c>
      <c r="V1922" s="13">
        <f t="shared" si="2473"/>
        <v>7.4283333149799098E-3</v>
      </c>
      <c r="W1922" s="13">
        <f t="shared" si="2474"/>
        <v>5.7878224695458247E-3</v>
      </c>
      <c r="X1922" s="13">
        <f t="shared" si="2475"/>
        <v>1.1429424031468087E-2</v>
      </c>
      <c r="Y1922" s="13">
        <f t="shared" si="2476"/>
        <v>1.1285050153011266E-2</v>
      </c>
      <c r="Z1922" s="13">
        <f t="shared" si="2477"/>
        <v>7.7573785166950307E-2</v>
      </c>
      <c r="AA1922" s="13">
        <f t="shared" si="2478"/>
        <v>6.4489775696089394E-2</v>
      </c>
      <c r="AB1922" s="13">
        <f t="shared" si="2479"/>
        <v>2.6806292617933269E-2</v>
      </c>
      <c r="AC1922" s="13">
        <f t="shared" si="2480"/>
        <v>7.6217803204094397E-4</v>
      </c>
      <c r="AD1922" s="13">
        <f t="shared" si="2481"/>
        <v>1.2029043446394143E-3</v>
      </c>
      <c r="AE1922" s="13">
        <f t="shared" si="2482"/>
        <v>2.3754190624402393E-3</v>
      </c>
      <c r="AF1922" s="13">
        <f t="shared" si="2483"/>
        <v>2.3454133104390414E-3</v>
      </c>
      <c r="AG1922" s="13">
        <f t="shared" si="2484"/>
        <v>1.5438577228372068E-3</v>
      </c>
      <c r="AH1922" s="13">
        <f t="shared" si="2485"/>
        <v>3.82969453997722E-2</v>
      </c>
      <c r="AI1922" s="13">
        <f t="shared" si="2486"/>
        <v>3.183757777658263E-2</v>
      </c>
      <c r="AJ1922" s="13">
        <f t="shared" si="2487"/>
        <v>1.3233840820709126E-2</v>
      </c>
      <c r="AK1922" s="13">
        <f t="shared" si="2488"/>
        <v>3.6672501511025393E-3</v>
      </c>
      <c r="AL1922" s="13">
        <f t="shared" si="2489"/>
        <v>5.004969619050025E-5</v>
      </c>
      <c r="AM1922" s="13">
        <f t="shared" si="2490"/>
        <v>2.0000321294801919E-4</v>
      </c>
      <c r="AN1922" s="13">
        <f t="shared" si="2491"/>
        <v>3.9495363592558462E-4</v>
      </c>
      <c r="AO1922" s="13">
        <f t="shared" si="2492"/>
        <v>3.899646716460018E-4</v>
      </c>
      <c r="AP1922" s="13">
        <f t="shared" si="2493"/>
        <v>2.5669248455047645E-4</v>
      </c>
      <c r="AQ1922" s="13">
        <f t="shared" si="2494"/>
        <v>1.2672500180576065E-4</v>
      </c>
      <c r="AR1922" s="13">
        <f t="shared" si="2495"/>
        <v>1.5125274846874325E-2</v>
      </c>
      <c r="AS1922" s="13">
        <f t="shared" si="2496"/>
        <v>1.2574165101230621E-2</v>
      </c>
      <c r="AT1922" s="13">
        <f t="shared" si="2497"/>
        <v>5.2266695843110516E-3</v>
      </c>
      <c r="AU1922" s="13">
        <f t="shared" si="2498"/>
        <v>1.448370513330738E-3</v>
      </c>
      <c r="AV1922" s="13">
        <f t="shared" si="2499"/>
        <v>3.0102014916671749E-4</v>
      </c>
      <c r="AW1922" s="13">
        <f t="shared" si="2500"/>
        <v>2.2823590780628591E-6</v>
      </c>
      <c r="AX1922" s="13">
        <f t="shared" si="2501"/>
        <v>2.7711600239170568E-5</v>
      </c>
      <c r="AY1922" s="13">
        <f t="shared" si="2502"/>
        <v>5.472310724638843E-5</v>
      </c>
      <c r="AZ1922" s="13">
        <f t="shared" si="2503"/>
        <v>5.4031857432520525E-5</v>
      </c>
      <c r="BA1922" s="13">
        <f t="shared" si="2504"/>
        <v>3.556622621913095E-5</v>
      </c>
      <c r="BB1922" s="13">
        <f t="shared" si="2505"/>
        <v>1.755848087931523E-5</v>
      </c>
      <c r="BC1922" s="13">
        <f t="shared" si="2506"/>
        <v>6.9346744608725413E-6</v>
      </c>
      <c r="BD1922" s="13">
        <f t="shared" si="2507"/>
        <v>4.9780719411904257E-3</v>
      </c>
      <c r="BE1922" s="13">
        <f t="shared" si="2508"/>
        <v>4.1384437048605071E-3</v>
      </c>
      <c r="BF1922" s="13">
        <f t="shared" si="2509"/>
        <v>1.7202158286009001E-3</v>
      </c>
      <c r="BG1922" s="13">
        <f t="shared" si="2510"/>
        <v>4.7669167574494043E-4</v>
      </c>
      <c r="BH1922" s="13">
        <f t="shared" si="2511"/>
        <v>9.9072577091679188E-5</v>
      </c>
      <c r="BI1922" s="13">
        <f t="shared" si="2512"/>
        <v>1.6472493279850863E-5</v>
      </c>
      <c r="BJ1922" s="14">
        <f t="shared" si="2513"/>
        <v>0.14991338597911366</v>
      </c>
      <c r="BK1922" s="14">
        <f t="shared" si="2514"/>
        <v>0.2086867558914596</v>
      </c>
      <c r="BL1922" s="14">
        <f t="shared" si="2515"/>
        <v>0.55961471490823167</v>
      </c>
      <c r="BM1922" s="14">
        <f t="shared" si="2516"/>
        <v>0.52772846410704932</v>
      </c>
      <c r="BN1922" s="14">
        <f t="shared" si="2517"/>
        <v>0.46800773709053745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1.6292</v>
      </c>
      <c r="F1923" s="10">
        <f>VLOOKUP(B1923,home!$B$2:$E$405,3,FALSE)</f>
        <v>1.0470999999999999</v>
      </c>
      <c r="G1923" s="10">
        <f>VLOOKUP(C1923,away!$B$2:$E$405,4,FALSE)</f>
        <v>1.1253</v>
      </c>
      <c r="H1923" s="10">
        <f>VLOOKUP(A1923,away!$A$2:$E$405,3,FALSE)</f>
        <v>1.1462000000000001</v>
      </c>
      <c r="I1923" s="10">
        <f>VLOOKUP(C1923,away!$B$2:$E$405,3,FALSE)</f>
        <v>1.0663</v>
      </c>
      <c r="J1923" s="10">
        <f>VLOOKUP(B1923,home!$B$2:$E$405,4,FALSE)</f>
        <v>1.1803999999999999</v>
      </c>
      <c r="K1923" s="12">
        <f t="shared" si="2462"/>
        <v>1.9196890155959998</v>
      </c>
      <c r="L1923" s="12">
        <f t="shared" si="2463"/>
        <v>1.4426766880240001</v>
      </c>
      <c r="M1923" s="13">
        <f t="shared" si="2464"/>
        <v>3.465318273917832E-2</v>
      </c>
      <c r="N1923" s="13">
        <f t="shared" si="2465"/>
        <v>6.6523334259841513E-2</v>
      </c>
      <c r="O1923" s="13">
        <f t="shared" si="2466"/>
        <v>4.9993338903648217E-2</v>
      </c>
      <c r="P1923" s="13">
        <f t="shared" si="2467"/>
        <v>9.5971663546301655E-2</v>
      </c>
      <c r="Q1923" s="13">
        <f t="shared" si="2468"/>
        <v>6.3852057029719411E-2</v>
      </c>
      <c r="R1923" s="13">
        <f t="shared" si="2469"/>
        <v>3.606211229638831E-2</v>
      </c>
      <c r="S1923" s="13">
        <f t="shared" si="2470"/>
        <v>6.6448154799870818E-2</v>
      </c>
      <c r="T1923" s="13">
        <f t="shared" si="2471"/>
        <v>9.2117874159155164E-2</v>
      </c>
      <c r="U1923" s="13">
        <f t="shared" si="2472"/>
        <v>6.9228040854566075E-2</v>
      </c>
      <c r="V1923" s="13">
        <f t="shared" si="2473"/>
        <v>2.0447504390142306E-2</v>
      </c>
      <c r="W1923" s="13">
        <f t="shared" si="2474"/>
        <v>4.0858697501053899E-2</v>
      </c>
      <c r="X1923" s="13">
        <f t="shared" si="2475"/>
        <v>5.8945890387794922E-2</v>
      </c>
      <c r="Y1923" s="13">
        <f t="shared" si="2476"/>
        <v>4.2519930958644869E-2</v>
      </c>
      <c r="Z1923" s="13">
        <f t="shared" si="2477"/>
        <v>1.7341989576967684E-2</v>
      </c>
      <c r="AA1923" s="13">
        <f t="shared" si="2478"/>
        <v>3.3291226899485181E-2</v>
      </c>
      <c r="AB1923" s="13">
        <f t="shared" si="2479"/>
        <v>3.1954401297327892E-2</v>
      </c>
      <c r="AC1923" s="13">
        <f t="shared" si="2480"/>
        <v>3.539323188692327E-3</v>
      </c>
      <c r="AD1923" s="13">
        <f t="shared" si="2481"/>
        <v>1.9608998196083229E-2</v>
      </c>
      <c r="AE1923" s="13">
        <f t="shared" si="2482"/>
        <v>2.8289444572993944E-2</v>
      </c>
      <c r="AF1923" s="13">
        <f t="shared" si="2483"/>
        <v>2.0406261101302718E-2</v>
      </c>
      <c r="AG1923" s="13">
        <f t="shared" si="2484"/>
        <v>9.8132123935267945E-3</v>
      </c>
      <c r="AH1923" s="13">
        <f t="shared" si="2485"/>
        <v>6.2547210216616174E-3</v>
      </c>
      <c r="AI1923" s="13">
        <f t="shared" si="2486"/>
        <v>1.2007119240901197E-2</v>
      </c>
      <c r="AJ1923" s="13">
        <f t="shared" si="2487"/>
        <v>1.1524967457854704E-2</v>
      </c>
      <c r="AK1923" s="13">
        <f t="shared" si="2488"/>
        <v>7.3747844779816765E-3</v>
      </c>
      <c r="AL1923" s="13">
        <f t="shared" si="2489"/>
        <v>3.920848907916013E-4</v>
      </c>
      <c r="AM1923" s="13">
        <f t="shared" si="2490"/>
        <v>7.5286356887725491E-3</v>
      </c>
      <c r="AN1923" s="13">
        <f t="shared" si="2491"/>
        <v>1.0861387200817666E-2</v>
      </c>
      <c r="AO1923" s="13">
        <f t="shared" si="2492"/>
        <v>7.8347350571109503E-3</v>
      </c>
      <c r="AP1923" s="13">
        <f t="shared" si="2493"/>
        <v>3.767663207912783E-3</v>
      </c>
      <c r="AQ1923" s="13">
        <f t="shared" si="2494"/>
        <v>1.3588799695953735E-3</v>
      </c>
      <c r="AR1923" s="13">
        <f t="shared" si="2495"/>
        <v>1.8047080416089738E-3</v>
      </c>
      <c r="AS1923" s="13">
        <f t="shared" si="2496"/>
        <v>3.4644782038345157E-3</v>
      </c>
      <c r="AT1923" s="13">
        <f t="shared" si="2497"/>
        <v>3.3253603763364397E-3</v>
      </c>
      <c r="AU1923" s="13">
        <f t="shared" si="2498"/>
        <v>2.1278859291170814E-3</v>
      </c>
      <c r="AV1923" s="13">
        <f t="shared" si="2499"/>
        <v>1.0212198111418376E-3</v>
      </c>
      <c r="AW1923" s="13">
        <f t="shared" si="2500"/>
        <v>3.0163205998405402E-5</v>
      </c>
      <c r="AX1923" s="13">
        <f t="shared" si="2501"/>
        <v>2.4087732056934461E-3</v>
      </c>
      <c r="AY1923" s="13">
        <f t="shared" si="2502"/>
        <v>3.4750809505907738E-3</v>
      </c>
      <c r="AZ1923" s="13">
        <f t="shared" si="2503"/>
        <v>2.5067091382067965E-3</v>
      </c>
      <c r="BA1923" s="13">
        <f t="shared" si="2504"/>
        <v>1.2054569457825588E-3</v>
      </c>
      <c r="BB1923" s="13">
        <f t="shared" si="2505"/>
        <v>4.3477115852427712E-4</v>
      </c>
      <c r="BC1923" s="13">
        <f t="shared" si="2506"/>
        <v>1.2544684300563229E-4</v>
      </c>
      <c r="BD1923" s="13">
        <f t="shared" si="2507"/>
        <v>4.3393503671978594E-4</v>
      </c>
      <c r="BE1923" s="13">
        <f t="shared" si="2508"/>
        <v>8.3302032347321985E-4</v>
      </c>
      <c r="BF1923" s="13">
        <f t="shared" si="2509"/>
        <v>7.9956998236988355E-4</v>
      </c>
      <c r="BG1923" s="13">
        <f t="shared" si="2510"/>
        <v>5.1164190411858422E-4</v>
      </c>
      <c r="BH1923" s="13">
        <f t="shared" si="2511"/>
        <v>2.4554833581376704E-4</v>
      </c>
      <c r="BI1923" s="13">
        <f t="shared" si="2512"/>
        <v>9.4275288611913259E-5</v>
      </c>
      <c r="BJ1923" s="14">
        <f t="shared" si="2513"/>
        <v>0.48444323992612925</v>
      </c>
      <c r="BK1923" s="14">
        <f t="shared" si="2514"/>
        <v>0.2249269945055678</v>
      </c>
      <c r="BL1923" s="14">
        <f t="shared" si="2515"/>
        <v>0.27235235568296084</v>
      </c>
      <c r="BM1923" s="14">
        <f t="shared" si="2516"/>
        <v>0.6485639731719558</v>
      </c>
      <c r="BN1923" s="14">
        <f t="shared" si="2517"/>
        <v>0.34705568877507742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1.6292</v>
      </c>
      <c r="F1924" s="10">
        <f>VLOOKUP(B1924,home!$B$2:$E$405,3,FALSE)</f>
        <v>1.1915</v>
      </c>
      <c r="G1924" s="10">
        <f>VLOOKUP(C1924,away!$B$2:$E$405,4,FALSE)</f>
        <v>1.2998000000000001</v>
      </c>
      <c r="H1924" s="10">
        <f>VLOOKUP(A1924,away!$A$2:$E$405,3,FALSE)</f>
        <v>1.1462000000000001</v>
      </c>
      <c r="I1924" s="10">
        <f>VLOOKUP(C1924,away!$B$2:$E$405,3,FALSE)</f>
        <v>0.66720000000000002</v>
      </c>
      <c r="J1924" s="10">
        <f>VLOOKUP(B1924,home!$B$2:$E$405,4,FALSE)</f>
        <v>1.1291</v>
      </c>
      <c r="K1924" s="12">
        <f t="shared" si="2462"/>
        <v>2.52316110164</v>
      </c>
      <c r="L1924" s="12">
        <f t="shared" si="2463"/>
        <v>0.86347317302400006</v>
      </c>
      <c r="M1924" s="13">
        <f t="shared" si="2464"/>
        <v>3.3822322189590144E-2</v>
      </c>
      <c r="N1924" s="13">
        <f t="shared" si="2465"/>
        <v>8.5339167715909284E-2</v>
      </c>
      <c r="O1924" s="13">
        <f t="shared" si="2466"/>
        <v>2.9204667860085451E-2</v>
      </c>
      <c r="P1924" s="13">
        <f t="shared" si="2467"/>
        <v>7.3688081930883498E-2</v>
      </c>
      <c r="Q1924" s="13">
        <f t="shared" si="2468"/>
        <v>0.10766223421355722</v>
      </c>
      <c r="R1924" s="13">
        <f t="shared" si="2469"/>
        <v>1.2608723612130007E-2</v>
      </c>
      <c r="S1924" s="13">
        <f t="shared" si="2470"/>
        <v>4.0135723001330677E-2</v>
      </c>
      <c r="T1924" s="13">
        <f t="shared" si="2471"/>
        <v>9.2963450991233321E-2</v>
      </c>
      <c r="U1924" s="13">
        <f t="shared" si="2472"/>
        <v>3.1813840959456226E-2</v>
      </c>
      <c r="V1924" s="13">
        <f t="shared" si="2473"/>
        <v>9.715886016535254E-3</v>
      </c>
      <c r="W1924" s="13">
        <f t="shared" si="2474"/>
        <v>9.0549720494434244E-2</v>
      </c>
      <c r="X1924" s="13">
        <f t="shared" si="2475"/>
        <v>7.8187254471765458E-2</v>
      </c>
      <c r="Y1924" s="13">
        <f t="shared" si="2476"/>
        <v>3.3756298354385129E-2</v>
      </c>
      <c r="Z1924" s="13">
        <f t="shared" si="2477"/>
        <v>3.6290981950495103E-3</v>
      </c>
      <c r="AA1924" s="13">
        <f t="shared" si="2478"/>
        <v>9.1567993997808579E-3</v>
      </c>
      <c r="AB1924" s="13">
        <f t="shared" si="2479"/>
        <v>1.1552040030523783E-2</v>
      </c>
      <c r="AC1924" s="13">
        <f t="shared" si="2480"/>
        <v>1.3229890765711697E-3</v>
      </c>
      <c r="AD1924" s="13">
        <f t="shared" si="2481"/>
        <v>5.7117883128982701E-2</v>
      </c>
      <c r="AE1924" s="13">
        <f t="shared" si="2482"/>
        <v>4.9319759781796695E-2</v>
      </c>
      <c r="AF1924" s="13">
        <f t="shared" si="2483"/>
        <v>2.1293144735784728E-2</v>
      </c>
      <c r="AG1924" s="13">
        <f t="shared" si="2484"/>
        <v>6.1286864162224414E-3</v>
      </c>
      <c r="AH1924" s="13">
        <f t="shared" si="2485"/>
        <v>7.8340723342376802E-4</v>
      </c>
      <c r="AI1924" s="13">
        <f t="shared" si="2486"/>
        <v>1.9766626581182588E-3</v>
      </c>
      <c r="AJ1924" s="13">
        <f t="shared" si="2487"/>
        <v>2.4937191650141592E-3</v>
      </c>
      <c r="AK1924" s="13">
        <f t="shared" si="2488"/>
        <v>2.0973517318593022E-3</v>
      </c>
      <c r="AL1924" s="13">
        <f t="shared" si="2489"/>
        <v>1.1529489539076687E-4</v>
      </c>
      <c r="AM1924" s="13">
        <f t="shared" si="2490"/>
        <v>2.8823524183813738E-2</v>
      </c>
      <c r="AN1924" s="13">
        <f t="shared" si="2491"/>
        <v>2.4888339884731651E-2</v>
      </c>
      <c r="AO1924" s="13">
        <f t="shared" si="2492"/>
        <v>1.0745206905784507E-2</v>
      </c>
      <c r="AP1924" s="13">
        <f t="shared" si="2493"/>
        <v>3.0927326339123822E-3</v>
      </c>
      <c r="AQ1924" s="13">
        <f t="shared" si="2494"/>
        <v>6.6762291517979944E-4</v>
      </c>
      <c r="AR1924" s="13">
        <f t="shared" si="2495"/>
        <v>1.352902259228749E-4</v>
      </c>
      <c r="AS1924" s="13">
        <f t="shared" si="2496"/>
        <v>3.4135903548068551E-4</v>
      </c>
      <c r="AT1924" s="13">
        <f t="shared" si="2497"/>
        <v>4.3065192000910725E-4</v>
      </c>
      <c r="AU1924" s="13">
        <f t="shared" si="2498"/>
        <v>3.6220139097118672E-4</v>
      </c>
      <c r="AV1924" s="13">
        <f t="shared" si="2499"/>
        <v>2.2847311516459998E-4</v>
      </c>
      <c r="AW1924" s="13">
        <f t="shared" si="2500"/>
        <v>6.9775251206257517E-6</v>
      </c>
      <c r="AX1924" s="13">
        <f t="shared" si="2501"/>
        <v>1.2121065838796442E-2</v>
      </c>
      <c r="AY1924" s="13">
        <f t="shared" si="2502"/>
        <v>1.0466215180258377E-2</v>
      </c>
      <c r="AZ1924" s="13">
        <f t="shared" si="2503"/>
        <v>4.5186480156248288E-3</v>
      </c>
      <c r="BA1924" s="13">
        <f t="shared" si="2504"/>
        <v>1.3005771132767242E-3</v>
      </c>
      <c r="BB1924" s="13">
        <f t="shared" si="2505"/>
        <v>2.8075336169086185E-4</v>
      </c>
      <c r="BC1924" s="13">
        <f t="shared" si="2506"/>
        <v>4.8484599211272654E-5</v>
      </c>
      <c r="BD1924" s="13">
        <f t="shared" si="2507"/>
        <v>1.9469913442793094E-5</v>
      </c>
      <c r="BE1924" s="13">
        <f t="shared" si="2508"/>
        <v>4.9125728251153264E-5</v>
      </c>
      <c r="BF1924" s="13">
        <f t="shared" si="2509"/>
        <v>6.1976063306523588E-5</v>
      </c>
      <c r="BG1924" s="13">
        <f t="shared" si="2510"/>
        <v>5.2125197389266139E-5</v>
      </c>
      <c r="BH1924" s="13">
        <f t="shared" si="2511"/>
        <v>3.2880067616975804E-5</v>
      </c>
      <c r="BI1924" s="13">
        <f t="shared" si="2512"/>
        <v>1.6592341526089266E-5</v>
      </c>
      <c r="BJ1924" s="14">
        <f t="shared" si="2513"/>
        <v>0.71927077093635172</v>
      </c>
      <c r="BK1924" s="14">
        <f t="shared" si="2514"/>
        <v>0.16926651229055986</v>
      </c>
      <c r="BL1924" s="14">
        <f t="shared" si="2515"/>
        <v>0.10341735764947307</v>
      </c>
      <c r="BM1924" s="14">
        <f t="shared" si="2516"/>
        <v>0.64279930389414064</v>
      </c>
      <c r="BN1924" s="14">
        <f t="shared" si="2517"/>
        <v>0.34232519752215557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1.6292</v>
      </c>
      <c r="F1925" s="10">
        <f>VLOOKUP(B1925,home!$B$2:$E$405,3,FALSE)</f>
        <v>0.61380000000000001</v>
      </c>
      <c r="G1925" s="10">
        <f>VLOOKUP(C1925,away!$B$2:$E$405,4,FALSE)</f>
        <v>0.85250000000000004</v>
      </c>
      <c r="H1925" s="10">
        <f>VLOOKUP(A1925,away!$A$2:$E$405,3,FALSE)</f>
        <v>1.1462000000000001</v>
      </c>
      <c r="I1925" s="10">
        <f>VLOOKUP(C1925,away!$B$2:$E$405,3,FALSE)</f>
        <v>0.96940000000000004</v>
      </c>
      <c r="J1925" s="10">
        <f>VLOOKUP(B1925,home!$B$2:$E$405,4,FALSE)</f>
        <v>1.4883</v>
      </c>
      <c r="K1925" s="12">
        <f t="shared" si="2462"/>
        <v>0.85250252339999999</v>
      </c>
      <c r="L1925" s="12">
        <f t="shared" si="2463"/>
        <v>1.6536892425240002</v>
      </c>
      <c r="M1925" s="13">
        <f t="shared" si="2464"/>
        <v>8.1578317769929104E-2</v>
      </c>
      <c r="N1925" s="13">
        <f t="shared" si="2465"/>
        <v>6.9545721753591624E-2</v>
      </c>
      <c r="O1925" s="13">
        <f t="shared" si="2466"/>
        <v>0.13490518651933625</v>
      </c>
      <c r="P1925" s="13">
        <f t="shared" si="2467"/>
        <v>0.11500701192748181</v>
      </c>
      <c r="Q1925" s="13">
        <f t="shared" si="2468"/>
        <v>2.964395164330556E-2</v>
      </c>
      <c r="R1925" s="13">
        <f t="shared" si="2469"/>
        <v>0.11154562785386007</v>
      </c>
      <c r="S1925" s="13">
        <f t="shared" si="2470"/>
        <v>4.0533481058625899E-2</v>
      </c>
      <c r="T1925" s="13">
        <f t="shared" si="2471"/>
        <v>4.9021883938436067E-2</v>
      </c>
      <c r="U1925" s="13">
        <f t="shared" si="2472"/>
        <v>9.5092929219653038E-2</v>
      </c>
      <c r="V1925" s="13">
        <f t="shared" si="2473"/>
        <v>6.3492286608130659E-3</v>
      </c>
      <c r="W1925" s="13">
        <f t="shared" si="2474"/>
        <v>8.4238478598218577E-3</v>
      </c>
      <c r="X1925" s="13">
        <f t="shared" si="2475"/>
        <v>1.3930426586446228E-2</v>
      </c>
      <c r="Y1925" s="13">
        <f t="shared" si="2476"/>
        <v>1.151829829488823E-2</v>
      </c>
      <c r="Z1925" s="13">
        <f t="shared" si="2477"/>
        <v>6.1487268277504621E-2</v>
      </c>
      <c r="AA1925" s="13">
        <f t="shared" si="2478"/>
        <v>5.2418051363545458E-2</v>
      </c>
      <c r="AB1925" s="13">
        <f t="shared" si="2479"/>
        <v>2.2343260529566655E-2</v>
      </c>
      <c r="AC1925" s="13">
        <f t="shared" si="2480"/>
        <v>5.5943619294758376E-4</v>
      </c>
      <c r="AD1925" s="13">
        <f t="shared" si="2481"/>
        <v>1.7953378893089554E-3</v>
      </c>
      <c r="AE1925" s="13">
        <f t="shared" si="2482"/>
        <v>2.9689309542459638E-3</v>
      </c>
      <c r="AF1925" s="13">
        <f t="shared" si="2483"/>
        <v>2.4548445904165328E-3</v>
      </c>
      <c r="AG1925" s="13">
        <f t="shared" si="2484"/>
        <v>1.3531833637466851E-3</v>
      </c>
      <c r="AH1925" s="13">
        <f t="shared" si="2485"/>
        <v>2.5420208525674157E-2</v>
      </c>
      <c r="AI1925" s="13">
        <f t="shared" si="2486"/>
        <v>2.1670791913491413E-2</v>
      </c>
      <c r="AJ1925" s="13">
        <f t="shared" si="2487"/>
        <v>9.2372023951638703E-3</v>
      </c>
      <c r="AK1925" s="13">
        <f t="shared" si="2488"/>
        <v>2.6249127836779087E-3</v>
      </c>
      <c r="AL1925" s="13">
        <f t="shared" si="2489"/>
        <v>3.154714962200607E-5</v>
      </c>
      <c r="AM1925" s="13">
        <f t="shared" si="2490"/>
        <v>3.0610601619830295E-4</v>
      </c>
      <c r="AN1925" s="13">
        <f t="shared" si="2491"/>
        <v>5.0620422605901093E-4</v>
      </c>
      <c r="AO1925" s="13">
        <f t="shared" si="2492"/>
        <v>4.1855224157698681E-4</v>
      </c>
      <c r="AP1925" s="13">
        <f t="shared" si="2493"/>
        <v>2.3071844644338986E-4</v>
      </c>
      <c r="AQ1925" s="13">
        <f t="shared" si="2494"/>
        <v>9.5384153233820903E-5</v>
      </c>
      <c r="AR1925" s="13">
        <f t="shared" si="2495"/>
        <v>8.4074250763248402E-3</v>
      </c>
      <c r="AS1925" s="13">
        <f t="shared" si="2496"/>
        <v>7.1673510928633635E-3</v>
      </c>
      <c r="AT1925" s="13">
        <f t="shared" si="2497"/>
        <v>3.0550924463798824E-3</v>
      </c>
      <c r="AU1925" s="13">
        <f t="shared" si="2498"/>
        <v>8.6815800658637647E-4</v>
      </c>
      <c r="AV1925" s="13">
        <f t="shared" si="2499"/>
        <v>1.850267228311999E-4</v>
      </c>
      <c r="AW1925" s="13">
        <f t="shared" si="2500"/>
        <v>1.2353988685137447E-6</v>
      </c>
      <c r="AX1925" s="13">
        <f t="shared" si="2501"/>
        <v>4.3492691872829078E-5</v>
      </c>
      <c r="AY1925" s="13">
        <f t="shared" si="2502"/>
        <v>7.192339667850845E-5</v>
      </c>
      <c r="AZ1925" s="13">
        <f t="shared" si="2503"/>
        <v>5.946947368651793E-5</v>
      </c>
      <c r="BA1925" s="13">
        <f t="shared" si="2504"/>
        <v>3.2781342964652931E-5</v>
      </c>
      <c r="BB1925" s="13">
        <f t="shared" si="2505"/>
        <v>1.3552538554034095E-5</v>
      </c>
      <c r="BC1925" s="13">
        <f t="shared" si="2506"/>
        <v>4.4823374431395875E-6</v>
      </c>
      <c r="BD1925" s="13">
        <f t="shared" si="2507"/>
        <v>2.3172114010074855E-3</v>
      </c>
      <c r="BE1925" s="13">
        <f t="shared" si="2508"/>
        <v>1.9754285666101303E-3</v>
      </c>
      <c r="BF1925" s="13">
        <f t="shared" si="2509"/>
        <v>8.4202891891579056E-4</v>
      </c>
      <c r="BG1925" s="13">
        <f t="shared" si="2510"/>
        <v>2.3927725938382852E-4</v>
      </c>
      <c r="BH1925" s="13">
        <f t="shared" si="2511"/>
        <v>5.0996116854237527E-5</v>
      </c>
      <c r="BI1925" s="13">
        <f t="shared" si="2512"/>
        <v>8.694863660367754E-6</v>
      </c>
      <c r="BJ1925" s="14">
        <f t="shared" si="2513"/>
        <v>0.19243909373891893</v>
      </c>
      <c r="BK1925" s="14">
        <f t="shared" si="2514"/>
        <v>0.24413094615609793</v>
      </c>
      <c r="BL1925" s="14">
        <f t="shared" si="2515"/>
        <v>0.50037486157538624</v>
      </c>
      <c r="BM1925" s="14">
        <f t="shared" si="2516"/>
        <v>0.45613566428259328</v>
      </c>
      <c r="BN1925" s="14">
        <f t="shared" si="2517"/>
        <v>0.54222581746750442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1.6292</v>
      </c>
      <c r="F1926" s="10">
        <f>VLOOKUP(B1926,home!$B$2:$E$405,3,FALSE)</f>
        <v>1.2958000000000001</v>
      </c>
      <c r="G1926" s="10">
        <f>VLOOKUP(C1926,away!$B$2:$E$405,4,FALSE)</f>
        <v>0.75019999999999998</v>
      </c>
      <c r="H1926" s="10">
        <f>VLOOKUP(A1926,away!$A$2:$E$405,3,FALSE)</f>
        <v>1.1462000000000001</v>
      </c>
      <c r="I1926" s="10">
        <f>VLOOKUP(C1926,away!$B$2:$E$405,3,FALSE)</f>
        <v>0.96940000000000004</v>
      </c>
      <c r="J1926" s="10">
        <f>VLOOKUP(B1926,home!$B$2:$E$405,4,FALSE)</f>
        <v>0.92090000000000005</v>
      </c>
      <c r="K1926" s="12">
        <f t="shared" si="2462"/>
        <v>1.5837602434720002</v>
      </c>
      <c r="L1926" s="12">
        <f t="shared" si="2463"/>
        <v>1.0232361912520003</v>
      </c>
      <c r="M1926" s="13">
        <f t="shared" si="2464"/>
        <v>7.3755741590053533E-2</v>
      </c>
      <c r="N1926" s="13">
        <f t="shared" si="2465"/>
        <v>0.11681141125812111</v>
      </c>
      <c r="O1926" s="13">
        <f t="shared" si="2466"/>
        <v>7.5469544107573117E-2</v>
      </c>
      <c r="P1926" s="13">
        <f t="shared" si="2467"/>
        <v>0.11952566355053086</v>
      </c>
      <c r="Q1926" s="13">
        <f t="shared" si="2468"/>
        <v>9.2500634567234938E-2</v>
      </c>
      <c r="R1926" s="13">
        <f t="shared" si="2469"/>
        <v>3.8611584434078972E-2</v>
      </c>
      <c r="S1926" s="13">
        <f t="shared" si="2470"/>
        <v>4.8424651217666433E-2</v>
      </c>
      <c r="T1926" s="13">
        <f t="shared" si="2471"/>
        <v>9.4649997002970596E-2</v>
      </c>
      <c r="U1926" s="13">
        <f t="shared" si="2472"/>
        <v>6.1151492364156609E-2</v>
      </c>
      <c r="V1926" s="13">
        <f t="shared" si="2473"/>
        <v>8.7194546097022554E-3</v>
      </c>
      <c r="W1926" s="13">
        <f t="shared" si="2474"/>
        <v>4.8832942507839525E-2</v>
      </c>
      <c r="X1926" s="13">
        <f t="shared" si="2475"/>
        <v>4.9967634099349609E-2</v>
      </c>
      <c r="Y1926" s="13">
        <f t="shared" si="2476"/>
        <v>2.5564345800846031E-2</v>
      </c>
      <c r="Z1926" s="13">
        <f t="shared" si="2477"/>
        <v>1.3169590198177334E-2</v>
      </c>
      <c r="AA1926" s="13">
        <f t="shared" si="2478"/>
        <v>2.0857473378691802E-2</v>
      </c>
      <c r="AB1926" s="13">
        <f t="shared" si="2479"/>
        <v>1.6516618558223849E-2</v>
      </c>
      <c r="AC1926" s="13">
        <f t="shared" si="2480"/>
        <v>8.8315039578215724E-4</v>
      </c>
      <c r="AD1926" s="13">
        <f t="shared" si="2481"/>
        <v>1.9334918228917523E-2</v>
      </c>
      <c r="AE1926" s="13">
        <f t="shared" si="2482"/>
        <v>1.9784188086726436E-2</v>
      </c>
      <c r="AF1926" s="13">
        <f t="shared" si="2483"/>
        <v>1.0121948632437577E-2</v>
      </c>
      <c r="AG1926" s="13">
        <f t="shared" si="2484"/>
        <v>3.4523813889012741E-3</v>
      </c>
      <c r="AH1926" s="13">
        <f t="shared" si="2485"/>
        <v>3.3689003286831612E-3</v>
      </c>
      <c r="AI1926" s="13">
        <f t="shared" si="2486"/>
        <v>5.3355304047881455E-3</v>
      </c>
      <c r="AJ1926" s="13">
        <f t="shared" si="2487"/>
        <v>4.2251004664697672E-3</v>
      </c>
      <c r="AK1926" s="13">
        <f t="shared" si="2488"/>
        <v>2.2305153811566073E-3</v>
      </c>
      <c r="AL1926" s="13">
        <f t="shared" si="2489"/>
        <v>5.724795645469408E-5</v>
      </c>
      <c r="AM1926" s="13">
        <f t="shared" si="2490"/>
        <v>6.1243749603483262E-3</v>
      </c>
      <c r="AN1926" s="13">
        <f t="shared" si="2491"/>
        <v>6.2666821082259403E-3</v>
      </c>
      <c r="AO1926" s="13">
        <f t="shared" si="2492"/>
        <v>3.2061479661040829E-3</v>
      </c>
      <c r="AP1926" s="13">
        <f t="shared" si="2493"/>
        <v>1.0935488778088967E-3</v>
      </c>
      <c r="AQ1926" s="13">
        <f t="shared" si="2494"/>
        <v>2.7973969716926854E-4</v>
      </c>
      <c r="AR1926" s="13">
        <f t="shared" si="2495"/>
        <v>6.894361482058742E-4</v>
      </c>
      <c r="AS1926" s="13">
        <f t="shared" si="2496"/>
        <v>1.0919015619409334E-3</v>
      </c>
      <c r="AT1926" s="13">
        <f t="shared" si="2497"/>
        <v>8.6465514179351517E-4</v>
      </c>
      <c r="AU1926" s="13">
        <f t="shared" si="2498"/>
        <v>4.564688126287383E-4</v>
      </c>
      <c r="AV1926" s="13">
        <f t="shared" si="2499"/>
        <v>1.8073428945656629E-4</v>
      </c>
      <c r="AW1926" s="13">
        <f t="shared" si="2500"/>
        <v>2.5770498354297224E-6</v>
      </c>
      <c r="AX1926" s="13">
        <f t="shared" si="2501"/>
        <v>1.6165902630525147E-3</v>
      </c>
      <c r="AY1926" s="13">
        <f t="shared" si="2502"/>
        <v>1.6541536635809242E-3</v>
      </c>
      <c r="AZ1926" s="13">
        <f t="shared" si="2503"/>
        <v>8.4629494723404363E-4</v>
      </c>
      <c r="BA1926" s="13">
        <f t="shared" si="2504"/>
        <v>2.8865320616119189E-4</v>
      </c>
      <c r="BB1926" s="13">
        <f t="shared" si="2505"/>
        <v>7.3840101816264063E-5</v>
      </c>
      <c r="BC1926" s="13">
        <f t="shared" si="2506"/>
        <v>1.5111172908826796E-5</v>
      </c>
      <c r="BD1926" s="13">
        <f t="shared" si="2507"/>
        <v>1.1757600306693801E-4</v>
      </c>
      <c r="BE1926" s="13">
        <f t="shared" si="2508"/>
        <v>1.8621219924375837E-4</v>
      </c>
      <c r="BF1926" s="13">
        <f t="shared" si="2509"/>
        <v>1.4745773900587573E-4</v>
      </c>
      <c r="BG1926" s="13">
        <f t="shared" si="2510"/>
        <v>7.7845901543258813E-5</v>
      </c>
      <c r="BH1926" s="13">
        <f t="shared" si="2511"/>
        <v>3.0822310995362225E-5</v>
      </c>
      <c r="BI1926" s="13">
        <f t="shared" si="2512"/>
        <v>9.7630301532769187E-6</v>
      </c>
      <c r="BJ1926" s="14">
        <f t="shared" si="2513"/>
        <v>0.50248553853775502</v>
      </c>
      <c r="BK1926" s="14">
        <f t="shared" si="2514"/>
        <v>0.25302006298377083</v>
      </c>
      <c r="BL1926" s="14">
        <f t="shared" si="2515"/>
        <v>0.23161963256185611</v>
      </c>
      <c r="BM1926" s="14">
        <f t="shared" si="2516"/>
        <v>0.48196866816022116</v>
      </c>
      <c r="BN1926" s="14">
        <f t="shared" si="2517"/>
        <v>0.51667457950759255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1.6292</v>
      </c>
      <c r="F1927" s="10">
        <f>VLOOKUP(B1927,home!$B$2:$E$405,3,FALSE)</f>
        <v>1.0911999999999999</v>
      </c>
      <c r="G1927" s="10">
        <f>VLOOKUP(C1927,away!$B$2:$E$405,4,FALSE)</f>
        <v>0.64990000000000003</v>
      </c>
      <c r="H1927" s="10">
        <f>VLOOKUP(A1927,away!$A$2:$E$405,3,FALSE)</f>
        <v>1.1462000000000001</v>
      </c>
      <c r="I1927" s="10">
        <f>VLOOKUP(C1927,away!$B$2:$E$405,3,FALSE)</f>
        <v>0.51319999999999999</v>
      </c>
      <c r="J1927" s="10">
        <f>VLOOKUP(B1927,home!$B$2:$E$405,4,FALSE)</f>
        <v>0.92090000000000005</v>
      </c>
      <c r="K1927" s="12">
        <f t="shared" si="2462"/>
        <v>1.155381197696</v>
      </c>
      <c r="L1927" s="12">
        <f t="shared" si="2463"/>
        <v>0.54170085965600001</v>
      </c>
      <c r="M1927" s="13">
        <f t="shared" si="2464"/>
        <v>0.18321736257497495</v>
      </c>
      <c r="N1927" s="13">
        <f t="shared" si="2465"/>
        <v>0.21168589581057681</v>
      </c>
      <c r="O1927" s="13">
        <f t="shared" si="2466"/>
        <v>9.9249002810768983E-2</v>
      </c>
      <c r="P1927" s="13">
        <f t="shared" si="2467"/>
        <v>0.11467043173763991</v>
      </c>
      <c r="Q1927" s="13">
        <f t="shared" si="2468"/>
        <v>0.12228895191848752</v>
      </c>
      <c r="R1927" s="13">
        <f t="shared" si="2469"/>
        <v>2.6881635071297157E-2</v>
      </c>
      <c r="S1927" s="13">
        <f t="shared" si="2470"/>
        <v>1.794222410214517E-2</v>
      </c>
      <c r="T1927" s="13">
        <f t="shared" si="2471"/>
        <v>6.6244030380675945E-2</v>
      </c>
      <c r="U1927" s="13">
        <f t="shared" si="2472"/>
        <v>3.1058535724702102E-2</v>
      </c>
      <c r="V1927" s="13">
        <f t="shared" si="2473"/>
        <v>1.2477241695696842E-3</v>
      </c>
      <c r="W1927" s="13">
        <f t="shared" si="2474"/>
        <v>4.7096785244190219E-2</v>
      </c>
      <c r="X1927" s="13">
        <f t="shared" si="2475"/>
        <v>2.5512369053811858E-2</v>
      </c>
      <c r="Y1927" s="13">
        <f t="shared" si="2476"/>
        <v>6.9100361241555067E-3</v>
      </c>
      <c r="Z1927" s="13">
        <f t="shared" si="2477"/>
        <v>4.8539349423601837E-3</v>
      </c>
      <c r="AA1927" s="13">
        <f t="shared" si="2478"/>
        <v>5.6081451672425724E-3</v>
      </c>
      <c r="AB1927" s="13">
        <f t="shared" si="2479"/>
        <v>3.2397727400908806E-3</v>
      </c>
      <c r="AC1927" s="13">
        <f t="shared" si="2480"/>
        <v>4.8807147424242765E-5</v>
      </c>
      <c r="AD1927" s="13">
        <f t="shared" si="2481"/>
        <v>1.3603685035765943E-2</v>
      </c>
      <c r="AE1927" s="13">
        <f t="shared" si="2482"/>
        <v>7.3691278783638743E-3</v>
      </c>
      <c r="AF1927" s="13">
        <f t="shared" si="2483"/>
        <v>1.9959314533123532E-3</v>
      </c>
      <c r="AG1927" s="13">
        <f t="shared" si="2484"/>
        <v>3.603992613579171E-4</v>
      </c>
      <c r="AH1927" s="13">
        <f t="shared" si="2485"/>
        <v>6.5734518274770189E-4</v>
      </c>
      <c r="AI1927" s="13">
        <f t="shared" si="2486"/>
        <v>7.5948426454273575E-4</v>
      </c>
      <c r="AJ1927" s="13">
        <f t="shared" si="2487"/>
        <v>4.3874691959932605E-4</v>
      </c>
      <c r="AK1927" s="13">
        <f t="shared" si="2488"/>
        <v>1.6897331381736665E-4</v>
      </c>
      <c r="AL1927" s="13">
        <f t="shared" si="2489"/>
        <v>1.22187910323844E-6</v>
      </c>
      <c r="AM1927" s="13">
        <f t="shared" si="2490"/>
        <v>3.1434883819404821E-3</v>
      </c>
      <c r="AN1927" s="13">
        <f t="shared" si="2491"/>
        <v>1.7028303588158076E-3</v>
      </c>
      <c r="AO1927" s="13">
        <f t="shared" si="2492"/>
        <v>4.6121233460942894E-4</v>
      </c>
      <c r="AP1927" s="13">
        <f t="shared" si="2493"/>
        <v>8.3279706047292802E-5</v>
      </c>
      <c r="AQ1927" s="13">
        <f t="shared" si="2494"/>
        <v>1.1278172089429371E-5</v>
      </c>
      <c r="AR1927" s="13">
        <f t="shared" si="2495"/>
        <v>7.1216890117032155E-5</v>
      </c>
      <c r="AS1927" s="13">
        <f t="shared" si="2496"/>
        <v>8.2282655799601021E-5</v>
      </c>
      <c r="AT1927" s="13">
        <f t="shared" si="2497"/>
        <v>4.7533916703675399E-5</v>
      </c>
      <c r="AU1927" s="13">
        <f t="shared" si="2498"/>
        <v>1.8306597870758127E-5</v>
      </c>
      <c r="AV1927" s="13">
        <f t="shared" si="2499"/>
        <v>5.2877747434138899E-6</v>
      </c>
      <c r="AW1927" s="13">
        <f t="shared" si="2500"/>
        <v>2.1242741155212379E-8</v>
      </c>
      <c r="AX1927" s="13">
        <f t="shared" si="2501"/>
        <v>6.0532122861164191E-4</v>
      </c>
      <c r="AY1927" s="13">
        <f t="shared" si="2502"/>
        <v>3.2790302990695256E-4</v>
      </c>
      <c r="AZ1927" s="13">
        <f t="shared" si="2503"/>
        <v>8.8812676592201634E-5</v>
      </c>
      <c r="BA1927" s="13">
        <f t="shared" si="2504"/>
        <v>1.6036634419448647E-5</v>
      </c>
      <c r="BB1927" s="13">
        <f t="shared" si="2505"/>
        <v>2.1717646627510819E-6</v>
      </c>
      <c r="BC1927" s="13">
        <f t="shared" si="2506"/>
        <v>2.3528935695655696E-7</v>
      </c>
      <c r="BD1927" s="13">
        <f t="shared" si="2507"/>
        <v>6.4297084330705308E-6</v>
      </c>
      <c r="BE1927" s="13">
        <f t="shared" si="2508"/>
        <v>7.4287642302370997E-6</v>
      </c>
      <c r="BF1927" s="13">
        <f t="shared" si="2509"/>
        <v>4.2915272568662742E-6</v>
      </c>
      <c r="BG1927" s="13">
        <f t="shared" si="2510"/>
        <v>1.6527833006610616E-6</v>
      </c>
      <c r="BH1927" s="13">
        <f t="shared" si="2511"/>
        <v>4.7739868736243119E-7</v>
      </c>
      <c r="BI1927" s="13">
        <f t="shared" si="2512"/>
        <v>1.103154934366608E-7</v>
      </c>
      <c r="BJ1927" s="14">
        <f t="shared" si="2513"/>
        <v>0.5095097817377503</v>
      </c>
      <c r="BK1927" s="14">
        <f t="shared" si="2514"/>
        <v>0.31745567464076413</v>
      </c>
      <c r="BL1927" s="14">
        <f t="shared" si="2515"/>
        <v>0.16830665952744489</v>
      </c>
      <c r="BM1927" s="14">
        <f t="shared" si="2516"/>
        <v>0.2418048891374085</v>
      </c>
      <c r="BN1927" s="14">
        <f t="shared" si="2517"/>
        <v>0.75799327992374532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1.6292</v>
      </c>
      <c r="F1928" s="10">
        <f>VLOOKUP(B1928,home!$B$2:$E$405,3,FALSE)</f>
        <v>1.3299000000000001</v>
      </c>
      <c r="G1928" s="10">
        <f>VLOOKUP(C1928,away!$B$2:$E$405,4,FALSE)</f>
        <v>0.90259999999999996</v>
      </c>
      <c r="H1928" s="10">
        <f>VLOOKUP(A1928,away!$A$2:$E$405,3,FALSE)</f>
        <v>1.1462000000000001</v>
      </c>
      <c r="I1928" s="10">
        <f>VLOOKUP(C1928,away!$B$2:$E$405,3,FALSE)</f>
        <v>1.1803999999999999</v>
      </c>
      <c r="J1928" s="10">
        <f>VLOOKUP(B1928,home!$B$2:$E$405,4,FALSE)</f>
        <v>0.63009999999999999</v>
      </c>
      <c r="K1928" s="12">
        <f t="shared" si="2462"/>
        <v>1.9556391220080001</v>
      </c>
      <c r="L1928" s="12">
        <f t="shared" si="2463"/>
        <v>0.8525092198480001</v>
      </c>
      <c r="M1928" s="13">
        <f t="shared" si="2464"/>
        <v>6.0316574731138203E-2</v>
      </c>
      <c r="N1928" s="13">
        <f t="shared" si="2465"/>
        <v>0.117957453249733</v>
      </c>
      <c r="O1928" s="13">
        <f t="shared" si="2466"/>
        <v>5.1420436067946225E-2</v>
      </c>
      <c r="P1928" s="13">
        <f t="shared" si="2467"/>
        <v>0.10055981644518683</v>
      </c>
      <c r="Q1928" s="13">
        <f t="shared" si="2468"/>
        <v>0.11534110515380382</v>
      </c>
      <c r="R1928" s="13">
        <f t="shared" si="2469"/>
        <v>2.1918197918264399E-2</v>
      </c>
      <c r="S1928" s="13">
        <f t="shared" si="2470"/>
        <v>4.1913341103027052E-2</v>
      </c>
      <c r="T1928" s="13">
        <f t="shared" si="2471"/>
        <v>9.832935557107543E-2</v>
      </c>
      <c r="U1928" s="13">
        <f t="shared" si="2472"/>
        <v>4.286408533287215E-2</v>
      </c>
      <c r="V1928" s="13">
        <f t="shared" si="2473"/>
        <v>7.7642153673944782E-3</v>
      </c>
      <c r="W1928" s="13">
        <f t="shared" si="2474"/>
        <v>7.5188525871472428E-2</v>
      </c>
      <c r="X1928" s="13">
        <f t="shared" si="2475"/>
        <v>6.4098911532210132E-2</v>
      </c>
      <c r="Y1928" s="13">
        <f t="shared" si="2476"/>
        <v>2.7322456531715215E-2</v>
      </c>
      <c r="Z1928" s="13">
        <f t="shared" si="2477"/>
        <v>6.2284886025912147E-3</v>
      </c>
      <c r="AA1928" s="13">
        <f t="shared" si="2478"/>
        <v>1.2180675982208315E-2</v>
      </c>
      <c r="AB1928" s="13">
        <f t="shared" si="2479"/>
        <v>1.1910503241654906E-2</v>
      </c>
      <c r="AC1928" s="13">
        <f t="shared" si="2480"/>
        <v>8.090314267537262E-4</v>
      </c>
      <c r="AD1928" s="13">
        <f t="shared" si="2481"/>
        <v>3.6760405680090535E-2</v>
      </c>
      <c r="AE1928" s="13">
        <f t="shared" si="2482"/>
        <v>3.1338584767629969E-2</v>
      </c>
      <c r="AF1928" s="13">
        <f t="shared" si="2483"/>
        <v>1.3358216225696322E-2</v>
      </c>
      <c r="AG1928" s="13">
        <f t="shared" si="2484"/>
        <v>3.7960008310430897E-3</v>
      </c>
      <c r="AH1928" s="13">
        <f t="shared" si="2485"/>
        <v>1.3274609898567993E-3</v>
      </c>
      <c r="AI1928" s="13">
        <f t="shared" si="2486"/>
        <v>2.596034644703421E-3</v>
      </c>
      <c r="AJ1928" s="13">
        <f t="shared" si="2487"/>
        <v>2.5384534566350748E-3</v>
      </c>
      <c r="AK1928" s="13">
        <f t="shared" si="2488"/>
        <v>1.6547662963973301E-3</v>
      </c>
      <c r="AL1928" s="13">
        <f t="shared" si="2489"/>
        <v>5.3952700156060165E-5</v>
      </c>
      <c r="AM1928" s="13">
        <f t="shared" si="2490"/>
        <v>1.4378017497774034E-2</v>
      </c>
      <c r="AN1928" s="13">
        <f t="shared" si="2491"/>
        <v>1.2257392479988236E-2</v>
      </c>
      <c r="AO1928" s="13">
        <f t="shared" si="2492"/>
        <v>5.2247700502427562E-3</v>
      </c>
      <c r="AP1928" s="13">
        <f t="shared" si="2493"/>
        <v>1.4847215464725495E-3</v>
      </c>
      <c r="AQ1928" s="13">
        <f t="shared" si="2494"/>
        <v>3.1643470181870736E-4</v>
      </c>
      <c r="AR1928" s="13">
        <f t="shared" si="2495"/>
        <v>2.2633454656829482E-4</v>
      </c>
      <c r="AS1928" s="13">
        <f t="shared" si="2496"/>
        <v>4.4262869393089878E-4</v>
      </c>
      <c r="AT1928" s="13">
        <f t="shared" si="2497"/>
        <v>4.3281099518728544E-4</v>
      </c>
      <c r="AU1928" s="13">
        <f t="shared" si="2498"/>
        <v>2.8214070487449054E-4</v>
      </c>
      <c r="AV1928" s="13">
        <f t="shared" si="2499"/>
        <v>1.3794135009086674E-4</v>
      </c>
      <c r="AW1928" s="13">
        <f t="shared" si="2500"/>
        <v>2.4986100644804872E-6</v>
      </c>
      <c r="AX1928" s="13">
        <f t="shared" si="2501"/>
        <v>4.6863689192604098E-3</v>
      </c>
      <c r="AY1928" s="13">
        <f t="shared" si="2502"/>
        <v>3.9951727112786072E-3</v>
      </c>
      <c r="AZ1928" s="13">
        <f t="shared" si="2503"/>
        <v>1.702960785625072E-3</v>
      </c>
      <c r="BA1928" s="13">
        <f t="shared" si="2504"/>
        <v>4.8392992359498925E-4</v>
      </c>
      <c r="BB1928" s="13">
        <f t="shared" si="2505"/>
        <v>1.0313868040626665E-4</v>
      </c>
      <c r="BC1928" s="13">
        <f t="shared" si="2506"/>
        <v>1.7585335193859721E-5</v>
      </c>
      <c r="BD1928" s="13">
        <f t="shared" si="2507"/>
        <v>3.2158714619931297E-5</v>
      </c>
      <c r="BE1928" s="13">
        <f t="shared" si="2508"/>
        <v>6.289084042422826E-5</v>
      </c>
      <c r="BF1928" s="13">
        <f t="shared" si="2509"/>
        <v>6.1495893974791512E-5</v>
      </c>
      <c r="BG1928" s="13">
        <f t="shared" si="2510"/>
        <v>4.0087925366652768E-5</v>
      </c>
      <c r="BH1928" s="13">
        <f t="shared" si="2511"/>
        <v>1.9599378791790767E-5</v>
      </c>
      <c r="BI1928" s="13">
        <f t="shared" si="2512"/>
        <v>7.6658623864559835E-6</v>
      </c>
      <c r="BJ1928" s="14">
        <f t="shared" si="2513"/>
        <v>0.62814150804612556</v>
      </c>
      <c r="BK1928" s="14">
        <f t="shared" si="2514"/>
        <v>0.21541210448493495</v>
      </c>
      <c r="BL1928" s="14">
        <f t="shared" si="2515"/>
        <v>0.15015636883675429</v>
      </c>
      <c r="BM1928" s="14">
        <f t="shared" si="2516"/>
        <v>0.52843221230311932</v>
      </c>
      <c r="BN1928" s="14">
        <f t="shared" si="2517"/>
        <v>0.46751358356607248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1.6292</v>
      </c>
      <c r="F1929" s="10">
        <f>VLOOKUP(B1929,home!$B$2:$E$405,3,FALSE)</f>
        <v>0.86650000000000005</v>
      </c>
      <c r="G1929" s="10">
        <f>VLOOKUP(C1929,away!$B$2:$E$405,4,FALSE)</f>
        <v>1.3359000000000001</v>
      </c>
      <c r="H1929" s="10">
        <f>VLOOKUP(A1929,away!$A$2:$E$405,3,FALSE)</f>
        <v>1.1462000000000001</v>
      </c>
      <c r="I1929" s="10">
        <f>VLOOKUP(C1929,away!$B$2:$E$405,3,FALSE)</f>
        <v>1.2317</v>
      </c>
      <c r="J1929" s="10">
        <f>VLOOKUP(B1929,home!$B$2:$E$405,4,FALSE)</f>
        <v>1.3856999999999999</v>
      </c>
      <c r="K1929" s="12">
        <f t="shared" si="2462"/>
        <v>1.8858924346200003</v>
      </c>
      <c r="L1929" s="12">
        <f t="shared" si="2463"/>
        <v>1.956295980078</v>
      </c>
      <c r="M1929" s="13">
        <f t="shared" si="2464"/>
        <v>2.1446615862605337E-2</v>
      </c>
      <c r="N1929" s="13">
        <f t="shared" si="2465"/>
        <v>4.0446010603488694E-2</v>
      </c>
      <c r="O1929" s="13">
        <f t="shared" si="2466"/>
        <v>4.1955928398291889E-2</v>
      </c>
      <c r="P1929" s="13">
        <f t="shared" si="2467"/>
        <v>7.9124367953797098E-2</v>
      </c>
      <c r="Q1929" s="13">
        <f t="shared" si="2468"/>
        <v>3.8138412703839837E-2</v>
      </c>
      <c r="R1929" s="13">
        <f t="shared" si="2469"/>
        <v>4.103910703300942E-2</v>
      </c>
      <c r="S1929" s="13">
        <f t="shared" si="2470"/>
        <v>7.2979644483259401E-2</v>
      </c>
      <c r="T1929" s="13">
        <f t="shared" si="2471"/>
        <v>7.4610023459077593E-2</v>
      </c>
      <c r="U1929" s="13">
        <f t="shared" si="2472"/>
        <v>7.7395341477112911E-2</v>
      </c>
      <c r="V1929" s="13">
        <f t="shared" si="2473"/>
        <v>2.9916495296580001E-2</v>
      </c>
      <c r="W1929" s="13">
        <f t="shared" si="2474"/>
        <v>2.3974981328862277E-2</v>
      </c>
      <c r="X1929" s="13">
        <f t="shared" si="2475"/>
        <v>4.6902159596098378E-2</v>
      </c>
      <c r="Y1929" s="13">
        <f t="shared" si="2476"/>
        <v>4.5877253137412033E-2</v>
      </c>
      <c r="Z1929" s="13">
        <f t="shared" si="2477"/>
        <v>2.6761546704889044E-2</v>
      </c>
      <c r="AA1929" s="13">
        <f t="shared" si="2478"/>
        <v>5.0469398469480037E-2</v>
      </c>
      <c r="AB1929" s="13">
        <f t="shared" si="2479"/>
        <v>4.7589928376707336E-2</v>
      </c>
      <c r="AC1929" s="13">
        <f t="shared" si="2480"/>
        <v>6.8983021520133856E-3</v>
      </c>
      <c r="AD1929" s="13">
        <f t="shared" si="2481"/>
        <v>1.1303558977064287E-2</v>
      </c>
      <c r="AE1929" s="13">
        <f t="shared" si="2482"/>
        <v>2.2113106987405453E-2</v>
      </c>
      <c r="AF1929" s="13">
        <f t="shared" si="2483"/>
        <v>2.1629891153248013E-2</v>
      </c>
      <c r="AG1929" s="13">
        <f t="shared" si="2484"/>
        <v>1.4104823037541266E-2</v>
      </c>
      <c r="AH1929" s="13">
        <f t="shared" si="2485"/>
        <v>1.3088376559861019E-2</v>
      </c>
      <c r="AI1929" s="13">
        <f t="shared" si="2486"/>
        <v>2.4683270335699638E-2</v>
      </c>
      <c r="AJ1929" s="13">
        <f t="shared" si="2487"/>
        <v>2.3274996393888123E-2</v>
      </c>
      <c r="AK1929" s="13">
        <f t="shared" si="2488"/>
        <v>1.4631379871680462E-2</v>
      </c>
      <c r="AL1929" s="13">
        <f t="shared" si="2489"/>
        <v>1.0180138465278054E-3</v>
      </c>
      <c r="AM1929" s="13">
        <f t="shared" si="2490"/>
        <v>4.2634592718253077E-3</v>
      </c>
      <c r="AN1929" s="13">
        <f t="shared" si="2491"/>
        <v>8.3405882346981267E-3</v>
      </c>
      <c r="AO1929" s="13">
        <f t="shared" si="2492"/>
        <v>8.1583296175129043E-3</v>
      </c>
      <c r="AP1929" s="13">
        <f t="shared" si="2493"/>
        <v>5.3200358116305959E-3</v>
      </c>
      <c r="AQ1929" s="13">
        <f t="shared" si="2494"/>
        <v>2.6018911680409833E-3</v>
      </c>
      <c r="AR1929" s="13">
        <f t="shared" si="2495"/>
        <v>5.1209476899606457E-3</v>
      </c>
      <c r="AS1929" s="13">
        <f t="shared" si="2496"/>
        <v>9.657556506581547E-3</v>
      </c>
      <c r="AT1929" s="13">
        <f t="shared" si="2497"/>
        <v>9.106556376338653E-3</v>
      </c>
      <c r="AU1929" s="13">
        <f t="shared" si="2498"/>
        <v>5.7246619251925292E-3</v>
      </c>
      <c r="AV1929" s="13">
        <f t="shared" si="2499"/>
        <v>2.6990241538694397E-3</v>
      </c>
      <c r="AW1929" s="13">
        <f t="shared" si="2500"/>
        <v>1.0432842838282275E-4</v>
      </c>
      <c r="AX1929" s="13">
        <f t="shared" si="2501"/>
        <v>1.3400709310076395E-3</v>
      </c>
      <c r="AY1929" s="13">
        <f t="shared" si="2502"/>
        <v>2.6215753753496282E-3</v>
      </c>
      <c r="AZ1929" s="13">
        <f t="shared" si="2503"/>
        <v>2.5642886841339761E-3</v>
      </c>
      <c r="BA1929" s="13">
        <f t="shared" si="2504"/>
        <v>1.6721692148436011E-3</v>
      </c>
      <c r="BB1929" s="13">
        <f t="shared" si="2505"/>
        <v>8.1781447825218052E-4</v>
      </c>
      <c r="BC1929" s="13">
        <f t="shared" si="2506"/>
        <v>3.199774352508655E-4</v>
      </c>
      <c r="BD1929" s="13">
        <f t="shared" si="2507"/>
        <v>1.6696815633432882E-3</v>
      </c>
      <c r="BE1929" s="13">
        <f t="shared" si="2508"/>
        <v>3.1488398285336016E-3</v>
      </c>
      <c r="BF1929" s="13">
        <f t="shared" si="2509"/>
        <v>2.9691866052308303E-3</v>
      </c>
      <c r="BG1929" s="13">
        <f t="shared" si="2510"/>
        <v>1.8665221852599543E-3</v>
      </c>
      <c r="BH1929" s="13">
        <f t="shared" si="2511"/>
        <v>8.8001501705803483E-4</v>
      </c>
      <c r="BI1929" s="13">
        <f t="shared" si="2512"/>
        <v>3.3192273260434786E-4</v>
      </c>
      <c r="BJ1929" s="14">
        <f t="shared" si="2513"/>
        <v>0.37712042120658373</v>
      </c>
      <c r="BK1929" s="14">
        <f t="shared" si="2514"/>
        <v>0.21400501497013266</v>
      </c>
      <c r="BL1929" s="14">
        <f t="shared" si="2515"/>
        <v>0.37730264149970377</v>
      </c>
      <c r="BM1929" s="14">
        <f t="shared" si="2516"/>
        <v>0.73052193487930961</v>
      </c>
      <c r="BN1929" s="14">
        <f t="shared" si="2517"/>
        <v>0.26215044255503228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1.6292</v>
      </c>
      <c r="F1930" s="10">
        <f>VLOOKUP(B1930,home!$B$2:$E$405,3,FALSE)</f>
        <v>1.0570999999999999</v>
      </c>
      <c r="G1930" s="10">
        <f>VLOOKUP(C1930,away!$B$2:$E$405,4,FALSE)</f>
        <v>1.0109999999999999</v>
      </c>
      <c r="H1930" s="10">
        <f>VLOOKUP(A1930,away!$A$2:$E$405,3,FALSE)</f>
        <v>1.1462000000000001</v>
      </c>
      <c r="I1930" s="10">
        <f>VLOOKUP(C1930,away!$B$2:$E$405,3,FALSE)</f>
        <v>0.97509999999999997</v>
      </c>
      <c r="J1930" s="10">
        <f>VLOOKUP(B1930,home!$B$2:$E$405,4,FALSE)</f>
        <v>0.72699999999999998</v>
      </c>
      <c r="K1930" s="12">
        <f t="shared" si="2462"/>
        <v>1.7411718205199995</v>
      </c>
      <c r="L1930" s="12">
        <f t="shared" si="2463"/>
        <v>0.8125385437399999</v>
      </c>
      <c r="M1930" s="13">
        <f t="shared" si="2464"/>
        <v>7.7792491381598661E-2</v>
      </c>
      <c r="N1930" s="13">
        <f t="shared" si="2465"/>
        <v>0.13545009384168452</v>
      </c>
      <c r="O1930" s="13">
        <f t="shared" si="2466"/>
        <v>6.3209397661110667E-2</v>
      </c>
      <c r="P1930" s="13">
        <f t="shared" si="2467"/>
        <v>0.11005842199956867</v>
      </c>
      <c r="Q1930" s="13">
        <f t="shared" si="2468"/>
        <v>0.11792094324196531</v>
      </c>
      <c r="R1930" s="13">
        <f t="shared" si="2469"/>
        <v>2.5680035963120709E-2</v>
      </c>
      <c r="S1930" s="13">
        <f t="shared" si="2470"/>
        <v>3.8926816836400875E-2</v>
      </c>
      <c r="T1930" s="13">
        <f t="shared" si="2471"/>
        <v>9.5815311498273673E-2</v>
      </c>
      <c r="U1930" s="13">
        <f t="shared" si="2472"/>
        <v>4.4713354968925936E-2</v>
      </c>
      <c r="V1930" s="13">
        <f t="shared" si="2473"/>
        <v>6.1191624572735932E-3</v>
      </c>
      <c r="W1930" s="13">
        <f t="shared" si="2474"/>
        <v>6.8440207807349426E-2</v>
      </c>
      <c r="X1930" s="13">
        <f t="shared" si="2475"/>
        <v>5.5610306785046679E-2</v>
      </c>
      <c r="Y1930" s="13">
        <f t="shared" si="2476"/>
        <v>2.2592758846028228E-2</v>
      </c>
      <c r="Z1930" s="13">
        <f t="shared" si="2477"/>
        <v>6.9553396748883089E-3</v>
      </c>
      <c r="AA1930" s="13">
        <f t="shared" si="2478"/>
        <v>1.2110441444060259E-2</v>
      </c>
      <c r="AB1930" s="13">
        <f t="shared" si="2479"/>
        <v>1.0543179688227627E-2</v>
      </c>
      <c r="AC1930" s="13">
        <f t="shared" si="2480"/>
        <v>5.4107516680414354E-4</v>
      </c>
      <c r="AD1930" s="13">
        <f t="shared" si="2481"/>
        <v>2.9791540306172416E-2</v>
      </c>
      <c r="AE1930" s="13">
        <f t="shared" si="2482"/>
        <v>2.4206774776148847E-2</v>
      </c>
      <c r="AF1930" s="13">
        <f t="shared" si="2483"/>
        <v>9.8344687626270716E-3</v>
      </c>
      <c r="AG1930" s="13">
        <f t="shared" si="2484"/>
        <v>2.6636283089471733E-3</v>
      </c>
      <c r="AH1930" s="13">
        <f t="shared" si="2485"/>
        <v>1.4128703926626976E-3</v>
      </c>
      <c r="AI1930" s="13">
        <f t="shared" si="2486"/>
        <v>2.4600501137513153E-3</v>
      </c>
      <c r="AJ1930" s="13">
        <f t="shared" si="2487"/>
        <v>2.141684967565405E-3</v>
      </c>
      <c r="AK1930" s="13">
        <f t="shared" si="2488"/>
        <v>1.243013837985391E-3</v>
      </c>
      <c r="AL1930" s="13">
        <f t="shared" si="2489"/>
        <v>3.0619859569482106E-5</v>
      </c>
      <c r="AM1930" s="13">
        <f t="shared" si="2490"/>
        <v>1.0374438094198631E-2</v>
      </c>
      <c r="AN1930" s="13">
        <f t="shared" si="2491"/>
        <v>8.4296308211809362E-3</v>
      </c>
      <c r="AO1930" s="13">
        <f t="shared" si="2492"/>
        <v>3.4246999758540879E-3</v>
      </c>
      <c r="AP1930" s="13">
        <f t="shared" si="2493"/>
        <v>9.2756691037563133E-4</v>
      </c>
      <c r="AQ1930" s="13">
        <f t="shared" si="2494"/>
        <v>1.8842096664450659E-4</v>
      </c>
      <c r="AR1930" s="13">
        <f t="shared" si="2495"/>
        <v>2.2960233026950212E-4</v>
      </c>
      <c r="AS1930" s="13">
        <f t="shared" si="2496"/>
        <v>3.9977710739098318E-4</v>
      </c>
      <c r="AT1930" s="13">
        <f t="shared" si="2497"/>
        <v>3.4804031693908883E-4</v>
      </c>
      <c r="AU1930" s="13">
        <f t="shared" si="2498"/>
        <v>2.0199933075306365E-4</v>
      </c>
      <c r="AV1930" s="13">
        <f t="shared" si="2499"/>
        <v>8.7928885617783321E-5</v>
      </c>
      <c r="AW1930" s="13">
        <f t="shared" si="2500"/>
        <v>1.2033342972276801E-6</v>
      </c>
      <c r="AX1930" s="13">
        <f t="shared" si="2501"/>
        <v>3.0106132105579765E-3</v>
      </c>
      <c r="AY1930" s="13">
        <f t="shared" si="2502"/>
        <v>2.4462392738711838E-3</v>
      </c>
      <c r="AZ1930" s="13">
        <f t="shared" si="2503"/>
        <v>9.9383184861544325E-4</v>
      </c>
      <c r="BA1930" s="13">
        <f t="shared" si="2504"/>
        <v>2.6917556099880809E-4</v>
      </c>
      <c r="BB1930" s="13">
        <f t="shared" si="2505"/>
        <v>5.4678879586092249E-5</v>
      </c>
      <c r="BC1930" s="13">
        <f t="shared" si="2506"/>
        <v>8.8857394384436458E-6</v>
      </c>
      <c r="BD1930" s="13">
        <f t="shared" si="2507"/>
        <v>3.1093457179415279E-5</v>
      </c>
      <c r="BE1930" s="13">
        <f t="shared" si="2508"/>
        <v>5.4139051443343147E-5</v>
      </c>
      <c r="BF1930" s="13">
        <f t="shared" si="2509"/>
        <v>4.7132695381415849E-5</v>
      </c>
      <c r="BG1930" s="13">
        <f t="shared" si="2510"/>
        <v>2.7355373674424806E-5</v>
      </c>
      <c r="BH1930" s="13">
        <f t="shared" si="2511"/>
        <v>1.1907601445425774E-5</v>
      </c>
      <c r="BI1930" s="13">
        <f t="shared" si="2512"/>
        <v>4.1466360173517134E-6</v>
      </c>
      <c r="BJ1930" s="14">
        <f t="shared" si="2513"/>
        <v>0.59245421545556509</v>
      </c>
      <c r="BK1930" s="14">
        <f t="shared" si="2514"/>
        <v>0.23591482697508662</v>
      </c>
      <c r="BL1930" s="14">
        <f t="shared" si="2515"/>
        <v>0.1649571518235218</v>
      </c>
      <c r="BM1930" s="14">
        <f t="shared" si="2516"/>
        <v>0.46772511390043942</v>
      </c>
      <c r="BN1930" s="14">
        <f t="shared" si="2517"/>
        <v>0.53011138408904857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1.6292</v>
      </c>
      <c r="F1931" s="10">
        <f>VLOOKUP(B1931,home!$B$2:$E$405,3,FALSE)</f>
        <v>1.0470999999999999</v>
      </c>
      <c r="G1931" s="10">
        <f>VLOOKUP(C1931,away!$B$2:$E$405,4,FALSE)</f>
        <v>1.1253</v>
      </c>
      <c r="H1931" s="10">
        <f>VLOOKUP(A1931,away!$A$2:$E$405,3,FALSE)</f>
        <v>1.1462000000000001</v>
      </c>
      <c r="I1931" s="10">
        <f>VLOOKUP(C1931,away!$B$2:$E$405,3,FALSE)</f>
        <v>0.92090000000000005</v>
      </c>
      <c r="J1931" s="10">
        <f>VLOOKUP(B1931,home!$B$2:$E$405,4,FALSE)</f>
        <v>1.1291</v>
      </c>
      <c r="K1931" s="12">
        <f t="shared" si="2462"/>
        <v>1.9196890155959998</v>
      </c>
      <c r="L1931" s="12">
        <f t="shared" si="2463"/>
        <v>1.1918052233780001</v>
      </c>
      <c r="M1931" s="13">
        <f t="shared" si="2464"/>
        <v>4.4534360621130642E-2</v>
      </c>
      <c r="N1931" s="13">
        <f t="shared" si="2465"/>
        <v>8.5492122900975548E-2</v>
      </c>
      <c r="O1931" s="13">
        <f t="shared" si="2466"/>
        <v>5.3076283608063018E-2</v>
      </c>
      <c r="P1931" s="13">
        <f t="shared" si="2467"/>
        <v>0.1018899586310566</v>
      </c>
      <c r="Q1931" s="13">
        <f t="shared" si="2468"/>
        <v>8.2059144626492997E-2</v>
      </c>
      <c r="R1931" s="13">
        <f t="shared" si="2469"/>
        <v>3.1628296020790821E-2</v>
      </c>
      <c r="S1931" s="13">
        <f t="shared" si="2470"/>
        <v>5.8278391813896324E-2</v>
      </c>
      <c r="T1931" s="13">
        <f t="shared" si="2471"/>
        <v>9.7798517191785103E-2</v>
      </c>
      <c r="U1931" s="13">
        <f t="shared" si="2472"/>
        <v>6.0716492453130814E-2</v>
      </c>
      <c r="V1931" s="13">
        <f t="shared" si="2473"/>
        <v>1.4814984924459406E-2</v>
      </c>
      <c r="W1931" s="13">
        <f t="shared" si="2474"/>
        <v>5.2509346189560706E-2</v>
      </c>
      <c r="X1931" s="13">
        <f t="shared" si="2475"/>
        <v>6.2580913064882129E-2</v>
      </c>
      <c r="Y1931" s="13">
        <f t="shared" si="2476"/>
        <v>3.729212953724554E-2</v>
      </c>
      <c r="Z1931" s="13">
        <f t="shared" si="2477"/>
        <v>1.2564922801374702E-2</v>
      </c>
      <c r="AA1931" s="13">
        <f t="shared" si="2478"/>
        <v>2.4120744283610735E-2</v>
      </c>
      <c r="AB1931" s="13">
        <f t="shared" si="2479"/>
        <v>2.3152163924623766E-2</v>
      </c>
      <c r="AC1931" s="13">
        <f t="shared" si="2480"/>
        <v>2.1184459875750847E-3</v>
      </c>
      <c r="AD1931" s="13">
        <f t="shared" si="2481"/>
        <v>2.5200403774056846E-2</v>
      </c>
      <c r="AE1931" s="13">
        <f t="shared" si="2482"/>
        <v>3.0033972849155616E-2</v>
      </c>
      <c r="AF1931" s="13">
        <f t="shared" si="2483"/>
        <v>1.7897322860208353E-2</v>
      </c>
      <c r="AG1931" s="13">
        <f t="shared" si="2484"/>
        <v>7.1100409564262661E-3</v>
      </c>
      <c r="AH1931" s="13">
        <f t="shared" si="2485"/>
        <v>3.7437351565049277E-3</v>
      </c>
      <c r="AI1931" s="13">
        <f t="shared" si="2486"/>
        <v>7.1868072572430809E-3</v>
      </c>
      <c r="AJ1931" s="13">
        <f t="shared" si="2487"/>
        <v>6.8982174744675797E-3</v>
      </c>
      <c r="AK1931" s="13">
        <f t="shared" si="2488"/>
        <v>4.4141441043092635E-3</v>
      </c>
      <c r="AL1931" s="13">
        <f t="shared" si="2489"/>
        <v>1.9387131287003367E-4</v>
      </c>
      <c r="AM1931" s="13">
        <f t="shared" si="2490"/>
        <v>9.6753876627281785E-3</v>
      </c>
      <c r="AN1931" s="13">
        <f t="shared" si="2491"/>
        <v>1.1531177554646504E-2</v>
      </c>
      <c r="AO1931" s="13">
        <f t="shared" si="2492"/>
        <v>6.87145882066343E-3</v>
      </c>
      <c r="AP1931" s="13">
        <f t="shared" si="2493"/>
        <v>2.7298135048978351E-3</v>
      </c>
      <c r="AQ1931" s="13">
        <f t="shared" si="2494"/>
        <v>8.1335149849626187E-4</v>
      </c>
      <c r="AR1931" s="13">
        <f t="shared" si="2495"/>
        <v>8.9236062289328537E-4</v>
      </c>
      <c r="AS1931" s="13">
        <f t="shared" si="2496"/>
        <v>1.7130548857186441E-3</v>
      </c>
      <c r="AT1931" s="13">
        <f t="shared" si="2497"/>
        <v>1.6442663236135712E-3</v>
      </c>
      <c r="AU1931" s="13">
        <f t="shared" si="2498"/>
        <v>1.0521600000517968E-3</v>
      </c>
      <c r="AV1931" s="13">
        <f t="shared" si="2499"/>
        <v>5.049549986872303E-4</v>
      </c>
      <c r="AW1931" s="13">
        <f t="shared" si="2500"/>
        <v>1.232103567059065E-5</v>
      </c>
      <c r="AX1931" s="13">
        <f t="shared" si="2501"/>
        <v>3.0956225696287211E-3</v>
      </c>
      <c r="AY1931" s="13">
        <f t="shared" si="2502"/>
        <v>3.6893791480903364E-3</v>
      </c>
      <c r="AZ1931" s="13">
        <f t="shared" si="2503"/>
        <v>2.1985106698579702E-3</v>
      </c>
      <c r="BA1931" s="13">
        <f t="shared" si="2504"/>
        <v>8.7339883332966466E-4</v>
      </c>
      <c r="BB1931" s="13">
        <f t="shared" si="2505"/>
        <v>2.6023032291363655E-4</v>
      </c>
      <c r="BC1931" s="13">
        <f t="shared" si="2506"/>
        <v>6.2028771625963127E-5</v>
      </c>
      <c r="BD1931" s="13">
        <f t="shared" si="2507"/>
        <v>1.7725334191684379E-4</v>
      </c>
      <c r="BE1931" s="13">
        <f t="shared" si="2508"/>
        <v>3.4027129345544702E-4</v>
      </c>
      <c r="BF1931" s="13">
        <f t="shared" si="2509"/>
        <v>3.2660753218453236E-4</v>
      </c>
      <c r="BG1931" s="13">
        <f t="shared" si="2510"/>
        <v>2.0899496398185457E-4</v>
      </c>
      <c r="BH1931" s="13">
        <f t="shared" si="2511"/>
        <v>1.0030133416771199E-4</v>
      </c>
      <c r="BI1931" s="13">
        <f t="shared" si="2512"/>
        <v>3.8509473890276081E-5</v>
      </c>
      <c r="BJ1931" s="14">
        <f t="shared" si="2513"/>
        <v>0.53977427330766758</v>
      </c>
      <c r="BK1931" s="14">
        <f t="shared" si="2514"/>
        <v>0.2255193924390784</v>
      </c>
      <c r="BL1931" s="14">
        <f t="shared" si="2515"/>
        <v>0.22193561905330519</v>
      </c>
      <c r="BM1931" s="14">
        <f t="shared" si="2516"/>
        <v>0.59743698308049686</v>
      </c>
      <c r="BN1931" s="14">
        <f t="shared" si="2517"/>
        <v>0.39868016640850962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1.6292</v>
      </c>
      <c r="F1932" s="10">
        <f>VLOOKUP(B1932,home!$B$2:$E$405,3,FALSE)</f>
        <v>1.2583</v>
      </c>
      <c r="G1932" s="10">
        <f>VLOOKUP(C1932,away!$B$2:$E$405,4,FALSE)</f>
        <v>1.1193</v>
      </c>
      <c r="H1932" s="10">
        <f>VLOOKUP(A1932,away!$A$2:$E$405,3,FALSE)</f>
        <v>1.1462000000000001</v>
      </c>
      <c r="I1932" s="10">
        <f>VLOOKUP(C1932,away!$B$2:$E$405,3,FALSE)</f>
        <v>0.41060000000000002</v>
      </c>
      <c r="J1932" s="10">
        <f>VLOOKUP(B1932,home!$B$2:$E$405,4,FALSE)</f>
        <v>1.0468999999999999</v>
      </c>
      <c r="K1932" s="12">
        <f t="shared" si="2462"/>
        <v>2.2945900275479998</v>
      </c>
      <c r="L1932" s="12">
        <f t="shared" si="2463"/>
        <v>0.49270225386800004</v>
      </c>
      <c r="M1932" s="13">
        <f t="shared" si="2464"/>
        <v>6.1587750642915856E-2</v>
      </c>
      <c r="N1932" s="13">
        <f t="shared" si="2465"/>
        <v>0.14131863844434761</v>
      </c>
      <c r="O1932" s="13">
        <f t="shared" si="2466"/>
        <v>3.0344423552425011E-2</v>
      </c>
      <c r="P1932" s="13">
        <f t="shared" si="2467"/>
        <v>6.9628011675087073E-2</v>
      </c>
      <c r="Q1932" s="13">
        <f t="shared" si="2468"/>
        <v>0.16213416924053076</v>
      </c>
      <c r="R1932" s="13">
        <f t="shared" si="2469"/>
        <v>7.475382938302513E-3</v>
      </c>
      <c r="S1932" s="13">
        <f t="shared" si="2470"/>
        <v>1.9679481549565701E-2</v>
      </c>
      <c r="T1932" s="13">
        <f t="shared" si="2471"/>
        <v>7.9883870613825264E-2</v>
      </c>
      <c r="U1932" s="13">
        <f t="shared" si="2472"/>
        <v>1.715293914233141E-2</v>
      </c>
      <c r="V1932" s="13">
        <f t="shared" si="2473"/>
        <v>2.472070170499858E-3</v>
      </c>
      <c r="W1932" s="13">
        <f t="shared" si="2474"/>
        <v>0.12401048262136716</v>
      </c>
      <c r="X1932" s="13">
        <f t="shared" si="2475"/>
        <v>6.1100244290806051E-2</v>
      </c>
      <c r="Y1932" s="13">
        <f t="shared" si="2476"/>
        <v>1.5052114036982769E-2</v>
      </c>
      <c r="Z1932" s="13">
        <f t="shared" si="2477"/>
        <v>1.2277126740760139E-3</v>
      </c>
      <c r="AA1932" s="13">
        <f t="shared" si="2478"/>
        <v>2.8170972586291092E-3</v>
      </c>
      <c r="AB1932" s="13">
        <f t="shared" si="2479"/>
        <v>3.2320416381415818E-3</v>
      </c>
      <c r="AC1932" s="13">
        <f t="shared" si="2480"/>
        <v>1.7467488349588449E-4</v>
      </c>
      <c r="AD1932" s="13">
        <f t="shared" si="2481"/>
        <v>7.1138304183600926E-2</v>
      </c>
      <c r="AE1932" s="13">
        <f t="shared" si="2482"/>
        <v>3.5050002807607547E-2</v>
      </c>
      <c r="AF1932" s="13">
        <f t="shared" si="2483"/>
        <v>8.6346076906939837E-3</v>
      </c>
      <c r="AG1932" s="13">
        <f t="shared" si="2484"/>
        <v>1.4180968901569646E-3</v>
      </c>
      <c r="AH1932" s="13">
        <f t="shared" si="2485"/>
        <v>1.5122420040489029E-4</v>
      </c>
      <c r="AI1932" s="13">
        <f t="shared" si="2486"/>
        <v>3.4699754217298141E-4</v>
      </c>
      <c r="AJ1932" s="13">
        <f t="shared" si="2487"/>
        <v>3.9810854992689492E-4</v>
      </c>
      <c r="AK1932" s="13">
        <f t="shared" si="2488"/>
        <v>3.0449863618128267E-4</v>
      </c>
      <c r="AL1932" s="13">
        <f t="shared" si="2489"/>
        <v>7.8991453335663469E-6</v>
      </c>
      <c r="AM1932" s="13">
        <f t="shared" si="2490"/>
        <v>3.264664867127335E-2</v>
      </c>
      <c r="AN1932" s="13">
        <f t="shared" si="2491"/>
        <v>1.6085077381573127E-2</v>
      </c>
      <c r="AO1932" s="13">
        <f t="shared" si="2492"/>
        <v>3.9625769397711339E-3</v>
      </c>
      <c r="AP1932" s="13">
        <f t="shared" si="2493"/>
        <v>6.5079019645020012E-4</v>
      </c>
      <c r="AQ1932" s="13">
        <f t="shared" si="2494"/>
        <v>8.0161449146553006E-5</v>
      </c>
      <c r="AR1932" s="13">
        <f t="shared" si="2495"/>
        <v>1.4901700875775115E-5</v>
      </c>
      <c r="AS1932" s="13">
        <f t="shared" si="2496"/>
        <v>3.4193294223056871E-5</v>
      </c>
      <c r="AT1932" s="13">
        <f t="shared" si="2497"/>
        <v>3.9229795966620475E-5</v>
      </c>
      <c r="AU1932" s="13">
        <f t="shared" si="2498"/>
        <v>3.0005432869250025E-5</v>
      </c>
      <c r="AV1932" s="13">
        <f t="shared" si="2499"/>
        <v>1.721254175851052E-5</v>
      </c>
      <c r="AW1932" s="13">
        <f t="shared" si="2500"/>
        <v>2.4806600598661941E-7</v>
      </c>
      <c r="AX1932" s="13">
        <f t="shared" si="2501"/>
        <v>1.2485112412327835E-2</v>
      </c>
      <c r="AY1932" s="13">
        <f t="shared" si="2502"/>
        <v>6.1514430253492673E-3</v>
      </c>
      <c r="AZ1932" s="13">
        <f t="shared" si="2503"/>
        <v>1.5154149215650863E-3</v>
      </c>
      <c r="BA1932" s="13">
        <f t="shared" si="2504"/>
        <v>2.4888278246677228E-4</v>
      </c>
      <c r="BB1932" s="13">
        <f t="shared" si="2505"/>
        <v>3.0656276967579452E-5</v>
      </c>
      <c r="BC1932" s="13">
        <f t="shared" si="2506"/>
        <v>3.0208833514256108E-6</v>
      </c>
      <c r="BD1932" s="13">
        <f t="shared" si="2507"/>
        <v>1.2236836013268585E-6</v>
      </c>
      <c r="BE1932" s="13">
        <f t="shared" si="2508"/>
        <v>2.8078521884786317E-6</v>
      </c>
      <c r="BF1932" s="13">
        <f t="shared" si="2509"/>
        <v>3.2214348152559483E-6</v>
      </c>
      <c r="BG1932" s="13">
        <f t="shared" si="2510"/>
        <v>2.463957400494077E-6</v>
      </c>
      <c r="BH1932" s="13">
        <f t="shared" si="2511"/>
        <v>1.4134430198692008E-6</v>
      </c>
      <c r="BI1932" s="13">
        <f t="shared" si="2512"/>
        <v>6.4865445157983913E-7</v>
      </c>
      <c r="BJ1932" s="14">
        <f t="shared" si="2513"/>
        <v>0.77360031576016153</v>
      </c>
      <c r="BK1932" s="14">
        <f t="shared" si="2514"/>
        <v>0.15970133109224716</v>
      </c>
      <c r="BL1932" s="14">
        <f t="shared" si="2515"/>
        <v>6.2370035249685894E-2</v>
      </c>
      <c r="BM1932" s="14">
        <f t="shared" si="2516"/>
        <v>0.51825982332321818</v>
      </c>
      <c r="BN1932" s="14">
        <f t="shared" si="2517"/>
        <v>0.47248837649360881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1.6292</v>
      </c>
      <c r="F1933" s="10">
        <f>VLOOKUP(B1933,home!$B$2:$E$405,3,FALSE)</f>
        <v>0.90259999999999996</v>
      </c>
      <c r="G1933" s="10">
        <f>VLOOKUP(C1933,away!$B$2:$E$405,4,FALSE)</f>
        <v>1.2637</v>
      </c>
      <c r="H1933" s="10">
        <f>VLOOKUP(A1933,away!$A$2:$E$405,3,FALSE)</f>
        <v>1.1462000000000001</v>
      </c>
      <c r="I1933" s="10">
        <f>VLOOKUP(C1933,away!$B$2:$E$405,3,FALSE)</f>
        <v>1.1291</v>
      </c>
      <c r="J1933" s="10">
        <f>VLOOKUP(B1933,home!$B$2:$E$405,4,FALSE)</f>
        <v>1.2317</v>
      </c>
      <c r="K1933" s="12">
        <f t="shared" si="2462"/>
        <v>1.8582909681040001</v>
      </c>
      <c r="L1933" s="12">
        <f t="shared" si="2463"/>
        <v>1.5940346331140001</v>
      </c>
      <c r="M1933" s="13">
        <f t="shared" si="2464"/>
        <v>3.1671894467814675E-2</v>
      </c>
      <c r="N1933" s="13">
        <f t="shared" si="2465"/>
        <v>5.885559543228306E-2</v>
      </c>
      <c r="O1933" s="13">
        <f t="shared" si="2466"/>
        <v>5.0486096678028294E-2</v>
      </c>
      <c r="P1933" s="13">
        <f t="shared" si="2467"/>
        <v>9.3817857471605343E-2</v>
      </c>
      <c r="Q1933" s="13">
        <f t="shared" si="2468"/>
        <v>5.4685410707097336E-2</v>
      </c>
      <c r="R1933" s="13">
        <f t="shared" si="2469"/>
        <v>4.0238293297759395E-2</v>
      </c>
      <c r="S1933" s="13">
        <f t="shared" si="2470"/>
        <v>6.947634905063016E-2</v>
      </c>
      <c r="T1933" s="13">
        <f t="shared" si="2471"/>
        <v>8.7170438593176316E-2</v>
      </c>
      <c r="U1933" s="13">
        <f t="shared" si="2472"/>
        <v>7.4774457007146009E-2</v>
      </c>
      <c r="V1933" s="13">
        <f t="shared" si="2473"/>
        <v>2.2866829206160504E-2</v>
      </c>
      <c r="W1933" s="13">
        <f t="shared" si="2474"/>
        <v>3.3873801601352241E-2</v>
      </c>
      <c r="X1933" s="13">
        <f t="shared" si="2475"/>
        <v>5.3996012907787945E-2</v>
      </c>
      <c r="Y1933" s="13">
        <f t="shared" si="2476"/>
        <v>4.3035757312542298E-2</v>
      </c>
      <c r="Z1933" s="13">
        <f t="shared" si="2477"/>
        <v>2.1380411031342476E-2</v>
      </c>
      <c r="AA1933" s="13">
        <f t="shared" si="2478"/>
        <v>3.9731024713894857E-2</v>
      </c>
      <c r="AB1933" s="13">
        <f t="shared" si="2479"/>
        <v>3.6915902189673819E-2</v>
      </c>
      <c r="AC1933" s="13">
        <f t="shared" si="2480"/>
        <v>4.23347923951787E-3</v>
      </c>
      <c r="AD1933" s="13">
        <f t="shared" si="2481"/>
        <v>1.5736844892784933E-2</v>
      </c>
      <c r="AE1933" s="13">
        <f t="shared" si="2482"/>
        <v>2.5085075775042355E-2</v>
      </c>
      <c r="AF1933" s="13">
        <f t="shared" si="2483"/>
        <v>1.9993239779853272E-2</v>
      </c>
      <c r="AG1933" s="13">
        <f t="shared" si="2484"/>
        <v>1.0623305545746213E-2</v>
      </c>
      <c r="AH1933" s="13">
        <f t="shared" si="2485"/>
        <v>8.5202789135431275E-3</v>
      </c>
      <c r="AI1933" s="13">
        <f t="shared" si="2486"/>
        <v>1.5833157350764158E-2</v>
      </c>
      <c r="AJ1933" s="13">
        <f t="shared" si="2487"/>
        <v>1.4711306650747248E-2</v>
      </c>
      <c r="AK1933" s="13">
        <f t="shared" si="2488"/>
        <v>9.1126294260306367E-3</v>
      </c>
      <c r="AL1933" s="13">
        <f t="shared" si="2489"/>
        <v>5.0161312870716063E-4</v>
      </c>
      <c r="AM1933" s="13">
        <f t="shared" si="2490"/>
        <v>5.8487273461431642E-3</v>
      </c>
      <c r="AN1933" s="13">
        <f t="shared" si="2491"/>
        <v>9.3230739493931382E-3</v>
      </c>
      <c r="AO1933" s="13">
        <f t="shared" si="2492"/>
        <v>7.4306513812077936E-3</v>
      </c>
      <c r="AP1933" s="13">
        <f t="shared" si="2493"/>
        <v>3.9482385494138674E-3</v>
      </c>
      <c r="AQ1933" s="13">
        <f t="shared" si="2494"/>
        <v>1.573407246890371E-3</v>
      </c>
      <c r="AR1933" s="13">
        <f t="shared" si="2495"/>
        <v>2.7163239343957362E-3</v>
      </c>
      <c r="AS1933" s="13">
        <f t="shared" si="2496"/>
        <v>5.0477202337323194E-3</v>
      </c>
      <c r="AT1933" s="13">
        <f t="shared" si="2497"/>
        <v>4.6900664599302914E-3</v>
      </c>
      <c r="AU1933" s="13">
        <f t="shared" si="2498"/>
        <v>2.9051693807653194E-3</v>
      </c>
      <c r="AV1933" s="13">
        <f t="shared" si="2499"/>
        <v>1.3496625052721218E-3</v>
      </c>
      <c r="AW1933" s="13">
        <f t="shared" si="2500"/>
        <v>4.1274123850965309E-5</v>
      </c>
      <c r="AX1933" s="13">
        <f t="shared" si="2501"/>
        <v>1.811439533706783E-3</v>
      </c>
      <c r="AY1933" s="13">
        <f t="shared" si="2502"/>
        <v>2.8874973525204869E-3</v>
      </c>
      <c r="AZ1933" s="13">
        <f t="shared" si="2503"/>
        <v>2.301385391471321E-3</v>
      </c>
      <c r="BA1933" s="13">
        <f t="shared" si="2504"/>
        <v>1.2228293393826356E-3</v>
      </c>
      <c r="BB1933" s="13">
        <f t="shared" si="2505"/>
        <v>4.8730807934095849E-4</v>
      </c>
      <c r="BC1933" s="13">
        <f t="shared" si="2506"/>
        <v>1.5535719109315067E-4</v>
      </c>
      <c r="BD1933" s="13">
        <f t="shared" si="2507"/>
        <v>7.216524043638802E-4</v>
      </c>
      <c r="BE1933" s="13">
        <f t="shared" si="2508"/>
        <v>1.3410401451399343E-3</v>
      </c>
      <c r="BF1933" s="13">
        <f t="shared" si="2509"/>
        <v>1.2460213947892089E-3</v>
      </c>
      <c r="BG1933" s="13">
        <f t="shared" si="2510"/>
        <v>7.718234346670448E-4</v>
      </c>
      <c r="BH1933" s="13">
        <f t="shared" si="2511"/>
        <v>3.5856812940319457E-4</v>
      </c>
      <c r="BI1933" s="13">
        <f t="shared" si="2512"/>
        <v>1.3326478326398066E-4</v>
      </c>
      <c r="BJ1933" s="14">
        <f t="shared" si="2513"/>
        <v>0.44004539790822955</v>
      </c>
      <c r="BK1933" s="14">
        <f t="shared" si="2514"/>
        <v>0.2254555199169562</v>
      </c>
      <c r="BL1933" s="14">
        <f t="shared" si="2515"/>
        <v>0.31160445903331063</v>
      </c>
      <c r="BM1933" s="14">
        <f t="shared" si="2516"/>
        <v>0.66588441660658126</v>
      </c>
      <c r="BN1933" s="14">
        <f t="shared" si="2517"/>
        <v>0.32975514805458811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1.6292</v>
      </c>
      <c r="F1934" s="10">
        <f>VLOOKUP(B1934,home!$B$2:$E$405,3,FALSE)</f>
        <v>1.163</v>
      </c>
      <c r="G1934" s="10">
        <f>VLOOKUP(C1934,away!$B$2:$E$405,4,FALSE)</f>
        <v>1.1048</v>
      </c>
      <c r="H1934" s="10">
        <f>VLOOKUP(A1934,away!$A$2:$E$405,3,FALSE)</f>
        <v>1.1462000000000001</v>
      </c>
      <c r="I1934" s="10">
        <f>VLOOKUP(C1934,away!$B$2:$E$405,3,FALSE)</f>
        <v>1.1778</v>
      </c>
      <c r="J1934" s="10">
        <f>VLOOKUP(B1934,home!$B$2:$E$405,4,FALSE)</f>
        <v>0.91839999999999999</v>
      </c>
      <c r="K1934" s="12">
        <f t="shared" si="2462"/>
        <v>2.0933304060800002</v>
      </c>
      <c r="L1934" s="12">
        <f t="shared" si="2463"/>
        <v>1.2398348202240002</v>
      </c>
      <c r="M1934" s="13">
        <f t="shared" si="2464"/>
        <v>3.567999090039975E-2</v>
      </c>
      <c r="N1934" s="13">
        <f t="shared" si="2465"/>
        <v>7.4690009840464505E-2</v>
      </c>
      <c r="O1934" s="13">
        <f t="shared" si="2466"/>
        <v>4.4237295103591076E-2</v>
      </c>
      <c r="P1934" s="13">
        <f t="shared" si="2467"/>
        <v>9.2603274923081097E-2</v>
      </c>
      <c r="Q1934" s="13">
        <f t="shared" si="2468"/>
        <v>7.8175434314729411E-2</v>
      </c>
      <c r="R1934" s="13">
        <f t="shared" si="2469"/>
        <v>2.7423469410978448E-2</v>
      </c>
      <c r="S1934" s="13">
        <f t="shared" si="2470"/>
        <v>6.0085262846743551E-2</v>
      </c>
      <c r="T1934" s="13">
        <f t="shared" si="2471"/>
        <v>9.6924625549535653E-2</v>
      </c>
      <c r="U1934" s="13">
        <f t="shared" si="2472"/>
        <v>5.7406382358205971E-2</v>
      </c>
      <c r="V1934" s="13">
        <f t="shared" si="2473"/>
        <v>1.732714727595169E-2</v>
      </c>
      <c r="W1934" s="13">
        <f t="shared" si="2474"/>
        <v>5.4549004553177627E-2</v>
      </c>
      <c r="X1934" s="13">
        <f t="shared" si="2475"/>
        <v>6.7631755253587139E-2</v>
      </c>
      <c r="Y1934" s="13">
        <f t="shared" si="2476"/>
        <v>4.1926102558132401E-2</v>
      </c>
      <c r="Z1934" s="13">
        <f t="shared" si="2477"/>
        <v>1.1333524089026275E-2</v>
      </c>
      <c r="AA1934" s="13">
        <f t="shared" si="2478"/>
        <v>2.3724810583598835E-2</v>
      </c>
      <c r="AB1934" s="13">
        <f t="shared" si="2479"/>
        <v>2.4831933686568022E-2</v>
      </c>
      <c r="AC1934" s="13">
        <f t="shared" si="2480"/>
        <v>2.8106624720469283E-3</v>
      </c>
      <c r="AD1934" s="13">
        <f t="shared" si="2481"/>
        <v>2.8547272463140781E-2</v>
      </c>
      <c r="AE1934" s="13">
        <f t="shared" si="2482"/>
        <v>3.5393902422223698E-2</v>
      </c>
      <c r="AF1934" s="13">
        <f t="shared" si="2483"/>
        <v>2.1941296323341766E-2</v>
      </c>
      <c r="AG1934" s="13">
        <f t="shared" si="2484"/>
        <v>9.0678610608439826E-3</v>
      </c>
      <c r="AH1934" s="13">
        <f t="shared" si="2485"/>
        <v>3.5129244503555677E-3</v>
      </c>
      <c r="AI1934" s="13">
        <f t="shared" si="2486"/>
        <v>7.3537115661911814E-3</v>
      </c>
      <c r="AJ1934" s="13">
        <f t="shared" si="2487"/>
        <v>7.6968740095250919E-3</v>
      </c>
      <c r="AK1934" s="13">
        <f t="shared" si="2488"/>
        <v>5.3707001319685862E-3</v>
      </c>
      <c r="AL1934" s="13">
        <f t="shared" si="2489"/>
        <v>2.9178992824466487E-4</v>
      </c>
      <c r="AM1934" s="13">
        <f t="shared" si="2490"/>
        <v>1.1951774691548581E-2</v>
      </c>
      <c r="AN1934" s="13">
        <f t="shared" si="2491"/>
        <v>1.4818226426053887E-2</v>
      </c>
      <c r="AO1934" s="13">
        <f t="shared" si="2492"/>
        <v>9.1860765484925271E-3</v>
      </c>
      <c r="AP1934" s="13">
        <f t="shared" si="2493"/>
        <v>3.7964058553547112E-3</v>
      </c>
      <c r="AQ1934" s="13">
        <f t="shared" si="2494"/>
        <v>1.1767290427927629E-3</v>
      </c>
      <c r="AR1934" s="13">
        <f t="shared" si="2495"/>
        <v>8.7108921087341771E-4</v>
      </c>
      <c r="AS1934" s="13">
        <f t="shared" si="2496"/>
        <v>1.823477531529558E-3</v>
      </c>
      <c r="AT1934" s="13">
        <f t="shared" si="2497"/>
        <v>1.9085704807772635E-3</v>
      </c>
      <c r="AU1934" s="13">
        <f t="shared" si="2498"/>
        <v>1.3317562065192567E-3</v>
      </c>
      <c r="AV1934" s="13">
        <f t="shared" si="2499"/>
        <v>6.9695144014812922E-4</v>
      </c>
      <c r="AW1934" s="13">
        <f t="shared" si="2500"/>
        <v>2.1036302500791563E-5</v>
      </c>
      <c r="AX1934" s="13">
        <f t="shared" si="2501"/>
        <v>4.1698355614060096E-3</v>
      </c>
      <c r="AY1934" s="13">
        <f t="shared" si="2502"/>
        <v>5.1699073236394612E-3</v>
      </c>
      <c r="AZ1934" s="13">
        <f t="shared" si="2503"/>
        <v>3.2049155585896377E-3</v>
      </c>
      <c r="BA1934" s="13">
        <f t="shared" si="2504"/>
        <v>1.3245219684723611E-3</v>
      </c>
      <c r="BB1934" s="13">
        <f t="shared" si="2505"/>
        <v>4.1054711416591726E-4</v>
      </c>
      <c r="BC1934" s="13">
        <f t="shared" si="2506"/>
        <v>1.0180212149707638E-4</v>
      </c>
      <c r="BD1934" s="13">
        <f t="shared" si="2507"/>
        <v>1.8000112252705147E-4</v>
      </c>
      <c r="BE1934" s="13">
        <f t="shared" si="2508"/>
        <v>3.7680182291440845E-4</v>
      </c>
      <c r="BF1934" s="13">
        <f t="shared" si="2509"/>
        <v>3.9438535648655157E-4</v>
      </c>
      <c r="BG1934" s="13">
        <f t="shared" si="2510"/>
        <v>2.7519295281533288E-4</v>
      </c>
      <c r="BH1934" s="13">
        <f t="shared" si="2511"/>
        <v>1.440174439168188E-4</v>
      </c>
      <c r="BI1934" s="13">
        <f t="shared" si="2512"/>
        <v>6.0295218871399592E-5</v>
      </c>
      <c r="BJ1934" s="14">
        <f t="shared" si="2513"/>
        <v>0.56415800655118975</v>
      </c>
      <c r="BK1934" s="14">
        <f t="shared" si="2514"/>
        <v>0.21396803567010714</v>
      </c>
      <c r="BL1934" s="14">
        <f t="shared" si="2515"/>
        <v>0.20962064008836201</v>
      </c>
      <c r="BM1934" s="14">
        <f t="shared" si="2516"/>
        <v>0.64112186088430223</v>
      </c>
      <c r="BN1934" s="14">
        <f t="shared" si="2517"/>
        <v>0.35280947449324429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1.6292</v>
      </c>
      <c r="F1935" s="10">
        <f>VLOOKUP(B1935,home!$B$2:$E$405,3,FALSE)</f>
        <v>0.90259999999999996</v>
      </c>
      <c r="G1935" s="10">
        <f>VLOOKUP(C1935,away!$B$2:$E$405,4,FALSE)</f>
        <v>0.64990000000000003</v>
      </c>
      <c r="H1935" s="10">
        <f>VLOOKUP(A1935,away!$A$2:$E$405,3,FALSE)</f>
        <v>1.1462000000000001</v>
      </c>
      <c r="I1935" s="10">
        <f>VLOOKUP(C1935,away!$B$2:$E$405,3,FALSE)</f>
        <v>1.2829999999999999</v>
      </c>
      <c r="J1935" s="10">
        <f>VLOOKUP(B1935,home!$B$2:$E$405,4,FALSE)</f>
        <v>0.87239999999999995</v>
      </c>
      <c r="K1935" s="12">
        <f t="shared" si="2462"/>
        <v>0.95568829640800002</v>
      </c>
      <c r="L1935" s="12">
        <f t="shared" si="2463"/>
        <v>1.2829292810399999</v>
      </c>
      <c r="M1935" s="13">
        <f t="shared" si="2464"/>
        <v>0.10660577678945521</v>
      </c>
      <c r="N1935" s="13">
        <f t="shared" si="2465"/>
        <v>0.10188189320716595</v>
      </c>
      <c r="O1935" s="13">
        <f t="shared" si="2466"/>
        <v>0.13676767257120648</v>
      </c>
      <c r="P1935" s="13">
        <f t="shared" si="2467"/>
        <v>0.13070726400326346</v>
      </c>
      <c r="Q1935" s="13">
        <f t="shared" si="2468"/>
        <v>4.8683666476989101E-2</v>
      </c>
      <c r="R1935" s="13">
        <f t="shared" si="2469"/>
        <v>8.7731625920646039E-2</v>
      </c>
      <c r="S1935" s="13">
        <f t="shared" si="2470"/>
        <v>4.0064406868307485E-2</v>
      </c>
      <c r="T1935" s="13">
        <f t="shared" si="2471"/>
        <v>6.2457701231714784E-2</v>
      </c>
      <c r="U1935" s="13">
        <f t="shared" si="2472"/>
        <v>8.3844088117206145E-2</v>
      </c>
      <c r="V1935" s="13">
        <f t="shared" si="2473"/>
        <v>5.4580208850662643E-3</v>
      </c>
      <c r="W1935" s="13">
        <f t="shared" si="2474"/>
        <v>1.5508803426096328E-2</v>
      </c>
      <c r="X1935" s="13">
        <f t="shared" si="2475"/>
        <v>1.9896698029232451E-2</v>
      </c>
      <c r="Y1935" s="13">
        <f t="shared" si="2476"/>
        <v>1.2763028248856587E-2</v>
      </c>
      <c r="Z1935" s="13">
        <f t="shared" si="2477"/>
        <v>3.7517823922281548E-2</v>
      </c>
      <c r="AA1935" s="13">
        <f t="shared" si="2478"/>
        <v>3.5855345229220563E-2</v>
      </c>
      <c r="AB1935" s="13">
        <f t="shared" si="2479"/>
        <v>1.7133266899617253E-2</v>
      </c>
      <c r="AC1935" s="13">
        <f t="shared" si="2480"/>
        <v>4.1824831064774404E-4</v>
      </c>
      <c r="AD1935" s="13">
        <f t="shared" si="2481"/>
        <v>3.7053954814031376E-3</v>
      </c>
      <c r="AE1935" s="13">
        <f t="shared" si="2482"/>
        <v>4.7537603609253921E-3</v>
      </c>
      <c r="AF1935" s="13">
        <f t="shared" si="2483"/>
        <v>3.0493691810392323E-3</v>
      </c>
      <c r="AG1935" s="13">
        <f t="shared" si="2484"/>
        <v>1.3040416703520654E-3</v>
      </c>
      <c r="AH1935" s="13">
        <f t="shared" si="2485"/>
        <v>1.2033178717699497E-2</v>
      </c>
      <c r="AI1935" s="13">
        <f t="shared" si="2486"/>
        <v>1.1499968069091234E-2</v>
      </c>
      <c r="AJ1935" s="13">
        <f t="shared" si="2487"/>
        <v>5.4951924463480994E-3</v>
      </c>
      <c r="AK1935" s="13">
        <f t="shared" si="2488"/>
        <v>1.7505637024948419E-3</v>
      </c>
      <c r="AL1935" s="13">
        <f t="shared" si="2489"/>
        <v>2.0512243897147259E-5</v>
      </c>
      <c r="AM1935" s="13">
        <f t="shared" si="2490"/>
        <v>7.0824061902801337E-4</v>
      </c>
      <c r="AN1935" s="13">
        <f t="shared" si="2491"/>
        <v>9.0862262817293369E-4</v>
      </c>
      <c r="AO1935" s="13">
        <f t="shared" si="2492"/>
        <v>5.8284928754928861E-4</v>
      </c>
      <c r="AP1935" s="13">
        <f t="shared" si="2493"/>
        <v>2.4925147247676168E-4</v>
      </c>
      <c r="AQ1935" s="13">
        <f t="shared" si="2494"/>
        <v>7.9943003095693315E-5</v>
      </c>
      <c r="AR1935" s="13">
        <f t="shared" si="2495"/>
        <v>3.0875434641848085E-3</v>
      </c>
      <c r="AS1935" s="13">
        <f t="shared" si="2496"/>
        <v>2.9507291533724341E-3</v>
      </c>
      <c r="AT1935" s="13">
        <f t="shared" si="2497"/>
        <v>1.4099886588739609E-3</v>
      </c>
      <c r="AU1935" s="13">
        <f t="shared" si="2498"/>
        <v>4.491698864512855E-4</v>
      </c>
      <c r="AV1935" s="13">
        <f t="shared" si="2499"/>
        <v>1.0731660089510094E-4</v>
      </c>
      <c r="AW1935" s="13">
        <f t="shared" si="2500"/>
        <v>6.9860172870027315E-7</v>
      </c>
      <c r="AX1935" s="13">
        <f t="shared" si="2501"/>
        <v>1.128095451076382E-4</v>
      </c>
      <c r="AY1935" s="13">
        <f t="shared" si="2502"/>
        <v>1.4472666859939172E-4</v>
      </c>
      <c r="AZ1935" s="13">
        <f t="shared" si="2503"/>
        <v>9.2837040446765992E-5</v>
      </c>
      <c r="BA1935" s="13">
        <f t="shared" si="2504"/>
        <v>3.9701119184750297E-5</v>
      </c>
      <c r="BB1935" s="13">
        <f t="shared" si="2505"/>
        <v>1.2733432073043764E-5</v>
      </c>
      <c r="BC1935" s="13">
        <f t="shared" si="2506"/>
        <v>3.2672185709283418E-6</v>
      </c>
      <c r="BD1935" s="13">
        <f t="shared" si="2507"/>
        <v>6.6018331944772864E-4</v>
      </c>
      <c r="BE1935" s="13">
        <f t="shared" si="2508"/>
        <v>6.3092947187997825E-4</v>
      </c>
      <c r="BF1935" s="13">
        <f t="shared" si="2509"/>
        <v>3.0148595606728772E-4</v>
      </c>
      <c r="BG1935" s="13">
        <f t="shared" si="2510"/>
        <v>9.6042199914961131E-5</v>
      </c>
      <c r="BH1935" s="13">
        <f t="shared" si="2511"/>
        <v>2.2946601605001439E-5</v>
      </c>
      <c r="BI1935" s="13">
        <f t="shared" si="2512"/>
        <v>4.385959719247382E-6</v>
      </c>
      <c r="BJ1935" s="14">
        <f t="shared" si="2513"/>
        <v>0.27693933934808029</v>
      </c>
      <c r="BK1935" s="14">
        <f t="shared" si="2514"/>
        <v>0.2834189557692367</v>
      </c>
      <c r="BL1935" s="14">
        <f t="shared" si="2515"/>
        <v>0.40183162294594194</v>
      </c>
      <c r="BM1935" s="14">
        <f t="shared" si="2516"/>
        <v>0.38718581494994353</v>
      </c>
      <c r="BN1935" s="14">
        <f t="shared" si="2517"/>
        <v>0.6123778989687263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1.4215</v>
      </c>
      <c r="F1936" s="10">
        <f>VLOOKUP(B1936,home!$B$2:$E$405,3,FALSE)</f>
        <v>0.81169999999999998</v>
      </c>
      <c r="G1936" s="10">
        <f>VLOOKUP(C1936,away!$B$2:$E$405,4,FALSE)</f>
        <v>1.1137999999999999</v>
      </c>
      <c r="H1936" s="10">
        <f>VLOOKUP(A1936,away!$A$2:$E$405,3,FALSE)</f>
        <v>1.0277000000000001</v>
      </c>
      <c r="I1936" s="10">
        <f>VLOOKUP(C1936,away!$B$2:$E$405,3,FALSE)</f>
        <v>0.81089999999999995</v>
      </c>
      <c r="J1936" s="10">
        <f>VLOOKUP(B1936,home!$B$2:$E$405,4,FALSE)</f>
        <v>1.0479000000000001</v>
      </c>
      <c r="K1936" s="12">
        <f t="shared" si="2462"/>
        <v>1.28513758039</v>
      </c>
      <c r="L1936" s="12">
        <f t="shared" si="2463"/>
        <v>0.87327996644700012</v>
      </c>
      <c r="M1936" s="13">
        <f t="shared" si="2464"/>
        <v>0.11550776211298237</v>
      </c>
      <c r="N1936" s="13">
        <f t="shared" si="2465"/>
        <v>0.14844336591814192</v>
      </c>
      <c r="O1936" s="13">
        <f t="shared" si="2466"/>
        <v>0.10087061462239331</v>
      </c>
      <c r="P1936" s="13">
        <f t="shared" si="2467"/>
        <v>0.12963261760827471</v>
      </c>
      <c r="Q1936" s="13">
        <f t="shared" si="2468"/>
        <v>9.5385074050494179E-2</v>
      </c>
      <c r="R1936" s="13">
        <f t="shared" si="2469"/>
        <v>4.4044143476465958E-2</v>
      </c>
      <c r="S1936" s="13">
        <f t="shared" si="2470"/>
        <v>3.6371182422216722E-2</v>
      </c>
      <c r="T1936" s="13">
        <f t="shared" si="2471"/>
        <v>8.3297874266360164E-2</v>
      </c>
      <c r="U1936" s="13">
        <f t="shared" si="2472"/>
        <v>5.6602783977695477E-2</v>
      </c>
      <c r="V1936" s="13">
        <f t="shared" si="2473"/>
        <v>4.5354254377469793E-3</v>
      </c>
      <c r="W1936" s="13">
        <f t="shared" si="2474"/>
        <v>4.0860981090191026E-2</v>
      </c>
      <c r="X1936" s="13">
        <f t="shared" si="2475"/>
        <v>3.5683076195433525E-2</v>
      </c>
      <c r="Y1936" s="13">
        <f t="shared" si="2476"/>
        <v>1.5580657791336969E-2</v>
      </c>
      <c r="Z1936" s="13">
        <f t="shared" si="2477"/>
        <v>1.2820956045771683E-2</v>
      </c>
      <c r="AA1936" s="13">
        <f t="shared" si="2478"/>
        <v>1.6476692430949565E-2</v>
      </c>
      <c r="AB1936" s="13">
        <f t="shared" si="2479"/>
        <v>1.0587408321770379E-2</v>
      </c>
      <c r="AC1936" s="13">
        <f t="shared" si="2480"/>
        <v>3.1812746861505916E-4</v>
      </c>
      <c r="AD1936" s="13">
        <f t="shared" si="2481"/>
        <v>1.3127995592652415E-2</v>
      </c>
      <c r="AE1936" s="13">
        <f t="shared" si="2482"/>
        <v>1.1464415550667864E-2</v>
      </c>
      <c r="AF1936" s="13">
        <f t="shared" si="2483"/>
        <v>5.0058222137108503E-3</v>
      </c>
      <c r="AG1936" s="13">
        <f t="shared" si="2484"/>
        <v>1.4571614182763528E-3</v>
      </c>
      <c r="AH1936" s="13">
        <f t="shared" si="2485"/>
        <v>2.79907101636749E-3</v>
      </c>
      <c r="AI1936" s="13">
        <f t="shared" si="2486"/>
        <v>3.5971913533142945E-3</v>
      </c>
      <c r="AJ1936" s="13">
        <f t="shared" si="2487"/>
        <v>2.3114428959990817E-3</v>
      </c>
      <c r="AK1936" s="13">
        <f t="shared" si="2488"/>
        <v>9.9017404352463845E-4</v>
      </c>
      <c r="AL1936" s="13">
        <f t="shared" si="2489"/>
        <v>1.4281186211304579E-5</v>
      </c>
      <c r="AM1936" s="13">
        <f t="shared" si="2490"/>
        <v>3.3742560982623774E-3</v>
      </c>
      <c r="AN1936" s="13">
        <f t="shared" si="2491"/>
        <v>2.9466702522741544E-3</v>
      </c>
      <c r="AO1936" s="13">
        <f t="shared" si="2492"/>
        <v>1.2866340495181735E-3</v>
      </c>
      <c r="AP1936" s="13">
        <f t="shared" si="2493"/>
        <v>3.7453057986426612E-4</v>
      </c>
      <c r="AQ1936" s="13">
        <f t="shared" si="2494"/>
        <v>8.1767513054310453E-5</v>
      </c>
      <c r="AR1936" s="13">
        <f t="shared" si="2495"/>
        <v>4.8887452865123448E-4</v>
      </c>
      <c r="AS1936" s="13">
        <f t="shared" si="2496"/>
        <v>6.2827102886514933E-4</v>
      </c>
      <c r="AT1936" s="13">
        <f t="shared" si="2497"/>
        <v>4.037073549324471E-4</v>
      </c>
      <c r="AU1936" s="13">
        <f t="shared" si="2498"/>
        <v>1.7293983110117737E-4</v>
      </c>
      <c r="AV1936" s="13">
        <f t="shared" si="2499"/>
        <v>5.55628690236056E-5</v>
      </c>
      <c r="AW1936" s="13">
        <f t="shared" si="2500"/>
        <v>4.4520999119613288E-7</v>
      </c>
      <c r="AX1936" s="13">
        <f t="shared" si="2501"/>
        <v>7.2273055295618603E-4</v>
      </c>
      <c r="AY1936" s="13">
        <f t="shared" si="2502"/>
        <v>6.3114611303579987E-4</v>
      </c>
      <c r="AZ1936" s="13">
        <f t="shared" si="2503"/>
        <v>2.7558362820752895E-4</v>
      </c>
      <c r="BA1936" s="13">
        <f t="shared" si="2504"/>
        <v>8.0220553864804471E-5</v>
      </c>
      <c r="BB1936" s="13">
        <f t="shared" si="2505"/>
        <v>1.7513750646854056E-5</v>
      </c>
      <c r="BC1936" s="13">
        <f t="shared" si="2506"/>
        <v>3.058881515449168E-6</v>
      </c>
      <c r="BD1936" s="13">
        <f t="shared" si="2507"/>
        <v>7.1154055329557156E-5</v>
      </c>
      <c r="BE1936" s="13">
        <f t="shared" si="2508"/>
        <v>9.1442750501163274E-5</v>
      </c>
      <c r="BF1936" s="13">
        <f t="shared" si="2509"/>
        <v>5.8758257561635731E-5</v>
      </c>
      <c r="BG1936" s="13">
        <f t="shared" si="2510"/>
        <v>2.5170814983564329E-5</v>
      </c>
      <c r="BH1936" s="13">
        <f t="shared" si="2511"/>
        <v>8.0869900661055564E-6</v>
      </c>
      <c r="BI1936" s="13">
        <f t="shared" si="2512"/>
        <v>2.0785789692385699E-6</v>
      </c>
      <c r="BJ1936" s="14">
        <f t="shared" si="2513"/>
        <v>0.46010053606046519</v>
      </c>
      <c r="BK1936" s="14">
        <f t="shared" si="2514"/>
        <v>0.28701054234908291</v>
      </c>
      <c r="BL1936" s="14">
        <f t="shared" si="2515"/>
        <v>0.24028556919846508</v>
      </c>
      <c r="BM1936" s="14">
        <f t="shared" si="2516"/>
        <v>0.36570332496198776</v>
      </c>
      <c r="BN1936" s="14">
        <f t="shared" si="2517"/>
        <v>0.63388357778875259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1.4215</v>
      </c>
      <c r="F1937" s="10">
        <f>VLOOKUP(B1937,home!$B$2:$E$405,3,FALSE)</f>
        <v>0.64939999999999998</v>
      </c>
      <c r="G1937" s="10">
        <f>VLOOKUP(C1937,away!$B$2:$E$405,4,FALSE)</f>
        <v>0.91990000000000005</v>
      </c>
      <c r="H1937" s="10">
        <f>VLOOKUP(A1937,away!$A$2:$E$405,3,FALSE)</f>
        <v>1.0277000000000001</v>
      </c>
      <c r="I1937" s="10">
        <f>VLOOKUP(C1937,away!$B$2:$E$405,3,FALSE)</f>
        <v>0.74850000000000005</v>
      </c>
      <c r="J1937" s="10">
        <f>VLOOKUP(B1937,home!$B$2:$E$405,4,FALSE)</f>
        <v>0.74850000000000005</v>
      </c>
      <c r="K1937" s="12">
        <f t="shared" si="2462"/>
        <v>0.84918001979000002</v>
      </c>
      <c r="L1937" s="12">
        <f t="shared" si="2463"/>
        <v>0.57577123732500013</v>
      </c>
      <c r="M1937" s="13">
        <f t="shared" si="2464"/>
        <v>0.24052018657041868</v>
      </c>
      <c r="N1937" s="13">
        <f t="shared" si="2465"/>
        <v>0.20424493679176264</v>
      </c>
      <c r="O1937" s="13">
        <f t="shared" si="2466"/>
        <v>0.13848460542328983</v>
      </c>
      <c r="P1937" s="13">
        <f t="shared" si="2467"/>
        <v>0.11759835997395962</v>
      </c>
      <c r="Q1937" s="13">
        <f t="shared" si="2468"/>
        <v>8.6720359733418129E-2</v>
      </c>
      <c r="R1937" s="13">
        <f t="shared" si="2469"/>
        <v>3.9867726307516005E-2</v>
      </c>
      <c r="S1937" s="13">
        <f t="shared" si="2470"/>
        <v>1.4374442396871401E-2</v>
      </c>
      <c r="T1937" s="13">
        <f t="shared" si="2471"/>
        <v>4.9931088824979278E-2</v>
      </c>
      <c r="U1937" s="13">
        <f t="shared" si="2472"/>
        <v>3.3854876614798753E-2</v>
      </c>
      <c r="V1937" s="13">
        <f t="shared" si="2473"/>
        <v>7.8090504839892943E-4</v>
      </c>
      <c r="W1937" s="13">
        <f t="shared" si="2474"/>
        <v>2.4547065598206647E-2</v>
      </c>
      <c r="X1937" s="13">
        <f t="shared" si="2475"/>
        <v>1.4133494332177386E-2</v>
      </c>
      <c r="Y1937" s="13">
        <f t="shared" si="2476"/>
        <v>4.0688297596818248E-3</v>
      </c>
      <c r="Z1937" s="13">
        <f t="shared" si="2477"/>
        <v>7.6515633684709873E-3</v>
      </c>
      <c r="AA1937" s="13">
        <f t="shared" si="2478"/>
        <v>6.4975547326626328E-3</v>
      </c>
      <c r="AB1937" s="13">
        <f t="shared" si="2479"/>
        <v>2.7587968282345304E-3</v>
      </c>
      <c r="AC1937" s="13">
        <f t="shared" si="2480"/>
        <v>2.3863161523090345E-5</v>
      </c>
      <c r="AD1937" s="13">
        <f t="shared" si="2481"/>
        <v>5.2112194126178865E-3</v>
      </c>
      <c r="AE1937" s="13">
        <f t="shared" si="2482"/>
        <v>3.0004702491750607E-3</v>
      </c>
      <c r="AF1937" s="13">
        <f t="shared" si="2483"/>
        <v>8.6379223396218811E-4</v>
      </c>
      <c r="AG1937" s="13">
        <f t="shared" si="2484"/>
        <v>1.6578224111337843E-4</v>
      </c>
      <c r="AH1937" s="13">
        <f t="shared" si="2485"/>
        <v>1.1013875270337963E-3</v>
      </c>
      <c r="AI1937" s="13">
        <f t="shared" si="2486"/>
        <v>9.3527628200301834E-4</v>
      </c>
      <c r="AJ1937" s="13">
        <f t="shared" si="2487"/>
        <v>3.9710896583022024E-4</v>
      </c>
      <c r="AK1937" s="13">
        <f t="shared" si="2488"/>
        <v>1.1240566648749764E-4</v>
      </c>
      <c r="AL1937" s="13">
        <f t="shared" si="2489"/>
        <v>4.6669989723918872E-7</v>
      </c>
      <c r="AM1937" s="13">
        <f t="shared" si="2490"/>
        <v>8.8505268078737818E-4</v>
      </c>
      <c r="AN1937" s="13">
        <f t="shared" si="2491"/>
        <v>5.0958787711475706E-4</v>
      </c>
      <c r="AO1937" s="13">
        <f t="shared" si="2492"/>
        <v>1.467030212660919E-4</v>
      </c>
      <c r="AP1937" s="13">
        <f t="shared" si="2493"/>
        <v>2.8155793357897861E-5</v>
      </c>
      <c r="AQ1937" s="13">
        <f t="shared" si="2494"/>
        <v>4.0528239948859659E-6</v>
      </c>
      <c r="AR1937" s="13">
        <f t="shared" si="2495"/>
        <v>1.2682945184291423E-4</v>
      </c>
      <c r="AS1937" s="13">
        <f t="shared" si="2496"/>
        <v>1.0770103642592076E-4</v>
      </c>
      <c r="AT1937" s="13">
        <f t="shared" si="2497"/>
        <v>4.5728784121783441E-5</v>
      </c>
      <c r="AU1937" s="13">
        <f t="shared" si="2498"/>
        <v>1.2943989935169568E-5</v>
      </c>
      <c r="AV1937" s="13">
        <f t="shared" si="2499"/>
        <v>2.7479444073272133E-6</v>
      </c>
      <c r="AW1937" s="13">
        <f t="shared" si="2500"/>
        <v>6.3384772740935306E-9</v>
      </c>
      <c r="AX1937" s="13">
        <f t="shared" si="2501"/>
        <v>1.2526150883103633E-4</v>
      </c>
      <c r="AY1937" s="13">
        <f t="shared" si="2502"/>
        <v>7.212197392884222E-5</v>
      </c>
      <c r="AZ1937" s="13">
        <f t="shared" si="2503"/>
        <v>2.0762879083665442E-5</v>
      </c>
      <c r="BA1937" s="13">
        <f t="shared" si="2504"/>
        <v>3.9848895268104742E-6</v>
      </c>
      <c r="BB1937" s="13">
        <f t="shared" si="2505"/>
        <v>5.7359619336377498E-7</v>
      </c>
      <c r="BC1937" s="13">
        <f t="shared" si="2506"/>
        <v>6.6052037995594178E-8</v>
      </c>
      <c r="BD1937" s="13">
        <f t="shared" si="2507"/>
        <v>1.217079173614104E-5</v>
      </c>
      <c r="BE1937" s="13">
        <f t="shared" si="2508"/>
        <v>1.0335193167356217E-5</v>
      </c>
      <c r="BF1937" s="13">
        <f t="shared" si="2509"/>
        <v>4.3882197691945116E-6</v>
      </c>
      <c r="BG1937" s="13">
        <f t="shared" si="2510"/>
        <v>1.2421295168158218E-6</v>
      </c>
      <c r="BH1937" s="13">
        <f t="shared" si="2511"/>
        <v>2.6369789191785066E-7</v>
      </c>
      <c r="BI1937" s="13">
        <f t="shared" si="2512"/>
        <v>4.4785396215476355E-8</v>
      </c>
      <c r="BJ1937" s="14">
        <f t="shared" si="2513"/>
        <v>0.39468336227321704</v>
      </c>
      <c r="BK1937" s="14">
        <f t="shared" si="2514"/>
        <v>0.37337034582499784</v>
      </c>
      <c r="BL1937" s="14">
        <f t="shared" si="2515"/>
        <v>0.22433413437206706</v>
      </c>
      <c r="BM1937" s="14">
        <f t="shared" si="2516"/>
        <v>0.17253111540293647</v>
      </c>
      <c r="BN1937" s="14">
        <f t="shared" si="2517"/>
        <v>0.82743617480036491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1.1809000000000001</v>
      </c>
      <c r="F1940" s="10">
        <f>VLOOKUP(B1940,home!$B$2:$E$405,3,FALSE)</f>
        <v>0.49399999999999999</v>
      </c>
      <c r="G1940" s="10">
        <f>VLOOKUP(C1940,away!$B$2:$E$405,4,FALSE)</f>
        <v>1.0422</v>
      </c>
      <c r="H1940" s="10">
        <f>VLOOKUP(A1940,away!$A$2:$E$405,3,FALSE)</f>
        <v>0.92459999999999998</v>
      </c>
      <c r="I1940" s="10">
        <f>VLOOKUP(C1940,away!$B$2:$E$405,3,FALSE)</f>
        <v>1.4142999999999999</v>
      </c>
      <c r="J1940" s="10">
        <f>VLOOKUP(B1940,home!$B$2:$E$405,4,FALSE)</f>
        <v>1.7124999999999999</v>
      </c>
      <c r="K1940" s="12">
        <f t="shared" si="2462"/>
        <v>0.60798258612</v>
      </c>
      <c r="L1940" s="12">
        <f t="shared" si="2463"/>
        <v>2.2393707982499995</v>
      </c>
      <c r="M1940" s="13">
        <f t="shared" si="2464"/>
        <v>5.799761532483607E-2</v>
      </c>
      <c r="N1940" s="13">
        <f t="shared" si="2465"/>
        <v>3.5261540153986776E-2</v>
      </c>
      <c r="O1940" s="13">
        <f t="shared" si="2466"/>
        <v>0.12987816612657455</v>
      </c>
      <c r="P1940" s="13">
        <f t="shared" si="2467"/>
        <v>7.8963663322157776E-2</v>
      </c>
      <c r="Q1940" s="13">
        <f t="shared" si="2468"/>
        <v>1.0719201186697551E-2</v>
      </c>
      <c r="R1940" s="13">
        <f t="shared" si="2469"/>
        <v>0.14542268627705665</v>
      </c>
      <c r="S1940" s="13">
        <f t="shared" si="2470"/>
        <v>2.6877226289099627E-2</v>
      </c>
      <c r="T1940" s="13">
        <f t="shared" si="2471"/>
        <v>2.4004266118057234E-2</v>
      </c>
      <c r="U1940" s="13">
        <f t="shared" si="2472"/>
        <v>8.8414460883242341E-2</v>
      </c>
      <c r="V1940" s="13">
        <f t="shared" si="2473"/>
        <v>4.0659224346056427E-3</v>
      </c>
      <c r="W1940" s="13">
        <f t="shared" si="2474"/>
        <v>2.1723625528763165E-3</v>
      </c>
      <c r="X1940" s="13">
        <f t="shared" si="2475"/>
        <v>4.864725264123044E-3</v>
      </c>
      <c r="Y1940" s="13">
        <f t="shared" si="2476"/>
        <v>5.4469618489930809E-3</v>
      </c>
      <c r="Z1940" s="13">
        <f t="shared" si="2477"/>
        <v>0.10855177235063722</v>
      </c>
      <c r="AA1940" s="13">
        <f t="shared" si="2478"/>
        <v>6.5997587281649922E-2</v>
      </c>
      <c r="AB1940" s="13">
        <f t="shared" si="2479"/>
        <v>2.006269189658897E-2</v>
      </c>
      <c r="AC1940" s="13">
        <f t="shared" si="2480"/>
        <v>3.4598419308060958E-4</v>
      </c>
      <c r="AD1940" s="13">
        <f t="shared" si="2481"/>
        <v>3.30189650721997E-4</v>
      </c>
      <c r="AE1940" s="13">
        <f t="shared" si="2482"/>
        <v>7.3941706171120703E-4</v>
      </c>
      <c r="AF1940" s="13">
        <f t="shared" si="2483"/>
        <v>8.2791448786194747E-4</v>
      </c>
      <c r="AG1940" s="13">
        <f t="shared" si="2484"/>
        <v>6.1800250918871635E-4</v>
      </c>
      <c r="AH1940" s="13">
        <f t="shared" si="2485"/>
        <v>6.0771917275074673E-2</v>
      </c>
      <c r="AI1940" s="13">
        <f t="shared" si="2486"/>
        <v>3.6948267428370603E-2</v>
      </c>
      <c r="AJ1940" s="13">
        <f t="shared" si="2487"/>
        <v>1.1231951591877058E-2</v>
      </c>
      <c r="AK1940" s="13">
        <f t="shared" si="2488"/>
        <v>2.276276992001355E-3</v>
      </c>
      <c r="AL1940" s="13">
        <f t="shared" si="2489"/>
        <v>1.8842277693101275E-5</v>
      </c>
      <c r="AM1940" s="13">
        <f t="shared" si="2490"/>
        <v>4.0149911551203868E-5</v>
      </c>
      <c r="AN1940" s="13">
        <f t="shared" si="2491"/>
        <v>8.991053948008628E-5</v>
      </c>
      <c r="AO1940" s="13">
        <f t="shared" si="2492"/>
        <v>1.0067151828330446E-4</v>
      </c>
      <c r="AP1940" s="13">
        <f t="shared" si="2493"/>
        <v>7.5146952753040987E-5</v>
      </c>
      <c r="AQ1940" s="13">
        <f t="shared" si="2494"/>
        <v>4.2070472893158092E-5</v>
      </c>
      <c r="AR1940" s="13">
        <f t="shared" si="2495"/>
        <v>2.7218171379893373E-2</v>
      </c>
      <c r="AS1940" s="13">
        <f t="shared" si="2496"/>
        <v>1.6548174225004941E-2</v>
      </c>
      <c r="AT1940" s="13">
        <f t="shared" si="2497"/>
        <v>5.0305008804414145E-3</v>
      </c>
      <c r="AU1940" s="13">
        <f t="shared" si="2498"/>
        <v>1.0194856449232362E-3</v>
      </c>
      <c r="AV1940" s="13">
        <f t="shared" si="2499"/>
        <v>1.5495737972816127E-4</v>
      </c>
      <c r="AW1940" s="13">
        <f t="shared" si="2500"/>
        <v>7.1260366273844799E-7</v>
      </c>
      <c r="AX1940" s="13">
        <f t="shared" si="2501"/>
        <v>4.0684078428983633E-6</v>
      </c>
      <c r="AY1940" s="13">
        <f t="shared" si="2502"/>
        <v>9.1106737187578662E-6</v>
      </c>
      <c r="AZ1940" s="13">
        <f t="shared" si="2503"/>
        <v>1.0201088339085048E-5</v>
      </c>
      <c r="BA1940" s="13">
        <f t="shared" si="2504"/>
        <v>7.6146731123052156E-6</v>
      </c>
      <c r="BB1940" s="13">
        <f t="shared" si="2505"/>
        <v>4.2630191514789347E-6</v>
      </c>
      <c r="BC1940" s="13">
        <f t="shared" si="2506"/>
        <v>1.9092961200404831E-6</v>
      </c>
      <c r="BD1940" s="13">
        <f t="shared" si="2507"/>
        <v>1.015859636164953E-2</v>
      </c>
      <c r="BE1940" s="13">
        <f t="shared" si="2508"/>
        <v>6.1762496873049031E-3</v>
      </c>
      <c r="BF1940" s="13">
        <f t="shared" si="2509"/>
        <v>1.8775261287052381E-3</v>
      </c>
      <c r="BG1940" s="13">
        <f t="shared" si="2510"/>
        <v>3.8050106374602755E-4</v>
      </c>
      <c r="BH1940" s="13">
        <f t="shared" si="2511"/>
        <v>5.7834505189430195E-5</v>
      </c>
      <c r="BI1940" s="13">
        <f t="shared" si="2512"/>
        <v>7.032474406408068E-6</v>
      </c>
      <c r="BJ1940" s="14">
        <f t="shared" si="2513"/>
        <v>8.5369697387463209E-2</v>
      </c>
      <c r="BK1940" s="14">
        <f t="shared" si="2514"/>
        <v>0.16827836451519157</v>
      </c>
      <c r="BL1940" s="14">
        <f t="shared" si="2515"/>
        <v>0.62963303548342897</v>
      </c>
      <c r="BM1940" s="14">
        <f t="shared" si="2516"/>
        <v>0.53358159927535553</v>
      </c>
      <c r="BN1940" s="14">
        <f t="shared" si="2517"/>
        <v>0.45824287239130934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1.4215</v>
      </c>
      <c r="F1941" s="15">
        <f>VLOOKUP(B1941,home!$B$2:$E$405,3,FALSE)</f>
        <v>0.91990000000000005</v>
      </c>
      <c r="G1941" s="15">
        <f>VLOOKUP(C1941,away!$B$2:$E$405,4,FALSE)</f>
        <v>0.59530000000000005</v>
      </c>
      <c r="H1941" s="15">
        <f>VLOOKUP(A1941,away!$A$2:$E$405,3,FALSE)</f>
        <v>1.0277000000000001</v>
      </c>
      <c r="I1941" s="15">
        <f>VLOOKUP(C1941,away!$B$2:$E$405,3,FALSE)</f>
        <v>1.1976</v>
      </c>
      <c r="J1941" s="15">
        <f>VLOOKUP(B1941,home!$B$2:$E$405,4,FALSE)</f>
        <v>1.6467000000000001</v>
      </c>
      <c r="K1941" s="16">
        <f t="shared" si="2462"/>
        <v>0.77843681210500015</v>
      </c>
      <c r="L1941" s="16">
        <f t="shared" si="2463"/>
        <v>2.0267147553840004</v>
      </c>
      <c r="M1941" s="17">
        <f t="shared" si="2464"/>
        <v>6.0497601008173203E-2</v>
      </c>
      <c r="N1941" s="17">
        <f t="shared" si="2465"/>
        <v>4.7093559668802583E-2</v>
      </c>
      <c r="O1941" s="17">
        <f t="shared" si="2466"/>
        <v>0.12261138062859858</v>
      </c>
      <c r="P1941" s="17">
        <f t="shared" si="2467"/>
        <v>9.544521226431904E-2</v>
      </c>
      <c r="Q1941" s="17">
        <f t="shared" si="2468"/>
        <v>1.8329680229629643E-2</v>
      </c>
      <c r="R1941" s="17">
        <f t="shared" si="2469"/>
        <v>0.12424914714899241</v>
      </c>
      <c r="S1941" s="17">
        <f t="shared" si="2470"/>
        <v>3.7645247052648392E-2</v>
      </c>
      <c r="T1941" s="17">
        <f t="shared" si="2471"/>
        <v>3.7149033382860783E-2</v>
      </c>
      <c r="U1941" s="17">
        <f t="shared" si="2472"/>
        <v>9.6720110013426702E-2</v>
      </c>
      <c r="V1941" s="17">
        <f t="shared" si="2473"/>
        <v>6.5990837025042392E-3</v>
      </c>
      <c r="W1941" s="17">
        <f t="shared" si="2474"/>
        <v>4.7561659482856494E-3</v>
      </c>
      <c r="X1941" s="17">
        <f t="shared" si="2475"/>
        <v>9.6393917064454618E-3</v>
      </c>
      <c r="Y1941" s="17">
        <f t="shared" si="2476"/>
        <v>9.7681487021895903E-3</v>
      </c>
      <c r="Z1941" s="17">
        <f t="shared" si="2477"/>
        <v>8.3939193290246947E-2</v>
      </c>
      <c r="AA1941" s="17">
        <f t="shared" si="2478"/>
        <v>6.5341358035525238E-2</v>
      </c>
      <c r="AB1941" s="17">
        <f t="shared" si="2479"/>
        <v>2.5432059223892849E-2</v>
      </c>
      <c r="AC1941" s="17">
        <f t="shared" si="2480"/>
        <v>6.5069826555026657E-4</v>
      </c>
      <c r="AD1941" s="17">
        <f t="shared" si="2481"/>
        <v>9.2559366465645894E-4</v>
      </c>
      <c r="AE1941" s="17">
        <f t="shared" si="2482"/>
        <v>1.8759143376491955E-3</v>
      </c>
      <c r="AF1941" s="17">
        <f t="shared" si="2483"/>
        <v>1.9009716339750146E-3</v>
      </c>
      <c r="AG1941" s="17">
        <f t="shared" si="2484"/>
        <v>1.2842424200478653E-3</v>
      </c>
      <c r="AH1941" s="17">
        <f t="shared" si="2485"/>
        <v>4.2530200399093297E-2</v>
      </c>
      <c r="AI1941" s="17">
        <f t="shared" si="2486"/>
        <v>3.310707361685699E-2</v>
      </c>
      <c r="AJ1941" s="17">
        <f t="shared" si="2487"/>
        <v>1.2885882422215854E-2</v>
      </c>
      <c r="AK1941" s="17">
        <f t="shared" si="2488"/>
        <v>3.3436150779698561E-3</v>
      </c>
      <c r="AL1941" s="17">
        <f t="shared" si="2489"/>
        <v>4.1063468990830847E-5</v>
      </c>
      <c r="AM1941" s="17">
        <f t="shared" si="2490"/>
        <v>1.4410323632395173E-4</v>
      </c>
      <c r="AN1941" s="17">
        <f t="shared" si="2491"/>
        <v>2.920561553563406E-4</v>
      </c>
      <c r="AO1941" s="17">
        <f t="shared" si="2492"/>
        <v>2.959572597307088E-4</v>
      </c>
      <c r="AP1941" s="17">
        <f t="shared" si="2493"/>
        <v>1.9994031508641419E-4</v>
      </c>
      <c r="AQ1941" s="17">
        <f t="shared" si="2494"/>
        <v>1.0130549669544049E-4</v>
      </c>
      <c r="AR1941" s="17">
        <f t="shared" si="2495"/>
        <v>1.723931693965617E-2</v>
      </c>
      <c r="AS1941" s="17">
        <f t="shared" si="2496"/>
        <v>1.3419718921373674E-2</v>
      </c>
      <c r="AT1941" s="17">
        <f t="shared" si="2497"/>
        <v>5.2232016082496367E-3</v>
      </c>
      <c r="AU1941" s="17">
        <f t="shared" si="2498"/>
        <v>1.3553108029691857E-3</v>
      </c>
      <c r="AV1941" s="17">
        <f t="shared" si="2499"/>
        <v>2.6375595521870021E-4</v>
      </c>
      <c r="AW1941" s="17">
        <f t="shared" si="2500"/>
        <v>1.7995715940361719E-6</v>
      </c>
      <c r="AX1941" s="17">
        <f t="shared" si="2501"/>
        <v>1.8695877316338398E-5</v>
      </c>
      <c r="AY1941" s="17">
        <f t="shared" si="2502"/>
        <v>3.7891210421872052E-5</v>
      </c>
      <c r="AZ1941" s="17">
        <f t="shared" si="2503"/>
        <v>3.8397337630684056E-5</v>
      </c>
      <c r="BA1941" s="17">
        <f t="shared" si="2504"/>
        <v>2.5940150247856243E-5</v>
      </c>
      <c r="BB1941" s="17">
        <f t="shared" si="2505"/>
        <v>1.3143321316052047E-5</v>
      </c>
      <c r="BC1941" s="17">
        <f t="shared" si="2506"/>
        <v>5.327552649199146E-6</v>
      </c>
      <c r="BD1941" s="17">
        <f t="shared" si="2507"/>
        <v>5.8231963357237519E-3</v>
      </c>
      <c r="BE1941" s="17">
        <f t="shared" si="2508"/>
        <v>4.5329903918423153E-3</v>
      </c>
      <c r="BF1941" s="17">
        <f t="shared" si="2509"/>
        <v>1.7643232949641635E-3</v>
      </c>
      <c r="BG1941" s="17">
        <f t="shared" si="2510"/>
        <v>4.5780473375149784E-4</v>
      </c>
      <c r="BH1941" s="17">
        <f t="shared" si="2511"/>
        <v>8.9093014377023574E-5</v>
      </c>
      <c r="BI1941" s="17">
        <f t="shared" si="2512"/>
        <v>1.3870656418495041E-5</v>
      </c>
      <c r="BJ1941" s="18">
        <f t="shared" si="2513"/>
        <v>0.13389545960731711</v>
      </c>
      <c r="BK1941" s="18">
        <f t="shared" si="2514"/>
        <v>0.20091679697260781</v>
      </c>
      <c r="BL1941" s="18">
        <f t="shared" si="2515"/>
        <v>0.5764034092211161</v>
      </c>
      <c r="BM1941" s="18">
        <f t="shared" si="2516"/>
        <v>0.52689218650394454</v>
      </c>
      <c r="BN1941" s="18">
        <f t="shared" si="2517"/>
        <v>0.46822658094851544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1.4215</v>
      </c>
      <c r="F1963" s="10">
        <f>VLOOKUP(B1963,home!$B$2:$E$405,3,FALSE)</f>
        <v>1.1904999999999999</v>
      </c>
      <c r="G1963" s="10">
        <f>VLOOKUP(C1963,away!$B$2:$E$405,4,FALSE)</f>
        <v>0.70350000000000001</v>
      </c>
      <c r="H1963" s="10">
        <f>VLOOKUP(A1963,away!$A$2:$E$405,3,FALSE)</f>
        <v>1.0277000000000001</v>
      </c>
      <c r="I1963" s="10">
        <f>VLOOKUP(C1963,away!$B$2:$E$405,3,FALSE)</f>
        <v>1.4220999999999999</v>
      </c>
      <c r="J1963" s="10">
        <f>VLOOKUP(B1963,home!$B$2:$E$405,4,FALSE)</f>
        <v>0.97299999999999998</v>
      </c>
      <c r="K1963" s="12">
        <f t="shared" si="2574"/>
        <v>1.190530060125</v>
      </c>
      <c r="L1963" s="12">
        <f t="shared" si="2575"/>
        <v>1.4220318814100001</v>
      </c>
      <c r="M1963" s="13">
        <f t="shared" si="2576"/>
        <v>7.334639367880201E-2</v>
      </c>
      <c r="N1963" s="13">
        <f t="shared" si="2577"/>
        <v>8.732108647637607E-2</v>
      </c>
      <c r="O1963" s="13">
        <f t="shared" si="2578"/>
        <v>0.10430091019770536</v>
      </c>
      <c r="P1963" s="13">
        <f t="shared" si="2579"/>
        <v>0.12417336888876637</v>
      </c>
      <c r="Q1963" s="13">
        <f t="shared" si="2580"/>
        <v>5.1979189166450168E-2</v>
      </c>
      <c r="R1963" s="13">
        <f t="shared" si="2581"/>
        <v>7.4159609780609217E-2</v>
      </c>
      <c r="S1963" s="13">
        <f t="shared" si="2582"/>
        <v>5.2555499895156892E-2</v>
      </c>
      <c r="T1963" s="13">
        <f t="shared" si="2583"/>
        <v>7.3916064164533432E-2</v>
      </c>
      <c r="U1963" s="13">
        <f t="shared" si="2584"/>
        <v>8.8289244690955226E-2</v>
      </c>
      <c r="V1963" s="13">
        <f t="shared" si="2585"/>
        <v>9.8861082298718657E-3</v>
      </c>
      <c r="W1963" s="13">
        <f t="shared" si="2586"/>
        <v>2.0627595734527559E-2</v>
      </c>
      <c r="X1963" s="13">
        <f t="shared" si="2587"/>
        <v>2.9333098771335119E-2</v>
      </c>
      <c r="Y1963" s="13">
        <f t="shared" si="2588"/>
        <v>2.0856300816693523E-2</v>
      </c>
      <c r="Z1963" s="13">
        <f t="shared" si="2589"/>
        <v>3.5152443140317041E-2</v>
      </c>
      <c r="AA1963" s="13">
        <f t="shared" si="2590"/>
        <v>4.1850040245382282E-2</v>
      </c>
      <c r="AB1963" s="13">
        <f t="shared" si="2591"/>
        <v>2.4911865464784324E-2</v>
      </c>
      <c r="AC1963" s="13">
        <f t="shared" si="2592"/>
        <v>1.0460563418070083E-3</v>
      </c>
      <c r="AD1963" s="13">
        <f t="shared" si="2593"/>
        <v>6.1394431975153197E-3</v>
      </c>
      <c r="AE1963" s="13">
        <f t="shared" si="2594"/>
        <v>8.7304839609725383E-3</v>
      </c>
      <c r="AF1963" s="13">
        <f t="shared" si="2595"/>
        <v>6.2075132663208044E-3</v>
      </c>
      <c r="AG1963" s="13">
        <f t="shared" si="2596"/>
        <v>2.9424272563279012E-3</v>
      </c>
      <c r="AH1963" s="13">
        <f t="shared" si="2597"/>
        <v>1.2496973713745783E-2</v>
      </c>
      <c r="AI1963" s="13">
        <f t="shared" si="2598"/>
        <v>1.487802286680631E-2</v>
      </c>
      <c r="AJ1963" s="13">
        <f t="shared" si="2599"/>
        <v>8.856366729080023E-3</v>
      </c>
      <c r="AK1963" s="13">
        <f t="shared" si="2600"/>
        <v>3.5145902714868969E-3</v>
      </c>
      <c r="AL1963" s="13">
        <f t="shared" si="2601"/>
        <v>7.0837751384728457E-5</v>
      </c>
      <c r="AM1963" s="13">
        <f t="shared" si="2602"/>
        <v>1.4618383358143867E-3</v>
      </c>
      <c r="AN1963" s="13">
        <f t="shared" si="2603"/>
        <v>2.0787807189953959E-3</v>
      </c>
      <c r="AO1963" s="13">
        <f t="shared" si="2604"/>
        <v>1.4780462284359279E-3</v>
      </c>
      <c r="AP1963" s="13">
        <f t="shared" si="2605"/>
        <v>7.0060961967789877E-4</v>
      </c>
      <c r="AQ1963" s="13">
        <f t="shared" si="2606"/>
        <v>2.4907230390112695E-4</v>
      </c>
      <c r="AR1963" s="13">
        <f t="shared" si="2607"/>
        <v>3.5542190084178402E-3</v>
      </c>
      <c r="AS1963" s="13">
        <f t="shared" si="2608"/>
        <v>4.2314045697891085E-3</v>
      </c>
      <c r="AT1963" s="13">
        <f t="shared" si="2609"/>
        <v>2.5188071684421141E-3</v>
      </c>
      <c r="AU1963" s="13">
        <f t="shared" si="2610"/>
        <v>9.995718832295573E-4</v>
      </c>
      <c r="AV1963" s="13">
        <f t="shared" si="2611"/>
        <v>2.9750509356013592E-4</v>
      </c>
      <c r="AW1963" s="13">
        <f t="shared" si="2612"/>
        <v>3.3312863465633121E-6</v>
      </c>
      <c r="AX1963" s="13">
        <f t="shared" si="2613"/>
        <v>2.9006041363835547E-4</v>
      </c>
      <c r="AY1963" s="13">
        <f t="shared" si="2614"/>
        <v>4.1247515572871349E-4</v>
      </c>
      <c r="AZ1963" s="13">
        <f t="shared" si="2615"/>
        <v>2.9327641086789263E-4</v>
      </c>
      <c r="BA1963" s="13">
        <f t="shared" si="2616"/>
        <v>1.3901613543988045E-4</v>
      </c>
      <c r="BB1963" s="13">
        <f t="shared" si="2617"/>
        <v>4.942134415648019E-5</v>
      </c>
      <c r="BC1963" s="13">
        <f t="shared" si="2618"/>
        <v>1.4055745402530102E-5</v>
      </c>
      <c r="BD1963" s="13">
        <f t="shared" si="2619"/>
        <v>8.4236879058060231E-4</v>
      </c>
      <c r="BE1963" s="13">
        <f t="shared" si="2620"/>
        <v>1.0028653668973479E-3</v>
      </c>
      <c r="BF1963" s="13">
        <f t="shared" si="2621"/>
        <v>5.9697068277478999E-4</v>
      </c>
      <c r="BG1963" s="13">
        <f t="shared" si="2622"/>
        <v>2.3690384761891107E-4</v>
      </c>
      <c r="BH1963" s="13">
        <f t="shared" si="2623"/>
        <v>7.0510287987396477E-5</v>
      </c>
      <c r="BI1963" s="13">
        <f t="shared" si="2624"/>
        <v>1.6788923479413232E-5</v>
      </c>
      <c r="BJ1963" s="14">
        <f t="shared" si="2625"/>
        <v>0.31521985522311108</v>
      </c>
      <c r="BK1963" s="14">
        <f t="shared" si="2626"/>
        <v>0.26149073994151756</v>
      </c>
      <c r="BL1963" s="14">
        <f t="shared" si="2627"/>
        <v>0.38762553958333262</v>
      </c>
      <c r="BM1963" s="14">
        <f t="shared" si="2628"/>
        <v>0.48379887583018694</v>
      </c>
      <c r="BN1963" s="14">
        <f t="shared" si="2629"/>
        <v>0.51528055818870921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1.4215</v>
      </c>
      <c r="F1964" s="10">
        <f>VLOOKUP(B1964,home!$B$2:$E$405,3,FALSE)</f>
        <v>0.82069999999999999</v>
      </c>
      <c r="G1964" s="10">
        <f>VLOOKUP(C1964,away!$B$2:$E$405,4,FALSE)</f>
        <v>1.2897000000000001</v>
      </c>
      <c r="H1964" s="10">
        <f>VLOOKUP(A1964,away!$A$2:$E$405,3,FALSE)</f>
        <v>1.0277000000000001</v>
      </c>
      <c r="I1964" s="10">
        <f>VLOOKUP(C1964,away!$B$2:$E$405,3,FALSE)</f>
        <v>1.6216999999999999</v>
      </c>
      <c r="J1964" s="10">
        <f>VLOOKUP(B1964,home!$B$2:$E$405,4,FALSE)</f>
        <v>1.0541</v>
      </c>
      <c r="K1964" s="12">
        <f t="shared" si="2574"/>
        <v>1.504596326985</v>
      </c>
      <c r="L1964" s="12">
        <f t="shared" si="2575"/>
        <v>1.756785290969</v>
      </c>
      <c r="M1964" s="13">
        <f t="shared" si="2576"/>
        <v>3.8335396539953305E-2</v>
      </c>
      <c r="N1964" s="13">
        <f t="shared" si="2577"/>
        <v>5.7679296827527225E-2</v>
      </c>
      <c r="O1964" s="13">
        <f t="shared" si="2578"/>
        <v>6.7347060764853861E-2</v>
      </c>
      <c r="P1964" s="13">
        <f t="shared" si="2579"/>
        <v>0.10133014026003473</v>
      </c>
      <c r="Q1964" s="13">
        <f t="shared" si="2580"/>
        <v>4.3392029074887518E-2</v>
      </c>
      <c r="R1964" s="13">
        <f t="shared" si="2581"/>
        <v>5.9157162870845374E-2</v>
      </c>
      <c r="S1964" s="13">
        <f t="shared" si="2582"/>
        <v>6.6960291609460557E-2</v>
      </c>
      <c r="T1964" s="13">
        <f t="shared" si="2583"/>
        <v>7.6230478424061568E-2</v>
      </c>
      <c r="U1964" s="13">
        <f t="shared" si="2584"/>
        <v>8.9007649970327368E-2</v>
      </c>
      <c r="V1964" s="13">
        <f t="shared" si="2585"/>
        <v>1.9665885703099524E-2</v>
      </c>
      <c r="W1964" s="13">
        <f t="shared" si="2586"/>
        <v>2.1762495855500705E-2</v>
      </c>
      <c r="X1964" s="13">
        <f t="shared" si="2587"/>
        <v>3.8232032613717465E-2</v>
      </c>
      <c r="Y1964" s="13">
        <f t="shared" si="2588"/>
        <v>3.3582736269812972E-2</v>
      </c>
      <c r="Z1964" s="13">
        <f t="shared" si="2589"/>
        <v>3.4642144528986202E-2</v>
      </c>
      <c r="AA1964" s="13">
        <f t="shared" si="2590"/>
        <v>5.2122443417196157E-2</v>
      </c>
      <c r="AB1964" s="13">
        <f t="shared" si="2591"/>
        <v>3.9211618459498415E-2</v>
      </c>
      <c r="AC1964" s="13">
        <f t="shared" si="2592"/>
        <v>3.2488690878611981E-3</v>
      </c>
      <c r="AD1964" s="13">
        <f t="shared" si="2593"/>
        <v>8.1859428325531565E-3</v>
      </c>
      <c r="AE1964" s="13">
        <f t="shared" si="2594"/>
        <v>1.4380943960942496E-2</v>
      </c>
      <c r="AF1964" s="13">
        <f t="shared" si="2595"/>
        <v>1.2632115410416627E-2</v>
      </c>
      <c r="AG1964" s="13">
        <f t="shared" si="2596"/>
        <v>7.3973048489475871E-3</v>
      </c>
      <c r="AH1964" s="13">
        <f t="shared" si="2597"/>
        <v>1.5214702489036308E-2</v>
      </c>
      <c r="AI1964" s="13">
        <f t="shared" si="2598"/>
        <v>2.2891985481173566E-2</v>
      </c>
      <c r="AJ1964" s="13">
        <f t="shared" si="2599"/>
        <v>1.722159863618385E-2</v>
      </c>
      <c r="AK1964" s="13">
        <f t="shared" si="2600"/>
        <v>8.6371846842707052E-3</v>
      </c>
      <c r="AL1964" s="13">
        <f t="shared" si="2601"/>
        <v>3.4350327902972272E-4</v>
      </c>
      <c r="AM1964" s="13">
        <f t="shared" si="2602"/>
        <v>2.4633079037537321E-3</v>
      </c>
      <c r="AN1964" s="13">
        <f t="shared" si="2603"/>
        <v>4.3275030924422369E-3</v>
      </c>
      <c r="AO1964" s="13">
        <f t="shared" si="2604"/>
        <v>3.8012468897126923E-3</v>
      </c>
      <c r="AP1964" s="13">
        <f t="shared" si="2605"/>
        <v>2.2259915410629727E-3</v>
      </c>
      <c r="AQ1964" s="13">
        <f t="shared" si="2606"/>
        <v>9.7764729929021273E-4</v>
      </c>
      <c r="AR1964" s="13">
        <f t="shared" si="2607"/>
        <v>5.345793107841685E-3</v>
      </c>
      <c r="AS1964" s="13">
        <f t="shared" si="2608"/>
        <v>8.043260674880327E-3</v>
      </c>
      <c r="AT1964" s="13">
        <f t="shared" si="2609"/>
        <v>6.050930234203917E-3</v>
      </c>
      <c r="AU1964" s="13">
        <f t="shared" si="2610"/>
        <v>3.0347358017419009E-3</v>
      </c>
      <c r="AV1964" s="13">
        <f t="shared" si="2611"/>
        <v>1.1415130851676852E-3</v>
      </c>
      <c r="AW1964" s="13">
        <f t="shared" si="2612"/>
        <v>2.5221276900338343E-5</v>
      </c>
      <c r="AX1964" s="13">
        <f t="shared" si="2613"/>
        <v>6.1771400403683163E-4</v>
      </c>
      <c r="AY1964" s="13">
        <f t="shared" si="2614"/>
        <v>1.0851908763174713E-3</v>
      </c>
      <c r="AZ1964" s="13">
        <f t="shared" si="2615"/>
        <v>9.5322368470414668E-4</v>
      </c>
      <c r="BA1964" s="13">
        <f t="shared" si="2616"/>
        <v>5.5820311609717219E-4</v>
      </c>
      <c r="BB1964" s="13">
        <f t="shared" si="2617"/>
        <v>2.4516075593314346E-4</v>
      </c>
      <c r="BC1964" s="13">
        <f t="shared" si="2618"/>
        <v>8.6138961989237517E-5</v>
      </c>
      <c r="BD1964" s="13">
        <f t="shared" si="2619"/>
        <v>1.5652351167366194E-3</v>
      </c>
      <c r="BE1964" s="13">
        <f t="shared" si="2620"/>
        <v>2.355047007509855E-3</v>
      </c>
      <c r="BF1964" s="13">
        <f t="shared" si="2621"/>
        <v>1.7716975386881722E-3</v>
      </c>
      <c r="BG1964" s="13">
        <f t="shared" si="2622"/>
        <v>8.8856320307952995E-4</v>
      </c>
      <c r="BH1964" s="13">
        <f t="shared" si="2623"/>
        <v>3.3423223291187165E-4</v>
      </c>
      <c r="BI1964" s="13">
        <f t="shared" si="2624"/>
        <v>1.0057691799983937E-4</v>
      </c>
      <c r="BJ1964" s="14">
        <f t="shared" si="2625"/>
        <v>0.33081670424370702</v>
      </c>
      <c r="BK1964" s="14">
        <f t="shared" si="2626"/>
        <v>0.23096927735575651</v>
      </c>
      <c r="BL1964" s="14">
        <f t="shared" si="2627"/>
        <v>0.40144299169414704</v>
      </c>
      <c r="BM1964" s="14">
        <f t="shared" si="2628"/>
        <v>0.6295700618850778</v>
      </c>
      <c r="BN1964" s="14">
        <f t="shared" si="2629"/>
        <v>0.36724108633810204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1.4215</v>
      </c>
      <c r="F1966" s="10">
        <f>VLOOKUP(B1966,home!$B$2:$E$405,3,FALSE)</f>
        <v>0.7621</v>
      </c>
      <c r="G1966" s="10">
        <f>VLOOKUP(C1966,away!$B$2:$E$405,4,FALSE)</f>
        <v>0.99660000000000004</v>
      </c>
      <c r="H1966" s="10">
        <f>VLOOKUP(A1966,away!$A$2:$E$405,3,FALSE)</f>
        <v>1.0277000000000001</v>
      </c>
      <c r="I1966" s="10">
        <f>VLOOKUP(C1966,away!$B$2:$E$405,3,FALSE)</f>
        <v>0.97299999999999998</v>
      </c>
      <c r="J1966" s="10">
        <f>VLOOKUP(B1966,home!$B$2:$E$405,4,FALSE)</f>
        <v>1.3785000000000001</v>
      </c>
      <c r="K1966" s="12">
        <f t="shared" si="2574"/>
        <v>1.0796418444900002</v>
      </c>
      <c r="L1966" s="12">
        <f t="shared" si="2575"/>
        <v>1.3784339698500001</v>
      </c>
      <c r="M1966" s="13">
        <f t="shared" si="2576"/>
        <v>8.559950193737309E-2</v>
      </c>
      <c r="N1966" s="13">
        <f t="shared" si="2577"/>
        <v>9.2416804159090815E-2</v>
      </c>
      <c r="O1966" s="13">
        <f t="shared" si="2578"/>
        <v>0.11799326127271596</v>
      </c>
      <c r="P1966" s="13">
        <f t="shared" si="2579"/>
        <v>0.12739046223786557</v>
      </c>
      <c r="Q1966" s="13">
        <f t="shared" si="2580"/>
        <v>4.9888524452095968E-2</v>
      </c>
      <c r="R1966" s="13">
        <f t="shared" si="2581"/>
        <v>8.132295977584908E-2</v>
      </c>
      <c r="S1966" s="13">
        <f t="shared" si="2582"/>
        <v>4.7396098989717667E-2</v>
      </c>
      <c r="T1966" s="13">
        <f t="shared" si="2583"/>
        <v>6.8768036810461439E-2</v>
      </c>
      <c r="U1966" s="13">
        <f t="shared" si="2584"/>
        <v>8.7799670291783788E-2</v>
      </c>
      <c r="V1966" s="13">
        <f t="shared" si="2585"/>
        <v>7.8372872400189579E-3</v>
      </c>
      <c r="W1966" s="13">
        <f t="shared" si="2586"/>
        <v>1.7953912852781789E-2</v>
      </c>
      <c r="X1966" s="13">
        <f t="shared" si="2587"/>
        <v>2.4748283368000942E-2</v>
      </c>
      <c r="Y1966" s="13">
        <f t="shared" si="2588"/>
        <v>1.7056937244963138E-2</v>
      </c>
      <c r="Z1966" s="13">
        <f t="shared" si="2589"/>
        <v>3.7366110094591863E-2</v>
      </c>
      <c r="AA1966" s="13">
        <f t="shared" si="2590"/>
        <v>4.0342016023941572E-2</v>
      </c>
      <c r="AB1966" s="13">
        <f t="shared" si="2591"/>
        <v>2.177746429526671E-2</v>
      </c>
      <c r="AC1966" s="13">
        <f t="shared" si="2592"/>
        <v>7.2897302379121374E-4</v>
      </c>
      <c r="AD1966" s="13">
        <f t="shared" si="2593"/>
        <v>4.8459488970475128E-3</v>
      </c>
      <c r="AE1966" s="13">
        <f t="shared" si="2594"/>
        <v>6.6798205758474326E-3</v>
      </c>
      <c r="AF1966" s="13">
        <f t="shared" si="2595"/>
        <v>4.6038457971255458E-3</v>
      </c>
      <c r="AG1966" s="13">
        <f t="shared" si="2596"/>
        <v>2.1153658129030029E-3</v>
      </c>
      <c r="AH1966" s="13">
        <f t="shared" si="2597"/>
        <v>1.287667886888509E-2</v>
      </c>
      <c r="AI1966" s="13">
        <f t="shared" si="2598"/>
        <v>1.3902201324908508E-2</v>
      </c>
      <c r="AJ1966" s="13">
        <f t="shared" si="2599"/>
        <v>7.5046991404477724E-3</v>
      </c>
      <c r="AK1966" s="13">
        <f t="shared" si="2600"/>
        <v>2.7007957407785177E-3</v>
      </c>
      <c r="AL1966" s="13">
        <f t="shared" si="2601"/>
        <v>4.3394743360838371E-5</v>
      </c>
      <c r="AM1966" s="13">
        <f t="shared" si="2602"/>
        <v>1.0463778411025318E-3</v>
      </c>
      <c r="AN1966" s="13">
        <f t="shared" si="2603"/>
        <v>1.4423627614740357E-3</v>
      </c>
      <c r="AO1966" s="13">
        <f t="shared" si="2604"/>
        <v>9.9410091363123202E-4</v>
      </c>
      <c r="AP1966" s="13">
        <f t="shared" si="2605"/>
        <v>4.5676748960273738E-4</v>
      </c>
      <c r="AQ1966" s="13">
        <f t="shared" si="2606"/>
        <v>1.5740595599787979E-4</v>
      </c>
      <c r="AR1966" s="13">
        <f t="shared" si="2607"/>
        <v>3.5499303143441763E-3</v>
      </c>
      <c r="AS1966" s="13">
        <f t="shared" si="2608"/>
        <v>3.8326533123895128E-3</v>
      </c>
      <c r="AT1966" s="13">
        <f t="shared" si="2609"/>
        <v>2.0689464457394613E-3</v>
      </c>
      <c r="AU1966" s="13">
        <f t="shared" si="2610"/>
        <v>7.4457371894306068E-4</v>
      </c>
      <c r="AV1966" s="13">
        <f t="shared" si="2611"/>
        <v>2.0096823581961624E-4</v>
      </c>
      <c r="AW1966" s="13">
        <f t="shared" si="2612"/>
        <v>1.7939085477244561E-6</v>
      </c>
      <c r="AX1966" s="13">
        <f t="shared" si="2613"/>
        <v>1.8828555040023361E-4</v>
      </c>
      <c r="AY1966" s="13">
        <f t="shared" si="2614"/>
        <v>2.5953919870358628E-4</v>
      </c>
      <c r="AZ1966" s="13">
        <f t="shared" si="2615"/>
        <v>1.7887882400033627E-4</v>
      </c>
      <c r="BA1966" s="13">
        <f t="shared" si="2616"/>
        <v>8.2190882496294382E-5</v>
      </c>
      <c r="BB1966" s="13">
        <f t="shared" si="2617"/>
        <v>2.8323676111210451E-5</v>
      </c>
      <c r="BC1966" s="13">
        <f t="shared" si="2618"/>
        <v>7.8084634605442872E-6</v>
      </c>
      <c r="BD1966" s="13">
        <f t="shared" si="2619"/>
        <v>8.1555742264871741E-4</v>
      </c>
      <c r="BE1966" s="13">
        <f t="shared" si="2620"/>
        <v>8.8050992007597192E-4</v>
      </c>
      <c r="BF1966" s="13">
        <f t="shared" si="2621"/>
        <v>4.7531767710128249E-4</v>
      </c>
      <c r="BG1966" s="13">
        <f t="shared" si="2622"/>
        <v>1.7105761787477699E-4</v>
      </c>
      <c r="BH1966" s="13">
        <f t="shared" si="2623"/>
        <v>4.6170240519097464E-5</v>
      </c>
      <c r="BI1966" s="13">
        <f t="shared" si="2624"/>
        <v>9.9694647269170666E-6</v>
      </c>
      <c r="BJ1966" s="14">
        <f t="shared" si="2625"/>
        <v>0.29391952152729817</v>
      </c>
      <c r="BK1966" s="14">
        <f t="shared" si="2626"/>
        <v>0.26925525737083095</v>
      </c>
      <c r="BL1966" s="14">
        <f t="shared" si="2627"/>
        <v>0.39901540110475969</v>
      </c>
      <c r="BM1966" s="14">
        <f t="shared" si="2628"/>
        <v>0.44468703097233425</v>
      </c>
      <c r="BN1966" s="14">
        <f t="shared" si="2629"/>
        <v>0.55461151383499052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1.4215</v>
      </c>
      <c r="F1968" s="10">
        <f>VLOOKUP(B1968,home!$B$2:$E$405,3,FALSE)</f>
        <v>1.1725000000000001</v>
      </c>
      <c r="G1968" s="10">
        <f>VLOOKUP(C1968,away!$B$2:$E$405,4,FALSE)</f>
        <v>0.87939999999999996</v>
      </c>
      <c r="H1968" s="10">
        <f>VLOOKUP(A1968,away!$A$2:$E$405,3,FALSE)</f>
        <v>1.0277000000000001</v>
      </c>
      <c r="I1968" s="10">
        <f>VLOOKUP(C1968,away!$B$2:$E$405,3,FALSE)</f>
        <v>1.2974000000000001</v>
      </c>
      <c r="J1968" s="10">
        <f>VLOOKUP(B1968,home!$B$2:$E$405,4,FALSE)</f>
        <v>0.89200000000000002</v>
      </c>
      <c r="K1968" s="12">
        <f t="shared" ref="K1968:K2031" si="2630">E1968*F1968*G1968</f>
        <v>1.4657036747500001</v>
      </c>
      <c r="L1968" s="12">
        <f t="shared" ref="L1968:L2031" si="2631">H1968*I1968*J1968</f>
        <v>1.1893374781600003</v>
      </c>
      <c r="M1968" s="13">
        <f t="shared" ref="M1968:M2031" si="2632">_xlfn.POISSON.DIST(0,K1968,FALSE) * _xlfn.POISSON.DIST(0,L1968,FALSE)</f>
        <v>7.0295945722974637E-2</v>
      </c>
      <c r="N1968" s="13">
        <f t="shared" ref="N1968:N2031" si="2633">_xlfn.POISSON.DIST(1,K1968,FALSE) * _xlfn.POISSON.DIST(0,L1968,FALSE)</f>
        <v>0.10303302596619048</v>
      </c>
      <c r="O1968" s="13">
        <f t="shared" ref="O1968:O2031" si="2634">_xlfn.POISSON.DIST(0,K1968,FALSE) * _xlfn.POISSON.DIST(1,L1968,FALSE)</f>
        <v>8.3605602811034921E-2</v>
      </c>
      <c r="P1968" s="13">
        <f t="shared" ref="P1968:P2031" si="2635">_xlfn.POISSON.DIST(1,K1968,FALSE) * _xlfn.POISSON.DIST(1,L1968,FALSE)</f>
        <v>0.12254103926982281</v>
      </c>
      <c r="Q1968" s="13">
        <f t="shared" ref="Q1968:Q2031" si="2636">_xlfn.POISSON.DIST(2,K1968,FALSE) * _xlfn.POISSON.DIST(0,L1968,FALSE)</f>
        <v>7.5507942389628796E-2</v>
      </c>
      <c r="R1968" s="13">
        <f t="shared" ref="R1968:R2031" si="2637">_xlfn.POISSON.DIST(0,K1968,FALSE) * _xlfn.POISSON.DIST(2,L1968,FALSE)</f>
        <v>4.9717638403661467E-2</v>
      </c>
      <c r="S1968" s="13">
        <f t="shared" ref="S1968:S2031" si="2638">_xlfn.POISSON.DIST(2,K1968,FALSE) * _xlfn.POISSON.DIST(2,L1968,FALSE)</f>
        <v>5.340388464402053E-2</v>
      </c>
      <c r="T1968" s="13">
        <f t="shared" ref="T1968:T2031" si="2639">_xlfn.POISSON.DIST(2,K1968,FALSE) * _xlfn.POISSON.DIST(1,L1968,FALSE)</f>
        <v>8.9804425782731692E-2</v>
      </c>
      <c r="U1968" s="13">
        <f t="shared" ref="U1968:U2031" si="2640">_xlfn.POISSON.DIST(1,K1968,FALSE) * _xlfn.POISSON.DIST(2,L1968,FALSE)</f>
        <v>7.2871325308138335E-2</v>
      </c>
      <c r="V1968" s="13">
        <f t="shared" ref="V1968:V2031" si="2641">_xlfn.POISSON.DIST(3,K1968,FALSE) * _xlfn.POISSON.DIST(3,L1968,FALSE)</f>
        <v>1.0343835872149801E-2</v>
      </c>
      <c r="W1968" s="13">
        <f t="shared" ref="W1968:W2031" si="2642">_xlfn.POISSON.DIST(3,K1968,FALSE) * _xlfn.POISSON.DIST(0,L1968,FALSE)</f>
        <v>3.6890756211096734E-2</v>
      </c>
      <c r="X1968" s="13">
        <f t="shared" ref="X1968:X2031" si="2643">_xlfn.POISSON.DIST(3,K1968,FALSE) * _xlfn.POISSON.DIST(1,L1968,FALSE)</f>
        <v>4.3875558959521159E-2</v>
      </c>
      <c r="Y1968" s="13">
        <f t="shared" ref="Y1968:Y2031" si="2644">_xlfn.POISSON.DIST(3,K1968,FALSE) * _xlfn.POISSON.DIST(2,L1968,FALSE)</f>
        <v>2.6091423322888659E-2</v>
      </c>
      <c r="Z1968" s="13">
        <f t="shared" ref="Z1968:Z2031" si="2645">_xlfn.POISSON.DIST(0,K1968,FALSE) * _xlfn.POISSON.DIST(3,L1968,FALSE)</f>
        <v>1.9710350226360494E-2</v>
      </c>
      <c r="AA1968" s="13">
        <f t="shared" ref="AA1968:AA2031" si="2646">_xlfn.POISSON.DIST(1,K1968,FALSE) * _xlfn.POISSON.DIST(3,L1968,FALSE)</f>
        <v>2.8889532757386073E-2</v>
      </c>
      <c r="AB1968" s="13">
        <f t="shared" ref="AB1968:AB2031" si="2647">_xlfn.POISSON.DIST(2,K1968,FALSE) * _xlfn.POISSON.DIST(3,L1968,FALSE)</f>
        <v>2.1171747162155637E-2</v>
      </c>
      <c r="AC1968" s="13">
        <f t="shared" ref="AC1968:AC2031" si="2648">_xlfn.POISSON.DIST(4,K1968,FALSE) * _xlfn.POISSON.DIST(4,L1968,FALSE)</f>
        <v>1.1269714639775474E-3</v>
      </c>
      <c r="AD1968" s="13">
        <f t="shared" ref="AD1968:AD2031" si="2649">_xlfn.POISSON.DIST(4,K1968,FALSE) * _xlfn.POISSON.DIST(0,L1968,FALSE)</f>
        <v>1.3517729235727723E-2</v>
      </c>
      <c r="AE1968" s="13">
        <f t="shared" ref="AE1968:AE2031" si="2650">_xlfn.POISSON.DIST(4,K1968,FALSE) * _xlfn.POISSON.DIST(1,L1968,FALSE)</f>
        <v>1.6077141999670117E-2</v>
      </c>
      <c r="AF1968" s="13">
        <f t="shared" ref="AF1968:AF2031" si="2651">_xlfn.POISSON.DIST(4,K1968,FALSE) * _xlfn.POISSON.DIST(2,L1968,FALSE)</f>
        <v>9.560573760953945E-3</v>
      </c>
      <c r="AG1968" s="13">
        <f t="shared" ref="AG1968:AG2031" si="2652">_xlfn.POISSON.DIST(4,K1968,FALSE) * _xlfn.POISSON.DIST(3,L1968,FALSE)</f>
        <v>3.7902495622052098E-3</v>
      </c>
      <c r="AH1968" s="13">
        <f t="shared" ref="AH1968:AH2031" si="2653">_xlfn.POISSON.DIST(0,K1968,FALSE) * _xlfn.POISSON.DIST(4,L1968,FALSE)</f>
        <v>5.8605645579674964E-3</v>
      </c>
      <c r="AI1968" s="13">
        <f t="shared" ref="AI1968:AI2031" si="2654">_xlfn.POISSON.DIST(1,K1968,FALSE) * _xlfn.POISSON.DIST(4,L1968,FALSE)</f>
        <v>8.5898510087225686E-3</v>
      </c>
      <c r="AJ1968" s="13">
        <f t="shared" ref="AJ1968:AJ2031" si="2655">_xlfn.POISSON.DIST(2,K1968,FALSE) * _xlfn.POISSON.DIST(4,L1968,FALSE)</f>
        <v>6.2950880945198328E-3</v>
      </c>
      <c r="AK1968" s="13">
        <f t="shared" ref="AK1968:AK2031" si="2656">_xlfn.POISSON.DIST(3,K1968,FALSE) * _xlfn.POISSON.DIST(4,L1968,FALSE)</f>
        <v>3.0755779176708979E-3</v>
      </c>
      <c r="AL1968" s="13">
        <f t="shared" ref="AL1968:AL2031" si="2657">_xlfn.POISSON.DIST(5,K1968,FALSE) * _xlfn.POISSON.DIST(5,L1968,FALSE)</f>
        <v>7.8582201578152974E-5</v>
      </c>
      <c r="AM1968" s="13">
        <f t="shared" ref="AM1968:AM2031" si="2658">_xlfn.POISSON.DIST(5,K1968,FALSE) * _xlfn.POISSON.DIST(0,L1968,FALSE)</f>
        <v>3.9625970830163282E-3</v>
      </c>
      <c r="AN1968" s="13">
        <f t="shared" ref="AN1968:AN2031" si="2659">_xlfn.POISSON.DIST(5,K1968,FALSE) * _xlfn.POISSON.DIST(1,L1968,FALSE)</f>
        <v>4.7128652216788126E-3</v>
      </c>
      <c r="AO1968" s="13">
        <f t="shared" ref="AO1968:AO2031" si="2660">_xlfn.POISSON.DIST(5,K1968,FALSE) * _xlfn.POISSON.DIST(2,L1968,FALSE)</f>
        <v>2.8025936188297261E-3</v>
      </c>
      <c r="AP1968" s="13">
        <f t="shared" ref="AP1968:AP2031" si="2661">_xlfn.POISSON.DIST(5,K1968,FALSE) * _xlfn.POISSON.DIST(3,L1968,FALSE)</f>
        <v>1.1110765423087514E-3</v>
      </c>
      <c r="AQ1968" s="13">
        <f t="shared" ref="AQ1968:AQ2031" si="2662">_xlfn.POISSON.DIST(5,K1968,FALSE) * _xlfn.POISSON.DIST(4,L1968,FALSE)</f>
        <v>3.3036124321805582E-4</v>
      </c>
      <c r="AR1968" s="13">
        <f t="shared" ref="AR1968:AR2031" si="2663">_xlfn.POISSON.DIST(0,K1968,FALSE) * _xlfn.POISSON.DIST(5,L1968,FALSE)</f>
        <v>1.3940378143933872E-3</v>
      </c>
      <c r="AS1968" s="13">
        <f t="shared" ref="AS1968:AS2031" si="2664">_xlfn.POISSON.DIST(1,K1968,FALSE) * _xlfn.POISSON.DIST(5,L1968,FALSE)</f>
        <v>2.0432463472968461E-3</v>
      </c>
      <c r="AT1968" s="13">
        <f t="shared" ref="AT1968:AT2031" si="2665">_xlfn.POISSON.DIST(2,K1968,FALSE) * _xlfn.POISSON.DIST(5,L1968,FALSE)</f>
        <v>1.4973968398262513E-3</v>
      </c>
      <c r="AU1968" s="13">
        <f t="shared" ref="AU1968:AU2031" si="2666">_xlfn.POISSON.DIST(3,K1968,FALSE) * _xlfn.POISSON.DIST(5,L1968,FALSE)</f>
        <v>7.3158001689745784E-4</v>
      </c>
      <c r="AV1968" s="13">
        <f t="shared" ref="AV1968:AV2031" si="2667">_xlfn.POISSON.DIST(4,K1968,FALSE) * _xlfn.POISSON.DIST(5,L1968,FALSE)</f>
        <v>2.6806987978506783E-4</v>
      </c>
      <c r="AW1968" s="13">
        <f t="shared" ref="AW1968:AW2031" si="2668">_xlfn.POISSON.DIST(6,K1968,FALSE) * _xlfn.POISSON.DIST(6,L1968,FALSE)</f>
        <v>3.8051604345584609E-6</v>
      </c>
      <c r="AX1968" s="13">
        <f t="shared" ref="AX1968:AX2031" si="2669">_xlfn.POISSON.DIST(6,K1968,FALSE) * _xlfn.POISSON.DIST(0,L1968,FALSE)</f>
        <v>9.6799885102177483E-4</v>
      </c>
      <c r="AY1968" s="13">
        <f t="shared" ref="AY1968:AY2031" si="2670">_xlfn.POISSON.DIST(6,K1968,FALSE) * _xlfn.POISSON.DIST(1,L1968,FALSE)</f>
        <v>1.1512773123360154E-3</v>
      </c>
      <c r="AZ1968" s="13">
        <f t="shared" ref="AZ1968:AZ2031" si="2671">_xlfn.POISSON.DIST(6,K1968,FALSE) * _xlfn.POISSON.DIST(2,L1968,FALSE)</f>
        <v>6.8462862765827004E-4</v>
      </c>
      <c r="BA1968" s="13">
        <f t="shared" ref="BA1968:BA2031" si="2672">_xlfn.POISSON.DIST(6,K1968,FALSE) * _xlfn.POISSON.DIST(3,L1968,FALSE)</f>
        <v>2.7141816183174277E-4</v>
      </c>
      <c r="BB1968" s="13">
        <f t="shared" ref="BB1968:BB2031" si="2673">_xlfn.POISSON.DIST(6,K1968,FALSE) * _xlfn.POISSON.DIST(4,L1968,FALSE)</f>
        <v>8.0701948029946957E-5</v>
      </c>
      <c r="BC1968" s="13">
        <f t="shared" ref="BC1968:BC2031" si="2674">_xlfn.POISSON.DIST(6,K1968,FALSE) * _xlfn.POISSON.DIST(5,L1968,FALSE)</f>
        <v>1.9196370270507296E-5</v>
      </c>
      <c r="BD1968" s="13">
        <f t="shared" ref="BD1968:BD2031" si="2675">_xlfn.POISSON.DIST(0,K1968,FALSE) * _xlfn.POISSON.DIST(6,L1968,FALSE)</f>
        <v>2.7633023643838512E-4</v>
      </c>
      <c r="BE1968" s="13">
        <f t="shared" ref="BE1968:BE2031" si="2676">_xlfn.POISSON.DIST(1,K1968,FALSE) * _xlfn.POISSON.DIST(6,L1968,FALSE)</f>
        <v>4.0501824299227739E-4</v>
      </c>
      <c r="BF1968" s="13">
        <f t="shared" ref="BF1968:BF2031" si="2677">_xlfn.POISSON.DIST(2,K1968,FALSE) * _xlfn.POISSON.DIST(6,L1968,FALSE)</f>
        <v>2.968183635472848E-4</v>
      </c>
      <c r="BG1968" s="13">
        <f t="shared" ref="BG1968:BG2031" si="2678">_xlfn.POISSON.DIST(3,K1968,FALSE) * _xlfn.POISSON.DIST(6,L1968,FALSE)</f>
        <v>1.4501592206151223E-4</v>
      </c>
      <c r="BH1968" s="13">
        <f t="shared" ref="BH1968:BH2031" si="2679">_xlfn.POISSON.DIST(4,K1968,FALSE) * _xlfn.POISSON.DIST(6,L1968,FALSE)</f>
        <v>5.3137592465704538E-5</v>
      </c>
      <c r="BI1968" s="13">
        <f t="shared" ref="BI1968:BI2031" si="2680">_xlfn.POISSON.DIST(5,K1968,FALSE) * _xlfn.POISSON.DIST(6,L1968,FALSE)</f>
        <v>1.5576792908870219E-5</v>
      </c>
      <c r="BJ1968" s="14">
        <f t="shared" ref="BJ1968:BJ2031" si="2681">SUM(N1968,Q1968,T1968,W1968,X1968,Y1968,AD1968,AE1968,AF1968,AG1968,AM1968,AN1968,AO1968,AP1968,AQ1968,AX1968,AY1968,AZ1968,BA1968,BB1968,BC1968)</f>
        <v>0.4342435421708144</v>
      </c>
      <c r="BK1968" s="14">
        <f t="shared" ref="BK1968:BK2031" si="2682">SUM(M1968,P1968,S1968,V1968,AC1968,AL1968,AY1968)</f>
        <v>0.25894153648685947</v>
      </c>
      <c r="BL1968" s="14">
        <f t="shared" ref="BL1968:BL2031" si="2683">SUM(O1968,R1968,U1968,AA1968,AB1968,AH1968,AI1968,AJ1968,AK1968,AR1968,AS1968,AT1968,AU1968,AV1968,BD1968,BE1968,BF1968,BG1968,BH1968,BI1968)</f>
        <v>0.28720315606987024</v>
      </c>
      <c r="BM1968" s="14">
        <f t="shared" ref="BM1968:BM2031" si="2684">SUM(S1968:BI1968)</f>
        <v>0.49424991823869008</v>
      </c>
      <c r="BN1968" s="14">
        <f t="shared" ref="BN1968:BN2031" si="2685">SUM(M1968:R1968)</f>
        <v>0.50470119456331308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1.4215</v>
      </c>
      <c r="F1969" s="10">
        <f>VLOOKUP(B1969,home!$B$2:$E$405,3,FALSE)</f>
        <v>0.87939999999999996</v>
      </c>
      <c r="G1969" s="10">
        <f>VLOOKUP(C1969,away!$B$2:$E$405,4,FALSE)</f>
        <v>0.87939999999999996</v>
      </c>
      <c r="H1969" s="10">
        <f>VLOOKUP(A1969,away!$A$2:$E$405,3,FALSE)</f>
        <v>1.0277000000000001</v>
      </c>
      <c r="I1969" s="10">
        <f>VLOOKUP(C1969,away!$B$2:$E$405,3,FALSE)</f>
        <v>0.7298</v>
      </c>
      <c r="J1969" s="10">
        <f>VLOOKUP(B1969,home!$B$2:$E$405,4,FALSE)</f>
        <v>0.97299999999999998</v>
      </c>
      <c r="K1969" s="12">
        <f t="shared" si="2630"/>
        <v>1.0993090077399998</v>
      </c>
      <c r="L1969" s="12">
        <f t="shared" si="2631"/>
        <v>0.72976504258000008</v>
      </c>
      <c r="M1969" s="13">
        <f t="shared" si="2632"/>
        <v>0.16056217145606971</v>
      </c>
      <c r="N1969" s="13">
        <f t="shared" si="2633"/>
        <v>0.17650744138395172</v>
      </c>
      <c r="O1969" s="13">
        <f t="shared" si="2634"/>
        <v>0.11717265988937599</v>
      </c>
      <c r="P1969" s="13">
        <f t="shared" si="2635"/>
        <v>0.12880896047724641</v>
      </c>
      <c r="Q1969" s="13">
        <f t="shared" si="2636"/>
        <v>9.7018110123259074E-2</v>
      </c>
      <c r="R1969" s="13">
        <f t="shared" si="2637"/>
        <v>4.2754255566691164E-2</v>
      </c>
      <c r="S1969" s="13">
        <f t="shared" si="2638"/>
        <v>2.5833837679145325E-2</v>
      </c>
      <c r="T1969" s="13">
        <f t="shared" si="2639"/>
        <v>7.0800425265131306E-2</v>
      </c>
      <c r="U1969" s="13">
        <f t="shared" si="2640"/>
        <v>4.7000138263681629E-2</v>
      </c>
      <c r="V1969" s="13">
        <f t="shared" si="2641"/>
        <v>2.302763088529493E-3</v>
      </c>
      <c r="W1969" s="13">
        <f t="shared" si="2642"/>
        <v>3.5550960790803325E-2</v>
      </c>
      <c r="X1969" s="13">
        <f t="shared" si="2643"/>
        <v>2.5943848415260505E-2</v>
      </c>
      <c r="Y1969" s="13">
        <f t="shared" si="2644"/>
        <v>9.4664568217258244E-3</v>
      </c>
      <c r="Z1969" s="13">
        <f t="shared" si="2645"/>
        <v>1.0400187044700863E-2</v>
      </c>
      <c r="AA1969" s="13">
        <f t="shared" si="2646"/>
        <v>1.1433019300420507E-2</v>
      </c>
      <c r="AB1969" s="13">
        <f t="shared" si="2647"/>
        <v>6.284210551308767E-3</v>
      </c>
      <c r="AC1969" s="13">
        <f t="shared" si="2648"/>
        <v>1.154601504860114E-4</v>
      </c>
      <c r="AD1969" s="13">
        <f t="shared" si="2649"/>
        <v>9.7703728577854098E-3</v>
      </c>
      <c r="AE1969" s="13">
        <f t="shared" si="2650"/>
        <v>7.1300765645842465E-3</v>
      </c>
      <c r="AF1969" s="13">
        <f t="shared" si="2651"/>
        <v>2.6016403138762415E-3</v>
      </c>
      <c r="AG1969" s="13">
        <f t="shared" si="2652"/>
        <v>6.328620514779135E-4</v>
      </c>
      <c r="AH1969" s="13">
        <f t="shared" si="2653"/>
        <v>1.8974232353790221E-3</v>
      </c>
      <c r="AI1969" s="13">
        <f t="shared" si="2654"/>
        <v>2.0858544541473329E-3</v>
      </c>
      <c r="AJ1969" s="13">
        <f t="shared" si="2655"/>
        <v>1.1464992951393817E-3</v>
      </c>
      <c r="AK1969" s="13">
        <f t="shared" si="2656"/>
        <v>4.201190008380944E-4</v>
      </c>
      <c r="AL1969" s="13">
        <f t="shared" si="2657"/>
        <v>3.7050575053336719E-6</v>
      </c>
      <c r="AM1969" s="13">
        <f t="shared" si="2658"/>
        <v>2.1481317783083819E-3</v>
      </c>
      <c r="AN1969" s="13">
        <f t="shared" si="2659"/>
        <v>1.5676314786646677E-3</v>
      </c>
      <c r="AO1969" s="13">
        <f t="shared" si="2660"/>
        <v>5.7200132638873477E-4</v>
      </c>
      <c r="AP1969" s="13">
        <f t="shared" si="2661"/>
        <v>1.391421907692972E-4</v>
      </c>
      <c r="AQ1969" s="13">
        <f t="shared" si="2662"/>
        <v>2.5385276692857664E-5</v>
      </c>
      <c r="AR1969" s="13">
        <f t="shared" si="2663"/>
        <v>2.7693462963173076E-4</v>
      </c>
      <c r="AS1969" s="13">
        <f t="shared" si="2664"/>
        <v>3.0443673290930231E-4</v>
      </c>
      <c r="AT1969" s="13">
        <f t="shared" si="2665"/>
        <v>1.6733502138706625E-4</v>
      </c>
      <c r="AU1969" s="13">
        <f t="shared" si="2666"/>
        <v>6.1317632107055821E-5</v>
      </c>
      <c r="AV1969" s="13">
        <f t="shared" si="2667"/>
        <v>1.685175632714347E-5</v>
      </c>
      <c r="AW1969" s="13">
        <f t="shared" si="2668"/>
        <v>8.2564868701727869E-8</v>
      </c>
      <c r="AX1969" s="13">
        <f t="shared" si="2669"/>
        <v>3.9357676895115788E-4</v>
      </c>
      <c r="AY1969" s="13">
        <f t="shared" si="2670"/>
        <v>2.8721856755214059E-4</v>
      </c>
      <c r="AZ1969" s="13">
        <f t="shared" si="2671"/>
        <v>1.0480103508972725E-4</v>
      </c>
      <c r="BA1969" s="13">
        <f t="shared" si="2672"/>
        <v>2.5493377278227632E-5</v>
      </c>
      <c r="BB1969" s="13">
        <f t="shared" si="2673"/>
        <v>4.6510438887384475E-6</v>
      </c>
      <c r="BC1969" s="13">
        <f t="shared" si="2674"/>
        <v>6.7883384830133264E-7</v>
      </c>
      <c r="BD1969" s="13">
        <f t="shared" si="2675"/>
        <v>3.3682868630846092E-5</v>
      </c>
      <c r="BE1969" s="13">
        <f t="shared" si="2676"/>
        <v>3.7027880892412179E-5</v>
      </c>
      <c r="BF1969" s="13">
        <f t="shared" si="2677"/>
        <v>2.0352541501276267E-5</v>
      </c>
      <c r="BG1969" s="13">
        <f t="shared" si="2678"/>
        <v>7.4579107342517276E-6</v>
      </c>
      <c r="BH1969" s="13">
        <f t="shared" si="2679"/>
        <v>2.0496371122709398E-6</v>
      </c>
      <c r="BI1969" s="13">
        <f t="shared" si="2680"/>
        <v>4.5063690802352928E-7</v>
      </c>
      <c r="BJ1969" s="14">
        <f t="shared" si="2681"/>
        <v>0.44069090626528779</v>
      </c>
      <c r="BK1969" s="14">
        <f t="shared" si="2682"/>
        <v>0.31791411647653445</v>
      </c>
      <c r="BL1969" s="14">
        <f t="shared" si="2683"/>
        <v>0.23112207680512334</v>
      </c>
      <c r="BM1969" s="14">
        <f t="shared" si="2684"/>
        <v>0.27701655169236888</v>
      </c>
      <c r="BN1969" s="14">
        <f t="shared" si="2685"/>
        <v>0.7228235988965942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1.1809000000000001</v>
      </c>
      <c r="F1977" s="10">
        <f>VLOOKUP(B1977,home!$B$2:$E$405,3,FALSE)</f>
        <v>0.49399999999999999</v>
      </c>
      <c r="G1977" s="10">
        <f>VLOOKUP(C1977,away!$B$2:$E$405,4,FALSE)</f>
        <v>0.70569999999999999</v>
      </c>
      <c r="H1977" s="10">
        <f>VLOOKUP(A1977,away!$A$2:$E$405,3,FALSE)</f>
        <v>0.92459999999999998</v>
      </c>
      <c r="I1977" s="10">
        <f>VLOOKUP(C1977,away!$B$2:$E$405,3,FALSE)</f>
        <v>0.81120000000000003</v>
      </c>
      <c r="J1977" s="10">
        <f>VLOOKUP(B1977,home!$B$2:$E$405,4,FALSE)</f>
        <v>1.7124999999999999</v>
      </c>
      <c r="K1977" s="12">
        <f t="shared" si="2630"/>
        <v>0.41168039822000002</v>
      </c>
      <c r="L1977" s="12">
        <f t="shared" si="2631"/>
        <v>1.2844358280000001</v>
      </c>
      <c r="M1977" s="13">
        <f t="shared" si="2632"/>
        <v>0.18339440509049681</v>
      </c>
      <c r="N1977" s="13">
        <f t="shared" si="2633"/>
        <v>7.5499881718975731E-2</v>
      </c>
      <c r="O1977" s="13">
        <f t="shared" si="2634"/>
        <v>0.23555834455297972</v>
      </c>
      <c r="P1977" s="13">
        <f t="shared" si="2635"/>
        <v>9.697475308961466E-2</v>
      </c>
      <c r="Q1977" s="13">
        <f t="shared" si="2636"/>
        <v>1.5540910685815413E-2</v>
      </c>
      <c r="R1977" s="13">
        <f t="shared" si="2637"/>
        <v>0.15127978866410793</v>
      </c>
      <c r="S1977" s="13">
        <f t="shared" si="2638"/>
        <v>1.2819506042388851E-2</v>
      </c>
      <c r="T1977" s="13">
        <f t="shared" si="2639"/>
        <v>1.996130248460937E-2</v>
      </c>
      <c r="U1977" s="13">
        <f t="shared" si="2640"/>
        <v>6.2278923639877394E-2</v>
      </c>
      <c r="V1977" s="13">
        <f t="shared" si="2641"/>
        <v>7.5318451422770431E-4</v>
      </c>
      <c r="W1977" s="13">
        <f t="shared" si="2642"/>
        <v>2.1326294332793139E-3</v>
      </c>
      <c r="X1977" s="13">
        <f t="shared" si="2643"/>
        <v>2.7392256519512869E-3</v>
      </c>
      <c r="Y1977" s="13">
        <f t="shared" si="2644"/>
        <v>1.7591797841714459E-3</v>
      </c>
      <c r="Z1977" s="13">
        <f t="shared" si="2645"/>
        <v>6.4769726870816169E-2</v>
      </c>
      <c r="AA1977" s="13">
        <f t="shared" si="2646"/>
        <v>2.6664426950778239E-2</v>
      </c>
      <c r="AB1977" s="13">
        <f t="shared" si="2647"/>
        <v>5.4886109527022432E-3</v>
      </c>
      <c r="AC1977" s="13">
        <f t="shared" si="2648"/>
        <v>2.4891667994898439E-5</v>
      </c>
      <c r="AD1977" s="13">
        <f t="shared" si="2649"/>
        <v>2.1949043358703021E-4</v>
      </c>
      <c r="AE1977" s="13">
        <f t="shared" si="2650"/>
        <v>2.8192137680243618E-4</v>
      </c>
      <c r="AF1977" s="13">
        <f t="shared" si="2651"/>
        <v>1.8105495852206862E-4</v>
      </c>
      <c r="AG1977" s="13">
        <f t="shared" si="2652"/>
        <v>7.7517825187599631E-5</v>
      </c>
      <c r="AH1977" s="13">
        <f t="shared" si="2653"/>
        <v>2.0798139440662649E-2</v>
      </c>
      <c r="AI1977" s="13">
        <f t="shared" si="2654"/>
        <v>8.562186327167088E-3</v>
      </c>
      <c r="AJ1977" s="13">
        <f t="shared" si="2655"/>
        <v>1.7624421384009931E-3</v>
      </c>
      <c r="AK1977" s="13">
        <f t="shared" si="2656"/>
        <v>2.4185429379220972E-4</v>
      </c>
      <c r="AL1977" s="13">
        <f t="shared" si="2657"/>
        <v>5.2648571402225909E-7</v>
      </c>
      <c r="AM1977" s="13">
        <f t="shared" si="2658"/>
        <v>1.8071981820917821E-5</v>
      </c>
      <c r="AN1977" s="13">
        <f t="shared" si="2659"/>
        <v>2.3212300933751531E-5</v>
      </c>
      <c r="AO1977" s="13">
        <f t="shared" si="2660"/>
        <v>1.4907355484814165E-5</v>
      </c>
      <c r="AP1977" s="13">
        <f t="shared" si="2661"/>
        <v>6.3825138284758759E-6</v>
      </c>
      <c r="AQ1977" s="13">
        <f t="shared" si="2662"/>
        <v>2.0494823584999648E-6</v>
      </c>
      <c r="AR1977" s="13">
        <f t="shared" si="2663"/>
        <v>5.3427750906653981E-3</v>
      </c>
      <c r="AS1977" s="13">
        <f t="shared" si="2664"/>
        <v>2.1995157769250278E-3</v>
      </c>
      <c r="AT1977" s="13">
        <f t="shared" si="2665"/>
        <v>4.5274876546783408E-4</v>
      </c>
      <c r="AU1977" s="13">
        <f t="shared" si="2666"/>
        <v>6.2129264020470431E-5</v>
      </c>
      <c r="AV1977" s="13">
        <f t="shared" si="2667"/>
        <v>6.394350038265696E-6</v>
      </c>
      <c r="AW1977" s="13">
        <f t="shared" si="2668"/>
        <v>7.7331545664178338E-9</v>
      </c>
      <c r="AX1977" s="13">
        <f t="shared" si="2669"/>
        <v>1.2399801121100076E-6</v>
      </c>
      <c r="AY1977" s="13">
        <f t="shared" si="2670"/>
        <v>1.5926748820015507E-6</v>
      </c>
      <c r="AZ1977" s="13">
        <f t="shared" si="2671"/>
        <v>1.0228443403992323E-6</v>
      </c>
      <c r="BA1977" s="13">
        <f t="shared" si="2672"/>
        <v>4.3792597242526735E-7</v>
      </c>
      <c r="BB1977" s="13">
        <f t="shared" si="2673"/>
        <v>1.406219522486883E-7</v>
      </c>
      <c r="BC1977" s="13">
        <f t="shared" si="2674"/>
        <v>3.612397473430409E-8</v>
      </c>
      <c r="BD1977" s="13">
        <f t="shared" si="2675"/>
        <v>1.1437419578994323E-3</v>
      </c>
      <c r="BE1977" s="13">
        <f t="shared" si="2676"/>
        <v>4.708561446889607E-4</v>
      </c>
      <c r="BF1977" s="13">
        <f t="shared" si="2677"/>
        <v>9.6921122574942644E-5</v>
      </c>
      <c r="BG1977" s="13">
        <f t="shared" si="2678"/>
        <v>1.3300175445860607E-5</v>
      </c>
      <c r="BH1977" s="13">
        <f t="shared" si="2679"/>
        <v>1.36885538098694E-6</v>
      </c>
      <c r="BI1977" s="13">
        <f t="shared" si="2680"/>
        <v>1.1270618567005871E-7</v>
      </c>
      <c r="BJ1977" s="14">
        <f t="shared" si="2681"/>
        <v>0.11846220815856208</v>
      </c>
      <c r="BK1977" s="14">
        <f t="shared" si="2682"/>
        <v>0.29396885956531893</v>
      </c>
      <c r="BL1977" s="14">
        <f t="shared" si="2683"/>
        <v>0.52242458116976154</v>
      </c>
      <c r="BM1977" s="14">
        <f t="shared" si="2684"/>
        <v>0.24137570702074082</v>
      </c>
      <c r="BN1977" s="14">
        <f t="shared" si="2685"/>
        <v>0.75824808380199038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1.1809000000000001</v>
      </c>
      <c r="F1978" s="10">
        <f>VLOOKUP(B1978,home!$B$2:$E$405,3,FALSE)</f>
        <v>0.58630000000000004</v>
      </c>
      <c r="G1978" s="10">
        <f>VLOOKUP(C1978,away!$B$2:$E$405,4,FALSE)</f>
        <v>1.0422</v>
      </c>
      <c r="H1978" s="10">
        <f>VLOOKUP(A1978,away!$A$2:$E$405,3,FALSE)</f>
        <v>0.92459999999999998</v>
      </c>
      <c r="I1978" s="10">
        <f>VLOOKUP(C1978,away!$B$2:$E$405,3,FALSE)</f>
        <v>1.4142999999999999</v>
      </c>
      <c r="J1978" s="10">
        <f>VLOOKUP(B1978,home!$B$2:$E$405,4,FALSE)</f>
        <v>1.0814999999999999</v>
      </c>
      <c r="K1978" s="12">
        <f t="shared" si="2630"/>
        <v>0.72157933247400008</v>
      </c>
      <c r="L1978" s="12">
        <f t="shared" si="2631"/>
        <v>1.4142362150699999</v>
      </c>
      <c r="M1978" s="13">
        <f t="shared" si="2632"/>
        <v>0.11814819560396535</v>
      </c>
      <c r="N1978" s="13">
        <f t="shared" si="2633"/>
        <v>8.5253296116916899E-2</v>
      </c>
      <c r="O1978" s="13">
        <f t="shared" si="2634"/>
        <v>0.16708945696830194</v>
      </c>
      <c r="P1978" s="13">
        <f t="shared" si="2635"/>
        <v>0.12056829882263048</v>
      </c>
      <c r="Q1978" s="13">
        <f t="shared" si="2636"/>
        <v>3.0758508251626574E-2</v>
      </c>
      <c r="R1978" s="13">
        <f t="shared" si="2637"/>
        <v>0.11815198060047649</v>
      </c>
      <c r="S1978" s="13">
        <f t="shared" si="2638"/>
        <v>3.0759493631435597E-2</v>
      </c>
      <c r="T1978" s="13">
        <f t="shared" si="2639"/>
        <v>4.3499796290979727E-2</v>
      </c>
      <c r="U1978" s="13">
        <f t="shared" si="2640"/>
        <v>8.525602729217284E-2</v>
      </c>
      <c r="V1978" s="13">
        <f t="shared" si="2641"/>
        <v>3.4877288371509677E-3</v>
      </c>
      <c r="W1978" s="13">
        <f t="shared" si="2642"/>
        <v>7.3982346173682434E-3</v>
      </c>
      <c r="X1978" s="13">
        <f t="shared" si="2643"/>
        <v>1.0462851323466714E-2</v>
      </c>
      <c r="Y1978" s="13">
        <f t="shared" si="2644"/>
        <v>7.3984716272698535E-3</v>
      </c>
      <c r="Z1978" s="13">
        <f t="shared" si="2645"/>
        <v>5.5698269949147325E-2</v>
      </c>
      <c r="AA1978" s="13">
        <f t="shared" si="2646"/>
        <v>4.0190720449862383E-2</v>
      </c>
      <c r="AB1978" s="13">
        <f t="shared" si="2647"/>
        <v>1.4500396616930419E-2</v>
      </c>
      <c r="AC1978" s="13">
        <f t="shared" si="2648"/>
        <v>2.2244813521077699E-4</v>
      </c>
      <c r="AD1978" s="13">
        <f t="shared" si="2649"/>
        <v>1.3346032991716538E-3</v>
      </c>
      <c r="AE1978" s="13">
        <f t="shared" si="2650"/>
        <v>1.8874443184404544E-3</v>
      </c>
      <c r="AF1978" s="13">
        <f t="shared" si="2651"/>
        <v>1.3346460545333022E-3</v>
      </c>
      <c r="AG1978" s="13">
        <f t="shared" si="2652"/>
        <v>6.2916826154042879E-4</v>
      </c>
      <c r="AH1978" s="13">
        <f t="shared" si="2653"/>
        <v>1.9692627619707314E-2</v>
      </c>
      <c r="AI1978" s="13">
        <f t="shared" si="2654"/>
        <v>1.420979309248746E-2</v>
      </c>
      <c r="AJ1978" s="13">
        <f t="shared" si="2655"/>
        <v>5.1267465071353777E-3</v>
      </c>
      <c r="AK1978" s="13">
        <f t="shared" si="2656"/>
        <v>1.2331181074607194E-3</v>
      </c>
      <c r="AL1978" s="13">
        <f t="shared" si="2657"/>
        <v>9.0801871671511874E-6</v>
      </c>
      <c r="AM1978" s="13">
        <f t="shared" si="2658"/>
        <v>1.9260443154677615E-4</v>
      </c>
      <c r="AN1978" s="13">
        <f t="shared" si="2659"/>
        <v>2.7238816227642161E-4</v>
      </c>
      <c r="AO1978" s="13">
        <f t="shared" si="2660"/>
        <v>1.9261060182383972E-4</v>
      </c>
      <c r="AP1978" s="13">
        <f t="shared" si="2661"/>
        <v>9.0798962835233994E-5</v>
      </c>
      <c r="AQ1978" s="13">
        <f t="shared" si="2662"/>
        <v>3.2102795383095736E-5</v>
      </c>
      <c r="AR1978" s="13">
        <f t="shared" si="2663"/>
        <v>5.5700054299355562E-3</v>
      </c>
      <c r="AS1978" s="13">
        <f t="shared" si="2664"/>
        <v>4.0192008000094551E-3</v>
      </c>
      <c r="AT1978" s="13">
        <f t="shared" si="2665"/>
        <v>1.4500861151748943E-3</v>
      </c>
      <c r="AU1978" s="13">
        <f t="shared" si="2666"/>
        <v>3.4878405700590552E-4</v>
      </c>
      <c r="AV1978" s="13">
        <f t="shared" si="2667"/>
        <v>6.2918841757973705E-5</v>
      </c>
      <c r="AW1978" s="13">
        <f t="shared" si="2668"/>
        <v>2.5739395297811415E-7</v>
      </c>
      <c r="AX1978" s="13">
        <f t="shared" si="2669"/>
        <v>2.3163229524509484E-5</v>
      </c>
      <c r="AY1978" s="13">
        <f t="shared" si="2670"/>
        <v>3.2758278051539964E-5</v>
      </c>
      <c r="AZ1978" s="13">
        <f t="shared" si="2671"/>
        <v>2.3163971581910267E-5</v>
      </c>
      <c r="BA1978" s="13">
        <f t="shared" si="2672"/>
        <v>1.0919775831996608E-5</v>
      </c>
      <c r="BB1978" s="13">
        <f t="shared" si="2673"/>
        <v>3.8607856105139369E-6</v>
      </c>
      <c r="BC1978" s="13">
        <f t="shared" si="2674"/>
        <v>1.0920125658019886E-6</v>
      </c>
      <c r="BD1978" s="13">
        <f t="shared" si="2675"/>
        <v>1.3128838995252359E-3</v>
      </c>
      <c r="BE1978" s="13">
        <f t="shared" si="2676"/>
        <v>9.4734988783528196E-4</v>
      </c>
      <c r="BF1978" s="13">
        <f t="shared" si="2677"/>
        <v>3.4179404984175071E-4</v>
      </c>
      <c r="BG1978" s="13">
        <f t="shared" si="2678"/>
        <v>8.2210507442798543E-5</v>
      </c>
      <c r="BH1978" s="13">
        <f t="shared" si="2679"/>
        <v>1.4830350770730845E-5</v>
      </c>
      <c r="BI1978" s="13">
        <f t="shared" si="2680"/>
        <v>2.1402549218998483E-6</v>
      </c>
      <c r="BJ1978" s="14">
        <f t="shared" si="2681"/>
        <v>0.19083248316834553</v>
      </c>
      <c r="BK1978" s="14">
        <f t="shared" si="2682"/>
        <v>0.27322800349561188</v>
      </c>
      <c r="BL1978" s="14">
        <f t="shared" si="2683"/>
        <v>0.47960307144875641</v>
      </c>
      <c r="BM1978" s="14">
        <f t="shared" si="2684"/>
        <v>0.35935959081384483</v>
      </c>
      <c r="BN1978" s="14">
        <f t="shared" si="2685"/>
        <v>0.63996973636391774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2.0179999999999998</v>
      </c>
      <c r="G1979" s="10">
        <f>VLOOKUP(C1979,away!$B$2:$E$405,4,FALSE)</f>
        <v>1.0089999999999999</v>
      </c>
      <c r="H1979" s="10">
        <f>VLOOKUP(A1979,away!$A$2:$E$405,3,FALSE)</f>
        <v>1.125</v>
      </c>
      <c r="I1979" s="10">
        <f>VLOOKUP(C1979,away!$B$2:$E$405,3,FALSE)</f>
        <v>0.88890000000000002</v>
      </c>
      <c r="J1979" s="10">
        <f>VLOOKUP(B1979,home!$B$2:$E$405,4,FALSE)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1.4215</v>
      </c>
      <c r="F1980" s="10">
        <f>VLOOKUP(B1980,home!$B$2:$E$405,3,FALSE)</f>
        <v>0.93799999999999994</v>
      </c>
      <c r="G1980" s="10">
        <f>VLOOKUP(C1980,away!$B$2:$E$405,4,FALSE)</f>
        <v>0.87939999999999996</v>
      </c>
      <c r="H1980" s="10">
        <f>VLOOKUP(A1980,away!$A$2:$E$405,3,FALSE)</f>
        <v>1.0277000000000001</v>
      </c>
      <c r="I1980" s="10">
        <f>VLOOKUP(C1980,away!$B$2:$E$405,3,FALSE)</f>
        <v>1.2974000000000001</v>
      </c>
      <c r="J1980" s="10">
        <f>VLOOKUP(B1980,home!$B$2:$E$405,4,FALSE)</f>
        <v>0.64870000000000005</v>
      </c>
      <c r="K1980" s="12">
        <f t="shared" si="2630"/>
        <v>1.1725629397999999</v>
      </c>
      <c r="L1980" s="12">
        <f t="shared" si="2631"/>
        <v>0.86493634762600025</v>
      </c>
      <c r="M1980" s="13">
        <f t="shared" si="2632"/>
        <v>0.13035428222121084</v>
      </c>
      <c r="N1980" s="13">
        <f t="shared" si="2633"/>
        <v>0.15284860037682185</v>
      </c>
      <c r="O1980" s="13">
        <f t="shared" si="2634"/>
        <v>0.11274815676182295</v>
      </c>
      <c r="P1980" s="13">
        <f t="shared" si="2635"/>
        <v>0.13220431014967438</v>
      </c>
      <c r="Q1980" s="13">
        <f t="shared" si="2636"/>
        <v>8.9612302101080815E-2</v>
      </c>
      <c r="R1980" s="13">
        <f t="shared" si="2637"/>
        <v>4.8759989455567435E-2</v>
      </c>
      <c r="S1980" s="13">
        <f t="shared" si="2638"/>
        <v>3.3520148560388714E-2</v>
      </c>
      <c r="T1980" s="13">
        <f t="shared" si="2639"/>
        <v>7.7508937281666579E-2</v>
      </c>
      <c r="U1980" s="13">
        <f t="shared" si="2640"/>
        <v>5.7174156580637153E-2</v>
      </c>
      <c r="V1980" s="13">
        <f t="shared" si="2641"/>
        <v>3.777319642565868E-3</v>
      </c>
      <c r="W1980" s="13">
        <f t="shared" si="2642"/>
        <v>3.5025354797963003E-2</v>
      </c>
      <c r="X1980" s="13">
        <f t="shared" si="2643"/>
        <v>3.0294702453254923E-2</v>
      </c>
      <c r="Y1980" s="13">
        <f t="shared" si="2644"/>
        <v>1.3101494646167371E-2</v>
      </c>
      <c r="Z1980" s="13">
        <f t="shared" si="2645"/>
        <v>1.4058095729993595E-2</v>
      </c>
      <c r="AA1980" s="13">
        <f t="shared" si="2646"/>
        <v>1.6484002057151118E-2</v>
      </c>
      <c r="AB1980" s="13">
        <f t="shared" si="2647"/>
        <v>9.6642649559011817E-3</v>
      </c>
      <c r="AC1980" s="13">
        <f t="shared" si="2648"/>
        <v>2.3943303254548651E-4</v>
      </c>
      <c r="AD1980" s="13">
        <f t="shared" si="2649"/>
        <v>1.0267358247359389E-2</v>
      </c>
      <c r="AE1980" s="13">
        <f t="shared" si="2650"/>
        <v>8.8806113422387201E-3</v>
      </c>
      <c r="AF1980" s="13">
        <f t="shared" si="2651"/>
        <v>3.8405817695209956E-3</v>
      </c>
      <c r="AG1980" s="13">
        <f t="shared" si="2652"/>
        <v>1.1072862561628304E-3</v>
      </c>
      <c r="AH1980" s="13">
        <f t="shared" si="2653"/>
        <v>3.0398394938193321E-3</v>
      </c>
      <c r="AI1980" s="13">
        <f t="shared" si="2654"/>
        <v>3.5644031333929398E-3</v>
      </c>
      <c r="AJ1980" s="13">
        <f t="shared" si="2655"/>
        <v>2.0897435083617787E-3</v>
      </c>
      <c r="AK1980" s="13">
        <f t="shared" si="2656"/>
        <v>8.1678526386421747E-4</v>
      </c>
      <c r="AL1980" s="13">
        <f t="shared" si="2657"/>
        <v>9.7132455813008717E-6</v>
      </c>
      <c r="AM1980" s="13">
        <f t="shared" si="2658"/>
        <v>2.4078247541006992E-3</v>
      </c>
      <c r="AN1980" s="13">
        <f t="shared" si="2659"/>
        <v>2.0826151485353306E-3</v>
      </c>
      <c r="AO1980" s="13">
        <f t="shared" si="2660"/>
        <v>9.0066477004236464E-4</v>
      </c>
      <c r="AP1980" s="13">
        <f t="shared" si="2661"/>
        <v>2.5967256554528477E-4</v>
      </c>
      <c r="AQ1980" s="13">
        <f t="shared" si="2662"/>
        <v>5.6150060105352928E-5</v>
      </c>
      <c r="AR1980" s="13">
        <f t="shared" si="2663"/>
        <v>5.2585353383067255E-4</v>
      </c>
      <c r="AS1980" s="13">
        <f t="shared" si="2664"/>
        <v>6.1659636553271213E-4</v>
      </c>
      <c r="AT1980" s="13">
        <f t="shared" si="2665"/>
        <v>3.6149902351951624E-4</v>
      </c>
      <c r="AU1980" s="13">
        <f t="shared" si="2666"/>
        <v>1.4129345258429105E-4</v>
      </c>
      <c r="AV1980" s="13">
        <f t="shared" si="2667"/>
        <v>4.1418866534182078E-5</v>
      </c>
      <c r="AW1980" s="13">
        <f t="shared" si="2668"/>
        <v>2.7364163721719832E-7</v>
      </c>
      <c r="AX1980" s="13">
        <f t="shared" si="2669"/>
        <v>4.7055434536525493E-4</v>
      </c>
      <c r="AY1980" s="13">
        <f t="shared" si="2670"/>
        <v>4.0699955683976712E-4</v>
      </c>
      <c r="AZ1980" s="13">
        <f t="shared" si="2671"/>
        <v>1.7601435508919443E-4</v>
      </c>
      <c r="BA1980" s="13">
        <f t="shared" si="2672"/>
        <v>5.0747071140197913E-5</v>
      </c>
      <c r="BB1980" s="13">
        <f t="shared" si="2673"/>
        <v>1.0973246591179894E-5</v>
      </c>
      <c r="BC1980" s="13">
        <f t="shared" si="2674"/>
        <v>1.8982319656349195E-6</v>
      </c>
      <c r="BD1980" s="13">
        <f t="shared" si="2675"/>
        <v>7.5804972489621188E-5</v>
      </c>
      <c r="BE1980" s="13">
        <f t="shared" si="2676"/>
        <v>8.8886101393888351E-5</v>
      </c>
      <c r="BF1980" s="13">
        <f t="shared" si="2677"/>
        <v>5.2112274178889308E-5</v>
      </c>
      <c r="BG1980" s="13">
        <f t="shared" si="2678"/>
        <v>2.0368307136954018E-5</v>
      </c>
      <c r="BH1980" s="13">
        <f t="shared" si="2679"/>
        <v>5.9707805238140345E-6</v>
      </c>
      <c r="BI1980" s="13">
        <f t="shared" si="2680"/>
        <v>1.4002231927807931E-6</v>
      </c>
      <c r="BJ1980" s="14">
        <f t="shared" si="2681"/>
        <v>0.42931134337755672</v>
      </c>
      <c r="BK1980" s="14">
        <f t="shared" si="2682"/>
        <v>0.30051220640880633</v>
      </c>
      <c r="BL1980" s="14">
        <f t="shared" si="2683"/>
        <v>0.25627254511143543</v>
      </c>
      <c r="BM1980" s="14">
        <f t="shared" si="2684"/>
        <v>0.33321982364641123</v>
      </c>
      <c r="BN1980" s="14">
        <f t="shared" si="2685"/>
        <v>0.66652764106617834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1.4215</v>
      </c>
      <c r="F1981" s="10">
        <f>VLOOKUP(B1981,home!$B$2:$E$405,3,FALSE)</f>
        <v>1.1137999999999999</v>
      </c>
      <c r="G1981" s="10">
        <f>VLOOKUP(C1981,away!$B$2:$E$405,4,FALSE)</f>
        <v>0.7621</v>
      </c>
      <c r="H1981" s="10">
        <f>VLOOKUP(A1981,away!$A$2:$E$405,3,FALSE)</f>
        <v>1.0277000000000001</v>
      </c>
      <c r="I1981" s="10">
        <f>VLOOKUP(C1981,away!$B$2:$E$405,3,FALSE)</f>
        <v>0.81089999999999995</v>
      </c>
      <c r="J1981" s="10">
        <f>VLOOKUP(B1981,home!$B$2:$E$405,4,FALSE)</f>
        <v>0.56759999999999999</v>
      </c>
      <c r="K1981" s="12">
        <f t="shared" si="2630"/>
        <v>1.2066075520699999</v>
      </c>
      <c r="L1981" s="12">
        <f t="shared" si="2631"/>
        <v>0.47301623146800004</v>
      </c>
      <c r="M1981" s="13">
        <f t="shared" si="2632"/>
        <v>0.18644410618851551</v>
      </c>
      <c r="N1981" s="13">
        <f t="shared" si="2633"/>
        <v>0.22496486656600376</v>
      </c>
      <c r="O1981" s="13">
        <f t="shared" si="2634"/>
        <v>8.8191088488711239E-2</v>
      </c>
      <c r="P1981" s="13">
        <f t="shared" si="2635"/>
        <v>0.10641203339575259</v>
      </c>
      <c r="Q1981" s="13">
        <f t="shared" si="2636"/>
        <v>0.13572215347448002</v>
      </c>
      <c r="R1981" s="13">
        <f t="shared" si="2637"/>
        <v>2.0857908162995552E-2</v>
      </c>
      <c r="S1981" s="13">
        <f t="shared" si="2638"/>
        <v>1.5183532859935839E-2</v>
      </c>
      <c r="T1981" s="13">
        <f t="shared" si="2639"/>
        <v>6.4198781563220078E-2</v>
      </c>
      <c r="U1981" s="13">
        <f t="shared" si="2640"/>
        <v>2.5167309509852926E-2</v>
      </c>
      <c r="V1981" s="13">
        <f t="shared" si="2641"/>
        <v>9.6288053459919407E-4</v>
      </c>
      <c r="W1981" s="13">
        <f t="shared" si="2642"/>
        <v>5.4587791788503731E-2</v>
      </c>
      <c r="X1981" s="13">
        <f t="shared" si="2643"/>
        <v>2.5820911555957875E-2</v>
      </c>
      <c r="Y1981" s="13">
        <f t="shared" si="2644"/>
        <v>6.1068551386338635E-3</v>
      </c>
      <c r="Z1981" s="13">
        <f t="shared" si="2645"/>
        <v>3.2887097051885984E-3</v>
      </c>
      <c r="AA1981" s="13">
        <f t="shared" si="2646"/>
        <v>3.9681819668464652E-3</v>
      </c>
      <c r="AB1981" s="13">
        <f t="shared" si="2647"/>
        <v>2.3940191645924662E-3</v>
      </c>
      <c r="AC1981" s="13">
        <f t="shared" si="2648"/>
        <v>3.4347450590731287E-5</v>
      </c>
      <c r="AD1981" s="13">
        <f t="shared" si="2649"/>
        <v>1.6466510455708329E-2</v>
      </c>
      <c r="AE1981" s="13">
        <f t="shared" si="2650"/>
        <v>7.7889267211875748E-3</v>
      </c>
      <c r="AF1981" s="13">
        <f t="shared" si="2651"/>
        <v>1.8421443824182761E-3</v>
      </c>
      <c r="AG1981" s="13">
        <f t="shared" si="2652"/>
        <v>2.904547311971465E-4</v>
      </c>
      <c r="AH1981" s="13">
        <f t="shared" si="2653"/>
        <v>3.8890326778513696E-4</v>
      </c>
      <c r="AI1981" s="13">
        <f t="shared" si="2654"/>
        <v>4.6925361993424764E-4</v>
      </c>
      <c r="AJ1981" s="13">
        <f t="shared" si="2655"/>
        <v>2.8310248082442441E-4</v>
      </c>
      <c r="AK1981" s="13">
        <f t="shared" si="2656"/>
        <v>1.1386453045750096E-4</v>
      </c>
      <c r="AL1981" s="13">
        <f t="shared" si="2657"/>
        <v>7.8414536861235429E-7</v>
      </c>
      <c r="AM1981" s="13">
        <f t="shared" si="2658"/>
        <v>3.9737231744194556E-3</v>
      </c>
      <c r="AN1981" s="13">
        <f t="shared" si="2659"/>
        <v>1.8796355608609492E-3</v>
      </c>
      <c r="AO1981" s="13">
        <f t="shared" si="2660"/>
        <v>4.4454906476584338E-4</v>
      </c>
      <c r="AP1981" s="13">
        <f t="shared" si="2661"/>
        <v>7.0092974439387733E-5</v>
      </c>
      <c r="AQ1981" s="13">
        <f t="shared" si="2662"/>
        <v>8.2887786554255065E-6</v>
      </c>
      <c r="AR1981" s="13">
        <f t="shared" si="2663"/>
        <v>3.6791511626663203E-5</v>
      </c>
      <c r="AS1981" s="13">
        <f t="shared" si="2664"/>
        <v>4.4392915780803015E-5</v>
      </c>
      <c r="AT1981" s="13">
        <f t="shared" si="2665"/>
        <v>2.6782413719762207E-5</v>
      </c>
      <c r="AU1981" s="13">
        <f t="shared" si="2666"/>
        <v>1.0771954218976088E-5</v>
      </c>
      <c r="AV1981" s="13">
        <f t="shared" si="2667"/>
        <v>3.2493803277922101E-6</v>
      </c>
      <c r="AW1981" s="13">
        <f t="shared" si="2668"/>
        <v>1.243186152224878E-8</v>
      </c>
      <c r="AX1981" s="13">
        <f t="shared" si="2669"/>
        <v>7.9912073201501474E-4</v>
      </c>
      <c r="AY1981" s="13">
        <f t="shared" si="2670"/>
        <v>3.7799707714569189E-4</v>
      </c>
      <c r="AZ1981" s="13">
        <f t="shared" si="2671"/>
        <v>8.9399376468687024E-5</v>
      </c>
      <c r="BA1981" s="13">
        <f t="shared" si="2672"/>
        <v>1.4095785384269118E-5</v>
      </c>
      <c r="BB1981" s="13">
        <f t="shared" si="2673"/>
        <v>1.6668838205121727E-6</v>
      </c>
      <c r="BC1981" s="13">
        <f t="shared" si="2674"/>
        <v>1.5769262061473009E-7</v>
      </c>
      <c r="BD1981" s="13">
        <f t="shared" si="2675"/>
        <v>2.900497029942556E-6</v>
      </c>
      <c r="BE1981" s="13">
        <f t="shared" si="2676"/>
        <v>3.4997616210852919E-6</v>
      </c>
      <c r="BF1981" s="13">
        <f t="shared" si="2677"/>
        <v>2.1114194012231299E-6</v>
      </c>
      <c r="BG1981" s="13">
        <f t="shared" si="2678"/>
        <v>8.4921819836764873E-7</v>
      </c>
      <c r="BH1981" s="13">
        <f t="shared" si="2679"/>
        <v>2.56168272876421E-7</v>
      </c>
      <c r="BI1981" s="13">
        <f t="shared" si="2680"/>
        <v>6.1818914530683597E-8</v>
      </c>
      <c r="BJ1981" s="14">
        <f t="shared" si="2681"/>
        <v>0.54544812347790661</v>
      </c>
      <c r="BK1981" s="14">
        <f t="shared" si="2682"/>
        <v>0.30941568165190819</v>
      </c>
      <c r="BL1981" s="14">
        <f t="shared" si="2683"/>
        <v>0.14196529825111198</v>
      </c>
      <c r="BM1981" s="14">
        <f t="shared" si="2684"/>
        <v>0.23714767216437246</v>
      </c>
      <c r="BN1981" s="14">
        <f t="shared" si="2685"/>
        <v>0.76259215627645871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1.4215</v>
      </c>
      <c r="F1982" s="10">
        <f>VLOOKUP(B1982,home!$B$2:$E$405,3,FALSE)</f>
        <v>1.1725000000000001</v>
      </c>
      <c r="G1982" s="10">
        <f>VLOOKUP(C1982,away!$B$2:$E$405,4,FALSE)</f>
        <v>1.6234</v>
      </c>
      <c r="H1982" s="10">
        <f>VLOOKUP(A1982,away!$A$2:$E$405,3,FALSE)</f>
        <v>1.0277000000000001</v>
      </c>
      <c r="I1982" s="10">
        <f>VLOOKUP(C1982,away!$B$2:$E$405,3,FALSE)</f>
        <v>0.67359999999999998</v>
      </c>
      <c r="J1982" s="10">
        <f>VLOOKUP(B1982,home!$B$2:$E$405,4,FALSE)</f>
        <v>1.3785000000000001</v>
      </c>
      <c r="K1982" s="12">
        <f t="shared" si="2630"/>
        <v>2.7057349847500003</v>
      </c>
      <c r="L1982" s="12">
        <f t="shared" si="2631"/>
        <v>0.95427864552000008</v>
      </c>
      <c r="M1982" s="13">
        <f t="shared" si="2632"/>
        <v>2.5732161987654031E-2</v>
      </c>
      <c r="N1982" s="13">
        <f t="shared" si="2633"/>
        <v>6.9624410923249613E-2</v>
      </c>
      <c r="O1982" s="13">
        <f t="shared" si="2634"/>
        <v>2.4555652687879723E-2</v>
      </c>
      <c r="P1982" s="13">
        <f t="shared" si="2635"/>
        <v>6.6441088550966546E-2</v>
      </c>
      <c r="Q1982" s="13">
        <f t="shared" si="2636"/>
        <v>9.4192602213823293E-2</v>
      </c>
      <c r="R1982" s="13">
        <f t="shared" si="2637"/>
        <v>1.1716467493424705E-2</v>
      </c>
      <c r="S1982" s="13">
        <f t="shared" si="2638"/>
        <v>4.2888139849610776E-2</v>
      </c>
      <c r="T1982" s="13">
        <f t="shared" si="2639"/>
        <v>8.988598885861146E-2</v>
      </c>
      <c r="U1982" s="13">
        <f t="shared" si="2640"/>
        <v>3.1701655994645368E-2</v>
      </c>
      <c r="V1982" s="13">
        <f t="shared" si="2641"/>
        <v>1.2304250476294987E-2</v>
      </c>
      <c r="W1982" s="13">
        <f t="shared" si="2642"/>
        <v>8.4953406371527332E-2</v>
      </c>
      <c r="X1982" s="13">
        <f t="shared" si="2643"/>
        <v>8.1069221564531252E-2</v>
      </c>
      <c r="Y1982" s="13">
        <f t="shared" si="2644"/>
        <v>3.8681313473980829E-2</v>
      </c>
      <c r="Z1982" s="13">
        <f t="shared" si="2645"/>
        <v>3.7269249099681464E-3</v>
      </c>
      <c r="AA1982" s="13">
        <f t="shared" si="2646"/>
        <v>1.0084071114437059E-2</v>
      </c>
      <c r="AB1982" s="13">
        <f t="shared" si="2647"/>
        <v>1.3642412001519638E-2</v>
      </c>
      <c r="AC1982" s="13">
        <f t="shared" si="2648"/>
        <v>1.9856177355040586E-3</v>
      </c>
      <c r="AD1982" s="13">
        <f t="shared" si="2649"/>
        <v>5.7465350923281276E-2</v>
      </c>
      <c r="AE1982" s="13">
        <f t="shared" si="2650"/>
        <v>5.4837957243400348E-2</v>
      </c>
      <c r="AF1982" s="13">
        <f t="shared" si="2651"/>
        <v>2.6165345780657878E-2</v>
      </c>
      <c r="AG1982" s="13">
        <f t="shared" si="2652"/>
        <v>8.3230102437095495E-3</v>
      </c>
      <c r="AH1982" s="13">
        <f t="shared" si="2653"/>
        <v>8.8913121375978768E-4</v>
      </c>
      <c r="AI1982" s="13">
        <f t="shared" si="2654"/>
        <v>2.4057534311030882E-3</v>
      </c>
      <c r="AJ1982" s="13">
        <f t="shared" si="2655"/>
        <v>3.2546656116089882E-3</v>
      </c>
      <c r="AK1982" s="13">
        <f t="shared" si="2656"/>
        <v>2.9354208696643989E-3</v>
      </c>
      <c r="AL1982" s="13">
        <f t="shared" si="2657"/>
        <v>2.0507659458430521E-4</v>
      </c>
      <c r="AM1982" s="13">
        <f t="shared" si="2658"/>
        <v>3.1097202080811581E-2</v>
      </c>
      <c r="AN1982" s="13">
        <f t="shared" si="2659"/>
        <v>2.9675395881138603E-2</v>
      </c>
      <c r="AO1982" s="13">
        <f t="shared" si="2660"/>
        <v>1.4159298293361367E-2</v>
      </c>
      <c r="AP1982" s="13">
        <f t="shared" si="2661"/>
        <v>4.5039719989675119E-3</v>
      </c>
      <c r="AQ1982" s="13">
        <f t="shared" si="2662"/>
        <v>1.0745110746586809E-3</v>
      </c>
      <c r="AR1982" s="13">
        <f t="shared" si="2663"/>
        <v>1.6969578607124882E-4</v>
      </c>
      <c r="AS1982" s="13">
        <f t="shared" si="2664"/>
        <v>4.5915182513762975E-4</v>
      </c>
      <c r="AT1982" s="13">
        <f t="shared" si="2665"/>
        <v>6.2117157829334974E-4</v>
      </c>
      <c r="AU1982" s="13">
        <f t="shared" si="2666"/>
        <v>5.6024189030689684E-4</v>
      </c>
      <c r="AV1982" s="13">
        <f t="shared" si="2667"/>
        <v>3.7896652063146069E-4</v>
      </c>
      <c r="AW1982" s="13">
        <f t="shared" si="2668"/>
        <v>1.4708692166639799E-5</v>
      </c>
      <c r="AX1982" s="13">
        <f t="shared" si="2669"/>
        <v>1.4023464599648726E-2</v>
      </c>
      <c r="AY1982" s="13">
        <f t="shared" si="2670"/>
        <v>1.3382292803650457E-2</v>
      </c>
      <c r="AZ1982" s="13">
        <f t="shared" si="2671"/>
        <v>6.3852181253098005E-3</v>
      </c>
      <c r="BA1982" s="13">
        <f t="shared" si="2672"/>
        <v>2.0310924346567971E-3</v>
      </c>
      <c r="BB1982" s="13">
        <f t="shared" si="2673"/>
        <v>4.8455703436755187E-4</v>
      </c>
      <c r="BC1982" s="13">
        <f t="shared" si="2674"/>
        <v>9.248048608669113E-5</v>
      </c>
      <c r="BD1982" s="13">
        <f t="shared" si="2675"/>
        <v>2.6989510813753826E-5</v>
      </c>
      <c r="BE1982" s="13">
        <f t="shared" si="2676"/>
        <v>7.3026463630062173E-5</v>
      </c>
      <c r="BF1982" s="13">
        <f t="shared" si="2677"/>
        <v>9.8795128728216378E-5</v>
      </c>
      <c r="BG1982" s="13">
        <f t="shared" si="2678"/>
        <v>8.9104478707604961E-5</v>
      </c>
      <c r="BH1982" s="13">
        <f t="shared" si="2679"/>
        <v>6.0273276334269557E-5</v>
      </c>
      <c r="BI1982" s="13">
        <f t="shared" si="2680"/>
        <v>3.2616702484627483E-5</v>
      </c>
      <c r="BJ1982" s="14">
        <f t="shared" si="2681"/>
        <v>0.72210809240943075</v>
      </c>
      <c r="BK1982" s="14">
        <f t="shared" si="2682"/>
        <v>0.16293862799826517</v>
      </c>
      <c r="BL1982" s="14">
        <f t="shared" si="2683"/>
        <v>0.10375526357918191</v>
      </c>
      <c r="BM1982" s="14">
        <f t="shared" si="2684"/>
        <v>0.68689894092836412</v>
      </c>
      <c r="BN1982" s="14">
        <f t="shared" si="2685"/>
        <v>0.29226238385699793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1.4215</v>
      </c>
      <c r="F1983" s="10">
        <f>VLOOKUP(B1983,home!$B$2:$E$405,3,FALSE)</f>
        <v>1.1137999999999999</v>
      </c>
      <c r="G1983" s="10">
        <f>VLOOKUP(C1983,away!$B$2:$E$405,4,FALSE)</f>
        <v>0.99660000000000004</v>
      </c>
      <c r="H1983" s="10">
        <f>VLOOKUP(A1983,away!$A$2:$E$405,3,FALSE)</f>
        <v>1.0277000000000001</v>
      </c>
      <c r="I1983" s="10">
        <f>VLOOKUP(C1983,away!$B$2:$E$405,3,FALSE)</f>
        <v>0.56759999999999999</v>
      </c>
      <c r="J1983" s="10">
        <f>VLOOKUP(B1983,home!$B$2:$E$405,4,FALSE)</f>
        <v>0.64870000000000005</v>
      </c>
      <c r="K1983" s="12">
        <f t="shared" si="2630"/>
        <v>1.5778835932199999</v>
      </c>
      <c r="L1983" s="12">
        <f t="shared" si="2631"/>
        <v>0.37840131872400007</v>
      </c>
      <c r="M1983" s="13">
        <f t="shared" si="2632"/>
        <v>0.14138269561853128</v>
      </c>
      <c r="N1983" s="13">
        <f t="shared" si="2633"/>
        <v>0.22308543578169768</v>
      </c>
      <c r="O1983" s="13">
        <f t="shared" si="2634"/>
        <v>5.3499398466806139E-2</v>
      </c>
      <c r="P1983" s="13">
        <f t="shared" si="2635"/>
        <v>8.4415823087912623E-2</v>
      </c>
      <c r="Q1983" s="13">
        <f t="shared" si="2636"/>
        <v>0.17600142450313735</v>
      </c>
      <c r="R1983" s="13">
        <f t="shared" si="2637"/>
        <v>1.0122121465390096E-2</v>
      </c>
      <c r="S1983" s="13">
        <f t="shared" si="2638"/>
        <v>1.2600607090624291E-2</v>
      </c>
      <c r="T1983" s="13">
        <f t="shared" si="2639"/>
        <v>6.6599171129289703E-2</v>
      </c>
      <c r="U1983" s="13">
        <f t="shared" si="2640"/>
        <v>1.5971529388819013E-2</v>
      </c>
      <c r="V1983" s="13">
        <f t="shared" si="2641"/>
        <v>8.3594280073898163E-4</v>
      </c>
      <c r="W1983" s="13">
        <f t="shared" si="2642"/>
        <v>9.2569920035616329E-2</v>
      </c>
      <c r="X1983" s="13">
        <f t="shared" si="2643"/>
        <v>3.5028579815652452E-2</v>
      </c>
      <c r="Y1983" s="13">
        <f t="shared" si="2644"/>
        <v>6.6274303976358896E-3</v>
      </c>
      <c r="Z1983" s="13">
        <f t="shared" si="2645"/>
        <v>1.2767413702627066E-3</v>
      </c>
      <c r="AA1983" s="13">
        <f t="shared" si="2646"/>
        <v>2.0145492609227461E-3</v>
      </c>
      <c r="AB1983" s="13">
        <f t="shared" si="2647"/>
        <v>1.589362113271739E-3</v>
      </c>
      <c r="AC1983" s="13">
        <f t="shared" si="2648"/>
        <v>3.1194941887192799E-5</v>
      </c>
      <c r="AD1983" s="13">
        <f t="shared" si="2649"/>
        <v>3.6516139512471561E-2</v>
      </c>
      <c r="AE1983" s="13">
        <f t="shared" si="2650"/>
        <v>1.3817755346228804E-2</v>
      </c>
      <c r="AF1983" s="13">
        <f t="shared" si="2651"/>
        <v>2.6143284224092907E-3</v>
      </c>
      <c r="AG1983" s="13">
        <f t="shared" si="2652"/>
        <v>3.2975510753910343E-4</v>
      </c>
      <c r="AH1983" s="13">
        <f t="shared" si="2653"/>
        <v>1.2078015454422376E-4</v>
      </c>
      <c r="AI1983" s="13">
        <f t="shared" si="2654"/>
        <v>1.9057702424190667E-4</v>
      </c>
      <c r="AJ1983" s="13">
        <f t="shared" si="2655"/>
        <v>1.5035417989799741E-4</v>
      </c>
      <c r="AK1983" s="13">
        <f t="shared" si="2656"/>
        <v>7.9080464544366158E-5</v>
      </c>
      <c r="AL1983" s="13">
        <f t="shared" si="2657"/>
        <v>7.4502659156877031E-7</v>
      </c>
      <c r="AM1983" s="13">
        <f t="shared" si="2658"/>
        <v>1.1523643484892279E-2</v>
      </c>
      <c r="AN1983" s="13">
        <f t="shared" si="2659"/>
        <v>4.36056189118847E-3</v>
      </c>
      <c r="AO1983" s="13">
        <f t="shared" si="2660"/>
        <v>8.2502118500166839E-4</v>
      </c>
      <c r="AP1983" s="13">
        <f t="shared" si="2661"/>
        <v>1.0406303479328952E-4</v>
      </c>
      <c r="AQ1983" s="13">
        <f t="shared" si="2662"/>
        <v>9.8443973990505625E-6</v>
      </c>
      <c r="AR1983" s="13">
        <f t="shared" si="2663"/>
        <v>9.1406739510445663E-6</v>
      </c>
      <c r="AS1983" s="13">
        <f t="shared" si="2664"/>
        <v>1.4422919458326652E-5</v>
      </c>
      <c r="AT1983" s="13">
        <f t="shared" si="2665"/>
        <v>1.1378843989813559E-5</v>
      </c>
      <c r="AU1983" s="13">
        <f t="shared" si="2666"/>
        <v>5.9848304137789408E-6</v>
      </c>
      <c r="AV1983" s="13">
        <f t="shared" si="2667"/>
        <v>2.3608414295264621E-6</v>
      </c>
      <c r="AW1983" s="13">
        <f t="shared" si="2668"/>
        <v>1.2356539869504E-8</v>
      </c>
      <c r="AX1983" s="13">
        <f t="shared" si="2669"/>
        <v>3.0304946648213489E-3</v>
      </c>
      <c r="AY1983" s="13">
        <f t="shared" si="2670"/>
        <v>1.1467431775544449E-3</v>
      </c>
      <c r="AZ1983" s="13">
        <f t="shared" si="2671"/>
        <v>2.1696456531217605E-4</v>
      </c>
      <c r="BA1983" s="13">
        <f t="shared" si="2672"/>
        <v>2.7366559210168953E-5</v>
      </c>
      <c r="BB1983" s="13">
        <f t="shared" si="2673"/>
        <v>2.5888855235165902E-6</v>
      </c>
      <c r="BC1983" s="13">
        <f t="shared" si="2674"/>
        <v>1.9592753922483034E-7</v>
      </c>
      <c r="BD1983" s="13">
        <f t="shared" si="2675"/>
        <v>5.7647384618356284E-7</v>
      </c>
      <c r="BE1983" s="13">
        <f t="shared" si="2676"/>
        <v>9.096086238134737E-7</v>
      </c>
      <c r="BF1983" s="13">
        <f t="shared" si="2677"/>
        <v>7.1762826188335165E-7</v>
      </c>
      <c r="BG1983" s="13">
        <f t="shared" si="2678"/>
        <v>3.774446201522421E-7</v>
      </c>
      <c r="BH1983" s="13">
        <f t="shared" si="2679"/>
        <v>1.4889091837184434E-7</v>
      </c>
      <c r="BI1983" s="13">
        <f t="shared" si="2680"/>
        <v>4.6986507455678249E-8</v>
      </c>
      <c r="BJ1983" s="14">
        <f t="shared" si="2681"/>
        <v>0.67443742782491378</v>
      </c>
      <c r="BK1983" s="14">
        <f t="shared" si="2682"/>
        <v>0.24041375174384039</v>
      </c>
      <c r="BL1983" s="14">
        <f t="shared" si="2683"/>
        <v>8.3783817660458601E-2</v>
      </c>
      <c r="BM1983" s="14">
        <f t="shared" si="2684"/>
        <v>0.3102581088549855</v>
      </c>
      <c r="BN1983" s="14">
        <f t="shared" si="2685"/>
        <v>0.68850689892347516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1.6204000000000001</v>
      </c>
      <c r="F1984" s="10">
        <f>VLOOKUP(B1984,home!$B$2:$E$405,3,FALSE)</f>
        <v>1.1657</v>
      </c>
      <c r="G1984" s="10">
        <f>VLOOKUP(C1984,away!$B$2:$E$405,4,FALSE)</f>
        <v>0.82279999999999998</v>
      </c>
      <c r="H1984" s="10">
        <f>VLOOKUP(A1984,away!$A$2:$E$405,3,FALSE)</f>
        <v>1.3241000000000001</v>
      </c>
      <c r="I1984" s="10">
        <f>VLOOKUP(C1984,away!$B$2:$E$405,3,FALSE)</f>
        <v>0.41959999999999997</v>
      </c>
      <c r="J1984" s="10">
        <f>VLOOKUP(B1984,home!$B$2:$E$405,4,FALSE)</f>
        <v>1.0069999999999999</v>
      </c>
      <c r="K1984" s="12">
        <f t="shared" si="2630"/>
        <v>1.5541871503840001</v>
      </c>
      <c r="L1984" s="12">
        <f t="shared" si="2631"/>
        <v>0.55948150651999995</v>
      </c>
      <c r="M1984" s="13">
        <f t="shared" si="2632"/>
        <v>0.12079400080752407</v>
      </c>
      <c r="N1984" s="13">
        <f t="shared" si="2633"/>
        <v>0.18773648389852843</v>
      </c>
      <c r="O1984" s="13">
        <f t="shared" si="2634"/>
        <v>6.7582009550371636E-2</v>
      </c>
      <c r="P1984" s="13">
        <f t="shared" si="2635"/>
        <v>0.10503509084031637</v>
      </c>
      <c r="Q1984" s="13">
        <f t="shared" si="2636"/>
        <v>0.14588881546668284</v>
      </c>
      <c r="R1984" s="13">
        <f t="shared" si="2637"/>
        <v>1.8905442258445471E-2</v>
      </c>
      <c r="S1984" s="13">
        <f t="shared" si="2638"/>
        <v>2.2833026131431702E-2</v>
      </c>
      <c r="T1984" s="13">
        <f t="shared" si="2639"/>
        <v>8.1622094261717973E-2</v>
      </c>
      <c r="U1984" s="13">
        <f t="shared" si="2640"/>
        <v>2.9382595430402621E-2</v>
      </c>
      <c r="V1984" s="13">
        <f t="shared" si="2641"/>
        <v>2.206022887304464E-3</v>
      </c>
      <c r="W1984" s="13">
        <f t="shared" si="2642"/>
        <v>7.5579507461020351E-2</v>
      </c>
      <c r="X1984" s="13">
        <f t="shared" si="2643"/>
        <v>4.2285336696331235E-2</v>
      </c>
      <c r="Y1984" s="13">
        <f t="shared" si="2644"/>
        <v>1.1828931939284417E-2</v>
      </c>
      <c r="Z1984" s="13">
        <f t="shared" si="2645"/>
        <v>3.5257484387273153E-3</v>
      </c>
      <c r="AA1984" s="13">
        <f t="shared" si="2646"/>
        <v>5.4796729189564427E-3</v>
      </c>
      <c r="AB1984" s="13">
        <f t="shared" si="2647"/>
        <v>4.2582186194746463E-3</v>
      </c>
      <c r="AC1984" s="13">
        <f t="shared" si="2648"/>
        <v>1.1988892909355504E-4</v>
      </c>
      <c r="AD1984" s="13">
        <f t="shared" si="2649"/>
        <v>2.9366174832067368E-2</v>
      </c>
      <c r="AE1984" s="13">
        <f t="shared" si="2650"/>
        <v>1.6429831735774753E-2</v>
      </c>
      <c r="AF1984" s="13">
        <f t="shared" si="2651"/>
        <v>4.5960935057006817E-3</v>
      </c>
      <c r="AG1984" s="13">
        <f t="shared" si="2652"/>
        <v>8.5714310622540205E-4</v>
      </c>
      <c r="AH1984" s="13">
        <f t="shared" si="2653"/>
        <v>4.931477620274239E-4</v>
      </c>
      <c r="AI1984" s="13">
        <f t="shared" si="2654"/>
        <v>7.6644391498364886E-4</v>
      </c>
      <c r="AJ1984" s="13">
        <f t="shared" si="2655"/>
        <v>5.9559864207879717E-4</v>
      </c>
      <c r="AK1984" s="13">
        <f t="shared" si="2656"/>
        <v>3.085572521016753E-4</v>
      </c>
      <c r="AL1984" s="13">
        <f t="shared" si="2657"/>
        <v>4.1699238286361761E-6</v>
      </c>
      <c r="AM1984" s="13">
        <f t="shared" si="2658"/>
        <v>9.1281063159858213E-3</v>
      </c>
      <c r="AN1984" s="13">
        <f t="shared" si="2659"/>
        <v>5.1070066733424728E-3</v>
      </c>
      <c r="AO1984" s="13">
        <f t="shared" si="2660"/>
        <v>1.4286378937046697E-3</v>
      </c>
      <c r="AP1984" s="13">
        <f t="shared" si="2661"/>
        <v>2.6643216034714944E-4</v>
      </c>
      <c r="AQ1984" s="13">
        <f t="shared" si="2662"/>
        <v>3.7265966614100336E-5</v>
      </c>
      <c r="AR1984" s="13">
        <f t="shared" si="2663"/>
        <v>5.518141056721392E-5</v>
      </c>
      <c r="AS1984" s="13">
        <f t="shared" si="2664"/>
        <v>8.5762239243627753E-5</v>
      </c>
      <c r="AT1984" s="13">
        <f t="shared" si="2665"/>
        <v>6.6645285110302361E-5</v>
      </c>
      <c r="AU1984" s="13">
        <f t="shared" si="2666"/>
        <v>3.4526415250703351E-5</v>
      </c>
      <c r="AV1984" s="13">
        <f t="shared" si="2667"/>
        <v>1.3415127732866328E-5</v>
      </c>
      <c r="AW1984" s="13">
        <f t="shared" si="2668"/>
        <v>1.0071975733019999E-7</v>
      </c>
      <c r="AX1984" s="13">
        <f t="shared" si="2669"/>
        <v>2.3644642572740351E-3</v>
      </c>
      <c r="AY1984" s="13">
        <f t="shared" si="2670"/>
        <v>1.3228740247723696E-3</v>
      </c>
      <c r="AZ1984" s="13">
        <f t="shared" si="2671"/>
        <v>3.7006177615791049E-4</v>
      </c>
      <c r="BA1984" s="13">
        <f t="shared" si="2672"/>
        <v>6.9014240010098276E-5</v>
      </c>
      <c r="BB1984" s="13">
        <f t="shared" si="2673"/>
        <v>9.6530477430456574E-6</v>
      </c>
      <c r="BC1984" s="13">
        <f t="shared" si="2674"/>
        <v>1.0801403387577341E-6</v>
      </c>
      <c r="BD1984" s="13">
        <f t="shared" si="2675"/>
        <v>5.1454964526739125E-6</v>
      </c>
      <c r="BE1984" s="13">
        <f t="shared" si="2676"/>
        <v>7.9970644690922485E-6</v>
      </c>
      <c r="BF1984" s="13">
        <f t="shared" si="2677"/>
        <v>6.2144674193278111E-6</v>
      </c>
      <c r="BG1984" s="13">
        <f t="shared" si="2678"/>
        <v>3.2194818031997672E-6</v>
      </c>
      <c r="BH1984" s="13">
        <f t="shared" si="2679"/>
        <v>1.2509193123570468E-6</v>
      </c>
      <c r="BI1984" s="13">
        <f t="shared" si="2680"/>
        <v>3.8883254428650216E-7</v>
      </c>
      <c r="BJ1984" s="14">
        <f t="shared" si="2681"/>
        <v>0.61629500939962389</v>
      </c>
      <c r="BK1984" s="14">
        <f t="shared" si="2682"/>
        <v>0.25231507354427113</v>
      </c>
      <c r="BL1984" s="14">
        <f t="shared" si="2683"/>
        <v>0.12805143308874797</v>
      </c>
      <c r="BM1984" s="14">
        <f t="shared" si="2684"/>
        <v>0.35292264834448639</v>
      </c>
      <c r="BN1984" s="14">
        <f t="shared" si="2685"/>
        <v>0.64594184282186884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1.6204000000000001</v>
      </c>
      <c r="F1985" s="10">
        <f>VLOOKUP(B1985,home!$B$2:$E$405,3,FALSE)</f>
        <v>1.0971</v>
      </c>
      <c r="G1985" s="10">
        <f>VLOOKUP(C1985,away!$B$2:$E$405,4,FALSE)</f>
        <v>0.82279999999999998</v>
      </c>
      <c r="H1985" s="10">
        <f>VLOOKUP(A1985,away!$A$2:$E$405,3,FALSE)</f>
        <v>1.3241000000000001</v>
      </c>
      <c r="I1985" s="10">
        <f>VLOOKUP(C1985,away!$B$2:$E$405,3,FALSE)</f>
        <v>1.2586999999999999</v>
      </c>
      <c r="J1985" s="10">
        <f>VLOOKUP(B1985,home!$B$2:$E$405,4,FALSE)</f>
        <v>0.92310000000000003</v>
      </c>
      <c r="K1985" s="12">
        <f t="shared" si="2630"/>
        <v>1.462725163152</v>
      </c>
      <c r="L1985" s="12">
        <f t="shared" si="2631"/>
        <v>1.5384796948770001</v>
      </c>
      <c r="M1985" s="13">
        <f t="shared" si="2632"/>
        <v>4.9727118141808545E-2</v>
      </c>
      <c r="N1985" s="13">
        <f t="shared" si="2633"/>
        <v>7.273710699705567E-2</v>
      </c>
      <c r="O1985" s="13">
        <f t="shared" si="2634"/>
        <v>7.6504161545922128E-2</v>
      </c>
      <c r="P1985" s="13">
        <f t="shared" si="2635"/>
        <v>0.1119045621790659</v>
      </c>
      <c r="Q1985" s="13">
        <f t="shared" si="2636"/>
        <v>5.319719834973638E-2</v>
      </c>
      <c r="R1985" s="13">
        <f t="shared" si="2637"/>
        <v>5.8850049555995522E-2</v>
      </c>
      <c r="S1985" s="13">
        <f t="shared" si="2638"/>
        <v>6.295675028249785E-2</v>
      </c>
      <c r="T1985" s="13">
        <f t="shared" si="2639"/>
        <v>8.184280948541367E-2</v>
      </c>
      <c r="U1985" s="13">
        <f t="shared" si="2640"/>
        <v>8.6081448338296812E-2</v>
      </c>
      <c r="V1985" s="13">
        <f t="shared" si="2641"/>
        <v>1.5741796517208206E-2</v>
      </c>
      <c r="W1985" s="13">
        <f t="shared" si="2642"/>
        <v>2.5937626878449149E-2</v>
      </c>
      <c r="X1985" s="13">
        <f t="shared" si="2643"/>
        <v>3.9904512285789916E-2</v>
      </c>
      <c r="Y1985" s="13">
        <f t="shared" si="2644"/>
        <v>3.0696140942828794E-2</v>
      </c>
      <c r="Z1985" s="13">
        <f t="shared" si="2645"/>
        <v>3.0179868761468099E-2</v>
      </c>
      <c r="AA1985" s="13">
        <f t="shared" si="2646"/>
        <v>4.4144853458024366E-2</v>
      </c>
      <c r="AB1985" s="13">
        <f t="shared" si="2647"/>
        <v>3.2285893988354922E-2</v>
      </c>
      <c r="AC1985" s="13">
        <f t="shared" si="2648"/>
        <v>2.2140570791607298E-3</v>
      </c>
      <c r="AD1985" s="13">
        <f t="shared" si="2649"/>
        <v>9.4849048768888122E-3</v>
      </c>
      <c r="AE1985" s="13">
        <f t="shared" si="2650"/>
        <v>1.4592333560933269E-2</v>
      </c>
      <c r="AF1985" s="13">
        <f t="shared" si="2651"/>
        <v>1.1225004442184015E-2</v>
      </c>
      <c r="AG1985" s="13">
        <f t="shared" si="2652"/>
        <v>5.7564804697347437E-3</v>
      </c>
      <c r="AH1985" s="13">
        <f t="shared" si="2653"/>
        <v>1.1607778820892837E-2</v>
      </c>
      <c r="AI1985" s="13">
        <f t="shared" si="2654"/>
        <v>1.6978990169622805E-2</v>
      </c>
      <c r="AJ1985" s="13">
        <f t="shared" si="2655"/>
        <v>1.2417798083008864E-2</v>
      </c>
      <c r="AK1985" s="13">
        <f t="shared" si="2656"/>
        <v>6.0546085756525772E-3</v>
      </c>
      <c r="AL1985" s="13">
        <f t="shared" si="2657"/>
        <v>1.9929816755227039E-4</v>
      </c>
      <c r="AM1985" s="13">
        <f t="shared" si="2658"/>
        <v>2.7747618067056751E-3</v>
      </c>
      <c r="AN1985" s="13">
        <f t="shared" si="2659"/>
        <v>4.2689146977368999E-3</v>
      </c>
      <c r="AO1985" s="13">
        <f t="shared" si="2660"/>
        <v>3.2838192908151045E-3</v>
      </c>
      <c r="AP1985" s="13">
        <f t="shared" si="2661"/>
        <v>1.6840297668548091E-3</v>
      </c>
      <c r="AQ1985" s="13">
        <f t="shared" si="2662"/>
        <v>6.4771140046864309E-4</v>
      </c>
      <c r="AR1985" s="13">
        <f t="shared" si="2663"/>
        <v>3.5716664037133816E-3</v>
      </c>
      <c r="AS1985" s="13">
        <f t="shared" si="2664"/>
        <v>5.2243663230961716E-3</v>
      </c>
      <c r="AT1985" s="13">
        <f t="shared" si="2665"/>
        <v>3.8209060411583326E-3</v>
      </c>
      <c r="AU1985" s="13">
        <f t="shared" si="2666"/>
        <v>1.8629784708139277E-3</v>
      </c>
      <c r="AV1985" s="13">
        <f t="shared" si="2667"/>
        <v>6.812563719174919E-4</v>
      </c>
      <c r="AW1985" s="13">
        <f t="shared" si="2668"/>
        <v>1.2458200215952417E-5</v>
      </c>
      <c r="AX1985" s="13">
        <f t="shared" si="2669"/>
        <v>6.7645231940358292E-4</v>
      </c>
      <c r="AY1985" s="13">
        <f t="shared" si="2670"/>
        <v>1.0407081579548632E-3</v>
      </c>
      <c r="AZ1985" s="13">
        <f t="shared" si="2671"/>
        <v>8.0055418465320156E-4</v>
      </c>
      <c r="BA1985" s="13">
        <f t="shared" si="2672"/>
        <v>4.105454525792543E-4</v>
      </c>
      <c r="BB1985" s="13">
        <f t="shared" si="2673"/>
        <v>1.5790396065431777E-4</v>
      </c>
      <c r="BC1985" s="13">
        <f t="shared" si="2674"/>
        <v>4.8586407441464897E-5</v>
      </c>
      <c r="BD1985" s="13">
        <f t="shared" si="2675"/>
        <v>9.1582270649789887E-4</v>
      </c>
      <c r="BE1985" s="13">
        <f t="shared" si="2676"/>
        <v>1.3395969177804451E-3</v>
      </c>
      <c r="BF1985" s="13">
        <f t="shared" si="2677"/>
        <v>9.7973106005915921E-4</v>
      </c>
      <c r="BG1985" s="13">
        <f t="shared" si="2678"/>
        <v>4.7769242489003851E-4</v>
      </c>
      <c r="BH1985" s="13">
        <f t="shared" si="2679"/>
        <v>1.7468318253343912E-4</v>
      </c>
      <c r="BI1985" s="13">
        <f t="shared" si="2680"/>
        <v>5.110269733422701E-5</v>
      </c>
      <c r="BJ1985" s="14">
        <f t="shared" si="2681"/>
        <v>0.36116810573428221</v>
      </c>
      <c r="BK1985" s="14">
        <f t="shared" si="2682"/>
        <v>0.24378429052524836</v>
      </c>
      <c r="BL1985" s="14">
        <f t="shared" si="2683"/>
        <v>0.36402538513556532</v>
      </c>
      <c r="BM1985" s="14">
        <f t="shared" si="2684"/>
        <v>0.57520920342924098</v>
      </c>
      <c r="BN1985" s="14">
        <f t="shared" si="2685"/>
        <v>0.4229201967695842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1.6204000000000001</v>
      </c>
      <c r="F1986" s="10">
        <f>VLOOKUP(B1986,home!$B$2:$E$405,3,FALSE)</f>
        <v>1.8513999999999999</v>
      </c>
      <c r="G1986" s="10">
        <f>VLOOKUP(C1986,away!$B$2:$E$405,4,FALSE)</f>
        <v>1.0971</v>
      </c>
      <c r="H1986" s="10">
        <f>VLOOKUP(A1986,away!$A$2:$E$405,3,FALSE)</f>
        <v>1.3241000000000001</v>
      </c>
      <c r="I1986" s="10">
        <f>VLOOKUP(C1986,away!$B$2:$E$405,3,FALSE)</f>
        <v>0.92310000000000003</v>
      </c>
      <c r="J1986" s="10">
        <f>VLOOKUP(B1986,home!$B$2:$E$405,4,FALSE)</f>
        <v>0.41959999999999997</v>
      </c>
      <c r="K1986" s="12">
        <f t="shared" si="2630"/>
        <v>3.2913093911759996</v>
      </c>
      <c r="L1986" s="12">
        <f t="shared" si="2631"/>
        <v>0.51286730751599996</v>
      </c>
      <c r="M1986" s="13">
        <f t="shared" si="2632"/>
        <v>2.2277530738190447E-2</v>
      </c>
      <c r="N1986" s="13">
        <f t="shared" si="2633"/>
        <v>7.3322246130818211E-2</v>
      </c>
      <c r="O1986" s="13">
        <f t="shared" si="2634"/>
        <v>1.1425417207800661E-2</v>
      </c>
      <c r="P1986" s="13">
        <f t="shared" si="2635"/>
        <v>3.7604582954138176E-2</v>
      </c>
      <c r="Q1986" s="13">
        <f t="shared" si="2636"/>
        <v>0.12066309863624004</v>
      </c>
      <c r="R1986" s="13">
        <f t="shared" si="2637"/>
        <v>2.9298614803058495E-3</v>
      </c>
      <c r="S1986" s="13">
        <f t="shared" si="2638"/>
        <v>1.5869180877511432E-2</v>
      </c>
      <c r="T1986" s="13">
        <f t="shared" si="2639"/>
        <v>6.1884158514105961E-2</v>
      </c>
      <c r="U1986" s="13">
        <f t="shared" si="2640"/>
        <v>9.6430806049754569E-3</v>
      </c>
      <c r="V1986" s="13">
        <f t="shared" si="2641"/>
        <v>2.9763618266103668E-3</v>
      </c>
      <c r="W1986" s="13">
        <f t="shared" si="2642"/>
        <v>0.1323798632366176</v>
      </c>
      <c r="X1986" s="13">
        <f t="shared" si="2643"/>
        <v>6.7893304027500379E-2</v>
      </c>
      <c r="Y1986" s="13">
        <f t="shared" si="2644"/>
        <v>1.7410128017474658E-2</v>
      </c>
      <c r="Z1986" s="13">
        <f t="shared" si="2645"/>
        <v>5.008767229331009E-4</v>
      </c>
      <c r="AA1986" s="13">
        <f t="shared" si="2646"/>
        <v>1.648540262011174E-3</v>
      </c>
      <c r="AB1986" s="13">
        <f t="shared" si="2647"/>
        <v>2.7129280230445605E-3</v>
      </c>
      <c r="AC1986" s="13">
        <f t="shared" si="2648"/>
        <v>3.1400710015188829E-4</v>
      </c>
      <c r="AD1986" s="13">
        <f t="shared" si="2649"/>
        <v>0.10892577176831852</v>
      </c>
      <c r="AE1986" s="13">
        <f t="shared" si="2650"/>
        <v>5.5864467285919844E-2</v>
      </c>
      <c r="AF1986" s="13">
        <f t="shared" si="2651"/>
        <v>1.4325529461372683E-2</v>
      </c>
      <c r="AG1986" s="13">
        <f t="shared" si="2652"/>
        <v>2.4490319078651138E-3</v>
      </c>
      <c r="AH1986" s="13">
        <f t="shared" si="2653"/>
        <v>6.4220824072034236E-5</v>
      </c>
      <c r="AI1986" s="13">
        <f t="shared" si="2654"/>
        <v>2.1137060137734796E-4</v>
      </c>
      <c r="AJ1986" s="13">
        <f t="shared" si="2655"/>
        <v>3.4784302266589208E-4</v>
      </c>
      <c r="AK1986" s="13">
        <f t="shared" si="2656"/>
        <v>3.8161966905176557E-4</v>
      </c>
      <c r="AL1986" s="13">
        <f t="shared" si="2657"/>
        <v>2.1201822023492731E-5</v>
      </c>
      <c r="AM1986" s="13">
        <f t="shared" si="2658"/>
        <v>7.1701683112432024E-2</v>
      </c>
      <c r="AN1986" s="13">
        <f t="shared" si="2659"/>
        <v>3.6773449162238458E-2</v>
      </c>
      <c r="AO1986" s="13">
        <f t="shared" si="2660"/>
        <v>9.4299499299568702E-3</v>
      </c>
      <c r="AP1986" s="13">
        <f t="shared" si="2661"/>
        <v>1.612104343529224E-3</v>
      </c>
      <c r="AQ1986" s="13">
        <f t="shared" si="2662"/>
        <v>2.0669890352517043E-4</v>
      </c>
      <c r="AR1986" s="13">
        <f t="shared" si="2663"/>
        <v>6.5873522256565874E-6</v>
      </c>
      <c r="AS1986" s="13">
        <f t="shared" si="2664"/>
        <v>2.1681014243287645E-5</v>
      </c>
      <c r="AT1986" s="13">
        <f t="shared" si="2665"/>
        <v>3.5679462894576621E-5</v>
      </c>
      <c r="AU1986" s="13">
        <f t="shared" si="2666"/>
        <v>3.914405043234522E-5</v>
      </c>
      <c r="AV1986" s="13">
        <f t="shared" si="2667"/>
        <v>3.2208795199161199E-5</v>
      </c>
      <c r="AW1986" s="13">
        <f t="shared" si="2668"/>
        <v>9.9413281335045401E-7</v>
      </c>
      <c r="AX1986" s="13">
        <f t="shared" si="2669"/>
        <v>3.933207049851218E-2</v>
      </c>
      <c r="AY1986" s="13">
        <f t="shared" si="2670"/>
        <v>2.0172133095601438E-2</v>
      </c>
      <c r="AZ1986" s="13">
        <f t="shared" si="2671"/>
        <v>5.1728137937977507E-3</v>
      </c>
      <c r="BA1986" s="13">
        <f t="shared" si="2672"/>
        <v>8.8432236090222574E-4</v>
      </c>
      <c r="BB1986" s="13">
        <f t="shared" si="2673"/>
        <v>1.1338500705302921E-4</v>
      </c>
      <c r="BC1986" s="13">
        <f t="shared" si="2674"/>
        <v>1.1630292655993959E-5</v>
      </c>
      <c r="BD1986" s="13">
        <f t="shared" si="2675"/>
        <v>5.6307293327200348E-7</v>
      </c>
      <c r="BE1986" s="13">
        <f t="shared" si="2676"/>
        <v>1.8532472331951617E-6</v>
      </c>
      <c r="BF1986" s="13">
        <f t="shared" si="2677"/>
        <v>3.0498050113930873E-6</v>
      </c>
      <c r="BG1986" s="13">
        <f t="shared" si="2678"/>
        <v>3.345950625084565E-6</v>
      </c>
      <c r="BH1986" s="13">
        <f t="shared" si="2679"/>
        <v>2.7531396786880094E-6</v>
      </c>
      <c r="BI1986" s="13">
        <f t="shared" si="2680"/>
        <v>1.812286895937023E-6</v>
      </c>
      <c r="BJ1986" s="14">
        <f t="shared" si="2681"/>
        <v>0.84052783948643717</v>
      </c>
      <c r="BK1986" s="14">
        <f t="shared" si="2682"/>
        <v>9.9234998414227241E-2</v>
      </c>
      <c r="BL1986" s="14">
        <f t="shared" si="2683"/>
        <v>2.9513559872677331E-2</v>
      </c>
      <c r="BM1986" s="14">
        <f t="shared" si="2684"/>
        <v>0.6813833983859936</v>
      </c>
      <c r="BN1986" s="14">
        <f t="shared" si="2685"/>
        <v>0.26822273714749334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1.8042</v>
      </c>
      <c r="F2000" s="10">
        <f>VLOOKUP(B2000,home!$B$2:$E$405,3,FALSE)</f>
        <v>1.2194</v>
      </c>
      <c r="G2000" s="10">
        <f>VLOOKUP(C2000,away!$B$2:$E$405,4,FALSE)</f>
        <v>1.1085</v>
      </c>
      <c r="H2000" s="10">
        <f>VLOOKUP(A2000,away!$A$2:$E$405,3,FALSE)</f>
        <v>1.2458</v>
      </c>
      <c r="I2000" s="10">
        <f>VLOOKUP(C2000,away!$B$2:$E$405,3,FALSE)</f>
        <v>0.74919999999999998</v>
      </c>
      <c r="J2000" s="10">
        <f>VLOOKUP(B2000,home!$B$2:$E$405,4,FALSE)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1.8042</v>
      </c>
      <c r="F2001" s="10">
        <f>VLOOKUP(B2001,home!$B$2:$E$405,3,FALSE)</f>
        <v>1.2563</v>
      </c>
      <c r="G2001" s="10">
        <f>VLOOKUP(C2001,away!$B$2:$E$405,4,FALSE)</f>
        <v>1.0346</v>
      </c>
      <c r="H2001" s="10">
        <f>VLOOKUP(A2001,away!$A$2:$E$405,3,FALSE)</f>
        <v>1.2458</v>
      </c>
      <c r="I2001" s="10">
        <f>VLOOKUP(C2001,away!$B$2:$E$405,3,FALSE)</f>
        <v>0.85619999999999996</v>
      </c>
      <c r="J2001" s="10">
        <f>VLOOKUP(B2001,home!$B$2:$E$405,4,FALSE)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1.5866</v>
      </c>
      <c r="F2002" s="10">
        <f>VLOOKUP(B2002,home!$B$2:$E$405,3,FALSE)</f>
        <v>0.40110000000000001</v>
      </c>
      <c r="G2002" s="10">
        <f>VLOOKUP(C2002,away!$B$2:$E$405,4,FALSE)</f>
        <v>1.5126999999999999</v>
      </c>
      <c r="H2002" s="10">
        <f>VLOOKUP(A2002,away!$A$2:$E$405,3,FALSE)</f>
        <v>1.1788000000000001</v>
      </c>
      <c r="I2002" s="10">
        <f>VLOOKUP(C2002,away!$B$2:$E$405,3,FALSE)</f>
        <v>1.1028</v>
      </c>
      <c r="J2002" s="10">
        <f>VLOOKUP(B2002,home!$B$2:$E$405,4,FALSE)</f>
        <v>1.0025999999999999</v>
      </c>
      <c r="K2002" s="12">
        <f t="shared" si="2630"/>
        <v>0.96265998280200005</v>
      </c>
      <c r="L2002" s="12">
        <f t="shared" si="2631"/>
        <v>1.3033605896639999</v>
      </c>
      <c r="M2002" s="13">
        <f t="shared" si="2632"/>
        <v>0.10372412252103926</v>
      </c>
      <c r="N2002" s="13">
        <f t="shared" si="2633"/>
        <v>9.9851062002256186E-2</v>
      </c>
      <c r="O2002" s="13">
        <f t="shared" si="2634"/>
        <v>0.13518993349140268</v>
      </c>
      <c r="P2002" s="13">
        <f t="shared" si="2635"/>
        <v>0.13014193904983723</v>
      </c>
      <c r="Q2002" s="13">
        <f t="shared" si="2636"/>
        <v>4.8061310814926692E-2</v>
      </c>
      <c r="R2002" s="13">
        <f t="shared" si="2637"/>
        <v>8.810061571599577E-2</v>
      </c>
      <c r="S2002" s="13">
        <f t="shared" si="2638"/>
        <v>4.0822047678002994E-2</v>
      </c>
      <c r="T2002" s="13">
        <f t="shared" si="2639"/>
        <v>6.2641218403767629E-2</v>
      </c>
      <c r="U2002" s="13">
        <f t="shared" si="2640"/>
        <v>8.4810937210006113E-2</v>
      </c>
      <c r="V2002" s="13">
        <f t="shared" si="2641"/>
        <v>5.6910156498419405E-3</v>
      </c>
      <c r="W2002" s="13">
        <f t="shared" si="2642"/>
        <v>1.5422233547512969E-2</v>
      </c>
      <c r="X2002" s="13">
        <f t="shared" si="2643"/>
        <v>2.0100731410422425E-2</v>
      </c>
      <c r="Y2002" s="13">
        <f t="shared" si="2644"/>
        <v>1.309925057188293E-2</v>
      </c>
      <c r="Z2002" s="13">
        <f t="shared" si="2645"/>
        <v>3.8275623483120566E-2</v>
      </c>
      <c r="AA2002" s="13">
        <f t="shared" si="2646"/>
        <v>3.684641104399667E-2</v>
      </c>
      <c r="AB2002" s="13">
        <f t="shared" si="2647"/>
        <v>1.7735282710964629E-2</v>
      </c>
      <c r="AC2002" s="13">
        <f t="shared" si="2648"/>
        <v>4.4627987313363939E-4</v>
      </c>
      <c r="AD2002" s="13">
        <f t="shared" si="2649"/>
        <v>3.7115917704043152E-3</v>
      </c>
      <c r="AE2002" s="13">
        <f t="shared" si="2650"/>
        <v>4.8375424384662176E-3</v>
      </c>
      <c r="AF2002" s="13">
        <f t="shared" si="2651"/>
        <v>3.1525310825619769E-3</v>
      </c>
      <c r="AG2002" s="13">
        <f t="shared" si="2652"/>
        <v>1.3696282569006886E-3</v>
      </c>
      <c r="AH2002" s="13">
        <f t="shared" si="2653"/>
        <v>1.2471734798179314E-2</v>
      </c>
      <c r="AI2002" s="13">
        <f t="shared" si="2654"/>
        <v>1.2006040006326404E-2</v>
      </c>
      <c r="AJ2002" s="13">
        <f t="shared" si="2655"/>
        <v>5.7788671330051495E-3</v>
      </c>
      <c r="AK2002" s="13">
        <f t="shared" si="2656"/>
        <v>1.8543613782912604E-3</v>
      </c>
      <c r="AL2002" s="13">
        <f t="shared" si="2657"/>
        <v>2.2397770793094488E-5</v>
      </c>
      <c r="AM2002" s="13">
        <f t="shared" si="2658"/>
        <v>7.1460017397309279E-4</v>
      </c>
      <c r="AN2002" s="13">
        <f t="shared" si="2659"/>
        <v>9.3138170412356708E-4</v>
      </c>
      <c r="AO2002" s="13">
        <f t="shared" si="2660"/>
        <v>6.0696310354437682E-4</v>
      </c>
      <c r="AP2002" s="13">
        <f t="shared" si="2661"/>
        <v>2.6369726284663011E-4</v>
      </c>
      <c r="AQ2002" s="13">
        <f t="shared" si="2662"/>
        <v>8.5923154999141625E-5</v>
      </c>
      <c r="AR2002" s="13">
        <f t="shared" si="2663"/>
        <v>3.2510335241376018E-3</v>
      </c>
      <c r="AS2002" s="13">
        <f t="shared" si="2664"/>
        <v>3.1296398764350296E-3</v>
      </c>
      <c r="AT2002" s="13">
        <f t="shared" si="2665"/>
        <v>1.5063895348126995E-3</v>
      </c>
      <c r="AU2002" s="13">
        <f t="shared" si="2666"/>
        <v>4.8338030789196875E-4</v>
      </c>
      <c r="AV2002" s="13">
        <f t="shared" si="2667"/>
        <v>1.16332719720527E-4</v>
      </c>
      <c r="AW2002" s="13">
        <f t="shared" si="2668"/>
        <v>7.8062022458122911E-7</v>
      </c>
      <c r="AX2002" s="13">
        <f t="shared" si="2669"/>
        <v>1.1465283186454058E-4</v>
      </c>
      <c r="AY2002" s="13">
        <f t="shared" si="2670"/>
        <v>1.4943398254561505E-4</v>
      </c>
      <c r="AZ2002" s="13">
        <f t="shared" si="2671"/>
        <v>9.7383181803246353E-5</v>
      </c>
      <c r="BA2002" s="13">
        <f t="shared" si="2672"/>
        <v>4.2308467086145222E-5</v>
      </c>
      <c r="BB2002" s="13">
        <f t="shared" si="2673"/>
        <v>1.378579715229454E-5</v>
      </c>
      <c r="BC2002" s="13">
        <f t="shared" si="2674"/>
        <v>3.5935729410805789E-6</v>
      </c>
      <c r="BD2002" s="13">
        <f t="shared" si="2675"/>
        <v>7.0621149517290235E-4</v>
      </c>
      <c r="BE2002" s="13">
        <f t="shared" si="2676"/>
        <v>6.7984154579772086E-4</v>
      </c>
      <c r="BF2002" s="13">
        <f t="shared" si="2677"/>
        <v>3.2722812539285955E-4</v>
      </c>
      <c r="BG2002" s="13">
        <f t="shared" si="2678"/>
        <v>1.0500314052100696E-4</v>
      </c>
      <c r="BH2002" s="13">
        <f t="shared" si="2679"/>
        <v>2.5270580362027133E-5</v>
      </c>
      <c r="BI2002" s="13">
        <f t="shared" si="2680"/>
        <v>4.8653952913411213E-6</v>
      </c>
      <c r="BJ2002" s="14">
        <f t="shared" si="2681"/>
        <v>0.27527082353198173</v>
      </c>
      <c r="BK2002" s="14">
        <f t="shared" si="2682"/>
        <v>0.28099723652519376</v>
      </c>
      <c r="BL2002" s="14">
        <f t="shared" si="2683"/>
        <v>0.40512937973370355</v>
      </c>
      <c r="BM2002" s="14">
        <f t="shared" si="2684"/>
        <v>0.39445542631622077</v>
      </c>
      <c r="BN2002" s="14">
        <f t="shared" si="2685"/>
        <v>0.6050689835954578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1.5866</v>
      </c>
      <c r="F2003" s="10">
        <f>VLOOKUP(B2003,home!$B$2:$E$405,3,FALSE)</f>
        <v>1.0084</v>
      </c>
      <c r="G2003" s="10">
        <f>VLOOKUP(C2003,away!$B$2:$E$405,4,FALSE)</f>
        <v>1.2033</v>
      </c>
      <c r="H2003" s="10">
        <f>VLOOKUP(A2003,away!$A$2:$E$405,3,FALSE)</f>
        <v>1.1788000000000001</v>
      </c>
      <c r="I2003" s="10">
        <f>VLOOKUP(C2003,away!$B$2:$E$405,3,FALSE)</f>
        <v>0.7712</v>
      </c>
      <c r="J2003" s="10">
        <f>VLOOKUP(B2003,home!$B$2:$E$405,4,FALSE)</f>
        <v>1.018</v>
      </c>
      <c r="K2003" s="12">
        <f t="shared" si="2630"/>
        <v>1.9251926885519999</v>
      </c>
      <c r="L2003" s="12">
        <f t="shared" si="2631"/>
        <v>0.92545419008000007</v>
      </c>
      <c r="M2003" s="13">
        <f t="shared" si="2632"/>
        <v>5.7806914719607631E-2</v>
      </c>
      <c r="N2003" s="13">
        <f t="shared" si="2633"/>
        <v>0.11128944956593759</v>
      </c>
      <c r="O2003" s="13">
        <f t="shared" si="2634"/>
        <v>5.3497651442858118E-2</v>
      </c>
      <c r="P2003" s="13">
        <f t="shared" si="2635"/>
        <v>0.10299328741249379</v>
      </c>
      <c r="Q2003" s="13">
        <f t="shared" si="2636"/>
        <v>0.10712681730865981</v>
      </c>
      <c r="R2003" s="13">
        <f t="shared" si="2637"/>
        <v>2.4754812843616202E-2</v>
      </c>
      <c r="S2003" s="13">
        <f t="shared" si="2638"/>
        <v>4.5875209321777452E-2</v>
      </c>
      <c r="T2003" s="13">
        <f t="shared" si="2639"/>
        <v>9.9140961948233894E-2</v>
      </c>
      <c r="U2003" s="13">
        <f t="shared" si="2640"/>
        <v>4.7657784693003052E-2</v>
      </c>
      <c r="V2003" s="13">
        <f t="shared" si="2641"/>
        <v>9.0816482993503547E-3</v>
      </c>
      <c r="W2003" s="13">
        <f t="shared" si="2642"/>
        <v>6.8746588476825923E-2</v>
      </c>
      <c r="X2003" s="13">
        <f t="shared" si="2643"/>
        <v>6.3621818359583998E-2</v>
      </c>
      <c r="Y2003" s="13">
        <f t="shared" si="2644"/>
        <v>2.9439539190692844E-2</v>
      </c>
      <c r="Z2003" s="13">
        <f t="shared" si="2645"/>
        <v>7.636481756923605E-3</v>
      </c>
      <c r="AA2003" s="13">
        <f t="shared" si="2646"/>
        <v>1.4701698844690055E-2</v>
      </c>
      <c r="AB2003" s="13">
        <f t="shared" si="2647"/>
        <v>1.415180156254534E-2</v>
      </c>
      <c r="AC2003" s="13">
        <f t="shared" si="2648"/>
        <v>1.0112856070193814E-3</v>
      </c>
      <c r="AD2003" s="13">
        <f t="shared" si="2649"/>
        <v>3.3087607374619604E-2</v>
      </c>
      <c r="AE2003" s="13">
        <f t="shared" si="2650"/>
        <v>3.0621064884563624E-2</v>
      </c>
      <c r="AF2003" s="13">
        <f t="shared" si="2651"/>
        <v>1.416919640106548E-2</v>
      </c>
      <c r="AG2003" s="13">
        <f t="shared" si="2652"/>
        <v>4.3709807264775014E-3</v>
      </c>
      <c r="AH2003" s="13">
        <f t="shared" si="2653"/>
        <v>1.7668035098536074E-3</v>
      </c>
      <c r="AI2003" s="13">
        <f t="shared" si="2654"/>
        <v>3.4014371992781762E-3</v>
      </c>
      <c r="AJ2003" s="13">
        <f t="shared" si="2655"/>
        <v>3.2742110133095687E-3</v>
      </c>
      <c r="AK2003" s="13">
        <f t="shared" si="2656"/>
        <v>2.1011623678666731E-3</v>
      </c>
      <c r="AL2003" s="13">
        <f t="shared" si="2657"/>
        <v>7.2071398160633324E-5</v>
      </c>
      <c r="AM2003" s="13">
        <f t="shared" si="2658"/>
        <v>1.2740003959859379E-2</v>
      </c>
      <c r="AN2003" s="13">
        <f t="shared" si="2659"/>
        <v>1.1790290046287656E-2</v>
      </c>
      <c r="AO2003" s="13">
        <f t="shared" si="2660"/>
        <v>5.4556866627977138E-3</v>
      </c>
      <c r="AP2003" s="13">
        <f t="shared" si="2661"/>
        <v>1.682996027283239E-3</v>
      </c>
      <c r="AQ2003" s="13">
        <f t="shared" si="2662"/>
        <v>3.8938393133431683E-4</v>
      </c>
      <c r="AR2003" s="13">
        <f t="shared" si="2663"/>
        <v>3.2701914224841439E-4</v>
      </c>
      <c r="AS2003" s="13">
        <f t="shared" si="2664"/>
        <v>6.2957486167319378E-4</v>
      </c>
      <c r="AT2003" s="13">
        <f t="shared" si="2665"/>
        <v>6.0602646029468482E-4</v>
      </c>
      <c r="AU2003" s="13">
        <f t="shared" si="2666"/>
        <v>3.8890590347612545E-4</v>
      </c>
      <c r="AV2003" s="13">
        <f t="shared" si="2667"/>
        <v>1.8717970047673664E-4</v>
      </c>
      <c r="AW2003" s="13">
        <f t="shared" si="2668"/>
        <v>3.5668888502848001E-6</v>
      </c>
      <c r="AX2003" s="13">
        <f t="shared" si="2669"/>
        <v>4.0878270792741311E-3</v>
      </c>
      <c r="AY2003" s="13">
        <f t="shared" si="2670"/>
        <v>3.7830966988367334E-3</v>
      </c>
      <c r="AZ2003" s="13">
        <f t="shared" si="2671"/>
        <v>1.7505413457081355E-3</v>
      </c>
      <c r="BA2003" s="13">
        <f t="shared" si="2672"/>
        <v>5.4001527443129195E-4</v>
      </c>
      <c r="BB2003" s="13">
        <f t="shared" si="2673"/>
        <v>1.2493984960741005E-4</v>
      </c>
      <c r="BC2003" s="13">
        <f t="shared" si="2674"/>
        <v>2.3125221465428542E-5</v>
      </c>
      <c r="BD2003" s="13">
        <f t="shared" si="2675"/>
        <v>5.0440205905027103E-5</v>
      </c>
      <c r="BE2003" s="13">
        <f t="shared" si="2676"/>
        <v>9.7107115617415588E-5</v>
      </c>
      <c r="BF2003" s="13">
        <f t="shared" si="2677"/>
        <v>9.347495449651112E-5</v>
      </c>
      <c r="BG2003" s="13">
        <f t="shared" si="2678"/>
        <v>5.9985766319804721E-5</v>
      </c>
      <c r="BH2003" s="13">
        <f t="shared" si="2679"/>
        <v>2.8871039684019212E-5</v>
      </c>
      <c r="BI2003" s="13">
        <f t="shared" si="2680"/>
        <v>1.1116462902113686E-5</v>
      </c>
      <c r="BJ2003" s="14">
        <f t="shared" si="2681"/>
        <v>0.60398193033354564</v>
      </c>
      <c r="BK2003" s="14">
        <f t="shared" si="2682"/>
        <v>0.22062351345724593</v>
      </c>
      <c r="BL2003" s="14">
        <f t="shared" si="2683"/>
        <v>0.16778706509011487</v>
      </c>
      <c r="BM2003" s="14">
        <f t="shared" si="2684"/>
        <v>0.53878052753467054</v>
      </c>
      <c r="BN2003" s="14">
        <f t="shared" si="2685"/>
        <v>0.45746893329317312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1.5866</v>
      </c>
      <c r="F2004" s="10">
        <f>VLOOKUP(B2004,home!$B$2:$E$405,3,FALSE)</f>
        <v>0.91679999999999995</v>
      </c>
      <c r="G2004" s="10">
        <f>VLOOKUP(C2004,away!$B$2:$E$405,4,FALSE)</f>
        <v>0.94540000000000002</v>
      </c>
      <c r="H2004" s="10">
        <f>VLOOKUP(A2004,away!$A$2:$E$405,3,FALSE)</f>
        <v>1.1788000000000001</v>
      </c>
      <c r="I2004" s="10">
        <f>VLOOKUP(C2004,away!$B$2:$E$405,3,FALSE)</f>
        <v>1.3573</v>
      </c>
      <c r="J2004" s="10">
        <f>VLOOKUP(B2004,home!$B$2:$E$405,4,FALSE)</f>
        <v>1.0797000000000001</v>
      </c>
      <c r="K2004" s="12">
        <f t="shared" si="2630"/>
        <v>1.375173999552</v>
      </c>
      <c r="L2004" s="12">
        <f t="shared" si="2631"/>
        <v>1.7275040636280004</v>
      </c>
      <c r="M2004" s="13">
        <f t="shared" si="2632"/>
        <v>4.4928719186169003E-2</v>
      </c>
      <c r="N2004" s="13">
        <f t="shared" si="2633"/>
        <v>6.1784806457992704E-2</v>
      </c>
      <c r="O2004" s="13">
        <f t="shared" si="2634"/>
        <v>7.7614544967708254E-2</v>
      </c>
      <c r="P2004" s="13">
        <f t="shared" si="2635"/>
        <v>0.10673350422665191</v>
      </c>
      <c r="Q2004" s="13">
        <f t="shared" si="2636"/>
        <v>4.248242970419204E-2</v>
      </c>
      <c r="R2004" s="13">
        <f t="shared" si="2637"/>
        <v>6.7039720914177106E-2</v>
      </c>
      <c r="S2004" s="13">
        <f t="shared" si="2638"/>
        <v>6.338952640345738E-2</v>
      </c>
      <c r="T2004" s="13">
        <f t="shared" si="2639"/>
        <v>7.3388569946782625E-2</v>
      </c>
      <c r="U2004" s="13">
        <f t="shared" si="2640"/>
        <v>9.2191281138398792E-2</v>
      </c>
      <c r="V2004" s="13">
        <f t="shared" si="2641"/>
        <v>1.6732149173335386E-2</v>
      </c>
      <c r="W2004" s="13">
        <f t="shared" si="2642"/>
        <v>1.9473577589000146E-2</v>
      </c>
      <c r="X2004" s="13">
        <f t="shared" si="2643"/>
        <v>3.364068441837291E-2</v>
      </c>
      <c r="Y2004" s="13">
        <f t="shared" si="2644"/>
        <v>2.9057209517983185E-2</v>
      </c>
      <c r="Z2004" s="13">
        <f t="shared" si="2645"/>
        <v>3.8603796767909322E-2</v>
      </c>
      <c r="AA2004" s="13">
        <f t="shared" si="2646"/>
        <v>5.3086937599218439E-2</v>
      </c>
      <c r="AB2004" s="13">
        <f t="shared" si="2647"/>
        <v>3.6501888151142345E-2</v>
      </c>
      <c r="AC2004" s="13">
        <f t="shared" si="2648"/>
        <v>2.4843253753700036E-3</v>
      </c>
      <c r="AD2004" s="13">
        <f t="shared" si="2649"/>
        <v>6.6948893946628856E-3</v>
      </c>
      <c r="AE2004" s="13">
        <f t="shared" si="2650"/>
        <v>1.1565448634820138E-2</v>
      </c>
      <c r="AF2004" s="13">
        <f t="shared" si="2651"/>
        <v>9.9896797571663518E-3</v>
      </c>
      <c r="AG2004" s="13">
        <f t="shared" si="2652"/>
        <v>5.7524041249490824E-3</v>
      </c>
      <c r="AH2004" s="13">
        <f t="shared" si="2653"/>
        <v>1.6672053947008214E-2</v>
      </c>
      <c r="AI2004" s="13">
        <f t="shared" si="2654"/>
        <v>2.2926975107053993E-2</v>
      </c>
      <c r="AJ2004" s="13">
        <f t="shared" si="2655"/>
        <v>1.5764290027798295E-2</v>
      </c>
      <c r="AK2004" s="13">
        <f t="shared" si="2656"/>
        <v>7.2262139225416936E-3</v>
      </c>
      <c r="AL2004" s="13">
        <f t="shared" si="2657"/>
        <v>2.3607239000399618E-4</v>
      </c>
      <c r="AM2004" s="13">
        <f t="shared" si="2658"/>
        <v>1.841327565083366E-3</v>
      </c>
      <c r="AN2004" s="13">
        <f t="shared" si="2659"/>
        <v>3.1809008511517658E-3</v>
      </c>
      <c r="AO2004" s="13">
        <f t="shared" si="2660"/>
        <v>2.7475095731812208E-3</v>
      </c>
      <c r="AP2004" s="13">
        <f t="shared" si="2661"/>
        <v>1.5821113175091305E-3</v>
      </c>
      <c r="AQ2004" s="13">
        <f t="shared" si="2662"/>
        <v>6.8327593252721843E-4</v>
      </c>
      <c r="AR2004" s="13">
        <f t="shared" si="2663"/>
        <v>5.7602081884963845E-3</v>
      </c>
      <c r="AS2004" s="13">
        <f t="shared" si="2664"/>
        <v>7.9212885328267535E-3</v>
      </c>
      <c r="AT2004" s="13">
        <f t="shared" si="2665"/>
        <v>5.4465750166463817E-3</v>
      </c>
      <c r="AU2004" s="13">
        <f t="shared" si="2666"/>
        <v>2.496662783167201E-3</v>
      </c>
      <c r="AV2004" s="13">
        <f t="shared" si="2667"/>
        <v>8.5833643626516756E-4</v>
      </c>
      <c r="AW2004" s="13">
        <f t="shared" si="2668"/>
        <v>1.5578277159352718E-5</v>
      </c>
      <c r="AX2004" s="13">
        <f t="shared" si="2669"/>
        <v>4.2202429869350511E-4</v>
      </c>
      <c r="AY2004" s="13">
        <f t="shared" si="2670"/>
        <v>7.2904869094278697E-4</v>
      </c>
      <c r="AZ2004" s="13">
        <f t="shared" si="2671"/>
        <v>6.2971728809316956E-4</v>
      </c>
      <c r="BA2004" s="13">
        <f t="shared" si="2672"/>
        <v>3.6261305803925148E-4</v>
      </c>
      <c r="BB2004" s="13">
        <f t="shared" si="2673"/>
        <v>1.5660388282184577E-4</v>
      </c>
      <c r="BC2004" s="13">
        <f t="shared" si="2674"/>
        <v>5.4106768790932343E-5</v>
      </c>
      <c r="BD2004" s="13">
        <f t="shared" si="2675"/>
        <v>1.6584638421617982E-3</v>
      </c>
      <c r="BE2004" s="13">
        <f t="shared" si="2676"/>
        <v>2.2806763549380171E-3</v>
      </c>
      <c r="BF2004" s="13">
        <f t="shared" si="2677"/>
        <v>1.5681634123518951E-3</v>
      </c>
      <c r="BG2004" s="13">
        <f t="shared" si="2678"/>
        <v>7.1883251723835564E-4</v>
      </c>
      <c r="BH2004" s="13">
        <f t="shared" si="2679"/>
        <v>2.4712994693467559E-4</v>
      </c>
      <c r="BI2004" s="13">
        <f t="shared" si="2680"/>
        <v>6.7969335507046271E-5</v>
      </c>
      <c r="BJ2004" s="14">
        <f t="shared" si="2681"/>
        <v>0.30621893877275624</v>
      </c>
      <c r="BK2004" s="14">
        <f t="shared" si="2682"/>
        <v>0.23523334544593047</v>
      </c>
      <c r="BL2004" s="14">
        <f t="shared" si="2683"/>
        <v>0.41804821214158072</v>
      </c>
      <c r="BM2004" s="14">
        <f t="shared" si="2684"/>
        <v>0.59680709725750258</v>
      </c>
      <c r="BN2004" s="14">
        <f t="shared" si="2685"/>
        <v>0.40058372545689097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1.5866</v>
      </c>
      <c r="F2005" s="10">
        <f>VLOOKUP(B2005,home!$B$2:$E$405,3,FALSE)</f>
        <v>1.4496</v>
      </c>
      <c r="G2005" s="10">
        <f>VLOOKUP(C2005,away!$B$2:$E$405,4,FALSE)</f>
        <v>0.70030000000000003</v>
      </c>
      <c r="H2005" s="10">
        <f>VLOOKUP(A2005,away!$A$2:$E$405,3,FALSE)</f>
        <v>1.1788000000000001</v>
      </c>
      <c r="I2005" s="10">
        <f>VLOOKUP(C2005,away!$B$2:$E$405,3,FALSE)</f>
        <v>0.84830000000000005</v>
      </c>
      <c r="J2005" s="10">
        <f>VLOOKUP(B2005,home!$B$2:$E$405,4,FALSE)</f>
        <v>0.2545</v>
      </c>
      <c r="K2005" s="12">
        <f t="shared" si="2630"/>
        <v>1.6106447326080002</v>
      </c>
      <c r="L2005" s="12">
        <f t="shared" si="2631"/>
        <v>0.25449390218000006</v>
      </c>
      <c r="M2005" s="13">
        <f t="shared" si="2632"/>
        <v>0.15487473737014076</v>
      </c>
      <c r="N2005" s="13">
        <f t="shared" si="2633"/>
        <v>0.24944817995926466</v>
      </c>
      <c r="O2005" s="13">
        <f t="shared" si="2634"/>
        <v>3.9414676262429803E-2</v>
      </c>
      <c r="P2005" s="13">
        <f t="shared" si="2635"/>
        <v>6.3483040709532146E-2</v>
      </c>
      <c r="Q2005" s="13">
        <f t="shared" si="2636"/>
        <v>0.20088619855502113</v>
      </c>
      <c r="R2005" s="13">
        <f t="shared" si="2637"/>
        <v>5.0153973825935892E-3</v>
      </c>
      <c r="S2005" s="13">
        <f t="shared" si="2638"/>
        <v>6.5054129003887214E-3</v>
      </c>
      <c r="T2005" s="13">
        <f t="shared" si="2639"/>
        <v>5.1124312564373608E-2</v>
      </c>
      <c r="U2005" s="13">
        <f t="shared" si="2640"/>
        <v>8.0780233762103165E-3</v>
      </c>
      <c r="V2005" s="13">
        <f t="shared" si="2641"/>
        <v>2.9628488372846103E-4</v>
      </c>
      <c r="W2005" s="13">
        <f t="shared" si="2642"/>
        <v>0.10785209918542987</v>
      </c>
      <c r="X2005" s="13">
        <f t="shared" si="2643"/>
        <v>2.7447701580004452E-2</v>
      </c>
      <c r="Y2005" s="13">
        <f t="shared" si="2644"/>
        <v>3.4926363404837422E-3</v>
      </c>
      <c r="Z2005" s="13">
        <f t="shared" si="2645"/>
        <v>4.2546268362653384E-4</v>
      </c>
      <c r="AA2005" s="13">
        <f t="shared" si="2646"/>
        <v>6.8526923030434077E-4</v>
      </c>
      <c r="AB2005" s="13">
        <f t="shared" si="2647"/>
        <v>5.5186263810401263E-4</v>
      </c>
      <c r="AC2005" s="13">
        <f t="shared" si="2648"/>
        <v>7.5904347178973804E-6</v>
      </c>
      <c r="AD2005" s="13">
        <f t="shared" si="2649"/>
        <v>4.342785386343205E-2</v>
      </c>
      <c r="AE2005" s="13">
        <f t="shared" si="2650"/>
        <v>1.1052123993007612E-2</v>
      </c>
      <c r="AF2005" s="13">
        <f t="shared" si="2651"/>
        <v>1.4063490811788552E-3</v>
      </c>
      <c r="AG2005" s="13">
        <f t="shared" si="2652"/>
        <v>1.1930242183215488E-4</v>
      </c>
      <c r="AH2005" s="13">
        <f t="shared" si="2653"/>
        <v>2.7069414647022848E-5</v>
      </c>
      <c r="AI2005" s="13">
        <f t="shared" si="2654"/>
        <v>4.35992101160092E-5</v>
      </c>
      <c r="AJ2005" s="13">
        <f t="shared" si="2655"/>
        <v>3.5111419059609838E-5</v>
      </c>
      <c r="AK2005" s="13">
        <f t="shared" si="2656"/>
        <v>1.885067405425091E-5</v>
      </c>
      <c r="AL2005" s="13">
        <f t="shared" si="2657"/>
        <v>1.2445254387684972E-7</v>
      </c>
      <c r="AM2005" s="13">
        <f t="shared" si="2658"/>
        <v>1.3989368814721364E-2</v>
      </c>
      <c r="AN2005" s="13">
        <f t="shared" si="2659"/>
        <v>3.5602090586936415E-3</v>
      </c>
      <c r="AO2005" s="13">
        <f t="shared" si="2660"/>
        <v>4.5302574796176476E-4</v>
      </c>
      <c r="AP2005" s="13">
        <f t="shared" si="2661"/>
        <v>3.8430763462267584E-5</v>
      </c>
      <c r="AQ2005" s="13">
        <f t="shared" si="2662"/>
        <v>2.4450987393172611E-6</v>
      </c>
      <c r="AR2005" s="13">
        <f t="shared" si="2663"/>
        <v>1.3778001926498589E-6</v>
      </c>
      <c r="AS2005" s="13">
        <f t="shared" si="2664"/>
        <v>2.2191466228777832E-6</v>
      </c>
      <c r="AT2005" s="13">
        <f t="shared" si="2665"/>
        <v>1.7871284095114673E-6</v>
      </c>
      <c r="AU2005" s="13">
        <f t="shared" si="2666"/>
        <v>9.5947631975791942E-7</v>
      </c>
      <c r="AV2005" s="13">
        <f t="shared" si="2667"/>
        <v>3.8634387012005052E-7</v>
      </c>
      <c r="AW2005" s="13">
        <f t="shared" si="2668"/>
        <v>1.4170279449156994E-9</v>
      </c>
      <c r="AX2005" s="13">
        <f t="shared" si="2669"/>
        <v>3.7553171989902689E-3</v>
      </c>
      <c r="AY2005" s="13">
        <f t="shared" si="2670"/>
        <v>9.5570532789470124E-4</v>
      </c>
      <c r="AZ2005" s="13">
        <f t="shared" si="2671"/>
        <v>1.2161058911506947E-4</v>
      </c>
      <c r="BA2005" s="13">
        <f t="shared" si="2672"/>
        <v>1.0316384456767558E-5</v>
      </c>
      <c r="BB2005" s="13">
        <f t="shared" si="2673"/>
        <v>6.563642341979689E-7</v>
      </c>
      <c r="BC2005" s="13">
        <f t="shared" si="2674"/>
        <v>3.3408139042485715E-8</v>
      </c>
      <c r="BD2005" s="13">
        <f t="shared" si="2675"/>
        <v>5.8440291241969708E-8</v>
      </c>
      <c r="BE2005" s="13">
        <f t="shared" si="2676"/>
        <v>9.4126547260955966E-8</v>
      </c>
      <c r="BF2005" s="13">
        <f t="shared" si="2677"/>
        <v>7.5802213772218376E-8</v>
      </c>
      <c r="BG2005" s="13">
        <f t="shared" si="2678"/>
        <v>4.0696812110749713E-8</v>
      </c>
      <c r="BH2005" s="13">
        <f t="shared" si="2679"/>
        <v>1.6387026515029124E-8</v>
      </c>
      <c r="BI2005" s="13">
        <f t="shared" si="2680"/>
        <v>5.2787355879078575E-9</v>
      </c>
      <c r="BJ2005" s="14">
        <f t="shared" si="2681"/>
        <v>0.71914387630043641</v>
      </c>
      <c r="BK2005" s="14">
        <f t="shared" si="2682"/>
        <v>0.22612289607894659</v>
      </c>
      <c r="BL2005" s="14">
        <f t="shared" si="2683"/>
        <v>5.3876880234560345E-2</v>
      </c>
      <c r="BM2005" s="14">
        <f t="shared" si="2684"/>
        <v>0.2854911811477211</v>
      </c>
      <c r="BN2005" s="14">
        <f t="shared" si="2685"/>
        <v>0.71312223023898202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1.1809000000000001</v>
      </c>
      <c r="F2006" s="10">
        <f>VLOOKUP(B2006,home!$B$2:$E$405,3,FALSE)</f>
        <v>1.3408</v>
      </c>
      <c r="G2006" s="10">
        <f>VLOOKUP(C2006,away!$B$2:$E$405,4,FALSE)</f>
        <v>0.58630000000000004</v>
      </c>
      <c r="H2006" s="10">
        <f>VLOOKUP(A2006,away!$A$2:$E$405,3,FALSE)</f>
        <v>0.92459999999999998</v>
      </c>
      <c r="I2006" s="10">
        <f>VLOOKUP(C2006,away!$B$2:$E$405,3,FALSE)</f>
        <v>0.91520000000000001</v>
      </c>
      <c r="J2006" s="10">
        <f>VLOOKUP(B2006,home!$B$2:$E$405,4,FALSE)</f>
        <v>0.63090000000000002</v>
      </c>
      <c r="K2006" s="12">
        <f t="shared" si="2630"/>
        <v>0.92831852713600016</v>
      </c>
      <c r="L2006" s="12">
        <f t="shared" si="2631"/>
        <v>0.53386374412800008</v>
      </c>
      <c r="M2006" s="13">
        <f t="shared" si="2632"/>
        <v>0.23173002476923804</v>
      </c>
      <c r="N2006" s="13">
        <f t="shared" si="2633"/>
        <v>0.21511927528696789</v>
      </c>
      <c r="O2006" s="13">
        <f t="shared" si="2634"/>
        <v>0.12371225865017962</v>
      </c>
      <c r="P2006" s="13">
        <f t="shared" si="2635"/>
        <v>0.11484438173880265</v>
      </c>
      <c r="Q2006" s="13">
        <f t="shared" si="2636"/>
        <v>9.9849604396480884E-2</v>
      </c>
      <c r="R2006" s="13">
        <f t="shared" si="2637"/>
        <v>3.3022744798758226E-2</v>
      </c>
      <c r="S2006" s="13">
        <f t="shared" si="2638"/>
        <v>1.4229092701843402E-2</v>
      </c>
      <c r="T2006" s="13">
        <f t="shared" si="2639"/>
        <v>5.3306083652804905E-2</v>
      </c>
      <c r="U2006" s="13">
        <f t="shared" si="2640"/>
        <v>3.0655625813571251E-2</v>
      </c>
      <c r="V2006" s="13">
        <f t="shared" si="2641"/>
        <v>7.8354175567241799E-4</v>
      </c>
      <c r="W2006" s="13">
        <f t="shared" si="2642"/>
        <v>3.0897412562817816E-2</v>
      </c>
      <c r="X2006" s="13">
        <f t="shared" si="2643"/>
        <v>1.6495008354653427E-2</v>
      </c>
      <c r="Y2006" s="13">
        <f t="shared" si="2644"/>
        <v>4.4030434598189595E-3</v>
      </c>
      <c r="Z2006" s="13">
        <f t="shared" si="2645"/>
        <v>5.8765487265495043E-3</v>
      </c>
      <c r="AA2006" s="13">
        <f t="shared" si="2646"/>
        <v>5.455309058473373E-3</v>
      </c>
      <c r="AB2006" s="13">
        <f t="shared" si="2647"/>
        <v>2.5321322351168404E-3</v>
      </c>
      <c r="AC2006" s="13">
        <f t="shared" si="2648"/>
        <v>2.4269990635207984E-5</v>
      </c>
      <c r="AD2006" s="13">
        <f t="shared" si="2649"/>
        <v>7.1706601306570934E-3</v>
      </c>
      <c r="AE2006" s="13">
        <f t="shared" si="2650"/>
        <v>3.8281554652219705E-3</v>
      </c>
      <c r="AF2006" s="13">
        <f t="shared" si="2651"/>
        <v>1.0218567048837334E-3</v>
      </c>
      <c r="AG2006" s="13">
        <f t="shared" si="2652"/>
        <v>1.8184408214384364E-4</v>
      </c>
      <c r="AH2006" s="13">
        <f t="shared" si="2653"/>
        <v>7.8431907642658707E-4</v>
      </c>
      <c r="AI2006" s="13">
        <f t="shared" si="2654"/>
        <v>7.280979298329972E-4</v>
      </c>
      <c r="AJ2006" s="13">
        <f t="shared" si="2655"/>
        <v>3.3795339891666933E-4</v>
      </c>
      <c r="AK2006" s="13">
        <f t="shared" si="2656"/>
        <v>1.045761338409759E-4</v>
      </c>
      <c r="AL2006" s="13">
        <f t="shared" si="2657"/>
        <v>4.8112402733873108E-7</v>
      </c>
      <c r="AM2006" s="13">
        <f t="shared" si="2658"/>
        <v>1.3313313302168869E-3</v>
      </c>
      <c r="AN2006" s="13">
        <f t="shared" si="2659"/>
        <v>7.1074952862449801E-4</v>
      </c>
      <c r="AO2006" s="13">
        <f t="shared" si="2660"/>
        <v>1.8972170224434284E-4</v>
      </c>
      <c r="AP2006" s="13">
        <f t="shared" si="2661"/>
        <v>3.3761846100834161E-5</v>
      </c>
      <c r="AQ2006" s="13">
        <f t="shared" si="2662"/>
        <v>4.5060563920161598E-6</v>
      </c>
      <c r="AR2006" s="13">
        <f t="shared" si="2663"/>
        <v>8.3743903746422575E-5</v>
      </c>
      <c r="AS2006" s="13">
        <f t="shared" si="2664"/>
        <v>7.7741017382497975E-5</v>
      </c>
      <c r="AT2006" s="13">
        <f t="shared" si="2665"/>
        <v>3.6084213377287345E-5</v>
      </c>
      <c r="AU2006" s="13">
        <f t="shared" si="2666"/>
        <v>1.1165881271754852E-5</v>
      </c>
      <c r="AV2006" s="13">
        <f t="shared" si="2667"/>
        <v>2.5913736140927273E-6</v>
      </c>
      <c r="AW2006" s="13">
        <f t="shared" si="2668"/>
        <v>6.6234153676631632E-9</v>
      </c>
      <c r="AX2006" s="13">
        <f t="shared" si="2669"/>
        <v>2.0598325659949195E-4</v>
      </c>
      <c r="AY2006" s="13">
        <f t="shared" si="2670"/>
        <v>1.0996699259588336E-4</v>
      </c>
      <c r="AZ2006" s="13">
        <f t="shared" si="2671"/>
        <v>2.9353695198867174E-5</v>
      </c>
      <c r="BA2006" s="13">
        <f t="shared" si="2672"/>
        <v>5.223624540953111E-6</v>
      </c>
      <c r="BB2006" s="13">
        <f t="shared" si="2673"/>
        <v>6.9717593883803315E-7</v>
      </c>
      <c r="BC2006" s="13">
        <f t="shared" si="2674"/>
        <v>7.4439391404805209E-8</v>
      </c>
      <c r="BD2006" s="13">
        <f t="shared" si="2675"/>
        <v>7.4513056669933352E-6</v>
      </c>
      <c r="BE2006" s="13">
        <f t="shared" si="2676"/>
        <v>6.9171851020233849E-6</v>
      </c>
      <c r="BF2006" s="13">
        <f t="shared" si="2677"/>
        <v>3.2106755429187148E-6</v>
      </c>
      <c r="BG2006" s="13">
        <f t="shared" si="2678"/>
        <v>9.9350986370462679E-7</v>
      </c>
      <c r="BH2006" s="13">
        <f t="shared" si="2679"/>
        <v>2.3057340334234177E-7</v>
      </c>
      <c r="BI2006" s="13">
        <f t="shared" si="2680"/>
        <v>4.2809112437499537E-8</v>
      </c>
      <c r="BJ2006" s="14">
        <f t="shared" si="2681"/>
        <v>0.43489431374429455</v>
      </c>
      <c r="BK2006" s="14">
        <f t="shared" si="2682"/>
        <v>0.36172175907281495</v>
      </c>
      <c r="BL2006" s="14">
        <f t="shared" si="2683"/>
        <v>0.19756318954320007</v>
      </c>
      <c r="BM2006" s="14">
        <f t="shared" si="2684"/>
        <v>0.18166756107725118</v>
      </c>
      <c r="BN2006" s="14">
        <f t="shared" si="2685"/>
        <v>0.81827828964042737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1.1809000000000001</v>
      </c>
      <c r="F2007" s="10">
        <f>VLOOKUP(B2007,home!$B$2:$E$405,3,FALSE)</f>
        <v>0.65139999999999998</v>
      </c>
      <c r="G2007" s="10">
        <f>VLOOKUP(C2007,away!$B$2:$E$405,4,FALSE)</f>
        <v>0.5645</v>
      </c>
      <c r="H2007" s="10">
        <f>VLOOKUP(A2007,away!$A$2:$E$405,3,FALSE)</f>
        <v>0.92459999999999998</v>
      </c>
      <c r="I2007" s="10">
        <f>VLOOKUP(C2007,away!$B$2:$E$405,3,FALSE)</f>
        <v>1.5322</v>
      </c>
      <c r="J2007" s="10">
        <f>VLOOKUP(B2007,home!$B$2:$E$405,4,FALSE)</f>
        <v>1.0814999999999999</v>
      </c>
      <c r="K2007" s="12">
        <f t="shared" si="2630"/>
        <v>0.43423499777000002</v>
      </c>
      <c r="L2007" s="12">
        <f t="shared" si="2631"/>
        <v>1.5321308977799997</v>
      </c>
      <c r="M2007" s="13">
        <f t="shared" si="2632"/>
        <v>0.13996457899683637</v>
      </c>
      <c r="N2007" s="13">
        <f t="shared" si="2633"/>
        <v>6.0777518648570228E-2</v>
      </c>
      <c r="O2007" s="13">
        <f t="shared" si="2634"/>
        <v>0.21444405607582259</v>
      </c>
      <c r="P2007" s="13">
        <f t="shared" si="2635"/>
        <v>9.3119114211874576E-2</v>
      </c>
      <c r="Q2007" s="13">
        <f t="shared" si="2636"/>
        <v>1.3195862837414014E-2</v>
      </c>
      <c r="R2007" s="13">
        <f t="shared" si="2637"/>
        <v>0.16427818207951736</v>
      </c>
      <c r="S2007" s="13">
        <f t="shared" si="2638"/>
        <v>1.5488149740728581E-2</v>
      </c>
      <c r="T2007" s="13">
        <f t="shared" si="2639"/>
        <v>2.0217789176068868E-2</v>
      </c>
      <c r="U2007" s="13">
        <f t="shared" si="2640"/>
        <v>7.1335336028958876E-2</v>
      </c>
      <c r="V2007" s="13">
        <f t="shared" si="2641"/>
        <v>1.1449268053503735E-3</v>
      </c>
      <c r="W2007" s="13">
        <f t="shared" si="2642"/>
        <v>1.9100351565925671E-3</v>
      </c>
      <c r="X2007" s="13">
        <f t="shared" si="2643"/>
        <v>2.9264238792615321E-3</v>
      </c>
      <c r="Y2007" s="13">
        <f t="shared" si="2644"/>
        <v>2.2418322227089008E-3</v>
      </c>
      <c r="Z2007" s="13">
        <f t="shared" si="2645"/>
        <v>8.3898559531719069E-2</v>
      </c>
      <c r="AA2007" s="13">
        <f t="shared" si="2646"/>
        <v>3.6431690811162244E-2</v>
      </c>
      <c r="AB2007" s="13">
        <f t="shared" si="2647"/>
        <v>7.9099575890711846E-3</v>
      </c>
      <c r="AC2007" s="13">
        <f t="shared" si="2648"/>
        <v>4.7607835280447958E-5</v>
      </c>
      <c r="AD2007" s="13">
        <f t="shared" si="2649"/>
        <v>2.0735102799089873E-4</v>
      </c>
      <c r="AE2007" s="13">
        <f t="shared" si="2650"/>
        <v>3.1768891667130153E-4</v>
      </c>
      <c r="AF2007" s="13">
        <f t="shared" si="2651"/>
        <v>2.4337050255717838E-4</v>
      </c>
      <c r="AG2007" s="13">
        <f t="shared" si="2652"/>
        <v>1.2429182219203316E-4</v>
      </c>
      <c r="AH2007" s="13">
        <f t="shared" si="2653"/>
        <v>3.2135893834445373E-2</v>
      </c>
      <c r="AI2007" s="13">
        <f t="shared" si="2654"/>
        <v>1.3954529787537341E-2</v>
      </c>
      <c r="AJ2007" s="13">
        <f t="shared" si="2655"/>
        <v>3.0297726055863385E-3</v>
      </c>
      <c r="AK2007" s="13">
        <f t="shared" si="2656"/>
        <v>4.3854443354346363E-4</v>
      </c>
      <c r="AL2007" s="13">
        <f t="shared" si="2657"/>
        <v>1.2669489616970437E-6</v>
      </c>
      <c r="AM2007" s="13">
        <f t="shared" si="2658"/>
        <v>1.8007814635447026E-5</v>
      </c>
      <c r="AN2007" s="13">
        <f t="shared" si="2659"/>
        <v>2.7590329204463269E-5</v>
      </c>
      <c r="AO2007" s="13">
        <f t="shared" si="2660"/>
        <v>2.1135997927040028E-5</v>
      </c>
      <c r="AP2007" s="13">
        <f t="shared" si="2661"/>
        <v>1.0794371826477352E-5</v>
      </c>
      <c r="AQ2007" s="13">
        <f t="shared" si="2662"/>
        <v>4.1345976493679694E-6</v>
      </c>
      <c r="AR2007" s="13">
        <f t="shared" si="2663"/>
        <v>9.8472791743063007E-3</v>
      </c>
      <c r="AS2007" s="13">
        <f t="shared" si="2664"/>
        <v>4.2760332502954634E-3</v>
      </c>
      <c r="AT2007" s="13">
        <f t="shared" si="2665"/>
        <v>9.2840164445324839E-4</v>
      </c>
      <c r="AU2007" s="13">
        <f t="shared" si="2666"/>
        <v>1.3438149533627356E-4</v>
      </c>
      <c r="AV2007" s="13">
        <f t="shared" si="2667"/>
        <v>1.4588287081919003E-5</v>
      </c>
      <c r="AW2007" s="13">
        <f t="shared" si="2668"/>
        <v>2.3414091604552306E-8</v>
      </c>
      <c r="AX2007" s="13">
        <f t="shared" si="2669"/>
        <v>1.303270558010985E-6</v>
      </c>
      <c r="AY2007" s="13">
        <f t="shared" si="2670"/>
        <v>1.9967810900956117E-6</v>
      </c>
      <c r="AZ2007" s="13">
        <f t="shared" si="2671"/>
        <v>1.5296650021191581E-6</v>
      </c>
      <c r="BA2007" s="13">
        <f t="shared" si="2672"/>
        <v>7.8121567099982373E-7</v>
      </c>
      <c r="BB2007" s="13">
        <f t="shared" si="2673"/>
        <v>2.9923116684219116E-7</v>
      </c>
      <c r="BC2007" s="13">
        <f t="shared" si="2674"/>
        <v>9.1692263259536572E-8</v>
      </c>
      <c r="BD2007" s="13">
        <f t="shared" si="2675"/>
        <v>2.5145534470033671E-3</v>
      </c>
      <c r="BE2007" s="13">
        <f t="shared" si="2676"/>
        <v>1.0919071104520529E-3</v>
      </c>
      <c r="BF2007" s="13">
        <f t="shared" si="2677"/>
        <v>2.3707214083609722E-4</v>
      </c>
      <c r="BG2007" s="13">
        <f t="shared" si="2678"/>
        <v>3.4315006849097271E-5</v>
      </c>
      <c r="BH2007" s="13">
        <f t="shared" si="2679"/>
        <v>3.7251942306488217E-6</v>
      </c>
      <c r="BI2007" s="13">
        <f t="shared" si="2680"/>
        <v>3.2352194168772164E-7</v>
      </c>
      <c r="BJ2007" s="14">
        <f t="shared" si="2681"/>
        <v>0.10224982915702166</v>
      </c>
      <c r="BK2007" s="14">
        <f t="shared" si="2682"/>
        <v>0.24976764132012211</v>
      </c>
      <c r="BL2007" s="14">
        <f t="shared" si="2683"/>
        <v>0.56304054351843091</v>
      </c>
      <c r="BM2007" s="14">
        <f t="shared" si="2684"/>
        <v>0.31317528731026012</v>
      </c>
      <c r="BN2007" s="14">
        <f t="shared" si="2685"/>
        <v>0.68577931285003513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1.0089999999999999</v>
      </c>
      <c r="G2008" s="10">
        <f>VLOOKUP(C2008,away!$B$2:$E$405,4,FALSE)</f>
        <v>0.72070000000000001</v>
      </c>
      <c r="H2008" s="10">
        <f>VLOOKUP(A2008,away!$A$2:$E$405,3,FALSE)</f>
        <v>1.125</v>
      </c>
      <c r="I2008" s="10">
        <f>VLOOKUP(C2008,away!$B$2:$E$405,3,FALSE)</f>
        <v>0.69140000000000001</v>
      </c>
      <c r="J2008" s="10">
        <f>VLOOKUP(B2008,home!$B$2:$E$405,4,FALSE)</f>
        <v>0.69140000000000001</v>
      </c>
      <c r="K2008" s="12">
        <f t="shared" si="2630"/>
        <v>1.12110311871</v>
      </c>
      <c r="L2008" s="12">
        <f t="shared" si="2631"/>
        <v>0.53778820500000002</v>
      </c>
      <c r="M2008" s="13">
        <f t="shared" si="2632"/>
        <v>0.19034989957967158</v>
      </c>
      <c r="N2008" s="13">
        <f t="shared" si="2633"/>
        <v>0.2134018660649051</v>
      </c>
      <c r="O2008" s="13">
        <f t="shared" si="2634"/>
        <v>0.10236793081688184</v>
      </c>
      <c r="P2008" s="13">
        <f t="shared" si="2635"/>
        <v>0.11476500649469573</v>
      </c>
      <c r="Q2008" s="13">
        <f t="shared" si="2636"/>
        <v>0.11962274879194944</v>
      </c>
      <c r="R2008" s="13">
        <f t="shared" si="2637"/>
        <v>2.752613288178753E-2</v>
      </c>
      <c r="S2008" s="13">
        <f t="shared" si="2638"/>
        <v>1.7298415634591374E-2</v>
      </c>
      <c r="T2008" s="13">
        <f t="shared" si="2639"/>
        <v>6.4331703349988403E-2</v>
      </c>
      <c r="U2008" s="13">
        <f t="shared" si="2640"/>
        <v>3.0859633419797874E-2</v>
      </c>
      <c r="V2008" s="13">
        <f t="shared" si="2641"/>
        <v>1.1588324606630195E-3</v>
      </c>
      <c r="W2008" s="13">
        <f t="shared" si="2642"/>
        <v>4.4703145579772445E-2</v>
      </c>
      <c r="X2008" s="13">
        <f t="shared" si="2643"/>
        <v>2.4040824419199511E-2</v>
      </c>
      <c r="Y2008" s="13">
        <f t="shared" si="2644"/>
        <v>6.4644359055607351E-3</v>
      </c>
      <c r="Z2008" s="13">
        <f t="shared" si="2645"/>
        <v>4.9344098643626664E-3</v>
      </c>
      <c r="AA2008" s="13">
        <f t="shared" si="2646"/>
        <v>5.5319822879303726E-3</v>
      </c>
      <c r="AB2008" s="13">
        <f t="shared" si="2647"/>
        <v>3.1009612978236114E-3</v>
      </c>
      <c r="AC2008" s="13">
        <f t="shared" si="2648"/>
        <v>4.3667416941094484E-5</v>
      </c>
      <c r="AD2008" s="13">
        <f t="shared" si="2649"/>
        <v>1.2529208981407521E-2</v>
      </c>
      <c r="AE2008" s="13">
        <f t="shared" si="2650"/>
        <v>6.7380608081810296E-3</v>
      </c>
      <c r="AF2008" s="13">
        <f t="shared" si="2651"/>
        <v>1.8118248136062623E-3</v>
      </c>
      <c r="AG2008" s="13">
        <f t="shared" si="2652"/>
        <v>3.2479267142792391E-4</v>
      </c>
      <c r="AH2008" s="13">
        <f t="shared" si="2653"/>
        <v>6.6341685592247277E-4</v>
      </c>
      <c r="AI2008" s="13">
        <f t="shared" si="2654"/>
        <v>7.4375870617946686E-4</v>
      </c>
      <c r="AJ2008" s="13">
        <f t="shared" si="2655"/>
        <v>4.1691510253275747E-4</v>
      </c>
      <c r="AK2008" s="13">
        <f t="shared" si="2656"/>
        <v>1.5580160722892457E-4</v>
      </c>
      <c r="AL2008" s="13">
        <f t="shared" si="2657"/>
        <v>1.0531114331906896E-6</v>
      </c>
      <c r="AM2008" s="13">
        <f t="shared" si="2658"/>
        <v>2.8093070528050616E-3</v>
      </c>
      <c r="AN2008" s="13">
        <f t="shared" si="2659"/>
        <v>1.5108121972218743E-3</v>
      </c>
      <c r="AO2008" s="13">
        <f t="shared" si="2660"/>
        <v>4.0624848981802881E-4</v>
      </c>
      <c r="AP2008" s="13">
        <f t="shared" si="2661"/>
        <v>7.282521537439953E-5</v>
      </c>
      <c r="AQ2008" s="13">
        <f t="shared" si="2662"/>
        <v>9.7911354637341782E-6</v>
      </c>
      <c r="AR2008" s="13">
        <f t="shared" si="2663"/>
        <v>7.1355552022658064E-5</v>
      </c>
      <c r="AS2008" s="13">
        <f t="shared" si="2664"/>
        <v>7.99969319098756E-5</v>
      </c>
      <c r="AT2008" s="13">
        <f t="shared" si="2665"/>
        <v>4.4842404925696532E-5</v>
      </c>
      <c r="AU2008" s="13">
        <f t="shared" si="2666"/>
        <v>1.6757653337551678E-5</v>
      </c>
      <c r="AV2008" s="13">
        <f t="shared" si="2667"/>
        <v>4.6967643547475597E-6</v>
      </c>
      <c r="AW2008" s="13">
        <f t="shared" si="2668"/>
        <v>1.7637160235593369E-8</v>
      </c>
      <c r="AX2008" s="13">
        <f t="shared" si="2669"/>
        <v>5.249204830522924E-4</v>
      </c>
      <c r="AY2008" s="13">
        <f t="shared" si="2670"/>
        <v>2.8229604434842529E-4</v>
      </c>
      <c r="AZ2008" s="13">
        <f t="shared" si="2671"/>
        <v>7.5907741484370001E-5</v>
      </c>
      <c r="BA2008" s="13">
        <f t="shared" si="2672"/>
        <v>1.3607429346161133E-5</v>
      </c>
      <c r="BB2008" s="13">
        <f t="shared" si="2673"/>
        <v>1.8294787506840791E-6</v>
      </c>
      <c r="BC2008" s="13">
        <f t="shared" si="2674"/>
        <v>1.9677441868320674E-7</v>
      </c>
      <c r="BD2008" s="13">
        <f t="shared" si="2675"/>
        <v>6.3956957065082324E-6</v>
      </c>
      <c r="BE2008" s="13">
        <f t="shared" si="2676"/>
        <v>7.1702344028865356E-6</v>
      </c>
      <c r="BF2008" s="13">
        <f t="shared" si="2677"/>
        <v>4.019286075478916E-6</v>
      </c>
      <c r="BG2008" s="13">
        <f t="shared" si="2678"/>
        <v>1.5020113847356957E-6</v>
      </c>
      <c r="BH2008" s="13">
        <f t="shared" si="2679"/>
        <v>4.2097741194127884E-7</v>
      </c>
      <c r="BI2008" s="13">
        <f t="shared" si="2680"/>
        <v>9.439181788676639E-8</v>
      </c>
      <c r="BJ2008" s="14">
        <f t="shared" si="2681"/>
        <v>0.49967635342808203</v>
      </c>
      <c r="BK2008" s="14">
        <f t="shared" si="2682"/>
        <v>0.32389917074234442</v>
      </c>
      <c r="BL2008" s="14">
        <f t="shared" si="2683"/>
        <v>0.17160378487943481</v>
      </c>
      <c r="BM2008" s="14">
        <f t="shared" si="2684"/>
        <v>0.23179785587714455</v>
      </c>
      <c r="BN2008" s="14">
        <f t="shared" si="2685"/>
        <v>0.76803358462989113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1.0089999999999999</v>
      </c>
      <c r="G2009" s="10">
        <f>VLOOKUP(C2009,away!$B$2:$E$405,4,FALSE)</f>
        <v>1.0810999999999999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0.89190000000000003</v>
      </c>
      <c r="G2010" s="10">
        <f>VLOOKUP(C2010,away!$B$2:$E$405,4,FALSE)</f>
        <v>1.1531</v>
      </c>
      <c r="H2010" s="10">
        <f>VLOOKUP(A2010,away!$A$2:$E$405,3,FALSE)</f>
        <v>1.125</v>
      </c>
      <c r="I2010" s="10">
        <f>VLOOKUP(C2010,away!$B$2:$E$405,3,FALSE)</f>
        <v>0.59260000000000002</v>
      </c>
      <c r="J2010" s="10">
        <f>VLOOKUP(B2010,home!$B$2:$E$405,4,FALSE)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1.5124</v>
      </c>
      <c r="F2011" s="10">
        <f>VLOOKUP(B2011,home!$B$2:$E$405,3,FALSE)</f>
        <v>1.3665</v>
      </c>
      <c r="G2011" s="10">
        <f>VLOOKUP(C2011,away!$B$2:$E$405,4,FALSE)</f>
        <v>1.1020000000000001</v>
      </c>
      <c r="H2011" s="10">
        <f>VLOOKUP(A2011,away!$A$2:$E$405,3,FALSE)</f>
        <v>1.1446000000000001</v>
      </c>
      <c r="I2011" s="10">
        <f>VLOOKUP(C2011,away!$B$2:$E$405,3,FALSE)</f>
        <v>0.99019999999999997</v>
      </c>
      <c r="J2011" s="10">
        <f>VLOOKUP(B2011,home!$B$2:$E$405,4,FALSE)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1.72</v>
      </c>
      <c r="F2012" s="10">
        <f>VLOOKUP(B2012,home!$B$2:$E$405,3,FALSE)</f>
        <v>0.81399999999999995</v>
      </c>
      <c r="G2012" s="10">
        <f>VLOOKUP(C2012,away!$B$2:$E$405,4,FALSE)</f>
        <v>0.98839999999999995</v>
      </c>
      <c r="H2012" s="10">
        <f>VLOOKUP(A2012,away!$A$2:$E$405,3,FALSE)</f>
        <v>1.58</v>
      </c>
      <c r="I2012" s="10">
        <f>VLOOKUP(C2012,away!$B$2:$E$405,3,FALSE)</f>
        <v>1.3290999999999999</v>
      </c>
      <c r="J2012" s="10">
        <f>VLOOKUP(B2012,home!$B$2:$E$405,4,FALSE)</f>
        <v>0.69620000000000004</v>
      </c>
      <c r="K2012" s="12">
        <f t="shared" si="2630"/>
        <v>1.383839072</v>
      </c>
      <c r="L2012" s="12">
        <f t="shared" si="2631"/>
        <v>1.4620046836000002</v>
      </c>
      <c r="M2012" s="13">
        <f t="shared" si="2632"/>
        <v>5.8085236314464654E-2</v>
      </c>
      <c r="N2012" s="13">
        <f t="shared" si="2633"/>
        <v>8.0380619518309465E-2</v>
      </c>
      <c r="O2012" s="13">
        <f t="shared" si="2634"/>
        <v>8.492088753976014E-2</v>
      </c>
      <c r="P2012" s="13">
        <f t="shared" si="2635"/>
        <v>0.11751684220643804</v>
      </c>
      <c r="Q2012" s="13">
        <f t="shared" si="2636"/>
        <v>5.5616920960501248E-2</v>
      </c>
      <c r="R2012" s="13">
        <f t="shared" si="2637"/>
        <v>6.2077367659299124E-2</v>
      </c>
      <c r="S2012" s="13">
        <f t="shared" si="2638"/>
        <v>5.943940783595375E-2</v>
      </c>
      <c r="T2012" s="13">
        <f t="shared" si="2639"/>
        <v>8.1312198931663845E-2</v>
      </c>
      <c r="U2012" s="13">
        <f t="shared" si="2640"/>
        <v>8.5905086853847318E-2</v>
      </c>
      <c r="V2012" s="13">
        <f t="shared" si="2641"/>
        <v>1.3361841540910377E-2</v>
      </c>
      <c r="W2012" s="13">
        <f t="shared" si="2642"/>
        <v>2.5654956096492459E-2</v>
      </c>
      <c r="X2012" s="13">
        <f t="shared" si="2643"/>
        <v>3.7507665970624361E-2</v>
      </c>
      <c r="Y2012" s="13">
        <f t="shared" si="2644"/>
        <v>2.7418191659978587E-2</v>
      </c>
      <c r="Z2012" s="13">
        <f t="shared" si="2645"/>
        <v>3.025246742115148E-2</v>
      </c>
      <c r="AA2012" s="13">
        <f t="shared" si="2646"/>
        <v>4.1864546441796498E-2</v>
      </c>
      <c r="AB2012" s="13">
        <f t="shared" si="2647"/>
        <v>2.8966897548858294E-2</v>
      </c>
      <c r="AC2012" s="13">
        <f t="shared" si="2648"/>
        <v>1.6895874963062335E-3</v>
      </c>
      <c r="AD2012" s="13">
        <f t="shared" si="2649"/>
        <v>8.8755826591927194E-3</v>
      </c>
      <c r="AE2012" s="13">
        <f t="shared" si="2650"/>
        <v>1.2976143417418701E-2</v>
      </c>
      <c r="AF2012" s="13">
        <f t="shared" si="2651"/>
        <v>9.485591225665729E-3</v>
      </c>
      <c r="AG2012" s="13">
        <f t="shared" si="2652"/>
        <v>4.6226595995461179E-3</v>
      </c>
      <c r="AH2012" s="13">
        <f t="shared" si="2653"/>
        <v>1.1057312265044984E-2</v>
      </c>
      <c r="AI2012" s="13">
        <f t="shared" si="2654"/>
        <v>1.5301540743674071E-2</v>
      </c>
      <c r="AJ2012" s="13">
        <f t="shared" si="2655"/>
        <v>1.0587434971448061E-2</v>
      </c>
      <c r="AK2012" s="13">
        <f t="shared" si="2656"/>
        <v>4.88376872858301E-3</v>
      </c>
      <c r="AL2012" s="13">
        <f t="shared" si="2657"/>
        <v>1.3673353147601475E-4</v>
      </c>
      <c r="AM2012" s="13">
        <f t="shared" si="2658"/>
        <v>2.4564756141113092E-3</v>
      </c>
      <c r="AN2012" s="13">
        <f t="shared" si="2659"/>
        <v>3.5913788529799207E-3</v>
      </c>
      <c r="AO2012" s="13">
        <f t="shared" si="2660"/>
        <v>2.6253063518193206E-3</v>
      </c>
      <c r="AP2012" s="13">
        <f t="shared" si="2661"/>
        <v>1.2794033940815581E-3</v>
      </c>
      <c r="AQ2012" s="13">
        <f t="shared" si="2662"/>
        <v>4.6762343859024427E-4</v>
      </c>
      <c r="AR2012" s="13">
        <f t="shared" si="2663"/>
        <v>3.2331684639046966E-3</v>
      </c>
      <c r="AS2012" s="13">
        <f t="shared" si="2664"/>
        <v>4.474184846709541E-3</v>
      </c>
      <c r="AT2012" s="13">
        <f t="shared" si="2665"/>
        <v>3.0957759031134974E-3</v>
      </c>
      <c r="AU2012" s="13">
        <f t="shared" si="2666"/>
        <v>1.4280185509615146E-3</v>
      </c>
      <c r="AV2012" s="13">
        <f t="shared" si="2667"/>
        <v>4.9403696659034194E-4</v>
      </c>
      <c r="AW2012" s="13">
        <f t="shared" si="2668"/>
        <v>7.6843454848757284E-6</v>
      </c>
      <c r="AX2012" s="13">
        <f t="shared" si="2669"/>
        <v>5.6656115570373727E-4</v>
      </c>
      <c r="AY2012" s="13">
        <f t="shared" si="2670"/>
        <v>8.2831506318469287E-4</v>
      </c>
      <c r="AZ2012" s="13">
        <f t="shared" si="2671"/>
        <v>6.0550025093622571E-4</v>
      </c>
      <c r="BA2012" s="13">
        <f t="shared" si="2672"/>
        <v>2.9508140092991225E-4</v>
      </c>
      <c r="BB2012" s="13">
        <f t="shared" si="2673"/>
        <v>1.0785259755069542E-4</v>
      </c>
      <c r="BC2012" s="13">
        <f t="shared" si="2674"/>
        <v>3.1536200551508503E-5</v>
      </c>
      <c r="BD2012" s="13">
        <f t="shared" si="2675"/>
        <v>7.8781790618274788E-4</v>
      </c>
      <c r="BE2012" s="13">
        <f t="shared" si="2676"/>
        <v>1.090213200196917E-3</v>
      </c>
      <c r="BF2012" s="13">
        <f t="shared" si="2677"/>
        <v>7.5433981162132617E-4</v>
      </c>
      <c r="BG2012" s="13">
        <f t="shared" si="2678"/>
        <v>3.4796163496223691E-4</v>
      </c>
      <c r="BH2012" s="13">
        <f t="shared" si="2679"/>
        <v>1.203807265044362E-4</v>
      </c>
      <c r="BI2012" s="13">
        <f t="shared" si="2680"/>
        <v>3.3317510570516956E-5</v>
      </c>
      <c r="BJ2012" s="14">
        <f t="shared" si="2681"/>
        <v>0.35670556435983247</v>
      </c>
      <c r="BK2012" s="14">
        <f t="shared" si="2682"/>
        <v>0.25105796398873381</v>
      </c>
      <c r="BL2012" s="14">
        <f t="shared" si="2683"/>
        <v>0.36142405827362928</v>
      </c>
      <c r="BM2012" s="14">
        <f t="shared" si="2684"/>
        <v>0.5400215491268745</v>
      </c>
      <c r="BN2012" s="14">
        <f t="shared" si="2685"/>
        <v>0.45859787419877268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1.6292</v>
      </c>
      <c r="F2013" s="10">
        <f>VLOOKUP(B2013,home!$B$2:$E$405,3,FALSE)</f>
        <v>0.8286</v>
      </c>
      <c r="G2013" s="10">
        <f>VLOOKUP(C2013,away!$B$2:$E$405,4,FALSE)</f>
        <v>0.75019999999999998</v>
      </c>
      <c r="H2013" s="10">
        <f>VLOOKUP(A2013,away!$A$2:$E$405,3,FALSE)</f>
        <v>1.1462000000000001</v>
      </c>
      <c r="I2013" s="10">
        <f>VLOOKUP(C2013,away!$B$2:$E$405,3,FALSE)</f>
        <v>0.96940000000000004</v>
      </c>
      <c r="J2013" s="10">
        <f>VLOOKUP(B2013,home!$B$2:$E$405,4,FALSE)</f>
        <v>0.56710000000000005</v>
      </c>
      <c r="K2013" s="12">
        <f t="shared" si="2630"/>
        <v>1.0127363310239998</v>
      </c>
      <c r="L2013" s="12">
        <f t="shared" si="2631"/>
        <v>0.6301197133880001</v>
      </c>
      <c r="M2013" s="13">
        <f t="shared" si="2632"/>
        <v>0.19342681706902357</v>
      </c>
      <c r="N2013" s="13">
        <f t="shared" si="2633"/>
        <v>0.19589036504013332</v>
      </c>
      <c r="O2013" s="13">
        <f t="shared" si="2634"/>
        <v>0.12188205053308623</v>
      </c>
      <c r="P2013" s="13">
        <f t="shared" si="2635"/>
        <v>0.12343438067455952</v>
      </c>
      <c r="Q2013" s="13">
        <f t="shared" si="2636"/>
        <v>9.9192644786848277E-2</v>
      </c>
      <c r="R2013" s="13">
        <f t="shared" si="2637"/>
        <v>3.8400141374525021E-2</v>
      </c>
      <c r="S2013" s="13">
        <f t="shared" si="2638"/>
        <v>1.9692262121900016E-2</v>
      </c>
      <c r="T2013" s="13">
        <f t="shared" si="2639"/>
        <v>6.250324090328653E-2</v>
      </c>
      <c r="U2013" s="13">
        <f t="shared" si="2640"/>
        <v>3.8889218286439368E-2</v>
      </c>
      <c r="V2013" s="13">
        <f t="shared" si="2641"/>
        <v>1.396280122850707E-3</v>
      </c>
      <c r="W2013" s="13">
        <f t="shared" si="2642"/>
        <v>3.3485331715333209E-2</v>
      </c>
      <c r="X2013" s="13">
        <f t="shared" si="2643"/>
        <v>2.109976762316787E-2</v>
      </c>
      <c r="Y2013" s="13">
        <f t="shared" si="2644"/>
        <v>6.6476897636319711E-3</v>
      </c>
      <c r="Z2013" s="13">
        <f t="shared" si="2645"/>
        <v>8.0655620256581319E-3</v>
      </c>
      <c r="AA2013" s="13">
        <f t="shared" si="2646"/>
        <v>8.1682876935115188E-3</v>
      </c>
      <c r="AB2013" s="13">
        <f t="shared" si="2647"/>
        <v>4.1361608547376711E-3</v>
      </c>
      <c r="AC2013" s="13">
        <f t="shared" si="2648"/>
        <v>5.5689334739056896E-5</v>
      </c>
      <c r="AD2013" s="13">
        <f t="shared" si="2649"/>
        <v>8.477952996127032E-3</v>
      </c>
      <c r="AE2013" s="13">
        <f t="shared" si="2650"/>
        <v>5.3421253120365013E-3</v>
      </c>
      <c r="AF2013" s="13">
        <f t="shared" si="2651"/>
        <v>1.6830892352516105E-3</v>
      </c>
      <c r="AG2013" s="13">
        <f t="shared" si="2652"/>
        <v>3.5351590217439112E-4</v>
      </c>
      <c r="AH2013" s="13">
        <f t="shared" si="2653"/>
        <v>1.2705674079802097E-3</v>
      </c>
      <c r="AI2013" s="13">
        <f t="shared" si="2654"/>
        <v>1.2867497750765513E-3</v>
      </c>
      <c r="AJ2013" s="13">
        <f t="shared" si="2655"/>
        <v>6.5156912307849158E-4</v>
      </c>
      <c r="AK2013" s="13">
        <f t="shared" si="2656"/>
        <v>2.1995590770501221E-4</v>
      </c>
      <c r="AL2013" s="13">
        <f t="shared" si="2657"/>
        <v>1.4215151027875875E-6</v>
      </c>
      <c r="AM2013" s="13">
        <f t="shared" si="2658"/>
        <v>1.7171862023783241E-3</v>
      </c>
      <c r="AN2013" s="13">
        <f t="shared" si="2659"/>
        <v>1.0820328776764577E-3</v>
      </c>
      <c r="AO2013" s="13">
        <f t="shared" si="2660"/>
        <v>3.4090512337894125E-4</v>
      </c>
      <c r="AP2013" s="13">
        <f t="shared" si="2661"/>
        <v>7.1603679545346452E-5</v>
      </c>
      <c r="AQ2013" s="13">
        <f t="shared" si="2662"/>
        <v>1.1279722508159975E-5</v>
      </c>
      <c r="AR2013" s="13">
        <f t="shared" si="2663"/>
        <v>1.6012191419132479E-4</v>
      </c>
      <c r="AS2013" s="13">
        <f t="shared" si="2664"/>
        <v>1.6216127989466202E-4</v>
      </c>
      <c r="AT2013" s="13">
        <f t="shared" si="2665"/>
        <v>8.2113309817337941E-5</v>
      </c>
      <c r="AU2013" s="13">
        <f t="shared" si="2666"/>
        <v>2.7719710704215944E-5</v>
      </c>
      <c r="AV2013" s="13">
        <f t="shared" si="2667"/>
        <v>7.0181895289085861E-6</v>
      </c>
      <c r="AW2013" s="13">
        <f t="shared" si="2668"/>
        <v>2.5198137091459745E-8</v>
      </c>
      <c r="AX2013" s="13">
        <f t="shared" si="2669"/>
        <v>2.8984280904694316E-4</v>
      </c>
      <c r="AY2013" s="13">
        <f t="shared" si="2670"/>
        <v>1.8263566776423266E-4</v>
      </c>
      <c r="AZ2013" s="13">
        <f t="shared" si="2671"/>
        <v>5.7541167313012142E-5</v>
      </c>
      <c r="BA2013" s="13">
        <f t="shared" si="2672"/>
        <v>1.2085941285095394E-5</v>
      </c>
      <c r="BB2013" s="13">
        <f t="shared" si="2673"/>
        <v>1.9038974646471264E-6</v>
      </c>
      <c r="BC2013" s="13">
        <f t="shared" si="2674"/>
        <v>2.3993666494871749E-7</v>
      </c>
      <c r="BD2013" s="13">
        <f t="shared" si="2675"/>
        <v>1.6815995779562588E-5</v>
      </c>
      <c r="BE2013" s="13">
        <f t="shared" si="2676"/>
        <v>1.7030169868309283E-5</v>
      </c>
      <c r="BF2013" s="13">
        <f t="shared" si="2677"/>
        <v>8.6235358745735057E-6</v>
      </c>
      <c r="BG2013" s="13">
        <f t="shared" si="2678"/>
        <v>2.9111226940231379E-6</v>
      </c>
      <c r="BH2013" s="13">
        <f t="shared" si="2679"/>
        <v>7.3704992907642361E-7</v>
      </c>
      <c r="BI2013" s="13">
        <f t="shared" si="2680"/>
        <v>1.4928744819087135E-7</v>
      </c>
      <c r="BJ2013" s="14">
        <f t="shared" si="2681"/>
        <v>0.43844298030301659</v>
      </c>
      <c r="BK2013" s="14">
        <f t="shared" si="2682"/>
        <v>0.33818948650593983</v>
      </c>
      <c r="BL2013" s="14">
        <f t="shared" si="2683"/>
        <v>0.2153901025218703</v>
      </c>
      <c r="BM2013" s="14">
        <f t="shared" si="2684"/>
        <v>0.22767912140868216</v>
      </c>
      <c r="BN2013" s="14">
        <f t="shared" si="2685"/>
        <v>0.77222639947817595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1.6292</v>
      </c>
      <c r="F2014" s="10">
        <f>VLOOKUP(B2014,home!$B$2:$E$405,3,FALSE)</f>
        <v>1.163</v>
      </c>
      <c r="G2014" s="10">
        <f>VLOOKUP(C2014,away!$B$2:$E$405,4,FALSE)</f>
        <v>1.0570999999999999</v>
      </c>
      <c r="H2014" s="10">
        <f>VLOOKUP(A2014,away!$A$2:$E$405,3,FALSE)</f>
        <v>1.1462000000000001</v>
      </c>
      <c r="I2014" s="10">
        <f>VLOOKUP(C2014,away!$B$2:$E$405,3,FALSE)</f>
        <v>1.0179</v>
      </c>
      <c r="J2014" s="10">
        <f>VLOOKUP(B2014,home!$B$2:$E$405,4,FALSE)</f>
        <v>0.91839999999999999</v>
      </c>
      <c r="K2014" s="12">
        <f t="shared" si="2630"/>
        <v>2.00295037316</v>
      </c>
      <c r="L2014" s="12">
        <f t="shared" si="2631"/>
        <v>1.0715128744320002</v>
      </c>
      <c r="M2014" s="13">
        <f t="shared" si="2632"/>
        <v>4.621442743081787E-2</v>
      </c>
      <c r="N2014" s="13">
        <f t="shared" si="2633"/>
        <v>9.2565204667932388E-2</v>
      </c>
      <c r="O2014" s="13">
        <f t="shared" si="2634"/>
        <v>4.9519353976624728E-2</v>
      </c>
      <c r="P2014" s="13">
        <f t="shared" si="2635"/>
        <v>9.9184808526122617E-2</v>
      </c>
      <c r="Q2014" s="13">
        <f t="shared" si="2636"/>
        <v>9.2701755615633513E-2</v>
      </c>
      <c r="R2014" s="13">
        <f t="shared" si="2637"/>
        <v>2.6530312659754432E-2</v>
      </c>
      <c r="S2014" s="13">
        <f t="shared" si="2638"/>
        <v>5.3217289433534327E-2</v>
      </c>
      <c r="T2014" s="13">
        <f t="shared" si="2639"/>
        <v>9.9331124624600253E-2</v>
      </c>
      <c r="U2014" s="13">
        <f t="shared" si="2640"/>
        <v>5.3138899641906608E-2</v>
      </c>
      <c r="V2014" s="13">
        <f t="shared" si="2641"/>
        <v>1.2690473411254614E-2</v>
      </c>
      <c r="W2014" s="13">
        <f t="shared" si="2642"/>
        <v>6.1892338667640073E-2</v>
      </c>
      <c r="X2014" s="13">
        <f t="shared" si="2643"/>
        <v>6.631843771108184E-2</v>
      </c>
      <c r="Y2014" s="13">
        <f t="shared" si="2644"/>
        <v>3.5530529909820432E-2</v>
      </c>
      <c r="Z2014" s="13">
        <f t="shared" si="2645"/>
        <v>9.4758571925443839E-3</v>
      </c>
      <c r="AA2014" s="13">
        <f t="shared" si="2646"/>
        <v>1.8979671699817645E-2</v>
      </c>
      <c r="AB2014" s="13">
        <f t="shared" si="2647"/>
        <v>1.9007670256802028E-2</v>
      </c>
      <c r="AC2014" s="13">
        <f t="shared" si="2648"/>
        <v>1.702258154779416E-3</v>
      </c>
      <c r="AD2014" s="13">
        <f t="shared" si="2649"/>
        <v>3.0991820707523706E-2</v>
      </c>
      <c r="AE2014" s="13">
        <f t="shared" si="2650"/>
        <v>3.3208134890199907E-2</v>
      </c>
      <c r="AF2014" s="13">
        <f t="shared" si="2651"/>
        <v>1.7791472035361848E-2</v>
      </c>
      <c r="AG2014" s="13">
        <f t="shared" si="2652"/>
        <v>6.3545971136623747E-3</v>
      </c>
      <c r="AH2014" s="13">
        <f t="shared" si="2653"/>
        <v>2.5383757445225945E-3</v>
      </c>
      <c r="AI2014" s="13">
        <f t="shared" si="2654"/>
        <v>5.0842406447118233E-3</v>
      </c>
      <c r="AJ2014" s="13">
        <f t="shared" si="2655"/>
        <v>5.0917408482803938E-3</v>
      </c>
      <c r="AK2014" s="13">
        <f t="shared" si="2656"/>
        <v>3.399501410699076E-3</v>
      </c>
      <c r="AL2014" s="13">
        <f t="shared" si="2657"/>
        <v>1.4613458050222498E-4</v>
      </c>
      <c r="AM2014" s="13">
        <f t="shared" si="2658"/>
        <v>1.2415015770208484E-2</v>
      </c>
      <c r="AN2014" s="13">
        <f t="shared" si="2659"/>
        <v>1.3302849234054701E-2</v>
      </c>
      <c r="AO2014" s="13">
        <f t="shared" si="2660"/>
        <v>7.1270871104587435E-3</v>
      </c>
      <c r="AP2014" s="13">
        <f t="shared" si="2661"/>
        <v>2.5455885320183019E-3</v>
      </c>
      <c r="AQ2014" s="13">
        <f t="shared" si="2662"/>
        <v>6.8190772126601668E-4</v>
      </c>
      <c r="AR2014" s="13">
        <f t="shared" si="2663"/>
        <v>5.4398045808037485E-4</v>
      </c>
      <c r="AS2014" s="13">
        <f t="shared" si="2664"/>
        <v>1.0895658615038344E-3</v>
      </c>
      <c r="AT2014" s="13">
        <f t="shared" si="2665"/>
        <v>1.0911731744407513E-3</v>
      </c>
      <c r="AU2014" s="13">
        <f t="shared" si="2666"/>
        <v>7.285219056427614E-4</v>
      </c>
      <c r="AV2014" s="13">
        <f t="shared" si="2667"/>
        <v>3.6479830569060098E-4</v>
      </c>
      <c r="AW2014" s="13">
        <f t="shared" si="2668"/>
        <v>8.7120042568333321E-6</v>
      </c>
      <c r="AX2014" s="13">
        <f t="shared" si="2669"/>
        <v>4.1444434116210561E-3</v>
      </c>
      <c r="AY2014" s="13">
        <f t="shared" si="2670"/>
        <v>4.4408244729068425E-3</v>
      </c>
      <c r="AZ2014" s="13">
        <f t="shared" si="2671"/>
        <v>2.3792002979061916E-3</v>
      </c>
      <c r="BA2014" s="13">
        <f t="shared" si="2672"/>
        <v>8.4978125001964483E-4</v>
      </c>
      <c r="BB2014" s="13">
        <f t="shared" si="2673"/>
        <v>2.2763788746174197E-4</v>
      </c>
      <c r="BC2014" s="13">
        <f t="shared" si="2674"/>
        <v>4.8783385424751871E-5</v>
      </c>
      <c r="BD2014" s="13">
        <f t="shared" si="2675"/>
        <v>9.7147010712089713E-5</v>
      </c>
      <c r="BE2014" s="13">
        <f t="shared" si="2676"/>
        <v>1.945806413571586E-4</v>
      </c>
      <c r="BF2014" s="13">
        <f t="shared" si="2677"/>
        <v>1.9486768410801654E-4</v>
      </c>
      <c r="BG2014" s="13">
        <f t="shared" si="2678"/>
        <v>1.3010343353365888E-4</v>
      </c>
      <c r="BH2014" s="13">
        <f t="shared" si="2679"/>
        <v>6.5147680186409846E-5</v>
      </c>
      <c r="BI2014" s="13">
        <f t="shared" si="2680"/>
        <v>2.6097514067975587E-5</v>
      </c>
      <c r="BJ2014" s="14">
        <f t="shared" si="2681"/>
        <v>0.58484853501680267</v>
      </c>
      <c r="BK2014" s="14">
        <f t="shared" si="2682"/>
        <v>0.21759621600991791</v>
      </c>
      <c r="BL2014" s="14">
        <f t="shared" si="2683"/>
        <v>0.18781575055244298</v>
      </c>
      <c r="BM2014" s="14">
        <f t="shared" si="2684"/>
        <v>0.58858838342617237</v>
      </c>
      <c r="BN2014" s="14">
        <f t="shared" si="2685"/>
        <v>0.40671586287688549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1.4215</v>
      </c>
      <c r="F2015" s="10">
        <f>VLOOKUP(B2015,home!$B$2:$E$405,3,FALSE)</f>
        <v>1.1364000000000001</v>
      </c>
      <c r="G2015" s="10">
        <f>VLOOKUP(C2015,away!$B$2:$E$405,4,FALSE)</f>
        <v>0.93799999999999994</v>
      </c>
      <c r="H2015" s="10">
        <f>VLOOKUP(A2015,away!$A$2:$E$405,3,FALSE)</f>
        <v>1.0277000000000001</v>
      </c>
      <c r="I2015" s="10">
        <f>VLOOKUP(C2015,away!$B$2:$E$405,3,FALSE)</f>
        <v>0.97299999999999998</v>
      </c>
      <c r="J2015" s="10">
        <f>VLOOKUP(B2015,home!$B$2:$E$405,4,FALSE)</f>
        <v>1.2724</v>
      </c>
      <c r="K2015" s="12">
        <f t="shared" si="2630"/>
        <v>1.5152382588</v>
      </c>
      <c r="L2015" s="12">
        <f t="shared" si="2631"/>
        <v>1.27233905204</v>
      </c>
      <c r="M2015" s="13">
        <f t="shared" si="2632"/>
        <v>6.1570198823335982E-2</v>
      </c>
      <c r="N2015" s="13">
        <f t="shared" si="2633"/>
        <v>9.3293520859041412E-2</v>
      </c>
      <c r="O2015" s="13">
        <f t="shared" si="2634"/>
        <v>7.8338168404797626E-2</v>
      </c>
      <c r="P2015" s="13">
        <f t="shared" si="2635"/>
        <v>0.11870098989126672</v>
      </c>
      <c r="Q2015" s="13">
        <f t="shared" si="2636"/>
        <v>7.0680956051887719E-2</v>
      </c>
      <c r="R2015" s="13">
        <f t="shared" si="2637"/>
        <v>4.9836355463355048E-2</v>
      </c>
      <c r="S2015" s="13">
        <f t="shared" si="2638"/>
        <v>5.7210814933353477E-2</v>
      </c>
      <c r="T2015" s="13">
        <f t="shared" si="2639"/>
        <v>8.993014062033973E-2</v>
      </c>
      <c r="U2015" s="13">
        <f t="shared" si="2640"/>
        <v>7.5513952477231971E-2</v>
      </c>
      <c r="V2015" s="13">
        <f t="shared" si="2641"/>
        <v>1.2255171955222738E-2</v>
      </c>
      <c r="W2015" s="13">
        <f t="shared" si="2642"/>
        <v>3.5699496259460541E-2</v>
      </c>
      <c r="X2015" s="13">
        <f t="shared" si="2643"/>
        <v>4.5421863229067549E-2</v>
      </c>
      <c r="Y2015" s="13">
        <f t="shared" si="2644"/>
        <v>2.8896005201381171E-2</v>
      </c>
      <c r="Z2015" s="13">
        <f t="shared" si="2645"/>
        <v>2.1136247089124538E-2</v>
      </c>
      <c r="AA2015" s="13">
        <f t="shared" si="2646"/>
        <v>3.2026450236891629E-2</v>
      </c>
      <c r="AB2015" s="13">
        <f t="shared" si="2647"/>
        <v>2.4263851346246271E-2</v>
      </c>
      <c r="AC2015" s="13">
        <f t="shared" si="2648"/>
        <v>1.4766691822640328E-3</v>
      </c>
      <c r="AD2015" s="13">
        <f t="shared" si="2649"/>
        <v>1.352331063805553E-2</v>
      </c>
      <c r="AE2015" s="13">
        <f t="shared" si="2650"/>
        <v>1.7206236237666022E-2</v>
      </c>
      <c r="AF2015" s="13">
        <f t="shared" si="2651"/>
        <v>1.0946083151904143E-2</v>
      </c>
      <c r="AG2015" s="13">
        <f t="shared" si="2652"/>
        <v>4.6423763536815746E-3</v>
      </c>
      <c r="AH2015" s="13">
        <f t="shared" si="2653"/>
        <v>6.7231181462649855E-3</v>
      </c>
      <c r="AI2015" s="13">
        <f t="shared" si="2654"/>
        <v>1.0187125833653238E-2</v>
      </c>
      <c r="AJ2015" s="13">
        <f t="shared" si="2655"/>
        <v>7.7179614051806197E-3</v>
      </c>
      <c r="AK2015" s="13">
        <f t="shared" si="2656"/>
        <v>3.8981834670238258E-3</v>
      </c>
      <c r="AL2015" s="13">
        <f t="shared" si="2657"/>
        <v>1.1387463222563671E-4</v>
      </c>
      <c r="AM2015" s="13">
        <f t="shared" si="2658"/>
        <v>4.098207532883754E-3</v>
      </c>
      <c r="AN2015" s="13">
        <f t="shared" si="2659"/>
        <v>5.2143094874525031E-3</v>
      </c>
      <c r="AO2015" s="13">
        <f t="shared" si="2660"/>
        <v>3.3171847951542479E-3</v>
      </c>
      <c r="AP2015" s="13">
        <f t="shared" si="2661"/>
        <v>1.4068612525693519E-3</v>
      </c>
      <c r="AQ2015" s="13">
        <f t="shared" si="2662"/>
        <v>4.4750112811147439E-4</v>
      </c>
      <c r="AR2015" s="13">
        <f t="shared" si="2663"/>
        <v>1.7108171537943417E-3</v>
      </c>
      <c r="AS2015" s="13">
        <f t="shared" si="2664"/>
        <v>2.5922956052405102E-3</v>
      </c>
      <c r="AT2015" s="13">
        <f t="shared" si="2665"/>
        <v>1.9639727395897619E-3</v>
      </c>
      <c r="AU2015" s="13">
        <f t="shared" si="2666"/>
        <v>9.9196221142221837E-4</v>
      </c>
      <c r="AV2015" s="13">
        <f t="shared" si="2667"/>
        <v>3.7576477350770006E-4</v>
      </c>
      <c r="AW2015" s="13">
        <f t="shared" si="2668"/>
        <v>6.0982927829670329E-6</v>
      </c>
      <c r="AX2015" s="13">
        <f t="shared" si="2669"/>
        <v>1.0349601410546369E-3</v>
      </c>
      <c r="AY2015" s="13">
        <f t="shared" si="2670"/>
        <v>1.3168202047686415E-3</v>
      </c>
      <c r="AZ2015" s="13">
        <f t="shared" si="2671"/>
        <v>8.3772088552122603E-4</v>
      </c>
      <c r="BA2015" s="13">
        <f t="shared" si="2672"/>
        <v>3.5528833245272853E-4</v>
      </c>
      <c r="BB2015" s="13">
        <f t="shared" si="2673"/>
        <v>1.1301180502844433E-4</v>
      </c>
      <c r="BC2015" s="13">
        <f t="shared" si="2674"/>
        <v>2.8757866575844014E-5</v>
      </c>
      <c r="BD2015" s="13">
        <f t="shared" si="2675"/>
        <v>3.6278991261207751E-4</v>
      </c>
      <c r="BE2015" s="13">
        <f t="shared" si="2676"/>
        <v>5.4971315549652848E-4</v>
      </c>
      <c r="BF2015" s="13">
        <f t="shared" si="2677"/>
        <v>4.1647320228700686E-4</v>
      </c>
      <c r="BG2015" s="13">
        <f t="shared" si="2678"/>
        <v>2.1035204329007473E-4</v>
      </c>
      <c r="BH2015" s="13">
        <f t="shared" si="2679"/>
        <v>7.9683365952468784E-5</v>
      </c>
      <c r="BI2015" s="13">
        <f t="shared" si="2680"/>
        <v>2.4147856936228392E-5</v>
      </c>
      <c r="BJ2015" s="14">
        <f t="shared" si="2681"/>
        <v>0.42841061203405834</v>
      </c>
      <c r="BK2015" s="14">
        <f t="shared" si="2682"/>
        <v>0.25264453962243721</v>
      </c>
      <c r="BL2015" s="14">
        <f t="shared" si="2683"/>
        <v>0.29778313880077401</v>
      </c>
      <c r="BM2015" s="14">
        <f t="shared" si="2684"/>
        <v>0.52624362614072395</v>
      </c>
      <c r="BN2015" s="14">
        <f t="shared" si="2685"/>
        <v>0.47242018949368447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1.4215</v>
      </c>
      <c r="F2016" s="10">
        <f>VLOOKUP(B2016,home!$B$2:$E$405,3,FALSE)</f>
        <v>0.54110000000000003</v>
      </c>
      <c r="G2016" s="10">
        <f>VLOOKUP(C2016,away!$B$2:$E$405,4,FALSE)</f>
        <v>1.0551999999999999</v>
      </c>
      <c r="H2016" s="10">
        <f>VLOOKUP(A2016,away!$A$2:$E$405,3,FALSE)</f>
        <v>1.0277000000000001</v>
      </c>
      <c r="I2016" s="10">
        <f>VLOOKUP(C2016,away!$B$2:$E$405,3,FALSE)</f>
        <v>0.7298</v>
      </c>
      <c r="J2016" s="10">
        <f>VLOOKUP(B2016,home!$B$2:$E$405,4,FALSE)</f>
        <v>0.74850000000000005</v>
      </c>
      <c r="K2016" s="12">
        <f t="shared" si="2630"/>
        <v>0.81163203547999996</v>
      </c>
      <c r="L2016" s="12">
        <f t="shared" si="2631"/>
        <v>0.56138657181000007</v>
      </c>
      <c r="M2016" s="13">
        <f t="shared" si="2632"/>
        <v>0.25334106697827591</v>
      </c>
      <c r="N2016" s="13">
        <f t="shared" si="2633"/>
        <v>0.20561972586225308</v>
      </c>
      <c r="O2016" s="13">
        <f t="shared" si="2634"/>
        <v>0.1422222730896219</v>
      </c>
      <c r="P2016" s="13">
        <f t="shared" si="2635"/>
        <v>0.11543215299832225</v>
      </c>
      <c r="Q2016" s="13">
        <f t="shared" si="2636"/>
        <v>8.344377831821001E-2</v>
      </c>
      <c r="R2016" s="13">
        <f t="shared" si="2637"/>
        <v>3.992083716240423E-2</v>
      </c>
      <c r="S2016" s="13">
        <f t="shared" si="2638"/>
        <v>1.3148857096834861E-2</v>
      </c>
      <c r="T2016" s="13">
        <f t="shared" si="2639"/>
        <v>4.6844216648933526E-2</v>
      </c>
      <c r="U2016" s="13">
        <f t="shared" si="2640"/>
        <v>3.2401030324187778E-2</v>
      </c>
      <c r="V2016" s="13">
        <f t="shared" si="2641"/>
        <v>6.656818205409273E-4</v>
      </c>
      <c r="W2016" s="13">
        <f t="shared" si="2642"/>
        <v>2.2575214548183564E-2</v>
      </c>
      <c r="X2016" s="13">
        <f t="shared" si="2643"/>
        <v>1.2673422303080009E-2</v>
      </c>
      <c r="Y2016" s="13">
        <f t="shared" si="2644"/>
        <v>3.5573445499132409E-3</v>
      </c>
      <c r="Z2016" s="13">
        <f t="shared" si="2645"/>
        <v>7.4703406394624541E-3</v>
      </c>
      <c r="AA2016" s="13">
        <f t="shared" si="2646"/>
        <v>6.0631677789358771E-3</v>
      </c>
      <c r="AB2016" s="13">
        <f t="shared" si="2647"/>
        <v>2.4605306029372377E-3</v>
      </c>
      <c r="AC2016" s="13">
        <f t="shared" si="2648"/>
        <v>1.8956926001329848E-5</v>
      </c>
      <c r="AD2016" s="13">
        <f t="shared" si="2649"/>
        <v>4.5806918337849825E-3</v>
      </c>
      <c r="AE2016" s="13">
        <f t="shared" si="2650"/>
        <v>2.5715388850866138E-3</v>
      </c>
      <c r="AF2016" s="13">
        <f t="shared" si="2651"/>
        <v>7.2181369948744179E-4</v>
      </c>
      <c r="AG2016" s="13">
        <f t="shared" si="2652"/>
        <v>1.3507217274691619E-4</v>
      </c>
      <c r="AH2016" s="13">
        <f t="shared" si="2653"/>
        <v>1.0484372304601875E-3</v>
      </c>
      <c r="AI2016" s="13">
        <f t="shared" si="2654"/>
        <v>8.5094524343141585E-4</v>
      </c>
      <c r="AJ2016" s="13">
        <f t="shared" si="2655"/>
        <v>3.4532721000413201E-4</v>
      </c>
      <c r="AK2016" s="13">
        <f t="shared" si="2656"/>
        <v>9.3426208787427705E-5</v>
      </c>
      <c r="AL2016" s="13">
        <f t="shared" si="2657"/>
        <v>3.4550083942782548E-7</v>
      </c>
      <c r="AM2016" s="13">
        <f t="shared" si="2658"/>
        <v>7.4356724739230412E-4</v>
      </c>
      <c r="AN2016" s="13">
        <f t="shared" si="2659"/>
        <v>4.1742866792376378E-4</v>
      </c>
      <c r="AO2016" s="13">
        <f t="shared" si="2660"/>
        <v>1.1716942443046834E-4</v>
      </c>
      <c r="AP2016" s="13">
        <f t="shared" si="2661"/>
        <v>2.1925780500657165E-5</v>
      </c>
      <c r="AQ2016" s="13">
        <f t="shared" si="2662"/>
        <v>3.0772096873806173E-6</v>
      </c>
      <c r="AR2016" s="13">
        <f t="shared" si="2663"/>
        <v>1.1771571651320317E-4</v>
      </c>
      <c r="AS2016" s="13">
        <f t="shared" si="2664"/>
        <v>9.5541846601597744E-5</v>
      </c>
      <c r="AT2016" s="13">
        <f t="shared" si="2665"/>
        <v>3.877241171538634E-5</v>
      </c>
      <c r="AU2016" s="13">
        <f t="shared" si="2666"/>
        <v>1.0489643813675871E-5</v>
      </c>
      <c r="AV2016" s="13">
        <f t="shared" si="2667"/>
        <v>2.1284327399884837E-6</v>
      </c>
      <c r="AW2016" s="13">
        <f t="shared" si="2668"/>
        <v>4.3728824888532766E-9</v>
      </c>
      <c r="AX2016" s="13">
        <f t="shared" si="2669"/>
        <v>1.0058383308621268E-4</v>
      </c>
      <c r="AY2016" s="13">
        <f t="shared" si="2670"/>
        <v>5.6466413235778188E-5</v>
      </c>
      <c r="AZ2016" s="13">
        <f t="shared" si="2671"/>
        <v>1.5849743074420165E-5</v>
      </c>
      <c r="BA2016" s="13">
        <f t="shared" si="2672"/>
        <v>2.9659443095393423E-6</v>
      </c>
      <c r="BB2016" s="13">
        <f t="shared" si="2673"/>
        <v>4.1626032702791717E-7</v>
      </c>
      <c r="BC2016" s="13">
        <f t="shared" si="2674"/>
        <v>4.6736591594142409E-8</v>
      </c>
      <c r="BD2016" s="13">
        <f t="shared" si="2675"/>
        <v>1.1014003756917486E-5</v>
      </c>
      <c r="BE2016" s="13">
        <f t="shared" si="2676"/>
        <v>8.9393182880113074E-6</v>
      </c>
      <c r="BF2016" s="13">
        <f t="shared" si="2677"/>
        <v>3.6277185489511019E-6</v>
      </c>
      <c r="BG2016" s="13">
        <f t="shared" si="2678"/>
        <v>9.8145753001124493E-7</v>
      </c>
      <c r="BH2016" s="13">
        <f t="shared" si="2679"/>
        <v>1.9914559320504996E-7</v>
      </c>
      <c r="BI2016" s="13">
        <f t="shared" si="2680"/>
        <v>3.2326588633977364E-8</v>
      </c>
      <c r="BJ2016" s="14">
        <f t="shared" si="2681"/>
        <v>0.38420231608223854</v>
      </c>
      <c r="BK2016" s="14">
        <f t="shared" si="2682"/>
        <v>0.38266352773405055</v>
      </c>
      <c r="BL2016" s="14">
        <f t="shared" si="2683"/>
        <v>0.22569541687245978</v>
      </c>
      <c r="BM2016" s="14">
        <f t="shared" si="2684"/>
        <v>0.15999530487877062</v>
      </c>
      <c r="BN2016" s="14">
        <f t="shared" si="2685"/>
        <v>0.83997983440908741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1.4215</v>
      </c>
      <c r="F2017" s="10">
        <f>VLOOKUP(B2017,home!$B$2:$E$405,3,FALSE)</f>
        <v>0.70350000000000001</v>
      </c>
      <c r="G2017" s="10">
        <f>VLOOKUP(C2017,away!$B$2:$E$405,4,FALSE)</f>
        <v>1.0823</v>
      </c>
      <c r="H2017" s="10">
        <f>VLOOKUP(A2017,away!$A$2:$E$405,3,FALSE)</f>
        <v>1.0277000000000001</v>
      </c>
      <c r="I2017" s="10">
        <f>VLOOKUP(C2017,away!$B$2:$E$405,3,FALSE)</f>
        <v>0.74850000000000005</v>
      </c>
      <c r="J2017" s="10">
        <f>VLOOKUP(B2017,home!$B$2:$E$405,4,FALSE)</f>
        <v>0.81089999999999995</v>
      </c>
      <c r="K2017" s="12">
        <f t="shared" si="2630"/>
        <v>1.0823273280750001</v>
      </c>
      <c r="L2017" s="12">
        <f t="shared" si="2631"/>
        <v>0.62377140460500002</v>
      </c>
      <c r="M2017" s="13">
        <f t="shared" si="2632"/>
        <v>0.18157277659322155</v>
      </c>
      <c r="N2017" s="13">
        <f t="shared" si="2633"/>
        <v>0.19652117814130041</v>
      </c>
      <c r="O2017" s="13">
        <f t="shared" si="2634"/>
        <v>0.11325990589358369</v>
      </c>
      <c r="P2017" s="13">
        <f t="shared" si="2635"/>
        <v>0.12258429132382841</v>
      </c>
      <c r="Q2017" s="13">
        <f t="shared" si="2636"/>
        <v>0.10635012082391236</v>
      </c>
      <c r="R2017" s="13">
        <f t="shared" si="2637"/>
        <v>3.5324145292335407E-2</v>
      </c>
      <c r="S2017" s="13">
        <f t="shared" si="2638"/>
        <v>2.0689924945398182E-2</v>
      </c>
      <c r="T2017" s="13">
        <f t="shared" si="2639"/>
        <v>6.6338164246243281E-2</v>
      </c>
      <c r="U2017" s="13">
        <f t="shared" si="2640"/>
        <v>3.8232287790786475E-2</v>
      </c>
      <c r="V2017" s="13">
        <f t="shared" si="2641"/>
        <v>1.5520313578094194E-3</v>
      </c>
      <c r="W2017" s="13">
        <f t="shared" si="2642"/>
        <v>3.8368547370599512E-2</v>
      </c>
      <c r="X2017" s="13">
        <f t="shared" si="2643"/>
        <v>2.3933202686012338E-2</v>
      </c>
      <c r="Y2017" s="13">
        <f t="shared" si="2644"/>
        <v>7.4644237280750373E-3</v>
      </c>
      <c r="Z2017" s="13">
        <f t="shared" si="2645"/>
        <v>7.3447305751570529E-3</v>
      </c>
      <c r="AA2017" s="13">
        <f t="shared" si="2646"/>
        <v>7.949402618840494E-3</v>
      </c>
      <c r="AB2017" s="13">
        <f t="shared" si="2647"/>
        <v>4.3019278481210184E-3</v>
      </c>
      <c r="AC2017" s="13">
        <f t="shared" si="2648"/>
        <v>6.5488432406794392E-5</v>
      </c>
      <c r="AD2017" s="13">
        <f t="shared" si="2649"/>
        <v>1.0381831839435007E-2</v>
      </c>
      <c r="AE2017" s="13">
        <f t="shared" si="2650"/>
        <v>6.4758898288572861E-3</v>
      </c>
      <c r="AF2017" s="13">
        <f t="shared" si="2651"/>
        <v>2.0197374473067712E-3</v>
      </c>
      <c r="AG2017" s="13">
        <f t="shared" si="2652"/>
        <v>4.1995148814662073E-4</v>
      </c>
      <c r="AH2017" s="13">
        <f t="shared" si="2653"/>
        <v>1.145358226827751E-3</v>
      </c>
      <c r="AI2017" s="13">
        <f t="shared" si="2654"/>
        <v>1.2396525093311998E-3</v>
      </c>
      <c r="AJ2017" s="13">
        <f t="shared" si="2655"/>
        <v>6.708548940829531E-4</v>
      </c>
      <c r="AK2017" s="13">
        <f t="shared" si="2656"/>
        <v>2.4202819501294666E-4</v>
      </c>
      <c r="AL2017" s="13">
        <f t="shared" si="2657"/>
        <v>1.7685146919309772E-6</v>
      </c>
      <c r="AM2017" s="13">
        <f t="shared" si="2658"/>
        <v>2.2473080630599318E-3</v>
      </c>
      <c r="AN2017" s="13">
        <f t="shared" si="2659"/>
        <v>1.4018065070750358E-3</v>
      </c>
      <c r="AO2017" s="13">
        <f t="shared" si="2660"/>
        <v>4.37203406951312E-4</v>
      </c>
      <c r="AP2017" s="13">
        <f t="shared" si="2661"/>
        <v>9.0904994417370451E-5</v>
      </c>
      <c r="AQ2017" s="13">
        <f t="shared" si="2662"/>
        <v>1.4175984013333211E-5</v>
      </c>
      <c r="AR2017" s="13">
        <f t="shared" si="2663"/>
        <v>1.4288834198484775E-4</v>
      </c>
      <c r="AS2017" s="13">
        <f t="shared" si="2664"/>
        <v>1.5465195739352715E-4</v>
      </c>
      <c r="AT2017" s="13">
        <f t="shared" si="2665"/>
        <v>8.3692019913652471E-5</v>
      </c>
      <c r="AU2017" s="13">
        <f t="shared" si="2666"/>
        <v>3.0194053431447735E-5</v>
      </c>
      <c r="AV2017" s="13">
        <f t="shared" si="2667"/>
        <v>8.1699622935531515E-6</v>
      </c>
      <c r="AW2017" s="13">
        <f t="shared" si="2668"/>
        <v>3.3165783175472908E-8</v>
      </c>
      <c r="AX2017" s="13">
        <f t="shared" si="2669"/>
        <v>4.0538715520884307E-4</v>
      </c>
      <c r="AY2017" s="13">
        <f t="shared" si="2670"/>
        <v>2.5286891521344524E-4</v>
      </c>
      <c r="AZ2017" s="13">
        <f t="shared" si="2671"/>
        <v>7.8866199211816693E-5</v>
      </c>
      <c r="BA2017" s="13">
        <f t="shared" si="2672"/>
        <v>1.6398159952737553E-5</v>
      </c>
      <c r="BB2017" s="13">
        <f t="shared" si="2673"/>
        <v>2.5571758166641405E-6</v>
      </c>
      <c r="BC2017" s="13">
        <f t="shared" si="2674"/>
        <v>3.1901863019650594E-7</v>
      </c>
      <c r="BD2017" s="13">
        <f t="shared" si="2675"/>
        <v>1.4854943630261338E-5</v>
      </c>
      <c r="BE2017" s="13">
        <f t="shared" si="2676"/>
        <v>1.6077911448045498E-5</v>
      </c>
      <c r="BF2017" s="13">
        <f t="shared" si="2677"/>
        <v>8.7007814692947685E-6</v>
      </c>
      <c r="BG2017" s="13">
        <f t="shared" si="2678"/>
        <v>3.1390311866087607E-6</v>
      </c>
      <c r="BH2017" s="13">
        <f t="shared" si="2679"/>
        <v>8.4936480923658901E-7</v>
      </c>
      <c r="BI2017" s="13">
        <f t="shared" si="2680"/>
        <v>1.8385814890839401E-7</v>
      </c>
      <c r="BJ2017" s="14">
        <f t="shared" si="2681"/>
        <v>0.46322084317943929</v>
      </c>
      <c r="BK2017" s="14">
        <f t="shared" si="2682"/>
        <v>0.32671915008256963</v>
      </c>
      <c r="BL2017" s="14">
        <f t="shared" si="2683"/>
        <v>0.20282896549463136</v>
      </c>
      <c r="BM2017" s="14">
        <f t="shared" si="2684"/>
        <v>0.24424843551418532</v>
      </c>
      <c r="BN2017" s="14">
        <f t="shared" si="2685"/>
        <v>0.7556124180681818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1.6204000000000001</v>
      </c>
      <c r="F2018" s="10">
        <f>VLOOKUP(B2018,home!$B$2:$E$405,3,FALSE)</f>
        <v>0.96</v>
      </c>
      <c r="G2018" s="10">
        <f>VLOOKUP(C2018,away!$B$2:$E$405,4,FALSE)</f>
        <v>0.75429999999999997</v>
      </c>
      <c r="H2018" s="10">
        <f>VLOOKUP(A2018,away!$A$2:$E$405,3,FALSE)</f>
        <v>1.3241000000000001</v>
      </c>
      <c r="I2018" s="10">
        <f>VLOOKUP(C2018,away!$B$2:$E$405,3,FALSE)</f>
        <v>0.92310000000000003</v>
      </c>
      <c r="J2018" s="10">
        <f>VLOOKUP(B2018,home!$B$2:$E$405,4,FALSE)</f>
        <v>1.1748000000000001</v>
      </c>
      <c r="K2018" s="12">
        <f t="shared" si="2630"/>
        <v>1.1733770111999999</v>
      </c>
      <c r="L2018" s="12">
        <f t="shared" si="2631"/>
        <v>1.4359306789080002</v>
      </c>
      <c r="M2018" s="13">
        <f t="shared" si="2632"/>
        <v>7.3585470081470886E-2</v>
      </c>
      <c r="N2018" s="13">
        <f t="shared" si="2633"/>
        <v>8.6343498951943334E-2</v>
      </c>
      <c r="O2018" s="13">
        <f t="shared" si="2634"/>
        <v>0.10566363401185085</v>
      </c>
      <c r="P2018" s="13">
        <f t="shared" si="2635"/>
        <v>0.1239832790693562</v>
      </c>
      <c r="Q2018" s="13">
        <f t="shared" si="2636"/>
        <v>5.0656738368390811E-2</v>
      </c>
      <c r="R2018" s="13">
        <f t="shared" si="2637"/>
        <v>7.5862826861261737E-2</v>
      </c>
      <c r="S2018" s="13">
        <f t="shared" si="2638"/>
        <v>5.2224486273481578E-2</v>
      </c>
      <c r="T2018" s="13">
        <f t="shared" si="2639"/>
        <v>7.2739564716588365E-2</v>
      </c>
      <c r="U2018" s="13">
        <f t="shared" si="2640"/>
        <v>8.9015697043650366E-2</v>
      </c>
      <c r="V2018" s="13">
        <f t="shared" si="2641"/>
        <v>9.7769347501317737E-3</v>
      </c>
      <c r="W2018" s="13">
        <f t="shared" si="2642"/>
        <v>1.9813150754614258E-2</v>
      </c>
      <c r="X2018" s="13">
        <f t="shared" si="2643"/>
        <v>2.8450311014379809E-2</v>
      </c>
      <c r="Y2018" s="13">
        <f t="shared" si="2644"/>
        <v>2.042633720501108E-2</v>
      </c>
      <c r="Z2018" s="13">
        <f t="shared" si="2645"/>
        <v>3.6311253492923898E-2</v>
      </c>
      <c r="AA2018" s="13">
        <f t="shared" si="2646"/>
        <v>4.2606790096452601E-2</v>
      </c>
      <c r="AB2018" s="13">
        <f t="shared" si="2647"/>
        <v>2.4996914010100662E-2</v>
      </c>
      <c r="AC2018" s="13">
        <f t="shared" si="2648"/>
        <v>1.0295650318486792E-3</v>
      </c>
      <c r="AD2018" s="13">
        <f t="shared" si="2649"/>
        <v>5.8120739037260758E-3</v>
      </c>
      <c r="AE2018" s="13">
        <f t="shared" si="2650"/>
        <v>8.3457352264408556E-3</v>
      </c>
      <c r="AF2018" s="13">
        <f t="shared" si="2651"/>
        <v>5.9919486248448161E-3</v>
      </c>
      <c r="AG2018" s="13">
        <f t="shared" si="2652"/>
        <v>2.8680076189517602E-3</v>
      </c>
      <c r="AH2018" s="13">
        <f t="shared" si="2653"/>
        <v>1.3035110720023672E-2</v>
      </c>
      <c r="AI2018" s="13">
        <f t="shared" si="2654"/>
        <v>1.5295099257322456E-2</v>
      </c>
      <c r="AJ2018" s="13">
        <f t="shared" si="2655"/>
        <v>8.973458926282183E-3</v>
      </c>
      <c r="AK2018" s="13">
        <f t="shared" si="2656"/>
        <v>3.5097501383489832E-3</v>
      </c>
      <c r="AL2018" s="13">
        <f t="shared" si="2657"/>
        <v>6.9388072684685006E-5</v>
      </c>
      <c r="AM2018" s="13">
        <f t="shared" si="2658"/>
        <v>1.3639507812055244E-3</v>
      </c>
      <c r="AN2018" s="13">
        <f t="shared" si="2659"/>
        <v>1.958538771253546E-3</v>
      </c>
      <c r="AO2018" s="13">
        <f t="shared" si="2660"/>
        <v>1.4061629537368725E-3</v>
      </c>
      <c r="AP2018" s="13">
        <f t="shared" si="2661"/>
        <v>6.730508416048892E-4</v>
      </c>
      <c r="AQ2018" s="13">
        <f t="shared" si="2662"/>
        <v>2.4161358798132729E-4</v>
      </c>
      <c r="AR2018" s="13">
        <f t="shared" si="2663"/>
        <v>3.743503077168908E-3</v>
      </c>
      <c r="AS2018" s="13">
        <f t="shared" si="2664"/>
        <v>4.3925404521064559E-3</v>
      </c>
      <c r="AT2018" s="13">
        <f t="shared" si="2665"/>
        <v>2.5770529936338855E-3</v>
      </c>
      <c r="AU2018" s="13">
        <f t="shared" si="2666"/>
        <v>1.0079515797913805E-3</v>
      </c>
      <c r="AV2018" s="13">
        <f t="shared" si="2667"/>
        <v>2.9567680303248207E-4</v>
      </c>
      <c r="AW2018" s="13">
        <f t="shared" si="2668"/>
        <v>3.2475315100420755E-6</v>
      </c>
      <c r="AX2018" s="13">
        <f t="shared" si="2669"/>
        <v>2.6673808184580697E-4</v>
      </c>
      <c r="AY2018" s="13">
        <f t="shared" si="2670"/>
        <v>3.8301739495546735E-4</v>
      </c>
      <c r="AZ2018" s="13">
        <f t="shared" si="2671"/>
        <v>2.7499321398598899E-4</v>
      </c>
      <c r="BA2018" s="13">
        <f t="shared" si="2672"/>
        <v>1.3162373081799811E-4</v>
      </c>
      <c r="BB2018" s="13">
        <f t="shared" si="2673"/>
        <v>4.7250638288472962E-5</v>
      </c>
      <c r="BC2018" s="13">
        <f t="shared" si="2674"/>
        <v>1.3569728223280663E-5</v>
      </c>
      <c r="BD2018" s="13">
        <f t="shared" si="2675"/>
        <v>8.9590181918222287E-4</v>
      </c>
      <c r="BE2018" s="13">
        <f t="shared" si="2676"/>
        <v>1.0512305989206795E-3</v>
      </c>
      <c r="BF2018" s="13">
        <f t="shared" si="2677"/>
        <v>6.167449091217666E-4</v>
      </c>
      <c r="BG2018" s="13">
        <f t="shared" si="2678"/>
        <v>2.4122476604603802E-4</v>
      </c>
      <c r="BH2018" s="13">
        <f t="shared" si="2679"/>
        <v>7.0761898752629837E-5</v>
      </c>
      <c r="BI2018" s="13">
        <f t="shared" si="2680"/>
        <v>1.6606077053039567E-5</v>
      </c>
      <c r="BJ2018" s="14">
        <f t="shared" si="2681"/>
        <v>0.3082078761087903</v>
      </c>
      <c r="BK2018" s="14">
        <f t="shared" si="2682"/>
        <v>0.26105214067392929</v>
      </c>
      <c r="BL2018" s="14">
        <f t="shared" si="2683"/>
        <v>0.39386847604010311</v>
      </c>
      <c r="BM2018" s="14">
        <f t="shared" si="2684"/>
        <v>0.4829645291080274</v>
      </c>
      <c r="BN2018" s="14">
        <f t="shared" si="2685"/>
        <v>0.51609544734427382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1.6204000000000001</v>
      </c>
      <c r="F2019" s="10">
        <f>VLOOKUP(B2019,home!$B$2:$E$405,3,FALSE)</f>
        <v>1.0286</v>
      </c>
      <c r="G2019" s="10">
        <f>VLOOKUP(C2019,away!$B$2:$E$405,4,FALSE)</f>
        <v>1.44</v>
      </c>
      <c r="H2019" s="10">
        <f>VLOOKUP(A2019,away!$A$2:$E$405,3,FALSE)</f>
        <v>1.3241000000000001</v>
      </c>
      <c r="I2019" s="10">
        <f>VLOOKUP(C2019,away!$B$2:$E$405,3,FALSE)</f>
        <v>1.0069999999999999</v>
      </c>
      <c r="J2019" s="10">
        <f>VLOOKUP(B2019,home!$B$2:$E$405,4,FALSE)</f>
        <v>1.0069999999999999</v>
      </c>
      <c r="K2019" s="12">
        <f t="shared" si="2630"/>
        <v>2.4001105535999998</v>
      </c>
      <c r="L2019" s="12">
        <f t="shared" si="2631"/>
        <v>1.3427022808999998</v>
      </c>
      <c r="M2019" s="13">
        <f t="shared" si="2632"/>
        <v>2.3687380654136132E-2</v>
      </c>
      <c r="N2019" s="13">
        <f t="shared" si="2633"/>
        <v>5.685233229513259E-2</v>
      </c>
      <c r="O2019" s="13">
        <f t="shared" si="2634"/>
        <v>3.1805100032855117E-2</v>
      </c>
      <c r="P2019" s="13">
        <f t="shared" si="2635"/>
        <v>7.6335756247159256E-2</v>
      </c>
      <c r="Q2019" s="13">
        <f t="shared" si="2636"/>
        <v>6.8225941369160936E-2</v>
      </c>
      <c r="R2019" s="13">
        <f t="shared" si="2637"/>
        <v>2.1352390179183615E-2</v>
      </c>
      <c r="S2019" s="13">
        <f t="shared" si="2638"/>
        <v>6.1500549247181312E-2</v>
      </c>
      <c r="T2019" s="13">
        <f t="shared" si="2639"/>
        <v>9.1607127092922042E-2</v>
      </c>
      <c r="U2019" s="13">
        <f t="shared" si="2640"/>
        <v>5.1248097013643579E-2</v>
      </c>
      <c r="V2019" s="13">
        <f t="shared" si="2641"/>
        <v>2.2021528419838138E-2</v>
      </c>
      <c r="W2019" s="13">
        <f t="shared" si="2642"/>
        <v>5.4583267303139324E-2</v>
      </c>
      <c r="X2019" s="13">
        <f t="shared" si="2643"/>
        <v>7.3289077506899558E-2</v>
      </c>
      <c r="Y2019" s="13">
        <f t="shared" si="2644"/>
        <v>4.9202705766785461E-2</v>
      </c>
      <c r="Z2019" s="13">
        <f t="shared" si="2645"/>
        <v>9.5566343320855306E-3</v>
      </c>
      <c r="AA2019" s="13">
        <f t="shared" si="2646"/>
        <v>2.2936978917334566E-2</v>
      </c>
      <c r="AB2019" s="13">
        <f t="shared" si="2647"/>
        <v>2.7525642583597704E-2</v>
      </c>
      <c r="AC2019" s="13">
        <f t="shared" si="2648"/>
        <v>4.4354577712487735E-3</v>
      </c>
      <c r="AD2019" s="13">
        <f t="shared" si="2649"/>
        <v>3.2751468976058636E-2</v>
      </c>
      <c r="AE2019" s="13">
        <f t="shared" si="2650"/>
        <v>4.3975472096979516E-2</v>
      </c>
      <c r="AF2019" s="13">
        <f t="shared" si="2651"/>
        <v>2.9522983344134349E-2</v>
      </c>
      <c r="AG2019" s="13">
        <f t="shared" si="2652"/>
        <v>1.3213525691713964E-2</v>
      </c>
      <c r="AH2019" s="13">
        <f t="shared" si="2653"/>
        <v>3.2079286788546236E-3</v>
      </c>
      <c r="AI2019" s="13">
        <f t="shared" si="2654"/>
        <v>7.6993834773150856E-3</v>
      </c>
      <c r="AJ2019" s="13">
        <f t="shared" si="2655"/>
        <v>9.2396857700587035E-3</v>
      </c>
      <c r="AK2019" s="13">
        <f t="shared" si="2656"/>
        <v>7.3920891095552114E-3</v>
      </c>
      <c r="AL2019" s="13">
        <f t="shared" si="2657"/>
        <v>5.7175426563931713E-4</v>
      </c>
      <c r="AM2019" s="13">
        <f t="shared" si="2658"/>
        <v>1.5721429267068258E-2</v>
      </c>
      <c r="AN2019" s="13">
        <f t="shared" si="2659"/>
        <v>2.1109198935900561E-2</v>
      </c>
      <c r="AO2019" s="13">
        <f t="shared" si="2660"/>
        <v>1.4171684779602768E-2</v>
      </c>
      <c r="AP2019" s="13">
        <f t="shared" si="2661"/>
        <v>6.3427844925894828E-3</v>
      </c>
      <c r="AQ2019" s="13">
        <f t="shared" si="2662"/>
        <v>2.1291178013642625E-3</v>
      </c>
      <c r="AR2019" s="13">
        <f t="shared" si="2663"/>
        <v>8.6145863081252445E-4</v>
      </c>
      <c r="AS2019" s="13">
        <f t="shared" si="2664"/>
        <v>2.0675959513029459E-3</v>
      </c>
      <c r="AT2019" s="13">
        <f t="shared" si="2665"/>
        <v>2.4812294316514166E-3</v>
      </c>
      <c r="AU2019" s="13">
        <f t="shared" si="2666"/>
        <v>1.9850749816031645E-3</v>
      </c>
      <c r="AV2019" s="13">
        <f t="shared" si="2667"/>
        <v>1.1910998532582706E-3</v>
      </c>
      <c r="AW2019" s="13">
        <f t="shared" si="2668"/>
        <v>5.1182074648369814E-5</v>
      </c>
      <c r="AX2019" s="13">
        <f t="shared" si="2669"/>
        <v>6.2888613835944034E-3</v>
      </c>
      <c r="AY2019" s="13">
        <f t="shared" si="2670"/>
        <v>8.4440685240161351E-3</v>
      </c>
      <c r="AZ2019" s="13">
        <f t="shared" si="2671"/>
        <v>5.6689350336361797E-3</v>
      </c>
      <c r="BA2019" s="13">
        <f t="shared" si="2672"/>
        <v>2.5372306666457387E-3</v>
      </c>
      <c r="BB2019" s="13">
        <f t="shared" si="2673"/>
        <v>8.516863508186654E-4</v>
      </c>
      <c r="BC2019" s="13">
        <f t="shared" si="2674"/>
        <v>2.2871224117112371E-4</v>
      </c>
      <c r="BD2019" s="13">
        <f t="shared" si="2675"/>
        <v>1.9278041141549472E-4</v>
      </c>
      <c r="BE2019" s="13">
        <f t="shared" si="2676"/>
        <v>4.6269429996567875E-4</v>
      </c>
      <c r="BF2019" s="13">
        <f t="shared" si="2677"/>
        <v>5.552587362190949E-4</v>
      </c>
      <c r="BG2019" s="13">
        <f t="shared" si="2678"/>
        <v>4.4422745092601604E-4</v>
      </c>
      <c r="BH2019" s="13">
        <f t="shared" si="2679"/>
        <v>2.6654874829158936E-4</v>
      </c>
      <c r="BI2019" s="13">
        <f t="shared" si="2680"/>
        <v>1.2794929276470268E-4</v>
      </c>
      <c r="BJ2019" s="14">
        <f t="shared" si="2681"/>
        <v>0.59671761091933395</v>
      </c>
      <c r="BK2019" s="14">
        <f t="shared" si="2682"/>
        <v>0.19699649512921907</v>
      </c>
      <c r="BL2019" s="14">
        <f t="shared" si="2683"/>
        <v>0.19304321355060908</v>
      </c>
      <c r="BM2019" s="14">
        <f t="shared" si="2684"/>
        <v>0.70966216670425231</v>
      </c>
      <c r="BN2019" s="14">
        <f t="shared" si="2685"/>
        <v>0.27825890077762766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1.6204000000000001</v>
      </c>
      <c r="F2020" s="10">
        <f>VLOOKUP(B2020,home!$B$2:$E$405,3,FALSE)</f>
        <v>1.2343</v>
      </c>
      <c r="G2020" s="10">
        <f>VLOOKUP(C2020,away!$B$2:$E$405,4,FALSE)</f>
        <v>1.0971</v>
      </c>
      <c r="H2020" s="10">
        <f>VLOOKUP(A2020,away!$A$2:$E$405,3,FALSE)</f>
        <v>1.3241000000000001</v>
      </c>
      <c r="I2020" s="10">
        <f>VLOOKUP(C2020,away!$B$2:$E$405,3,FALSE)</f>
        <v>1.0909</v>
      </c>
      <c r="J2020" s="10">
        <f>VLOOKUP(B2020,home!$B$2:$E$405,4,FALSE)</f>
        <v>1.1748000000000001</v>
      </c>
      <c r="K2020" s="12">
        <f t="shared" si="2630"/>
        <v>2.1942655188119997</v>
      </c>
      <c r="L2020" s="12">
        <f t="shared" si="2631"/>
        <v>1.6969524186120002</v>
      </c>
      <c r="M2020" s="13">
        <f t="shared" si="2632"/>
        <v>2.0420460043719536E-2</v>
      </c>
      <c r="N2020" s="13">
        <f t="shared" si="2633"/>
        <v>4.480791135221196E-2</v>
      </c>
      <c r="O2020" s="13">
        <f t="shared" si="2634"/>
        <v>3.4652549060359576E-2</v>
      </c>
      <c r="P2020" s="13">
        <f t="shared" si="2635"/>
        <v>7.6036893542088188E-2</v>
      </c>
      <c r="Q2020" s="13">
        <f t="shared" si="2636"/>
        <v>4.9160227425071736E-2</v>
      </c>
      <c r="R2020" s="13">
        <f t="shared" si="2637"/>
        <v>2.9401863469524094E-2</v>
      </c>
      <c r="S2020" s="13">
        <f t="shared" si="2638"/>
        <v>7.0782063273214915E-2</v>
      </c>
      <c r="T2020" s="13">
        <f t="shared" si="2639"/>
        <v>8.3422566828491473E-2</v>
      </c>
      <c r="U2020" s="13">
        <f t="shared" si="2640"/>
        <v>6.4515495199994874E-2</v>
      </c>
      <c r="V2020" s="13">
        <f t="shared" si="2641"/>
        <v>2.9284617259530677E-2</v>
      </c>
      <c r="W2020" s="13">
        <f t="shared" si="2642"/>
        <v>3.595686397859698E-2</v>
      </c>
      <c r="X2020" s="13">
        <f t="shared" si="2643"/>
        <v>6.1017087294182849E-2</v>
      </c>
      <c r="Y2020" s="13">
        <f t="shared" si="2644"/>
        <v>5.1771546930261578E-2</v>
      </c>
      <c r="Z2020" s="13">
        <f t="shared" si="2645"/>
        <v>1.6631187775436238E-2</v>
      </c>
      <c r="AA2020" s="13">
        <f t="shared" si="2646"/>
        <v>3.6493241872527386E-2</v>
      </c>
      <c r="AB2020" s="13">
        <f t="shared" si="2647"/>
        <v>4.0037931155276554E-2</v>
      </c>
      <c r="AC2020" s="13">
        <f t="shared" si="2648"/>
        <v>6.8151969893688047E-3</v>
      </c>
      <c r="AD2020" s="13">
        <f t="shared" si="2649"/>
        <v>1.9724726698212149E-2</v>
      </c>
      <c r="AE2020" s="13">
        <f t="shared" si="2650"/>
        <v>3.3471922676991797E-2</v>
      </c>
      <c r="AF2020" s="13">
        <f t="shared" si="2651"/>
        <v>2.8400130071157548E-2</v>
      </c>
      <c r="AG2020" s="13">
        <f t="shared" si="2652"/>
        <v>1.6064556471048728E-2</v>
      </c>
      <c r="AH2020" s="13">
        <f t="shared" si="2653"/>
        <v>7.055583579979219E-3</v>
      </c>
      <c r="AI2020" s="13">
        <f t="shared" si="2654"/>
        <v>1.5481823764644529E-2</v>
      </c>
      <c r="AJ2020" s="13">
        <f t="shared" si="2655"/>
        <v>1.6985616027541839E-2</v>
      </c>
      <c r="AK2020" s="13">
        <f t="shared" si="2656"/>
        <v>1.2423650521671837E-2</v>
      </c>
      <c r="AL2020" s="13">
        <f t="shared" si="2657"/>
        <v>1.0150729353590126E-3</v>
      </c>
      <c r="AM2020" s="13">
        <f t="shared" si="2658"/>
        <v>8.6562575323754758E-3</v>
      </c>
      <c r="AN2020" s="13">
        <f t="shared" si="2659"/>
        <v>1.4689257155692907E-2</v>
      </c>
      <c r="AO2020" s="13">
        <f t="shared" si="2660"/>
        <v>1.2463485228983356E-2</v>
      </c>
      <c r="AP2020" s="13">
        <f t="shared" si="2661"/>
        <v>7.0499804678860805E-3</v>
      </c>
      <c r="AQ2020" s="13">
        <f t="shared" si="2662"/>
        <v>2.9908703515366636E-3</v>
      </c>
      <c r="AR2020" s="13">
        <f t="shared" si="2663"/>
        <v>2.394597924152969E-3</v>
      </c>
      <c r="AS2020" s="13">
        <f t="shared" si="2664"/>
        <v>5.2543836563876531E-3</v>
      </c>
      <c r="AT2020" s="13">
        <f t="shared" si="2665"/>
        <v>5.7647564399103731E-3</v>
      </c>
      <c r="AU2020" s="13">
        <f t="shared" si="2666"/>
        <v>4.21646876014825E-3</v>
      </c>
      <c r="AV2020" s="13">
        <f t="shared" si="2667"/>
        <v>2.3130130028853222E-3</v>
      </c>
      <c r="AW2020" s="13">
        <f t="shared" si="2668"/>
        <v>1.0499136726120924E-4</v>
      </c>
      <c r="AX2020" s="13">
        <f t="shared" si="2669"/>
        <v>3.165687904208027E-3</v>
      </c>
      <c r="AY2020" s="13">
        <f t="shared" si="2670"/>
        <v>5.3720217456165653E-3</v>
      </c>
      <c r="AZ2020" s="13">
        <f t="shared" si="2671"/>
        <v>4.5580326470301457E-3</v>
      </c>
      <c r="BA2020" s="13">
        <f t="shared" si="2672"/>
        <v>2.5782548414967537E-3</v>
      </c>
      <c r="BB2020" s="13">
        <f t="shared" si="2673"/>
        <v>1.0937939472690046E-3</v>
      </c>
      <c r="BC2020" s="13">
        <f t="shared" si="2674"/>
        <v>3.7122325685626066E-4</v>
      </c>
      <c r="BD2020" s="13">
        <f t="shared" si="2675"/>
        <v>6.7725312316577614E-4</v>
      </c>
      <c r="BE2020" s="13">
        <f t="shared" si="2676"/>
        <v>1.4860731756703989E-3</v>
      </c>
      <c r="BF2020" s="13">
        <f t="shared" si="2677"/>
        <v>1.6304195639025021E-3</v>
      </c>
      <c r="BG2020" s="13">
        <f t="shared" si="2678"/>
        <v>1.1925244767559194E-3</v>
      </c>
      <c r="BH2020" s="13">
        <f t="shared" si="2679"/>
        <v>6.5417883492120894E-4</v>
      </c>
      <c r="BI2020" s="13">
        <f t="shared" si="2680"/>
        <v>2.8708841212084316E-4</v>
      </c>
      <c r="BJ2020" s="14">
        <f t="shared" si="2681"/>
        <v>0.48678640480517793</v>
      </c>
      <c r="BK2020" s="14">
        <f t="shared" si="2682"/>
        <v>0.20972632578889774</v>
      </c>
      <c r="BL2020" s="14">
        <f t="shared" si="2683"/>
        <v>0.28291851202154111</v>
      </c>
      <c r="BM2020" s="14">
        <f t="shared" si="2684"/>
        <v>0.73631549511972283</v>
      </c>
      <c r="BN2020" s="14">
        <f t="shared" si="2685"/>
        <v>0.25447990489297506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1.6204000000000001</v>
      </c>
      <c r="F2021" s="10">
        <f>VLOOKUP(B2021,home!$B$2:$E$405,3,FALSE)</f>
        <v>1.2343</v>
      </c>
      <c r="G2021" s="10">
        <f>VLOOKUP(C2021,away!$B$2:$E$405,4,FALSE)</f>
        <v>1.0971</v>
      </c>
      <c r="H2021" s="10">
        <f>VLOOKUP(A2021,away!$A$2:$E$405,3,FALSE)</f>
        <v>1.3241000000000001</v>
      </c>
      <c r="I2021" s="10">
        <f>VLOOKUP(C2021,away!$B$2:$E$405,3,FALSE)</f>
        <v>1.0909</v>
      </c>
      <c r="J2021" s="10">
        <f>VLOOKUP(B2021,home!$B$2:$E$405,4,FALSE)</f>
        <v>1.1748000000000001</v>
      </c>
      <c r="K2021" s="12">
        <f t="shared" si="2630"/>
        <v>2.1942655188119997</v>
      </c>
      <c r="L2021" s="12">
        <f t="shared" si="2631"/>
        <v>1.6969524186120002</v>
      </c>
      <c r="M2021" s="13">
        <f t="shared" si="2632"/>
        <v>2.0420460043719536E-2</v>
      </c>
      <c r="N2021" s="13">
        <f t="shared" si="2633"/>
        <v>4.480791135221196E-2</v>
      </c>
      <c r="O2021" s="13">
        <f t="shared" si="2634"/>
        <v>3.4652549060359576E-2</v>
      </c>
      <c r="P2021" s="13">
        <f t="shared" si="2635"/>
        <v>7.6036893542088188E-2</v>
      </c>
      <c r="Q2021" s="13">
        <f t="shared" si="2636"/>
        <v>4.9160227425071736E-2</v>
      </c>
      <c r="R2021" s="13">
        <f t="shared" si="2637"/>
        <v>2.9401863469524094E-2</v>
      </c>
      <c r="S2021" s="13">
        <f t="shared" si="2638"/>
        <v>7.0782063273214915E-2</v>
      </c>
      <c r="T2021" s="13">
        <f t="shared" si="2639"/>
        <v>8.3422566828491473E-2</v>
      </c>
      <c r="U2021" s="13">
        <f t="shared" si="2640"/>
        <v>6.4515495199994874E-2</v>
      </c>
      <c r="V2021" s="13">
        <f t="shared" si="2641"/>
        <v>2.9284617259530677E-2</v>
      </c>
      <c r="W2021" s="13">
        <f t="shared" si="2642"/>
        <v>3.595686397859698E-2</v>
      </c>
      <c r="X2021" s="13">
        <f t="shared" si="2643"/>
        <v>6.1017087294182849E-2</v>
      </c>
      <c r="Y2021" s="13">
        <f t="shared" si="2644"/>
        <v>5.1771546930261578E-2</v>
      </c>
      <c r="Z2021" s="13">
        <f t="shared" si="2645"/>
        <v>1.6631187775436238E-2</v>
      </c>
      <c r="AA2021" s="13">
        <f t="shared" si="2646"/>
        <v>3.6493241872527386E-2</v>
      </c>
      <c r="AB2021" s="13">
        <f t="shared" si="2647"/>
        <v>4.0037931155276554E-2</v>
      </c>
      <c r="AC2021" s="13">
        <f t="shared" si="2648"/>
        <v>6.8151969893688047E-3</v>
      </c>
      <c r="AD2021" s="13">
        <f t="shared" si="2649"/>
        <v>1.9724726698212149E-2</v>
      </c>
      <c r="AE2021" s="13">
        <f t="shared" si="2650"/>
        <v>3.3471922676991797E-2</v>
      </c>
      <c r="AF2021" s="13">
        <f t="shared" si="2651"/>
        <v>2.8400130071157548E-2</v>
      </c>
      <c r="AG2021" s="13">
        <f t="shared" si="2652"/>
        <v>1.6064556471048728E-2</v>
      </c>
      <c r="AH2021" s="13">
        <f t="shared" si="2653"/>
        <v>7.055583579979219E-3</v>
      </c>
      <c r="AI2021" s="13">
        <f t="shared" si="2654"/>
        <v>1.5481823764644529E-2</v>
      </c>
      <c r="AJ2021" s="13">
        <f t="shared" si="2655"/>
        <v>1.6985616027541839E-2</v>
      </c>
      <c r="AK2021" s="13">
        <f t="shared" si="2656"/>
        <v>1.2423650521671837E-2</v>
      </c>
      <c r="AL2021" s="13">
        <f t="shared" si="2657"/>
        <v>1.0150729353590126E-3</v>
      </c>
      <c r="AM2021" s="13">
        <f t="shared" si="2658"/>
        <v>8.6562575323754758E-3</v>
      </c>
      <c r="AN2021" s="13">
        <f t="shared" si="2659"/>
        <v>1.4689257155692907E-2</v>
      </c>
      <c r="AO2021" s="13">
        <f t="shared" si="2660"/>
        <v>1.2463485228983356E-2</v>
      </c>
      <c r="AP2021" s="13">
        <f t="shared" si="2661"/>
        <v>7.0499804678860805E-3</v>
      </c>
      <c r="AQ2021" s="13">
        <f t="shared" si="2662"/>
        <v>2.9908703515366636E-3</v>
      </c>
      <c r="AR2021" s="13">
        <f t="shared" si="2663"/>
        <v>2.394597924152969E-3</v>
      </c>
      <c r="AS2021" s="13">
        <f t="shared" si="2664"/>
        <v>5.2543836563876531E-3</v>
      </c>
      <c r="AT2021" s="13">
        <f t="shared" si="2665"/>
        <v>5.7647564399103731E-3</v>
      </c>
      <c r="AU2021" s="13">
        <f t="shared" si="2666"/>
        <v>4.21646876014825E-3</v>
      </c>
      <c r="AV2021" s="13">
        <f t="shared" si="2667"/>
        <v>2.3130130028853222E-3</v>
      </c>
      <c r="AW2021" s="13">
        <f t="shared" si="2668"/>
        <v>1.0499136726120924E-4</v>
      </c>
      <c r="AX2021" s="13">
        <f t="shared" si="2669"/>
        <v>3.165687904208027E-3</v>
      </c>
      <c r="AY2021" s="13">
        <f t="shared" si="2670"/>
        <v>5.3720217456165653E-3</v>
      </c>
      <c r="AZ2021" s="13">
        <f t="shared" si="2671"/>
        <v>4.5580326470301457E-3</v>
      </c>
      <c r="BA2021" s="13">
        <f t="shared" si="2672"/>
        <v>2.5782548414967537E-3</v>
      </c>
      <c r="BB2021" s="13">
        <f t="shared" si="2673"/>
        <v>1.0937939472690046E-3</v>
      </c>
      <c r="BC2021" s="13">
        <f t="shared" si="2674"/>
        <v>3.7122325685626066E-4</v>
      </c>
      <c r="BD2021" s="13">
        <f t="shared" si="2675"/>
        <v>6.7725312316577614E-4</v>
      </c>
      <c r="BE2021" s="13">
        <f t="shared" si="2676"/>
        <v>1.4860731756703989E-3</v>
      </c>
      <c r="BF2021" s="13">
        <f t="shared" si="2677"/>
        <v>1.6304195639025021E-3</v>
      </c>
      <c r="BG2021" s="13">
        <f t="shared" si="2678"/>
        <v>1.1925244767559194E-3</v>
      </c>
      <c r="BH2021" s="13">
        <f t="shared" si="2679"/>
        <v>6.5417883492120894E-4</v>
      </c>
      <c r="BI2021" s="13">
        <f t="shared" si="2680"/>
        <v>2.8708841212084316E-4</v>
      </c>
      <c r="BJ2021" s="14">
        <f t="shared" si="2681"/>
        <v>0.48678640480517793</v>
      </c>
      <c r="BK2021" s="14">
        <f t="shared" si="2682"/>
        <v>0.20972632578889774</v>
      </c>
      <c r="BL2021" s="14">
        <f t="shared" si="2683"/>
        <v>0.28291851202154111</v>
      </c>
      <c r="BM2021" s="14">
        <f t="shared" si="2684"/>
        <v>0.73631549511972283</v>
      </c>
      <c r="BN2021" s="14">
        <f t="shared" si="2685"/>
        <v>0.25447990489297506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1.8042</v>
      </c>
      <c r="F2034" s="10">
        <f>VLOOKUP(B2034,home!$B$2:$E$405,3,FALSE)</f>
        <v>1.2563</v>
      </c>
      <c r="G2034" s="10">
        <f>VLOOKUP(C2034,away!$B$2:$E$405,4,FALSE)</f>
        <v>0.99770000000000003</v>
      </c>
      <c r="H2034" s="10">
        <f>VLOOKUP(A2034,away!$A$2:$E$405,3,FALSE)</f>
        <v>1.2458</v>
      </c>
      <c r="I2034" s="10">
        <f>VLOOKUP(C2034,away!$B$2:$E$405,3,FALSE)</f>
        <v>1.3913</v>
      </c>
      <c r="J2034" s="10">
        <f>VLOOKUP(B2034,home!$B$2:$E$405,4,FALSE)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1.8042</v>
      </c>
      <c r="F2035" s="10">
        <f>VLOOKUP(B2035,home!$B$2:$E$405,3,FALSE)</f>
        <v>0.77600000000000002</v>
      </c>
      <c r="G2035" s="10">
        <f>VLOOKUP(C2035,away!$B$2:$E$405,4,FALSE)</f>
        <v>1.1455</v>
      </c>
      <c r="H2035" s="10">
        <f>VLOOKUP(A2035,away!$A$2:$E$405,3,FALSE)</f>
        <v>1.2458</v>
      </c>
      <c r="I2035" s="10">
        <f>VLOOKUP(C2035,away!$B$2:$E$405,3,FALSE)</f>
        <v>0.96319999999999995</v>
      </c>
      <c r="J2035" s="10">
        <f>VLOOKUP(B2035,home!$B$2:$E$405,4,FALSE)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1.8042</v>
      </c>
      <c r="F2036" s="10">
        <f>VLOOKUP(B2036,home!$B$2:$E$405,3,FALSE)</f>
        <v>0.77600000000000002</v>
      </c>
      <c r="G2036" s="10">
        <f>VLOOKUP(C2036,away!$B$2:$E$405,4,FALSE)</f>
        <v>1.0716000000000001</v>
      </c>
      <c r="H2036" s="10">
        <f>VLOOKUP(A2036,away!$A$2:$E$405,3,FALSE)</f>
        <v>1.2458</v>
      </c>
      <c r="I2036" s="10">
        <f>VLOOKUP(C2036,away!$B$2:$E$405,3,FALSE)</f>
        <v>0.74919999999999998</v>
      </c>
      <c r="J2036" s="10">
        <f>VLOOKUP(B2036,home!$B$2:$E$405,4,FALSE)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1.8042</v>
      </c>
      <c r="F2037" s="10">
        <f>VLOOKUP(B2037,home!$B$2:$E$405,3,FALSE)</f>
        <v>0.62819999999999998</v>
      </c>
      <c r="G2037" s="10">
        <f>VLOOKUP(C2037,away!$B$2:$E$405,4,FALSE)</f>
        <v>1.1085</v>
      </c>
      <c r="H2037" s="10">
        <f>VLOOKUP(A2037,away!$A$2:$E$405,3,FALSE)</f>
        <v>1.2458</v>
      </c>
      <c r="I2037" s="10">
        <f>VLOOKUP(C2037,away!$B$2:$E$405,3,FALSE)</f>
        <v>0.74919999999999998</v>
      </c>
      <c r="J2037" s="10">
        <f>VLOOKUP(B2037,home!$B$2:$E$405,4,FALSE)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1.8042</v>
      </c>
      <c r="F2038" s="10">
        <f>VLOOKUP(B2038,home!$B$2:$E$405,3,FALSE)</f>
        <v>0.99770000000000003</v>
      </c>
      <c r="G2038" s="10">
        <f>VLOOKUP(C2038,away!$B$2:$E$405,4,FALSE)</f>
        <v>0.84989999999999999</v>
      </c>
      <c r="H2038" s="10">
        <f>VLOOKUP(A2038,away!$A$2:$E$405,3,FALSE)</f>
        <v>1.2458</v>
      </c>
      <c r="I2038" s="10">
        <f>VLOOKUP(C2038,away!$B$2:$E$405,3,FALSE)</f>
        <v>0.90969999999999995</v>
      </c>
      <c r="J2038" s="10">
        <f>VLOOKUP(B2038,home!$B$2:$E$405,4,FALSE)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1.8042</v>
      </c>
      <c r="F2039" s="10">
        <f>VLOOKUP(B2039,home!$B$2:$E$405,3,FALSE)</f>
        <v>1.6997</v>
      </c>
      <c r="G2039" s="10">
        <f>VLOOKUP(C2039,away!$B$2:$E$405,4,FALSE)</f>
        <v>0.84989999999999999</v>
      </c>
      <c r="H2039" s="10">
        <f>VLOOKUP(A2039,away!$A$2:$E$405,3,FALSE)</f>
        <v>1.2458</v>
      </c>
      <c r="I2039" s="10">
        <f>VLOOKUP(C2039,away!$B$2:$E$405,3,FALSE)</f>
        <v>1.2307999999999999</v>
      </c>
      <c r="J2039" s="10">
        <f>VLOOKUP(B2039,home!$B$2:$E$405,4,FALSE)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1.5866</v>
      </c>
      <c r="F2040" s="10">
        <f>VLOOKUP(B2040,home!$B$2:$E$405,3,FALSE)</f>
        <v>1.0084</v>
      </c>
      <c r="G2040" s="10">
        <f>VLOOKUP(C2040,away!$B$2:$E$405,4,FALSE)</f>
        <v>1.1345000000000001</v>
      </c>
      <c r="H2040" s="10">
        <f>VLOOKUP(A2040,away!$A$2:$E$405,3,FALSE)</f>
        <v>1.1788000000000001</v>
      </c>
      <c r="I2040" s="10">
        <f>VLOOKUP(C2040,away!$B$2:$E$405,3,FALSE)</f>
        <v>0.84830000000000005</v>
      </c>
      <c r="J2040" s="10">
        <f>VLOOKUP(B2040,home!$B$2:$E$405,4,FALSE)</f>
        <v>1.6117999999999999</v>
      </c>
      <c r="K2040" s="12">
        <f t="shared" si="2686"/>
        <v>1.81511768068</v>
      </c>
      <c r="L2040" s="12">
        <f t="shared" si="2687"/>
        <v>1.6117613812720002</v>
      </c>
      <c r="M2040" s="13">
        <f t="shared" si="2688"/>
        <v>3.2488176301358161E-2</v>
      </c>
      <c r="N2040" s="13">
        <f t="shared" si="2689"/>
        <v>5.8969863217644164E-2</v>
      </c>
      <c r="O2040" s="13">
        <f t="shared" si="2690"/>
        <v>5.2363187910485304E-2</v>
      </c>
      <c r="P2040" s="13">
        <f t="shared" si="2691"/>
        <v>9.5045348193091087E-2</v>
      </c>
      <c r="Q2040" s="13">
        <f t="shared" si="2692"/>
        <v>5.3518620676813573E-2</v>
      </c>
      <c r="R2040" s="13">
        <f t="shared" si="2693"/>
        <v>4.2198482037204547E-2</v>
      </c>
      <c r="S2040" s="13">
        <f t="shared" si="2694"/>
        <v>6.9514660728803954E-2</v>
      </c>
      <c r="T2040" s="13">
        <f t="shared" si="2695"/>
        <v>8.6259245985833288E-2</v>
      </c>
      <c r="U2040" s="13">
        <f t="shared" si="2696"/>
        <v>7.659521084358735E-2</v>
      </c>
      <c r="V2040" s="13">
        <f t="shared" si="2697"/>
        <v>2.2596409202355318E-2</v>
      </c>
      <c r="W2040" s="13">
        <f t="shared" si="2698"/>
        <v>3.2380864878696847E-2</v>
      </c>
      <c r="X2040" s="13">
        <f t="shared" si="2699"/>
        <v>5.2190227503670437E-2</v>
      </c>
      <c r="Y2040" s="13">
        <f t="shared" si="2700"/>
        <v>4.2059096585107897E-2</v>
      </c>
      <c r="Z2040" s="13">
        <f t="shared" si="2701"/>
        <v>2.2671294565288824E-2</v>
      </c>
      <c r="AA2040" s="13">
        <f t="shared" si="2702"/>
        <v>4.1151067609360131E-2</v>
      </c>
      <c r="AB2040" s="13">
        <f t="shared" si="2703"/>
        <v>3.7347015198303836E-2</v>
      </c>
      <c r="AC2040" s="13">
        <f t="shared" si="2704"/>
        <v>4.1316638563935913E-3</v>
      </c>
      <c r="AD2040" s="13">
        <f t="shared" si="2705"/>
        <v>1.4693770089258169E-2</v>
      </c>
      <c r="AE2040" s="13">
        <f t="shared" si="2706"/>
        <v>2.368285117515595E-2</v>
      </c>
      <c r="AF2040" s="13">
        <f t="shared" si="2707"/>
        <v>1.9085552461264286E-2</v>
      </c>
      <c r="AG2040" s="13">
        <f t="shared" si="2708"/>
        <v>1.0253785465768847E-2</v>
      </c>
      <c r="AH2040" s="13">
        <f t="shared" si="2709"/>
        <v>9.1351792609435829E-3</v>
      </c>
      <c r="AI2040" s="13">
        <f t="shared" si="2710"/>
        <v>1.6581425392719947E-2</v>
      </c>
      <c r="AJ2040" s="13">
        <f t="shared" si="2711"/>
        <v>1.5048619200601151E-2</v>
      </c>
      <c r="AK2040" s="13">
        <f t="shared" si="2712"/>
        <v>9.1050049269438913E-3</v>
      </c>
      <c r="AL2040" s="13">
        <f t="shared" si="2713"/>
        <v>4.8349334995614624E-4</v>
      </c>
      <c r="AM2040" s="13">
        <f t="shared" si="2714"/>
        <v>5.3341843769718917E-3</v>
      </c>
      <c r="AN2040" s="13">
        <f t="shared" si="2715"/>
        <v>8.597432379387742E-3</v>
      </c>
      <c r="AO2040" s="13">
        <f t="shared" si="2716"/>
        <v>6.9285047435973029E-3</v>
      </c>
      <c r="AP2040" s="13">
        <f t="shared" si="2717"/>
        <v>3.7223654585633306E-3</v>
      </c>
      <c r="AQ2040" s="13">
        <f t="shared" si="2718"/>
        <v>1.499891223273305E-3</v>
      </c>
      <c r="AR2040" s="13">
        <f t="shared" si="2719"/>
        <v>2.9447458287571509E-3</v>
      </c>
      <c r="AS2040" s="13">
        <f t="shared" si="2720"/>
        <v>5.3450602188857832E-3</v>
      </c>
      <c r="AT2040" s="13">
        <f t="shared" si="2721"/>
        <v>4.8509566537994495E-3</v>
      </c>
      <c r="AU2040" s="13">
        <f t="shared" si="2722"/>
        <v>2.93501906350789E-3</v>
      </c>
      <c r="AV2040" s="13">
        <f t="shared" si="2723"/>
        <v>1.3318512488265063E-3</v>
      </c>
      <c r="AW2040" s="13">
        <f t="shared" si="2724"/>
        <v>3.9291041154789483E-5</v>
      </c>
      <c r="AX2040" s="13">
        <f t="shared" si="2725"/>
        <v>1.6136953957747834E-3</v>
      </c>
      <c r="AY2040" s="13">
        <f t="shared" si="2726"/>
        <v>2.6008919200462325E-3</v>
      </c>
      <c r="AZ2040" s="13">
        <f t="shared" si="2727"/>
        <v>2.0960085767964499E-3</v>
      </c>
      <c r="BA2040" s="13">
        <f t="shared" si="2728"/>
        <v>1.1260885596318015E-3</v>
      </c>
      <c r="BB2040" s="13">
        <f t="shared" si="2729"/>
        <v>4.5374651307668768E-4</v>
      </c>
      <c r="BC2040" s="13">
        <f t="shared" si="2730"/>
        <v>1.4626622133276712E-4</v>
      </c>
      <c r="BD2040" s="13">
        <f t="shared" si="2731"/>
        <v>7.9103793407543123E-4</v>
      </c>
      <c r="BE2040" s="13">
        <f t="shared" si="2732"/>
        <v>1.4358269402288952E-3</v>
      </c>
      <c r="BF2040" s="13">
        <f t="shared" si="2733"/>
        <v>1.3030974328030671E-3</v>
      </c>
      <c r="BG2040" s="13">
        <f t="shared" si="2734"/>
        <v>7.8842506330985501E-4</v>
      </c>
      <c r="BH2040" s="13">
        <f t="shared" si="2735"/>
        <v>3.5777106807624148E-4</v>
      </c>
      <c r="BI2040" s="13">
        <f t="shared" si="2736"/>
        <v>1.2987931826019083E-4</v>
      </c>
      <c r="BJ2040" s="14">
        <f t="shared" si="2737"/>
        <v>0.4272129534076658</v>
      </c>
      <c r="BK2040" s="14">
        <f t="shared" si="2738"/>
        <v>0.22686064355200447</v>
      </c>
      <c r="BL2040" s="14">
        <f t="shared" si="2739"/>
        <v>0.32173886315068018</v>
      </c>
      <c r="BM2040" s="14">
        <f t="shared" si="2740"/>
        <v>0.66133847546015079</v>
      </c>
      <c r="BN2040" s="14">
        <f t="shared" si="2741"/>
        <v>0.33458367833659686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1.5866</v>
      </c>
      <c r="F2041" s="10">
        <f>VLOOKUP(B2041,home!$B$2:$E$405,3,FALSE)</f>
        <v>1.6807000000000001</v>
      </c>
      <c r="G2041" s="10">
        <f>VLOOKUP(C2041,away!$B$2:$E$405,4,FALSE)</f>
        <v>1.2033</v>
      </c>
      <c r="H2041" s="10">
        <f>VLOOKUP(A2041,away!$A$2:$E$405,3,FALSE)</f>
        <v>1.1788000000000001</v>
      </c>
      <c r="I2041" s="10">
        <f>VLOOKUP(C2041,away!$B$2:$E$405,3,FALSE)</f>
        <v>1.3882000000000001</v>
      </c>
      <c r="J2041" s="10">
        <f>VLOOKUP(B2041,home!$B$2:$E$405,4,FALSE)</f>
        <v>0.65980000000000005</v>
      </c>
      <c r="K2041" s="12">
        <f t="shared" si="2686"/>
        <v>3.2087181194460004</v>
      </c>
      <c r="L2041" s="12">
        <f t="shared" si="2687"/>
        <v>1.0797034235680003</v>
      </c>
      <c r="M2041" s="13">
        <f t="shared" si="2688"/>
        <v>1.3726575014521746E-2</v>
      </c>
      <c r="N2041" s="13">
        <f t="shared" si="2689"/>
        <v>4.4044709967030672E-2</v>
      </c>
      <c r="O2041" s="13">
        <f t="shared" si="2690"/>
        <v>1.4820630037042102E-2</v>
      </c>
      <c r="P2041" s="13">
        <f t="shared" si="2691"/>
        <v>4.755522414146264E-2</v>
      </c>
      <c r="Q2041" s="13">
        <f t="shared" si="2692"/>
        <v>7.0663529468477579E-2</v>
      </c>
      <c r="R2041" s="13">
        <f t="shared" si="2693"/>
        <v>8.0009424952145469E-3</v>
      </c>
      <c r="S2041" s="13">
        <f t="shared" si="2694"/>
        <v>4.1188339785274995E-2</v>
      </c>
      <c r="T2041" s="13">
        <f t="shared" si="2695"/>
        <v>7.6295654688513515E-2</v>
      </c>
      <c r="U2041" s="13">
        <f t="shared" si="2696"/>
        <v>2.5672769157040413E-2</v>
      </c>
      <c r="V2041" s="13">
        <f t="shared" si="2697"/>
        <v>1.5855057542931528E-2</v>
      </c>
      <c r="W2041" s="13">
        <f t="shared" si="2698"/>
        <v>7.5579782463170153E-2</v>
      </c>
      <c r="X2041" s="13">
        <f t="shared" si="2699"/>
        <v>8.1603749878009516E-2</v>
      </c>
      <c r="Y2041" s="13">
        <f t="shared" si="2700"/>
        <v>4.4053924059636825E-2</v>
      </c>
      <c r="Z2041" s="13">
        <f t="shared" si="2701"/>
        <v>2.8795483346179488E-3</v>
      </c>
      <c r="AA2041" s="13">
        <f t="shared" si="2702"/>
        <v>9.2396589171091659E-3</v>
      </c>
      <c r="AB2041" s="13">
        <f t="shared" si="2703"/>
        <v>1.4823730492414498E-2</v>
      </c>
      <c r="AC2041" s="13">
        <f t="shared" si="2704"/>
        <v>3.4330796940980719E-3</v>
      </c>
      <c r="AD2041" s="13">
        <f t="shared" si="2705"/>
        <v>6.062855436334029E-2</v>
      </c>
      <c r="AE2041" s="13">
        <f t="shared" si="2706"/>
        <v>6.5460857712077131E-2</v>
      </c>
      <c r="AF2041" s="13">
        <f t="shared" si="2707"/>
        <v>3.5339156090713704E-2</v>
      </c>
      <c r="AG2041" s="13">
        <f t="shared" si="2708"/>
        <v>1.2718602605715846E-2</v>
      </c>
      <c r="AH2041" s="13">
        <f t="shared" si="2709"/>
        <v>7.7726454880413316E-4</v>
      </c>
      <c r="AI2041" s="13">
        <f t="shared" si="2710"/>
        <v>2.4940228413508421E-3</v>
      </c>
      <c r="AJ2041" s="13">
        <f t="shared" si="2711"/>
        <v>4.0013081406773225E-3</v>
      </c>
      <c r="AK2041" s="13">
        <f t="shared" si="2712"/>
        <v>4.2796899774927037E-3</v>
      </c>
      <c r="AL2041" s="13">
        <f t="shared" si="2713"/>
        <v>4.7575123197336365E-4</v>
      </c>
      <c r="AM2041" s="13">
        <f t="shared" si="2714"/>
        <v>3.8907988188293365E-2</v>
      </c>
      <c r="AN2041" s="13">
        <f t="shared" si="2715"/>
        <v>4.2009088051043655E-2</v>
      </c>
      <c r="AO2041" s="13">
        <f t="shared" si="2716"/>
        <v>2.2678678094840702E-2</v>
      </c>
      <c r="AP2041" s="13">
        <f t="shared" si="2717"/>
        <v>8.1620821269987077E-3</v>
      </c>
      <c r="AQ2041" s="13">
        <f t="shared" si="2718"/>
        <v>2.2031570039909225E-3</v>
      </c>
      <c r="AR2041" s="13">
        <f t="shared" si="2719"/>
        <v>1.6784303887237197E-4</v>
      </c>
      <c r="AS2041" s="13">
        <f t="shared" si="2720"/>
        <v>5.3856100005265928E-4</v>
      </c>
      <c r="AT2041" s="13">
        <f t="shared" si="2721"/>
        <v>8.6404521964796325E-4</v>
      </c>
      <c r="AU2041" s="13">
        <f t="shared" si="2722"/>
        <v>9.2415918410170635E-4</v>
      </c>
      <c r="AV2041" s="13">
        <f t="shared" si="2723"/>
        <v>7.4134157981989442E-4</v>
      </c>
      <c r="AW2041" s="13">
        <f t="shared" si="2724"/>
        <v>4.5783971861830879E-5</v>
      </c>
      <c r="AX2041" s="13">
        <f t="shared" si="2725"/>
        <v>2.0807461115161303E-2</v>
      </c>
      <c r="AY2041" s="13">
        <f t="shared" si="2726"/>
        <v>2.2465887001797698E-2</v>
      </c>
      <c r="AZ2041" s="13">
        <f t="shared" si="2727"/>
        <v>1.2128247554666405E-2</v>
      </c>
      <c r="BA2041" s="13">
        <f t="shared" si="2728"/>
        <v>4.3649701355511824E-3</v>
      </c>
      <c r="BB2041" s="13">
        <f t="shared" si="2729"/>
        <v>1.1782182997816723E-3</v>
      </c>
      <c r="BC2041" s="13">
        <f t="shared" si="2730"/>
        <v>2.5442526639694808E-4</v>
      </c>
      <c r="BD2041" s="13">
        <f t="shared" si="2731"/>
        <v>3.020345061542615E-5</v>
      </c>
      <c r="BE2041" s="13">
        <f t="shared" si="2732"/>
        <v>9.6914359259510339E-5</v>
      </c>
      <c r="BF2041" s="13">
        <f t="shared" si="2733"/>
        <v>1.5548543029524504E-4</v>
      </c>
      <c r="BG2041" s="13">
        <f t="shared" si="2734"/>
        <v>1.6630297249940363E-4</v>
      </c>
      <c r="BH2041" s="13">
        <f t="shared" si="2735"/>
        <v>1.3340484029414161E-4</v>
      </c>
      <c r="BI2041" s="13">
        <f t="shared" si="2736"/>
        <v>8.5611705654722403E-5</v>
      </c>
      <c r="BJ2041" s="14">
        <f t="shared" si="2737"/>
        <v>0.74154872413520778</v>
      </c>
      <c r="BK2041" s="14">
        <f t="shared" si="2738"/>
        <v>0.14469991441206007</v>
      </c>
      <c r="BL2041" s="14">
        <f t="shared" si="2739"/>
        <v>8.801388938825877E-2</v>
      </c>
      <c r="BM2041" s="14">
        <f t="shared" si="2740"/>
        <v>0.75591036211645946</v>
      </c>
      <c r="BN2041" s="14">
        <f t="shared" si="2741"/>
        <v>0.19881161112374929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1.5866</v>
      </c>
      <c r="F2042" s="10">
        <f>VLOOKUP(B2042,home!$B$2:$E$405,3,FALSE)</f>
        <v>0.94540000000000002</v>
      </c>
      <c r="G2042" s="10">
        <f>VLOOKUP(C2042,away!$B$2:$E$405,4,FALSE)</f>
        <v>1.1345000000000001</v>
      </c>
      <c r="H2042" s="10">
        <f>VLOOKUP(A2042,away!$A$2:$E$405,3,FALSE)</f>
        <v>1.1788000000000001</v>
      </c>
      <c r="I2042" s="10">
        <f>VLOOKUP(C2042,away!$B$2:$E$405,3,FALSE)</f>
        <v>0.84830000000000005</v>
      </c>
      <c r="J2042" s="10">
        <f>VLOOKUP(B2042,home!$B$2:$E$405,4,FALSE)</f>
        <v>1.018</v>
      </c>
      <c r="K2042" s="12">
        <f t="shared" si="2686"/>
        <v>1.7017178255800001</v>
      </c>
      <c r="L2042" s="12">
        <f t="shared" si="2687"/>
        <v>1.0179756087200003</v>
      </c>
      <c r="M2042" s="13">
        <f t="shared" si="2688"/>
        <v>6.5894952462460341E-2</v>
      </c>
      <c r="N2042" s="13">
        <f t="shared" si="2689"/>
        <v>0.11213461522111545</v>
      </c>
      <c r="O2042" s="13">
        <f t="shared" si="2690"/>
        <v>6.7079454344548539E-2</v>
      </c>
      <c r="P2042" s="13">
        <f t="shared" si="2691"/>
        <v>0.11415030318829801</v>
      </c>
      <c r="Q2042" s="13">
        <f t="shared" si="2692"/>
        <v>9.5410736793163337E-2</v>
      </c>
      <c r="R2042" s="13">
        <f t="shared" si="2693"/>
        <v>3.4142624184498635E-2</v>
      </c>
      <c r="S2042" s="13">
        <f t="shared" si="2694"/>
        <v>4.9435849147184636E-2</v>
      </c>
      <c r="T2042" s="13">
        <f t="shared" si="2695"/>
        <v>9.7125802865444158E-2</v>
      </c>
      <c r="U2042" s="13">
        <f t="shared" si="2696"/>
        <v>5.810111218684013E-2</v>
      </c>
      <c r="V2042" s="13">
        <f t="shared" si="2697"/>
        <v>9.5153421513108974E-3</v>
      </c>
      <c r="W2042" s="13">
        <f t="shared" si="2698"/>
        <v>5.4120717184215864E-2</v>
      </c>
      <c r="X2042" s="13">
        <f t="shared" si="2699"/>
        <v>5.5093570019965121E-2</v>
      </c>
      <c r="Y2042" s="13">
        <f t="shared" si="2700"/>
        <v>2.8041955238815974E-2</v>
      </c>
      <c r="Z2042" s="13">
        <f t="shared" si="2701"/>
        <v>1.1585452879171067E-2</v>
      </c>
      <c r="AA2042" s="13">
        <f t="shared" si="2702"/>
        <v>1.9715171681902538E-2</v>
      </c>
      <c r="AB2042" s="13">
        <f t="shared" si="2703"/>
        <v>1.6774829542731795E-2</v>
      </c>
      <c r="AC2042" s="13">
        <f t="shared" si="2704"/>
        <v>1.0302185058591133E-3</v>
      </c>
      <c r="AD2042" s="13">
        <f t="shared" si="2705"/>
        <v>2.3024547291388493E-2</v>
      </c>
      <c r="AE2042" s="13">
        <f t="shared" si="2706"/>
        <v>2.3438427544453633E-2</v>
      </c>
      <c r="AF2042" s="13">
        <f t="shared" si="2707"/>
        <v>1.1929873773502405E-2</v>
      </c>
      <c r="AG2042" s="13">
        <f t="shared" si="2708"/>
        <v>4.0481068388446258E-3</v>
      </c>
      <c r="AH2042" s="13">
        <f t="shared" si="2709"/>
        <v>2.9484271117427613E-3</v>
      </c>
      <c r="AI2042" s="13">
        <f t="shared" si="2710"/>
        <v>5.0173909734760108E-3</v>
      </c>
      <c r="AJ2042" s="13">
        <f t="shared" si="2711"/>
        <v>4.2690918287341603E-3</v>
      </c>
      <c r="AK2042" s="13">
        <f t="shared" si="2712"/>
        <v>2.4215965546649466E-3</v>
      </c>
      <c r="AL2042" s="13">
        <f t="shared" si="2713"/>
        <v>7.138619903307981E-5</v>
      </c>
      <c r="AM2042" s="13">
        <f t="shared" si="2714"/>
        <v>7.8362565103330985E-3</v>
      </c>
      <c r="AN2042" s="13">
        <f t="shared" si="2715"/>
        <v>7.9771179911923996E-3</v>
      </c>
      <c r="AO2042" s="13">
        <f t="shared" si="2716"/>
        <v>4.0602557714576751E-3</v>
      </c>
      <c r="AP2042" s="13">
        <f t="shared" si="2717"/>
        <v>1.3777471135028403E-3</v>
      </c>
      <c r="AQ2042" s="13">
        <f t="shared" si="2718"/>
        <v>3.5062823913256923E-4</v>
      </c>
      <c r="AR2042" s="13">
        <f t="shared" si="2719"/>
        <v>6.0028537676857813E-4</v>
      </c>
      <c r="AS2042" s="13">
        <f t="shared" si="2720"/>
        <v>1.0215163260820957E-3</v>
      </c>
      <c r="AT2042" s="13">
        <f t="shared" si="2721"/>
        <v>8.6916627060744747E-4</v>
      </c>
      <c r="AU2042" s="13">
        <f t="shared" si="2722"/>
        <v>4.9302524536186105E-4</v>
      </c>
      <c r="AV2042" s="13">
        <f t="shared" si="2723"/>
        <v>2.0974746212330808E-4</v>
      </c>
      <c r="AW2042" s="13">
        <f t="shared" si="2724"/>
        <v>3.4350785937699276E-6</v>
      </c>
      <c r="AX2042" s="13">
        <f t="shared" si="2725"/>
        <v>2.2225162315751921E-3</v>
      </c>
      <c r="AY2042" s="13">
        <f t="shared" si="2726"/>
        <v>2.2624673137278369E-3</v>
      </c>
      <c r="AZ2042" s="13">
        <f t="shared" si="2727"/>
        <v>1.1515682704505994E-3</v>
      </c>
      <c r="BA2042" s="13">
        <f t="shared" si="2728"/>
        <v>3.9075613703152894E-4</v>
      </c>
      <c r="BB2042" s="13">
        <f t="shared" si="2729"/>
        <v>9.9445054113936619E-5</v>
      </c>
      <c r="BC2042" s="13">
        <f t="shared" si="2730"/>
        <v>2.0246527899165603E-5</v>
      </c>
      <c r="BD2042" s="13">
        <f t="shared" si="2731"/>
        <v>1.018459786369513E-4</v>
      </c>
      <c r="BE2042" s="13">
        <f t="shared" si="2732"/>
        <v>1.7331311731013987E-4</v>
      </c>
      <c r="BF2042" s="13">
        <f t="shared" si="2733"/>
        <v>1.4746501056675141E-4</v>
      </c>
      <c r="BG2042" s="13">
        <f t="shared" si="2734"/>
        <v>8.3647945710261303E-5</v>
      </c>
      <c r="BH2042" s="13">
        <f t="shared" si="2735"/>
        <v>3.5586300072074943E-5</v>
      </c>
      <c r="BI2042" s="13">
        <f t="shared" si="2736"/>
        <v>1.2111568235817749E-5</v>
      </c>
      <c r="BJ2042" s="14">
        <f t="shared" si="2737"/>
        <v>0.53211735793132575</v>
      </c>
      <c r="BK2042" s="14">
        <f t="shared" si="2738"/>
        <v>0.24236051896787389</v>
      </c>
      <c r="BL2042" s="14">
        <f t="shared" si="2739"/>
        <v>0.21421740901061478</v>
      </c>
      <c r="BM2042" s="14">
        <f t="shared" si="2740"/>
        <v>0.50920902035976723</v>
      </c>
      <c r="BN2042" s="14">
        <f t="shared" si="2741"/>
        <v>0.48881268619408436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1.1809000000000001</v>
      </c>
      <c r="F2043" s="10">
        <f>VLOOKUP(B2043,home!$B$2:$E$405,3,FALSE)</f>
        <v>0.7762</v>
      </c>
      <c r="G2043" s="10">
        <f>VLOOKUP(C2043,away!$B$2:$E$405,4,FALSE)</f>
        <v>1.2376</v>
      </c>
      <c r="H2043" s="10">
        <f>VLOOKUP(A2043,away!$A$2:$E$405,3,FALSE)</f>
        <v>0.92459999999999998</v>
      </c>
      <c r="I2043" s="10">
        <f>VLOOKUP(C2043,away!$B$2:$E$405,3,FALSE)</f>
        <v>1.5807</v>
      </c>
      <c r="J2043" s="10">
        <f>VLOOKUP(B2043,home!$B$2:$E$405,4,FALSE)</f>
        <v>0.99139999999999995</v>
      </c>
      <c r="K2043" s="12">
        <f t="shared" si="2686"/>
        <v>1.1344022042080002</v>
      </c>
      <c r="L2043" s="12">
        <f t="shared" si="2687"/>
        <v>1.4489461891079998</v>
      </c>
      <c r="M2043" s="13">
        <f t="shared" si="2688"/>
        <v>7.5520707159668757E-2</v>
      </c>
      <c r="N2043" s="13">
        <f t="shared" si="2689"/>
        <v>8.5670856665275158E-2</v>
      </c>
      <c r="O2043" s="13">
        <f t="shared" si="2690"/>
        <v>0.10942544083774328</v>
      </c>
      <c r="P2043" s="13">
        <f t="shared" si="2691"/>
        <v>0.12413246128276811</v>
      </c>
      <c r="Q2043" s="13">
        <f t="shared" si="2692"/>
        <v>4.8592604318737895E-2</v>
      </c>
      <c r="R2043" s="13">
        <f t="shared" si="2693"/>
        <v>7.9275787746655516E-2</v>
      </c>
      <c r="S2043" s="13">
        <f t="shared" si="2694"/>
        <v>5.1008751518771898E-2</v>
      </c>
      <c r="T2043" s="13">
        <f t="shared" si="2695"/>
        <v>7.0408068846468205E-2</v>
      </c>
      <c r="U2043" s="13">
        <f t="shared" si="2696"/>
        <v>8.9930628360131604E-2</v>
      </c>
      <c r="V2043" s="13">
        <f t="shared" si="2697"/>
        <v>9.3158288944503558E-3</v>
      </c>
      <c r="W2043" s="13">
        <f t="shared" si="2698"/>
        <v>1.8374519149127824E-2</v>
      </c>
      <c r="X2043" s="13">
        <f t="shared" si="2699"/>
        <v>2.6623689497820725E-2</v>
      </c>
      <c r="Y2043" s="13">
        <f t="shared" si="2700"/>
        <v>1.9288146718931011E-2</v>
      </c>
      <c r="Z2043" s="13">
        <f t="shared" si="2701"/>
        <v>3.828878351468374E-2</v>
      </c>
      <c r="AA2043" s="13">
        <f t="shared" si="2702"/>
        <v>4.3434880415500178E-2</v>
      </c>
      <c r="AB2043" s="13">
        <f t="shared" si="2703"/>
        <v>2.4636312041427154E-2</v>
      </c>
      <c r="AC2043" s="13">
        <f t="shared" si="2704"/>
        <v>9.5701961509075928E-4</v>
      </c>
      <c r="AD2043" s="13">
        <f t="shared" si="2705"/>
        <v>5.211023756008174E-3</v>
      </c>
      <c r="AE2043" s="13">
        <f t="shared" si="2706"/>
        <v>7.550493012619299E-3</v>
      </c>
      <c r="AF2043" s="13">
        <f t="shared" si="2707"/>
        <v>5.4701290382606575E-3</v>
      </c>
      <c r="AG2043" s="13">
        <f t="shared" si="2708"/>
        <v>2.6419742079722632E-3</v>
      </c>
      <c r="AH2043" s="13">
        <f t="shared" si="2709"/>
        <v>1.3869596739795553E-2</v>
      </c>
      <c r="AI2043" s="13">
        <f t="shared" si="2710"/>
        <v>1.5733701113100167E-2</v>
      </c>
      <c r="AJ2043" s="13">
        <f t="shared" si="2711"/>
        <v>8.9241726115253488E-3</v>
      </c>
      <c r="AK2043" s="13">
        <f t="shared" si="2712"/>
        <v>3.3745336937490082E-3</v>
      </c>
      <c r="AL2043" s="13">
        <f t="shared" si="2713"/>
        <v>6.2921656740283239E-5</v>
      </c>
      <c r="AM2043" s="13">
        <f t="shared" si="2714"/>
        <v>1.1822793669991848E-3</v>
      </c>
      <c r="AN2043" s="13">
        <f t="shared" si="2715"/>
        <v>1.713059183274487E-3</v>
      </c>
      <c r="AO2043" s="13">
        <f t="shared" si="2716"/>
        <v>1.2410652876610154E-3</v>
      </c>
      <c r="AP2043" s="13">
        <f t="shared" si="2717"/>
        <v>5.9941227299688412E-4</v>
      </c>
      <c r="AQ2043" s="13">
        <f t="shared" si="2718"/>
        <v>2.1712903216584981E-4</v>
      </c>
      <c r="AR2043" s="13">
        <f t="shared" si="2719"/>
        <v>4.0192598681182985E-3</v>
      </c>
      <c r="AS2043" s="13">
        <f t="shared" si="2720"/>
        <v>4.5594572536781543E-3</v>
      </c>
      <c r="AT2043" s="13">
        <f t="shared" si="2721"/>
        <v>2.5861291792823268E-3</v>
      </c>
      <c r="AU2043" s="13">
        <f t="shared" si="2722"/>
        <v>9.7790354711483284E-4</v>
      </c>
      <c r="AV2043" s="13">
        <f t="shared" si="2723"/>
        <v>2.7733398483747193E-4</v>
      </c>
      <c r="AW2043" s="13">
        <f t="shared" si="2724"/>
        <v>2.872876567720442E-6</v>
      </c>
      <c r="AX2043" s="13">
        <f t="shared" si="2725"/>
        <v>2.2353005331891905E-4</v>
      </c>
      <c r="AY2043" s="13">
        <f t="shared" si="2726"/>
        <v>3.2388301890755571E-4</v>
      </c>
      <c r="AZ2043" s="13">
        <f t="shared" si="2727"/>
        <v>2.3464453298144858E-4</v>
      </c>
      <c r="BA2043" s="13">
        <f t="shared" si="2728"/>
        <v>1.1332910061949879E-4</v>
      </c>
      <c r="BB2043" s="13">
        <f t="shared" si="2729"/>
        <v>4.1051942114414955E-5</v>
      </c>
      <c r="BC2043" s="13">
        <f t="shared" si="2730"/>
        <v>1.1896411016432744E-5</v>
      </c>
      <c r="BD2043" s="13">
        <f t="shared" si="2731"/>
        <v>9.706152114907884E-4</v>
      </c>
      <c r="BE2043" s="13">
        <f t="shared" si="2732"/>
        <v>1.1010680353529647E-3</v>
      </c>
      <c r="BF2043" s="13">
        <f t="shared" si="2733"/>
        <v>6.2452700314368783E-4</v>
      </c>
      <c r="BG2043" s="13">
        <f t="shared" si="2734"/>
        <v>2.3615493631787209E-4</v>
      </c>
      <c r="BH2043" s="13">
        <f t="shared" si="2735"/>
        <v>6.6973670073398458E-5</v>
      </c>
      <c r="BI2043" s="13">
        <f t="shared" si="2736"/>
        <v>1.5195015791032516E-5</v>
      </c>
      <c r="BJ2043" s="14">
        <f t="shared" si="2737"/>
        <v>0.29573278541327686</v>
      </c>
      <c r="BK2043" s="14">
        <f t="shared" si="2738"/>
        <v>0.2613215731463977</v>
      </c>
      <c r="BL2043" s="14">
        <f t="shared" si="2739"/>
        <v>0.4040396712648287</v>
      </c>
      <c r="BM2043" s="14">
        <f t="shared" si="2740"/>
        <v>0.47644394518599842</v>
      </c>
      <c r="BN2043" s="14">
        <f t="shared" si="2741"/>
        <v>0.52261785801084881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1.1809000000000001</v>
      </c>
      <c r="F2044" s="10" t="e">
        <f>VLOOKUP(B2044,home!$B$2:$E$405,3,FALSE)</f>
        <v>#N/A</v>
      </c>
      <c r="G2044" s="10">
        <f>VLOOKUP(C2044,away!$B$2:$E$405,4,FALSE)</f>
        <v>0.8468</v>
      </c>
      <c r="H2044" s="10">
        <f>VLOOKUP(A2044,away!$A$2:$E$405,3,FALSE)</f>
        <v>0.92459999999999998</v>
      </c>
      <c r="I2044" s="10">
        <f>VLOOKUP(C2044,away!$B$2:$E$405,3,FALSE)</f>
        <v>1.2479</v>
      </c>
      <c r="J2044" s="10" t="e">
        <f>VLOOKUP(B2044,home!$B$2:$E$405,4,FALSE)</f>
        <v>#N/A</v>
      </c>
      <c r="K2044" s="12" t="e">
        <f t="shared" si="2686"/>
        <v>#N/A</v>
      </c>
      <c r="L2044" s="12" t="e">
        <f t="shared" si="2687"/>
        <v>#N/A</v>
      </c>
      <c r="M2044" s="13" t="e">
        <f t="shared" si="2688"/>
        <v>#N/A</v>
      </c>
      <c r="N2044" s="13" t="e">
        <f t="shared" si="2689"/>
        <v>#N/A</v>
      </c>
      <c r="O2044" s="13" t="e">
        <f t="shared" si="2690"/>
        <v>#N/A</v>
      </c>
      <c r="P2044" s="13" t="e">
        <f t="shared" si="2691"/>
        <v>#N/A</v>
      </c>
      <c r="Q2044" s="13" t="e">
        <f t="shared" si="2692"/>
        <v>#N/A</v>
      </c>
      <c r="R2044" s="13" t="e">
        <f t="shared" si="2693"/>
        <v>#N/A</v>
      </c>
      <c r="S2044" s="13" t="e">
        <f t="shared" si="2694"/>
        <v>#N/A</v>
      </c>
      <c r="T2044" s="13" t="e">
        <f t="shared" si="2695"/>
        <v>#N/A</v>
      </c>
      <c r="U2044" s="13" t="e">
        <f t="shared" si="2696"/>
        <v>#N/A</v>
      </c>
      <c r="V2044" s="13" t="e">
        <f t="shared" si="2697"/>
        <v>#N/A</v>
      </c>
      <c r="W2044" s="13" t="e">
        <f t="shared" si="2698"/>
        <v>#N/A</v>
      </c>
      <c r="X2044" s="13" t="e">
        <f t="shared" si="2699"/>
        <v>#N/A</v>
      </c>
      <c r="Y2044" s="13" t="e">
        <f t="shared" si="2700"/>
        <v>#N/A</v>
      </c>
      <c r="Z2044" s="13" t="e">
        <f t="shared" si="2701"/>
        <v>#N/A</v>
      </c>
      <c r="AA2044" s="13" t="e">
        <f t="shared" si="2702"/>
        <v>#N/A</v>
      </c>
      <c r="AB2044" s="13" t="e">
        <f t="shared" si="2703"/>
        <v>#N/A</v>
      </c>
      <c r="AC2044" s="13" t="e">
        <f t="shared" si="2704"/>
        <v>#N/A</v>
      </c>
      <c r="AD2044" s="13" t="e">
        <f t="shared" si="2705"/>
        <v>#N/A</v>
      </c>
      <c r="AE2044" s="13" t="e">
        <f t="shared" si="2706"/>
        <v>#N/A</v>
      </c>
      <c r="AF2044" s="13" t="e">
        <f t="shared" si="2707"/>
        <v>#N/A</v>
      </c>
      <c r="AG2044" s="13" t="e">
        <f t="shared" si="2708"/>
        <v>#N/A</v>
      </c>
      <c r="AH2044" s="13" t="e">
        <f t="shared" si="2709"/>
        <v>#N/A</v>
      </c>
      <c r="AI2044" s="13" t="e">
        <f t="shared" si="2710"/>
        <v>#N/A</v>
      </c>
      <c r="AJ2044" s="13" t="e">
        <f t="shared" si="2711"/>
        <v>#N/A</v>
      </c>
      <c r="AK2044" s="13" t="e">
        <f t="shared" si="2712"/>
        <v>#N/A</v>
      </c>
      <c r="AL2044" s="13" t="e">
        <f t="shared" si="2713"/>
        <v>#N/A</v>
      </c>
      <c r="AM2044" s="13" t="e">
        <f t="shared" si="2714"/>
        <v>#N/A</v>
      </c>
      <c r="AN2044" s="13" t="e">
        <f t="shared" si="2715"/>
        <v>#N/A</v>
      </c>
      <c r="AO2044" s="13" t="e">
        <f t="shared" si="2716"/>
        <v>#N/A</v>
      </c>
      <c r="AP2044" s="13" t="e">
        <f t="shared" si="2717"/>
        <v>#N/A</v>
      </c>
      <c r="AQ2044" s="13" t="e">
        <f t="shared" si="2718"/>
        <v>#N/A</v>
      </c>
      <c r="AR2044" s="13" t="e">
        <f t="shared" si="2719"/>
        <v>#N/A</v>
      </c>
      <c r="AS2044" s="13" t="e">
        <f t="shared" si="2720"/>
        <v>#N/A</v>
      </c>
      <c r="AT2044" s="13" t="e">
        <f t="shared" si="2721"/>
        <v>#N/A</v>
      </c>
      <c r="AU2044" s="13" t="e">
        <f t="shared" si="2722"/>
        <v>#N/A</v>
      </c>
      <c r="AV2044" s="13" t="e">
        <f t="shared" si="2723"/>
        <v>#N/A</v>
      </c>
      <c r="AW2044" s="13" t="e">
        <f t="shared" si="2724"/>
        <v>#N/A</v>
      </c>
      <c r="AX2044" s="13" t="e">
        <f t="shared" si="2725"/>
        <v>#N/A</v>
      </c>
      <c r="AY2044" s="13" t="e">
        <f t="shared" si="2726"/>
        <v>#N/A</v>
      </c>
      <c r="AZ2044" s="13" t="e">
        <f t="shared" si="2727"/>
        <v>#N/A</v>
      </c>
      <c r="BA2044" s="13" t="e">
        <f t="shared" si="2728"/>
        <v>#N/A</v>
      </c>
      <c r="BB2044" s="13" t="e">
        <f t="shared" si="2729"/>
        <v>#N/A</v>
      </c>
      <c r="BC2044" s="13" t="e">
        <f t="shared" si="2730"/>
        <v>#N/A</v>
      </c>
      <c r="BD2044" s="13" t="e">
        <f t="shared" si="2731"/>
        <v>#N/A</v>
      </c>
      <c r="BE2044" s="13" t="e">
        <f t="shared" si="2732"/>
        <v>#N/A</v>
      </c>
      <c r="BF2044" s="13" t="e">
        <f t="shared" si="2733"/>
        <v>#N/A</v>
      </c>
      <c r="BG2044" s="13" t="e">
        <f t="shared" si="2734"/>
        <v>#N/A</v>
      </c>
      <c r="BH2044" s="13" t="e">
        <f t="shared" si="2735"/>
        <v>#N/A</v>
      </c>
      <c r="BI2044" s="13" t="e">
        <f t="shared" si="2736"/>
        <v>#N/A</v>
      </c>
      <c r="BJ2044" s="14" t="e">
        <f t="shared" si="2737"/>
        <v>#N/A</v>
      </c>
      <c r="BK2044" s="14" t="e">
        <f t="shared" si="2738"/>
        <v>#N/A</v>
      </c>
      <c r="BL2044" s="14" t="e">
        <f t="shared" si="2739"/>
        <v>#N/A</v>
      </c>
      <c r="BM2044" s="14" t="e">
        <f t="shared" si="2740"/>
        <v>#N/A</v>
      </c>
      <c r="BN2044" s="14" t="e">
        <f t="shared" si="2741"/>
        <v>#N/A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0.72070000000000001</v>
      </c>
      <c r="G2045" s="10">
        <f>VLOOKUP(C2045,away!$B$2:$E$405,4,FALSE)</f>
        <v>1.4414</v>
      </c>
      <c r="H2045" s="10">
        <f>VLOOKUP(A2045,away!$A$2:$E$405,3,FALSE)</f>
        <v>1.125</v>
      </c>
      <c r="I2045" s="10">
        <f>VLOOKUP(C2045,away!$B$2:$E$405,3,FALSE)</f>
        <v>0.59260000000000002</v>
      </c>
      <c r="J2045" s="10">
        <f>VLOOKUP(B2045,home!$B$2:$E$405,4,FALSE)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1.2252000000000001</v>
      </c>
      <c r="G2046" s="10">
        <f>VLOOKUP(C2046,away!$B$2:$E$405,4,FALSE)</f>
        <v>1.0089999999999999</v>
      </c>
      <c r="H2046" s="10">
        <f>VLOOKUP(A2046,away!$A$2:$E$405,3,FALSE)</f>
        <v>1.125</v>
      </c>
      <c r="I2046" s="10">
        <f>VLOOKUP(C2046,away!$B$2:$E$405,3,FALSE)</f>
        <v>0.59260000000000002</v>
      </c>
      <c r="J2046" s="10">
        <f>VLOOKUP(B2046,home!$B$2:$E$405,4,FALSE)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1.2323999999999999</v>
      </c>
      <c r="G2047" s="10">
        <f>VLOOKUP(C2047,away!$B$2:$E$405,4,FALSE)</f>
        <v>1.7297</v>
      </c>
      <c r="H2047" s="10">
        <f>VLOOKUP(A2047,away!$A$2:$E$405,3,FALSE)</f>
        <v>1.125</v>
      </c>
      <c r="I2047" s="10">
        <f>VLOOKUP(C2047,away!$B$2:$E$405,3,FALSE)</f>
        <v>0.98770000000000002</v>
      </c>
      <c r="J2047" s="10">
        <f>VLOOKUP(B2047,home!$B$2:$E$405,4,FALSE)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1.4414</v>
      </c>
      <c r="G2048" s="10">
        <f>VLOOKUP(C2048,away!$B$2:$E$405,4,FALSE)</f>
        <v>1.1531</v>
      </c>
      <c r="H2048" s="10">
        <f>VLOOKUP(A2048,away!$A$2:$E$405,3,FALSE)</f>
        <v>1.125</v>
      </c>
      <c r="I2048" s="10">
        <f>VLOOKUP(C2048,away!$B$2:$E$405,3,FALSE)</f>
        <v>0.88890000000000002</v>
      </c>
      <c r="J2048" s="10">
        <f>VLOOKUP(B2048,home!$B$2:$E$405,4,FALSE)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1.5124</v>
      </c>
      <c r="F2049" s="10">
        <f>VLOOKUP(B2049,home!$B$2:$E$405,3,FALSE)</f>
        <v>1.0138</v>
      </c>
      <c r="G2049" s="10">
        <f>VLOOKUP(C2049,away!$B$2:$E$405,4,FALSE)</f>
        <v>0.9698</v>
      </c>
      <c r="H2049" s="10">
        <f>VLOOKUP(A2049,away!$A$2:$E$405,3,FALSE)</f>
        <v>1.1446000000000001</v>
      </c>
      <c r="I2049" s="10">
        <f>VLOOKUP(C2049,away!$B$2:$E$405,3,FALSE)</f>
        <v>1.1066</v>
      </c>
      <c r="J2049" s="10">
        <f>VLOOKUP(B2049,home!$B$2:$E$405,4,FALSE)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1.5124</v>
      </c>
      <c r="F2050" s="10">
        <f>VLOOKUP(B2050,home!$B$2:$E$405,3,FALSE)</f>
        <v>0.4546</v>
      </c>
      <c r="G2050" s="10">
        <f>VLOOKUP(C2050,away!$B$2:$E$405,4,FALSE)</f>
        <v>0.79339999999999999</v>
      </c>
      <c r="H2050" s="10">
        <f>VLOOKUP(A2050,away!$A$2:$E$405,3,FALSE)</f>
        <v>1.1446000000000001</v>
      </c>
      <c r="I2050" s="10">
        <f>VLOOKUP(C2050,away!$B$2:$E$405,3,FALSE)</f>
        <v>1.4560999999999999</v>
      </c>
      <c r="J2050" s="10">
        <f>VLOOKUP(B2050,home!$B$2:$E$405,4,FALSE)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1.5124</v>
      </c>
      <c r="F2051" s="10">
        <f>VLOOKUP(B2051,home!$B$2:$E$405,3,FALSE)</f>
        <v>0.92569999999999997</v>
      </c>
      <c r="G2051" s="10">
        <f>VLOOKUP(C2051,away!$B$2:$E$405,4,FALSE)</f>
        <v>0.9698</v>
      </c>
      <c r="H2051" s="10">
        <f>VLOOKUP(A2051,away!$A$2:$E$405,3,FALSE)</f>
        <v>1.1446000000000001</v>
      </c>
      <c r="I2051" s="10">
        <f>VLOOKUP(C2051,away!$B$2:$E$405,3,FALSE)</f>
        <v>1.1066</v>
      </c>
      <c r="J2051" s="10">
        <f>VLOOKUP(B2051,home!$B$2:$E$405,4,FALSE)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1.5124</v>
      </c>
      <c r="F2052" s="10">
        <f>VLOOKUP(B2052,home!$B$2:$E$405,3,FALSE)</f>
        <v>0.66120000000000001</v>
      </c>
      <c r="G2052" s="10">
        <f>VLOOKUP(C2052,away!$B$2:$E$405,4,FALSE)</f>
        <v>0.74939999999999996</v>
      </c>
      <c r="H2052" s="10">
        <f>VLOOKUP(A2052,away!$A$2:$E$405,3,FALSE)</f>
        <v>1.1446000000000001</v>
      </c>
      <c r="I2052" s="10">
        <f>VLOOKUP(C2052,away!$B$2:$E$405,3,FALSE)</f>
        <v>0.93189999999999995</v>
      </c>
      <c r="J2052" s="10">
        <f>VLOOKUP(B2052,home!$B$2:$E$405,4,FALSE)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1.72</v>
      </c>
      <c r="F2053" s="10">
        <f>VLOOKUP(B2053,home!$B$2:$E$405,3,FALSE)</f>
        <v>0.87209999999999999</v>
      </c>
      <c r="G2053" s="10">
        <f>VLOOKUP(C2053,away!$B$2:$E$405,4,FALSE)</f>
        <v>0.98839999999999995</v>
      </c>
      <c r="H2053" s="10">
        <f>VLOOKUP(A2053,away!$A$2:$E$405,3,FALSE)</f>
        <v>1.58</v>
      </c>
      <c r="I2053" s="10">
        <f>VLOOKUP(C2053,away!$B$2:$E$405,3,FALSE)</f>
        <v>0.50629999999999997</v>
      </c>
      <c r="J2053" s="10">
        <f>VLOOKUP(B2053,home!$B$2:$E$405,4,FALSE)</f>
        <v>1.2024999999999999</v>
      </c>
      <c r="K2053" s="12">
        <f t="shared" si="2686"/>
        <v>1.4826118607999998</v>
      </c>
      <c r="L2053" s="12">
        <f t="shared" si="2687"/>
        <v>0.96194468499999986</v>
      </c>
      <c r="M2053" s="13">
        <f t="shared" si="2688"/>
        <v>8.676460249918154E-2</v>
      </c>
      <c r="N2053" s="13">
        <f t="shared" si="2689"/>
        <v>0.12863822876288386</v>
      </c>
      <c r="O2053" s="13">
        <f t="shared" si="2690"/>
        <v>8.3462748220225383E-2</v>
      </c>
      <c r="P2053" s="13">
        <f t="shared" si="2691"/>
        <v>0.12374286044627021</v>
      </c>
      <c r="Q2053" s="13">
        <f t="shared" si="2692"/>
        <v>9.536028185807767E-2</v>
      </c>
      <c r="R2053" s="13">
        <f t="shared" si="2693"/>
        <v>4.0143273522969494E-2</v>
      </c>
      <c r="S2053" s="13">
        <f t="shared" si="2694"/>
        <v>4.4120226078283344E-2</v>
      </c>
      <c r="T2053" s="13">
        <f t="shared" si="2695"/>
        <v>9.173131629347972E-2</v>
      </c>
      <c r="U2053" s="13">
        <f t="shared" si="2696"/>
        <v>5.9516893456493164E-2</v>
      </c>
      <c r="V2053" s="13">
        <f t="shared" si="2697"/>
        <v>6.9915390752101157E-3</v>
      </c>
      <c r="W2053" s="13">
        <f t="shared" si="2698"/>
        <v>4.7127428310672334E-2</v>
      </c>
      <c r="X2053" s="13">
        <f t="shared" si="2699"/>
        <v>4.533397918116977E-2</v>
      </c>
      <c r="Y2053" s="13">
        <f t="shared" si="2700"/>
        <v>2.1804390161613448E-2</v>
      </c>
      <c r="Z2053" s="13">
        <f t="shared" si="2701"/>
        <v>1.2871869534640578E-2</v>
      </c>
      <c r="AA2053" s="13">
        <f t="shared" si="2702"/>
        <v>1.9083986442728292E-2</v>
      </c>
      <c r="AB2053" s="13">
        <f t="shared" si="2703"/>
        <v>1.4147072325667686E-2</v>
      </c>
      <c r="AC2053" s="13">
        <f t="shared" si="2704"/>
        <v>6.2320420653149701E-4</v>
      </c>
      <c r="AD2053" s="13">
        <f t="shared" si="2705"/>
        <v>1.7467921045601131E-2</v>
      </c>
      <c r="AE2053" s="13">
        <f t="shared" si="2706"/>
        <v>1.6803173807815645E-2</v>
      </c>
      <c r="AF2053" s="13">
        <f t="shared" si="2707"/>
        <v>8.0818618677797344E-3</v>
      </c>
      <c r="AG2053" s="13">
        <f t="shared" si="2708"/>
        <v>2.5914346895382959E-3</v>
      </c>
      <c r="AH2053" s="13">
        <f t="shared" si="2709"/>
        <v>3.0955066212152308E-3</v>
      </c>
      <c r="AI2053" s="13">
        <f t="shared" si="2710"/>
        <v>4.5894348317986333E-3</v>
      </c>
      <c r="AJ2053" s="13">
        <f t="shared" si="2711"/>
        <v>3.4021752579966539E-3</v>
      </c>
      <c r="AK2053" s="13">
        <f t="shared" si="2712"/>
        <v>1.6813684633420461E-3</v>
      </c>
      <c r="AL2053" s="13">
        <f t="shared" si="2713"/>
        <v>3.5552319234832228E-5</v>
      </c>
      <c r="AM2053" s="13">
        <f t="shared" si="2714"/>
        <v>5.1796293851452324E-3</v>
      </c>
      <c r="AN2053" s="13">
        <f t="shared" si="2715"/>
        <v>4.9825169573102729E-3</v>
      </c>
      <c r="AO2053" s="13">
        <f t="shared" si="2716"/>
        <v>2.3964528525034939E-3</v>
      </c>
      <c r="AP2053" s="13">
        <f t="shared" si="2717"/>
        <v>7.6841836143960816E-4</v>
      </c>
      <c r="AQ2053" s="13">
        <f t="shared" si="2718"/>
        <v>1.8479398966080997E-4</v>
      </c>
      <c r="AR2053" s="13">
        <f t="shared" si="2719"/>
        <v>5.9554122833205996E-4</v>
      </c>
      <c r="AS2053" s="13">
        <f t="shared" si="2720"/>
        <v>8.8295648872051301E-4</v>
      </c>
      <c r="AT2053" s="13">
        <f t="shared" si="2721"/>
        <v>6.5454088137367706E-4</v>
      </c>
      <c r="AU2053" s="13">
        <f t="shared" si="2722"/>
        <v>3.2347669136769975E-4</v>
      </c>
      <c r="AV2053" s="13">
        <f t="shared" si="2723"/>
        <v>1.198975948285232E-4</v>
      </c>
      <c r="AW2053" s="13">
        <f t="shared" si="2724"/>
        <v>1.4084550966694913E-6</v>
      </c>
      <c r="AX2053" s="13">
        <f t="shared" si="2725"/>
        <v>1.279896660160755E-3</v>
      </c>
      <c r="AY2053" s="13">
        <f t="shared" si="2726"/>
        <v>1.2311897895908891E-3</v>
      </c>
      <c r="AZ2053" s="13">
        <f t="shared" si="2727"/>
        <v>5.9216823716161187E-4</v>
      </c>
      <c r="BA2053" s="13">
        <f t="shared" si="2728"/>
        <v>1.8987769612114402E-4</v>
      </c>
      <c r="BB2053" s="13">
        <f t="shared" si="2729"/>
        <v>4.5662960145944892E-5</v>
      </c>
      <c r="BC2053" s="13">
        <f t="shared" si="2730"/>
        <v>8.7850483627517033E-6</v>
      </c>
      <c r="BD2053" s="13">
        <f t="shared" si="2731"/>
        <v>9.5479619882066032E-5</v>
      </c>
      <c r="BE2053" s="13">
        <f t="shared" si="2732"/>
        <v>1.4155921690182658E-4</v>
      </c>
      <c r="BF2053" s="13">
        <f t="shared" si="2733"/>
        <v>1.0493868699210397E-4</v>
      </c>
      <c r="BG2053" s="13">
        <f t="shared" si="2734"/>
        <v>5.1861113997090668E-5</v>
      </c>
      <c r="BH2053" s="13">
        <f t="shared" si="2735"/>
        <v>1.9222475681596885E-5</v>
      </c>
      <c r="BI2053" s="13">
        <f t="shared" si="2736"/>
        <v>5.6998940878950179E-6</v>
      </c>
      <c r="BJ2053" s="14">
        <f t="shared" si="2737"/>
        <v>0.49179940791623433</v>
      </c>
      <c r="BK2053" s="14">
        <f t="shared" si="2738"/>
        <v>0.26350917441430249</v>
      </c>
      <c r="BL2053" s="14">
        <f t="shared" si="2739"/>
        <v>0.23211763303460167</v>
      </c>
      <c r="BM2053" s="14">
        <f t="shared" si="2740"/>
        <v>0.44095630825567644</v>
      </c>
      <c r="BN2053" s="14">
        <f t="shared" si="2741"/>
        <v>0.5581119953096082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1.72</v>
      </c>
      <c r="F2054" s="10">
        <f>VLOOKUP(B2054,home!$B$2:$E$405,3,FALSE)</f>
        <v>0.87209999999999999</v>
      </c>
      <c r="G2054" s="10">
        <f>VLOOKUP(C2054,away!$B$2:$E$405,4,FALSE)</f>
        <v>1.1628000000000001</v>
      </c>
      <c r="H2054" s="10">
        <f>VLOOKUP(A2054,away!$A$2:$E$405,3,FALSE)</f>
        <v>1.58</v>
      </c>
      <c r="I2054" s="10">
        <f>VLOOKUP(C2054,away!$B$2:$E$405,3,FALSE)</f>
        <v>0.63290000000000002</v>
      </c>
      <c r="J2054" s="10">
        <f>VLOOKUP(B2054,home!$B$2:$E$405,4,FALSE)</f>
        <v>0.82279999999999998</v>
      </c>
      <c r="K2054" s="12">
        <f t="shared" si="2686"/>
        <v>1.7442139535999999</v>
      </c>
      <c r="L2054" s="12">
        <f t="shared" si="2687"/>
        <v>0.82278518960000002</v>
      </c>
      <c r="M2054" s="13">
        <f t="shared" si="2688"/>
        <v>7.6765562587511924E-2</v>
      </c>
      <c r="N2054" s="13">
        <f t="shared" si="2689"/>
        <v>0.13389556542109241</v>
      </c>
      <c r="O2054" s="13">
        <f t="shared" si="2690"/>
        <v>6.3161567968316665E-2</v>
      </c>
      <c r="P2054" s="13">
        <f t="shared" si="2691"/>
        <v>0.11016728818159272</v>
      </c>
      <c r="Q2054" s="13">
        <f t="shared" si="2692"/>
        <v>0.11677125676631551</v>
      </c>
      <c r="R2054" s="13">
        <f t="shared" si="2693"/>
        <v>2.5984201338122351E-2</v>
      </c>
      <c r="S2054" s="13">
        <f t="shared" si="2694"/>
        <v>3.9525638112305368E-2</v>
      </c>
      <c r="T2054" s="13">
        <f t="shared" si="2695"/>
        <v>9.6077660638303197E-2</v>
      </c>
      <c r="U2054" s="13">
        <f t="shared" si="2696"/>
        <v>4.532200654710479E-2</v>
      </c>
      <c r="V2054" s="13">
        <f t="shared" si="2697"/>
        <v>6.3026414705678073E-3</v>
      </c>
      <c r="W2054" s="13">
        <f t="shared" si="2698"/>
        <v>6.7891351810405315E-2</v>
      </c>
      <c r="X2054" s="13">
        <f t="shared" si="2699"/>
        <v>5.5859998771524637E-2</v>
      </c>
      <c r="Y2054" s="13">
        <f t="shared" si="2700"/>
        <v>2.2980389840142328E-2</v>
      </c>
      <c r="Z2054" s="13">
        <f t="shared" si="2701"/>
        <v>7.1264720081971912E-3</v>
      </c>
      <c r="AA2054" s="13">
        <f t="shared" si="2702"/>
        <v>1.2430091916637354E-2</v>
      </c>
      <c r="AB2054" s="13">
        <f t="shared" si="2703"/>
        <v>1.084036988276472E-2</v>
      </c>
      <c r="AC2054" s="13">
        <f t="shared" si="2704"/>
        <v>5.6531283021745175E-4</v>
      </c>
      <c r="AD2054" s="13">
        <f t="shared" si="2705"/>
        <v>2.9604260789118878E-2</v>
      </c>
      <c r="AE2054" s="13">
        <f t="shared" si="2706"/>
        <v>2.435794732634302E-2</v>
      </c>
      <c r="AF2054" s="13">
        <f t="shared" si="2707"/>
        <v>1.0020679154585975E-2</v>
      </c>
      <c r="AG2054" s="13">
        <f t="shared" si="2708"/>
        <v>2.7482887993755967E-3</v>
      </c>
      <c r="AH2054" s="13">
        <f t="shared" si="2709"/>
        <v>1.4658889056109047E-3</v>
      </c>
      <c r="AI2054" s="13">
        <f t="shared" si="2710"/>
        <v>2.5568238835939729E-3</v>
      </c>
      <c r="AJ2054" s="13">
        <f t="shared" si="2711"/>
        <v>2.229823947331175E-3</v>
      </c>
      <c r="AK2054" s="13">
        <f t="shared" si="2712"/>
        <v>1.2964300143354889E-3</v>
      </c>
      <c r="AL2054" s="13">
        <f t="shared" si="2713"/>
        <v>3.2451520906041918E-5</v>
      </c>
      <c r="AM2054" s="13">
        <f t="shared" si="2714"/>
        <v>1.0327232950878899E-2</v>
      </c>
      <c r="AN2054" s="13">
        <f t="shared" si="2715"/>
        <v>8.4970943215322628E-3</v>
      </c>
      <c r="AO2054" s="13">
        <f t="shared" si="2716"/>
        <v>3.4956416811955022E-3</v>
      </c>
      <c r="AP2054" s="13">
        <f t="shared" si="2717"/>
        <v>9.5872073447870142E-4</v>
      </c>
      <c r="AQ2054" s="13">
        <f t="shared" si="2718"/>
        <v>1.9720530532287741E-4</v>
      </c>
      <c r="AR2054" s="13">
        <f t="shared" si="2719"/>
        <v>2.4122233622712096E-4</v>
      </c>
      <c r="AS2054" s="13">
        <f t="shared" si="2720"/>
        <v>4.207433647673351E-4</v>
      </c>
      <c r="AT2054" s="13">
        <f t="shared" si="2721"/>
        <v>3.6693322385590029E-4</v>
      </c>
      <c r="AU2054" s="13">
        <f t="shared" si="2722"/>
        <v>2.1333668302963123E-4</v>
      </c>
      <c r="AV2054" s="13">
        <f t="shared" si="2723"/>
        <v>9.3026204838755726E-5</v>
      </c>
      <c r="AW2054" s="13">
        <f t="shared" si="2724"/>
        <v>1.2936559105274908E-6</v>
      </c>
      <c r="AX2054" s="13">
        <f t="shared" si="2725"/>
        <v>3.002150635833447E-3</v>
      </c>
      <c r="AY2054" s="13">
        <f t="shared" si="2726"/>
        <v>2.4701250801119831E-3</v>
      </c>
      <c r="AZ2054" s="13">
        <f t="shared" si="2727"/>
        <v>1.0161911661878264E-3</v>
      </c>
      <c r="BA2054" s="13">
        <f t="shared" si="2728"/>
        <v>2.7870234711389869E-4</v>
      </c>
      <c r="BB2054" s="13">
        <f t="shared" si="2729"/>
        <v>5.7328040878018531E-5</v>
      </c>
      <c r="BC2054" s="13">
        <f t="shared" si="2730"/>
        <v>9.4337325966434063E-6</v>
      </c>
      <c r="BD2054" s="13">
        <f t="shared" si="2731"/>
        <v>3.3079027608064441E-5</v>
      </c>
      <c r="BE2054" s="13">
        <f t="shared" si="2732"/>
        <v>5.7696901525505626E-5</v>
      </c>
      <c r="BF2054" s="13">
        <f t="shared" si="2733"/>
        <v>5.0317870360136027E-5</v>
      </c>
      <c r="BG2054" s="13">
        <f t="shared" si="2734"/>
        <v>2.9255043865861701E-5</v>
      </c>
      <c r="BH2054" s="13">
        <f t="shared" si="2735"/>
        <v>1.2756763931004011E-5</v>
      </c>
      <c r="BI2054" s="13">
        <f t="shared" si="2736"/>
        <v>4.4501051302476772E-6</v>
      </c>
      <c r="BJ2054" s="14">
        <f t="shared" si="2737"/>
        <v>0.59051722531333684</v>
      </c>
      <c r="BK2054" s="14">
        <f t="shared" si="2738"/>
        <v>0.2358290197832133</v>
      </c>
      <c r="BL2054" s="14">
        <f t="shared" si="2739"/>
        <v>0.166810021928957</v>
      </c>
      <c r="BM2054" s="14">
        <f t="shared" si="2740"/>
        <v>0.47106846534655122</v>
      </c>
      <c r="BN2054" s="14">
        <f t="shared" si="2741"/>
        <v>0.52674544226295161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1.72</v>
      </c>
      <c r="F2055" s="10">
        <f>VLOOKUP(B2055,home!$B$2:$E$405,3,FALSE)</f>
        <v>1.0465</v>
      </c>
      <c r="G2055" s="10">
        <f>VLOOKUP(C2055,away!$B$2:$E$405,4,FALSE)</f>
        <v>0.87209999999999999</v>
      </c>
      <c r="H2055" s="10">
        <f>VLOOKUP(A2055,away!$A$2:$E$405,3,FALSE)</f>
        <v>1.58</v>
      </c>
      <c r="I2055" s="10">
        <f>VLOOKUP(C2055,away!$B$2:$E$405,3,FALSE)</f>
        <v>0.94940000000000002</v>
      </c>
      <c r="J2055" s="10">
        <f>VLOOKUP(B2055,home!$B$2:$E$405,4,FALSE)</f>
        <v>1.2024999999999999</v>
      </c>
      <c r="K2055" s="12">
        <f t="shared" si="2686"/>
        <v>1.5697625579999999</v>
      </c>
      <c r="L2055" s="12">
        <f t="shared" si="2687"/>
        <v>1.8038125300000001</v>
      </c>
      <c r="M2055" s="13">
        <f t="shared" si="2688"/>
        <v>3.426691087336349E-2</v>
      </c>
      <c r="N2055" s="13">
        <f t="shared" si="2689"/>
        <v>5.3790913667329084E-2</v>
      </c>
      <c r="O2055" s="13">
        <f t="shared" si="2690"/>
        <v>6.1811083197766313E-2</v>
      </c>
      <c r="P2055" s="13">
        <f t="shared" si="2691"/>
        <v>9.7028724073276451E-2</v>
      </c>
      <c r="Q2055" s="13">
        <f t="shared" si="2692"/>
        <v>4.2219481117791835E-2</v>
      </c>
      <c r="R2055" s="13">
        <f t="shared" si="2693"/>
        <v>5.5747803182501679E-2</v>
      </c>
      <c r="S2055" s="13">
        <f t="shared" si="2694"/>
        <v>6.868559971805191E-2</v>
      </c>
      <c r="T2055" s="13">
        <f t="shared" si="2695"/>
        <v>7.6156029050371318E-2</v>
      </c>
      <c r="U2055" s="13">
        <f t="shared" si="2696"/>
        <v>8.7510814126644368E-2</v>
      </c>
      <c r="V2055" s="13">
        <f t="shared" si="2697"/>
        <v>2.1609690686672286E-2</v>
      </c>
      <c r="W2055" s="13">
        <f t="shared" si="2698"/>
        <v>2.209152022563253E-2</v>
      </c>
      <c r="X2055" s="13">
        <f t="shared" si="2699"/>
        <v>3.9848960989744386E-2</v>
      </c>
      <c r="Y2055" s="13">
        <f t="shared" si="2700"/>
        <v>3.5940027570391074E-2</v>
      </c>
      <c r="Z2055" s="13">
        <f t="shared" si="2701"/>
        <v>3.3519528633523463E-2</v>
      </c>
      <c r="AA2055" s="13">
        <f t="shared" si="2702"/>
        <v>5.261770101071403E-2</v>
      </c>
      <c r="AB2055" s="13">
        <f t="shared" si="2703"/>
        <v>4.1298648467328829E-2</v>
      </c>
      <c r="AC2055" s="13">
        <f t="shared" si="2704"/>
        <v>3.8243174346360505E-3</v>
      </c>
      <c r="AD2055" s="13">
        <f t="shared" si="2705"/>
        <v>8.669610324874415E-3</v>
      </c>
      <c r="AE2055" s="13">
        <f t="shared" si="2706"/>
        <v>1.5638351734225842E-2</v>
      </c>
      <c r="AF2055" s="13">
        <f t="shared" si="2707"/>
        <v>1.4104327403371903E-2</v>
      </c>
      <c r="AG2055" s="13">
        <f t="shared" si="2708"/>
        <v>8.4805208324748669E-3</v>
      </c>
      <c r="AH2055" s="13">
        <f t="shared" si="2709"/>
        <v>1.5115736437210857E-2</v>
      </c>
      <c r="AI2055" s="13">
        <f t="shared" si="2710"/>
        <v>2.3728117095729917E-2</v>
      </c>
      <c r="AJ2055" s="13">
        <f t="shared" si="2711"/>
        <v>1.8623754894358264E-2</v>
      </c>
      <c r="AK2055" s="13">
        <f t="shared" si="2712"/>
        <v>9.7449577075109477E-3</v>
      </c>
      <c r="AL2055" s="13">
        <f t="shared" si="2713"/>
        <v>4.3315096888101756E-4</v>
      </c>
      <c r="AM2055" s="13">
        <f t="shared" si="2714"/>
        <v>2.7218459360876146E-3</v>
      </c>
      <c r="AN2055" s="13">
        <f t="shared" si="2715"/>
        <v>4.9096998042444185E-3</v>
      </c>
      <c r="AO2055" s="13">
        <f t="shared" si="2716"/>
        <v>4.4280890127173156E-3</v>
      </c>
      <c r="AP2055" s="13">
        <f t="shared" si="2717"/>
        <v>2.6624808150316074E-3</v>
      </c>
      <c r="AQ2055" s="13">
        <f t="shared" si="2718"/>
        <v>1.2006540637596568E-3</v>
      </c>
      <c r="AR2055" s="13">
        <f t="shared" si="2719"/>
        <v>5.4531909571236999E-3</v>
      </c>
      <c r="AS2055" s="13">
        <f t="shared" si="2720"/>
        <v>8.5602149861169659E-3</v>
      </c>
      <c r="AT2055" s="13">
        <f t="shared" si="2721"/>
        <v>6.7187524868184524E-3</v>
      </c>
      <c r="AU2055" s="13">
        <f t="shared" si="2722"/>
        <v>3.5156153634256643E-3</v>
      </c>
      <c r="AV2055" s="13">
        <f t="shared" si="2723"/>
        <v>1.3796703414587926E-3</v>
      </c>
      <c r="AW2055" s="13">
        <f t="shared" si="2724"/>
        <v>3.4069217188807488E-5</v>
      </c>
      <c r="AX2055" s="13">
        <f t="shared" si="2725"/>
        <v>7.1210863985246716E-4</v>
      </c>
      <c r="AY2055" s="13">
        <f t="shared" si="2726"/>
        <v>1.2845104872871377E-3</v>
      </c>
      <c r="AZ2055" s="13">
        <f t="shared" si="2727"/>
        <v>1.1585080559424726E-3</v>
      </c>
      <c r="BA2055" s="13">
        <f t="shared" si="2728"/>
        <v>6.965771158049909E-4</v>
      </c>
      <c r="BB2055" s="13">
        <f t="shared" si="2729"/>
        <v>3.1412363240007602E-4</v>
      </c>
      <c r="BC2055" s="13">
        <f t="shared" si="2730"/>
        <v>1.1332402881847422E-4</v>
      </c>
      <c r="BD2055" s="13">
        <f t="shared" si="2731"/>
        <v>1.6394223628237374E-3</v>
      </c>
      <c r="BE2055" s="13">
        <f t="shared" si="2732"/>
        <v>2.5735038419085936E-3</v>
      </c>
      <c r="BF2055" s="13">
        <f t="shared" si="2733"/>
        <v>2.0198949869486313E-3</v>
      </c>
      <c r="BG2055" s="13">
        <f t="shared" si="2734"/>
        <v>1.0569185072012864E-3</v>
      </c>
      <c r="BH2055" s="13">
        <f t="shared" si="2735"/>
        <v>4.1477777486545816E-4</v>
      </c>
      <c r="BI2055" s="13">
        <f t="shared" si="2736"/>
        <v>1.3022052417486994E-4</v>
      </c>
      <c r="BJ2055" s="14">
        <f t="shared" si="2737"/>
        <v>0.33714166450815347</v>
      </c>
      <c r="BK2055" s="14">
        <f t="shared" si="2738"/>
        <v>0.22713290424216834</v>
      </c>
      <c r="BL2055" s="14">
        <f t="shared" si="2739"/>
        <v>0.3996607982526314</v>
      </c>
      <c r="BM2055" s="14">
        <f t="shared" si="2740"/>
        <v>0.65133953825434943</v>
      </c>
      <c r="BN2055" s="14">
        <f t="shared" si="2741"/>
        <v>0.34486491611202885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1.6292</v>
      </c>
      <c r="F2056" s="10">
        <f>VLOOKUP(B2056,home!$B$2:$E$405,3,FALSE)</f>
        <v>1.3299000000000001</v>
      </c>
      <c r="G2056" s="10">
        <f>VLOOKUP(C2056,away!$B$2:$E$405,4,FALSE)</f>
        <v>0.85250000000000004</v>
      </c>
      <c r="H2056" s="10">
        <f>VLOOKUP(A2056,away!$A$2:$E$405,3,FALSE)</f>
        <v>1.1462000000000001</v>
      </c>
      <c r="I2056" s="10">
        <f>VLOOKUP(C2056,away!$B$2:$E$405,3,FALSE)</f>
        <v>0.96940000000000004</v>
      </c>
      <c r="J2056" s="10">
        <f>VLOOKUP(B2056,home!$B$2:$E$405,4,FALSE)</f>
        <v>0.63009999999999999</v>
      </c>
      <c r="K2056" s="12">
        <f t="shared" si="2686"/>
        <v>1.8470888007000004</v>
      </c>
      <c r="L2056" s="12">
        <f t="shared" si="2687"/>
        <v>0.70012066902800008</v>
      </c>
      <c r="M2056" s="13">
        <f t="shared" si="2688"/>
        <v>7.829985955007876E-2</v>
      </c>
      <c r="N2056" s="13">
        <f t="shared" si="2689"/>
        <v>0.14462679367133344</v>
      </c>
      <c r="O2056" s="13">
        <f t="shared" si="2690"/>
        <v>5.4819350052999573E-2</v>
      </c>
      <c r="P2056" s="13">
        <f t="shared" si="2691"/>
        <v>0.10125620754454848</v>
      </c>
      <c r="Q2056" s="13">
        <f t="shared" si="2692"/>
        <v>0.13356926543573486</v>
      </c>
      <c r="R2056" s="13">
        <f t="shared" si="2693"/>
        <v>1.9190080017393096E-2</v>
      </c>
      <c r="S2056" s="13">
        <f t="shared" si="2694"/>
        <v>3.2735753375608599E-2</v>
      </c>
      <c r="T2056" s="13">
        <f t="shared" si="2695"/>
        <v>9.3514603478445216E-2</v>
      </c>
      <c r="U2056" s="13">
        <f t="shared" si="2696"/>
        <v>3.544578188466365E-2</v>
      </c>
      <c r="V2056" s="13">
        <f t="shared" si="2697"/>
        <v>4.703709640483349E-3</v>
      </c>
      <c r="W2056" s="13">
        <f t="shared" si="2698"/>
        <v>8.2238098101357168E-2</v>
      </c>
      <c r="X2056" s="13">
        <f t="shared" si="2699"/>
        <v>5.757659226231248E-2</v>
      </c>
      <c r="Y2056" s="13">
        <f t="shared" si="2700"/>
        <v>2.0155281147521291E-2</v>
      </c>
      <c r="Z2056" s="13">
        <f t="shared" si="2701"/>
        <v>4.4784572201593707E-3</v>
      </c>
      <c r="AA2056" s="13">
        <f t="shared" si="2702"/>
        <v>8.2721081757704297E-3</v>
      </c>
      <c r="AB2056" s="13">
        <f t="shared" si="2703"/>
        <v>7.6396591848222374E-3</v>
      </c>
      <c r="AC2056" s="13">
        <f t="shared" si="2704"/>
        <v>3.8017293575208949E-4</v>
      </c>
      <c r="AD2056" s="13">
        <f t="shared" si="2705"/>
        <v>3.7975267498471209E-2</v>
      </c>
      <c r="AE2056" s="13">
        <f t="shared" si="2706"/>
        <v>2.6587269687546929E-2</v>
      </c>
      <c r="AF2056" s="13">
        <f t="shared" si="2707"/>
        <v>9.3071485206366097E-3</v>
      </c>
      <c r="AG2056" s="13">
        <f t="shared" si="2708"/>
        <v>2.1720423496703555E-3</v>
      </c>
      <c r="AH2056" s="13">
        <f t="shared" si="2709"/>
        <v>7.8386511629781384E-4</v>
      </c>
      <c r="AI2056" s="13">
        <f t="shared" si="2710"/>
        <v>1.4478684775730952E-3</v>
      </c>
      <c r="AJ2056" s="13">
        <f t="shared" si="2711"/>
        <v>1.3371708249059122E-3</v>
      </c>
      <c r="AK2056" s="13">
        <f t="shared" si="2712"/>
        <v>8.2329108510216379E-4</v>
      </c>
      <c r="AL2056" s="13">
        <f t="shared" si="2713"/>
        <v>1.9665358230030254E-5</v>
      </c>
      <c r="AM2056" s="13">
        <f t="shared" si="2714"/>
        <v>1.4028738260002564E-2</v>
      </c>
      <c r="AN2056" s="13">
        <f t="shared" si="2715"/>
        <v>9.8218096162116953E-3</v>
      </c>
      <c r="AO2056" s="13">
        <f t="shared" si="2716"/>
        <v>3.4382259597838883E-3</v>
      </c>
      <c r="AP2056" s="13">
        <f t="shared" si="2717"/>
        <v>8.0239101974444475E-4</v>
      </c>
      <c r="AQ2056" s="13">
        <f t="shared" si="2718"/>
        <v>1.4044263439138492E-4</v>
      </c>
      <c r="AR2056" s="13">
        <f t="shared" si="2719"/>
        <v>1.0976003393002735E-4</v>
      </c>
      <c r="AS2056" s="13">
        <f t="shared" si="2720"/>
        <v>2.0273652943660555E-4</v>
      </c>
      <c r="AT2056" s="13">
        <f t="shared" si="2721"/>
        <v>1.872361865075701E-4</v>
      </c>
      <c r="AU2056" s="13">
        <f t="shared" si="2722"/>
        <v>1.1528062106130306E-4</v>
      </c>
      <c r="AV2056" s="13">
        <f t="shared" si="2723"/>
        <v>5.3233386025018385E-5</v>
      </c>
      <c r="AW2056" s="13">
        <f t="shared" si="2724"/>
        <v>7.064152001391979E-7</v>
      </c>
      <c r="AX2056" s="13">
        <f t="shared" si="2725"/>
        <v>4.3187208880003944E-3</v>
      </c>
      <c r="AY2056" s="13">
        <f t="shared" si="2726"/>
        <v>3.0236257574520345E-3</v>
      </c>
      <c r="AZ2056" s="13">
        <f t="shared" si="2727"/>
        <v>1.0584514440988059E-3</v>
      </c>
      <c r="BA2056" s="13">
        <f t="shared" si="2728"/>
        <v>2.4701457772536965E-4</v>
      </c>
      <c r="BB2056" s="13">
        <f t="shared" si="2729"/>
        <v>4.3235002854188669E-5</v>
      </c>
      <c r="BC2056" s="13">
        <f t="shared" si="2730"/>
        <v>6.0539438247404155E-6</v>
      </c>
      <c r="BD2056" s="13">
        <f t="shared" si="2731"/>
        <v>1.2807544731271117E-5</v>
      </c>
      <c r="BE2056" s="13">
        <f t="shared" si="2732"/>
        <v>2.3656672437595174E-5</v>
      </c>
      <c r="BF2056" s="13">
        <f t="shared" si="2733"/>
        <v>2.1847987360655217E-5</v>
      </c>
      <c r="BG2056" s="13">
        <f t="shared" si="2734"/>
        <v>1.3451724257233802E-5</v>
      </c>
      <c r="BH2056" s="13">
        <f t="shared" si="2735"/>
        <v>6.211632306410274E-6</v>
      </c>
      <c r="BI2056" s="13">
        <f t="shared" si="2736"/>
        <v>2.2946872934473437E-6</v>
      </c>
      <c r="BJ2056" s="14">
        <f t="shared" si="2737"/>
        <v>0.64465107125711918</v>
      </c>
      <c r="BK2056" s="14">
        <f t="shared" si="2738"/>
        <v>0.22041899416215338</v>
      </c>
      <c r="BL2056" s="14">
        <f t="shared" si="2739"/>
        <v>0.13050769182487512</v>
      </c>
      <c r="BM2056" s="14">
        <f t="shared" si="2740"/>
        <v>0.46527173884996675</v>
      </c>
      <c r="BN2056" s="14">
        <f t="shared" si="2741"/>
        <v>0.53176155627208821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1.6292</v>
      </c>
      <c r="F2057" s="10">
        <f>VLOOKUP(B2057,home!$B$2:$E$405,3,FALSE)</f>
        <v>1.2583</v>
      </c>
      <c r="G2057" s="10">
        <f>VLOOKUP(C2057,away!$B$2:$E$405,4,FALSE)</f>
        <v>1.1253</v>
      </c>
      <c r="H2057" s="10">
        <f>VLOOKUP(A2057,away!$A$2:$E$405,3,FALSE)</f>
        <v>1.1462000000000001</v>
      </c>
      <c r="I2057" s="10">
        <f>VLOOKUP(C2057,away!$B$2:$E$405,3,FALSE)</f>
        <v>0.92090000000000005</v>
      </c>
      <c r="J2057" s="10">
        <f>VLOOKUP(B2057,home!$B$2:$E$405,4,FALSE)</f>
        <v>1.0468999999999999</v>
      </c>
      <c r="K2057" s="12">
        <f t="shared" si="2686"/>
        <v>2.3068901617079995</v>
      </c>
      <c r="L2057" s="12">
        <f t="shared" si="2687"/>
        <v>1.105040198702</v>
      </c>
      <c r="M2057" s="13">
        <f t="shared" si="2688"/>
        <v>3.297748047175917E-2</v>
      </c>
      <c r="N2057" s="13">
        <f t="shared" si="2689"/>
        <v>7.6075425258218893E-2</v>
      </c>
      <c r="O2057" s="13">
        <f t="shared" si="2690"/>
        <v>3.6441441573204079E-2</v>
      </c>
      <c r="P2057" s="13">
        <f t="shared" si="2691"/>
        <v>8.4066403043681376E-2</v>
      </c>
      <c r="Q2057" s="13">
        <f t="shared" si="2692"/>
        <v>8.7748825037968742E-2</v>
      </c>
      <c r="R2057" s="13">
        <f t="shared" si="2693"/>
        <v>2.0134628918520379E-2</v>
      </c>
      <c r="S2057" s="13">
        <f t="shared" si="2694"/>
        <v>5.3575652381590864E-2</v>
      </c>
      <c r="T2057" s="13">
        <f t="shared" si="2695"/>
        <v>9.696597905582402E-2</v>
      </c>
      <c r="U2057" s="13">
        <f t="shared" si="2696"/>
        <v>4.6448377361776032E-2</v>
      </c>
      <c r="V2057" s="13">
        <f t="shared" si="2697"/>
        <v>1.5175043770638805E-2</v>
      </c>
      <c r="W2057" s="13">
        <f t="shared" si="2698"/>
        <v>6.7475633727175549E-2</v>
      </c>
      <c r="X2057" s="13">
        <f t="shared" si="2699"/>
        <v>7.4563287701421455E-2</v>
      </c>
      <c r="Y2057" s="13">
        <f t="shared" si="2700"/>
        <v>4.1197715128726574E-2</v>
      </c>
      <c r="Z2057" s="13">
        <f t="shared" si="2701"/>
        <v>7.4165247803042672E-3</v>
      </c>
      <c r="AA2057" s="13">
        <f t="shared" si="2702"/>
        <v>1.7109108049747496E-2</v>
      </c>
      <c r="AB2057" s="13">
        <f t="shared" si="2703"/>
        <v>1.9734416517780823E-2</v>
      </c>
      <c r="AC2057" s="13">
        <f t="shared" si="2704"/>
        <v>2.4177698833763709E-3</v>
      </c>
      <c r="AD2057" s="13">
        <f t="shared" si="2705"/>
        <v>3.8914718900058445E-2</v>
      </c>
      <c r="AE2057" s="13">
        <f t="shared" si="2706"/>
        <v>4.300232870575306E-2</v>
      </c>
      <c r="AF2057" s="13">
        <f t="shared" si="2707"/>
        <v>2.375965092882704E-2</v>
      </c>
      <c r="AG2057" s="13">
        <f t="shared" si="2708"/>
        <v>8.7517897944937324E-3</v>
      </c>
      <c r="AH2057" s="13">
        <f t="shared" si="2709"/>
        <v>2.0488895042264322E-3</v>
      </c>
      <c r="AI2057" s="13">
        <f t="shared" si="2710"/>
        <v>4.7265630397267363E-3</v>
      </c>
      <c r="AJ2057" s="13">
        <f t="shared" si="2711"/>
        <v>5.4518308875191341E-3</v>
      </c>
      <c r="AK2057" s="13">
        <f t="shared" si="2712"/>
        <v>4.1922583459045601E-3</v>
      </c>
      <c r="AL2057" s="13">
        <f t="shared" si="2713"/>
        <v>2.465357748077229E-4</v>
      </c>
      <c r="AM2057" s="13">
        <f t="shared" si="2714"/>
        <v>1.7954396435235432E-2</v>
      </c>
      <c r="AN2057" s="13">
        <f t="shared" si="2715"/>
        <v>1.9840329804367045E-2</v>
      </c>
      <c r="AO2057" s="13">
        <f t="shared" si="2716"/>
        <v>1.0962180994665486E-2</v>
      </c>
      <c r="AP2057" s="13">
        <f t="shared" si="2717"/>
        <v>4.0378835548508137E-3</v>
      </c>
      <c r="AQ2057" s="13">
        <f t="shared" si="2718"/>
        <v>1.1155059114469695E-3</v>
      </c>
      <c r="AR2057" s="13">
        <f t="shared" si="2719"/>
        <v>4.5282105297376367E-4</v>
      </c>
      <c r="AS2057" s="13">
        <f t="shared" si="2720"/>
        <v>1.0446084321194321E-3</v>
      </c>
      <c r="AT2057" s="13">
        <f t="shared" si="2721"/>
        <v>1.2048984574467687E-3</v>
      </c>
      <c r="AU2057" s="13">
        <f t="shared" si="2722"/>
        <v>9.2652279911369843E-4</v>
      </c>
      <c r="AV2057" s="13">
        <f t="shared" si="2723"/>
        <v>5.343465824683871E-4</v>
      </c>
      <c r="AW2057" s="13">
        <f t="shared" si="2724"/>
        <v>1.7457515715763177E-5</v>
      </c>
      <c r="AX2057" s="13">
        <f t="shared" si="2725"/>
        <v>6.9031367493082975E-3</v>
      </c>
      <c r="AY2057" s="13">
        <f t="shared" si="2726"/>
        <v>7.6282436051227209E-3</v>
      </c>
      <c r="AZ2057" s="13">
        <f t="shared" si="2727"/>
        <v>4.214757914576036E-3</v>
      </c>
      <c r="BA2057" s="13">
        <f t="shared" si="2728"/>
        <v>1.5524923078013104E-3</v>
      </c>
      <c r="BB2057" s="13">
        <f t="shared" si="2729"/>
        <v>4.2889160207402132E-4</v>
      </c>
      <c r="BC2057" s="13">
        <f t="shared" si="2730"/>
        <v>9.4788492235499107E-5</v>
      </c>
      <c r="BD2057" s="13">
        <f t="shared" si="2731"/>
        <v>8.3397577725762901E-5</v>
      </c>
      <c r="BE2057" s="13">
        <f t="shared" si="2732"/>
        <v>1.923890515658406E-4</v>
      </c>
      <c r="BF2057" s="13">
        <f t="shared" si="2733"/>
        <v>2.2191020513878543E-4</v>
      </c>
      <c r="BG2057" s="13">
        <f t="shared" si="2734"/>
        <v>1.70640823005756E-4</v>
      </c>
      <c r="BH2057" s="13">
        <f t="shared" si="2735"/>
        <v>9.8412408944433661E-5</v>
      </c>
      <c r="BI2057" s="13">
        <f t="shared" si="2736"/>
        <v>4.5405323596779665E-5</v>
      </c>
      <c r="BJ2057" s="14">
        <f t="shared" si="2737"/>
        <v>0.63318796161015123</v>
      </c>
      <c r="BK2057" s="14">
        <f t="shared" si="2738"/>
        <v>0.19608712893097699</v>
      </c>
      <c r="BL2057" s="14">
        <f t="shared" si="2739"/>
        <v>0.16126286691250508</v>
      </c>
      <c r="BM2057" s="14">
        <f t="shared" si="2740"/>
        <v>0.6528994918411779</v>
      </c>
      <c r="BN2057" s="14">
        <f t="shared" si="2741"/>
        <v>0.33744420430335265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1.4215</v>
      </c>
      <c r="F2058" s="10">
        <f>VLOOKUP(B2058,home!$B$2:$E$405,3,FALSE)</f>
        <v>0.99660000000000004</v>
      </c>
      <c r="G2058" s="10">
        <f>VLOOKUP(C2058,away!$B$2:$E$405,4,FALSE)</f>
        <v>0.58620000000000005</v>
      </c>
      <c r="H2058" s="10">
        <f>VLOOKUP(A2058,away!$A$2:$E$405,3,FALSE)</f>
        <v>1.0277000000000001</v>
      </c>
      <c r="I2058" s="10">
        <f>VLOOKUP(C2058,away!$B$2:$E$405,3,FALSE)</f>
        <v>1.7839</v>
      </c>
      <c r="J2058" s="10">
        <f>VLOOKUP(B2058,home!$B$2:$E$405,4,FALSE)</f>
        <v>1.1352</v>
      </c>
      <c r="K2058" s="12">
        <f t="shared" si="2686"/>
        <v>0.83045013678000013</v>
      </c>
      <c r="L2058" s="12">
        <f t="shared" si="2687"/>
        <v>2.0811780868560001</v>
      </c>
      <c r="M2058" s="13">
        <f t="shared" si="2688"/>
        <v>5.4387103369689015E-2</v>
      </c>
      <c r="N2058" s="13">
        <f t="shared" si="2689"/>
        <v>4.5165777432426252E-2</v>
      </c>
      <c r="O2058" s="13">
        <f t="shared" si="2690"/>
        <v>0.11318924774056889</v>
      </c>
      <c r="P2058" s="13">
        <f t="shared" si="2691"/>
        <v>9.3998026268180768E-2</v>
      </c>
      <c r="Q2058" s="13">
        <f t="shared" si="2692"/>
        <v>1.8753963023266707E-2</v>
      </c>
      <c r="R2058" s="13">
        <f t="shared" si="2693"/>
        <v>0.11778349103269352</v>
      </c>
      <c r="S2058" s="13">
        <f t="shared" si="2694"/>
        <v>4.0614540924594759E-2</v>
      </c>
      <c r="T2058" s="13">
        <f t="shared" si="2695"/>
        <v>3.903033688573037E-2</v>
      </c>
      <c r="U2058" s="13">
        <f t="shared" si="2696"/>
        <v>9.7813316238526266E-2</v>
      </c>
      <c r="V2058" s="13">
        <f t="shared" si="2697"/>
        <v>7.7994116827250813E-3</v>
      </c>
      <c r="W2058" s="13">
        <f t="shared" si="2698"/>
        <v>5.1914103859463014E-3</v>
      </c>
      <c r="X2058" s="13">
        <f t="shared" si="2699"/>
        <v>1.0804249535108093E-2</v>
      </c>
      <c r="Y2058" s="13">
        <f t="shared" si="2700"/>
        <v>1.1242783688695546E-2</v>
      </c>
      <c r="Z2058" s="13">
        <f t="shared" si="2701"/>
        <v>8.1709473510213987E-2</v>
      </c>
      <c r="AA2058" s="13">
        <f t="shared" si="2702"/>
        <v>6.7855643452779016E-2</v>
      </c>
      <c r="AB2058" s="13">
        <f t="shared" si="2703"/>
        <v>2.8175364193327619E-2</v>
      </c>
      <c r="AC2058" s="13">
        <f t="shared" si="2704"/>
        <v>8.424898307759195E-4</v>
      </c>
      <c r="AD2058" s="13">
        <f t="shared" si="2705"/>
        <v>1.0778018662725548E-3</v>
      </c>
      <c r="AE2058" s="13">
        <f t="shared" si="2706"/>
        <v>2.2430976260589416E-3</v>
      </c>
      <c r="AF2058" s="13">
        <f t="shared" si="2707"/>
        <v>2.3341428130162923E-3</v>
      </c>
      <c r="AG2058" s="13">
        <f t="shared" si="2708"/>
        <v>1.6192556246806434E-3</v>
      </c>
      <c r="AH2058" s="13">
        <f t="shared" si="2709"/>
        <v>4.2512991439499534E-2</v>
      </c>
      <c r="AI2058" s="13">
        <f t="shared" si="2710"/>
        <v>3.530491955585937E-2</v>
      </c>
      <c r="AJ2058" s="13">
        <f t="shared" si="2711"/>
        <v>1.4659487637085153E-2</v>
      </c>
      <c r="AK2058" s="13">
        <f t="shared" si="2712"/>
        <v>4.0579911711140296E-3</v>
      </c>
      <c r="AL2058" s="13">
        <f t="shared" si="2713"/>
        <v>5.8243499901548756E-5</v>
      </c>
      <c r="AM2058" s="13">
        <f t="shared" si="2714"/>
        <v>1.7901214145355654E-4</v>
      </c>
      <c r="AN2058" s="13">
        <f t="shared" si="2715"/>
        <v>3.7255614607430843E-4</v>
      </c>
      <c r="AO2058" s="13">
        <f t="shared" si="2716"/>
        <v>3.8767784366668692E-4</v>
      </c>
      <c r="AP2058" s="13">
        <f t="shared" si="2717"/>
        <v>2.6894221099956503E-4</v>
      </c>
      <c r="AQ2058" s="13">
        <f t="shared" si="2718"/>
        <v>1.3992915904072434E-4</v>
      </c>
      <c r="AR2058" s="13">
        <f t="shared" si="2719"/>
        <v>1.769542123811664E-2</v>
      </c>
      <c r="AS2058" s="13">
        <f t="shared" si="2720"/>
        <v>1.4695164987573684E-2</v>
      </c>
      <c r="AT2058" s="13">
        <f t="shared" si="2721"/>
        <v>6.1018008869676158E-3</v>
      </c>
      <c r="AU2058" s="13">
        <f t="shared" si="2722"/>
        <v>1.6890804603955278E-3</v>
      </c>
      <c r="AV2058" s="13">
        <f t="shared" si="2723"/>
        <v>3.5067427484197289E-4</v>
      </c>
      <c r="AW2058" s="13">
        <f t="shared" si="2724"/>
        <v>2.7961970222581562E-6</v>
      </c>
      <c r="AX2058" s="13">
        <f t="shared" si="2725"/>
        <v>2.4776776225897775E-5</v>
      </c>
      <c r="AY2058" s="13">
        <f t="shared" si="2726"/>
        <v>5.1564883744273158E-5</v>
      </c>
      <c r="AZ2058" s="13">
        <f t="shared" si="2727"/>
        <v>5.3657853049929243E-5</v>
      </c>
      <c r="BA2058" s="13">
        <f t="shared" si="2728"/>
        <v>3.7223849318417379E-5</v>
      </c>
      <c r="BB2058" s="13">
        <f t="shared" si="2729"/>
        <v>1.9367364877479975E-5</v>
      </c>
      <c r="BC2058" s="13">
        <f t="shared" si="2730"/>
        <v>8.0613870766311773E-6</v>
      </c>
      <c r="BD2058" s="13">
        <f t="shared" si="2731"/>
        <v>6.1378871530757629E-3</v>
      </c>
      <c r="BE2058" s="13">
        <f t="shared" si="2732"/>
        <v>5.0972092258119734E-3</v>
      </c>
      <c r="BF2058" s="13">
        <f t="shared" si="2733"/>
        <v>2.1164890493859151E-3</v>
      </c>
      <c r="BG2058" s="13">
        <f t="shared" si="2734"/>
        <v>5.8587954018530207E-4</v>
      </c>
      <c r="BH2058" s="13">
        <f t="shared" si="2735"/>
        <v>1.2163593607087189E-4</v>
      </c>
      <c r="BI2058" s="13">
        <f t="shared" si="2736"/>
        <v>2.0202515949483787E-5</v>
      </c>
      <c r="BJ2058" s="14">
        <f t="shared" si="2737"/>
        <v>0.13900558849672923</v>
      </c>
      <c r="BK2058" s="14">
        <f t="shared" si="2738"/>
        <v>0.19775138045961138</v>
      </c>
      <c r="BL2058" s="14">
        <f t="shared" si="2739"/>
        <v>0.57596389772982814</v>
      </c>
      <c r="BM2058" s="14">
        <f t="shared" si="2740"/>
        <v>0.55110396264283523</v>
      </c>
      <c r="BN2058" s="14">
        <f t="shared" si="2741"/>
        <v>0.44327760886682516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1.5866</v>
      </c>
      <c r="F2061" s="10">
        <f>VLOOKUP(B2061,home!$B$2:$E$405,3,FALSE)</f>
        <v>0.88239999999999996</v>
      </c>
      <c r="G2061" s="10">
        <f>VLOOKUP(C2061,away!$B$2:$E$405,4,FALSE)</f>
        <v>0.50419999999999998</v>
      </c>
      <c r="H2061" s="10">
        <f>VLOOKUP(A2061,away!$A$2:$E$405,3,FALSE)</f>
        <v>1.1788000000000001</v>
      </c>
      <c r="I2061" s="10">
        <f>VLOOKUP(C2061,away!$B$2:$E$405,3,FALSE)</f>
        <v>1.1028</v>
      </c>
      <c r="J2061" s="10">
        <f>VLOOKUP(B2061,home!$B$2:$E$405,4,FALSE)</f>
        <v>1.3573</v>
      </c>
      <c r="K2061" s="12">
        <f t="shared" si="2686"/>
        <v>0.705887986528</v>
      </c>
      <c r="L2061" s="12">
        <f t="shared" si="2687"/>
        <v>1.7644637226719999</v>
      </c>
      <c r="M2061" s="13">
        <f t="shared" si="2688"/>
        <v>8.4555114959406402E-2</v>
      </c>
      <c r="N2061" s="13">
        <f t="shared" si="2689"/>
        <v>5.9686439849338954E-2</v>
      </c>
      <c r="O2061" s="13">
        <f t="shared" si="2690"/>
        <v>0.14919443291223311</v>
      </c>
      <c r="P2061" s="13">
        <f t="shared" si="2691"/>
        <v>0.105314557849603</v>
      </c>
      <c r="Q2061" s="13">
        <f t="shared" si="2692"/>
        <v>2.1065970424137229E-2</v>
      </c>
      <c r="R2061" s="13">
        <f t="shared" si="2693"/>
        <v>0.13162408224912842</v>
      </c>
      <c r="S2061" s="13">
        <f t="shared" si="2694"/>
        <v>3.2792682324369354E-2</v>
      </c>
      <c r="T2061" s="13">
        <f t="shared" si="2695"/>
        <v>3.7170140596271418E-2</v>
      </c>
      <c r="U2061" s="13">
        <f t="shared" si="2696"/>
        <v>9.2911858397433128E-2</v>
      </c>
      <c r="V2061" s="13">
        <f t="shared" si="2697"/>
        <v>4.5381929504421745E-3</v>
      </c>
      <c r="W2061" s="13">
        <f t="shared" si="2698"/>
        <v>4.9567384823175423E-3</v>
      </c>
      <c r="X2061" s="13">
        <f t="shared" si="2699"/>
        <v>8.7459852348215697E-3</v>
      </c>
      <c r="Y2061" s="13">
        <f t="shared" si="2700"/>
        <v>7.7159868329338072E-3</v>
      </c>
      <c r="Z2061" s="13">
        <f t="shared" si="2701"/>
        <v>7.7415306052860899E-2</v>
      </c>
      <c r="AA2061" s="13">
        <f t="shared" si="2702"/>
        <v>5.4646534516102872E-2</v>
      </c>
      <c r="AB2061" s="13">
        <f t="shared" si="2703"/>
        <v>1.9287166110152354E-2</v>
      </c>
      <c r="AC2061" s="13">
        <f t="shared" si="2704"/>
        <v>3.5327385593515959E-4</v>
      </c>
      <c r="AD2061" s="13">
        <f t="shared" si="2705"/>
        <v>8.747255367572461E-4</v>
      </c>
      <c r="AE2061" s="13">
        <f t="shared" si="2706"/>
        <v>1.5434214769029537E-3</v>
      </c>
      <c r="AF2061" s="13">
        <f t="shared" si="2707"/>
        <v>1.3616556023940511E-3</v>
      </c>
      <c r="AG2061" s="13">
        <f t="shared" si="2708"/>
        <v>8.0086397106579751E-4</v>
      </c>
      <c r="AH2061" s="13">
        <f t="shared" si="2709"/>
        <v>3.4149124777455797E-2</v>
      </c>
      <c r="AI2061" s="13">
        <f t="shared" si="2710"/>
        <v>2.4105456930851709E-2</v>
      </c>
      <c r="AJ2061" s="13">
        <f t="shared" si="2711"/>
        <v>8.5078762286281678E-3</v>
      </c>
      <c r="AK2061" s="13">
        <f t="shared" si="2712"/>
        <v>2.0018692068852571E-3</v>
      </c>
      <c r="AL2061" s="13">
        <f t="shared" si="2713"/>
        <v>1.7600297725570909E-5</v>
      </c>
      <c r="AM2061" s="13">
        <f t="shared" si="2714"/>
        <v>1.2349164958123934E-4</v>
      </c>
      <c r="AN2061" s="13">
        <f t="shared" si="2715"/>
        <v>2.1789653573901966E-4</v>
      </c>
      <c r="AO2061" s="13">
        <f t="shared" si="2716"/>
        <v>1.922352663037016E-4</v>
      </c>
      <c r="AP2061" s="13">
        <f t="shared" si="2717"/>
        <v>1.1306405120369089E-4</v>
      </c>
      <c r="AQ2061" s="13">
        <f t="shared" si="2718"/>
        <v>4.9874354171810529E-5</v>
      </c>
      <c r="AR2061" s="13">
        <f t="shared" si="2719"/>
        <v>1.2050978366164051E-2</v>
      </c>
      <c r="AS2061" s="13">
        <f t="shared" si="2720"/>
        <v>8.5066408545840296E-3</v>
      </c>
      <c r="AT2061" s="13">
        <f t="shared" si="2721"/>
        <v>3.0023677924795726E-3</v>
      </c>
      <c r="AU2061" s="13">
        <f t="shared" si="2722"/>
        <v>7.0644511861664059E-4</v>
      </c>
      <c r="AV2061" s="13">
        <f t="shared" si="2723"/>
        <v>1.2466778059320863E-4</v>
      </c>
      <c r="AW2061" s="13">
        <f t="shared" si="2724"/>
        <v>6.0892813123518482E-7</v>
      </c>
      <c r="AX2061" s="13">
        <f t="shared" si="2725"/>
        <v>1.4528545312653718E-5</v>
      </c>
      <c r="AY2061" s="13">
        <f t="shared" si="2726"/>
        <v>2.5635091147373812E-5</v>
      </c>
      <c r="AZ2061" s="13">
        <f t="shared" si="2727"/>
        <v>2.2616094178465616E-5</v>
      </c>
      <c r="BA2061" s="13">
        <f t="shared" si="2728"/>
        <v>1.3301759242145334E-5</v>
      </c>
      <c r="BB2061" s="13">
        <f t="shared" si="2729"/>
        <v>5.8676179076206102E-6</v>
      </c>
      <c r="BC2061" s="13">
        <f t="shared" si="2730"/>
        <v>2.0706397872994297E-6</v>
      </c>
      <c r="BD2061" s="13">
        <f t="shared" si="2731"/>
        <v>3.5439190249669256E-3</v>
      </c>
      <c r="BE2061" s="13">
        <f t="shared" si="2732"/>
        <v>2.501609864952176E-3</v>
      </c>
      <c r="BF2061" s="13">
        <f t="shared" si="2733"/>
        <v>8.8292817532483673E-4</v>
      </c>
      <c r="BG2061" s="13">
        <f t="shared" si="2734"/>
        <v>2.0774946397629667E-4</v>
      </c>
      <c r="BH2061" s="13">
        <f t="shared" si="2735"/>
        <v>3.6661962707124827E-5</v>
      </c>
      <c r="BI2061" s="13">
        <f t="shared" si="2736"/>
        <v>5.1758478074993962E-6</v>
      </c>
      <c r="BJ2061" s="14">
        <f t="shared" si="2737"/>
        <v>0.14470250961151557</v>
      </c>
      <c r="BK2061" s="14">
        <f t="shared" si="2738"/>
        <v>0.22759705732862903</v>
      </c>
      <c r="BL2061" s="14">
        <f t="shared" si="2739"/>
        <v>0.54799754558104319</v>
      </c>
      <c r="BM2061" s="14">
        <f t="shared" si="2740"/>
        <v>0.44624679416718538</v>
      </c>
      <c r="BN2061" s="14">
        <f t="shared" si="2741"/>
        <v>0.55144059824384706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1.5866</v>
      </c>
      <c r="F2062" s="10">
        <f>VLOOKUP(B2062,home!$B$2:$E$405,3,FALSE)</f>
        <v>1.0084</v>
      </c>
      <c r="G2062" s="10">
        <f>VLOOKUP(C2062,away!$B$2:$E$405,4,FALSE)</f>
        <v>0.88239999999999996</v>
      </c>
      <c r="H2062" s="10">
        <f>VLOOKUP(A2062,away!$A$2:$E$405,3,FALSE)</f>
        <v>1.1788000000000001</v>
      </c>
      <c r="I2062" s="10">
        <f>VLOOKUP(C2062,away!$B$2:$E$405,3,FALSE)</f>
        <v>1.2725</v>
      </c>
      <c r="J2062" s="10">
        <f>VLOOKUP(B2062,home!$B$2:$E$405,4,FALSE)</f>
        <v>1.2725</v>
      </c>
      <c r="K2062" s="12">
        <f t="shared" si="2686"/>
        <v>1.4117759730559998</v>
      </c>
      <c r="L2062" s="12">
        <f t="shared" si="2687"/>
        <v>1.9087792675000002</v>
      </c>
      <c r="M2062" s="13">
        <f t="shared" si="2688"/>
        <v>3.6132763807426811E-2</v>
      </c>
      <c r="N2062" s="13">
        <f t="shared" si="2689"/>
        <v>5.1011367783432598E-2</v>
      </c>
      <c r="O2062" s="13">
        <f t="shared" si="2690"/>
        <v>6.8969470433090665E-2</v>
      </c>
      <c r="P2062" s="13">
        <f t="shared" si="2691"/>
        <v>9.7369441231833581E-2</v>
      </c>
      <c r="Q2062" s="13">
        <f t="shared" si="2692"/>
        <v>3.6008311694686525E-2</v>
      </c>
      <c r="R2062" s="13">
        <f t="shared" si="2693"/>
        <v>6.5823747626568868E-2</v>
      </c>
      <c r="S2062" s="13">
        <f t="shared" si="2694"/>
        <v>6.5597030830027381E-2</v>
      </c>
      <c r="T2062" s="13">
        <f t="shared" si="2695"/>
        <v>6.8731918820495438E-2</v>
      </c>
      <c r="U2062" s="13">
        <f t="shared" si="2696"/>
        <v>9.2928385355691812E-2</v>
      </c>
      <c r="V2062" s="13">
        <f t="shared" si="2697"/>
        <v>1.9640980666706637E-2</v>
      </c>
      <c r="W2062" s="13">
        <f t="shared" si="2698"/>
        <v>1.6945223093623264E-2</v>
      </c>
      <c r="X2062" s="13">
        <f t="shared" si="2699"/>
        <v>3.2344690524270303E-2</v>
      </c>
      <c r="Y2062" s="13">
        <f t="shared" si="2700"/>
        <v>3.0869437343215435E-2</v>
      </c>
      <c r="Z2062" s="13">
        <f t="shared" si="2701"/>
        <v>4.1881001592915662E-2</v>
      </c>
      <c r="AA2062" s="13">
        <f t="shared" si="2702"/>
        <v>5.9126591776398382E-2</v>
      </c>
      <c r="AB2062" s="13">
        <f t="shared" si="2703"/>
        <v>4.1736750819304863E-2</v>
      </c>
      <c r="AC2062" s="13">
        <f t="shared" si="2704"/>
        <v>3.3079937556032388E-3</v>
      </c>
      <c r="AD2062" s="13">
        <f t="shared" si="2705"/>
        <v>5.980714705412748E-3</v>
      </c>
      <c r="AE2062" s="13">
        <f t="shared" si="2706"/>
        <v>1.1415864234524224E-2</v>
      </c>
      <c r="AF2062" s="13">
        <f t="shared" si="2707"/>
        <v>1.08951824857273E-2</v>
      </c>
      <c r="AG2062" s="13">
        <f t="shared" si="2708"/>
        <v>6.9321661481284618E-3</v>
      </c>
      <c r="AH2062" s="13">
        <f t="shared" si="2709"/>
        <v>1.9985396885672992E-2</v>
      </c>
      <c r="AI2062" s="13">
        <f t="shared" si="2710"/>
        <v>2.8214903135181338E-2</v>
      </c>
      <c r="AJ2062" s="13">
        <f t="shared" si="2711"/>
        <v>1.9916561164175711E-2</v>
      </c>
      <c r="AK2062" s="13">
        <f t="shared" si="2712"/>
        <v>9.3725741724944977E-3</v>
      </c>
      <c r="AL2062" s="13">
        <f t="shared" si="2713"/>
        <v>3.5657112231783075E-4</v>
      </c>
      <c r="AM2062" s="13">
        <f t="shared" si="2714"/>
        <v>1.6886858645608811E-3</v>
      </c>
      <c r="AN2062" s="13">
        <f t="shared" si="2715"/>
        <v>3.2233285675941233E-3</v>
      </c>
      <c r="AO2062" s="13">
        <f t="shared" si="2716"/>
        <v>3.0763113710820678E-3</v>
      </c>
      <c r="AP2062" s="13">
        <f t="shared" si="2717"/>
        <v>1.9573331218319836E-3</v>
      </c>
      <c r="AQ2062" s="13">
        <f t="shared" si="2718"/>
        <v>9.3402922063598633E-4</v>
      </c>
      <c r="AR2062" s="13">
        <f t="shared" si="2719"/>
        <v>7.6295422456263348E-3</v>
      </c>
      <c r="AS2062" s="13">
        <f t="shared" si="2720"/>
        <v>1.0771204427790976E-2</v>
      </c>
      <c r="AT2062" s="13">
        <f t="shared" si="2721"/>
        <v>7.6032638060148502E-3</v>
      </c>
      <c r="AU2062" s="13">
        <f t="shared" si="2722"/>
        <v>3.578035052712693E-3</v>
      </c>
      <c r="AV2062" s="13">
        <f t="shared" si="2723"/>
        <v>1.2628459795429848E-3</v>
      </c>
      <c r="AW2062" s="13">
        <f t="shared" si="2724"/>
        <v>2.6691019513891404E-5</v>
      </c>
      <c r="AX2062" s="13">
        <f t="shared" si="2725"/>
        <v>3.9734102160439118E-4</v>
      </c>
      <c r="AY2062" s="13">
        <f t="shared" si="2726"/>
        <v>7.5843630416573158E-4</v>
      </c>
      <c r="AZ2062" s="13">
        <f t="shared" si="2727"/>
        <v>7.2384374655543623E-4</v>
      </c>
      <c r="BA2062" s="13">
        <f t="shared" si="2728"/>
        <v>4.6055264544484712E-4</v>
      </c>
      <c r="BB2062" s="13">
        <f t="shared" si="2729"/>
        <v>2.1977333530435084E-4</v>
      </c>
      <c r="BC2062" s="13">
        <f t="shared" si="2730"/>
        <v>8.3899757195654123E-5</v>
      </c>
      <c r="BD2062" s="13">
        <f t="shared" si="2731"/>
        <v>2.427185343161155E-3</v>
      </c>
      <c r="BE2062" s="13">
        <f t="shared" si="2732"/>
        <v>3.4266419496285999E-3</v>
      </c>
      <c r="BF2062" s="13">
        <f t="shared" si="2733"/>
        <v>2.418825386375713E-3</v>
      </c>
      <c r="BG2062" s="13">
        <f t="shared" si="2734"/>
        <v>1.138279854501042E-3</v>
      </c>
      <c r="BH2062" s="13">
        <f t="shared" si="2735"/>
        <v>4.0174903729956276E-4</v>
      </c>
      <c r="BI2062" s="13">
        <f t="shared" si="2736"/>
        <v>1.1343592761158023E-4</v>
      </c>
      <c r="BJ2062" s="14">
        <f t="shared" si="2737"/>
        <v>0.28465841178949175</v>
      </c>
      <c r="BK2062" s="14">
        <f t="shared" si="2738"/>
        <v>0.22316321771808117</v>
      </c>
      <c r="BL2062" s="14">
        <f t="shared" si="2739"/>
        <v>0.44684539037884458</v>
      </c>
      <c r="BM2062" s="14">
        <f t="shared" si="2740"/>
        <v>0.64050117361764247</v>
      </c>
      <c r="BN2062" s="14">
        <f t="shared" si="2741"/>
        <v>0.35531510257703902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1.1809000000000001</v>
      </c>
      <c r="F2063" s="10">
        <f>VLOOKUP(B2063,home!$B$2:$E$405,3,FALSE)</f>
        <v>0.58630000000000004</v>
      </c>
      <c r="G2063" s="10">
        <f>VLOOKUP(C2063,away!$B$2:$E$405,4,FALSE)</f>
        <v>1.2376</v>
      </c>
      <c r="H2063" s="10">
        <f>VLOOKUP(A2063,away!$A$2:$E$405,3,FALSE)</f>
        <v>0.92459999999999998</v>
      </c>
      <c r="I2063" s="10">
        <f>VLOOKUP(C2063,away!$B$2:$E$405,3,FALSE)</f>
        <v>0.83199999999999996</v>
      </c>
      <c r="J2063" s="10">
        <f>VLOOKUP(B2063,home!$B$2:$E$405,4,FALSE)</f>
        <v>0.83199999999999996</v>
      </c>
      <c r="K2063" s="12">
        <f t="shared" si="2686"/>
        <v>0.85686680279200012</v>
      </c>
      <c r="L2063" s="12">
        <f t="shared" si="2687"/>
        <v>0.64003031039999991</v>
      </c>
      <c r="M2063" s="13">
        <f t="shared" si="2688"/>
        <v>0.22382358302882446</v>
      </c>
      <c r="N2063" s="13">
        <f t="shared" si="2689"/>
        <v>0.19178699797935858</v>
      </c>
      <c r="O2063" s="13">
        <f t="shared" si="2690"/>
        <v>0.14325387732077868</v>
      </c>
      <c r="P2063" s="13">
        <f t="shared" si="2691"/>
        <v>0.12274949184741304</v>
      </c>
      <c r="Q2063" s="13">
        <f t="shared" si="2692"/>
        <v>8.2167955887824384E-2</v>
      </c>
      <c r="R2063" s="13">
        <f t="shared" si="2693"/>
        <v>4.5843411783810739E-2</v>
      </c>
      <c r="S2063" s="13">
        <f t="shared" si="2694"/>
        <v>1.6829591351481609E-2</v>
      </c>
      <c r="T2063" s="13">
        <f t="shared" si="2695"/>
        <v>5.2589982311817746E-2</v>
      </c>
      <c r="U2063" s="13">
        <f t="shared" si="2696"/>
        <v>3.9281697684271012E-2</v>
      </c>
      <c r="V2063" s="13">
        <f t="shared" si="2697"/>
        <v>1.0255218559182754E-3</v>
      </c>
      <c r="W2063" s="13">
        <f t="shared" si="2698"/>
        <v>2.3468997884518061E-2</v>
      </c>
      <c r="X2063" s="13">
        <f t="shared" si="2699"/>
        <v>1.5020870000805039E-2</v>
      </c>
      <c r="Y2063" s="13">
        <f t="shared" si="2700"/>
        <v>4.8069060445466473E-3</v>
      </c>
      <c r="Z2063" s="13">
        <f t="shared" si="2701"/>
        <v>9.7803910245958005E-3</v>
      </c>
      <c r="AA2063" s="13">
        <f t="shared" si="2702"/>
        <v>8.3804923873009775E-3</v>
      </c>
      <c r="AB2063" s="13">
        <f t="shared" si="2703"/>
        <v>3.5904828588646425E-3</v>
      </c>
      <c r="AC2063" s="13">
        <f t="shared" si="2704"/>
        <v>3.5151090031745232E-5</v>
      </c>
      <c r="AD2063" s="13">
        <f t="shared" si="2705"/>
        <v>5.0274512955098011E-3</v>
      </c>
      <c r="AE2063" s="13">
        <f t="shared" si="2706"/>
        <v>3.2177212131860198E-3</v>
      </c>
      <c r="AF2063" s="13">
        <f t="shared" si="2707"/>
        <v>1.0297195534280563E-3</v>
      </c>
      <c r="AG2063" s="13">
        <f t="shared" si="2708"/>
        <v>2.1968390846850271E-4</v>
      </c>
      <c r="AH2063" s="13">
        <f t="shared" si="2709"/>
        <v>1.5649366758263557E-3</v>
      </c>
      <c r="AI2063" s="13">
        <f t="shared" si="2710"/>
        <v>1.34094228598727E-3</v>
      </c>
      <c r="AJ2063" s="13">
        <f t="shared" si="2711"/>
        <v>5.7450446466125401E-4</v>
      </c>
      <c r="AK2063" s="13">
        <f t="shared" si="2712"/>
        <v>1.6409126794133944E-4</v>
      </c>
      <c r="AL2063" s="13">
        <f t="shared" si="2713"/>
        <v>7.7110345226199528E-7</v>
      </c>
      <c r="AM2063" s="13">
        <f t="shared" si="2714"/>
        <v>8.6157122355519659E-4</v>
      </c>
      <c r="AN2063" s="13">
        <f t="shared" si="2715"/>
        <v>5.5143169764374021E-4</v>
      </c>
      <c r="AO2063" s="13">
        <f t="shared" si="2716"/>
        <v>1.7646650030366098E-4</v>
      </c>
      <c r="AP2063" s="13">
        <f t="shared" si="2717"/>
        <v>3.7647969654851273E-5</v>
      </c>
      <c r="AQ2063" s="13">
        <f t="shared" si="2718"/>
        <v>6.0239604260310578E-6</v>
      </c>
      <c r="AR2063" s="13">
        <f t="shared" si="2719"/>
        <v>2.0032138127709743E-4</v>
      </c>
      <c r="AS2063" s="13">
        <f t="shared" si="2720"/>
        <v>1.7164874150578369E-4</v>
      </c>
      <c r="AT2063" s="13">
        <f t="shared" si="2721"/>
        <v>7.3540054168665678E-5</v>
      </c>
      <c r="AU2063" s="13">
        <f t="shared" si="2722"/>
        <v>2.1004677030885023E-5</v>
      </c>
      <c r="AV2063" s="13">
        <f t="shared" si="2723"/>
        <v>4.4995526127832519E-6</v>
      </c>
      <c r="AW2063" s="13">
        <f t="shared" si="2724"/>
        <v>1.1746919859095284E-8</v>
      </c>
      <c r="AX2063" s="13">
        <f t="shared" si="2725"/>
        <v>1.2304196328422211E-4</v>
      </c>
      <c r="AY2063" s="13">
        <f t="shared" si="2726"/>
        <v>7.875058595302608E-5</v>
      </c>
      <c r="AZ2063" s="13">
        <f t="shared" si="2727"/>
        <v>2.5201380985848577E-5</v>
      </c>
      <c r="BA2063" s="13">
        <f t="shared" si="2728"/>
        <v>5.3765492316271073E-6</v>
      </c>
      <c r="BB2063" s="13">
        <f t="shared" si="2729"/>
        <v>8.6028861839979441E-7</v>
      </c>
      <c r="BC2063" s="13">
        <f t="shared" si="2730"/>
        <v>1.1012215829360158E-7</v>
      </c>
      <c r="BD2063" s="13">
        <f t="shared" si="2731"/>
        <v>2.1368625973089555E-5</v>
      </c>
      <c r="BE2063" s="13">
        <f t="shared" si="2732"/>
        <v>1.8310066217619339E-5</v>
      </c>
      <c r="BF2063" s="13">
        <f t="shared" si="2733"/>
        <v>7.8446439494006469E-6</v>
      </c>
      <c r="BG2063" s="13">
        <f t="shared" si="2734"/>
        <v>2.2406049933215134E-6</v>
      </c>
      <c r="BH2063" s="13">
        <f t="shared" si="2735"/>
        <v>4.7997500923679901E-7</v>
      </c>
      <c r="BI2063" s="13">
        <f t="shared" si="2736"/>
        <v>8.2254930316959347E-8</v>
      </c>
      <c r="BJ2063" s="14">
        <f t="shared" si="2737"/>
        <v>0.3812027683212777</v>
      </c>
      <c r="BK2063" s="14">
        <f t="shared" si="2738"/>
        <v>0.36454286086307441</v>
      </c>
      <c r="BL2063" s="14">
        <f t="shared" si="2739"/>
        <v>0.24451577730711047</v>
      </c>
      <c r="BM2063" s="14">
        <f t="shared" si="2740"/>
        <v>0.19033774082901542</v>
      </c>
      <c r="BN2063" s="14">
        <f t="shared" si="2741"/>
        <v>0.80962531784800973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1.1809000000000001</v>
      </c>
      <c r="F2064" s="10">
        <f>VLOOKUP(B2064,home!$B$2:$E$405,3,FALSE)</f>
        <v>1.1725000000000001</v>
      </c>
      <c r="G2064" s="10">
        <f>VLOOKUP(C2064,away!$B$2:$E$405,4,FALSE)</f>
        <v>2.3287</v>
      </c>
      <c r="H2064" s="10">
        <f>VLOOKUP(A2064,away!$A$2:$E$405,3,FALSE)</f>
        <v>0.92459999999999998</v>
      </c>
      <c r="I2064" s="10">
        <f>VLOOKUP(C2064,away!$B$2:$E$405,3,FALSE)</f>
        <v>0.4506</v>
      </c>
      <c r="J2064" s="10">
        <f>VLOOKUP(B2064,home!$B$2:$E$405,4,FALSE)</f>
        <v>0.74880000000000002</v>
      </c>
      <c r="K2064" s="12">
        <f t="shared" si="2686"/>
        <v>3.2243302456750005</v>
      </c>
      <c r="L2064" s="12">
        <f t="shared" si="2687"/>
        <v>0.31196862028799999</v>
      </c>
      <c r="M2064" s="13">
        <f t="shared" si="2688"/>
        <v>2.9120908257955835E-2</v>
      </c>
      <c r="N2064" s="13">
        <f t="shared" si="2689"/>
        <v>9.3895425277653877E-2</v>
      </c>
      <c r="O2064" s="13">
        <f t="shared" si="2690"/>
        <v>9.0848095707679079E-3</v>
      </c>
      <c r="P2064" s="13">
        <f t="shared" si="2691"/>
        <v>2.929242627522468E-2</v>
      </c>
      <c r="Q2064" s="13">
        <f t="shared" si="2692"/>
        <v>0.15137492982662826</v>
      </c>
      <c r="R2064" s="13">
        <f t="shared" si="2693"/>
        <v>1.4170877536858406E-3</v>
      </c>
      <c r="S2064" s="13">
        <f t="shared" si="2694"/>
        <v>7.3662386273190446E-3</v>
      </c>
      <c r="T2064" s="13">
        <f t="shared" si="2695"/>
        <v>4.7224228004206045E-2</v>
      </c>
      <c r="U2064" s="13">
        <f t="shared" si="2696"/>
        <v>4.5691589049849006E-3</v>
      </c>
      <c r="V2064" s="13">
        <f t="shared" si="2697"/>
        <v>8.2329163639288314E-4</v>
      </c>
      <c r="W2064" s="13">
        <f t="shared" si="2698"/>
        <v>0.16269425489230938</v>
      </c>
      <c r="X2064" s="13">
        <f t="shared" si="2699"/>
        <v>5.0755502227537955E-2</v>
      </c>
      <c r="Y2064" s="13">
        <f t="shared" si="2700"/>
        <v>7.9170620009747627E-3</v>
      </c>
      <c r="Z2064" s="13">
        <f t="shared" si="2701"/>
        <v>1.4736230378146431E-4</v>
      </c>
      <c r="AA2064" s="13">
        <f t="shared" si="2702"/>
        <v>4.7514473315492288E-4</v>
      </c>
      <c r="AB2064" s="13">
        <f t="shared" si="2703"/>
        <v>7.6601176709229792E-4</v>
      </c>
      <c r="AC2064" s="13">
        <f t="shared" si="2704"/>
        <v>5.1758794206433835E-5</v>
      </c>
      <c r="AD2064" s="13">
        <f t="shared" si="2705"/>
        <v>0.13114500171170776</v>
      </c>
      <c r="AE2064" s="13">
        <f t="shared" si="2706"/>
        <v>4.0913125241668874E-2</v>
      </c>
      <c r="AF2064" s="13">
        <f t="shared" si="2707"/>
        <v>6.3818056166567915E-3</v>
      </c>
      <c r="AG2064" s="13">
        <f t="shared" si="2708"/>
        <v>6.6364103105820958E-4</v>
      </c>
      <c r="AH2064" s="13">
        <f t="shared" si="2709"/>
        <v>1.1493103648291135E-5</v>
      </c>
      <c r="AI2064" s="13">
        <f t="shared" si="2710"/>
        <v>3.7057561709862794E-5</v>
      </c>
      <c r="AJ2064" s="13">
        <f t="shared" si="2711"/>
        <v>5.9742908526039229E-5</v>
      </c>
      <c r="AK2064" s="13">
        <f t="shared" si="2712"/>
        <v>6.4210288975034369E-5</v>
      </c>
      <c r="AL2064" s="13">
        <f t="shared" si="2713"/>
        <v>2.0825458463813948E-6</v>
      </c>
      <c r="AM2064" s="13">
        <f t="shared" si="2714"/>
        <v>8.4570959117631808E-2</v>
      </c>
      <c r="AN2064" s="13">
        <f t="shared" si="2715"/>
        <v>2.6383485432360448E-2</v>
      </c>
      <c r="AO2064" s="13">
        <f t="shared" si="2716"/>
        <v>4.1154097743610176E-3</v>
      </c>
      <c r="AP2064" s="13">
        <f t="shared" si="2717"/>
        <v>4.2795956974238543E-4</v>
      </c>
      <c r="AQ2064" s="13">
        <f t="shared" si="2718"/>
        <v>3.3377489127894514E-5</v>
      </c>
      <c r="AR2064" s="13">
        <f t="shared" si="2719"/>
        <v>7.1709753759687314E-7</v>
      </c>
      <c r="AS2064" s="13">
        <f t="shared" si="2720"/>
        <v>2.3121592795726636E-6</v>
      </c>
      <c r="AT2064" s="13">
        <f t="shared" si="2721"/>
        <v>3.7275825489721311E-6</v>
      </c>
      <c r="AU2064" s="13">
        <f t="shared" si="2722"/>
        <v>4.0063190519670506E-6</v>
      </c>
      <c r="AV2064" s="13">
        <f t="shared" si="2723"/>
        <v>3.229423923270339E-6</v>
      </c>
      <c r="AW2064" s="13">
        <f t="shared" si="2724"/>
        <v>5.8189215163755515E-8</v>
      </c>
      <c r="AX2064" s="13">
        <f t="shared" si="2725"/>
        <v>4.5447450231454016E-2</v>
      </c>
      <c r="AY2064" s="13">
        <f t="shared" si="2726"/>
        <v>1.4178178344314256E-2</v>
      </c>
      <c r="AZ2064" s="13">
        <f t="shared" si="2727"/>
        <v>2.2115733681364589E-3</v>
      </c>
      <c r="BA2064" s="13">
        <f t="shared" si="2728"/>
        <v>2.2998049744107213E-4</v>
      </c>
      <c r="BB2064" s="13">
        <f t="shared" si="2729"/>
        <v>1.7936674619959792E-5</v>
      </c>
      <c r="BC2064" s="13">
        <f t="shared" si="2730"/>
        <v>1.1191359267487289E-6</v>
      </c>
      <c r="BD2064" s="13">
        <f t="shared" si="2731"/>
        <v>3.7285321569336444E-8</v>
      </c>
      <c r="BE2064" s="13">
        <f t="shared" si="2732"/>
        <v>1.2022019005572995E-7</v>
      </c>
      <c r="BF2064" s="13">
        <f t="shared" si="2733"/>
        <v>1.9381479746874361E-7</v>
      </c>
      <c r="BG2064" s="13">
        <f t="shared" si="2734"/>
        <v>2.0830763784594813E-7</v>
      </c>
      <c r="BH2064" s="13">
        <f t="shared" si="2735"/>
        <v>1.6791315427795125E-7</v>
      </c>
      <c r="BI2064" s="13">
        <f t="shared" si="2736"/>
        <v>1.0828149239701813E-7</v>
      </c>
      <c r="BJ2064" s="14">
        <f t="shared" si="2737"/>
        <v>0.87058240546551791</v>
      </c>
      <c r="BK2064" s="14">
        <f t="shared" si="2738"/>
        <v>8.0834884481259514E-2</v>
      </c>
      <c r="BL2064" s="14">
        <f t="shared" si="2739"/>
        <v>1.6499544997480093E-2</v>
      </c>
      <c r="BM2064" s="14">
        <f t="shared" si="2740"/>
        <v>0.63970049013102337</v>
      </c>
      <c r="BN2064" s="14">
        <f t="shared" si="2741"/>
        <v>0.3141855869619164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1.5124</v>
      </c>
      <c r="F2065" s="10">
        <f>VLOOKUP(B2065,home!$B$2:$E$405,3,FALSE)</f>
        <v>1.2342</v>
      </c>
      <c r="G2065" s="10">
        <f>VLOOKUP(C2065,away!$B$2:$E$405,4,FALSE)</f>
        <v>0.52900000000000003</v>
      </c>
      <c r="H2065" s="10">
        <f>VLOOKUP(A2065,away!$A$2:$E$405,3,FALSE)</f>
        <v>1.1446000000000001</v>
      </c>
      <c r="I2065" s="10">
        <f>VLOOKUP(C2065,away!$B$2:$E$405,3,FALSE)</f>
        <v>0.93189999999999995</v>
      </c>
      <c r="J2065" s="10">
        <f>VLOOKUP(B2065,home!$B$2:$E$405,4,FALSE)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1.5124</v>
      </c>
      <c r="F2066" s="10">
        <f>VLOOKUP(B2066,home!$B$2:$E$405,3,FALSE)</f>
        <v>0.57299999999999995</v>
      </c>
      <c r="G2066" s="10">
        <f>VLOOKUP(C2066,away!$B$2:$E$405,4,FALSE)</f>
        <v>1.0579000000000001</v>
      </c>
      <c r="H2066" s="10">
        <f>VLOOKUP(A2066,away!$A$2:$E$405,3,FALSE)</f>
        <v>1.1446000000000001</v>
      </c>
      <c r="I2066" s="10">
        <f>VLOOKUP(C2066,away!$B$2:$E$405,3,FALSE)</f>
        <v>1.3395999999999999</v>
      </c>
      <c r="J2066" s="10">
        <f>VLOOKUP(B2066,home!$B$2:$E$405,4,FALSE)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1.5124</v>
      </c>
      <c r="F2067" s="10">
        <f>VLOOKUP(B2067,home!$B$2:$E$405,3,FALSE)</f>
        <v>0.79339999999999999</v>
      </c>
      <c r="G2067" s="10">
        <f>VLOOKUP(C2067,away!$B$2:$E$405,4,FALSE)</f>
        <v>0.70530000000000004</v>
      </c>
      <c r="H2067" s="10">
        <f>VLOOKUP(A2067,away!$A$2:$E$405,3,FALSE)</f>
        <v>1.1446000000000001</v>
      </c>
      <c r="I2067" s="10">
        <f>VLOOKUP(C2067,away!$B$2:$E$405,3,FALSE)</f>
        <v>1.0484</v>
      </c>
      <c r="J2067" s="10">
        <f>VLOOKUP(B2067,home!$B$2:$E$405,4,FALSE)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1.6292</v>
      </c>
      <c r="F2068" s="10">
        <f>VLOOKUP(B2068,home!$B$2:$E$405,3,FALSE)</f>
        <v>1.2958000000000001</v>
      </c>
      <c r="G2068" s="10">
        <f>VLOOKUP(C2068,away!$B$2:$E$405,4,FALSE)</f>
        <v>1.1253</v>
      </c>
      <c r="H2068" s="10">
        <f>VLOOKUP(A2068,away!$A$2:$E$405,3,FALSE)</f>
        <v>1.1462000000000001</v>
      </c>
      <c r="I2068" s="10">
        <f>VLOOKUP(C2068,away!$B$2:$E$405,3,FALSE)</f>
        <v>1.0663</v>
      </c>
      <c r="J2068" s="10">
        <f>VLOOKUP(B2068,home!$B$2:$E$405,4,FALSE)</f>
        <v>0.92090000000000005</v>
      </c>
      <c r="K2068" s="12">
        <f t="shared" si="2686"/>
        <v>2.375640365208</v>
      </c>
      <c r="L2068" s="12">
        <f t="shared" si="2687"/>
        <v>1.1255175889540001</v>
      </c>
      <c r="M2068" s="13">
        <f t="shared" si="2688"/>
        <v>3.0162436473890213E-2</v>
      </c>
      <c r="N2068" s="13">
        <f t="shared" si="2689"/>
        <v>7.1655101600395635E-2</v>
      </c>
      <c r="O2068" s="13">
        <f t="shared" si="2690"/>
        <v>3.3948352777071103E-2</v>
      </c>
      <c r="P2068" s="13">
        <f t="shared" si="2691"/>
        <v>8.0649077189531196E-2</v>
      </c>
      <c r="Q2068" s="13">
        <f t="shared" si="2692"/>
        <v>8.511337586749014E-2</v>
      </c>
      <c r="R2068" s="13">
        <f t="shared" si="2693"/>
        <v>1.9104734083304455E-2</v>
      </c>
      <c r="S2068" s="13">
        <f t="shared" si="2694"/>
        <v>5.3910380028096547E-2</v>
      </c>
      <c r="T2068" s="13">
        <f t="shared" si="2695"/>
        <v>9.5796601594113073E-2</v>
      </c>
      <c r="U2068" s="13">
        <f t="shared" si="2696"/>
        <v>4.5385977454863106E-2</v>
      </c>
      <c r="V2068" s="13">
        <f t="shared" si="2697"/>
        <v>1.60163247494448E-2</v>
      </c>
      <c r="W2068" s="13">
        <f t="shared" si="2698"/>
        <v>6.7399590443310009E-2</v>
      </c>
      <c r="X2068" s="13">
        <f t="shared" si="2699"/>
        <v>7.5859424532241343E-2</v>
      </c>
      <c r="Y2068" s="13">
        <f t="shared" si="2700"/>
        <v>4.2690558299483108E-2</v>
      </c>
      <c r="Z2068" s="13">
        <f t="shared" si="2701"/>
        <v>7.1675714143493788E-3</v>
      </c>
      <c r="AA2068" s="13">
        <f t="shared" si="2702"/>
        <v>1.7027571972439374E-2</v>
      </c>
      <c r="AB2068" s="13">
        <f t="shared" si="2703"/>
        <v>2.0225693649605699E-2</v>
      </c>
      <c r="AC2068" s="13">
        <f t="shared" si="2704"/>
        <v>2.6765531112861213E-3</v>
      </c>
      <c r="AD2068" s="13">
        <f t="shared" si="2705"/>
        <v>4.002929691390366E-2</v>
      </c>
      <c r="AE2068" s="13">
        <f t="shared" si="2706"/>
        <v>4.5053677750060632E-2</v>
      </c>
      <c r="AF2068" s="13">
        <f t="shared" si="2707"/>
        <v>2.535435337737937E-2</v>
      </c>
      <c r="AG2068" s="13">
        <f t="shared" si="2708"/>
        <v>9.5122568942652436E-3</v>
      </c>
      <c r="AH2068" s="13">
        <f t="shared" si="2709"/>
        <v>2.0168069242335316E-3</v>
      </c>
      <c r="AI2068" s="13">
        <f t="shared" si="2710"/>
        <v>4.7912079380401694E-3</v>
      </c>
      <c r="AJ2068" s="13">
        <f t="shared" si="2711"/>
        <v>5.6910934878566105E-3</v>
      </c>
      <c r="AK2068" s="13">
        <f t="shared" si="2712"/>
        <v>4.5066638039748495E-3</v>
      </c>
      <c r="AL2068" s="13">
        <f t="shared" si="2713"/>
        <v>2.8626538663194885E-4</v>
      </c>
      <c r="AM2068" s="13">
        <f t="shared" si="2714"/>
        <v>1.9019042707913117E-2</v>
      </c>
      <c r="AN2068" s="13">
        <f t="shared" si="2715"/>
        <v>2.1406267092823523E-2</v>
      </c>
      <c r="AO2068" s="13">
        <f t="shared" si="2716"/>
        <v>1.2046565063410045E-2</v>
      </c>
      <c r="AP2068" s="13">
        <f t="shared" si="2717"/>
        <v>4.5195402884489217E-3</v>
      </c>
      <c r="AQ2068" s="13">
        <f t="shared" si="2718"/>
        <v>1.2717055221588744E-3</v>
      </c>
      <c r="AR2068" s="13">
        <f t="shared" si="2719"/>
        <v>4.5399033334981155E-4</v>
      </c>
      <c r="AS2068" s="13">
        <f t="shared" si="2720"/>
        <v>1.0785177613200478E-3</v>
      </c>
      <c r="AT2068" s="13">
        <f t="shared" si="2721"/>
        <v>1.281085164192837E-3</v>
      </c>
      <c r="AU2068" s="13">
        <f t="shared" si="2722"/>
        <v>1.0144658757752071E-3</v>
      </c>
      <c r="AV2068" s="13">
        <f t="shared" si="2723"/>
        <v>6.0250152090441668E-4</v>
      </c>
      <c r="AW2068" s="13">
        <f t="shared" si="2724"/>
        <v>2.1261765333657131E-5</v>
      </c>
      <c r="AX2068" s="13">
        <f t="shared" si="2725"/>
        <v>7.5304009274222098E-3</v>
      </c>
      <c r="AY2068" s="13">
        <f t="shared" si="2726"/>
        <v>8.4755986956892102E-3</v>
      </c>
      <c r="AZ2068" s="13">
        <f t="shared" si="2727"/>
        <v>4.7697177044568953E-3</v>
      </c>
      <c r="BA2068" s="13">
        <f t="shared" si="2728"/>
        <v>1.7894670569038439E-3</v>
      </c>
      <c r="BB2068" s="13">
        <f t="shared" si="2729"/>
        <v>5.0351916184975638E-4</v>
      </c>
      <c r="BC2068" s="13">
        <f t="shared" si="2730"/>
        <v>1.1334393460745537E-4</v>
      </c>
      <c r="BD2068" s="13">
        <f t="shared" si="2731"/>
        <v>8.5162350900050291E-5</v>
      </c>
      <c r="BE2068" s="13">
        <f t="shared" si="2732"/>
        <v>2.0231511839416728E-4</v>
      </c>
      <c r="BF2068" s="13">
        <f t="shared" si="2733"/>
        <v>2.4031398087450974E-4</v>
      </c>
      <c r="BG2068" s="13">
        <f t="shared" si="2734"/>
        <v>1.9029986442976955E-4</v>
      </c>
      <c r="BH2068" s="13">
        <f t="shared" si="2735"/>
        <v>1.1302100985824265E-4</v>
      </c>
      <c r="BI2068" s="13">
        <f t="shared" si="2736"/>
        <v>5.3699454627162524E-5</v>
      </c>
      <c r="BJ2068" s="14">
        <f t="shared" si="2737"/>
        <v>0.63990940542832619</v>
      </c>
      <c r="BK2068" s="14">
        <f t="shared" si="2738"/>
        <v>0.19217663563457005</v>
      </c>
      <c r="BL2068" s="14">
        <f t="shared" si="2739"/>
        <v>0.15801347452601511</v>
      </c>
      <c r="BM2068" s="14">
        <f t="shared" si="2740"/>
        <v>0.66817967208122242</v>
      </c>
      <c r="BN2068" s="14">
        <f t="shared" si="2741"/>
        <v>0.32063307799168267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1.6292</v>
      </c>
      <c r="F2069" s="15">
        <f>VLOOKUP(B2069,home!$B$2:$E$405,3,FALSE)</f>
        <v>0.95479999999999998</v>
      </c>
      <c r="G2069" s="15">
        <f>VLOOKUP(C2069,away!$B$2:$E$405,4,FALSE)</f>
        <v>1.1048</v>
      </c>
      <c r="H2069" s="15">
        <f>VLOOKUP(A2069,away!$A$2:$E$405,3,FALSE)</f>
        <v>1.1462000000000001</v>
      </c>
      <c r="I2069" s="15">
        <f>VLOOKUP(C2069,away!$B$2:$E$405,3,FALSE)</f>
        <v>1.1778</v>
      </c>
      <c r="J2069" s="15">
        <f>VLOOKUP(B2069,home!$B$2:$E$405,4,FALSE)</f>
        <v>0.72699999999999998</v>
      </c>
      <c r="K2069" s="16">
        <f t="shared" si="2686"/>
        <v>1.7185828647679999</v>
      </c>
      <c r="L2069" s="16">
        <f t="shared" si="2687"/>
        <v>0.98144589972000007</v>
      </c>
      <c r="M2069" s="17">
        <f t="shared" si="2688"/>
        <v>6.7203579635387534E-2</v>
      </c>
      <c r="N2069" s="17">
        <f t="shared" si="2689"/>
        <v>0.11549492041244871</v>
      </c>
      <c r="O2069" s="17">
        <f t="shared" si="2690"/>
        <v>6.5956677679657599E-2</v>
      </c>
      <c r="P2069" s="17">
        <f t="shared" si="2691"/>
        <v>0.11335201607728553</v>
      </c>
      <c r="Q2069" s="17">
        <f t="shared" si="2692"/>
        <v>9.9243795594289169E-2</v>
      </c>
      <c r="R2069" s="17">
        <f t="shared" si="2693"/>
        <v>3.23664554339268E-2</v>
      </c>
      <c r="S2069" s="17">
        <f t="shared" si="2694"/>
        <v>4.7797601029943675E-2</v>
      </c>
      <c r="T2069" s="17">
        <f t="shared" si="2695"/>
        <v>9.7402416258664914E-2</v>
      </c>
      <c r="U2069" s="17">
        <f t="shared" si="2696"/>
        <v>5.5624435702023703E-2</v>
      </c>
      <c r="V2069" s="17">
        <f t="shared" si="2697"/>
        <v>8.957780836802846E-3</v>
      </c>
      <c r="W2069" s="17">
        <f t="shared" si="2698"/>
        <v>5.6852895514294427E-2</v>
      </c>
      <c r="X2069" s="17">
        <f t="shared" si="2699"/>
        <v>5.5798041189713848E-2</v>
      </c>
      <c r="Y2069" s="17">
        <f t="shared" si="2700"/>
        <v>2.7381379369026165E-2</v>
      </c>
      <c r="Z2069" s="17">
        <f t="shared" si="2701"/>
        <v>1.0588641658032525E-2</v>
      </c>
      <c r="AA2069" s="17">
        <f t="shared" si="2702"/>
        <v>1.819745811466332E-2</v>
      </c>
      <c r="AB2069" s="17">
        <f t="shared" si="2703"/>
        <v>1.5636919849096893E-2</v>
      </c>
      <c r="AC2069" s="17">
        <f t="shared" si="2704"/>
        <v>9.4431587846494395E-4</v>
      </c>
      <c r="AD2069" s="17">
        <f t="shared" si="2705"/>
        <v>2.4426603010827982E-2</v>
      </c>
      <c r="AE2069" s="17">
        <f t="shared" si="2706"/>
        <v>2.3973389369065332E-2</v>
      </c>
      <c r="AF2069" s="17">
        <f t="shared" si="2707"/>
        <v>1.1764292349330104E-2</v>
      </c>
      <c r="AG2069" s="17">
        <f t="shared" si="2708"/>
        <v>3.8486721631191332E-3</v>
      </c>
      <c r="AH2069" s="17">
        <f t="shared" si="2709"/>
        <v>2.598044734720101E-3</v>
      </c>
      <c r="AI2069" s="17">
        <f t="shared" si="2710"/>
        <v>4.4649551629906883E-3</v>
      </c>
      <c r="AJ2069" s="17">
        <f t="shared" si="2711"/>
        <v>3.8366977175366061E-3</v>
      </c>
      <c r="AK2069" s="17">
        <f t="shared" si="2712"/>
        <v>2.1978943182176356E-3</v>
      </c>
      <c r="AL2069" s="17">
        <f t="shared" si="2713"/>
        <v>6.371095659995467E-5</v>
      </c>
      <c r="AM2069" s="17">
        <f t="shared" si="2714"/>
        <v>8.3958282757798756E-3</v>
      </c>
      <c r="AN2069" s="17">
        <f t="shared" si="2715"/>
        <v>8.2400512360173966E-3</v>
      </c>
      <c r="AO2069" s="17">
        <f t="shared" si="2716"/>
        <v>4.0435822495359965E-3</v>
      </c>
      <c r="AP2069" s="17">
        <f t="shared" si="2717"/>
        <v>1.3228524063292261E-3</v>
      </c>
      <c r="AQ2069" s="17">
        <f t="shared" si="2718"/>
        <v>3.2457701753163857E-4</v>
      </c>
      <c r="AR2069" s="17">
        <f t="shared" si="2719"/>
        <v>5.0996807043603577E-4</v>
      </c>
      <c r="AS2069" s="17">
        <f t="shared" si="2720"/>
        <v>8.7642238743017135E-4</v>
      </c>
      <c r="AT2069" s="17">
        <f t="shared" si="2721"/>
        <v>7.5310224866827723E-4</v>
      </c>
      <c r="AU2069" s="17">
        <f t="shared" si="2722"/>
        <v>4.3142287332651683E-4</v>
      </c>
      <c r="AV2069" s="17">
        <f t="shared" si="2723"/>
        <v>1.8535898939198189E-4</v>
      </c>
      <c r="AW2069" s="17">
        <f t="shared" si="2724"/>
        <v>2.985028400106945E-6</v>
      </c>
      <c r="AX2069" s="17">
        <f t="shared" si="2725"/>
        <v>2.4048211017149925E-3</v>
      </c>
      <c r="AY2069" s="17">
        <f t="shared" si="2726"/>
        <v>2.3602018098383124E-3</v>
      </c>
      <c r="AZ2069" s="17">
        <f t="shared" si="2727"/>
        <v>1.1582051943887675E-3</v>
      </c>
      <c r="BA2069" s="17">
        <f t="shared" si="2728"/>
        <v>3.789052463557539E-4</v>
      </c>
      <c r="BB2069" s="17">
        <f t="shared" si="2729"/>
        <v>9.2968750104562768E-5</v>
      </c>
      <c r="BC2069" s="17">
        <f t="shared" si="2730"/>
        <v>1.8248759718443295E-5</v>
      </c>
      <c r="BD2069" s="17">
        <f t="shared" si="2731"/>
        <v>8.3417678619594551E-5</v>
      </c>
      <c r="BE2069" s="17">
        <f t="shared" si="2732"/>
        <v>1.4336019309435912E-4</v>
      </c>
      <c r="BF2069" s="17">
        <f t="shared" si="2733"/>
        <v>1.231881856708987E-4</v>
      </c>
      <c r="BG2069" s="17">
        <f t="shared" si="2734"/>
        <v>7.056970167862179E-5</v>
      </c>
      <c r="BH2069" s="17">
        <f t="shared" si="2735"/>
        <v>3.0319970019167253E-5</v>
      </c>
      <c r="BI2069" s="17">
        <f t="shared" si="2736"/>
        <v>1.0421476187044059E-5</v>
      </c>
      <c r="BJ2069" s="18">
        <f t="shared" si="2737"/>
        <v>0.54492664727809492</v>
      </c>
      <c r="BK2069" s="18">
        <f t="shared" si="2738"/>
        <v>0.24067920622432279</v>
      </c>
      <c r="BL2069" s="18">
        <f t="shared" si="2739"/>
        <v>0.20409709048735608</v>
      </c>
      <c r="BM2069" s="18">
        <f t="shared" si="2740"/>
        <v>0.50431692403337258</v>
      </c>
      <c r="BN2069" s="18">
        <f t="shared" si="2741"/>
        <v>0.4936174448329953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1.4215</v>
      </c>
      <c r="F2070" s="10">
        <f>VLOOKUP(B2070,home!$B$2:$E$405,3,FALSE)</f>
        <v>0.97409999999999997</v>
      </c>
      <c r="G2070" s="10">
        <f>VLOOKUP(C2070,away!$B$2:$E$405,4,FALSE)</f>
        <v>1.1364000000000001</v>
      </c>
      <c r="H2070" s="10">
        <f>VLOOKUP(A2070,away!$A$2:$E$405,3,FALSE)</f>
        <v>1.0277000000000001</v>
      </c>
      <c r="I2070" s="10">
        <f>VLOOKUP(C2070,away!$B$2:$E$405,3,FALSE)</f>
        <v>1.4220999999999999</v>
      </c>
      <c r="J2070" s="10">
        <f>VLOOKUP(B2070,home!$B$2:$E$405,4,FALSE)</f>
        <v>0.97299999999999998</v>
      </c>
      <c r="K2070" s="12">
        <f t="shared" ref="K2070:K2094" si="2742">E2070*F2070*G2070</f>
        <v>1.57355393166</v>
      </c>
      <c r="L2070" s="12">
        <f t="shared" ref="L2070:L2094" si="2743">H2070*I2070*J2070</f>
        <v>1.4220318814100001</v>
      </c>
      <c r="M2070" s="13">
        <f t="shared" ref="M2070:M2094" si="2744">_xlfn.POISSON.DIST(0,K2070,FALSE) * _xlfn.POISSON.DIST(0,L2070,FALSE)</f>
        <v>5.0007323560492555E-2</v>
      </c>
      <c r="N2070" s="13">
        <f t="shared" ref="N2070:N2094" si="2745">_xlfn.POISSON.DIST(1,K2070,FALSE) * _xlfn.POISSON.DIST(0,L2070,FALSE)</f>
        <v>7.8689220600406812E-2</v>
      </c>
      <c r="O2070" s="13">
        <f t="shared" ref="O2070:O2094" si="2746">_xlfn.POISSON.DIST(0,K2070,FALSE) * _xlfn.POISSON.DIST(1,L2070,FALSE)</f>
        <v>7.1112008407005864E-2</v>
      </c>
      <c r="P2070" s="13">
        <f t="shared" ref="P2070:P2094" si="2747">_xlfn.POISSON.DIST(1,K2070,FALSE) * _xlfn.POISSON.DIST(1,L2070,FALSE)</f>
        <v>0.11189858041708305</v>
      </c>
      <c r="Q2070" s="13">
        <f t="shared" ref="Q2070:Q2094" si="2748">_xlfn.POISSON.DIST(2,K2070,FALSE) * _xlfn.POISSON.DIST(0,L2070,FALSE)</f>
        <v>6.1910866227515612E-2</v>
      </c>
      <c r="R2070" s="13">
        <f t="shared" ref="R2070:R2094" si="2749">_xlfn.POISSON.DIST(0,K2070,FALSE) * _xlfn.POISSON.DIST(2,L2070,FALSE)</f>
        <v>5.0561771552929152E-2</v>
      </c>
      <c r="S2070" s="13">
        <f t="shared" ref="S2070:S2094" si="2750">_xlfn.POISSON.DIST(2,K2070,FALSE) * _xlfn.POISSON.DIST(2,L2070,FALSE)</f>
        <v>6.2597292795582848E-2</v>
      </c>
      <c r="T2070" s="13">
        <f t="shared" ref="T2070:T2094" si="2751">_xlfn.POISSON.DIST(2,K2070,FALSE) * _xlfn.POISSON.DIST(1,L2070,FALSE)</f>
        <v>8.8039225581236863E-2</v>
      </c>
      <c r="U2070" s="13">
        <f t="shared" ref="U2070:U2094" si="2752">_xlfn.POISSON.DIST(1,K2070,FALSE) * _xlfn.POISSON.DIST(2,L2070,FALSE)</f>
        <v>7.9561674418806405E-2</v>
      </c>
      <c r="V2070" s="13">
        <f t="shared" ref="V2070:V2094" si="2753">_xlfn.POISSON.DIST(3,K2070,FALSE) * _xlfn.POISSON.DIST(3,L2070,FALSE)</f>
        <v>1.5563383083068707E-2</v>
      </c>
      <c r="W2070" s="13">
        <f t="shared" ref="W2070:W2094" si="2754">_xlfn.POISSON.DIST(3,K2070,FALSE) * _xlfn.POISSON.DIST(0,L2070,FALSE)</f>
        <v>3.2473362321594507E-2</v>
      </c>
      <c r="X2070" s="13">
        <f t="shared" ref="X2070:X2094" si="2755">_xlfn.POISSON.DIST(3,K2070,FALSE) * _xlfn.POISSON.DIST(1,L2070,FALSE)</f>
        <v>4.6178156517885649E-2</v>
      </c>
      <c r="Y2070" s="13">
        <f t="shared" ref="Y2070:Y2094" si="2756">_xlfn.POISSON.DIST(3,K2070,FALSE) * _xlfn.POISSON.DIST(2,L2070,FALSE)</f>
        <v>3.2833405396587197E-2</v>
      </c>
      <c r="Z2070" s="13">
        <f t="shared" ref="Z2070:Z2094" si="2757">_xlfn.POISSON.DIST(0,K2070,FALSE) * _xlfn.POISSON.DIST(3,L2070,FALSE)</f>
        <v>2.3966817042944805E-2</v>
      </c>
      <c r="AA2070" s="13">
        <f t="shared" ref="AA2070:AA2094" si="2758">_xlfn.POISSON.DIST(1,K2070,FALSE) * _xlfn.POISSON.DIST(3,L2070,FALSE)</f>
        <v>3.7713079187301699E-2</v>
      </c>
      <c r="AB2070" s="13">
        <f t="shared" ref="AB2070:AB2094" si="2759">_xlfn.POISSON.DIST(2,K2070,FALSE) * _xlfn.POISSON.DIST(3,L2070,FALSE)</f>
        <v>2.9671782015091755E-2</v>
      </c>
      <c r="AC2070" s="13">
        <f t="shared" ref="AC2070:AC2094" si="2760">_xlfn.POISSON.DIST(4,K2070,FALSE) * _xlfn.POISSON.DIST(4,L2070,FALSE)</f>
        <v>2.1765817852858619E-3</v>
      </c>
      <c r="AD2070" s="13">
        <f t="shared" ref="AD2070:AD2094" si="2761">_xlfn.POISSON.DIST(4,K2070,FALSE) * _xlfn.POISSON.DIST(0,L2070,FALSE)</f>
        <v>1.2774646738841182E-2</v>
      </c>
      <c r="AE2070" s="13">
        <f t="shared" ref="AE2070:AE2094" si="2762">_xlfn.POISSON.DIST(4,K2070,FALSE) * _xlfn.POISSON.DIST(1,L2070,FALSE)</f>
        <v>1.8165954936382449E-2</v>
      </c>
      <c r="AF2070" s="13">
        <f t="shared" ref="AF2070:AF2094" si="2763">_xlfn.POISSON.DIST(4,K2070,FALSE) * _xlfn.POISSON.DIST(2,L2070,FALSE)</f>
        <v>1.2916283537896608E-2</v>
      </c>
      <c r="AG2070" s="13">
        <f t="shared" ref="AG2070:AG2094" si="2764">_xlfn.POISSON.DIST(4,K2070,FALSE) * _xlfn.POISSON.DIST(3,L2070,FALSE)</f>
        <v>6.1224556600733716E-3</v>
      </c>
      <c r="AH2070" s="13">
        <f t="shared" ref="AH2070:AH2094" si="2765">_xlfn.POISSON.DIST(0,K2070,FALSE) * _xlfn.POISSON.DIST(4,L2070,FALSE)</f>
        <v>8.5203944827470218E-3</v>
      </c>
      <c r="AI2070" s="13">
        <f t="shared" ref="AI2070:AI2094" si="2766">_xlfn.POISSON.DIST(1,K2070,FALSE) * _xlfn.POISSON.DIST(4,L2070,FALSE)</f>
        <v>1.340730023762075E-2</v>
      </c>
      <c r="AJ2070" s="13">
        <f t="shared" ref="AJ2070:AJ2094" si="2767">_xlfn.POISSON.DIST(2,K2070,FALSE) * _xlfn.POISSON.DIST(4,L2070,FALSE)</f>
        <v>1.0548555000927093E-2</v>
      </c>
      <c r="AK2070" s="13">
        <f t="shared" ref="AK2070:AK2094" si="2768">_xlfn.POISSON.DIST(3,K2070,FALSE) * _xlfn.POISSON.DIST(4,L2070,FALSE)</f>
        <v>5.5329067316801945E-3</v>
      </c>
      <c r="AL2070" s="13">
        <f t="shared" ref="AL2070:AL2094" si="2769">_xlfn.POISSON.DIST(5,K2070,FALSE) * _xlfn.POISSON.DIST(5,L2070,FALSE)</f>
        <v>1.9481659452583481E-4</v>
      </c>
      <c r="AM2070" s="13">
        <f t="shared" ref="AM2070:AM2094" si="2770">_xlfn.POISSON.DIST(5,K2070,FALSE) * _xlfn.POISSON.DIST(0,L2070,FALSE)</f>
        <v>4.0203191202942247E-3</v>
      </c>
      <c r="AN2070" s="13">
        <f t="shared" ref="AN2070:AN2094" si="2771">_xlfn.POISSON.DIST(5,K2070,FALSE) * _xlfn.POISSON.DIST(1,L2070,FALSE)</f>
        <v>5.7170219625005932E-3</v>
      </c>
      <c r="AO2070" s="13">
        <f t="shared" ref="AO2070:AO2094" si="2772">_xlfn.POISSON.DIST(5,K2070,FALSE) * _xlfn.POISSON.DIST(2,L2070,FALSE)</f>
        <v>4.0648937486985059E-3</v>
      </c>
      <c r="AP2070" s="13">
        <f t="shared" ref="AP2070:AP2094" si="2773">_xlfn.POISSON.DIST(5,K2070,FALSE) * _xlfn.POISSON.DIST(3,L2070,FALSE)</f>
        <v>1.9268028350644935E-3</v>
      </c>
      <c r="AQ2070" s="13">
        <f t="shared" ref="AQ2070:AQ2094" si="2774">_xlfn.POISSON.DIST(5,K2070,FALSE) * _xlfn.POISSON.DIST(4,L2070,FALSE)</f>
        <v>6.8499376516322158E-4</v>
      </c>
      <c r="AR2070" s="13">
        <f t="shared" ref="AR2070:AR2094" si="2775">_xlfn.POISSON.DIST(0,K2070,FALSE) * _xlfn.POISSON.DIST(5,L2070,FALSE)</f>
        <v>2.4232545193312222E-3</v>
      </c>
      <c r="AS2070" s="13">
        <f t="shared" ref="AS2070:AS2094" si="2776">_xlfn.POISSON.DIST(1,K2070,FALSE) * _xlfn.POISSON.DIST(5,L2070,FALSE)</f>
        <v>3.8131216763065082E-3</v>
      </c>
      <c r="AT2070" s="13">
        <f t="shared" ref="AT2070:AT2094" si="2777">_xlfn.POISSON.DIST(2,K2070,FALSE) * _xlfn.POISSON.DIST(5,L2070,FALSE)</f>
        <v>3.0000763028250384E-3</v>
      </c>
      <c r="AU2070" s="13">
        <f t="shared" ref="AU2070:AU2094" si="2778">_xlfn.POISSON.DIST(3,K2070,FALSE) * _xlfn.POISSON.DIST(5,L2070,FALSE)</f>
        <v>1.5735939538634456E-3</v>
      </c>
      <c r="AV2070" s="13">
        <f t="shared" ref="AV2070:AV2094" si="2779">_xlfn.POISSON.DIST(4,K2070,FALSE) * _xlfn.POISSON.DIST(5,L2070,FALSE)</f>
        <v>6.190337382345571E-4</v>
      </c>
      <c r="AW2070" s="13">
        <f t="shared" ref="AW2070:AW2094" si="2780">_xlfn.POISSON.DIST(6,K2070,FALSE) * _xlfn.POISSON.DIST(6,L2070,FALSE)</f>
        <v>1.2109171004590119E-5</v>
      </c>
      <c r="AX2070" s="13">
        <f t="shared" ref="AX2070:AX2094" si="2781">_xlfn.POISSON.DIST(6,K2070,FALSE) * _xlfn.POISSON.DIST(0,L2070,FALSE)</f>
        <v>1.0543648263778085E-3</v>
      </c>
      <c r="AY2070" s="13">
        <f t="shared" ref="AY2070:AY2094" si="2782">_xlfn.POISSON.DIST(6,K2070,FALSE) * _xlfn.POISSON.DIST(1,L2070,FALSE)</f>
        <v>1.4993403977465632E-3</v>
      </c>
      <c r="AZ2070" s="13">
        <f t="shared" ref="AZ2070:AZ2094" si="2783">_xlfn.POISSON.DIST(6,K2070,FALSE) * _xlfn.POISSON.DIST(2,L2070,FALSE)</f>
        <v>1.0660549233407817E-3</v>
      </c>
      <c r="BA2070" s="13">
        <f t="shared" ref="BA2070:BA2094" si="2784">_xlfn.POISSON.DIST(6,K2070,FALSE) * _xlfn.POISSON.DIST(3,L2070,FALSE)</f>
        <v>5.0532136277489474E-4</v>
      </c>
      <c r="BB2070" s="13">
        <f t="shared" ref="BB2070:BB2094" si="2785">_xlfn.POISSON.DIST(6,K2070,FALSE) * _xlfn.POISSON.DIST(4,L2070,FALSE)</f>
        <v>1.7964577205586236E-4</v>
      </c>
      <c r="BC2070" s="13">
        <f t="shared" ref="BC2070:BC2094" si="2786">_xlfn.POISSON.DIST(6,K2070,FALSE) * _xlfn.POISSON.DIST(5,L2070,FALSE)</f>
        <v>5.1092403044789903E-5</v>
      </c>
      <c r="BD2070" s="13">
        <f t="shared" ref="BD2070:BD2094" si="2787">_xlfn.POISSON.DIST(0,K2070,FALSE) * _xlfn.POISSON.DIST(6,L2070,FALSE)</f>
        <v>5.7432419720997814E-4</v>
      </c>
      <c r="BE2070" s="13">
        <f t="shared" ref="BE2070:BE2094" si="2788">_xlfn.POISSON.DIST(1,K2070,FALSE) * _xlfn.POISSON.DIST(6,L2070,FALSE)</f>
        <v>9.0373009856723429E-4</v>
      </c>
      <c r="BF2070" s="13">
        <f t="shared" ref="BF2070:BF2094" si="2789">_xlfn.POISSON.DIST(2,K2070,FALSE) * _xlfn.POISSON.DIST(6,L2070,FALSE)</f>
        <v>7.110340248799755E-4</v>
      </c>
      <c r="BG2070" s="13">
        <f t="shared" ref="BG2070:BG2094" si="2790">_xlfn.POISSON.DIST(3,K2070,FALSE) * _xlfn.POISSON.DIST(6,L2070,FALSE)</f>
        <v>3.7295012846464001E-4</v>
      </c>
      <c r="BH2070" s="13">
        <f t="shared" ref="BH2070:BH2094" si="2791">_xlfn.POISSON.DIST(4,K2070,FALSE) * _xlfn.POISSON.DIST(6,L2070,FALSE)</f>
        <v>1.4671428523965903E-4</v>
      </c>
      <c r="BI2070" s="13">
        <f t="shared" ref="BI2070:BI2094" si="2792">_xlfn.POISSON.DIST(5,K2070,FALSE) * _xlfn.POISSON.DIST(6,L2070,FALSE)</f>
        <v>4.6172568073910406E-5</v>
      </c>
      <c r="BJ2070" s="14">
        <f t="shared" ref="BJ2070:BJ2094" si="2793">SUM(N2070,Q2070,T2070,W2070,X2070,Y2070,AD2070,AE2070,AF2070,AG2070,AM2070,AN2070,AO2070,AP2070,AQ2070,AX2070,AY2070,AZ2070,BA2070,BB2070,BC2070)</f>
        <v>0.41087342863548187</v>
      </c>
      <c r="BK2070" s="14">
        <f t="shared" ref="BK2070:BK2094" si="2794">SUM(M2070,P2070,S2070,V2070,AC2070,AL2070,AY2070)</f>
        <v>0.24393731863378543</v>
      </c>
      <c r="BL2070" s="14">
        <f t="shared" ref="BL2070:BL2094" si="2795">SUM(O2070,R2070,U2070,AA2070,AB2070,AH2070,AI2070,AJ2070,AK2070,AR2070,AS2070,AT2070,AU2070,AV2070,BD2070,BE2070,BF2070,BG2070,BH2070,BI2070)</f>
        <v>0.32081347752710626</v>
      </c>
      <c r="BM2070" s="14">
        <f t="shared" ref="BM2070:BM2094" si="2796">SUM(S2070:BI2070)</f>
        <v>0.57392403984714313</v>
      </c>
      <c r="BN2070" s="14">
        <f t="shared" ref="BN2070:BN2094" si="2797">SUM(M2070:R2070)</f>
        <v>0.42417977076543312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1.4215</v>
      </c>
      <c r="F2071" s="10">
        <f>VLOOKUP(B2071,home!$B$2:$E$405,3,FALSE)</f>
        <v>0.64939999999999998</v>
      </c>
      <c r="G2071" s="10">
        <f>VLOOKUP(C2071,away!$B$2:$E$405,4,FALSE)</f>
        <v>1.1904999999999999</v>
      </c>
      <c r="H2071" s="10">
        <f>VLOOKUP(A2071,away!$A$2:$E$405,3,FALSE)</f>
        <v>1.0277000000000001</v>
      </c>
      <c r="I2071" s="10">
        <f>VLOOKUP(C2071,away!$B$2:$E$405,3,FALSE)</f>
        <v>0.67359999999999998</v>
      </c>
      <c r="J2071" s="10">
        <f>VLOOKUP(B2071,home!$B$2:$E$405,4,FALSE)</f>
        <v>0.74850000000000005</v>
      </c>
      <c r="K2071" s="12">
        <f t="shared" si="2742"/>
        <v>1.0989768600499998</v>
      </c>
      <c r="L2071" s="12">
        <f t="shared" si="2743"/>
        <v>0.51815565192000002</v>
      </c>
      <c r="M2071" s="13">
        <f t="shared" si="2744"/>
        <v>0.19846698562241932</v>
      </c>
      <c r="N2071" s="13">
        <f t="shared" si="2745"/>
        <v>0.21811062468291487</v>
      </c>
      <c r="O2071" s="13">
        <f t="shared" si="2746"/>
        <v>0.10283679031978193</v>
      </c>
      <c r="P2071" s="13">
        <f t="shared" si="2747"/>
        <v>0.11301525292325418</v>
      </c>
      <c r="Q2071" s="13">
        <f t="shared" si="2748"/>
        <v>0.11984926472878688</v>
      </c>
      <c r="R2071" s="13">
        <f t="shared" si="2749"/>
        <v>2.6642732064753472E-2</v>
      </c>
      <c r="S2071" s="13">
        <f t="shared" si="2750"/>
        <v>1.6088881676278532E-2</v>
      </c>
      <c r="T2071" s="13">
        <f t="shared" si="2751"/>
        <v>6.2100573897677216E-2</v>
      </c>
      <c r="U2071" s="13">
        <f t="shared" si="2752"/>
        <v>2.9279746027676221E-2</v>
      </c>
      <c r="V2071" s="13">
        <f t="shared" si="2753"/>
        <v>1.0179633354213261E-3</v>
      </c>
      <c r="W2071" s="13">
        <f t="shared" si="2754"/>
        <v>4.3903856210314472E-2</v>
      </c>
      <c r="X2071" s="13">
        <f t="shared" si="2755"/>
        <v>2.2749031236457433E-2</v>
      </c>
      <c r="Y2071" s="13">
        <f t="shared" si="2756"/>
        <v>5.8937695554375216E-3</v>
      </c>
      <c r="Z2071" s="13">
        <f t="shared" si="2757"/>
        <v>4.6016940673140761E-3</v>
      </c>
      <c r="AA2071" s="13">
        <f t="shared" si="2758"/>
        <v>5.0571552970075356E-3</v>
      </c>
      <c r="AB2071" s="13">
        <f t="shared" si="2759"/>
        <v>2.7788483245452826E-3</v>
      </c>
      <c r="AC2071" s="13">
        <f t="shared" si="2760"/>
        <v>3.6229383270737286E-5</v>
      </c>
      <c r="AD2071" s="13">
        <f t="shared" si="2761"/>
        <v>1.206233051052452E-2</v>
      </c>
      <c r="AE2071" s="13">
        <f t="shared" si="2762"/>
        <v>6.2501647293553382E-3</v>
      </c>
      <c r="AF2071" s="13">
        <f t="shared" si="2763"/>
        <v>1.6192790899732523E-3</v>
      </c>
      <c r="AG2071" s="13">
        <f t="shared" si="2764"/>
        <v>2.7967953750183841E-4</v>
      </c>
      <c r="AH2071" s="13">
        <f t="shared" si="2765"/>
        <v>5.960984473463803E-4</v>
      </c>
      <c r="AI2071" s="13">
        <f t="shared" si="2766"/>
        <v>6.5509839994540514E-4</v>
      </c>
      <c r="AJ2071" s="13">
        <f t="shared" si="2767"/>
        <v>3.5996899129789013E-4</v>
      </c>
      <c r="AK2071" s="13">
        <f t="shared" si="2768"/>
        <v>1.318658639239737E-4</v>
      </c>
      <c r="AL2071" s="13">
        <f t="shared" si="2769"/>
        <v>8.2521995298211841E-7</v>
      </c>
      <c r="AM2071" s="13">
        <f t="shared" si="2770"/>
        <v>2.6512444218683103E-3</v>
      </c>
      <c r="AN2071" s="13">
        <f t="shared" si="2771"/>
        <v>1.3737572818124375E-3</v>
      </c>
      <c r="AO2071" s="13">
        <f t="shared" si="2772"/>
        <v>3.559100499686853E-4</v>
      </c>
      <c r="AP2071" s="13">
        <f t="shared" si="2773"/>
        <v>6.1472267988801327E-5</v>
      </c>
      <c r="AQ2071" s="13">
        <f t="shared" si="2774"/>
        <v>7.963050773684573E-6</v>
      </c>
      <c r="AR2071" s="13">
        <f t="shared" si="2775"/>
        <v>6.1774355918652713E-5</v>
      </c>
      <c r="AS2071" s="13">
        <f t="shared" si="2776"/>
        <v>6.7888587699092094E-5</v>
      </c>
      <c r="AT2071" s="13">
        <f t="shared" si="2777"/>
        <v>3.7303993471388629E-5</v>
      </c>
      <c r="AU2071" s="13">
        <f t="shared" si="2778"/>
        <v>1.3665408537504125E-5</v>
      </c>
      <c r="AV2071" s="13">
        <f t="shared" si="2779"/>
        <v>3.7544919414616856E-6</v>
      </c>
      <c r="AW2071" s="13">
        <f t="shared" si="2780"/>
        <v>1.3053170392701487E-8</v>
      </c>
      <c r="AX2071" s="13">
        <f t="shared" si="2781"/>
        <v>4.8560937832831856E-4</v>
      </c>
      <c r="AY2071" s="13">
        <f t="shared" si="2782"/>
        <v>2.5162124400617577E-4</v>
      </c>
      <c r="AZ2071" s="13">
        <f t="shared" si="2783"/>
        <v>6.5189484862470691E-5</v>
      </c>
      <c r="BA2071" s="13">
        <f t="shared" si="2784"/>
        <v>1.1259433342414161E-5</v>
      </c>
      <c r="BB2071" s="13">
        <f t="shared" si="2785"/>
        <v>1.4585347559470983E-6</v>
      </c>
      <c r="BC2071" s="13">
        <f t="shared" si="2786"/>
        <v>1.5114960546314943E-7</v>
      </c>
      <c r="BD2071" s="13">
        <f t="shared" si="2787"/>
        <v>5.3347886104945971E-6</v>
      </c>
      <c r="BE2071" s="13">
        <f t="shared" si="2788"/>
        <v>5.8628092361918539E-6</v>
      </c>
      <c r="BF2071" s="13">
        <f t="shared" si="2789"/>
        <v>3.2215458427311305E-6</v>
      </c>
      <c r="BG2071" s="13">
        <f t="shared" si="2790"/>
        <v>1.1801347782505963E-6</v>
      </c>
      <c r="BH2071" s="13">
        <f t="shared" si="2791"/>
        <v>3.2423520325941074E-7</v>
      </c>
      <c r="BI2071" s="13">
        <f t="shared" si="2792"/>
        <v>7.1265397119140154E-8</v>
      </c>
      <c r="BJ2071" s="14">
        <f t="shared" si="2793"/>
        <v>0.49808421047625606</v>
      </c>
      <c r="BK2071" s="14">
        <f t="shared" si="2794"/>
        <v>0.32887775940460323</v>
      </c>
      <c r="BL2071" s="14">
        <f t="shared" si="2795"/>
        <v>0.16853868535291425</v>
      </c>
      <c r="BM2071" s="14">
        <f t="shared" si="2796"/>
        <v>0.22092909076834122</v>
      </c>
      <c r="BN2071" s="14">
        <f t="shared" si="2797"/>
        <v>0.77892165034191063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1.4215</v>
      </c>
      <c r="F2072" s="10">
        <f>VLOOKUP(B2072,home!$B$2:$E$405,3,FALSE)</f>
        <v>0.91990000000000005</v>
      </c>
      <c r="G2072" s="10">
        <f>VLOOKUP(C2072,away!$B$2:$E$405,4,FALSE)</f>
        <v>1.1364000000000001</v>
      </c>
      <c r="H2072" s="10">
        <f>VLOOKUP(A2072,away!$A$2:$E$405,3,FALSE)</f>
        <v>1.0277000000000001</v>
      </c>
      <c r="I2072" s="10">
        <f>VLOOKUP(C2072,away!$B$2:$E$405,3,FALSE)</f>
        <v>0.5988</v>
      </c>
      <c r="J2072" s="10">
        <f>VLOOKUP(B2072,home!$B$2:$E$405,4,FALSE)</f>
        <v>1.6467000000000001</v>
      </c>
      <c r="K2072" s="12">
        <f t="shared" si="2742"/>
        <v>1.4859996527400001</v>
      </c>
      <c r="L2072" s="12">
        <f t="shared" si="2743"/>
        <v>1.0133573776920002</v>
      </c>
      <c r="M2072" s="13">
        <f t="shared" si="2744"/>
        <v>8.213779375101446E-2</v>
      </c>
      <c r="N2072" s="13">
        <f t="shared" si="2745"/>
        <v>0.12205673299083723</v>
      </c>
      <c r="O2072" s="13">
        <f t="shared" si="2746"/>
        <v>8.3234939284934376E-2</v>
      </c>
      <c r="P2072" s="13">
        <f t="shared" si="2747"/>
        <v>0.12368709087324747</v>
      </c>
      <c r="Q2072" s="13">
        <f t="shared" si="2748"/>
        <v>9.0688131419481552E-2</v>
      </c>
      <c r="R2072" s="13">
        <f t="shared" si="2749"/>
        <v>4.2173369903066964E-2</v>
      </c>
      <c r="S2072" s="13">
        <f t="shared" si="2750"/>
        <v>4.6563511600584077E-2</v>
      </c>
      <c r="T2072" s="13">
        <f t="shared" si="2751"/>
        <v>9.1899487043033315E-2</v>
      </c>
      <c r="U2072" s="13">
        <f t="shared" si="2752"/>
        <v>6.2669613030833071E-2</v>
      </c>
      <c r="V2072" s="13">
        <f t="shared" si="2753"/>
        <v>7.7908448821950574E-3</v>
      </c>
      <c r="W2072" s="13">
        <f t="shared" si="2754"/>
        <v>4.4920843932329702E-2</v>
      </c>
      <c r="X2072" s="13">
        <f t="shared" si="2755"/>
        <v>4.5520868610977226E-2</v>
      </c>
      <c r="Y2072" s="13">
        <f t="shared" si="2756"/>
        <v>2.3064454022940974E-2</v>
      </c>
      <c r="Z2072" s="13">
        <f t="shared" si="2757"/>
        <v>1.4245565177802221E-2</v>
      </c>
      <c r="AA2072" s="13">
        <f t="shared" si="2758"/>
        <v>2.1168904907299137E-2</v>
      </c>
      <c r="AB2072" s="13">
        <f t="shared" si="2759"/>
        <v>1.5728492670566304E-2</v>
      </c>
      <c r="AC2072" s="13">
        <f t="shared" si="2760"/>
        <v>7.3323960788721323E-4</v>
      </c>
      <c r="AD2072" s="13">
        <f t="shared" si="2761"/>
        <v>1.6688089621057407E-2</v>
      </c>
      <c r="AE2072" s="13">
        <f t="shared" si="2762"/>
        <v>1.6910998737083821E-2</v>
      </c>
      <c r="AF2072" s="13">
        <f t="shared" si="2763"/>
        <v>8.568442667181991E-3</v>
      </c>
      <c r="AG2072" s="13">
        <f t="shared" si="2764"/>
        <v>2.8942981973732636E-3</v>
      </c>
      <c r="AH2072" s="13">
        <f t="shared" si="2765"/>
        <v>3.608962143079532E-3</v>
      </c>
      <c r="AI2072" s="13">
        <f t="shared" si="2766"/>
        <v>5.3629164913679911E-3</v>
      </c>
      <c r="AJ2072" s="13">
        <f t="shared" si="2767"/>
        <v>3.9846460219232285E-3</v>
      </c>
      <c r="AK2072" s="13">
        <f t="shared" si="2768"/>
        <v>1.9737275349565805E-3</v>
      </c>
      <c r="AL2072" s="13">
        <f t="shared" si="2769"/>
        <v>4.4165916745963269E-5</v>
      </c>
      <c r="AM2072" s="13">
        <f t="shared" si="2770"/>
        <v>4.9596990763570636E-3</v>
      </c>
      <c r="AN2072" s="13">
        <f t="shared" si="2771"/>
        <v>5.0259476501586294E-3</v>
      </c>
      <c r="AO2072" s="13">
        <f t="shared" si="2772"/>
        <v>2.5465405655910088E-3</v>
      </c>
      <c r="AP2072" s="13">
        <f t="shared" si="2773"/>
        <v>8.6018522324453589E-4</v>
      </c>
      <c r="AQ2072" s="13">
        <f t="shared" si="2774"/>
        <v>2.1791876053912264E-4</v>
      </c>
      <c r="AR2072" s="13">
        <f t="shared" si="2775"/>
        <v>7.314336827001555E-4</v>
      </c>
      <c r="AS2072" s="13">
        <f t="shared" si="2776"/>
        <v>1.0869101984947705E-3</v>
      </c>
      <c r="AT2072" s="13">
        <f t="shared" si="2777"/>
        <v>8.0757408876139692E-4</v>
      </c>
      <c r="AU2072" s="13">
        <f t="shared" si="2778"/>
        <v>4.0001827182041939E-4</v>
      </c>
      <c r="AV2072" s="13">
        <f t="shared" si="2779"/>
        <v>1.4860675325369945E-4</v>
      </c>
      <c r="AW2072" s="13">
        <f t="shared" si="2780"/>
        <v>1.8474219115994724E-6</v>
      </c>
      <c r="AX2072" s="13">
        <f t="shared" si="2781"/>
        <v>1.2283518508602505E-3</v>
      </c>
      <c r="AY2072" s="13">
        <f t="shared" si="2782"/>
        <v>1.2447594104708583E-3</v>
      </c>
      <c r="AZ2072" s="13">
        <f t="shared" si="2783"/>
        <v>6.306930660260943E-4</v>
      </c>
      <c r="BA2072" s="13">
        <f t="shared" si="2784"/>
        <v>2.130391571722435E-4</v>
      </c>
      <c r="BB2072" s="13">
        <f t="shared" si="2785"/>
        <v>5.3971200414444625E-5</v>
      </c>
      <c r="BC2072" s="13">
        <f t="shared" si="2786"/>
        <v>1.0938422824574204E-5</v>
      </c>
      <c r="BD2072" s="13">
        <f t="shared" si="2787"/>
        <v>1.2353395310943865E-4</v>
      </c>
      <c r="BE2072" s="13">
        <f t="shared" si="2788"/>
        <v>1.8357141142222525E-4</v>
      </c>
      <c r="BF2072" s="13">
        <f t="shared" si="2789"/>
        <v>1.3639352681320925E-4</v>
      </c>
      <c r="BG2072" s="13">
        <f t="shared" si="2790"/>
        <v>6.7560244493470971E-5</v>
      </c>
      <c r="BH2072" s="13">
        <f t="shared" si="2791"/>
        <v>2.5098624964081821E-5</v>
      </c>
      <c r="BI2072" s="13">
        <f t="shared" si="2792"/>
        <v>7.4593095961754201E-6</v>
      </c>
      <c r="BJ2072" s="14">
        <f t="shared" si="2793"/>
        <v>0.48020439162595524</v>
      </c>
      <c r="BK2072" s="14">
        <f t="shared" si="2794"/>
        <v>0.26220140604214509</v>
      </c>
      <c r="BL2072" s="14">
        <f t="shared" si="2795"/>
        <v>0.24362373205345625</v>
      </c>
      <c r="BM2072" s="14">
        <f t="shared" si="2796"/>
        <v>0.45505412468821743</v>
      </c>
      <c r="BN2072" s="14">
        <f t="shared" si="2797"/>
        <v>0.54397805822258205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1.4215</v>
      </c>
      <c r="F2074" s="10">
        <f>VLOOKUP(B2074,home!$B$2:$E$405,3,FALSE)</f>
        <v>1.0282</v>
      </c>
      <c r="G2074" s="10">
        <f>VLOOKUP(C2074,away!$B$2:$E$405,4,FALSE)</f>
        <v>1.0823</v>
      </c>
      <c r="H2074" s="10">
        <f>VLOOKUP(A2074,away!$A$2:$E$405,3,FALSE)</f>
        <v>1.0277000000000001</v>
      </c>
      <c r="I2074" s="10">
        <f>VLOOKUP(C2074,away!$B$2:$E$405,3,FALSE)</f>
        <v>1.7215</v>
      </c>
      <c r="J2074" s="10">
        <f>VLOOKUP(B2074,home!$B$2:$E$405,4,FALSE)</f>
        <v>1.3472999999999999</v>
      </c>
      <c r="K2074" s="12">
        <f t="shared" si="2742"/>
        <v>1.5818748524900001</v>
      </c>
      <c r="L2074" s="12">
        <f t="shared" si="2743"/>
        <v>2.383623691515</v>
      </c>
      <c r="M2074" s="13">
        <f t="shared" si="2744"/>
        <v>1.8958582568314519E-2</v>
      </c>
      <c r="N2074" s="13">
        <f t="shared" si="2745"/>
        <v>2.9990105003672021E-2</v>
      </c>
      <c r="O2074" s="13">
        <f t="shared" si="2746"/>
        <v>4.5190126567377781E-2</v>
      </c>
      <c r="P2074" s="13">
        <f t="shared" si="2747"/>
        <v>7.1485124797775176E-2</v>
      </c>
      <c r="Q2074" s="13">
        <f t="shared" si="2748"/>
        <v>2.3720296464421652E-2</v>
      </c>
      <c r="R2074" s="13">
        <f t="shared" si="2749"/>
        <v>5.3858128154281558E-2</v>
      </c>
      <c r="S2074" s="13">
        <f t="shared" si="2750"/>
        <v>6.7385352371938934E-2</v>
      </c>
      <c r="T2074" s="13">
        <f t="shared" si="2751"/>
        <v>5.654026062235494E-2</v>
      </c>
      <c r="U2074" s="13">
        <f t="shared" si="2752"/>
        <v>8.5196818529441665E-2</v>
      </c>
      <c r="V2074" s="13">
        <f t="shared" si="2753"/>
        <v>2.823142562649433E-2</v>
      </c>
      <c r="W2074" s="13">
        <f t="shared" si="2754"/>
        <v>1.2507513490225353E-2</v>
      </c>
      <c r="X2074" s="13">
        <f t="shared" si="2755"/>
        <v>2.9813205477244618E-2</v>
      </c>
      <c r="Y2074" s="13">
        <f t="shared" si="2756"/>
        <v>3.5531731447782516E-2</v>
      </c>
      <c r="Z2074" s="13">
        <f t="shared" si="2757"/>
        <v>4.2792503416398855E-2</v>
      </c>
      <c r="AA2074" s="13">
        <f t="shared" si="2758"/>
        <v>6.7692385029493776E-2</v>
      </c>
      <c r="AB2074" s="13">
        <f t="shared" si="2759"/>
        <v>5.3540440791613395E-2</v>
      </c>
      <c r="AC2074" s="13">
        <f t="shared" si="2760"/>
        <v>6.6530784173112183E-3</v>
      </c>
      <c r="AD2074" s="13">
        <f t="shared" si="2761"/>
        <v>4.9463302643417313E-3</v>
      </c>
      <c r="AE2074" s="13">
        <f t="shared" si="2762"/>
        <v>1.1790190004142602E-2</v>
      </c>
      <c r="AF2074" s="13">
        <f t="shared" si="2763"/>
        <v>1.4051688110668823E-2</v>
      </c>
      <c r="AG2074" s="13">
        <f t="shared" si="2764"/>
        <v>1.1164645562123286E-2</v>
      </c>
      <c r="AH2074" s="13">
        <f t="shared" si="2765"/>
        <v>2.5500306240641226E-2</v>
      </c>
      <c r="AI2074" s="13">
        <f t="shared" si="2766"/>
        <v>4.0338293172864172E-2</v>
      </c>
      <c r="AJ2074" s="13">
        <f t="shared" si="2767"/>
        <v>3.1905065781261455E-2</v>
      </c>
      <c r="AK2074" s="13">
        <f t="shared" si="2768"/>
        <v>1.6823273742138899E-2</v>
      </c>
      <c r="AL2074" s="13">
        <f t="shared" si="2769"/>
        <v>1.0034424023782032E-3</v>
      </c>
      <c r="AM2074" s="13">
        <f t="shared" si="2770"/>
        <v>1.5648950914544774E-3</v>
      </c>
      <c r="AN2074" s="13">
        <f t="shared" si="2771"/>
        <v>3.7301210147264248E-3</v>
      </c>
      <c r="AO2074" s="13">
        <f t="shared" si="2772"/>
        <v>4.4456024114599398E-3</v>
      </c>
      <c r="AP2074" s="13">
        <f t="shared" si="2773"/>
        <v>3.5322144103373762E-3</v>
      </c>
      <c r="AQ2074" s="13">
        <f t="shared" si="2774"/>
        <v>2.1048674879977141E-3</v>
      </c>
      <c r="AR2074" s="13">
        <f t="shared" si="2775"/>
        <v>1.2156626819216048E-2</v>
      </c>
      <c r="AS2074" s="13">
        <f t="shared" si="2776"/>
        <v>1.9230262256423367E-2</v>
      </c>
      <c r="AT2074" s="13">
        <f t="shared" si="2777"/>
        <v>1.5209934135111867E-2</v>
      </c>
      <c r="AU2074" s="13">
        <f t="shared" si="2778"/>
        <v>8.0200707721208991E-3</v>
      </c>
      <c r="AV2074" s="13">
        <f t="shared" si="2779"/>
        <v>3.1716870674020283E-3</v>
      </c>
      <c r="AW2074" s="13">
        <f t="shared" si="2780"/>
        <v>1.0509928551255847E-4</v>
      </c>
      <c r="AX2074" s="13">
        <f t="shared" si="2781"/>
        <v>4.1257803199281343E-4</v>
      </c>
      <c r="AY2074" s="13">
        <f t="shared" si="2782"/>
        <v>9.8343077165670358E-4</v>
      </c>
      <c r="AZ2074" s="13">
        <f t="shared" si="2783"/>
        <v>1.1720644431428985E-3</v>
      </c>
      <c r="BA2074" s="13">
        <f t="shared" si="2784"/>
        <v>9.3125352488591636E-4</v>
      </c>
      <c r="BB2074" s="13">
        <f t="shared" si="2785"/>
        <v>5.5493949118123106E-4</v>
      </c>
      <c r="BC2074" s="13">
        <f t="shared" si="2786"/>
        <v>2.6455338370737235E-4</v>
      </c>
      <c r="BD2074" s="13">
        <f t="shared" si="2787"/>
        <v>4.8294706158649985E-3</v>
      </c>
      <c r="BE2074" s="13">
        <f t="shared" si="2788"/>
        <v>7.6396181180762354E-3</v>
      </c>
      <c r="BF2074" s="13">
        <f t="shared" si="2789"/>
        <v>6.0424598918058904E-3</v>
      </c>
      <c r="BG2074" s="13">
        <f t="shared" si="2790"/>
        <v>3.1861384500090606E-3</v>
      </c>
      <c r="BH2074" s="13">
        <f t="shared" si="2791"/>
        <v>1.2600180726552006E-3</v>
      </c>
      <c r="BI2074" s="13">
        <f t="shared" si="2792"/>
        <v>3.9863818056323525E-4</v>
      </c>
      <c r="BJ2074" s="14">
        <f t="shared" si="2793"/>
        <v>0.24975248650952042</v>
      </c>
      <c r="BK2074" s="14">
        <f t="shared" si="2794"/>
        <v>0.19470043695586908</v>
      </c>
      <c r="BL2074" s="14">
        <f t="shared" si="2795"/>
        <v>0.50118976238836266</v>
      </c>
      <c r="BM2074" s="14">
        <f t="shared" si="2796"/>
        <v>0.74435449422816413</v>
      </c>
      <c r="BN2074" s="14">
        <f t="shared" si="2797"/>
        <v>0.24320236355584271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1.4215</v>
      </c>
      <c r="F2075" s="10">
        <f>VLOOKUP(B2075,home!$B$2:$E$405,3,FALSE)</f>
        <v>1.2987</v>
      </c>
      <c r="G2075" s="10">
        <f>VLOOKUP(C2075,away!$B$2:$E$405,4,FALSE)</f>
        <v>0.91990000000000005</v>
      </c>
      <c r="H2075" s="10">
        <f>VLOOKUP(A2075,away!$A$2:$E$405,3,FALSE)</f>
        <v>1.0277000000000001</v>
      </c>
      <c r="I2075" s="10">
        <f>VLOOKUP(C2075,away!$B$2:$E$405,3,FALSE)</f>
        <v>0.74850000000000005</v>
      </c>
      <c r="J2075" s="10">
        <f>VLOOKUP(B2075,home!$B$2:$E$405,4,FALSE)</f>
        <v>0.5988</v>
      </c>
      <c r="K2075" s="12">
        <f t="shared" si="2742"/>
        <v>1.6982292757949999</v>
      </c>
      <c r="L2075" s="12">
        <f t="shared" si="2743"/>
        <v>0.46061698986000005</v>
      </c>
      <c r="M2075" s="13">
        <f t="shared" si="2744"/>
        <v>0.11545825237537592</v>
      </c>
      <c r="N2075" s="13">
        <f t="shared" si="2745"/>
        <v>0.19607458431599098</v>
      </c>
      <c r="O2075" s="13">
        <f t="shared" si="2746"/>
        <v>5.3182032663641868E-2</v>
      </c>
      <c r="P2075" s="13">
        <f t="shared" si="2747"/>
        <v>9.0315284815682545E-2</v>
      </c>
      <c r="Q2075" s="13">
        <f t="shared" si="2748"/>
        <v>0.16648979966237551</v>
      </c>
      <c r="R2075" s="13">
        <f t="shared" si="2749"/>
        <v>1.2248273900081454E-2</v>
      </c>
      <c r="S2075" s="13">
        <f t="shared" si="2750"/>
        <v>1.766190485202054E-2</v>
      </c>
      <c r="T2075" s="13">
        <f t="shared" si="2751"/>
        <v>7.6688030362877871E-2</v>
      </c>
      <c r="U2075" s="13">
        <f t="shared" si="2752"/>
        <v>2.0800377315074128E-2</v>
      </c>
      <c r="V2075" s="13">
        <f t="shared" si="2753"/>
        <v>1.5350810399046794E-3</v>
      </c>
      <c r="W2075" s="13">
        <f t="shared" si="2754"/>
        <v>9.4245950635963541E-2</v>
      </c>
      <c r="X2075" s="13">
        <f t="shared" si="2755"/>
        <v>4.3411286088431686E-2</v>
      </c>
      <c r="Y2075" s="13">
        <f t="shared" si="2756"/>
        <v>9.9979879620023474E-3</v>
      </c>
      <c r="Z2075" s="13">
        <f t="shared" si="2757"/>
        <v>1.880587684945441E-3</v>
      </c>
      <c r="AA2075" s="13">
        <f t="shared" si="2758"/>
        <v>3.1936690622738914E-3</v>
      </c>
      <c r="AB2075" s="13">
        <f t="shared" si="2759"/>
        <v>2.7117911493771438E-3</v>
      </c>
      <c r="AC2075" s="13">
        <f t="shared" si="2760"/>
        <v>7.5049465110664534E-5</v>
      </c>
      <c r="AD2075" s="13">
        <f t="shared" si="2761"/>
        <v>4.0012808123780913E-2</v>
      </c>
      <c r="AE2075" s="13">
        <f t="shared" si="2762"/>
        <v>1.8430579233821721E-2</v>
      </c>
      <c r="AF2075" s="13">
        <f t="shared" si="2763"/>
        <v>4.2447189640295929E-3</v>
      </c>
      <c r="AG2075" s="13">
        <f t="shared" si="2764"/>
        <v>6.5172989067098963E-4</v>
      </c>
      <c r="AH2075" s="13">
        <f t="shared" si="2765"/>
        <v>2.1655765965183877E-4</v>
      </c>
      <c r="AI2075" s="13">
        <f t="shared" si="2766"/>
        <v>3.6776455751840218E-4</v>
      </c>
      <c r="AJ2075" s="13">
        <f t="shared" si="2767"/>
        <v>3.1227426908877239E-4</v>
      </c>
      <c r="AK2075" s="13">
        <f t="shared" si="2768"/>
        <v>1.7677110194801298E-4</v>
      </c>
      <c r="AL2075" s="13">
        <f t="shared" si="2769"/>
        <v>2.3482475015115987E-6</v>
      </c>
      <c r="AM2075" s="13">
        <f t="shared" si="2770"/>
        <v>1.3590184432514554E-2</v>
      </c>
      <c r="AN2075" s="13">
        <f t="shared" si="2771"/>
        <v>6.2598698449470875E-3</v>
      </c>
      <c r="AO2075" s="13">
        <f t="shared" si="2772"/>
        <v>1.441701202447456E-3</v>
      </c>
      <c r="AP2075" s="13">
        <f t="shared" si="2773"/>
        <v>2.213573560496299E-4</v>
      </c>
      <c r="AQ2075" s="13">
        <f t="shared" si="2774"/>
        <v>2.5490239756737197E-5</v>
      </c>
      <c r="AR2075" s="13">
        <f t="shared" si="2775"/>
        <v>1.995002746399128E-5</v>
      </c>
      <c r="AS2075" s="13">
        <f t="shared" si="2776"/>
        <v>3.3879720692264268E-5</v>
      </c>
      <c r="AT2075" s="13">
        <f t="shared" si="2777"/>
        <v>2.8767766767680413E-5</v>
      </c>
      <c r="AU2075" s="13">
        <f t="shared" si="2778"/>
        <v>1.6284754574705795E-5</v>
      </c>
      <c r="AV2075" s="13">
        <f t="shared" si="2779"/>
        <v>6.913811741975482E-6</v>
      </c>
      <c r="AW2075" s="13">
        <f t="shared" si="2780"/>
        <v>5.1024369211251892E-8</v>
      </c>
      <c r="AX2075" s="13">
        <f t="shared" si="2781"/>
        <v>3.8465415111249473E-3</v>
      </c>
      <c r="AY2075" s="13">
        <f t="shared" si="2782"/>
        <v>1.7717823722259093E-3</v>
      </c>
      <c r="AZ2075" s="13">
        <f t="shared" si="2783"/>
        <v>4.0805653149085416E-4</v>
      </c>
      <c r="BA2075" s="13">
        <f t="shared" si="2784"/>
        <v>6.2652590409343183E-5</v>
      </c>
      <c r="BB2075" s="13">
        <f t="shared" si="2785"/>
        <v>7.214711900320791E-6</v>
      </c>
      <c r="BC2075" s="13">
        <f t="shared" si="2786"/>
        <v>6.6464377564657703E-7</v>
      </c>
      <c r="BD2075" s="13">
        <f t="shared" si="2787"/>
        <v>1.5315535996813315E-6</v>
      </c>
      <c r="BE2075" s="13">
        <f t="shared" si="2788"/>
        <v>2.6009291604280526E-6</v>
      </c>
      <c r="BF2075" s="13">
        <f t="shared" si="2789"/>
        <v>2.2084870222539149E-6</v>
      </c>
      <c r="BG2075" s="13">
        <f t="shared" si="2790"/>
        <v>1.2501724388016405E-6</v>
      </c>
      <c r="BH2075" s="13">
        <f t="shared" si="2791"/>
        <v>5.3076985884124464E-7</v>
      </c>
      <c r="BI2075" s="13">
        <f t="shared" si="2792"/>
        <v>1.8027378259875631E-7</v>
      </c>
      <c r="BJ2075" s="14">
        <f t="shared" si="2793"/>
        <v>0.67788299067658786</v>
      </c>
      <c r="BK2075" s="14">
        <f t="shared" si="2794"/>
        <v>0.22681970316782177</v>
      </c>
      <c r="BL2075" s="14">
        <f t="shared" si="2795"/>
        <v>9.3323609945758737E-2</v>
      </c>
      <c r="BM2075" s="14">
        <f t="shared" si="2796"/>
        <v>0.3643669323941085</v>
      </c>
      <c r="BN2075" s="14">
        <f t="shared" si="2797"/>
        <v>0.63376822773314823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1.4215</v>
      </c>
      <c r="F2076" s="10">
        <f>VLOOKUP(B2076,home!$B$2:$E$405,3,FALSE)</f>
        <v>0.81169999999999998</v>
      </c>
      <c r="G2076" s="10">
        <f>VLOOKUP(C2076,away!$B$2:$E$405,4,FALSE)</f>
        <v>1.1137999999999999</v>
      </c>
      <c r="H2076" s="10">
        <f>VLOOKUP(A2076,away!$A$2:$E$405,3,FALSE)</f>
        <v>1.0277000000000001</v>
      </c>
      <c r="I2076" s="10">
        <f>VLOOKUP(C2076,away!$B$2:$E$405,3,FALSE)</f>
        <v>0.7298</v>
      </c>
      <c r="J2076" s="10">
        <f>VLOOKUP(B2076,home!$B$2:$E$405,4,FALSE)</f>
        <v>1.0479000000000001</v>
      </c>
      <c r="K2076" s="12">
        <f t="shared" si="2742"/>
        <v>1.28513758039</v>
      </c>
      <c r="L2076" s="12">
        <f t="shared" si="2743"/>
        <v>0.78594120053400007</v>
      </c>
      <c r="M2076" s="13">
        <f t="shared" si="2744"/>
        <v>0.12604972828996427</v>
      </c>
      <c r="N2076" s="13">
        <f t="shared" si="2745"/>
        <v>0.16199124282338162</v>
      </c>
      <c r="O2076" s="13">
        <f t="shared" si="2746"/>
        <v>9.9067674779199033E-2</v>
      </c>
      <c r="P2076" s="13">
        <f t="shared" si="2747"/>
        <v>0.12731559186060329</v>
      </c>
      <c r="Q2076" s="13">
        <f t="shared" si="2748"/>
        <v>0.10409051692320484</v>
      </c>
      <c r="R2076" s="13">
        <f t="shared" si="2749"/>
        <v>3.8930683625037779E-2</v>
      </c>
      <c r="S2076" s="13">
        <f t="shared" si="2750"/>
        <v>3.2148541989570976E-2</v>
      </c>
      <c r="T2076" s="13">
        <f t="shared" si="2751"/>
        <v>8.180902583482827E-2</v>
      </c>
      <c r="U2076" s="13">
        <f t="shared" si="2752"/>
        <v>5.0031284556809656E-2</v>
      </c>
      <c r="V2076" s="13">
        <f t="shared" si="2753"/>
        <v>3.6079328958190057E-3</v>
      </c>
      <c r="W2076" s="13">
        <f t="shared" si="2754"/>
        <v>4.4590211686743951E-2</v>
      </c>
      <c r="X2076" s="13">
        <f t="shared" si="2755"/>
        <v>3.5045284505144741E-2</v>
      </c>
      <c r="Y2076" s="13">
        <f t="shared" si="2756"/>
        <v>1.3771766488514525E-2</v>
      </c>
      <c r="Z2076" s="13">
        <f t="shared" si="2757"/>
        <v>1.0199076075290511E-2</v>
      </c>
      <c r="AA2076" s="13">
        <f t="shared" si="2758"/>
        <v>1.3107215949612387E-2</v>
      </c>
      <c r="AB2076" s="13">
        <f t="shared" si="2759"/>
        <v>8.4222878955670429E-3</v>
      </c>
      <c r="AC2076" s="13">
        <f t="shared" si="2760"/>
        <v>2.277603640326078E-4</v>
      </c>
      <c r="AD2076" s="13">
        <f t="shared" si="2761"/>
        <v>1.4326139189045009E-2</v>
      </c>
      <c r="AE2076" s="13">
        <f t="shared" si="2762"/>
        <v>1.125950303325522E-2</v>
      </c>
      <c r="AF2076" s="13">
        <f t="shared" si="2763"/>
        <v>4.424653665686412E-3</v>
      </c>
      <c r="AG2076" s="13">
        <f t="shared" si="2764"/>
        <v>1.159172537985581E-3</v>
      </c>
      <c r="AH2076" s="13">
        <f t="shared" si="2765"/>
        <v>2.0039685237378552E-3</v>
      </c>
      <c r="AI2076" s="13">
        <f t="shared" si="2766"/>
        <v>2.5753752597741878E-3</v>
      </c>
      <c r="AJ2076" s="13">
        <f t="shared" si="2767"/>
        <v>1.6548557649712344E-3</v>
      </c>
      <c r="AK2076" s="13">
        <f t="shared" si="2768"/>
        <v>7.0890577789652499E-4</v>
      </c>
      <c r="AL2076" s="13">
        <f t="shared" si="2769"/>
        <v>9.2019065626202041E-6</v>
      </c>
      <c r="AM2076" s="13">
        <f t="shared" si="2770"/>
        <v>3.6822119707479277E-3</v>
      </c>
      <c r="AN2076" s="13">
        <f t="shared" si="2771"/>
        <v>2.8940020969102924E-3</v>
      </c>
      <c r="AO2076" s="13">
        <f t="shared" si="2772"/>
        <v>1.1372577411967945E-3</v>
      </c>
      <c r="AP2076" s="13">
        <f t="shared" si="2773"/>
        <v>2.9793923814426461E-4</v>
      </c>
      <c r="AQ2076" s="13">
        <f t="shared" si="2774"/>
        <v>5.8540680628322161E-5</v>
      </c>
      <c r="AR2076" s="13">
        <f t="shared" si="2775"/>
        <v>3.1500028547577568E-4</v>
      </c>
      <c r="AS2076" s="13">
        <f t="shared" si="2776"/>
        <v>4.0481870469849767E-4</v>
      </c>
      <c r="AT2076" s="13">
        <f t="shared" si="2777"/>
        <v>2.6012386532642067E-4</v>
      </c>
      <c r="AU2076" s="13">
        <f t="shared" si="2778"/>
        <v>1.1143165162909686E-4</v>
      </c>
      <c r="AV2076" s="13">
        <f t="shared" si="2779"/>
        <v>3.5801250788369745E-5</v>
      </c>
      <c r="AW2076" s="13">
        <f t="shared" si="2780"/>
        <v>2.5817548275051081E-7</v>
      </c>
      <c r="AX2076" s="13">
        <f t="shared" si="2781"/>
        <v>7.8869149709501457E-4</v>
      </c>
      <c r="AY2076" s="13">
        <f t="shared" si="2782"/>
        <v>6.1986514207781353E-4</v>
      </c>
      <c r="AZ2076" s="13">
        <f t="shared" si="2783"/>
        <v>2.4358877696690768E-4</v>
      </c>
      <c r="BA2076" s="13">
        <f t="shared" si="2784"/>
        <v>6.3815485268660079E-5</v>
      </c>
      <c r="BB2076" s="13">
        <f t="shared" si="2785"/>
        <v>1.2538804776177622E-5</v>
      </c>
      <c r="BC2076" s="13">
        <f t="shared" si="2786"/>
        <v>1.9709526558100995E-6</v>
      </c>
      <c r="BD2076" s="13">
        <f t="shared" si="2787"/>
        <v>4.1261950422563964E-5</v>
      </c>
      <c r="BE2076" s="13">
        <f t="shared" si="2788"/>
        <v>5.3027283128226002E-5</v>
      </c>
      <c r="BF2076" s="13">
        <f t="shared" si="2789"/>
        <v>3.4073677167031925E-5</v>
      </c>
      <c r="BG2076" s="13">
        <f t="shared" si="2790"/>
        <v>1.4596454343143136E-5</v>
      </c>
      <c r="BH2076" s="13">
        <f t="shared" si="2791"/>
        <v>4.6896130042050202E-6</v>
      </c>
      <c r="BI2076" s="13">
        <f t="shared" si="2792"/>
        <v>1.2053595818379023E-6</v>
      </c>
      <c r="BJ2076" s="14">
        <f t="shared" si="2793"/>
        <v>0.48226793907425819</v>
      </c>
      <c r="BK2076" s="14">
        <f t="shared" si="2794"/>
        <v>0.28997862244863054</v>
      </c>
      <c r="BL2076" s="14">
        <f t="shared" si="2795"/>
        <v>0.21777828222817089</v>
      </c>
      <c r="BM2076" s="14">
        <f t="shared" si="2796"/>
        <v>0.34215887455836425</v>
      </c>
      <c r="BN2076" s="14">
        <f t="shared" si="2797"/>
        <v>0.65744543830139091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1.4215</v>
      </c>
      <c r="F2077" s="10">
        <f>VLOOKUP(B2077,home!$B$2:$E$405,3,FALSE)</f>
        <v>0.86580000000000001</v>
      </c>
      <c r="G2077" s="10">
        <f>VLOOKUP(C2077,away!$B$2:$E$405,4,FALSE)</f>
        <v>0.43290000000000001</v>
      </c>
      <c r="H2077" s="10">
        <f>VLOOKUP(A2077,away!$A$2:$E$405,3,FALSE)</f>
        <v>1.0277000000000001</v>
      </c>
      <c r="I2077" s="10">
        <f>VLOOKUP(C2077,away!$B$2:$E$405,3,FALSE)</f>
        <v>0.52390000000000003</v>
      </c>
      <c r="J2077" s="10">
        <f>VLOOKUP(B2077,home!$B$2:$E$405,4,FALSE)</f>
        <v>1.1976</v>
      </c>
      <c r="K2077" s="12">
        <f t="shared" si="2742"/>
        <v>0.53278505163000001</v>
      </c>
      <c r="L2077" s="12">
        <f t="shared" si="2743"/>
        <v>0.64480224712800005</v>
      </c>
      <c r="M2077" s="13">
        <f t="shared" si="2744"/>
        <v>0.30802100546942279</v>
      </c>
      <c r="N2077" s="13">
        <f t="shared" si="2745"/>
        <v>0.1641089873021509</v>
      </c>
      <c r="O2077" s="13">
        <f t="shared" si="2746"/>
        <v>0.1986126364893098</v>
      </c>
      <c r="P2077" s="13">
        <f t="shared" si="2747"/>
        <v>0.10581784378632733</v>
      </c>
      <c r="Q2077" s="13">
        <f t="shared" si="2748"/>
        <v>4.3717407636361741E-2</v>
      </c>
      <c r="R2077" s="13">
        <f t="shared" si="2749"/>
        <v>6.4032937158161787E-2</v>
      </c>
      <c r="S2077" s="13">
        <f t="shared" si="2750"/>
        <v>9.0881919290883711E-3</v>
      </c>
      <c r="T2077" s="13">
        <f t="shared" si="2751"/>
        <v>2.818908268253684E-2</v>
      </c>
      <c r="U2077" s="13">
        <f t="shared" si="2752"/>
        <v>3.4115791729831764E-2</v>
      </c>
      <c r="V2077" s="13">
        <f t="shared" si="2753"/>
        <v>3.4690739223623847E-4</v>
      </c>
      <c r="W2077" s="13">
        <f t="shared" si="2754"/>
        <v>7.7639937615562498E-3</v>
      </c>
      <c r="X2077" s="13">
        <f t="shared" si="2755"/>
        <v>5.0062406241392441E-3</v>
      </c>
      <c r="Y2077" s="13">
        <f t="shared" si="2756"/>
        <v>1.6140176020542328E-3</v>
      </c>
      <c r="Z2077" s="13">
        <f t="shared" si="2757"/>
        <v>1.3762860589929576E-2</v>
      </c>
      <c r="AA2077" s="13">
        <f t="shared" si="2758"/>
        <v>7.3326463899821203E-3</v>
      </c>
      <c r="AB2077" s="13">
        <f t="shared" si="2759"/>
        <v>1.9533621927355785E-3</v>
      </c>
      <c r="AC2077" s="13">
        <f t="shared" si="2760"/>
        <v>7.4485569953322047E-6</v>
      </c>
      <c r="AD2077" s="13">
        <f t="shared" si="2761"/>
        <v>1.0341349542764358E-3</v>
      </c>
      <c r="AE2077" s="13">
        <f t="shared" si="2762"/>
        <v>6.6681254235105732E-4</v>
      </c>
      <c r="AF2077" s="13">
        <f t="shared" si="2763"/>
        <v>2.1498111286054821E-4</v>
      </c>
      <c r="AG2077" s="13">
        <f t="shared" si="2764"/>
        <v>4.6206768220853228E-5</v>
      </c>
      <c r="AH2077" s="13">
        <f t="shared" si="2765"/>
        <v>2.2185808588239958E-3</v>
      </c>
      <c r="AI2077" s="13">
        <f t="shared" si="2766"/>
        <v>1.1820267174138721E-3</v>
      </c>
      <c r="AJ2077" s="13">
        <f t="shared" si="2767"/>
        <v>3.148830828326946E-4</v>
      </c>
      <c r="AK2077" s="13">
        <f t="shared" si="2768"/>
        <v>5.5921666514810265E-5</v>
      </c>
      <c r="AL2077" s="13">
        <f t="shared" si="2769"/>
        <v>1.0235538831053693E-7</v>
      </c>
      <c r="AM2077" s="13">
        <f t="shared" si="2770"/>
        <v>1.1019432900131176E-4</v>
      </c>
      <c r="AN2077" s="13">
        <f t="shared" si="2771"/>
        <v>7.1053550960807968E-5</v>
      </c>
      <c r="AO2077" s="13">
        <f t="shared" si="2772"/>
        <v>2.2907744662976419E-5</v>
      </c>
      <c r="AP2077" s="13">
        <f t="shared" si="2773"/>
        <v>4.9236550784405485E-6</v>
      </c>
      <c r="AQ2077" s="13">
        <f t="shared" si="2774"/>
        <v>7.9369596466541362E-7</v>
      </c>
      <c r="AR2077" s="13">
        <f t="shared" si="2775"/>
        <v>2.8610918464097628E-4</v>
      </c>
      <c r="AS2077" s="13">
        <f t="shared" si="2776"/>
        <v>1.5243469671075971E-4</v>
      </c>
      <c r="AT2077" s="13">
        <f t="shared" si="2777"/>
        <v>4.0607463878622749E-5</v>
      </c>
      <c r="AU2077" s="13">
        <f t="shared" si="2778"/>
        <v>7.2116832463784623E-6</v>
      </c>
      <c r="AV2077" s="13">
        <f t="shared" si="2779"/>
        <v>9.605692576902384E-7</v>
      </c>
      <c r="AW2077" s="13">
        <f t="shared" si="2780"/>
        <v>9.7675756402345399E-10</v>
      </c>
      <c r="AX2077" s="13">
        <f t="shared" si="2781"/>
        <v>9.7849818777161788E-6</v>
      </c>
      <c r="AY2077" s="13">
        <f t="shared" si="2782"/>
        <v>6.3093783028581489E-6</v>
      </c>
      <c r="AZ2077" s="13">
        <f t="shared" si="2783"/>
        <v>2.0341506538317906E-6</v>
      </c>
      <c r="BA2077" s="13">
        <f t="shared" si="2784"/>
        <v>4.3720830419587639E-7</v>
      </c>
      <c r="BB2077" s="13">
        <f t="shared" si="2785"/>
        <v>7.0478224252130814E-8</v>
      </c>
      <c r="BC2077" s="13">
        <f t="shared" si="2786"/>
        <v>9.0889034742730172E-9</v>
      </c>
      <c r="BD2077" s="13">
        <f t="shared" si="2787"/>
        <v>3.0747307530076873E-5</v>
      </c>
      <c r="BE2077" s="13">
        <f t="shared" si="2788"/>
        <v>1.6381705829895492E-5</v>
      </c>
      <c r="BF2077" s="13">
        <f t="shared" si="2789"/>
        <v>4.3639639931841706E-6</v>
      </c>
      <c r="BG2077" s="13">
        <f t="shared" si="2790"/>
        <v>7.7501826047336325E-7</v>
      </c>
      <c r="BH2077" s="13">
        <f t="shared" si="2791"/>
        <v>1.0322953598012337E-7</v>
      </c>
      <c r="BI2077" s="13">
        <f t="shared" si="2792"/>
        <v>1.09998307313822E-8</v>
      </c>
      <c r="BJ2077" s="14">
        <f t="shared" si="2793"/>
        <v>0.25259038324844263</v>
      </c>
      <c r="BK2077" s="14">
        <f t="shared" si="2794"/>
        <v>0.42328780886776129</v>
      </c>
      <c r="BL2077" s="14">
        <f t="shared" si="2795"/>
        <v>0.31035849210832106</v>
      </c>
      <c r="BM2077" s="14">
        <f t="shared" si="2796"/>
        <v>0.11568241857117499</v>
      </c>
      <c r="BN2077" s="14">
        <f t="shared" si="2797"/>
        <v>0.88431081784173438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1.4215</v>
      </c>
      <c r="F2078" s="10">
        <f>VLOOKUP(B2078,home!$B$2:$E$405,3,FALSE)</f>
        <v>0.7621</v>
      </c>
      <c r="G2078" s="10">
        <f>VLOOKUP(C2078,away!$B$2:$E$405,4,FALSE)</f>
        <v>0.70350000000000001</v>
      </c>
      <c r="H2078" s="10">
        <f>VLOOKUP(A2078,away!$A$2:$E$405,3,FALSE)</f>
        <v>1.0277000000000001</v>
      </c>
      <c r="I2078" s="10">
        <f>VLOOKUP(C2078,away!$B$2:$E$405,3,FALSE)</f>
        <v>1.4220999999999999</v>
      </c>
      <c r="J2078" s="10">
        <f>VLOOKUP(B2078,home!$B$2:$E$405,4,FALSE)</f>
        <v>1.2974000000000001</v>
      </c>
      <c r="K2078" s="12">
        <f t="shared" si="2742"/>
        <v>0.76211924302500011</v>
      </c>
      <c r="L2078" s="12">
        <f t="shared" si="2743"/>
        <v>1.8961399413580002</v>
      </c>
      <c r="M2078" s="13">
        <f t="shared" si="2744"/>
        <v>7.0070094749887832E-2</v>
      </c>
      <c r="N2078" s="13">
        <f t="shared" si="2745"/>
        <v>5.340176756947454E-2</v>
      </c>
      <c r="O2078" s="13">
        <f t="shared" si="2746"/>
        <v>0.1328627053500018</v>
      </c>
      <c r="P2078" s="13">
        <f t="shared" si="2747"/>
        <v>0.10125722442759699</v>
      </c>
      <c r="Q2078" s="13">
        <f t="shared" si="2748"/>
        <v>2.0349257338122467E-2</v>
      </c>
      <c r="R2078" s="13">
        <f t="shared" si="2749"/>
        <v>0.12596314116550889</v>
      </c>
      <c r="S2078" s="13">
        <f t="shared" si="2750"/>
        <v>3.6581317377186666E-2</v>
      </c>
      <c r="T2078" s="13">
        <f t="shared" si="2751"/>
        <v>3.8585039615786382E-2</v>
      </c>
      <c r="U2078" s="13">
        <f t="shared" si="2752"/>
        <v>9.5998933794108857E-2</v>
      </c>
      <c r="V2078" s="13">
        <f t="shared" si="2753"/>
        <v>5.8736781547751131E-3</v>
      </c>
      <c r="W2078" s="13">
        <f t="shared" si="2754"/>
        <v>5.1695201995502751E-3</v>
      </c>
      <c r="X2078" s="13">
        <f t="shared" si="2755"/>
        <v>9.8021337280242548E-3</v>
      </c>
      <c r="Y2078" s="13">
        <f t="shared" si="2756"/>
        <v>9.2931086361195975E-3</v>
      </c>
      <c r="Z2078" s="13">
        <f t="shared" si="2757"/>
        <v>7.961458103427918E-2</v>
      </c>
      <c r="AA2078" s="13">
        <f t="shared" si="2758"/>
        <v>6.067580423159738E-2</v>
      </c>
      <c r="AB2078" s="13">
        <f t="shared" si="2759"/>
        <v>2.3121098995459041E-2</v>
      </c>
      <c r="AC2078" s="13">
        <f t="shared" si="2760"/>
        <v>5.3049766563795881E-4</v>
      </c>
      <c r="AD2078" s="13">
        <f t="shared" si="2761"/>
        <v>9.849477053209257E-4</v>
      </c>
      <c r="AE2078" s="13">
        <f t="shared" si="2762"/>
        <v>1.8675986842079165E-3</v>
      </c>
      <c r="AF2078" s="13">
        <f t="shared" si="2763"/>
        <v>1.7706142297771394E-3</v>
      </c>
      <c r="AG2078" s="13">
        <f t="shared" si="2764"/>
        <v>1.1191107872724219E-3</v>
      </c>
      <c r="AH2078" s="13">
        <f t="shared" si="2765"/>
        <v>3.7740096753394965E-2</v>
      </c>
      <c r="AI2078" s="13">
        <f t="shared" si="2766"/>
        <v>2.8762453969387636E-2</v>
      </c>
      <c r="AJ2078" s="13">
        <f t="shared" si="2767"/>
        <v>1.0960209823345555E-2</v>
      </c>
      <c r="AK2078" s="13">
        <f t="shared" si="2768"/>
        <v>2.7843289379877625E-3</v>
      </c>
      <c r="AL2078" s="13">
        <f t="shared" si="2769"/>
        <v>3.0664563180374558E-5</v>
      </c>
      <c r="AM2078" s="13">
        <f t="shared" si="2770"/>
        <v>1.5012951991967899E-4</v>
      </c>
      <c r="AN2078" s="13">
        <f t="shared" si="2771"/>
        <v>2.846665790966048E-4</v>
      </c>
      <c r="AO2078" s="13">
        <f t="shared" si="2772"/>
        <v>2.6988383529740953E-4</v>
      </c>
      <c r="AP2078" s="13">
        <f t="shared" si="2773"/>
        <v>1.705791732114341E-4</v>
      </c>
      <c r="AQ2078" s="13">
        <f t="shared" si="2774"/>
        <v>8.0860495872506192E-5</v>
      </c>
      <c r="AR2078" s="13">
        <f t="shared" si="2775"/>
        <v>1.4312100968965524E-2</v>
      </c>
      <c r="AS2078" s="13">
        <f t="shared" si="2776"/>
        <v>1.0907527556565376E-2</v>
      </c>
      <c r="AT2078" s="13">
        <f t="shared" si="2777"/>
        <v>4.1564183223419659E-3</v>
      </c>
      <c r="AU2078" s="13">
        <f t="shared" si="2778"/>
        <v>1.0558954618395001E-3</v>
      </c>
      <c r="AV2078" s="13">
        <f t="shared" si="2779"/>
        <v>2.0117956252266314E-4</v>
      </c>
      <c r="AW2078" s="13">
        <f t="shared" si="2780"/>
        <v>1.2309136725527836E-6</v>
      </c>
      <c r="AX2078" s="13">
        <f t="shared" si="2781"/>
        <v>1.9069432679482066E-5</v>
      </c>
      <c r="AY2078" s="13">
        <f t="shared" si="2782"/>
        <v>3.6158312962603453E-5</v>
      </c>
      <c r="AZ2078" s="13">
        <f t="shared" si="2783"/>
        <v>3.4280610710257583E-5</v>
      </c>
      <c r="BA2078" s="13">
        <f t="shared" si="2784"/>
        <v>2.1666945060621417E-5</v>
      </c>
      <c r="BB2078" s="13">
        <f t="shared" si="2785"/>
        <v>1.0270889984163426E-5</v>
      </c>
      <c r="BC2078" s="13">
        <f t="shared" si="2786"/>
        <v>3.8950089464532236E-6</v>
      </c>
      <c r="BD2078" s="13">
        <f t="shared" si="2787"/>
        <v>4.522957715334011E-3</v>
      </c>
      <c r="BE2078" s="13">
        <f t="shared" si="2788"/>
        <v>3.4470331102444403E-3</v>
      </c>
      <c r="BF2078" s="13">
        <f t="shared" si="2789"/>
        <v>1.3135251323308022E-3</v>
      </c>
      <c r="BG2078" s="13">
        <f t="shared" si="2790"/>
        <v>3.3368759318208808E-4</v>
      </c>
      <c r="BH2078" s="13">
        <f t="shared" si="2791"/>
        <v>6.3577433980691774E-5</v>
      </c>
      <c r="BI2078" s="13">
        <f t="shared" si="2792"/>
        <v>9.6907171717673517E-6</v>
      </c>
      <c r="BJ2078" s="14">
        <f t="shared" si="2793"/>
        <v>0.14342455929739714</v>
      </c>
      <c r="BK2078" s="14">
        <f t="shared" si="2794"/>
        <v>0.21437963525122755</v>
      </c>
      <c r="BL2078" s="14">
        <f t="shared" si="2795"/>
        <v>0.5591923665952705</v>
      </c>
      <c r="BM2078" s="14">
        <f t="shared" si="2796"/>
        <v>0.49267202417829198</v>
      </c>
      <c r="BN2078" s="14">
        <f t="shared" si="2797"/>
        <v>0.50390419060059255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1.4215</v>
      </c>
      <c r="F2081" s="10">
        <f>VLOOKUP(B2081,home!$B$2:$E$405,3,FALSE)</f>
        <v>0.81169999999999998</v>
      </c>
      <c r="G2081" s="10">
        <f>VLOOKUP(C2081,away!$B$2:$E$405,4,FALSE)</f>
        <v>0.59530000000000005</v>
      </c>
      <c r="H2081" s="10">
        <f>VLOOKUP(A2081,away!$A$2:$E$405,3,FALSE)</f>
        <v>1.0277000000000001</v>
      </c>
      <c r="I2081" s="10">
        <f>VLOOKUP(C2081,away!$B$2:$E$405,3,FALSE)</f>
        <v>1.1976</v>
      </c>
      <c r="J2081" s="10">
        <f>VLOOKUP(B2081,home!$B$2:$E$405,4,FALSE)</f>
        <v>0.5988</v>
      </c>
      <c r="K2081" s="12">
        <f t="shared" si="2742"/>
        <v>0.68687592171500012</v>
      </c>
      <c r="L2081" s="12">
        <f t="shared" si="2743"/>
        <v>0.73698718377600003</v>
      </c>
      <c r="M2081" s="13">
        <f t="shared" si="2744"/>
        <v>0.24078205145054843</v>
      </c>
      <c r="N2081" s="13">
        <f t="shared" si="2745"/>
        <v>0.16538739352252402</v>
      </c>
      <c r="O2081" s="13">
        <f t="shared" si="2746"/>
        <v>0.17745328600234761</v>
      </c>
      <c r="P2081" s="13">
        <f t="shared" si="2747"/>
        <v>0.12188838938421805</v>
      </c>
      <c r="Q2081" s="13">
        <f t="shared" si="2748"/>
        <v>5.6800309182912567E-2</v>
      </c>
      <c r="R2081" s="13">
        <f t="shared" si="2749"/>
        <v>6.5390398751333623E-2</v>
      </c>
      <c r="S2081" s="13">
        <f t="shared" si="2750"/>
        <v>1.5425547063388596E-2</v>
      </c>
      <c r="T2081" s="13">
        <f t="shared" si="2751"/>
        <v>4.18610999023208E-2</v>
      </c>
      <c r="U2081" s="13">
        <f t="shared" si="2752"/>
        <v>4.4915090413633674E-2</v>
      </c>
      <c r="V2081" s="13">
        <f t="shared" si="2753"/>
        <v>8.6763346335640319E-4</v>
      </c>
      <c r="W2081" s="13">
        <f t="shared" si="2754"/>
        <v>1.3004921574570017E-2</v>
      </c>
      <c r="X2081" s="13">
        <f t="shared" si="2755"/>
        <v>9.5844605264701014E-3</v>
      </c>
      <c r="Y2081" s="13">
        <f t="shared" si="2756"/>
        <v>3.5318122857077188E-3</v>
      </c>
      <c r="Z2081" s="13">
        <f t="shared" si="2757"/>
        <v>1.6063961940578346E-2</v>
      </c>
      <c r="AA2081" s="13">
        <f t="shared" si="2758"/>
        <v>1.1033948664329433E-2</v>
      </c>
      <c r="AB2081" s="13">
        <f t="shared" si="2759"/>
        <v>3.7894768294836367E-3</v>
      </c>
      <c r="AC2081" s="13">
        <f t="shared" si="2760"/>
        <v>2.745077051717107E-5</v>
      </c>
      <c r="AD2081" s="13">
        <f t="shared" si="2761"/>
        <v>2.2331918733410174E-3</v>
      </c>
      <c r="AE2081" s="13">
        <f t="shared" si="2762"/>
        <v>1.6458337895650461E-3</v>
      </c>
      <c r="AF2081" s="13">
        <f t="shared" si="2763"/>
        <v>6.0647920476746258E-4</v>
      </c>
      <c r="AG2081" s="13">
        <f t="shared" si="2764"/>
        <v>1.4898913371342678E-4</v>
      </c>
      <c r="AH2081" s="13">
        <f t="shared" si="2765"/>
        <v>2.9597335177179202E-3</v>
      </c>
      <c r="AI2081" s="13">
        <f t="shared" si="2766"/>
        <v>2.032969688013276E-3</v>
      </c>
      <c r="AJ2081" s="13">
        <f t="shared" si="2767"/>
        <v>6.9819896413638761E-4</v>
      </c>
      <c r="AK2081" s="13">
        <f t="shared" si="2768"/>
        <v>1.598586856772132E-4</v>
      </c>
      <c r="AL2081" s="13">
        <f t="shared" si="2769"/>
        <v>5.5584379077041719E-7</v>
      </c>
      <c r="AM2081" s="13">
        <f t="shared" si="2770"/>
        <v>3.0678514527351193E-4</v>
      </c>
      <c r="AN2081" s="13">
        <f t="shared" si="2771"/>
        <v>2.2609672023943657E-4</v>
      </c>
      <c r="AO2081" s="13">
        <f t="shared" si="2772"/>
        <v>8.3315192555126247E-5</v>
      </c>
      <c r="AP2081" s="13">
        <f t="shared" si="2773"/>
        <v>2.0467409708985887E-5</v>
      </c>
      <c r="AQ2081" s="13">
        <f t="shared" si="2774"/>
        <v>3.7710546601537666E-6</v>
      </c>
      <c r="AR2081" s="13">
        <f t="shared" si="2775"/>
        <v>4.362571339900729E-4</v>
      </c>
      <c r="AS2081" s="13">
        <f t="shared" si="2776"/>
        <v>2.996545210141756E-4</v>
      </c>
      <c r="AT2081" s="13">
        <f t="shared" si="2777"/>
        <v>1.0291273765883937E-4</v>
      </c>
      <c r="AU2081" s="13">
        <f t="shared" si="2778"/>
        <v>2.3562760511876431E-5</v>
      </c>
      <c r="AV2081" s="13">
        <f t="shared" si="2779"/>
        <v>4.0461732111862327E-6</v>
      </c>
      <c r="AW2081" s="13">
        <f t="shared" si="2780"/>
        <v>7.8160708221479856E-9</v>
      </c>
      <c r="AX2081" s="13">
        <f t="shared" si="2781"/>
        <v>3.5120554904702275E-5</v>
      </c>
      <c r="AY2081" s="13">
        <f t="shared" si="2782"/>
        <v>2.5883398851866912E-5</v>
      </c>
      <c r="AZ2081" s="13">
        <f t="shared" si="2783"/>
        <v>9.5378666131941735E-6</v>
      </c>
      <c r="BA2081" s="13">
        <f t="shared" si="2784"/>
        <v>2.3430951514963701E-6</v>
      </c>
      <c r="BB2081" s="13">
        <f t="shared" si="2785"/>
        <v>4.3170777425512735E-7</v>
      </c>
      <c r="BC2081" s="13">
        <f t="shared" si="2786"/>
        <v>6.3632619352498312E-8</v>
      </c>
      <c r="BD2081" s="13">
        <f t="shared" si="2787"/>
        <v>5.3585986096922138E-5</v>
      </c>
      <c r="BE2081" s="13">
        <f t="shared" si="2788"/>
        <v>3.6806923591330571E-5</v>
      </c>
      <c r="BF2081" s="13">
        <f t="shared" si="2789"/>
        <v>1.2640894783644384E-5</v>
      </c>
      <c r="BG2081" s="13">
        <f t="shared" si="2790"/>
        <v>2.8942420852726915E-6</v>
      </c>
      <c r="BH2081" s="13">
        <f t="shared" si="2791"/>
        <v>4.9699629999700583E-7</v>
      </c>
      <c r="BI2081" s="13">
        <f t="shared" si="2792"/>
        <v>6.8274958329877644E-8</v>
      </c>
      <c r="BJ2081" s="14">
        <f t="shared" si="2793"/>
        <v>0.29551830677424418</v>
      </c>
      <c r="BK2081" s="14">
        <f t="shared" si="2794"/>
        <v>0.37901751137467127</v>
      </c>
      <c r="BL2081" s="14">
        <f t="shared" si="2795"/>
        <v>0.30940588816087444</v>
      </c>
      <c r="BM2081" s="14">
        <f t="shared" si="2796"/>
        <v>0.17227796437370299</v>
      </c>
      <c r="BN2081" s="14">
        <f t="shared" si="2797"/>
        <v>0.82770182829388439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1.4215</v>
      </c>
      <c r="F2082" s="10">
        <f>VLOOKUP(B2082,home!$B$2:$E$405,3,FALSE)</f>
        <v>0.54110000000000003</v>
      </c>
      <c r="G2082" s="10">
        <f>VLOOKUP(C2082,away!$B$2:$E$405,4,FALSE)</f>
        <v>1.1137999999999999</v>
      </c>
      <c r="H2082" s="10">
        <f>VLOOKUP(A2082,away!$A$2:$E$405,3,FALSE)</f>
        <v>1.0277000000000001</v>
      </c>
      <c r="I2082" s="10">
        <f>VLOOKUP(C2082,away!$B$2:$E$405,3,FALSE)</f>
        <v>0.81089999999999995</v>
      </c>
      <c r="J2082" s="10">
        <f>VLOOKUP(B2082,home!$B$2:$E$405,4,FALSE)</f>
        <v>0.74850000000000005</v>
      </c>
      <c r="K2082" s="12">
        <f t="shared" si="2742"/>
        <v>0.85670561137000001</v>
      </c>
      <c r="L2082" s="12">
        <f t="shared" si="2743"/>
        <v>0.62377140460500002</v>
      </c>
      <c r="M2082" s="13">
        <f t="shared" si="2744"/>
        <v>0.22752912746464643</v>
      </c>
      <c r="N2082" s="13">
        <f t="shared" si="2745"/>
        <v>0.19492548024908263</v>
      </c>
      <c r="O2082" s="13">
        <f t="shared" si="2746"/>
        <v>0.14192616342717262</v>
      </c>
      <c r="P2082" s="13">
        <f t="shared" si="2747"/>
        <v>0.12158894060827447</v>
      </c>
      <c r="Q2082" s="13">
        <f t="shared" si="2748"/>
        <v>8.3496876364190592E-2</v>
      </c>
      <c r="R2082" s="13">
        <f t="shared" si="2749"/>
        <v>4.4264741155583119E-2</v>
      </c>
      <c r="S2082" s="13">
        <f t="shared" si="2750"/>
        <v>1.6243931758297202E-2</v>
      </c>
      <c r="T2082" s="13">
        <f t="shared" si="2751"/>
        <v>5.2082963849821196E-2</v>
      </c>
      <c r="U2082" s="13">
        <f t="shared" si="2752"/>
        <v>3.7921852133828642E-2</v>
      </c>
      <c r="V2082" s="13">
        <f t="shared" si="2753"/>
        <v>9.6450774643071723E-4</v>
      </c>
      <c r="W2082" s="13">
        <f t="shared" si="2754"/>
        <v>2.3844080837689734E-2</v>
      </c>
      <c r="X2082" s="13">
        <f t="shared" si="2755"/>
        <v>1.4873255795640892E-2</v>
      </c>
      <c r="Y2082" s="13">
        <f t="shared" si="2756"/>
        <v>4.6387558293481878E-3</v>
      </c>
      <c r="Z2082" s="13">
        <f t="shared" si="2757"/>
        <v>9.2036932550316145E-3</v>
      </c>
      <c r="AA2082" s="13">
        <f t="shared" si="2758"/>
        <v>7.884855656913806E-3</v>
      </c>
      <c r="AB2082" s="13">
        <f t="shared" si="2759"/>
        <v>3.3775000430602718E-3</v>
      </c>
      <c r="AC2082" s="13">
        <f t="shared" si="2760"/>
        <v>3.2213863232523668E-5</v>
      </c>
      <c r="AD2082" s="13">
        <f t="shared" si="2761"/>
        <v>5.1068394629021699E-3</v>
      </c>
      <c r="AE2082" s="13">
        <f t="shared" si="2762"/>
        <v>3.1855004248667307E-3</v>
      </c>
      <c r="AF2082" s="13">
        <f t="shared" si="2763"/>
        <v>9.9351203719447233E-4</v>
      </c>
      <c r="AG2082" s="13">
        <f t="shared" si="2764"/>
        <v>2.0657479964425709E-4</v>
      </c>
      <c r="AH2082" s="13">
        <f t="shared" si="2765"/>
        <v>1.4352501673111583E-3</v>
      </c>
      <c r="AI2082" s="13">
        <f t="shared" si="2766"/>
        <v>1.2295868720552008E-3</v>
      </c>
      <c r="AJ2082" s="13">
        <f t="shared" si="2767"/>
        <v>5.2669698647828838E-4</v>
      </c>
      <c r="AK2082" s="13">
        <f t="shared" si="2768"/>
        <v>1.504080879358729E-4</v>
      </c>
      <c r="AL2082" s="13">
        <f t="shared" si="2769"/>
        <v>6.8858867380854362E-7</v>
      </c>
      <c r="AM2082" s="13">
        <f t="shared" si="2770"/>
        <v>8.7501160484680955E-4</v>
      </c>
      <c r="AN2082" s="13">
        <f t="shared" si="2771"/>
        <v>5.4580721780096968E-4</v>
      </c>
      <c r="AO2082" s="13">
        <f t="shared" si="2772"/>
        <v>1.7022946744562901E-4</v>
      </c>
      <c r="AP2082" s="13">
        <f t="shared" si="2773"/>
        <v>3.5394758004573721E-5</v>
      </c>
      <c r="AQ2082" s="13">
        <f t="shared" si="2774"/>
        <v>5.5195594790417534E-6</v>
      </c>
      <c r="AR2082" s="13">
        <f t="shared" si="2775"/>
        <v>1.7905360256464858E-4</v>
      </c>
      <c r="AS2082" s="13">
        <f t="shared" si="2776"/>
        <v>1.5339622605314829E-4</v>
      </c>
      <c r="AT2082" s="13">
        <f t="shared" si="2777"/>
        <v>6.5707703811356566E-5</v>
      </c>
      <c r="AU2082" s="13">
        <f t="shared" si="2778"/>
        <v>1.8764052855142367E-5</v>
      </c>
      <c r="AV2082" s="13">
        <f t="shared" si="2779"/>
        <v>4.018817343260933E-6</v>
      </c>
      <c r="AW2082" s="13">
        <f t="shared" si="2780"/>
        <v>1.022149563103087E-8</v>
      </c>
      <c r="AX2082" s="13">
        <f t="shared" si="2781"/>
        <v>1.2493789198102175E-4</v>
      </c>
      <c r="AY2082" s="13">
        <f t="shared" si="2782"/>
        <v>7.7932684369389716E-5</v>
      </c>
      <c r="AZ2082" s="13">
        <f t="shared" si="2783"/>
        <v>2.4306089996866175E-5</v>
      </c>
      <c r="BA2082" s="13">
        <f t="shared" si="2784"/>
        <v>5.0538146326002528E-6</v>
      </c>
      <c r="BB2082" s="13">
        <f t="shared" si="2785"/>
        <v>7.8810626299759027E-7</v>
      </c>
      <c r="BC2082" s="13">
        <f t="shared" si="2786"/>
        <v>9.8319630129600942E-8</v>
      </c>
      <c r="BD2082" s="13">
        <f t="shared" si="2787"/>
        <v>1.8614752861889369E-5</v>
      </c>
      <c r="BE2082" s="13">
        <f t="shared" si="2788"/>
        <v>1.5947363231046391E-5</v>
      </c>
      <c r="BF2082" s="13">
        <f t="shared" si="2789"/>
        <v>6.8310977832965283E-6</v>
      </c>
      <c r="BG2082" s="13">
        <f t="shared" si="2790"/>
        <v>1.9507466009224348E-6</v>
      </c>
      <c r="BH2082" s="13">
        <f t="shared" si="2791"/>
        <v>4.1780388984280087E-7</v>
      </c>
      <c r="BI2082" s="13">
        <f t="shared" si="2792"/>
        <v>7.1586987376108209E-8</v>
      </c>
      <c r="BJ2082" s="14">
        <f t="shared" si="2793"/>
        <v>0.38521891916483086</v>
      </c>
      <c r="BK2082" s="14">
        <f t="shared" si="2794"/>
        <v>0.36643734271392453</v>
      </c>
      <c r="BL2082" s="14">
        <f t="shared" si="2795"/>
        <v>0.23918182828432094</v>
      </c>
      <c r="BM2082" s="14">
        <f t="shared" si="2796"/>
        <v>0.18623253168628431</v>
      </c>
      <c r="BN2082" s="14">
        <f t="shared" si="2797"/>
        <v>0.81373132926894975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1.4215</v>
      </c>
      <c r="F2083" s="10">
        <f>VLOOKUP(B2083,home!$B$2:$E$405,3,FALSE)</f>
        <v>0.93799999999999994</v>
      </c>
      <c r="G2083" s="10">
        <f>VLOOKUP(C2083,away!$B$2:$E$405,4,FALSE)</f>
        <v>1.2987</v>
      </c>
      <c r="H2083" s="10">
        <f>VLOOKUP(A2083,away!$A$2:$E$405,3,FALSE)</f>
        <v>1.0277000000000001</v>
      </c>
      <c r="I2083" s="10">
        <f>VLOOKUP(C2083,away!$B$2:$E$405,3,FALSE)</f>
        <v>1.4220999999999999</v>
      </c>
      <c r="J2083" s="10">
        <f>VLOOKUP(B2083,home!$B$2:$E$405,4,FALSE)</f>
        <v>0.89200000000000002</v>
      </c>
      <c r="K2083" s="12">
        <f t="shared" si="2742"/>
        <v>1.7316437228999999</v>
      </c>
      <c r="L2083" s="12">
        <f t="shared" si="2743"/>
        <v>1.3036510156400001</v>
      </c>
      <c r="M2083" s="13">
        <f t="shared" si="2744"/>
        <v>4.8060495507585475E-2</v>
      </c>
      <c r="N2083" s="13">
        <f t="shared" si="2745"/>
        <v>8.3223655365174024E-2</v>
      </c>
      <c r="O2083" s="13">
        <f t="shared" si="2746"/>
        <v>6.2654113780625464E-2</v>
      </c>
      <c r="P2083" s="13">
        <f t="shared" si="2747"/>
        <v>0.10849460284208247</v>
      </c>
      <c r="Q2083" s="13">
        <f t="shared" si="2748"/>
        <v>7.2056860204948267E-2</v>
      </c>
      <c r="R2083" s="13">
        <f t="shared" si="2749"/>
        <v>4.0839549532068267E-2</v>
      </c>
      <c r="S2083" s="13">
        <f t="shared" si="2750"/>
        <v>6.1230532069750314E-2</v>
      </c>
      <c r="T2083" s="13">
        <f t="shared" si="2751"/>
        <v>9.3936998990010304E-2</v>
      </c>
      <c r="U2083" s="13">
        <f t="shared" si="2752"/>
        <v>7.0719549593269634E-2</v>
      </c>
      <c r="V2083" s="13">
        <f t="shared" si="2753"/>
        <v>1.5358380189050714E-2</v>
      </c>
      <c r="W2083" s="13">
        <f t="shared" si="2754"/>
        <v>4.1592269888593825E-2</v>
      </c>
      <c r="X2083" s="13">
        <f t="shared" si="2755"/>
        <v>5.4221804883038335E-2</v>
      </c>
      <c r="Y2083" s="13">
        <f t="shared" si="2756"/>
        <v>3.5343155502803425E-2</v>
      </c>
      <c r="Z2083" s="13">
        <f t="shared" si="2757"/>
        <v>1.774684007525363E-2</v>
      </c>
      <c r="AA2083" s="13">
        <f t="shared" si="2758"/>
        <v>3.0731204217623102E-2</v>
      </c>
      <c r="AB2083" s="13">
        <f t="shared" si="2759"/>
        <v>2.6607748440302528E-2</v>
      </c>
      <c r="AC2083" s="13">
        <f t="shared" si="2760"/>
        <v>2.1669321931015182E-3</v>
      </c>
      <c r="AD2083" s="13">
        <f t="shared" si="2761"/>
        <v>1.8005748268436549E-2</v>
      </c>
      <c r="AE2083" s="13">
        <f t="shared" si="2762"/>
        <v>2.347321201750548E-2</v>
      </c>
      <c r="AF2083" s="13">
        <f t="shared" si="2763"/>
        <v>1.530043834347704E-2</v>
      </c>
      <c r="AG2083" s="13">
        <f t="shared" si="2764"/>
        <v>6.6488106620703471E-3</v>
      </c>
      <c r="AH2083" s="13">
        <f t="shared" si="2765"/>
        <v>5.7839215221262641E-3</v>
      </c>
      <c r="AI2083" s="13">
        <f t="shared" si="2766"/>
        <v>1.0015691397536157E-2</v>
      </c>
      <c r="AJ2083" s="13">
        <f t="shared" si="2767"/>
        <v>8.6718045695235082E-3</v>
      </c>
      <c r="AK2083" s="13">
        <f t="shared" si="2768"/>
        <v>5.0054919830103068E-3</v>
      </c>
      <c r="AL2083" s="13">
        <f t="shared" si="2769"/>
        <v>1.9567043177003062E-4</v>
      </c>
      <c r="AM2083" s="13">
        <f t="shared" si="2770"/>
        <v>6.235908193031132E-3</v>
      </c>
      <c r="AN2083" s="13">
        <f t="shared" si="2771"/>
        <v>8.1294480492828339E-3</v>
      </c>
      <c r="AO2083" s="13">
        <f t="shared" si="2772"/>
        <v>5.2989816030200925E-3</v>
      </c>
      <c r="AP2083" s="13">
        <f t="shared" si="2773"/>
        <v>2.3026742495449396E-3</v>
      </c>
      <c r="AQ2083" s="13">
        <f t="shared" si="2774"/>
        <v>7.5047090602683422E-4</v>
      </c>
      <c r="AR2083" s="13">
        <f t="shared" si="2775"/>
        <v>1.5080430333403914E-3</v>
      </c>
      <c r="AS2083" s="13">
        <f t="shared" si="2776"/>
        <v>2.6113932525469634E-3</v>
      </c>
      <c r="AT2083" s="13">
        <f t="shared" si="2777"/>
        <v>2.2610013668981823E-3</v>
      </c>
      <c r="AU2083" s="13">
        <f t="shared" si="2778"/>
        <v>1.3050829414858525E-3</v>
      </c>
      <c r="AV2083" s="13">
        <f t="shared" si="2779"/>
        <v>5.6498467087196121E-4</v>
      </c>
      <c r="AW2083" s="13">
        <f t="shared" si="2780"/>
        <v>1.2269944345153295E-5</v>
      </c>
      <c r="AX2083" s="13">
        <f t="shared" si="2781"/>
        <v>1.7997285465071744E-3</v>
      </c>
      <c r="AY2083" s="13">
        <f t="shared" si="2782"/>
        <v>2.3462179475303791E-3</v>
      </c>
      <c r="AZ2083" s="13">
        <f t="shared" si="2783"/>
        <v>1.5293247051053878E-3</v>
      </c>
      <c r="BA2083" s="13">
        <f t="shared" si="2784"/>
        <v>6.6456856835132741E-4</v>
      </c>
      <c r="BB2083" s="13">
        <f t="shared" si="2785"/>
        <v>2.1659137227340731E-4</v>
      </c>
      <c r="BC2083" s="13">
        <f t="shared" si="2786"/>
        <v>5.6471912488617735E-5</v>
      </c>
      <c r="BD2083" s="13">
        <f t="shared" si="2787"/>
        <v>3.2766030534050485E-4</v>
      </c>
      <c r="BE2083" s="13">
        <f t="shared" si="2788"/>
        <v>5.6739091098638255E-4</v>
      </c>
      <c r="BF2083" s="13">
        <f t="shared" si="2789"/>
        <v>4.9125945472004099E-4</v>
      </c>
      <c r="BG2083" s="13">
        <f t="shared" si="2790"/>
        <v>2.8356211702707863E-4</v>
      </c>
      <c r="BH2083" s="13">
        <f t="shared" si="2791"/>
        <v>1.2275714000054399E-4</v>
      </c>
      <c r="BI2083" s="13">
        <f t="shared" si="2792"/>
        <v>4.2514326184619659E-5</v>
      </c>
      <c r="BJ2083" s="14">
        <f t="shared" si="2793"/>
        <v>0.47313334017921976</v>
      </c>
      <c r="BK2083" s="14">
        <f t="shared" si="2794"/>
        <v>0.23785283118087089</v>
      </c>
      <c r="BL2083" s="14">
        <f t="shared" si="2795"/>
        <v>0.27111472455548774</v>
      </c>
      <c r="BM2083" s="14">
        <f t="shared" si="2796"/>
        <v>0.58218451075516275</v>
      </c>
      <c r="BN2083" s="14">
        <f t="shared" si="2797"/>
        <v>0.41532927723248397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1.4215</v>
      </c>
      <c r="F2084" s="10">
        <f>VLOOKUP(B2084,home!$B$2:$E$405,3,FALSE)</f>
        <v>1.2987</v>
      </c>
      <c r="G2084" s="10">
        <f>VLOOKUP(C2084,away!$B$2:$E$405,4,FALSE)</f>
        <v>1.1904999999999999</v>
      </c>
      <c r="H2084" s="10">
        <f>VLOOKUP(A2084,away!$A$2:$E$405,3,FALSE)</f>
        <v>1.0277000000000001</v>
      </c>
      <c r="I2084" s="10">
        <f>VLOOKUP(C2084,away!$B$2:$E$405,3,FALSE)</f>
        <v>1.4220999999999999</v>
      </c>
      <c r="J2084" s="10">
        <f>VLOOKUP(B2084,home!$B$2:$E$405,4,FALSE)</f>
        <v>1.5718000000000001</v>
      </c>
      <c r="K2084" s="12">
        <f t="shared" si="2742"/>
        <v>2.1977844905249997</v>
      </c>
      <c r="L2084" s="12">
        <f t="shared" si="2743"/>
        <v>2.2971733928060001</v>
      </c>
      <c r="M2084" s="13">
        <f t="shared" si="2744"/>
        <v>1.1165150844177392E-2</v>
      </c>
      <c r="N2084" s="13">
        <f t="shared" si="2745"/>
        <v>2.4538595359705182E-2</v>
      </c>
      <c r="O2084" s="13">
        <f t="shared" si="2746"/>
        <v>2.5648287445909749E-2</v>
      </c>
      <c r="P2084" s="13">
        <f t="shared" si="2747"/>
        <v>5.6369408357147509E-2</v>
      </c>
      <c r="Q2084" s="13">
        <f t="shared" si="2748"/>
        <v>2.6965272150414391E-2</v>
      </c>
      <c r="R2084" s="13">
        <f t="shared" si="2749"/>
        <v>2.9459281745892029E-2</v>
      </c>
      <c r="S2084" s="13">
        <f t="shared" si="2750"/>
        <v>7.114794602600287E-2</v>
      </c>
      <c r="T2084" s="13">
        <f t="shared" si="2751"/>
        <v>6.1943905713704554E-2</v>
      </c>
      <c r="U2084" s="13">
        <f t="shared" si="2752"/>
        <v>6.474515252312775E-2</v>
      </c>
      <c r="V2084" s="13">
        <f t="shared" si="2753"/>
        <v>3.991156331262994E-2</v>
      </c>
      <c r="W2084" s="13">
        <f t="shared" si="2754"/>
        <v>1.9754618971655483E-2</v>
      </c>
      <c r="X2084" s="13">
        <f t="shared" si="2755"/>
        <v>4.5379785086707591E-2</v>
      </c>
      <c r="Y2084" s="13">
        <f t="shared" si="2756"/>
        <v>5.2122617436219626E-2</v>
      </c>
      <c r="Z2084" s="13">
        <f t="shared" si="2757"/>
        <v>2.2557692732612888E-2</v>
      </c>
      <c r="AA2084" s="13">
        <f t="shared" si="2758"/>
        <v>4.9576947229765106E-2</v>
      </c>
      <c r="AB2084" s="13">
        <f t="shared" si="2759"/>
        <v>5.4479722854577056E-2</v>
      </c>
      <c r="AC2084" s="13">
        <f t="shared" si="2760"/>
        <v>1.2593824536834665E-2</v>
      </c>
      <c r="AD2084" s="13">
        <f t="shared" si="2761"/>
        <v>1.0854098798033836E-2</v>
      </c>
      <c r="AE2084" s="13">
        <f t="shared" si="2762"/>
        <v>2.493374696173091E-2</v>
      </c>
      <c r="AF2084" s="13">
        <f t="shared" si="2763"/>
        <v>2.8638570051722857E-2</v>
      </c>
      <c r="AG2084" s="13">
        <f t="shared" si="2764"/>
        <v>2.1929253710276167E-2</v>
      </c>
      <c r="AH2084" s="13">
        <f t="shared" si="2765"/>
        <v>1.2954732887112899E-2</v>
      </c>
      <c r="AI2084" s="13">
        <f t="shared" si="2766"/>
        <v>2.8471711018190883E-2</v>
      </c>
      <c r="AJ2084" s="13">
        <f t="shared" si="2767"/>
        <v>3.1287342447244841E-2</v>
      </c>
      <c r="AK2084" s="13">
        <f t="shared" si="2768"/>
        <v>2.2920945326766397E-2</v>
      </c>
      <c r="AL2084" s="13">
        <f t="shared" si="2769"/>
        <v>2.5432936751241912E-3</v>
      </c>
      <c r="AM2084" s="13">
        <f t="shared" si="2770"/>
        <v>4.7709939993889599E-3</v>
      </c>
      <c r="AN2084" s="13">
        <f t="shared" si="2771"/>
        <v>1.0959800472633402E-2</v>
      </c>
      <c r="AO2084" s="13">
        <f t="shared" si="2772"/>
        <v>1.2588281018098042E-2</v>
      </c>
      <c r="AP2084" s="13">
        <f t="shared" si="2773"/>
        <v>9.6391547386465489E-3</v>
      </c>
      <c r="AQ2084" s="13">
        <f t="shared" si="2774"/>
        <v>5.5357024486896817E-3</v>
      </c>
      <c r="AR2084" s="13">
        <f t="shared" si="2775"/>
        <v>5.95185353983692E-3</v>
      </c>
      <c r="AS2084" s="13">
        <f t="shared" si="2776"/>
        <v>1.3080891399729903E-2</v>
      </c>
      <c r="AT2084" s="13">
        <f t="shared" si="2777"/>
        <v>1.437449012028412E-2</v>
      </c>
      <c r="AU2084" s="13">
        <f t="shared" si="2778"/>
        <v>1.0530677148521758E-2</v>
      </c>
      <c r="AV2084" s="13">
        <f t="shared" si="2779"/>
        <v>5.7860397279367879E-3</v>
      </c>
      <c r="AW2084" s="13">
        <f t="shared" si="2780"/>
        <v>3.5667518251416604E-4</v>
      </c>
      <c r="AX2084" s="13">
        <f t="shared" si="2781"/>
        <v>1.7476027693741484E-3</v>
      </c>
      <c r="AY2084" s="13">
        <f t="shared" si="2782"/>
        <v>4.0145465830003736E-3</v>
      </c>
      <c r="AZ2084" s="13">
        <f t="shared" si="2783"/>
        <v>4.6110547973243531E-3</v>
      </c>
      <c r="BA2084" s="13">
        <f t="shared" si="2784"/>
        <v>3.5307974643946556E-3</v>
      </c>
      <c r="BB2084" s="13">
        <f t="shared" si="2785"/>
        <v>2.0277134976485734E-3</v>
      </c>
      <c r="BC2084" s="13">
        <f t="shared" si="2786"/>
        <v>9.3160189900637867E-4</v>
      </c>
      <c r="BD2084" s="13">
        <f t="shared" si="2787"/>
        <v>2.278739931598597E-3</v>
      </c>
      <c r="BE2084" s="13">
        <f t="shared" si="2788"/>
        <v>5.008179279607396E-3</v>
      </c>
      <c r="BF2084" s="13">
        <f t="shared" si="2789"/>
        <v>5.5034493732449017E-3</v>
      </c>
      <c r="BG2084" s="13">
        <f t="shared" si="2790"/>
        <v>4.0317985589690582E-3</v>
      </c>
      <c r="BH2084" s="13">
        <f t="shared" si="2791"/>
        <v>2.21525608545581E-3</v>
      </c>
      <c r="BI2084" s="13">
        <f t="shared" si="2792"/>
        <v>9.7373109343118014E-4</v>
      </c>
      <c r="BJ2084" s="14">
        <f t="shared" si="2793"/>
        <v>0.37741771392837575</v>
      </c>
      <c r="BK2084" s="14">
        <f t="shared" si="2794"/>
        <v>0.19774573333491693</v>
      </c>
      <c r="BL2084" s="14">
        <f t="shared" si="2795"/>
        <v>0.38927922973720319</v>
      </c>
      <c r="BM2084" s="14">
        <f t="shared" si="2796"/>
        <v>0.80919650242937624</v>
      </c>
      <c r="BN2084" s="14">
        <f t="shared" si="2797"/>
        <v>0.17414599590324623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1.6292</v>
      </c>
      <c r="F2091" s="10">
        <f>VLOOKUP(B2091,home!$B$2:$E$405,3,FALSE)</f>
        <v>1.0570999999999999</v>
      </c>
      <c r="G2091" s="10">
        <f>VLOOKUP(C2091,away!$B$2:$E$405,4,FALSE)</f>
        <v>1.0229999999999999</v>
      </c>
      <c r="H2091" s="10">
        <f>VLOOKUP(A2091,away!$A$2:$E$405,3,FALSE)</f>
        <v>1.1462000000000001</v>
      </c>
      <c r="I2091" s="10">
        <f>VLOOKUP(C2091,away!$B$2:$E$405,3,FALSE)</f>
        <v>1.0663</v>
      </c>
      <c r="J2091" s="10">
        <f>VLOOKUP(B2091,home!$B$2:$E$405,4,FALSE)</f>
        <v>0.72699999999999998</v>
      </c>
      <c r="K2091" s="12">
        <f t="shared" si="2742"/>
        <v>1.7618385483599996</v>
      </c>
      <c r="L2091" s="12">
        <f t="shared" si="2743"/>
        <v>0.88853435462000008</v>
      </c>
      <c r="M2091" s="13">
        <f t="shared" si="2744"/>
        <v>7.0624871924188093E-2</v>
      </c>
      <c r="N2091" s="13">
        <f t="shared" si="2745"/>
        <v>0.12442962182902244</v>
      </c>
      <c r="O2091" s="13">
        <f t="shared" si="2746"/>
        <v>6.275262499527863E-2</v>
      </c>
      <c r="P2091" s="13">
        <f t="shared" si="2747"/>
        <v>0.11055999372746113</v>
      </c>
      <c r="Q2091" s="13">
        <f t="shared" si="2748"/>
        <v>0.10961245214811433</v>
      </c>
      <c r="R2091" s="13">
        <f t="shared" si="2749"/>
        <v>2.7878931575445392E-2</v>
      </c>
      <c r="S2091" s="13">
        <f t="shared" si="2750"/>
        <v>4.3269148247580227E-2</v>
      </c>
      <c r="T2091" s="13">
        <f t="shared" si="2751"/>
        <v>9.7394429427740403E-2</v>
      </c>
      <c r="U2091" s="13">
        <f t="shared" si="2752"/>
        <v>4.9118176336710465E-2</v>
      </c>
      <c r="V2091" s="13">
        <f t="shared" si="2753"/>
        <v>7.5262071727369186E-3</v>
      </c>
      <c r="W2091" s="13">
        <f t="shared" si="2754"/>
        <v>6.4373147858271224E-2</v>
      </c>
      <c r="X2091" s="13">
        <f t="shared" si="2755"/>
        <v>5.7197753387106851E-2</v>
      </c>
      <c r="Y2091" s="13">
        <f t="shared" si="2756"/>
        <v>2.5411084445763454E-2</v>
      </c>
      <c r="Z2091" s="13">
        <f t="shared" si="2757"/>
        <v>8.2571294916278376E-3</v>
      </c>
      <c r="AA2091" s="13">
        <f t="shared" si="2758"/>
        <v>1.4547729037150131E-2</v>
      </c>
      <c r="AB2091" s="13">
        <f t="shared" si="2759"/>
        <v>1.2815374904373603E-2</v>
      </c>
      <c r="AC2091" s="13">
        <f t="shared" si="2760"/>
        <v>7.363707316724213E-4</v>
      </c>
      <c r="AD2091" s="13">
        <f t="shared" si="2761"/>
        <v>2.8353773343995053E-2</v>
      </c>
      <c r="AE2091" s="13">
        <f t="shared" si="2762"/>
        <v>2.5193301699248404E-2</v>
      </c>
      <c r="AF2091" s="13">
        <f t="shared" si="2763"/>
        <v>1.1192557033044316E-2</v>
      </c>
      <c r="AG2091" s="13">
        <f t="shared" si="2764"/>
        <v>3.3149904799678583E-3</v>
      </c>
      <c r="AH2091" s="13">
        <f t="shared" si="2765"/>
        <v>1.8341858059643275E-3</v>
      </c>
      <c r="AI2091" s="13">
        <f t="shared" si="2766"/>
        <v>3.2315392578027066E-3</v>
      </c>
      <c r="AJ2091" s="13">
        <f t="shared" si="2767"/>
        <v>2.8467252174677361E-3</v>
      </c>
      <c r="AK2091" s="13">
        <f t="shared" si="2768"/>
        <v>1.6718234082410534E-3</v>
      </c>
      <c r="AL2091" s="13">
        <f t="shared" si="2769"/>
        <v>4.6110182578274342E-5</v>
      </c>
      <c r="AM2091" s="13">
        <f t="shared" si="2770"/>
        <v>9.9909541737825368E-3</v>
      </c>
      <c r="AN2091" s="13">
        <f t="shared" si="2771"/>
        <v>8.8773060188398617E-3</v>
      </c>
      <c r="AO2091" s="13">
        <f t="shared" si="2772"/>
        <v>3.943895687107059E-3</v>
      </c>
      <c r="AP2091" s="13">
        <f t="shared" si="2773"/>
        <v>1.1680956030107577E-3</v>
      </c>
      <c r="AQ2091" s="13">
        <f t="shared" si="2774"/>
        <v>2.5947326818890584E-4</v>
      </c>
      <c r="AR2091" s="13">
        <f t="shared" si="2775"/>
        <v>3.2594742027113581E-4</v>
      </c>
      <c r="AS2091" s="13">
        <f t="shared" si="2776"/>
        <v>5.7426672977218456E-4</v>
      </c>
      <c r="AT2091" s="13">
        <f t="shared" si="2777"/>
        <v>5.0588263077663506E-4</v>
      </c>
      <c r="AU2091" s="13">
        <f t="shared" si="2778"/>
        <v>2.9709450661601474E-4</v>
      </c>
      <c r="AV2091" s="13">
        <f t="shared" si="2779"/>
        <v>1.3085813856552247E-4</v>
      </c>
      <c r="AW2091" s="13">
        <f t="shared" si="2780"/>
        <v>2.0050937036657762E-6</v>
      </c>
      <c r="AX2091" s="13">
        <f t="shared" si="2781"/>
        <v>2.9337413663780478E-3</v>
      </c>
      <c r="AY2091" s="13">
        <f t="shared" si="2782"/>
        <v>2.6067299915967157E-3</v>
      </c>
      <c r="AZ2091" s="13">
        <f t="shared" si="2783"/>
        <v>1.1580845753759929E-3</v>
      </c>
      <c r="BA2091" s="13">
        <f t="shared" si="2784"/>
        <v>3.4299931025902829E-4</v>
      </c>
      <c r="BB2091" s="13">
        <f t="shared" si="2785"/>
        <v>7.6191667694027715E-5</v>
      </c>
      <c r="BC2091" s="13">
        <f t="shared" si="2786"/>
        <v>1.3539782856386889E-5</v>
      </c>
      <c r="BD2091" s="13">
        <f t="shared" si="2787"/>
        <v>4.8269246785111228E-5</v>
      </c>
      <c r="BE2091" s="13">
        <f t="shared" si="2788"/>
        <v>8.5042619686310949E-5</v>
      </c>
      <c r="BF2091" s="13">
        <f t="shared" si="2789"/>
        <v>7.4915682808430819E-5</v>
      </c>
      <c r="BG2091" s="13">
        <f t="shared" si="2790"/>
        <v>4.3996445949534641E-5</v>
      </c>
      <c r="BH2091" s="13">
        <f t="shared" si="2791"/>
        <v>1.9378658616181829E-5</v>
      </c>
      <c r="BI2091" s="13">
        <f t="shared" si="2792"/>
        <v>6.8284135530995561E-6</v>
      </c>
      <c r="BJ2091" s="14">
        <f t="shared" si="2793"/>
        <v>0.57784412309736355</v>
      </c>
      <c r="BK2091" s="14">
        <f t="shared" si="2794"/>
        <v>0.23536943197781376</v>
      </c>
      <c r="BL2091" s="14">
        <f t="shared" si="2795"/>
        <v>0.17880959103183419</v>
      </c>
      <c r="BM2091" s="14">
        <f t="shared" si="2796"/>
        <v>0.49181705450123647</v>
      </c>
      <c r="BN2091" s="14">
        <f t="shared" si="2797"/>
        <v>0.50585849619950995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1.4215</v>
      </c>
      <c r="F2092" s="10">
        <f>VLOOKUP(B2092,home!$B$2:$E$405,3,FALSE)</f>
        <v>1.6775</v>
      </c>
      <c r="G2092" s="10">
        <f>VLOOKUP(C2092,away!$B$2:$E$405,4,FALSE)</f>
        <v>0.70350000000000001</v>
      </c>
      <c r="H2092" s="10">
        <f>VLOOKUP(A2092,away!$A$2:$E$405,3,FALSE)</f>
        <v>1.0277000000000001</v>
      </c>
      <c r="I2092" s="10">
        <f>VLOOKUP(C2092,away!$B$2:$E$405,3,FALSE)</f>
        <v>0.8982</v>
      </c>
      <c r="J2092" s="10">
        <f>VLOOKUP(B2092,home!$B$2:$E$405,4,FALSE)</f>
        <v>0.67359999999999998</v>
      </c>
      <c r="K2092" s="12">
        <f t="shared" si="2742"/>
        <v>1.6775423568749999</v>
      </c>
      <c r="L2092" s="12">
        <f t="shared" si="2743"/>
        <v>0.62178678230399997</v>
      </c>
      <c r="M2092" s="13">
        <f t="shared" si="2744"/>
        <v>0.10032612601902099</v>
      </c>
      <c r="N2092" s="13">
        <f t="shared" si="2745"/>
        <v>0.16830132589808669</v>
      </c>
      <c r="O2092" s="13">
        <f t="shared" si="2746"/>
        <v>6.2381459078392675E-2</v>
      </c>
      <c r="P2092" s="13">
        <f t="shared" si="2747"/>
        <v>0.10464753988766819</v>
      </c>
      <c r="Q2092" s="13">
        <f t="shared" si="2748"/>
        <v>0.14116630145613193</v>
      </c>
      <c r="R2092" s="13">
        <f t="shared" si="2749"/>
        <v>1.9393983357891213E-2</v>
      </c>
      <c r="S2092" s="13">
        <f t="shared" si="2750"/>
        <v>2.7288773221605479E-2</v>
      </c>
      <c r="T2092" s="13">
        <f t="shared" si="2751"/>
        <v>8.7775340352164749E-2</v>
      </c>
      <c r="U2092" s="13">
        <f t="shared" si="2752"/>
        <v>3.2534228551391341E-2</v>
      </c>
      <c r="V2092" s="13">
        <f t="shared" si="2753"/>
        <v>3.1626889641577231E-3</v>
      </c>
      <c r="W2092" s="13">
        <f t="shared" si="2754"/>
        <v>7.8937483352015433E-2</v>
      </c>
      <c r="X2092" s="13">
        <f t="shared" si="2755"/>
        <v>4.9082283776625248E-2</v>
      </c>
      <c r="Y2092" s="13">
        <f t="shared" si="2756"/>
        <v>1.5259357648799815E-2</v>
      </c>
      <c r="Z2092" s="13">
        <f t="shared" si="2757"/>
        <v>4.0196408360535013E-3</v>
      </c>
      <c r="AA2092" s="13">
        <f t="shared" si="2758"/>
        <v>6.7431177619041837E-3</v>
      </c>
      <c r="AB2092" s="13">
        <f t="shared" si="2759"/>
        <v>5.655932831495211E-3</v>
      </c>
      <c r="AC2092" s="13">
        <f t="shared" si="2760"/>
        <v>2.0618234792241116E-4</v>
      </c>
      <c r="AD2092" s="13">
        <f t="shared" si="2761"/>
        <v>3.3105242967030261E-2</v>
      </c>
      <c r="AE2092" s="13">
        <f t="shared" si="2762"/>
        <v>2.058440250186187E-2</v>
      </c>
      <c r="AF2092" s="13">
        <f t="shared" si="2763"/>
        <v>6.3995546986415491E-3</v>
      </c>
      <c r="AG2092" s="13">
        <f t="shared" si="2764"/>
        <v>1.3263861747489247E-3</v>
      </c>
      <c r="AH2092" s="13">
        <f t="shared" si="2765"/>
        <v>6.248398853668666E-4</v>
      </c>
      <c r="AI2092" s="13">
        <f t="shared" si="2766"/>
        <v>1.0481953739678378E-3</v>
      </c>
      <c r="AJ2092" s="13">
        <f t="shared" si="2767"/>
        <v>8.7919606905573959E-4</v>
      </c>
      <c r="AK2092" s="13">
        <f t="shared" si="2768"/>
        <v>4.9162954861300024E-4</v>
      </c>
      <c r="AL2092" s="13">
        <f t="shared" si="2769"/>
        <v>8.602535086126173E-6</v>
      </c>
      <c r="AM2092" s="13">
        <f t="shared" si="2770"/>
        <v>1.1107089462366285E-2</v>
      </c>
      <c r="AN2092" s="13">
        <f t="shared" si="2771"/>
        <v>6.9062414175673978E-3</v>
      </c>
      <c r="AO2092" s="13">
        <f t="shared" si="2772"/>
        <v>2.1471048144219235E-3</v>
      </c>
      <c r="AP2092" s="13">
        <f t="shared" si="2773"/>
        <v>4.4501379794294503E-4</v>
      </c>
      <c r="AQ2092" s="13">
        <f t="shared" si="2774"/>
        <v>6.9175924375956531E-5</v>
      </c>
      <c r="AR2092" s="13">
        <f t="shared" si="2775"/>
        <v>7.7703436355492861E-5</v>
      </c>
      <c r="AS2092" s="13">
        <f t="shared" si="2776"/>
        <v>1.3035080576108001E-4</v>
      </c>
      <c r="AT2092" s="13">
        <f t="shared" si="2777"/>
        <v>1.0933449895849877E-4</v>
      </c>
      <c r="AU2092" s="13">
        <f t="shared" si="2778"/>
        <v>6.1137751023529087E-5</v>
      </c>
      <c r="AV2092" s="13">
        <f t="shared" si="2779"/>
        <v>2.5640291736511981E-5</v>
      </c>
      <c r="AW2092" s="13">
        <f t="shared" si="2780"/>
        <v>2.4925216095029535E-7</v>
      </c>
      <c r="AX2092" s="13">
        <f t="shared" si="2781"/>
        <v>3.1054355057865738E-3</v>
      </c>
      <c r="AY2092" s="13">
        <f t="shared" si="2782"/>
        <v>1.9309187507956286E-3</v>
      </c>
      <c r="AZ2092" s="13">
        <f t="shared" si="2783"/>
        <v>6.0030987847383647E-4</v>
      </c>
      <c r="BA2092" s="13">
        <f t="shared" si="2784"/>
        <v>1.244215825738507E-4</v>
      </c>
      <c r="BB2092" s="13">
        <f t="shared" si="2785"/>
        <v>1.9340923869441512E-5</v>
      </c>
      <c r="BC2092" s="13">
        <f t="shared" si="2786"/>
        <v>2.4051861639133338E-6</v>
      </c>
      <c r="BD2092" s="13">
        <f t="shared" si="2787"/>
        <v>8.0524949442409214E-6</v>
      </c>
      <c r="BE2092" s="13">
        <f t="shared" si="2788"/>
        <v>1.3508401347485934E-5</v>
      </c>
      <c r="BF2092" s="13">
        <f t="shared" si="2789"/>
        <v>1.1330457717037491E-5</v>
      </c>
      <c r="BG2092" s="13">
        <f t="shared" si="2790"/>
        <v>6.335774247703869E-6</v>
      </c>
      <c r="BH2092" s="13">
        <f t="shared" si="2791"/>
        <v>2.6571324160302694E-6</v>
      </c>
      <c r="BI2092" s="13">
        <f t="shared" si="2792"/>
        <v>8.9149043514327561E-7</v>
      </c>
      <c r="BJ2092" s="14">
        <f t="shared" si="2793"/>
        <v>0.62839513607044406</v>
      </c>
      <c r="BK2092" s="14">
        <f t="shared" si="2794"/>
        <v>0.23757083172625656</v>
      </c>
      <c r="BL2092" s="14">
        <f t="shared" si="2795"/>
        <v>0.13019952499302084</v>
      </c>
      <c r="BM2092" s="14">
        <f t="shared" si="2796"/>
        <v>0.40203772842994878</v>
      </c>
      <c r="BN2092" s="14">
        <f t="shared" si="2797"/>
        <v>0.59621673569719169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1.6292</v>
      </c>
      <c r="F2095" s="10">
        <f>VLOOKUP(B2095,home!$B$2:$E$405,3,FALSE)</f>
        <v>1.0911999999999999</v>
      </c>
      <c r="G2095" s="10">
        <f>VLOOKUP(C2095,away!$B$2:$E$405,4,FALSE)</f>
        <v>0.79790000000000005</v>
      </c>
      <c r="H2095" s="10">
        <f>VLOOKUP(A2095,away!$A$2:$E$405,3,FALSE)</f>
        <v>1.1462000000000001</v>
      </c>
      <c r="I2095" s="10">
        <f>VLOOKUP(C2095,away!$B$2:$E$405,3,FALSE)</f>
        <v>1.0033000000000001</v>
      </c>
      <c r="J2095" s="10">
        <f>VLOOKUP(B2095,home!$B$2:$E$405,4,FALSE)</f>
        <v>0.92090000000000005</v>
      </c>
      <c r="K2095" s="12">
        <f t="shared" ref="K2095:K2158" si="2798">E2095*F2095*G2095</f>
        <v>1.418493087616</v>
      </c>
      <c r="L2095" s="12">
        <f t="shared" ref="L2095:L2158" si="2799">H2095*I2095*J2095</f>
        <v>1.0590188474140001</v>
      </c>
      <c r="M2095" s="13">
        <f t="shared" ref="M2095:M2158" si="2800">_xlfn.POISSON.DIST(0,K2095,FALSE) * _xlfn.POISSON.DIST(0,L2095,FALSE)</f>
        <v>8.3951843598222914E-2</v>
      </c>
      <c r="N2095" s="13">
        <f t="shared" ref="N2095:N2158" si="2801">_xlfn.POISSON.DIST(1,K2095,FALSE) * _xlfn.POISSON.DIST(0,L2095,FALSE)</f>
        <v>0.11908510983669875</v>
      </c>
      <c r="O2095" s="13">
        <f t="shared" ref="O2095:O2158" si="2802">_xlfn.POISSON.DIST(0,K2095,FALSE) * _xlfn.POISSON.DIST(1,L2095,FALSE)</f>
        <v>8.8906584645670431E-2</v>
      </c>
      <c r="P2095" s="13">
        <f t="shared" ref="P2095:P2158" si="2803">_xlfn.POISSON.DIST(1,K2095,FALSE) * _xlfn.POISSON.DIST(1,L2095,FALSE)</f>
        <v>0.12611337576343032</v>
      </c>
      <c r="Q2095" s="13">
        <f t="shared" ref="Q2095:Q2158" si="2804">_xlfn.POISSON.DIST(2,K2095,FALSE) * _xlfn.POISSON.DIST(0,L2095,FALSE)</f>
        <v>8.4460702570674673E-2</v>
      </c>
      <c r="R2095" s="13">
        <f t="shared" ref="R2095:R2158" si="2805">_xlfn.POISSON.DIST(0,K2095,FALSE) * _xlfn.POISSON.DIST(2,L2095,FALSE)</f>
        <v>4.7076874399486567E-2</v>
      </c>
      <c r="S2095" s="13">
        <f t="shared" ref="S2095:S2158" si="2806">_xlfn.POISSON.DIST(2,K2095,FALSE) * _xlfn.POISSON.DIST(2,L2095,FALSE)</f>
        <v>4.736222239074462E-2</v>
      </c>
      <c r="T2095" s="13">
        <f t="shared" ref="T2095:T2158" si="2807">_xlfn.POISSON.DIST(2,K2095,FALSE) * _xlfn.POISSON.DIST(1,L2095,FALSE)</f>
        <v>8.944547588817256E-2</v>
      </c>
      <c r="U2095" s="13">
        <f t="shared" ref="U2095:U2158" si="2808">_xlfn.POISSON.DIST(1,K2095,FALSE) * _xlfn.POISSON.DIST(2,L2095,FALSE)</f>
        <v>6.677822092223834E-2</v>
      </c>
      <c r="V2095" s="13">
        <f t="shared" ref="V2095:V2158" si="2809">_xlfn.POISSON.DIST(3,K2095,FALSE) * _xlfn.POISSON.DIST(3,L2095,FALSE)</f>
        <v>7.9053386022650274E-3</v>
      </c>
      <c r="W2095" s="13">
        <f t="shared" ref="W2095:W2158" si="2810">_xlfn.POISSON.DIST(3,K2095,FALSE) * _xlfn.POISSON.DIST(0,L2095,FALSE)</f>
        <v>3.9935640923897647E-2</v>
      </c>
      <c r="X2095" s="13">
        <f t="shared" ref="X2095:X2158" si="2811">_xlfn.POISSON.DIST(3,K2095,FALSE) * _xlfn.POISSON.DIST(1,L2095,FALSE)</f>
        <v>4.2292596421965464E-2</v>
      </c>
      <c r="Y2095" s="13">
        <f t="shared" ref="Y2095:Y2158" si="2812">_xlfn.POISSON.DIST(3,K2095,FALSE) * _xlfn.POISSON.DIST(2,L2095,FALSE)</f>
        <v>2.2394328358467663E-2</v>
      </c>
      <c r="Z2095" s="13">
        <f t="shared" ref="Z2095:Z2158" si="2813">_xlfn.POISSON.DIST(0,K2095,FALSE) * _xlfn.POISSON.DIST(3,L2095,FALSE)</f>
        <v>1.661843242213264E-2</v>
      </c>
      <c r="AA2095" s="13">
        <f t="shared" ref="AA2095:AA2158" si="2814">_xlfn.POISSON.DIST(1,K2095,FALSE) * _xlfn.POISSON.DIST(3,L2095,FALSE)</f>
        <v>2.3573131517808772E-2</v>
      </c>
      <c r="AB2095" s="13">
        <f t="shared" ref="AB2095:AB2158" si="2815">_xlfn.POISSON.DIST(2,K2095,FALSE) * _xlfn.POISSON.DIST(3,L2095,FALSE)</f>
        <v>1.6719162055737306E-2</v>
      </c>
      <c r="AC2095" s="13">
        <f t="shared" ref="AC2095:AC2158" si="2816">_xlfn.POISSON.DIST(4,K2095,FALSE) * _xlfn.POISSON.DIST(4,L2095,FALSE)</f>
        <v>7.4221787080095195E-4</v>
      </c>
      <c r="AD2095" s="13">
        <f t="shared" ref="AD2095:AD2158" si="2817">_xlfn.POISSON.DIST(4,K2095,FALSE) * _xlfn.POISSON.DIST(0,L2095,FALSE)</f>
        <v>1.4162107650015871E-2</v>
      </c>
      <c r="AE2095" s="13">
        <f t="shared" ref="AE2095:AE2158" si="2818">_xlfn.POISSON.DIST(4,K2095,FALSE) * _xlfn.POISSON.DIST(1,L2095,FALSE)</f>
        <v>1.4997938920472801E-2</v>
      </c>
      <c r="AF2095" s="13">
        <f t="shared" ref="AF2095:AF2158" si="2819">_xlfn.POISSON.DIST(4,K2095,FALSE) * _xlfn.POISSON.DIST(2,L2095,FALSE)</f>
        <v>7.9415499945723386E-3</v>
      </c>
      <c r="AG2095" s="13">
        <f t="shared" ref="AG2095:AG2158" si="2820">_xlfn.POISSON.DIST(4,K2095,FALSE) * _xlfn.POISSON.DIST(3,L2095,FALSE)</f>
        <v>2.8034170406442192E-3</v>
      </c>
      <c r="AH2095" s="13">
        <f t="shared" ref="AH2095:AH2158" si="2821">_xlfn.POISSON.DIST(0,K2095,FALSE) * _xlfn.POISSON.DIST(4,L2095,FALSE)</f>
        <v>4.3998082873785887E-3</v>
      </c>
      <c r="AI2095" s="13">
        <f t="shared" ref="AI2095:AI2158" si="2822">_xlfn.POISSON.DIST(1,K2095,FALSE) * _xlfn.POISSON.DIST(4,L2095,FALSE)</f>
        <v>6.2410976424821197E-3</v>
      </c>
      <c r="AJ2095" s="13">
        <f t="shared" ref="AJ2095:AJ2158" si="2823">_xlfn.POISSON.DIST(2,K2095,FALSE) * _xlfn.POISSON.DIST(4,L2095,FALSE)</f>
        <v>4.426476932498701E-3</v>
      </c>
      <c r="AK2095" s="13">
        <f t="shared" ref="AK2095:AK2158" si="2824">_xlfn.POISSON.DIST(3,K2095,FALSE) * _xlfn.POISSON.DIST(4,L2095,FALSE)</f>
        <v>2.0929756437470279E-3</v>
      </c>
      <c r="AL2095" s="13">
        <f t="shared" ref="AL2095:AL2158" si="2825">_xlfn.POISSON.DIST(5,K2095,FALSE) * _xlfn.POISSON.DIST(5,L2095,FALSE)</f>
        <v>4.4598711464454335E-5</v>
      </c>
      <c r="AM2095" s="13">
        <f t="shared" ref="AM2095:AM2158" si="2826">_xlfn.POISSON.DIST(5,K2095,FALSE) * _xlfn.POISSON.DIST(0,L2095,FALSE)</f>
        <v>4.0177703615242328E-3</v>
      </c>
      <c r="AN2095" s="13">
        <f t="shared" ref="AN2095:AN2158" si="2827">_xlfn.POISSON.DIST(5,K2095,FALSE) * _xlfn.POISSON.DIST(1,L2095,FALSE)</f>
        <v>4.2548945374355236E-3</v>
      </c>
      <c r="AO2095" s="13">
        <f t="shared" ref="AO2095:AO2158" si="2828">_xlfn.POISSON.DIST(5,K2095,FALSE) * _xlfn.POISSON.DIST(2,L2095,FALSE)</f>
        <v>2.2530067544515465E-3</v>
      </c>
      <c r="AP2095" s="13">
        <f t="shared" ref="AP2095:AP2158" si="2829">_xlfn.POISSON.DIST(5,K2095,FALSE) * _xlfn.POISSON.DIST(3,L2095,FALSE)</f>
        <v>7.953255387717446E-4</v>
      </c>
      <c r="AQ2095" s="13">
        <f t="shared" ref="AQ2095:AQ2158" si="2830">_xlfn.POISSON.DIST(5,K2095,FALSE) * _xlfn.POISSON.DIST(4,L2095,FALSE)</f>
        <v>2.1056618384724288E-4</v>
      </c>
      <c r="AR2095" s="13">
        <f t="shared" ref="AR2095:AR2158" si="2831">_xlfn.POISSON.DIST(0,K2095,FALSE) * _xlfn.POISSON.DIST(5,L2095,FALSE)</f>
        <v>9.3189598026844798E-4</v>
      </c>
      <c r="AS2095" s="13">
        <f t="shared" ref="AS2095:AS2158" si="2832">_xlfn.POISSON.DIST(1,K2095,FALSE) * _xlfn.POISSON.DIST(5,L2095,FALSE)</f>
        <v>1.3218880063879299E-3</v>
      </c>
      <c r="AT2095" s="13">
        <f t="shared" ref="AT2095:AT2158" si="2833">_xlfn.POISSON.DIST(2,K2095,FALSE) * _xlfn.POISSON.DIST(5,L2095,FALSE)</f>
        <v>9.3754449983188693E-4</v>
      </c>
      <c r="AU2095" s="13">
        <f t="shared" ref="AU2095:AU2158" si="2834">_xlfn.POISSON.DIST(3,K2095,FALSE) * _xlfn.POISSON.DIST(5,L2095,FALSE)</f>
        <v>4.4330013078131057E-4</v>
      </c>
      <c r="AV2095" s="13">
        <f t="shared" ref="AV2095:AV2158" si="2835">_xlfn.POISSON.DIST(4,K2095,FALSE) * _xlfn.POISSON.DIST(5,L2095,FALSE)</f>
        <v>1.5720454281313952E-4</v>
      </c>
      <c r="AW2095" s="13">
        <f t="shared" ref="AW2095:AW2158" si="2836">_xlfn.POISSON.DIST(6,K2095,FALSE) * _xlfn.POISSON.DIST(6,L2095,FALSE)</f>
        <v>1.8610186428885163E-6</v>
      </c>
      <c r="AX2095" s="13">
        <f t="shared" ref="AX2095:AX2158" si="2837">_xlfn.POISSON.DIST(6,K2095,FALSE) * _xlfn.POISSON.DIST(0,L2095,FALSE)</f>
        <v>9.4986324757509379E-4</v>
      </c>
      <c r="AY2095" s="13">
        <f t="shared" ref="AY2095:AY2158" si="2838">_xlfn.POISSON.DIST(6,K2095,FALSE) * _xlfn.POISSON.DIST(1,L2095,FALSE)</f>
        <v>1.005923081647895E-3</v>
      </c>
      <c r="AZ2095" s="13">
        <f t="shared" ref="AZ2095:AZ2158" si="2839">_xlfn.POISSON.DIST(6,K2095,FALSE) * _xlfn.POISSON.DIST(2,L2095,FALSE)</f>
        <v>5.326457512569464E-4</v>
      </c>
      <c r="BA2095" s="13">
        <f t="shared" ref="BA2095:BA2158" si="2840">_xlfn.POISSON.DIST(6,K2095,FALSE) * _xlfn.POISSON.DIST(3,L2095,FALSE)</f>
        <v>1.880272965253652E-4</v>
      </c>
      <c r="BB2095" s="13">
        <f t="shared" ref="BB2095:BB2158" si="2841">_xlfn.POISSON.DIST(6,K2095,FALSE) * _xlfn.POISSON.DIST(4,L2095,FALSE)</f>
        <v>4.9781112712165661E-5</v>
      </c>
      <c r="BC2095" s="13">
        <f t="shared" ref="BC2095:BC2158" si="2842">_xlfn.POISSON.DIST(6,K2095,FALSE) * _xlfn.POISSON.DIST(5,L2095,FALSE)</f>
        <v>1.0543827321484824E-5</v>
      </c>
      <c r="BD2095" s="13">
        <f t="shared" ref="BD2095:BD2158" si="2843">_xlfn.POISSON.DIST(0,K2095,FALSE) * _xlfn.POISSON.DIST(6,L2095,FALSE)</f>
        <v>1.6448256782227187E-4</v>
      </c>
      <c r="BE2095" s="13">
        <f t="shared" ref="BE2095:BE2158" si="2844">_xlfn.POISSON.DIST(1,K2095,FALSE) * _xlfn.POISSON.DIST(6,L2095,FALSE)</f>
        <v>2.3331738548922258E-4</v>
      </c>
      <c r="BF2095" s="13">
        <f t="shared" ref="BF2095:BF2158" si="2845">_xlfn.POISSON.DIST(2,K2095,FALSE) * _xlfn.POISSON.DIST(6,L2095,FALSE)</f>
        <v>1.6547954926854995E-4</v>
      </c>
      <c r="BG2095" s="13">
        <f t="shared" ref="BG2095:BG2158" si="2846">_xlfn.POISSON.DIST(3,K2095,FALSE) * _xlfn.POISSON.DIST(6,L2095,FALSE)</f>
        <v>7.8243865593083148E-5</v>
      </c>
      <c r="BH2095" s="13">
        <f t="shared" ref="BH2095:BH2158" si="2847">_xlfn.POISSON.DIST(4,K2095,FALSE) * _xlfn.POISSON.DIST(6,L2095,FALSE)</f>
        <v>2.7747095623035962E-5</v>
      </c>
      <c r="BI2095" s="13">
        <f t="shared" ref="BI2095:BI2158" si="2848">_xlfn.POISSON.DIST(5,K2095,FALSE) * _xlfn.POISSON.DIST(6,L2095,FALSE)</f>
        <v>7.8718126685393266E-6</v>
      </c>
      <c r="BJ2095" s="14">
        <f t="shared" ref="BJ2095:BJ2158" si="2849">SUM(N2095,Q2095,T2095,W2095,X2095,Y2095,AD2095,AE2095,AF2095,AG2095,AM2095,AN2095,AO2095,AP2095,AQ2095,AX2095,AY2095,AZ2095,BA2095,BB2095,BC2095)</f>
        <v>0.45178721529865123</v>
      </c>
      <c r="BK2095" s="14">
        <f t="shared" ref="BK2095:BK2158" si="2850">SUM(M2095,P2095,S2095,V2095,AC2095,AL2095,AY2095)</f>
        <v>0.2671255200185762</v>
      </c>
      <c r="BL2095" s="14">
        <f t="shared" ref="BL2095:BL2158" si="2851">SUM(O2095,R2095,U2095,AA2095,AB2095,AH2095,AI2095,AJ2095,AK2095,AR2095,AS2095,AT2095,AU2095,AV2095,BD2095,BE2095,BF2095,BG2095,BH2095,BI2095)</f>
        <v>0.26468330748359525</v>
      </c>
      <c r="BM2095" s="14">
        <f t="shared" ref="BM2095:BM2158" si="2852">SUM(S2095:BI2095)</f>
        <v>0.44961592234576658</v>
      </c>
      <c r="BN2095" s="14">
        <f t="shared" ref="BN2095:BN2158" si="2853">SUM(M2095:R2095)</f>
        <v>0.54959449081418377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1.5866</v>
      </c>
      <c r="F2099" s="10">
        <f>VLOOKUP(B2099,home!$B$2:$E$405,3,FALSE)</f>
        <v>0.97409999999999997</v>
      </c>
      <c r="G2099" s="10">
        <f>VLOOKUP(C2099,away!$B$2:$E$405,4,FALSE)</f>
        <v>0.98040000000000005</v>
      </c>
      <c r="H2099" s="10">
        <f>VLOOKUP(A2099,away!$A$2:$E$405,3,FALSE)</f>
        <v>1.1788000000000001</v>
      </c>
      <c r="I2099" s="10">
        <f>VLOOKUP(C2099,away!$B$2:$E$405,3,FALSE)</f>
        <v>0.5655</v>
      </c>
      <c r="J2099" s="10">
        <f>VLOOKUP(B2099,home!$B$2:$E$405,4,FALSE)</f>
        <v>1.3882000000000001</v>
      </c>
      <c r="K2099" s="12">
        <f t="shared" si="2798"/>
        <v>1.5152151216240002</v>
      </c>
      <c r="L2099" s="12">
        <f t="shared" si="2799"/>
        <v>0.9253899454800002</v>
      </c>
      <c r="M2099" s="13">
        <f t="shared" si="2800"/>
        <v>8.710812924985159E-2</v>
      </c>
      <c r="N2099" s="13">
        <f t="shared" si="2801"/>
        <v>0.13198755465575299</v>
      </c>
      <c r="O2099" s="13">
        <f t="shared" si="2802"/>
        <v>8.0608986977384972E-2</v>
      </c>
      <c r="P2099" s="13">
        <f t="shared" si="2803"/>
        <v>0.1221399560069258</v>
      </c>
      <c r="Q2099" s="13">
        <f t="shared" si="2804"/>
        <v>9.9994769340285602E-2</v>
      </c>
      <c r="R2099" s="13">
        <f t="shared" si="2805"/>
        <v>3.7297373032100158E-2</v>
      </c>
      <c r="S2099" s="13">
        <f t="shared" si="2806"/>
        <v>4.2815087931070431E-2</v>
      </c>
      <c r="T2099" s="13">
        <f t="shared" si="2807"/>
        <v>9.2534154148092074E-2</v>
      </c>
      <c r="U2099" s="13">
        <f t="shared" si="2808"/>
        <v>5.651354361508934E-2</v>
      </c>
      <c r="V2099" s="13">
        <f t="shared" si="2809"/>
        <v>6.6704234296281759E-3</v>
      </c>
      <c r="W2099" s="13">
        <f t="shared" si="2810"/>
        <v>5.0504528862568246E-2</v>
      </c>
      <c r="X2099" s="13">
        <f t="shared" si="2811"/>
        <v>4.6736383210625128E-2</v>
      </c>
      <c r="Y2099" s="13">
        <f t="shared" si="2812"/>
        <v>2.162468955560639E-2</v>
      </c>
      <c r="Z2099" s="13">
        <f t="shared" si="2813"/>
        <v>1.1504871332240799E-2</v>
      </c>
      <c r="AA2099" s="13">
        <f t="shared" si="2814"/>
        <v>1.7432355014949715E-2</v>
      </c>
      <c r="AB2099" s="13">
        <f t="shared" si="2815"/>
        <v>1.3206883962084894E-2</v>
      </c>
      <c r="AC2099" s="13">
        <f t="shared" si="2816"/>
        <v>5.8456457455414578E-4</v>
      </c>
      <c r="AD2099" s="13">
        <f t="shared" si="2817"/>
        <v>1.9131306460764792E-2</v>
      </c>
      <c r="AE2099" s="13">
        <f t="shared" si="2818"/>
        <v>1.7703918642688304E-2</v>
      </c>
      <c r="AF2099" s="13">
        <f t="shared" si="2819"/>
        <v>8.1915141537698445E-3</v>
      </c>
      <c r="AG2099" s="13">
        <f t="shared" si="2820"/>
        <v>2.5267816120519088E-3</v>
      </c>
      <c r="AH2099" s="13">
        <f t="shared" si="2821"/>
        <v>2.6616230637241827E-3</v>
      </c>
      <c r="AI2099" s="13">
        <f t="shared" si="2822"/>
        <v>4.0329315142180813E-3</v>
      </c>
      <c r="AJ2099" s="13">
        <f t="shared" si="2823"/>
        <v>3.0553794074086073E-3</v>
      </c>
      <c r="AK2099" s="13">
        <f t="shared" si="2824"/>
        <v>1.5431856934680335E-3</v>
      </c>
      <c r="AL2099" s="13">
        <f t="shared" si="2825"/>
        <v>3.27862356976848E-5</v>
      </c>
      <c r="AM2099" s="13">
        <f t="shared" si="2826"/>
        <v>5.7976089691547453E-3</v>
      </c>
      <c r="AN2099" s="13">
        <f t="shared" si="2827"/>
        <v>5.3650490478804698E-3</v>
      </c>
      <c r="AO2099" s="13">
        <f t="shared" si="2828"/>
        <v>2.4823812229578172E-3</v>
      </c>
      <c r="AP2099" s="13">
        <f t="shared" si="2829"/>
        <v>7.6572354152450357E-4</v>
      </c>
      <c r="AQ2099" s="13">
        <f t="shared" si="2830"/>
        <v>1.7714821658602827E-4</v>
      </c>
      <c r="AR2099" s="13">
        <f t="shared" si="2831"/>
        <v>4.9260784436560656E-4</v>
      </c>
      <c r="AS2099" s="13">
        <f t="shared" si="2832"/>
        <v>7.4640685481336909E-4</v>
      </c>
      <c r="AT2099" s="13">
        <f t="shared" si="2833"/>
        <v>5.6548347664851339E-4</v>
      </c>
      <c r="AU2099" s="13">
        <f t="shared" si="2834"/>
        <v>2.8560970494878E-4</v>
      </c>
      <c r="AV2099" s="13">
        <f t="shared" si="2835"/>
        <v>1.0819003595524012E-4</v>
      </c>
      <c r="AW2099" s="13">
        <f t="shared" si="2836"/>
        <v>1.2769918580994056E-6</v>
      </c>
      <c r="AX2099" s="13">
        <f t="shared" si="2837"/>
        <v>1.4641041298877008E-3</v>
      </c>
      <c r="AY2099" s="13">
        <f t="shared" si="2838"/>
        <v>1.3548672409338224E-3</v>
      </c>
      <c r="AZ2099" s="13">
        <f t="shared" si="2839"/>
        <v>6.2689026111019408E-4</v>
      </c>
      <c r="BA2099" s="13">
        <f t="shared" si="2840"/>
        <v>1.9337264818356854E-4</v>
      </c>
      <c r="BB2099" s="13">
        <f t="shared" si="2841"/>
        <v>4.4736276089978936E-5</v>
      </c>
      <c r="BC2099" s="13">
        <f t="shared" si="2842"/>
        <v>8.2797000183767708E-6</v>
      </c>
      <c r="BD2099" s="13">
        <f t="shared" si="2843"/>
        <v>7.5975724373418145E-5</v>
      </c>
      <c r="BE2099" s="13">
        <f t="shared" si="2844"/>
        <v>1.1511956644694029E-4</v>
      </c>
      <c r="BF2099" s="13">
        <f t="shared" si="2845"/>
        <v>8.7215453937601427E-5</v>
      </c>
      <c r="BG2099" s="13">
        <f t="shared" si="2846"/>
        <v>4.405005821518506E-5</v>
      </c>
      <c r="BH2099" s="13">
        <f t="shared" si="2847"/>
        <v>1.6686328579016479E-5</v>
      </c>
      <c r="BI2099" s="13">
        <f t="shared" si="2848"/>
        <v>5.0566754774624936E-6</v>
      </c>
      <c r="BJ2099" s="14">
        <f t="shared" si="2849"/>
        <v>0.50921576189653239</v>
      </c>
      <c r="BK2099" s="14">
        <f t="shared" si="2850"/>
        <v>0.26070581466866166</v>
      </c>
      <c r="BL2099" s="14">
        <f t="shared" si="2851"/>
        <v>0.21889466400418911</v>
      </c>
      <c r="BM2099" s="14">
        <f t="shared" si="2852"/>
        <v>0.4398307523902471</v>
      </c>
      <c r="BN2099" s="14">
        <f t="shared" si="2853"/>
        <v>0.55913676926230105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1.5866</v>
      </c>
      <c r="F2100" s="10">
        <f>VLOOKUP(B2100,home!$B$2:$E$405,3,FALSE)</f>
        <v>0.77029999999999998</v>
      </c>
      <c r="G2100" s="10">
        <f>VLOOKUP(C2100,away!$B$2:$E$405,4,FALSE)</f>
        <v>0.50419999999999998</v>
      </c>
      <c r="H2100" s="10">
        <f>VLOOKUP(A2100,away!$A$2:$E$405,3,FALSE)</f>
        <v>1.1788000000000001</v>
      </c>
      <c r="I2100" s="10">
        <f>VLOOKUP(C2100,away!$B$2:$E$405,3,FALSE)</f>
        <v>1.1028</v>
      </c>
      <c r="J2100" s="10">
        <f>VLOOKUP(B2100,home!$B$2:$E$405,4,FALSE)</f>
        <v>1.0367999999999999</v>
      </c>
      <c r="K2100" s="12">
        <f t="shared" si="2798"/>
        <v>0.61621205351599995</v>
      </c>
      <c r="L2100" s="12">
        <f t="shared" si="2799"/>
        <v>1.347819927552</v>
      </c>
      <c r="M2100" s="13">
        <f t="shared" si="2800"/>
        <v>0.14029162585596822</v>
      </c>
      <c r="N2100" s="13">
        <f t="shared" si="2801"/>
        <v>8.644939085980452E-2</v>
      </c>
      <c r="O2100" s="13">
        <f t="shared" si="2802"/>
        <v>0.18908784899734341</v>
      </c>
      <c r="P2100" s="13">
        <f t="shared" si="2803"/>
        <v>0.11651821172557629</v>
      </c>
      <c r="Q2100" s="13">
        <f t="shared" si="2804"/>
        <v>2.6635578333463725E-2</v>
      </c>
      <c r="R2100" s="13">
        <f t="shared" si="2805"/>
        <v>0.12742818546828147</v>
      </c>
      <c r="S2100" s="13">
        <f t="shared" si="2806"/>
        <v>2.4193342939914073E-2</v>
      </c>
      <c r="T2100" s="13">
        <f t="shared" si="2807"/>
        <v>3.5899963259714708E-2</v>
      </c>
      <c r="U2100" s="13">
        <f t="shared" si="2808"/>
        <v>7.8522783843227417E-2</v>
      </c>
      <c r="V2100" s="13">
        <f t="shared" si="2809"/>
        <v>2.2326232056680299E-3</v>
      </c>
      <c r="W2100" s="13">
        <f t="shared" si="2810"/>
        <v>5.471054807149987E-3</v>
      </c>
      <c r="X2100" s="13">
        <f t="shared" si="2811"/>
        <v>7.3739966938059188E-3</v>
      </c>
      <c r="Y2100" s="13">
        <f t="shared" si="2812"/>
        <v>4.9694098448070908E-3</v>
      </c>
      <c r="Z2100" s="13">
        <f t="shared" si="2813"/>
        <v>5.7250082568647324E-2</v>
      </c>
      <c r="AA2100" s="13">
        <f t="shared" si="2814"/>
        <v>3.5278190943586717E-2</v>
      </c>
      <c r="AB2100" s="13">
        <f t="shared" si="2815"/>
        <v>1.086942324283856E-2</v>
      </c>
      <c r="AC2100" s="13">
        <f t="shared" si="2816"/>
        <v>1.1589308244266603E-4</v>
      </c>
      <c r="AD2100" s="13">
        <f t="shared" si="2817"/>
        <v>8.4283247940311894E-4</v>
      </c>
      <c r="AE2100" s="13">
        <f t="shared" si="2818"/>
        <v>1.1359864113275845E-3</v>
      </c>
      <c r="AF2100" s="13">
        <f t="shared" si="2819"/>
        <v>7.6555256130780088E-4</v>
      </c>
      <c r="AG2100" s="13">
        <f t="shared" si="2820"/>
        <v>3.4394233257304275E-4</v>
      </c>
      <c r="AH2100" s="13">
        <f t="shared" si="2821"/>
        <v>1.9290700535005052E-2</v>
      </c>
      <c r="AI2100" s="13">
        <f t="shared" si="2822"/>
        <v>1.1887162190437662E-2</v>
      </c>
      <c r="AJ2100" s="13">
        <f t="shared" si="2823"/>
        <v>3.6625063119236708E-3</v>
      </c>
      <c r="AK2100" s="13">
        <f t="shared" si="2824"/>
        <v>7.5229351182859905E-4</v>
      </c>
      <c r="AL2100" s="13">
        <f t="shared" si="2825"/>
        <v>3.8501670032530357E-6</v>
      </c>
      <c r="AM2100" s="13">
        <f t="shared" si="2826"/>
        <v>1.0387270658059554E-4</v>
      </c>
      <c r="AN2100" s="13">
        <f t="shared" si="2827"/>
        <v>1.4000170385808846E-4</v>
      </c>
      <c r="AO2100" s="13">
        <f t="shared" si="2828"/>
        <v>9.434854317558269E-5</v>
      </c>
      <c r="AP2100" s="13">
        <f t="shared" si="2829"/>
        <v>4.2388282209183541E-5</v>
      </c>
      <c r="AQ2100" s="13">
        <f t="shared" si="2830"/>
        <v>1.4282942864058865E-5</v>
      </c>
      <c r="AR2100" s="13">
        <f t="shared" si="2831"/>
        <v>5.200078119503568E-3</v>
      </c>
      <c r="AS2100" s="13">
        <f t="shared" si="2832"/>
        <v>3.2043508164629128E-3</v>
      </c>
      <c r="AT2100" s="13">
        <f t="shared" si="2833"/>
        <v>9.8727979839914105E-4</v>
      </c>
      <c r="AU2100" s="13">
        <f t="shared" si="2834"/>
        <v>2.0279123732213245E-4</v>
      </c>
      <c r="AV2100" s="13">
        <f t="shared" si="2835"/>
        <v>3.1240601196330423E-5</v>
      </c>
      <c r="AW2100" s="13">
        <f t="shared" si="2836"/>
        <v>8.882580032975172E-8</v>
      </c>
      <c r="AX2100" s="13">
        <f t="shared" si="2837"/>
        <v>1.0667935637715616E-5</v>
      </c>
      <c r="AY2100" s="13">
        <f t="shared" si="2838"/>
        <v>1.4378456238355264E-5</v>
      </c>
      <c r="AZ2100" s="13">
        <f t="shared" si="2839"/>
        <v>9.6897849227447987E-6</v>
      </c>
      <c r="BA2100" s="13">
        <f t="shared" si="2840"/>
        <v>4.3533617375227855E-6</v>
      </c>
      <c r="BB2100" s="13">
        <f t="shared" si="2841"/>
        <v>1.4668869254189016E-6</v>
      </c>
      <c r="BC2100" s="13">
        <f t="shared" si="2842"/>
        <v>3.9541988590901605E-7</v>
      </c>
      <c r="BD2100" s="13">
        <f t="shared" si="2843"/>
        <v>1.1681281523823403E-3</v>
      </c>
      <c r="BE2100" s="13">
        <f t="shared" si="2844"/>
        <v>7.1981464754937278E-4</v>
      </c>
      <c r="BF2100" s="13">
        <f t="shared" si="2845"/>
        <v>2.2177923105864733E-4</v>
      </c>
      <c r="BG2100" s="13">
        <f t="shared" si="2846"/>
        <v>4.5554345132616183E-5</v>
      </c>
      <c r="BH2100" s="13">
        <f t="shared" si="2847"/>
        <v>7.017784140186501E-6</v>
      </c>
      <c r="BI2100" s="13">
        <f t="shared" si="2848"/>
        <v>8.6488863523126809E-7</v>
      </c>
      <c r="BJ2100" s="14">
        <f t="shared" si="2849"/>
        <v>0.17032355360739271</v>
      </c>
      <c r="BK2100" s="14">
        <f t="shared" si="2850"/>
        <v>0.28336992543281092</v>
      </c>
      <c r="BL2100" s="14">
        <f t="shared" si="2851"/>
        <v>0.48856799466625495</v>
      </c>
      <c r="BM2100" s="14">
        <f t="shared" si="2852"/>
        <v>0.31308642540423015</v>
      </c>
      <c r="BN2100" s="14">
        <f t="shared" si="2853"/>
        <v>0.68641084124043772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1.1809000000000001</v>
      </c>
      <c r="F2101" s="10">
        <f>VLOOKUP(B2101,home!$B$2:$E$405,3,FALSE)</f>
        <v>0.78169999999999995</v>
      </c>
      <c r="G2101" s="10">
        <f>VLOOKUP(C2101,away!$B$2:$E$405,4,FALSE)</f>
        <v>1.0585</v>
      </c>
      <c r="H2101" s="10">
        <f>VLOOKUP(A2101,away!$A$2:$E$405,3,FALSE)</f>
        <v>0.92459999999999998</v>
      </c>
      <c r="I2101" s="10">
        <f>VLOOKUP(C2101,away!$B$2:$E$405,3,FALSE)</f>
        <v>1.1717</v>
      </c>
      <c r="J2101" s="10">
        <f>VLOOKUP(B2101,home!$B$2:$E$405,4,FALSE)</f>
        <v>2.0798999999999999</v>
      </c>
      <c r="K2101" s="12">
        <f t="shared" si="2798"/>
        <v>0.97711143750499996</v>
      </c>
      <c r="L2101" s="12">
        <f t="shared" si="2799"/>
        <v>2.2532676102179998</v>
      </c>
      <c r="M2101" s="13">
        <f t="shared" si="2800"/>
        <v>3.9542507449951261E-2</v>
      </c>
      <c r="N2101" s="13">
        <f t="shared" si="2801"/>
        <v>3.863743629697404E-2</v>
      </c>
      <c r="O2101" s="13">
        <f t="shared" si="2802"/>
        <v>8.9099851263779117E-2</v>
      </c>
      <c r="P2101" s="13">
        <f t="shared" si="2803"/>
        <v>8.7060483749832898E-2</v>
      </c>
      <c r="Q2101" s="13">
        <f t="shared" si="2804"/>
        <v>1.8876540460822083E-2</v>
      </c>
      <c r="R2101" s="13">
        <f t="shared" si="2805"/>
        <v>0.10038290446395741</v>
      </c>
      <c r="S2101" s="13">
        <f t="shared" si="2806"/>
        <v>4.7920126463580286E-2</v>
      </c>
      <c r="T2101" s="13">
        <f t="shared" si="2807"/>
        <v>4.2533897213339951E-2</v>
      </c>
      <c r="U2101" s="13">
        <f t="shared" si="2808"/>
        <v>9.8085284081704499E-2</v>
      </c>
      <c r="V2101" s="13">
        <f t="shared" si="2809"/>
        <v>1.1722825947502713E-2</v>
      </c>
      <c r="W2101" s="13">
        <f t="shared" si="2810"/>
        <v>6.1481611949317219E-3</v>
      </c>
      <c r="X2101" s="13">
        <f t="shared" si="2811"/>
        <v>1.3853452482938842E-2</v>
      </c>
      <c r="Y2101" s="13">
        <f t="shared" si="2812"/>
        <v>1.5607767884750112E-2</v>
      </c>
      <c r="Z2101" s="13">
        <f t="shared" si="2813"/>
        <v>7.5396515749414375E-2</v>
      </c>
      <c r="AA2101" s="13">
        <f t="shared" si="2814"/>
        <v>7.3670797886778647E-2</v>
      </c>
      <c r="AB2101" s="13">
        <f t="shared" si="2815"/>
        <v>3.5992289612645292E-2</v>
      </c>
      <c r="AC2101" s="13">
        <f t="shared" si="2816"/>
        <v>1.6131293949878511E-3</v>
      </c>
      <c r="AD2101" s="13">
        <f t="shared" si="2817"/>
        <v>1.5018596557980479E-3</v>
      </c>
      <c r="AE2101" s="13">
        <f t="shared" si="2818"/>
        <v>3.3840917175028949E-3</v>
      </c>
      <c r="AF2101" s="13">
        <f t="shared" si="2819"/>
        <v>3.8126321285281376E-3</v>
      </c>
      <c r="AG2101" s="13">
        <f t="shared" si="2820"/>
        <v>2.863626828296321E-3</v>
      </c>
      <c r="AH2101" s="13">
        <f t="shared" si="2821"/>
        <v>4.2472131715361697E-2</v>
      </c>
      <c r="AI2101" s="13">
        <f t="shared" si="2822"/>
        <v>4.1500005674298762E-2</v>
      </c>
      <c r="AJ2101" s="13">
        <f t="shared" si="2823"/>
        <v>2.0275065100439856E-2</v>
      </c>
      <c r="AK2101" s="13">
        <f t="shared" si="2824"/>
        <v>6.6036660019327511E-3</v>
      </c>
      <c r="AL2101" s="13">
        <f t="shared" si="2825"/>
        <v>1.4206466360937943E-4</v>
      </c>
      <c r="AM2101" s="13">
        <f t="shared" si="2826"/>
        <v>2.934968494415191E-4</v>
      </c>
      <c r="AN2101" s="13">
        <f t="shared" si="2827"/>
        <v>6.6132694454760371E-4</v>
      </c>
      <c r="AO2101" s="13">
        <f t="shared" si="2828"/>
        <v>7.4507329195677545E-4</v>
      </c>
      <c r="AP2101" s="13">
        <f t="shared" si="2829"/>
        <v>5.5961650533490064E-4</v>
      </c>
      <c r="AQ2101" s="13">
        <f t="shared" si="2830"/>
        <v>3.152414364036301E-4</v>
      </c>
      <c r="AR2101" s="13">
        <f t="shared" si="2831"/>
        <v>1.9140215746227433E-2</v>
      </c>
      <c r="AS2101" s="13">
        <f t="shared" si="2832"/>
        <v>1.8702123721952121E-2</v>
      </c>
      <c r="AT2101" s="13">
        <f t="shared" si="2833"/>
        <v>9.1370294971764975E-3</v>
      </c>
      <c r="AU2101" s="13">
        <f t="shared" si="2834"/>
        <v>2.9759653421705728E-3</v>
      </c>
      <c r="AV2101" s="13">
        <f t="shared" si="2835"/>
        <v>7.2696244336333665E-4</v>
      </c>
      <c r="AW2101" s="13">
        <f t="shared" si="2836"/>
        <v>8.6884126132732202E-6</v>
      </c>
      <c r="AX2101" s="13">
        <f t="shared" si="2837"/>
        <v>4.7796521410165194E-5</v>
      </c>
      <c r="AY2101" s="13">
        <f t="shared" si="2838"/>
        <v>1.0769835357461639E-4</v>
      </c>
      <c r="AZ2101" s="13">
        <f t="shared" si="2839"/>
        <v>1.2133660589174454E-4</v>
      </c>
      <c r="BA2101" s="13">
        <f t="shared" si="2840"/>
        <v>9.1134614663218176E-5</v>
      </c>
      <c r="BB2101" s="13">
        <f t="shared" si="2841"/>
        <v>5.1337668847581988E-5</v>
      </c>
      <c r="BC2101" s="13">
        <f t="shared" si="2842"/>
        <v>2.3135501279670826E-5</v>
      </c>
      <c r="BD2101" s="13">
        <f t="shared" si="2843"/>
        <v>7.1880046989264649E-3</v>
      </c>
      <c r="BE2101" s="13">
        <f t="shared" si="2844"/>
        <v>7.0234816041607317E-3</v>
      </c>
      <c r="BF2101" s="13">
        <f t="shared" si="2845"/>
        <v>3.4313621032657075E-3</v>
      </c>
      <c r="BG2101" s="13">
        <f t="shared" si="2846"/>
        <v>1.117607719107379E-3</v>
      </c>
      <c r="BH2101" s="13">
        <f t="shared" si="2847"/>
        <v>2.7300682124592376E-4</v>
      </c>
      <c r="BI2101" s="13">
        <f t="shared" si="2848"/>
        <v>5.3351617511255039E-5</v>
      </c>
      <c r="BJ2101" s="14">
        <f t="shared" si="2849"/>
        <v>0.15023666015723355</v>
      </c>
      <c r="BK2101" s="14">
        <f t="shared" si="2850"/>
        <v>0.18810883602303899</v>
      </c>
      <c r="BL2101" s="14">
        <f t="shared" si="2851"/>
        <v>0.57785110711600551</v>
      </c>
      <c r="BM2101" s="14">
        <f t="shared" si="2852"/>
        <v>0.61789438541941399</v>
      </c>
      <c r="BN2101" s="14">
        <f t="shared" si="2853"/>
        <v>0.37359972368531685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1.4215</v>
      </c>
      <c r="F2102" s="10">
        <f>VLOOKUP(B2102,home!$B$2:$E$405,3,FALSE)</f>
        <v>1.1137999999999999</v>
      </c>
      <c r="G2102" s="10">
        <f>VLOOKUP(C2102,away!$B$2:$E$405,4,FALSE)</f>
        <v>0.99660000000000004</v>
      </c>
      <c r="H2102" s="10">
        <f>VLOOKUP(A2102,away!$A$2:$E$405,3,FALSE)</f>
        <v>1.0277000000000001</v>
      </c>
      <c r="I2102" s="10">
        <f>VLOOKUP(C2102,away!$B$2:$E$405,3,FALSE)</f>
        <v>0.97299999999999998</v>
      </c>
      <c r="J2102" s="10">
        <f>VLOOKUP(B2102,home!$B$2:$E$405,4,FALSE)</f>
        <v>0.56759999999999999</v>
      </c>
      <c r="K2102" s="12">
        <f t="shared" si="2798"/>
        <v>1.5778835932199999</v>
      </c>
      <c r="L2102" s="12">
        <f t="shared" si="2799"/>
        <v>0.56757281195999998</v>
      </c>
      <c r="M2102" s="13">
        <f t="shared" si="2800"/>
        <v>0.11701461877672127</v>
      </c>
      <c r="N2102" s="13">
        <f t="shared" si="2801"/>
        <v>0.18463544713468141</v>
      </c>
      <c r="O2102" s="13">
        <f t="shared" si="2802"/>
        <v>6.6414316219531103E-2</v>
      </c>
      <c r="P2102" s="13">
        <f t="shared" si="2803"/>
        <v>0.10479405991772305</v>
      </c>
      <c r="Q2102" s="13">
        <f t="shared" si="2804"/>
        <v>0.14566662138032627</v>
      </c>
      <c r="R2102" s="13">
        <f t="shared" si="2805"/>
        <v>1.8847480105559949E-2</v>
      </c>
      <c r="S2102" s="13">
        <f t="shared" si="2806"/>
        <v>2.3462442361569344E-2</v>
      </c>
      <c r="T2102" s="13">
        <f t="shared" si="2807"/>
        <v>8.2676413905544421E-2</v>
      </c>
      <c r="U2102" s="13">
        <f t="shared" si="2808"/>
        <v>2.9739129632103397E-2</v>
      </c>
      <c r="V2102" s="13">
        <f t="shared" si="2809"/>
        <v>2.3346794104855306E-3</v>
      </c>
      <c r="W2102" s="13">
        <f t="shared" si="2810"/>
        <v>7.6614990651935513E-2</v>
      </c>
      <c r="X2102" s="13">
        <f t="shared" si="2811"/>
        <v>4.3484585682608143E-2</v>
      </c>
      <c r="Y2102" s="13">
        <f t="shared" si="2812"/>
        <v>1.2340334286396729E-2</v>
      </c>
      <c r="Z2102" s="13">
        <f t="shared" si="2813"/>
        <v>3.5657724272909396E-3</v>
      </c>
      <c r="AA2102" s="13">
        <f t="shared" si="2814"/>
        <v>5.6263738101786287E-3</v>
      </c>
      <c r="AB2102" s="13">
        <f t="shared" si="2815"/>
        <v>4.438881462201779E-3</v>
      </c>
      <c r="AC2102" s="13">
        <f t="shared" si="2816"/>
        <v>1.3067840186807033E-4</v>
      </c>
      <c r="AD2102" s="13">
        <f t="shared" si="2817"/>
        <v>3.0222384186098156E-2</v>
      </c>
      <c r="AE2102" s="13">
        <f t="shared" si="2818"/>
        <v>1.7153403576639165E-2</v>
      </c>
      <c r="AF2102" s="13">
        <f t="shared" si="2819"/>
        <v>4.8679027513389055E-3</v>
      </c>
      <c r="AG2102" s="13">
        <f t="shared" si="2820"/>
        <v>9.2096308430841443E-4</v>
      </c>
      <c r="AH2102" s="13">
        <f t="shared" si="2821"/>
        <v>5.0595887084173828E-4</v>
      </c>
      <c r="AI2102" s="13">
        <f t="shared" si="2822"/>
        <v>7.9834420114529572E-4</v>
      </c>
      <c r="AJ2102" s="13">
        <f t="shared" si="2823"/>
        <v>6.2984710836474491E-4</v>
      </c>
      <c r="AK2102" s="13">
        <f t="shared" si="2824"/>
        <v>3.3127513950859691E-4</v>
      </c>
      <c r="AL2102" s="13">
        <f t="shared" si="2825"/>
        <v>4.6812339922912877E-6</v>
      </c>
      <c r="AM2102" s="13">
        <f t="shared" si="2826"/>
        <v>9.5374808310471643E-3</v>
      </c>
      <c r="AN2102" s="13">
        <f t="shared" si="2827"/>
        <v>5.4132148142920352E-3</v>
      </c>
      <c r="AO2102" s="13">
        <f t="shared" si="2828"/>
        <v>1.5361967769456299E-3</v>
      </c>
      <c r="AP2102" s="13">
        <f t="shared" si="2829"/>
        <v>2.9063450813830672E-4</v>
      </c>
      <c r="AQ2102" s="13">
        <f t="shared" si="2830"/>
        <v>4.1239061259167555E-5</v>
      </c>
      <c r="AR2102" s="13">
        <f t="shared" si="2831"/>
        <v>5.7433699811950397E-5</v>
      </c>
      <c r="AS2102" s="13">
        <f t="shared" si="2832"/>
        <v>9.0623692631199116E-5</v>
      </c>
      <c r="AT2102" s="13">
        <f t="shared" si="2833"/>
        <v>7.1496818879890662E-5</v>
      </c>
      <c r="AU2102" s="13">
        <f t="shared" si="2834"/>
        <v>3.7604552492667143E-5</v>
      </c>
      <c r="AV2102" s="13">
        <f t="shared" si="2835"/>
        <v>1.4833901602139925E-5</v>
      </c>
      <c r="AW2102" s="13">
        <f t="shared" si="2836"/>
        <v>1.1645399537953754E-7</v>
      </c>
      <c r="AX2102" s="13">
        <f t="shared" si="2837"/>
        <v>2.5081724206599313E-3</v>
      </c>
      <c r="AY2102" s="13">
        <f t="shared" si="2838"/>
        <v>1.4235704736744769E-3</v>
      </c>
      <c r="AZ2102" s="13">
        <f t="shared" si="2839"/>
        <v>4.0398994838332597E-4</v>
      </c>
      <c r="BA2102" s="13">
        <f t="shared" si="2840"/>
        <v>7.6431237002499861E-5</v>
      </c>
      <c r="BB2102" s="13">
        <f t="shared" si="2841"/>
        <v>1.0845073026772511E-5</v>
      </c>
      <c r="BC2102" s="13">
        <f t="shared" si="2842"/>
        <v>1.2310737187433651E-6</v>
      </c>
      <c r="BD2102" s="13">
        <f t="shared" si="2843"/>
        <v>5.4329677505891966E-6</v>
      </c>
      <c r="BE2102" s="13">
        <f t="shared" si="2844"/>
        <v>8.5725906761480609E-6</v>
      </c>
      <c r="BF2102" s="13">
        <f t="shared" si="2845"/>
        <v>6.7632750896423871E-6</v>
      </c>
      <c r="BG2102" s="13">
        <f t="shared" si="2846"/>
        <v>3.5572202667934167E-6</v>
      </c>
      <c r="BH2102" s="13">
        <f t="shared" si="2847"/>
        <v>1.4032198741107498E-6</v>
      </c>
      <c r="BI2102" s="13">
        <f t="shared" si="2848"/>
        <v>4.4282352340791679E-7</v>
      </c>
      <c r="BJ2102" s="14">
        <f t="shared" si="2849"/>
        <v>0.61982605285802506</v>
      </c>
      <c r="BK2102" s="14">
        <f t="shared" si="2850"/>
        <v>0.24916473057603405</v>
      </c>
      <c r="BL2102" s="14">
        <f t="shared" si="2851"/>
        <v>0.12762977131203376</v>
      </c>
      <c r="BM2102" s="14">
        <f t="shared" si="2852"/>
        <v>0.36139032961916179</v>
      </c>
      <c r="BN2102" s="14">
        <f t="shared" si="2853"/>
        <v>0.63737254353454309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1.4215</v>
      </c>
      <c r="F2103" s="10">
        <f>VLOOKUP(B2103,home!$B$2:$E$405,3,FALSE)</f>
        <v>0.82069999999999999</v>
      </c>
      <c r="G2103" s="10">
        <f>VLOOKUP(C2103,away!$B$2:$E$405,4,FALSE)</f>
        <v>0.87939999999999996</v>
      </c>
      <c r="H2103" s="10">
        <f>VLOOKUP(A2103,away!$A$2:$E$405,3,FALSE)</f>
        <v>1.0277000000000001</v>
      </c>
      <c r="I2103" s="10">
        <f>VLOOKUP(C2103,away!$B$2:$E$405,3,FALSE)</f>
        <v>1.2974000000000001</v>
      </c>
      <c r="J2103" s="10">
        <f>VLOOKUP(B2103,home!$B$2:$E$405,4,FALSE)</f>
        <v>1.0541</v>
      </c>
      <c r="K2103" s="12">
        <f t="shared" si="2798"/>
        <v>1.0259300689699999</v>
      </c>
      <c r="L2103" s="12">
        <f t="shared" si="2799"/>
        <v>1.4054715647180003</v>
      </c>
      <c r="M2103" s="13">
        <f t="shared" si="2800"/>
        <v>8.7913523629219142E-2</v>
      </c>
      <c r="N2103" s="13">
        <f t="shared" si="2801"/>
        <v>9.0193127360320521E-2</v>
      </c>
      <c r="O2103" s="13">
        <f t="shared" si="2802"/>
        <v>0.12355995761503152</v>
      </c>
      <c r="P2103" s="13">
        <f t="shared" si="2803"/>
        <v>0.12676387583791957</v>
      </c>
      <c r="Q2103" s="13">
        <f t="shared" si="2804"/>
        <v>4.6265920686696806E-2</v>
      </c>
      <c r="R2103" s="13">
        <f t="shared" si="2805"/>
        <v>8.6830003482844073E-2</v>
      </c>
      <c r="S2103" s="13">
        <f t="shared" si="2806"/>
        <v>4.5695700598988184E-2</v>
      </c>
      <c r="T2103" s="13">
        <f t="shared" si="2807"/>
        <v>6.5025435940650647E-2</v>
      </c>
      <c r="U2103" s="13">
        <f t="shared" si="2808"/>
        <v>8.9081511461819571E-2</v>
      </c>
      <c r="V2103" s="13">
        <f t="shared" si="2809"/>
        <v>7.3210378637880982E-3</v>
      </c>
      <c r="W2103" s="13">
        <f t="shared" si="2810"/>
        <v>1.5821866400354469E-2</v>
      </c>
      <c r="X2103" s="13">
        <f t="shared" si="2811"/>
        <v>2.2237183326465348E-2</v>
      </c>
      <c r="Y2103" s="13">
        <f t="shared" si="2812"/>
        <v>1.5626864422384142E-2</v>
      </c>
      <c r="Z2103" s="13">
        <f t="shared" si="2813"/>
        <v>4.0679033619834104E-2</v>
      </c>
      <c r="AA2103" s="13">
        <f t="shared" si="2814"/>
        <v>4.1733843767229349E-2</v>
      </c>
      <c r="AB2103" s="13">
        <f t="shared" si="2815"/>
        <v>2.14080026072484E-2</v>
      </c>
      <c r="AC2103" s="13">
        <f t="shared" si="2816"/>
        <v>6.5976989123711421E-4</v>
      </c>
      <c r="AD2103" s="13">
        <f t="shared" si="2817"/>
        <v>4.058032121837446E-3</v>
      </c>
      <c r="AE2103" s="13">
        <f t="shared" si="2818"/>
        <v>5.7034487559547813E-3</v>
      </c>
      <c r="AF2103" s="13">
        <f t="shared" si="2819"/>
        <v>4.0080175236603495E-3</v>
      </c>
      <c r="AG2103" s="13">
        <f t="shared" si="2820"/>
        <v>1.8777182201320259E-3</v>
      </c>
      <c r="AH2103" s="13">
        <f t="shared" si="2821"/>
        <v>1.4293306258221094E-2</v>
      </c>
      <c r="AI2103" s="13">
        <f t="shared" si="2822"/>
        <v>1.46639326753061E-2</v>
      </c>
      <c r="AJ2103" s="13">
        <f t="shared" si="2823"/>
        <v>7.5220847304741101E-3</v>
      </c>
      <c r="AK2103" s="13">
        <f t="shared" si="2824"/>
        <v>2.5723776354444959E-3</v>
      </c>
      <c r="AL2103" s="13">
        <f t="shared" si="2825"/>
        <v>3.8053298342182335E-5</v>
      </c>
      <c r="AM2103" s="13">
        <f t="shared" si="2826"/>
        <v>8.3265143492783356E-4</v>
      </c>
      <c r="AN2103" s="13">
        <f t="shared" si="2827"/>
        <v>1.1702679151127102E-3</v>
      </c>
      <c r="AO2103" s="13">
        <f t="shared" si="2828"/>
        <v>8.223891388963665E-4</v>
      </c>
      <c r="AP2103" s="13">
        <f t="shared" si="2829"/>
        <v>3.8528151661725512E-4</v>
      </c>
      <c r="AQ2103" s="13">
        <f t="shared" si="2830"/>
        <v>1.3537555400424444E-4</v>
      </c>
      <c r="AR2103" s="13">
        <f t="shared" si="2831"/>
        <v>4.0177671023471188E-3</v>
      </c>
      <c r="AS2103" s="13">
        <f t="shared" si="2832"/>
        <v>4.121948080416377E-3</v>
      </c>
      <c r="AT2103" s="13">
        <f t="shared" si="2833"/>
        <v>2.1144152392161657E-3</v>
      </c>
      <c r="AU2103" s="13">
        <f t="shared" si="2834"/>
        <v>7.2308072406675335E-4</v>
      </c>
      <c r="AV2103" s="13">
        <f t="shared" si="2835"/>
        <v>1.8545756427817045E-4</v>
      </c>
      <c r="AW2103" s="13">
        <f t="shared" si="2836"/>
        <v>1.524156727839455E-6</v>
      </c>
      <c r="AX2103" s="13">
        <f t="shared" si="2837"/>
        <v>1.423736906772469E-4</v>
      </c>
      <c r="AY2103" s="13">
        <f t="shared" si="2838"/>
        <v>2.0010217381082675E-4</v>
      </c>
      <c r="AZ2103" s="13">
        <f t="shared" si="2839"/>
        <v>1.4061895766468796E-4</v>
      </c>
      <c r="BA2103" s="13">
        <f t="shared" si="2840"/>
        <v>6.5878648819334436E-5</v>
      </c>
      <c r="BB2103" s="13">
        <f t="shared" si="2841"/>
        <v>2.3147641909404402E-5</v>
      </c>
      <c r="BC2103" s="13">
        <f t="shared" si="2842"/>
        <v>6.5066704987885151E-6</v>
      </c>
      <c r="BD2103" s="13">
        <f t="shared" si="2843"/>
        <v>9.4114290266805018E-4</v>
      </c>
      <c r="BE2103" s="13">
        <f t="shared" si="2844"/>
        <v>9.6554680304485865E-4</v>
      </c>
      <c r="BF2103" s="13">
        <f t="shared" si="2845"/>
        <v>4.9529174912078735E-4</v>
      </c>
      <c r="BG2103" s="13">
        <f t="shared" si="2846"/>
        <v>1.693782327785871E-4</v>
      </c>
      <c r="BH2103" s="13">
        <f t="shared" si="2847"/>
        <v>4.3442555509138142E-5</v>
      </c>
      <c r="BI2103" s="13">
        <f t="shared" si="2848"/>
        <v>8.9138047939446323E-6</v>
      </c>
      <c r="BJ2103" s="14">
        <f t="shared" si="2849"/>
        <v>0.27474220810139532</v>
      </c>
      <c r="BK2103" s="14">
        <f t="shared" si="2850"/>
        <v>0.26859206329330509</v>
      </c>
      <c r="BL2103" s="14">
        <f t="shared" si="2851"/>
        <v>0.41545140499185867</v>
      </c>
      <c r="BM2103" s="14">
        <f t="shared" si="2852"/>
        <v>0.43773972337727862</v>
      </c>
      <c r="BN2103" s="14">
        <f t="shared" si="2853"/>
        <v>0.56152640861203162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1.6204000000000001</v>
      </c>
      <c r="F2104" s="10">
        <f>VLOOKUP(B2104,home!$B$2:$E$405,3,FALSE)</f>
        <v>0.96</v>
      </c>
      <c r="G2104" s="10">
        <f>VLOOKUP(C2104,away!$B$2:$E$405,4,FALSE)</f>
        <v>0.48</v>
      </c>
      <c r="H2104" s="10">
        <f>VLOOKUP(A2104,away!$A$2:$E$405,3,FALSE)</f>
        <v>1.3241000000000001</v>
      </c>
      <c r="I2104" s="10">
        <f>VLOOKUP(C2104,away!$B$2:$E$405,3,FALSE)</f>
        <v>1.2586999999999999</v>
      </c>
      <c r="J2104" s="10">
        <f>VLOOKUP(B2104,home!$B$2:$E$405,4,FALSE)</f>
        <v>1.1748000000000001</v>
      </c>
      <c r="K2104" s="12">
        <f t="shared" si="2798"/>
        <v>0.74668032000000006</v>
      </c>
      <c r="L2104" s="12">
        <f t="shared" si="2799"/>
        <v>1.957974158316</v>
      </c>
      <c r="M2104" s="13">
        <f t="shared" si="2800"/>
        <v>6.6893432985623308E-2</v>
      </c>
      <c r="N2104" s="13">
        <f t="shared" si="2801"/>
        <v>4.9948009947603775E-2</v>
      </c>
      <c r="O2104" s="13">
        <f t="shared" si="2802"/>
        <v>0.13097561314689354</v>
      </c>
      <c r="P2104" s="13">
        <f t="shared" si="2803"/>
        <v>9.7796912736718686E-2</v>
      </c>
      <c r="Q2104" s="13">
        <f t="shared" si="2804"/>
        <v>1.8647598025519983E-2</v>
      </c>
      <c r="R2104" s="13">
        <f t="shared" si="2805"/>
        <v>0.12822343295560548</v>
      </c>
      <c r="S2104" s="13">
        <f t="shared" si="2806"/>
        <v>3.5744301473094188E-2</v>
      </c>
      <c r="T2104" s="13">
        <f t="shared" si="2807"/>
        <v>3.6511515048632585E-2</v>
      </c>
      <c r="U2104" s="13">
        <f t="shared" si="2808"/>
        <v>9.5741913950790056E-2</v>
      </c>
      <c r="V2104" s="13">
        <f t="shared" si="2809"/>
        <v>5.8063868254957579E-3</v>
      </c>
      <c r="W2104" s="13">
        <f t="shared" si="2810"/>
        <v>4.6412648203088781E-3</v>
      </c>
      <c r="X2104" s="13">
        <f t="shared" si="2811"/>
        <v>9.0874765800659351E-3</v>
      </c>
      <c r="Y2104" s="13">
        <f t="shared" si="2812"/>
        <v>8.8965221540354827E-3</v>
      </c>
      <c r="Z2104" s="13">
        <f t="shared" si="2813"/>
        <v>8.3686056072546589E-2</v>
      </c>
      <c r="AA2104" s="13">
        <f t="shared" si="2814"/>
        <v>6.2486731127787028E-2</v>
      </c>
      <c r="AB2104" s="13">
        <f t="shared" si="2815"/>
        <v>2.3328806197124987E-2</v>
      </c>
      <c r="AC2104" s="13">
        <f t="shared" si="2816"/>
        <v>5.3055161802157292E-4</v>
      </c>
      <c r="AD2104" s="13">
        <f t="shared" si="2817"/>
        <v>8.6638527530824377E-4</v>
      </c>
      <c r="AE2104" s="13">
        <f t="shared" si="2818"/>
        <v>1.6963599801990343E-3</v>
      </c>
      <c r="AF2104" s="13">
        <f t="shared" si="2819"/>
        <v>1.6607145022155758E-3</v>
      </c>
      <c r="AG2104" s="13">
        <f t="shared" si="2820"/>
        <v>1.0838786932262391E-3</v>
      </c>
      <c r="AH2104" s="13">
        <f t="shared" si="2821"/>
        <v>4.0963783800357492E-2</v>
      </c>
      <c r="AI2104" s="13">
        <f t="shared" si="2822"/>
        <v>3.0586851196461751E-2</v>
      </c>
      <c r="AJ2104" s="13">
        <f t="shared" si="2823"/>
        <v>1.1419299919583221E-2</v>
      </c>
      <c r="AK2104" s="13">
        <f t="shared" si="2824"/>
        <v>2.8421888393767923E-3</v>
      </c>
      <c r="AL2104" s="13">
        <f t="shared" si="2825"/>
        <v>3.1026250544583077E-5</v>
      </c>
      <c r="AM2104" s="13">
        <f t="shared" si="2826"/>
        <v>1.2938256692208953E-4</v>
      </c>
      <c r="AN2104" s="13">
        <f t="shared" si="2827"/>
        <v>2.533277225700418E-4</v>
      </c>
      <c r="AO2104" s="13">
        <f t="shared" si="2828"/>
        <v>2.4800456718859342E-4</v>
      </c>
      <c r="AP2104" s="13">
        <f t="shared" si="2829"/>
        <v>1.6186217789987005E-4</v>
      </c>
      <c r="AQ2104" s="13">
        <f t="shared" si="2830"/>
        <v>7.9230490384173181E-5</v>
      </c>
      <c r="AR2104" s="13">
        <f t="shared" si="2831"/>
        <v>1.6041206021588709E-2</v>
      </c>
      <c r="AS2104" s="13">
        <f t="shared" si="2832"/>
        <v>1.1977652845385784E-2</v>
      </c>
      <c r="AT2104" s="13">
        <f t="shared" si="2833"/>
        <v>4.4717388297207828E-3</v>
      </c>
      <c r="AU2104" s="13">
        <f t="shared" si="2834"/>
        <v>1.1129864601107803E-3</v>
      </c>
      <c r="AV2104" s="13">
        <f t="shared" si="2835"/>
        <v>2.0776127154779615E-4</v>
      </c>
      <c r="AW2104" s="13">
        <f t="shared" si="2836"/>
        <v>1.2599939359718813E-6</v>
      </c>
      <c r="AX2104" s="13">
        <f t="shared" si="2837"/>
        <v>1.610123607863454E-5</v>
      </c>
      <c r="AY2104" s="13">
        <f t="shared" si="2838"/>
        <v>3.1525804158911675E-5</v>
      </c>
      <c r="AZ2104" s="13">
        <f t="shared" si="2839"/>
        <v>3.0863354931640074E-5</v>
      </c>
      <c r="BA2104" s="13">
        <f t="shared" si="2840"/>
        <v>2.0143217131695318E-5</v>
      </c>
      <c r="BB2104" s="13">
        <f t="shared" si="2841"/>
        <v>9.8599746523018931E-6</v>
      </c>
      <c r="BC2104" s="13">
        <f t="shared" si="2842"/>
        <v>3.8611151141715773E-6</v>
      </c>
      <c r="BD2104" s="13">
        <f t="shared" si="2843"/>
        <v>5.2347111430822877E-3</v>
      </c>
      <c r="BE2104" s="13">
        <f t="shared" si="2844"/>
        <v>3.9086557914242486E-3</v>
      </c>
      <c r="BF2104" s="13">
        <f t="shared" si="2845"/>
        <v>1.4592581785552556E-3</v>
      </c>
      <c r="BG2104" s="13">
        <f t="shared" si="2846"/>
        <v>3.6319978790875189E-4</v>
      </c>
      <c r="BH2104" s="13">
        <f t="shared" si="2847"/>
        <v>6.7798533464909742E-5</v>
      </c>
      <c r="BI2104" s="13">
        <f t="shared" si="2848"/>
        <v>1.0124766132621906E-5</v>
      </c>
      <c r="BJ2104" s="14">
        <f t="shared" si="2849"/>
        <v>0.13402388725414785</v>
      </c>
      <c r="BK2104" s="14">
        <f t="shared" si="2850"/>
        <v>0.20683413769365697</v>
      </c>
      <c r="BL2104" s="14">
        <f t="shared" si="2851"/>
        <v>0.57142371476290232</v>
      </c>
      <c r="BM2104" s="14">
        <f t="shared" si="2852"/>
        <v>0.50345253017506597</v>
      </c>
      <c r="BN2104" s="14">
        <f t="shared" si="2853"/>
        <v>0.49248499979796478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1.6204000000000001</v>
      </c>
      <c r="F2105" s="10">
        <f>VLOOKUP(B2105,home!$B$2:$E$405,3,FALSE)</f>
        <v>0.68569999999999998</v>
      </c>
      <c r="G2105" s="10">
        <f>VLOOKUP(C2105,away!$B$2:$E$405,4,FALSE)</f>
        <v>1.44</v>
      </c>
      <c r="H2105" s="10">
        <f>VLOOKUP(A2105,away!$A$2:$E$405,3,FALSE)</f>
        <v>1.3241000000000001</v>
      </c>
      <c r="I2105" s="10">
        <f>VLOOKUP(C2105,away!$B$2:$E$405,3,FALSE)</f>
        <v>1.0069999999999999</v>
      </c>
      <c r="J2105" s="10">
        <f>VLOOKUP(B2105,home!$B$2:$E$405,4,FALSE)</f>
        <v>0.75519999999999998</v>
      </c>
      <c r="K2105" s="12">
        <f t="shared" si="2798"/>
        <v>1.5999959232000001</v>
      </c>
      <c r="L2105" s="12">
        <f t="shared" si="2799"/>
        <v>1.0069600422399998</v>
      </c>
      <c r="M2105" s="13">
        <f t="shared" si="2800"/>
        <v>7.3758726492504631E-2</v>
      </c>
      <c r="N2105" s="13">
        <f t="shared" si="2801"/>
        <v>0.11801366168843126</v>
      </c>
      <c r="O2105" s="13">
        <f t="shared" si="2802"/>
        <v>7.4272090344461056E-2</v>
      </c>
      <c r="P2105" s="13">
        <f t="shared" si="2803"/>
        <v>0.11883504175867979</v>
      </c>
      <c r="Q2105" s="13">
        <f t="shared" si="2804"/>
        <v>9.4410688791697034E-2</v>
      </c>
      <c r="R2105" s="13">
        <f t="shared" si="2805"/>
        <v>3.7394513615255788E-2</v>
      </c>
      <c r="S2105" s="13">
        <f t="shared" si="2806"/>
        <v>4.7864733507913197E-2</v>
      </c>
      <c r="T2105" s="13">
        <f t="shared" si="2807"/>
        <v>9.5067791173594721E-2</v>
      </c>
      <c r="U2105" s="13">
        <f t="shared" si="2808"/>
        <v>5.9831069334456158E-2</v>
      </c>
      <c r="V2105" s="13">
        <f t="shared" si="2809"/>
        <v>8.5684891140891534E-3</v>
      </c>
      <c r="W2105" s="13">
        <f t="shared" si="2810"/>
        <v>5.0352239057739737E-2</v>
      </c>
      <c r="X2105" s="13">
        <f t="shared" si="2811"/>
        <v>5.0702692768460171E-2</v>
      </c>
      <c r="Y2105" s="13">
        <f t="shared" si="2812"/>
        <v>2.5527792825905185E-2</v>
      </c>
      <c r="Z2105" s="13">
        <f t="shared" si="2813"/>
        <v>1.2551593669854075E-2</v>
      </c>
      <c r="AA2105" s="13">
        <f t="shared" si="2814"/>
        <v>2.008249870142945E-2</v>
      </c>
      <c r="AB2105" s="13">
        <f t="shared" si="2815"/>
        <v>1.6065958024978209E-2</v>
      </c>
      <c r="AC2105" s="13">
        <f t="shared" si="2816"/>
        <v>8.6281041757907395E-4</v>
      </c>
      <c r="AD2105" s="13">
        <f t="shared" si="2817"/>
        <v>2.0140844304093859E-2</v>
      </c>
      <c r="AE2105" s="13">
        <f t="shared" si="2818"/>
        <v>2.0281025431199612E-2</v>
      </c>
      <c r="AF2105" s="13">
        <f t="shared" si="2819"/>
        <v>1.0211091112435634E-2</v>
      </c>
      <c r="AG2105" s="13">
        <f t="shared" si="2820"/>
        <v>3.4273869126315586E-3</v>
      </c>
      <c r="AH2105" s="13">
        <f t="shared" si="2821"/>
        <v>3.159738322993893E-3</v>
      </c>
      <c r="AI2105" s="13">
        <f t="shared" si="2822"/>
        <v>5.0555684351690335E-3</v>
      </c>
      <c r="AJ2105" s="13">
        <f t="shared" si="2823"/>
        <v>4.0444444428645292E-3</v>
      </c>
      <c r="AK2105" s="13">
        <f t="shared" si="2824"/>
        <v>2.1570315400640475E-3</v>
      </c>
      <c r="AL2105" s="13">
        <f t="shared" si="2825"/>
        <v>5.5604057650454368E-5</v>
      </c>
      <c r="AM2105" s="13">
        <f t="shared" si="2826"/>
        <v>6.4450537552712137E-3</v>
      </c>
      <c r="AN2105" s="13">
        <f t="shared" si="2827"/>
        <v>6.4899116016469711E-3</v>
      </c>
      <c r="AO2105" s="13">
        <f t="shared" si="2828"/>
        <v>3.2675408302641484E-3</v>
      </c>
      <c r="AP2105" s="13">
        <f t="shared" si="2829"/>
        <v>1.0967610174879041E-3</v>
      </c>
      <c r="AQ2105" s="13">
        <f t="shared" si="2830"/>
        <v>2.760986301242012E-4</v>
      </c>
      <c r="AR2105" s="13">
        <f t="shared" si="2831"/>
        <v>6.3634604703785558E-4</v>
      </c>
      <c r="AS2105" s="13">
        <f t="shared" si="2832"/>
        <v>1.0181510810050045E-3</v>
      </c>
      <c r="AT2105" s="13">
        <f t="shared" si="2833"/>
        <v>8.1451878940484008E-4</v>
      </c>
      <c r="AU2105" s="13">
        <f t="shared" si="2834"/>
        <v>4.3440891413918119E-4</v>
      </c>
      <c r="AV2105" s="13">
        <f t="shared" si="2835"/>
        <v>1.7376312290610731E-4</v>
      </c>
      <c r="AW2105" s="13">
        <f t="shared" si="2836"/>
        <v>2.4884854033415686E-6</v>
      </c>
      <c r="AX2105" s="13">
        <f t="shared" si="2837"/>
        <v>1.7186766222064686E-3</v>
      </c>
      <c r="AY2105" s="13">
        <f t="shared" si="2838"/>
        <v>1.7306386840939257E-3</v>
      </c>
      <c r="AZ2105" s="13">
        <f t="shared" si="2839"/>
        <v>8.7134200121869831E-4</v>
      </c>
      <c r="BA2105" s="13">
        <f t="shared" si="2840"/>
        <v>2.9246885945088892E-4</v>
      </c>
      <c r="BB2105" s="13">
        <f t="shared" si="2841"/>
        <v>7.3626113766637905E-5</v>
      </c>
      <c r="BC2105" s="13">
        <f t="shared" si="2842"/>
        <v>1.4827710925684152E-5</v>
      </c>
      <c r="BD2105" s="13">
        <f t="shared" si="2843"/>
        <v>1.0679584040074926E-4</v>
      </c>
      <c r="BE2105" s="13">
        <f t="shared" si="2844"/>
        <v>1.7087290925591668E-4</v>
      </c>
      <c r="BF2105" s="13">
        <f t="shared" si="2845"/>
        <v>1.3669797909739512E-4</v>
      </c>
      <c r="BG2105" s="13">
        <f t="shared" si="2846"/>
        <v>7.2905403088503677E-5</v>
      </c>
      <c r="BH2105" s="13">
        <f t="shared" si="2847"/>
        <v>2.9162086930214664E-5</v>
      </c>
      <c r="BI2105" s="13">
        <f t="shared" si="2848"/>
        <v>9.3318440400694794E-6</v>
      </c>
      <c r="BJ2105" s="14">
        <f t="shared" si="2849"/>
        <v>0.51041215989264554</v>
      </c>
      <c r="BK2105" s="14">
        <f t="shared" si="2850"/>
        <v>0.2516760440325102</v>
      </c>
      <c r="BL2105" s="14">
        <f t="shared" si="2851"/>
        <v>0.22566586677897793</v>
      </c>
      <c r="BM2105" s="14">
        <f t="shared" si="2852"/>
        <v>0.48189279148426756</v>
      </c>
      <c r="BN2105" s="14">
        <f t="shared" si="2853"/>
        <v>0.5166847226910295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1.6204000000000001</v>
      </c>
      <c r="F2106" s="10">
        <f>VLOOKUP(B2106,home!$B$2:$E$405,3,FALSE)</f>
        <v>0.34289999999999998</v>
      </c>
      <c r="G2106" s="10">
        <f>VLOOKUP(C2106,away!$B$2:$E$405,4,FALSE)</f>
        <v>1.5770999999999999</v>
      </c>
      <c r="H2106" s="10">
        <f>VLOOKUP(A2106,away!$A$2:$E$405,3,FALSE)</f>
        <v>1.3241000000000001</v>
      </c>
      <c r="I2106" s="10">
        <f>VLOOKUP(C2106,away!$B$2:$E$405,3,FALSE)</f>
        <v>0.83909999999999996</v>
      </c>
      <c r="J2106" s="10">
        <f>VLOOKUP(B2106,home!$B$2:$E$405,4,FALSE)</f>
        <v>1.3426</v>
      </c>
      <c r="K2106" s="12">
        <f t="shared" si="2798"/>
        <v>0.87629221083599995</v>
      </c>
      <c r="L2106" s="12">
        <f t="shared" si="2799"/>
        <v>1.491698831406</v>
      </c>
      <c r="M2106" s="13">
        <f t="shared" si="2800"/>
        <v>9.3668713874683465E-2</v>
      </c>
      <c r="N2106" s="13">
        <f t="shared" si="2801"/>
        <v>8.2081164367411086E-2</v>
      </c>
      <c r="O2106" s="13">
        <f t="shared" si="2802"/>
        <v>0.13972551102616831</v>
      </c>
      <c r="P2106" s="13">
        <f t="shared" si="2803"/>
        <v>0.12244037696731093</v>
      </c>
      <c r="Q2106" s="13">
        <f t="shared" si="2804"/>
        <v>3.5963542495755875E-2</v>
      </c>
      <c r="R2106" s="13">
        <f t="shared" si="2805"/>
        <v>0.10421419075767073</v>
      </c>
      <c r="S2106" s="13">
        <f t="shared" si="2806"/>
        <v>4.0012415276551333E-2</v>
      </c>
      <c r="T2106" s="13">
        <f t="shared" si="2807"/>
        <v>5.3646774314139063E-2</v>
      </c>
      <c r="U2106" s="13">
        <f t="shared" si="2808"/>
        <v>9.1322083619523917E-2</v>
      </c>
      <c r="V2106" s="13">
        <f t="shared" si="2809"/>
        <v>5.8114212753730948E-3</v>
      </c>
      <c r="W2106" s="13">
        <f t="shared" si="2810"/>
        <v>1.0504857387700118E-2</v>
      </c>
      <c r="X2106" s="13">
        <f t="shared" si="2811"/>
        <v>1.5670083489318951E-2</v>
      </c>
      <c r="Y2106" s="13">
        <f t="shared" si="2812"/>
        <v>1.1687522614525769E-2</v>
      </c>
      <c r="Z2106" s="13">
        <f t="shared" si="2813"/>
        <v>5.1818728856379795E-2</v>
      </c>
      <c r="AA2106" s="13">
        <f t="shared" si="2814"/>
        <v>4.5408348472268274E-2</v>
      </c>
      <c r="AB2106" s="13">
        <f t="shared" si="2815"/>
        <v>1.9895491036587734E-2</v>
      </c>
      <c r="AC2106" s="13">
        <f t="shared" si="2816"/>
        <v>4.7478006678976171E-4</v>
      </c>
      <c r="AD2106" s="13">
        <f t="shared" si="2817"/>
        <v>2.3013311761961555E-3</v>
      </c>
      <c r="AE2106" s="13">
        <f t="shared" si="2818"/>
        <v>3.432893026210001E-3</v>
      </c>
      <c r="AF2106" s="13">
        <f t="shared" si="2819"/>
        <v>2.5604212577696331E-3</v>
      </c>
      <c r="AG2106" s="13">
        <f t="shared" si="2820"/>
        <v>1.273125799374014E-3</v>
      </c>
      <c r="AH2106" s="13">
        <f t="shared" si="2821"/>
        <v>1.9324484320001535E-2</v>
      </c>
      <c r="AI2106" s="13">
        <f t="shared" si="2822"/>
        <v>1.693389508803976E-2</v>
      </c>
      <c r="AJ2106" s="13">
        <f t="shared" si="2823"/>
        <v>7.41952018238162E-3</v>
      </c>
      <c r="AK2106" s="13">
        <f t="shared" si="2824"/>
        <v>2.1672225813205038E-3</v>
      </c>
      <c r="AL2106" s="13">
        <f t="shared" si="2825"/>
        <v>2.4824617719029134E-5</v>
      </c>
      <c r="AM2106" s="13">
        <f t="shared" si="2826"/>
        <v>4.0332771685094838E-4</v>
      </c>
      <c r="AN2106" s="13">
        <f t="shared" si="2827"/>
        <v>6.0164348390020974E-4</v>
      </c>
      <c r="AO2106" s="13">
        <f t="shared" si="2828"/>
        <v>4.4873544092848878E-4</v>
      </c>
      <c r="AP2106" s="13">
        <f t="shared" si="2829"/>
        <v>2.2312604428116094E-4</v>
      </c>
      <c r="AQ2106" s="13">
        <f t="shared" si="2830"/>
        <v>8.3209214877612823E-5</v>
      </c>
      <c r="AR2106" s="13">
        <f t="shared" si="2831"/>
        <v>5.7652621355339653E-3</v>
      </c>
      <c r="AS2106" s="13">
        <f t="shared" si="2832"/>
        <v>5.0520543027961374E-3</v>
      </c>
      <c r="AT2106" s="13">
        <f t="shared" si="2833"/>
        <v>2.2135379171303766E-3</v>
      </c>
      <c r="AU2106" s="13">
        <f t="shared" si="2834"/>
        <v>6.4656867839049735E-4</v>
      </c>
      <c r="AV2106" s="13">
        <f t="shared" si="2835"/>
        <v>1.4164577416102988E-4</v>
      </c>
      <c r="AW2106" s="13">
        <f t="shared" si="2836"/>
        <v>9.0138467378345746E-7</v>
      </c>
      <c r="AX2106" s="13">
        <f t="shared" si="2837"/>
        <v>5.8905489448458928E-5</v>
      </c>
      <c r="AY2106" s="13">
        <f t="shared" si="2838"/>
        <v>8.786924977366465E-5</v>
      </c>
      <c r="AZ2106" s="13">
        <f t="shared" si="2839"/>
        <v>6.5537228601948751E-5</v>
      </c>
      <c r="BA2106" s="13">
        <f t="shared" si="2840"/>
        <v>3.2587269106371604E-5</v>
      </c>
      <c r="BB2106" s="13">
        <f t="shared" si="2841"/>
        <v>1.2152597811171847E-5</v>
      </c>
      <c r="BC2106" s="13">
        <f t="shared" si="2842"/>
        <v>3.6256031906944277E-6</v>
      </c>
      <c r="BD2106" s="13">
        <f t="shared" si="2843"/>
        <v>1.4333391317208799E-3</v>
      </c>
      <c r="BE2106" s="13">
        <f t="shared" si="2844"/>
        <v>1.2560239166134425E-3</v>
      </c>
      <c r="BF2106" s="13">
        <f t="shared" si="2845"/>
        <v>5.5032198737604257E-4</v>
      </c>
      <c r="BG2106" s="13">
        <f t="shared" si="2846"/>
        <v>1.6074762366313785E-4</v>
      </c>
      <c r="BH2106" s="13">
        <f t="shared" si="2847"/>
        <v>3.5215472631601093E-5</v>
      </c>
      <c r="BI2106" s="13">
        <f t="shared" si="2848"/>
        <v>6.1718088735960751E-6</v>
      </c>
      <c r="BJ2106" s="14">
        <f t="shared" si="2849"/>
        <v>0.22114243526717142</v>
      </c>
      <c r="BK2106" s="14">
        <f t="shared" si="2850"/>
        <v>0.26252040132820126</v>
      </c>
      <c r="BL2106" s="14">
        <f t="shared" si="2851"/>
        <v>0.46367163583285315</v>
      </c>
      <c r="BM2106" s="14">
        <f t="shared" si="2852"/>
        <v>0.42097273393050522</v>
      </c>
      <c r="BN2106" s="14">
        <f t="shared" si="2853"/>
        <v>0.57809349948900035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1.8042</v>
      </c>
      <c r="F2119" s="10">
        <f>VLOOKUP(B2119,home!$B$2:$E$405,3,FALSE)</f>
        <v>0.84989999999999999</v>
      </c>
      <c r="G2119" s="10">
        <f>VLOOKUP(C2119,away!$B$2:$E$405,4,FALSE)</f>
        <v>1.1455</v>
      </c>
      <c r="H2119" s="10">
        <f>VLOOKUP(A2119,away!$A$2:$E$405,3,FALSE)</f>
        <v>1.2458</v>
      </c>
      <c r="I2119" s="10">
        <f>VLOOKUP(C2119,away!$B$2:$E$405,3,FALSE)</f>
        <v>0.53510000000000002</v>
      </c>
      <c r="J2119" s="10">
        <f>VLOOKUP(B2119,home!$B$2:$E$405,4,FALSE)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1.8042</v>
      </c>
      <c r="F2120" s="10">
        <f>VLOOKUP(B2120,home!$B$2:$E$405,3,FALSE)</f>
        <v>1.1085</v>
      </c>
      <c r="G2120" s="10">
        <f>VLOOKUP(C2120,away!$B$2:$E$405,4,FALSE)</f>
        <v>0.84989999999999999</v>
      </c>
      <c r="H2120" s="10">
        <f>VLOOKUP(A2120,away!$A$2:$E$405,3,FALSE)</f>
        <v>1.2458</v>
      </c>
      <c r="I2120" s="10">
        <f>VLOOKUP(C2120,away!$B$2:$E$405,3,FALSE)</f>
        <v>1.0166999999999999</v>
      </c>
      <c r="J2120" s="10">
        <f>VLOOKUP(B2120,home!$B$2:$E$405,4,FALSE)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1.5866</v>
      </c>
      <c r="F2121" s="10">
        <f>VLOOKUP(B2121,home!$B$2:$E$405,3,FALSE)</f>
        <v>0.63029999999999997</v>
      </c>
      <c r="G2121" s="10">
        <f>VLOOKUP(C2121,away!$B$2:$E$405,4,FALSE)</f>
        <v>0.94540000000000002</v>
      </c>
      <c r="H2121" s="10">
        <f>VLOOKUP(A2121,away!$A$2:$E$405,3,FALSE)</f>
        <v>1.1788000000000001</v>
      </c>
      <c r="I2121" s="10">
        <f>VLOOKUP(C2121,away!$B$2:$E$405,3,FALSE)</f>
        <v>1.1876</v>
      </c>
      <c r="J2121" s="10">
        <f>VLOOKUP(B2121,home!$B$2:$E$405,4,FALSE)</f>
        <v>1.6117999999999999</v>
      </c>
      <c r="K2121" s="12">
        <f t="shared" si="2798"/>
        <v>0.945432124692</v>
      </c>
      <c r="L2121" s="12">
        <f t="shared" si="2799"/>
        <v>2.2564279339839999</v>
      </c>
      <c r="M2121" s="13">
        <f t="shared" si="2800"/>
        <v>4.0686454358412269E-2</v>
      </c>
      <c r="N2121" s="13">
        <f t="shared" si="2801"/>
        <v>3.8466280990257791E-2</v>
      </c>
      <c r="O2121" s="13">
        <f t="shared" si="2802"/>
        <v>9.1806052149086506E-2</v>
      </c>
      <c r="P2121" s="13">
        <f t="shared" si="2803"/>
        <v>8.6796390942895402E-2</v>
      </c>
      <c r="Q2121" s="13">
        <f t="shared" si="2804"/>
        <v>1.8183628882809454E-2</v>
      </c>
      <c r="R2121" s="13">
        <f t="shared" si="2805"/>
        <v>0.10357687028899532</v>
      </c>
      <c r="S2121" s="13">
        <f t="shared" si="2806"/>
        <v>4.6290673391857613E-2</v>
      </c>
      <c r="T2121" s="13">
        <f t="shared" si="2807"/>
        <v>4.1030048152369526E-2</v>
      </c>
      <c r="U2121" s="13">
        <f t="shared" si="2808"/>
        <v>9.7924900546272536E-2</v>
      </c>
      <c r="V2121" s="13">
        <f t="shared" si="2809"/>
        <v>1.0972429817484159E-2</v>
      </c>
      <c r="W2121" s="13">
        <f t="shared" si="2810"/>
        <v>5.7304622964284542E-3</v>
      </c>
      <c r="X2121" s="13">
        <f t="shared" si="2811"/>
        <v>1.2930375200303264E-2</v>
      </c>
      <c r="Y2121" s="13">
        <f t="shared" si="2812"/>
        <v>1.4588229899429124E-2</v>
      </c>
      <c r="Z2121" s="13">
        <f t="shared" si="2813"/>
        <v>7.7904581144908822E-2</v>
      </c>
      <c r="AA2121" s="13">
        <f t="shared" si="2814"/>
        <v>7.3653493675071471E-2</v>
      </c>
      <c r="AB2121" s="13">
        <f t="shared" si="2815"/>
        <v>3.4817189508105799E-2</v>
      </c>
      <c r="AC2121" s="13">
        <f t="shared" si="2816"/>
        <v>1.4629674099306952E-3</v>
      </c>
      <c r="AD2121" s="13">
        <f t="shared" si="2817"/>
        <v>1.3544407860949378E-3</v>
      </c>
      <c r="AE2121" s="13">
        <f t="shared" si="2818"/>
        <v>3.0561980246718652E-3</v>
      </c>
      <c r="AF2121" s="13">
        <f t="shared" si="2819"/>
        <v>3.4480452973281593E-3</v>
      </c>
      <c r="AG2121" s="13">
        <f t="shared" si="2820"/>
        <v>2.5934219088444756E-3</v>
      </c>
      <c r="AH2121" s="13">
        <f t="shared" si="2821"/>
        <v>4.3946518270173873E-2</v>
      </c>
      <c r="AI2121" s="13">
        <f t="shared" si="2822"/>
        <v>4.1548450140986279E-2</v>
      </c>
      <c r="AJ2121" s="13">
        <f t="shared" si="2823"/>
        <v>1.964061974722614E-2</v>
      </c>
      <c r="AK2121" s="13">
        <f t="shared" si="2824"/>
        <v>6.1896242859625543E-3</v>
      </c>
      <c r="AL2121" s="13">
        <f t="shared" si="2825"/>
        <v>1.2483790318072331E-4</v>
      </c>
      <c r="AM2121" s="13">
        <f t="shared" si="2826"/>
        <v>2.5610636603344799E-4</v>
      </c>
      <c r="AN2121" s="13">
        <f t="shared" si="2827"/>
        <v>5.778855583890031E-4</v>
      </c>
      <c r="AO2121" s="13">
        <f t="shared" si="2828"/>
        <v>6.519785582974443E-4</v>
      </c>
      <c r="AP2121" s="13">
        <f t="shared" si="2829"/>
        <v>4.9038087710032315E-4</v>
      </c>
      <c r="AQ2121" s="13">
        <f t="shared" si="2830"/>
        <v>2.7662727734518593E-4</v>
      </c>
      <c r="AR2121" s="13">
        <f t="shared" si="2831"/>
        <v>1.9832430285231697E-2</v>
      </c>
      <c r="AS2121" s="13">
        <f t="shared" si="2832"/>
        <v>1.875021670237257E-2</v>
      </c>
      <c r="AT2121" s="13">
        <f t="shared" si="2833"/>
        <v>8.8635286076797614E-3</v>
      </c>
      <c r="AU2121" s="13">
        <f t="shared" si="2834"/>
        <v>2.7932882279423344E-3</v>
      </c>
      <c r="AV2121" s="13">
        <f t="shared" si="2835"/>
        <v>6.6021610605516816E-4</v>
      </c>
      <c r="AW2121" s="13">
        <f t="shared" si="2836"/>
        <v>7.3976841923264539E-6</v>
      </c>
      <c r="AX2121" s="13">
        <f t="shared" si="2837"/>
        <v>4.0355197631024958E-5</v>
      </c>
      <c r="AY2121" s="13">
        <f t="shared" si="2838"/>
        <v>9.105859521608964E-5</v>
      </c>
      <c r="AZ2121" s="13">
        <f t="shared" si="2839"/>
        <v>1.0273357893746326E-4</v>
      </c>
      <c r="BA2121" s="13">
        <f t="shared" si="2840"/>
        <v>7.7270305757547479E-5</v>
      </c>
      <c r="BB2121" s="13">
        <f t="shared" si="2841"/>
        <v>4.3588719094703701E-5</v>
      </c>
      <c r="BC2121" s="13">
        <f t="shared" si="2842"/>
        <v>1.9670960674374232E-5</v>
      </c>
      <c r="BD2121" s="13">
        <f t="shared" si="2843"/>
        <v>7.4584082823978401E-3</v>
      </c>
      <c r="BE2121" s="13">
        <f t="shared" si="2844"/>
        <v>7.0514187892477993E-3</v>
      </c>
      <c r="BF2121" s="13">
        <f t="shared" si="2845"/>
        <v>3.3333189240058185E-3</v>
      </c>
      <c r="BG2121" s="13">
        <f t="shared" si="2846"/>
        <v>1.0504755975329575E-3</v>
      </c>
      <c r="BH2121" s="13">
        <f t="shared" si="2847"/>
        <v>2.4828834402817053E-4</v>
      </c>
      <c r="BI2121" s="13">
        <f t="shared" si="2848"/>
        <v>4.6947955326162324E-5</v>
      </c>
      <c r="BJ2121" s="14">
        <f t="shared" si="2849"/>
        <v>0.14400878743301368</v>
      </c>
      <c r="BK2121" s="14">
        <f t="shared" si="2850"/>
        <v>0.1864248124189769</v>
      </c>
      <c r="BL2121" s="14">
        <f t="shared" si="2851"/>
        <v>0.58319225643370054</v>
      </c>
      <c r="BM2121" s="14">
        <f t="shared" si="2852"/>
        <v>0.6119310989071195</v>
      </c>
      <c r="BN2121" s="14">
        <f t="shared" si="2853"/>
        <v>0.37951567761245675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1.5866</v>
      </c>
      <c r="F2122" s="10">
        <f>VLOOKUP(B2122,home!$B$2:$E$405,3,FALSE)</f>
        <v>0.84040000000000004</v>
      </c>
      <c r="G2122" s="10">
        <f>VLOOKUP(C2122,away!$B$2:$E$405,4,FALSE)</f>
        <v>0.98040000000000005</v>
      </c>
      <c r="H2122" s="10">
        <f>VLOOKUP(A2122,away!$A$2:$E$405,3,FALSE)</f>
        <v>1.1788000000000001</v>
      </c>
      <c r="I2122" s="10">
        <f>VLOOKUP(C2122,away!$B$2:$E$405,3,FALSE)</f>
        <v>1.0367999999999999</v>
      </c>
      <c r="J2122" s="10">
        <f>VLOOKUP(B2122,home!$B$2:$E$405,4,FALSE)</f>
        <v>1.0367999999999999</v>
      </c>
      <c r="K2122" s="12">
        <f t="shared" si="2798"/>
        <v>1.3072444186560002</v>
      </c>
      <c r="L2122" s="12">
        <f t="shared" si="2799"/>
        <v>1.2671560581119998</v>
      </c>
      <c r="M2122" s="13">
        <f t="shared" si="2800"/>
        <v>7.6199492473231267E-2</v>
      </c>
      <c r="N2122" s="13">
        <f t="shared" si="2801"/>
        <v>9.961136124005146E-2</v>
      </c>
      <c r="O2122" s="13">
        <f t="shared" si="2802"/>
        <v>9.6556648512514748E-2</v>
      </c>
      <c r="P2122" s="13">
        <f t="shared" si="2803"/>
        <v>0.12622313985211409</v>
      </c>
      <c r="Q2122" s="13">
        <f t="shared" si="2804"/>
        <v>6.5108198007891957E-2</v>
      </c>
      <c r="R2122" s="13">
        <f t="shared" si="2805"/>
        <v>6.117617105681205E-2</v>
      </c>
      <c r="S2122" s="13">
        <f t="shared" si="2806"/>
        <v>5.2271611388105148E-2</v>
      </c>
      <c r="T2122" s="13">
        <f t="shared" si="2807"/>
        <v>8.2502247538455947E-2</v>
      </c>
      <c r="U2122" s="13">
        <f t="shared" si="2808"/>
        <v>7.9972208168762285E-2</v>
      </c>
      <c r="V2122" s="13">
        <f t="shared" si="2809"/>
        <v>9.6207799063374212E-3</v>
      </c>
      <c r="W2122" s="13">
        <f t="shared" si="2810"/>
        <v>2.837077615152216E-2</v>
      </c>
      <c r="X2122" s="13">
        <f t="shared" si="2811"/>
        <v>3.5950200873740755E-2</v>
      </c>
      <c r="Y2122" s="13">
        <f t="shared" si="2812"/>
        <v>2.2777257413751958E-2</v>
      </c>
      <c r="Z2122" s="13">
        <f t="shared" si="2813"/>
        <v>2.5839918588911798E-2</v>
      </c>
      <c r="AA2122" s="13">
        <f t="shared" si="2814"/>
        <v>3.3779089353880375E-2</v>
      </c>
      <c r="AB2122" s="13">
        <f t="shared" si="2815"/>
        <v>2.207876301257122E-2</v>
      </c>
      <c r="AC2122" s="13">
        <f t="shared" si="2816"/>
        <v>9.9604095790946389E-4</v>
      </c>
      <c r="AD2122" s="13">
        <f t="shared" si="2817"/>
        <v>9.2718846942540165E-3</v>
      </c>
      <c r="AE2122" s="13">
        <f t="shared" si="2818"/>
        <v>1.1748924860439906E-2</v>
      </c>
      <c r="AF2122" s="13">
        <f t="shared" si="2819"/>
        <v>7.4438606566045555E-3</v>
      </c>
      <c r="AG2122" s="13">
        <f t="shared" si="2820"/>
        <v>3.1441777089193448E-3</v>
      </c>
      <c r="AH2122" s="13">
        <f t="shared" si="2821"/>
        <v>8.1858023452651158E-3</v>
      </c>
      <c r="AI2122" s="13">
        <f t="shared" si="2822"/>
        <v>1.0700844428069019E-2</v>
      </c>
      <c r="AJ2122" s="13">
        <f t="shared" si="2823"/>
        <v>6.9943095767496912E-3</v>
      </c>
      <c r="AK2122" s="13">
        <f t="shared" si="2824"/>
        <v>3.0477573855194153E-3</v>
      </c>
      <c r="AL2122" s="13">
        <f t="shared" si="2825"/>
        <v>6.5996983994509581E-5</v>
      </c>
      <c r="AM2122" s="13">
        <f t="shared" si="2826"/>
        <v>2.4241239033971113E-3</v>
      </c>
      <c r="AN2122" s="13">
        <f t="shared" si="2827"/>
        <v>3.0717432898037583E-3</v>
      </c>
      <c r="AO2122" s="13">
        <f t="shared" si="2828"/>
        <v>1.9461890593198588E-3</v>
      </c>
      <c r="AP2122" s="13">
        <f t="shared" si="2829"/>
        <v>8.2204175224948463E-4</v>
      </c>
      <c r="AQ2122" s="13">
        <f t="shared" si="2830"/>
        <v>2.6041379659598452E-4</v>
      </c>
      <c r="AR2122" s="13">
        <f t="shared" si="2831"/>
        <v>2.0745378064620217E-3</v>
      </c>
      <c r="AS2122" s="13">
        <f t="shared" si="2832"/>
        <v>2.7119279687883393E-3</v>
      </c>
      <c r="AT2122" s="13">
        <f t="shared" si="2833"/>
        <v>1.7725763504978301E-3</v>
      </c>
      <c r="AU2122" s="13">
        <f t="shared" si="2834"/>
        <v>7.7239684694330353E-4</v>
      </c>
      <c r="AV2122" s="13">
        <f t="shared" si="2835"/>
        <v>2.5242786678853136E-4</v>
      </c>
      <c r="AW2122" s="13">
        <f t="shared" si="2836"/>
        <v>3.0367461449530512E-6</v>
      </c>
      <c r="AX2122" s="13">
        <f t="shared" si="2837"/>
        <v>5.2815374047441167E-4</v>
      </c>
      <c r="AY2122" s="13">
        <f t="shared" si="2838"/>
        <v>6.6925321185666369E-4</v>
      </c>
      <c r="AZ2122" s="13">
        <f t="shared" si="2839"/>
        <v>4.2402413090754262E-4</v>
      </c>
      <c r="BA2122" s="13">
        <f t="shared" si="2840"/>
        <v>1.7910158208838948E-4</v>
      </c>
      <c r="BB2122" s="13">
        <f t="shared" si="2841"/>
        <v>5.6737413690186588E-5</v>
      </c>
      <c r="BC2122" s="13">
        <f t="shared" si="2842"/>
        <v>1.4379031495825332E-5</v>
      </c>
      <c r="BD2122" s="13">
        <f t="shared" si="2843"/>
        <v>4.3812719154012134E-4</v>
      </c>
      <c r="BE2122" s="13">
        <f t="shared" si="2844"/>
        <v>5.7273932580225199E-4</v>
      </c>
      <c r="BF2122" s="13">
        <f t="shared" si="2845"/>
        <v>3.7435514349989723E-4</v>
      </c>
      <c r="BG2122" s="13">
        <f t="shared" si="2846"/>
        <v>1.6312455731180224E-4</v>
      </c>
      <c r="BH2122" s="13">
        <f t="shared" si="2847"/>
        <v>5.3310916772896025E-5</v>
      </c>
      <c r="BI2122" s="13">
        <f t="shared" si="2848"/>
        <v>1.3938079680960573E-5</v>
      </c>
      <c r="BJ2122" s="14">
        <f t="shared" si="2849"/>
        <v>0.37632505005751121</v>
      </c>
      <c r="BK2122" s="14">
        <f t="shared" si="2850"/>
        <v>0.26604631477354856</v>
      </c>
      <c r="BL2122" s="14">
        <f t="shared" si="2851"/>
        <v>0.33169105589423187</v>
      </c>
      <c r="BM2122" s="14">
        <f t="shared" si="2852"/>
        <v>0.47436111170587619</v>
      </c>
      <c r="BN2122" s="14">
        <f t="shared" si="2853"/>
        <v>0.52487501114261559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1.5866</v>
      </c>
      <c r="F2123" s="10">
        <f>VLOOKUP(B2123,home!$B$2:$E$405,3,FALSE)</f>
        <v>1.6807000000000001</v>
      </c>
      <c r="G2123" s="10">
        <f>VLOOKUP(C2123,away!$B$2:$E$405,4,FALSE)</f>
        <v>0.94540000000000002</v>
      </c>
      <c r="H2123" s="10">
        <f>VLOOKUP(A2123,away!$A$2:$E$405,3,FALSE)</f>
        <v>1.1788000000000001</v>
      </c>
      <c r="I2123" s="10">
        <f>VLOOKUP(C2123,away!$B$2:$E$405,3,FALSE)</f>
        <v>1.3573</v>
      </c>
      <c r="J2123" s="10">
        <f>VLOOKUP(B2123,home!$B$2:$E$405,4,FALSE)</f>
        <v>0.65980000000000005</v>
      </c>
      <c r="K2123" s="12">
        <f t="shared" si="2798"/>
        <v>2.5210023353480002</v>
      </c>
      <c r="L2123" s="12">
        <f t="shared" si="2799"/>
        <v>1.0556702613520001</v>
      </c>
      <c r="M2123" s="13">
        <f t="shared" si="2800"/>
        <v>2.7968606431376983E-2</v>
      </c>
      <c r="N2123" s="13">
        <f t="shared" si="2801"/>
        <v>7.0508922129930471E-2</v>
      </c>
      <c r="O2123" s="13">
        <f t="shared" si="2802"/>
        <v>2.9525626061062973E-2</v>
      </c>
      <c r="P2123" s="13">
        <f t="shared" si="2803"/>
        <v>7.4434172252551528E-2</v>
      </c>
      <c r="Q2123" s="13">
        <f t="shared" si="2804"/>
        <v>8.8876578676212514E-2</v>
      </c>
      <c r="R2123" s="13">
        <f t="shared" si="2805"/>
        <v>1.5584662690231885E-2</v>
      </c>
      <c r="S2123" s="13">
        <f t="shared" si="2806"/>
        <v>4.9523793869712458E-2</v>
      </c>
      <c r="T2123" s="13">
        <f t="shared" si="2807"/>
        <v>9.3824361039188869E-2</v>
      </c>
      <c r="U2123" s="13">
        <f t="shared" si="2808"/>
        <v>3.928897103768543E-2</v>
      </c>
      <c r="V2123" s="13">
        <f t="shared" si="2809"/>
        <v>1.4644445540286384E-2</v>
      </c>
      <c r="W2123" s="13">
        <f t="shared" si="2810"/>
        <v>7.4686020800157349E-2</v>
      </c>
      <c r="X2123" s="13">
        <f t="shared" si="2811"/>
        <v>7.8843811097443026E-2</v>
      </c>
      <c r="Y2123" s="13">
        <f t="shared" si="2812"/>
        <v>4.1616533333612704E-2</v>
      </c>
      <c r="Z2123" s="13">
        <f t="shared" si="2813"/>
        <v>5.4840883117599536E-3</v>
      </c>
      <c r="AA2123" s="13">
        <f t="shared" si="2814"/>
        <v>1.3825399441201515E-2</v>
      </c>
      <c r="AB2123" s="13">
        <f t="shared" si="2815"/>
        <v>1.7426932139193982E-2</v>
      </c>
      <c r="AC2123" s="13">
        <f t="shared" si="2816"/>
        <v>2.4358721281021291E-3</v>
      </c>
      <c r="AD2123" s="13">
        <f t="shared" si="2817"/>
        <v>4.7070908213761489E-2</v>
      </c>
      <c r="AE2123" s="13">
        <f t="shared" si="2818"/>
        <v>4.9691357976097604E-2</v>
      </c>
      <c r="AF2123" s="13">
        <f t="shared" si="2819"/>
        <v>2.6228844430781374E-2</v>
      </c>
      <c r="AG2123" s="13">
        <f t="shared" si="2820"/>
        <v>9.2296703517346437E-3</v>
      </c>
      <c r="AH2123" s="13">
        <f t="shared" si="2821"/>
        <v>1.4473472353382696E-3</v>
      </c>
      <c r="AI2123" s="13">
        <f t="shared" si="2822"/>
        <v>3.6487657603472496E-3</v>
      </c>
      <c r="AJ2123" s="13">
        <f t="shared" si="2823"/>
        <v>4.5992735014866188E-3</v>
      </c>
      <c r="AK2123" s="13">
        <f t="shared" si="2824"/>
        <v>3.8649264127173142E-3</v>
      </c>
      <c r="AL2123" s="13">
        <f t="shared" si="2825"/>
        <v>2.5930805814470002E-4</v>
      </c>
      <c r="AM2123" s="13">
        <f t="shared" si="2826"/>
        <v>2.373317390676883E-2</v>
      </c>
      <c r="AN2123" s="13">
        <f t="shared" si="2827"/>
        <v>2.5054405900871126E-2</v>
      </c>
      <c r="AO2123" s="13">
        <f t="shared" si="2828"/>
        <v>1.3224595612695856E-2</v>
      </c>
      <c r="AP2123" s="13">
        <f t="shared" si="2829"/>
        <v>4.6536041022430495E-3</v>
      </c>
      <c r="AQ2123" s="13">
        <f t="shared" si="2830"/>
        <v>1.2281678647109149E-3</v>
      </c>
      <c r="AR2123" s="13">
        <f t="shared" si="2831"/>
        <v>3.0558428683932933E-4</v>
      </c>
      <c r="AS2123" s="13">
        <f t="shared" si="2832"/>
        <v>7.7037870076760242E-4</v>
      </c>
      <c r="AT2123" s="13">
        <f t="shared" si="2833"/>
        <v>9.7106325186874199E-4</v>
      </c>
      <c r="AU2123" s="13">
        <f t="shared" si="2834"/>
        <v>8.1601757524390746E-4</v>
      </c>
      <c r="AV2123" s="13">
        <f t="shared" si="2835"/>
        <v>5.1429555321872572E-4</v>
      </c>
      <c r="AW2123" s="13">
        <f t="shared" si="2836"/>
        <v>1.9169688138431785E-5</v>
      </c>
      <c r="AX2123" s="13">
        <f t="shared" si="2837"/>
        <v>9.9718978073640701E-3</v>
      </c>
      <c r="AY2123" s="13">
        <f t="shared" si="2838"/>
        <v>1.0527035964475467E-2</v>
      </c>
      <c r="AZ2123" s="13">
        <f t="shared" si="2839"/>
        <v>5.55653940393986E-3</v>
      </c>
      <c r="BA2123" s="13">
        <f t="shared" si="2840"/>
        <v>1.9552911349232931E-3</v>
      </c>
      <c r="BB2123" s="13">
        <f t="shared" si="2841"/>
        <v>5.1603567585593033E-4</v>
      </c>
      <c r="BC2123" s="13">
        <f t="shared" si="2842"/>
        <v>1.0895270335955725E-4</v>
      </c>
      <c r="BD2123" s="13">
        <f t="shared" si="2843"/>
        <v>5.3766040658789872E-5</v>
      </c>
      <c r="BE2123" s="13">
        <f t="shared" si="2844"/>
        <v>1.3554431406322481E-4</v>
      </c>
      <c r="BF2123" s="13">
        <f t="shared" si="2845"/>
        <v>1.7085376614826627E-4</v>
      </c>
      <c r="BG2123" s="13">
        <f t="shared" si="2846"/>
        <v>1.435742478209268E-4</v>
      </c>
      <c r="BH2123" s="13">
        <f t="shared" si="2847"/>
        <v>9.0487753513097244E-5</v>
      </c>
      <c r="BI2123" s="13">
        <f t="shared" si="2848"/>
        <v>4.5623967585382503E-5</v>
      </c>
      <c r="BJ2123" s="14">
        <f t="shared" si="2849"/>
        <v>0.67710670812612794</v>
      </c>
      <c r="BK2123" s="14">
        <f t="shared" si="2850"/>
        <v>0.17979323424464963</v>
      </c>
      <c r="BL2123" s="14">
        <f t="shared" si="2851"/>
        <v>0.13322909373699326</v>
      </c>
      <c r="BM2123" s="14">
        <f t="shared" si="2852"/>
        <v>0.67820668990182709</v>
      </c>
      <c r="BN2123" s="14">
        <f t="shared" si="2853"/>
        <v>0.30689856824136635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1.5866</v>
      </c>
      <c r="F2124" s="10">
        <f>VLOOKUP(B2124,home!$B$2:$E$405,3,FALSE)</f>
        <v>1.4496</v>
      </c>
      <c r="G2124" s="10">
        <f>VLOOKUP(C2124,away!$B$2:$E$405,4,FALSE)</f>
        <v>1.4496</v>
      </c>
      <c r="H2124" s="10">
        <f>VLOOKUP(A2124,away!$A$2:$E$405,3,FALSE)</f>
        <v>1.1788000000000001</v>
      </c>
      <c r="I2124" s="10">
        <f>VLOOKUP(C2124,away!$B$2:$E$405,3,FALSE)</f>
        <v>0.59379999999999999</v>
      </c>
      <c r="J2124" s="10">
        <f>VLOOKUP(B2124,home!$B$2:$E$405,4,FALSE)</f>
        <v>0.67869999999999997</v>
      </c>
      <c r="K2124" s="12">
        <f t="shared" si="2798"/>
        <v>3.3339862978560002</v>
      </c>
      <c r="L2124" s="12">
        <f t="shared" si="2799"/>
        <v>0.47507061632799996</v>
      </c>
      <c r="M2124" s="13">
        <f t="shared" si="2800"/>
        <v>2.2169076442974341E-2</v>
      </c>
      <c r="N2124" s="13">
        <f t="shared" si="2801"/>
        <v>7.3911397096998691E-2</v>
      </c>
      <c r="O2124" s="13">
        <f t="shared" si="2802"/>
        <v>1.0531876809186365E-2</v>
      </c>
      <c r="P2124" s="13">
        <f t="shared" si="2803"/>
        <v>3.5113132972534718E-2</v>
      </c>
      <c r="Q2124" s="13">
        <f t="shared" si="2804"/>
        <v>0.12320979258839368</v>
      </c>
      <c r="R2124" s="13">
        <f t="shared" si="2805"/>
        <v>2.5016926034153674E-3</v>
      </c>
      <c r="S2124" s="13">
        <f t="shared" si="2806"/>
        <v>1.3903737829566144E-2</v>
      </c>
      <c r="T2124" s="13">
        <f t="shared" si="2807"/>
        <v>5.8533352102613227E-2</v>
      </c>
      <c r="U2124" s="13">
        <f t="shared" si="2808"/>
        <v>8.3406088612345396E-3</v>
      </c>
      <c r="V2124" s="13">
        <f t="shared" si="2809"/>
        <v>2.4468708146514473E-3</v>
      </c>
      <c r="W2124" s="13">
        <f t="shared" si="2810"/>
        <v>0.13692658675046146</v>
      </c>
      <c r="X2124" s="13">
        <f t="shared" si="2811"/>
        <v>6.504979795923109E-2</v>
      </c>
      <c r="Y2124" s="13">
        <f t="shared" si="2812"/>
        <v>1.5451623804251888E-2</v>
      </c>
      <c r="Z2124" s="13">
        <f t="shared" si="2813"/>
        <v>3.9616021565591251E-4</v>
      </c>
      <c r="AA2124" s="13">
        <f t="shared" si="2814"/>
        <v>1.3207927307524905E-3</v>
      </c>
      <c r="AB2124" s="13">
        <f t="shared" si="2815"/>
        <v>2.2017524333183061E-3</v>
      </c>
      <c r="AC2124" s="13">
        <f t="shared" si="2816"/>
        <v>2.4222169477401391E-4</v>
      </c>
      <c r="AD2124" s="13">
        <f t="shared" si="2817"/>
        <v>0.11412784100955738</v>
      </c>
      <c r="AE2124" s="13">
        <f t="shared" si="2818"/>
        <v>5.421878376859441E-2</v>
      </c>
      <c r="AF2124" s="13">
        <f t="shared" si="2819"/>
        <v>1.287887551075035E-2</v>
      </c>
      <c r="AG2124" s="13">
        <f t="shared" si="2820"/>
        <v>2.0394584421679187E-3</v>
      </c>
      <c r="AH2124" s="13">
        <f t="shared" si="2821"/>
        <v>4.7051019454071933E-5</v>
      </c>
      <c r="AI2124" s="13">
        <f t="shared" si="2822"/>
        <v>1.5686745416003194E-4</v>
      </c>
      <c r="AJ2124" s="13">
        <f t="shared" si="2823"/>
        <v>2.614969713745503E-4</v>
      </c>
      <c r="AK2124" s="13">
        <f t="shared" si="2824"/>
        <v>2.9060910649786456E-4</v>
      </c>
      <c r="AL2124" s="13">
        <f t="shared" si="2825"/>
        <v>1.5345993504619928E-5</v>
      </c>
      <c r="AM2124" s="13">
        <f t="shared" si="2826"/>
        <v>7.6100131625950473E-2</v>
      </c>
      <c r="AN2124" s="13">
        <f t="shared" si="2827"/>
        <v>3.6152936434182215E-2</v>
      </c>
      <c r="AO2124" s="13">
        <f t="shared" si="2828"/>
        <v>8.587598896926972E-3</v>
      </c>
      <c r="AP2124" s="13">
        <f t="shared" si="2829"/>
        <v>1.3599053002469168E-3</v>
      </c>
      <c r="AQ2124" s="13">
        <f t="shared" si="2830"/>
        <v>1.6151276228400414E-4</v>
      </c>
      <c r="AR2124" s="13">
        <f t="shared" si="2831"/>
        <v>4.4705113621813364E-6</v>
      </c>
      <c r="AS2124" s="13">
        <f t="shared" si="2832"/>
        <v>1.4904623625922139E-5</v>
      </c>
      <c r="AT2124" s="13">
        <f t="shared" si="2833"/>
        <v>2.4845905471762612E-5</v>
      </c>
      <c r="AU2124" s="13">
        <f t="shared" si="2834"/>
        <v>2.7611969466893998E-5</v>
      </c>
      <c r="AV2124" s="13">
        <f t="shared" si="2835"/>
        <v>2.3014481964860708E-5</v>
      </c>
      <c r="AW2124" s="13">
        <f t="shared" si="2836"/>
        <v>6.7517210279303759E-7</v>
      </c>
      <c r="AX2124" s="13">
        <f t="shared" si="2837"/>
        <v>4.2286132684326141E-2</v>
      </c>
      <c r="AY2124" s="13">
        <f t="shared" si="2838"/>
        <v>2.0088899116470403E-2</v>
      </c>
      <c r="AZ2124" s="13">
        <f t="shared" si="2839"/>
        <v>4.771822842306303E-3</v>
      </c>
      <c r="BA2124" s="13">
        <f t="shared" si="2840"/>
        <v>7.5565093956749484E-4</v>
      </c>
      <c r="BB2124" s="13">
        <f t="shared" si="2841"/>
        <v>8.9746889397290493E-5</v>
      </c>
      <c r="BC2124" s="13">
        <f t="shared" si="2842"/>
        <v>8.5272220118983333E-6</v>
      </c>
      <c r="BD2124" s="13">
        <f t="shared" si="2843"/>
        <v>3.5396809802213537E-7</v>
      </c>
      <c r="BE2124" s="13">
        <f t="shared" si="2844"/>
        <v>1.1801247886839491E-6</v>
      </c>
      <c r="BF2124" s="13">
        <f t="shared" si="2845"/>
        <v>1.9672599376162466E-6</v>
      </c>
      <c r="BG2124" s="13">
        <f t="shared" si="2846"/>
        <v>2.1862725587778726E-6</v>
      </c>
      <c r="BH2124" s="13">
        <f t="shared" si="2847"/>
        <v>1.8222506885860011E-6</v>
      </c>
      <c r="BI2124" s="13">
        <f t="shared" si="2848"/>
        <v>1.2150717654008778E-6</v>
      </c>
      <c r="BJ2124" s="14">
        <f t="shared" si="2849"/>
        <v>0.84671037374669023</v>
      </c>
      <c r="BK2124" s="14">
        <f t="shared" si="2850"/>
        <v>9.397928486447571E-2</v>
      </c>
      <c r="BL2124" s="14">
        <f t="shared" si="2851"/>
        <v>2.5756320429122296E-2</v>
      </c>
      <c r="BM2124" s="14">
        <f t="shared" si="2852"/>
        <v>0.67931694679807342</v>
      </c>
      <c r="BN2124" s="14">
        <f t="shared" si="2853"/>
        <v>0.26743696851350318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1.1809000000000001</v>
      </c>
      <c r="F2125" s="10">
        <f>VLOOKUP(B2125,home!$B$2:$E$405,3,FALSE)</f>
        <v>1.1073999999999999</v>
      </c>
      <c r="G2125" s="10">
        <f>VLOOKUP(C2125,away!$B$2:$E$405,4,FALSE)</f>
        <v>0.3528</v>
      </c>
      <c r="H2125" s="10">
        <f>VLOOKUP(A2125,away!$A$2:$E$405,3,FALSE)</f>
        <v>0.92459999999999998</v>
      </c>
      <c r="I2125" s="10">
        <f>VLOOKUP(C2125,away!$B$2:$E$405,3,FALSE)</f>
        <v>0.54079999999999995</v>
      </c>
      <c r="J2125" s="10">
        <f>VLOOKUP(B2125,home!$B$2:$E$405,4,FALSE)</f>
        <v>0.91520000000000001</v>
      </c>
      <c r="K2125" s="12">
        <f t="shared" si="2798"/>
        <v>0.46136667124800002</v>
      </c>
      <c r="L2125" s="12">
        <f t="shared" si="2799"/>
        <v>0.45762167193600001</v>
      </c>
      <c r="M2125" s="13">
        <f t="shared" si="2800"/>
        <v>0.39892240958957959</v>
      </c>
      <c r="N2125" s="13">
        <f t="shared" si="2801"/>
        <v>0.18404950419857555</v>
      </c>
      <c r="O2125" s="13">
        <f t="shared" si="2802"/>
        <v>0.1825555400491212</v>
      </c>
      <c r="P2125" s="13">
        <f t="shared" si="2803"/>
        <v>8.4225041830343989E-2</v>
      </c>
      <c r="Q2125" s="13">
        <f t="shared" si="2804"/>
        <v>4.2457153548470808E-2</v>
      </c>
      <c r="R2125" s="13">
        <f t="shared" si="2805"/>
        <v>4.1770685729229123E-2</v>
      </c>
      <c r="S2125" s="13">
        <f t="shared" si="2806"/>
        <v>4.4456374853831335E-3</v>
      </c>
      <c r="T2125" s="13">
        <f t="shared" si="2807"/>
        <v>1.9429313592494685E-2</v>
      </c>
      <c r="U2125" s="13">
        <f t="shared" si="2808"/>
        <v>1.9271602230640776E-2</v>
      </c>
      <c r="V2125" s="13">
        <f t="shared" si="2809"/>
        <v>1.042904011651918E-4</v>
      </c>
      <c r="W2125" s="13">
        <f t="shared" si="2810"/>
        <v>6.5294385344410628E-3</v>
      </c>
      <c r="X2125" s="13">
        <f t="shared" si="2811"/>
        <v>2.9880125789342642E-3</v>
      </c>
      <c r="Y2125" s="13">
        <f t="shared" si="2812"/>
        <v>6.8368965606884857E-4</v>
      </c>
      <c r="Z2125" s="13">
        <f t="shared" si="2813"/>
        <v>6.3717236804410179E-3</v>
      </c>
      <c r="AA2125" s="13">
        <f t="shared" si="2814"/>
        <v>2.9397009445571273E-3</v>
      </c>
      <c r="AB2125" s="13">
        <f t="shared" si="2815"/>
        <v>6.7814001962746169E-4</v>
      </c>
      <c r="AC2125" s="13">
        <f t="shared" si="2816"/>
        <v>1.3761860686265205E-6</v>
      </c>
      <c r="AD2125" s="13">
        <f t="shared" si="2817"/>
        <v>7.5311633043837313E-4</v>
      </c>
      <c r="AE2125" s="13">
        <f t="shared" si="2818"/>
        <v>3.4464235429751335E-4</v>
      </c>
      <c r="AF2125" s="13">
        <f t="shared" si="2819"/>
        <v>7.8857905196793668E-5</v>
      </c>
      <c r="AG2125" s="13">
        <f t="shared" si="2820"/>
        <v>1.2029028807175771E-5</v>
      </c>
      <c r="AH2125" s="13">
        <f t="shared" si="2821"/>
        <v>7.2895971093940527E-4</v>
      </c>
      <c r="AI2125" s="13">
        <f t="shared" si="2822"/>
        <v>3.3631771531001764E-4</v>
      </c>
      <c r="AJ2125" s="13">
        <f t="shared" si="2823"/>
        <v>7.7582892397157706E-5</v>
      </c>
      <c r="AK2125" s="13">
        <f t="shared" si="2824"/>
        <v>1.1931386937022806E-5</v>
      </c>
      <c r="AL2125" s="13">
        <f t="shared" si="2825"/>
        <v>1.1622242963553297E-8</v>
      </c>
      <c r="AM2125" s="13">
        <f t="shared" si="2826"/>
        <v>6.9492554887372248E-5</v>
      </c>
      <c r="AN2125" s="13">
        <f t="shared" si="2827"/>
        <v>3.1801299154663534E-5</v>
      </c>
      <c r="AO2125" s="13">
        <f t="shared" si="2828"/>
        <v>7.2764818444470144E-6</v>
      </c>
      <c r="AP2125" s="13">
        <f t="shared" si="2829"/>
        <v>1.1099585958225975E-6</v>
      </c>
      <c r="AQ2125" s="13">
        <f t="shared" si="2830"/>
        <v>1.2698527710001796E-7</v>
      </c>
      <c r="AR2125" s="13">
        <f t="shared" si="2831"/>
        <v>6.6717552338814787E-5</v>
      </c>
      <c r="AS2125" s="13">
        <f t="shared" si="2832"/>
        <v>3.0781255036373194E-5</v>
      </c>
      <c r="AT2125" s="13">
        <f t="shared" si="2833"/>
        <v>7.1007225864836186E-6</v>
      </c>
      <c r="AU2125" s="13">
        <f t="shared" si="2834"/>
        <v>1.0920122477271453E-6</v>
      </c>
      <c r="AV2125" s="13">
        <f t="shared" si="2835"/>
        <v>1.2595451392397985E-7</v>
      </c>
      <c r="AW2125" s="13">
        <f t="shared" si="2836"/>
        <v>6.8161674512009791E-11</v>
      </c>
      <c r="AX2125" s="13">
        <f t="shared" si="2837"/>
        <v>5.343591454150974E-6</v>
      </c>
      <c r="AY2125" s="13">
        <f t="shared" si="2838"/>
        <v>2.4453432553914902E-6</v>
      </c>
      <c r="AZ2125" s="13">
        <f t="shared" si="2839"/>
        <v>5.5952103449483735E-7</v>
      </c>
      <c r="BA2125" s="13">
        <f t="shared" si="2840"/>
        <v>8.5349650429629293E-8</v>
      </c>
      <c r="BB2125" s="13">
        <f t="shared" si="2841"/>
        <v>9.7644624321900222E-9</v>
      </c>
      <c r="BC2125" s="13">
        <f t="shared" si="2842"/>
        <v>8.9368592475501184E-10</v>
      </c>
      <c r="BD2125" s="13">
        <f t="shared" si="2843"/>
        <v>5.0885663081276682E-6</v>
      </c>
      <c r="BE2125" s="13">
        <f t="shared" si="2844"/>
        <v>2.3476948990055864E-6</v>
      </c>
      <c r="BF2125" s="13">
        <f t="shared" si="2845"/>
        <v>5.4157409033005863E-7</v>
      </c>
      <c r="BG2125" s="13">
        <f t="shared" si="2846"/>
        <v>8.3288078429914262E-8</v>
      </c>
      <c r="BH2125" s="13">
        <f t="shared" si="2847"/>
        <v>9.6065858749629733E-9</v>
      </c>
      <c r="BI2125" s="13">
        <f t="shared" si="2848"/>
        <v>8.8643170943794502E-10</v>
      </c>
      <c r="BJ2125" s="14">
        <f t="shared" si="2849"/>
        <v>0.2574440094710273</v>
      </c>
      <c r="BK2125" s="14">
        <f t="shared" si="2850"/>
        <v>0.48770121245803882</v>
      </c>
      <c r="BL2125" s="14">
        <f t="shared" si="2851"/>
        <v>0.24848434979187606</v>
      </c>
      <c r="BM2125" s="14">
        <f t="shared" si="2852"/>
        <v>6.6018515180969337E-2</v>
      </c>
      <c r="BN2125" s="14">
        <f t="shared" si="2853"/>
        <v>0.93398033494532029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1.1809000000000001</v>
      </c>
      <c r="F2126" s="10">
        <f>VLOOKUP(B2126,home!$B$2:$E$405,3,FALSE)</f>
        <v>0.5645</v>
      </c>
      <c r="G2126" s="10">
        <f>VLOOKUP(C2126,away!$B$2:$E$405,4,FALSE)</f>
        <v>0.65139999999999998</v>
      </c>
      <c r="H2126" s="10">
        <f>VLOOKUP(A2126,away!$A$2:$E$405,3,FALSE)</f>
        <v>0.92459999999999998</v>
      </c>
      <c r="I2126" s="10">
        <f>VLOOKUP(C2126,away!$B$2:$E$405,3,FALSE)</f>
        <v>0.99839999999999995</v>
      </c>
      <c r="J2126" s="10">
        <f>VLOOKUP(B2126,home!$B$2:$E$405,4,FALSE)</f>
        <v>0.72099999999999997</v>
      </c>
      <c r="K2126" s="12">
        <f t="shared" si="2798"/>
        <v>0.43423499777000002</v>
      </c>
      <c r="L2126" s="12">
        <f t="shared" si="2799"/>
        <v>0.6655699814399999</v>
      </c>
      <c r="M2126" s="13">
        <f t="shared" si="2800"/>
        <v>0.33293600681026309</v>
      </c>
      <c r="N2126" s="13">
        <f t="shared" si="2801"/>
        <v>0.14457246617480729</v>
      </c>
      <c r="O2126" s="13">
        <f t="shared" si="2802"/>
        <v>0.22159221187341449</v>
      </c>
      <c r="P2126" s="13">
        <f t="shared" si="2803"/>
        <v>9.6223093628701503E-2</v>
      </c>
      <c r="Q2126" s="13">
        <f t="shared" si="2804"/>
        <v>3.1389212263510428E-2</v>
      </c>
      <c r="R2126" s="13">
        <f t="shared" si="2805"/>
        <v>7.3742562171918491E-2</v>
      </c>
      <c r="S2126" s="13">
        <f t="shared" si="2806"/>
        <v>6.9524499889511817E-3</v>
      </c>
      <c r="T2126" s="13">
        <f t="shared" si="2807"/>
        <v>2.0891717423640852E-2</v>
      </c>
      <c r="U2126" s="13">
        <f t="shared" si="2808"/>
        <v>3.2021601320277114E-2</v>
      </c>
      <c r="V2126" s="13">
        <f t="shared" si="2809"/>
        <v>2.2326153860451197E-4</v>
      </c>
      <c r="W2126" s="13">
        <f t="shared" si="2810"/>
        <v>4.5434315057491697E-3</v>
      </c>
      <c r="X2126" s="13">
        <f t="shared" si="2811"/>
        <v>3.0239716229553855E-3</v>
      </c>
      <c r="Y2126" s="13">
        <f t="shared" si="2812"/>
        <v>1.006332368482751E-3</v>
      </c>
      <c r="Z2126" s="13">
        <f t="shared" si="2813"/>
        <v>1.6360278578700614E-2</v>
      </c>
      <c r="AA2126" s="13">
        <f t="shared" si="2814"/>
        <v>7.1042055321386393E-3</v>
      </c>
      <c r="AB2126" s="13">
        <f t="shared" si="2815"/>
        <v>1.542447336702922E-3</v>
      </c>
      <c r="AC2126" s="13">
        <f t="shared" si="2816"/>
        <v>4.0328538167607992E-6</v>
      </c>
      <c r="AD2126" s="13">
        <f t="shared" si="2817"/>
        <v>4.9322924244178451E-4</v>
      </c>
      <c r="AE2126" s="13">
        <f t="shared" si="2818"/>
        <v>3.2827857773764374E-4</v>
      </c>
      <c r="AF2126" s="13">
        <f t="shared" si="2819"/>
        <v>1.0924618344599656E-4</v>
      </c>
      <c r="AG2126" s="13">
        <f t="shared" si="2820"/>
        <v>2.4236993429514252E-5</v>
      </c>
      <c r="AH2126" s="13">
        <f t="shared" si="2821"/>
        <v>2.722227577494748E-3</v>
      </c>
      <c r="AI2126" s="13">
        <f t="shared" si="2822"/>
        <v>1.1820864860428643E-3</v>
      </c>
      <c r="AJ2126" s="13">
        <f t="shared" si="2823"/>
        <v>2.566516613153852E-4</v>
      </c>
      <c r="AK2126" s="13">
        <f t="shared" si="2824"/>
        <v>3.7149044526317698E-5</v>
      </c>
      <c r="AL2126" s="13">
        <f t="shared" si="2825"/>
        <v>4.6622012935018921E-8</v>
      </c>
      <c r="AM2126" s="13">
        <f t="shared" si="2826"/>
        <v>4.283547979836142E-5</v>
      </c>
      <c r="AN2126" s="13">
        <f t="shared" si="2827"/>
        <v>2.8510009494368904E-5</v>
      </c>
      <c r="AO2126" s="13">
        <f t="shared" si="2828"/>
        <v>9.4877032450106655E-6</v>
      </c>
      <c r="AP2126" s="13">
        <f t="shared" si="2829"/>
        <v>2.1049101575633255E-6</v>
      </c>
      <c r="AQ2126" s="13">
        <f t="shared" si="2830"/>
        <v>3.5024125362557236E-7</v>
      </c>
      <c r="AR2126" s="13">
        <f t="shared" si="2831"/>
        <v>3.6236659164572724E-4</v>
      </c>
      <c r="AS2126" s="13">
        <f t="shared" si="2832"/>
        <v>1.5735225611520487E-4</v>
      </c>
      <c r="AT2126" s="13">
        <f t="shared" si="2833"/>
        <v>3.4163928291645231E-5</v>
      </c>
      <c r="AU2126" s="13">
        <f t="shared" si="2834"/>
        <v>4.9450577751790028E-6</v>
      </c>
      <c r="AV2126" s="13">
        <f t="shared" si="2835"/>
        <v>5.3682928799434387E-7</v>
      </c>
      <c r="AW2126" s="13">
        <f t="shared" si="2836"/>
        <v>3.7428900449674489E-10</v>
      </c>
      <c r="AX2126" s="13">
        <f t="shared" si="2837"/>
        <v>3.100110745786391E-6</v>
      </c>
      <c r="AY2126" s="13">
        <f t="shared" si="2838"/>
        <v>2.0633406515349928E-6</v>
      </c>
      <c r="AZ2126" s="13">
        <f t="shared" si="2839"/>
        <v>6.8664879957327117E-7</v>
      </c>
      <c r="BA2126" s="13">
        <f t="shared" si="2840"/>
        <v>1.5233760959592678E-7</v>
      </c>
      <c r="BB2126" s="13">
        <f t="shared" si="2841"/>
        <v>2.5347834997843726E-8</v>
      </c>
      <c r="BC2126" s="13">
        <f t="shared" si="2842"/>
        <v>3.3741516138118078E-9</v>
      </c>
      <c r="BD2126" s="13">
        <f t="shared" si="2843"/>
        <v>4.0196720946020425E-5</v>
      </c>
      <c r="BE2126" s="13">
        <f t="shared" si="2844"/>
        <v>1.7454823030356493E-5</v>
      </c>
      <c r="BF2126" s="13">
        <f t="shared" si="2845"/>
        <v>3.7897475198312985E-6</v>
      </c>
      <c r="BG2126" s="13">
        <f t="shared" si="2846"/>
        <v>5.4854700194093571E-7</v>
      </c>
      <c r="BH2126" s="13">
        <f t="shared" si="2847"/>
        <v>5.9549576541140595E-8</v>
      </c>
      <c r="BI2126" s="13">
        <f t="shared" si="2848"/>
        <v>5.1717020473093263E-9</v>
      </c>
      <c r="BJ2126" s="14">
        <f t="shared" si="2849"/>
        <v>0.20647144185994284</v>
      </c>
      <c r="BK2126" s="14">
        <f t="shared" si="2850"/>
        <v>0.43634095478300156</v>
      </c>
      <c r="BL2126" s="14">
        <f t="shared" si="2851"/>
        <v>0.34082256222672341</v>
      </c>
      <c r="BM2126" s="14">
        <f t="shared" si="2852"/>
        <v>9.9537621559390568E-2</v>
      </c>
      <c r="BN2126" s="14">
        <f t="shared" si="2853"/>
        <v>0.90045555292261525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1.1809000000000001</v>
      </c>
      <c r="F2127" s="10">
        <f>VLOOKUP(B2127,home!$B$2:$E$405,3,FALSE)</f>
        <v>0.7762</v>
      </c>
      <c r="G2127" s="10">
        <f>VLOOKUP(C2127,away!$B$2:$E$405,4,FALSE)</f>
        <v>1.3408</v>
      </c>
      <c r="H2127" s="10">
        <f>VLOOKUP(A2127,away!$A$2:$E$405,3,FALSE)</f>
        <v>0.92459999999999998</v>
      </c>
      <c r="I2127" s="10">
        <f>VLOOKUP(C2127,away!$B$2:$E$405,3,FALSE)</f>
        <v>0.72099999999999997</v>
      </c>
      <c r="J2127" s="10">
        <f>VLOOKUP(B2127,home!$B$2:$E$405,4,FALSE)</f>
        <v>0.72099999999999997</v>
      </c>
      <c r="K2127" s="12">
        <f t="shared" si="2798"/>
        <v>1.2289968288640001</v>
      </c>
      <c r="L2127" s="12">
        <f t="shared" si="2799"/>
        <v>0.48064498859999993</v>
      </c>
      <c r="M2127" s="13">
        <f t="shared" si="2800"/>
        <v>0.18093058718884658</v>
      </c>
      <c r="N2127" s="13">
        <f t="shared" si="2801"/>
        <v>0.22236311789959395</v>
      </c>
      <c r="O2127" s="13">
        <f t="shared" si="2802"/>
        <v>8.6963380016774464E-2</v>
      </c>
      <c r="P2127" s="13">
        <f t="shared" si="2803"/>
        <v>0.10687771826791079</v>
      </c>
      <c r="Q2127" s="13">
        <f t="shared" si="2804"/>
        <v>0.13664178337745639</v>
      </c>
      <c r="R2127" s="13">
        <f t="shared" si="2805"/>
        <v>2.0899256398390013E-2</v>
      </c>
      <c r="S2127" s="13">
        <f t="shared" si="2806"/>
        <v>1.5783465415707042E-2</v>
      </c>
      <c r="T2127" s="13">
        <f t="shared" si="2807"/>
        <v>6.5676188413741191E-2</v>
      </c>
      <c r="U2127" s="13">
        <f t="shared" si="2808"/>
        <v>2.5685119839236992E-2</v>
      </c>
      <c r="V2127" s="13">
        <f t="shared" si="2809"/>
        <v>1.0359410302044883E-3</v>
      </c>
      <c r="W2127" s="13">
        <f t="shared" si="2810"/>
        <v>5.5977439487071859E-2</v>
      </c>
      <c r="X2127" s="13">
        <f t="shared" si="2811"/>
        <v>2.6905275764120839E-2</v>
      </c>
      <c r="Y2127" s="13">
        <f t="shared" si="2812"/>
        <v>6.4659429814628586E-3</v>
      </c>
      <c r="Z2127" s="13">
        <f t="shared" si="2813"/>
        <v>3.3483742844508811E-3</v>
      </c>
      <c r="AA2127" s="13">
        <f t="shared" si="2814"/>
        <v>4.1151413774398989E-3</v>
      </c>
      <c r="AB2127" s="13">
        <f t="shared" si="2815"/>
        <v>2.5287478516003345E-3</v>
      </c>
      <c r="AC2127" s="13">
        <f t="shared" si="2816"/>
        <v>3.8246370917926025E-5</v>
      </c>
      <c r="AD2127" s="13">
        <f t="shared" si="2817"/>
        <v>1.7199023904384433E-2</v>
      </c>
      <c r="AE2127" s="13">
        <f t="shared" si="2818"/>
        <v>8.2666246484539834E-3</v>
      </c>
      <c r="AF2127" s="13">
        <f t="shared" si="2819"/>
        <v>1.9866558549583215E-3</v>
      </c>
      <c r="AG2127" s="13">
        <f t="shared" si="2820"/>
        <v>3.1829206025285519E-4</v>
      </c>
      <c r="AH2127" s="13">
        <f t="shared" si="2821"/>
        <v>4.0234482994460675E-4</v>
      </c>
      <c r="AI2127" s="13">
        <f t="shared" si="2822"/>
        <v>4.9448052011174712E-4</v>
      </c>
      <c r="AJ2127" s="13">
        <f t="shared" si="2823"/>
        <v>3.0385749557617931E-4</v>
      </c>
      <c r="AK2127" s="13">
        <f t="shared" si="2824"/>
        <v>1.2447996616322713E-4</v>
      </c>
      <c r="AL2127" s="13">
        <f t="shared" si="2825"/>
        <v>9.037023356298713E-7</v>
      </c>
      <c r="AM2127" s="13">
        <f t="shared" si="2826"/>
        <v>4.2275091676089241E-3</v>
      </c>
      <c r="AN2127" s="13">
        <f t="shared" si="2827"/>
        <v>2.0319310956717863E-3</v>
      </c>
      <c r="AO2127" s="13">
        <f t="shared" si="2828"/>
        <v>4.8831874915757556E-4</v>
      </c>
      <c r="AP2127" s="13">
        <f t="shared" si="2829"/>
        <v>7.8235986540669712E-5</v>
      </c>
      <c r="AQ2127" s="13">
        <f t="shared" si="2830"/>
        <v>9.4009337147374872E-6</v>
      </c>
      <c r="AR2127" s="13">
        <f t="shared" si="2831"/>
        <v>3.8677005240398897E-5</v>
      </c>
      <c r="AS2127" s="13">
        <f t="shared" si="2832"/>
        <v>4.7533916790406565E-5</v>
      </c>
      <c r="AT2127" s="13">
        <f t="shared" si="2833"/>
        <v>2.9209516499447461E-5</v>
      </c>
      <c r="AU2127" s="13">
        <f t="shared" si="2834"/>
        <v>1.1966134383490542E-5</v>
      </c>
      <c r="AV2127" s="13">
        <f t="shared" si="2835"/>
        <v>3.6765853027675863E-6</v>
      </c>
      <c r="AW2127" s="13">
        <f t="shared" si="2836"/>
        <v>1.4828529475519377E-8</v>
      </c>
      <c r="AX2127" s="13">
        <f t="shared" si="2837"/>
        <v>8.6593256016414275E-4</v>
      </c>
      <c r="AY2127" s="13">
        <f t="shared" si="2838"/>
        <v>4.1620614550846315E-4</v>
      </c>
      <c r="AZ2127" s="13">
        <f t="shared" si="2839"/>
        <v>1.0002369903158261E-4</v>
      </c>
      <c r="BA2127" s="13">
        <f t="shared" si="2840"/>
        <v>1.6025296560254947E-5</v>
      </c>
      <c r="BB2127" s="13">
        <f t="shared" si="2841"/>
        <v>1.9256196206288396E-6</v>
      </c>
      <c r="BC2127" s="13">
        <f t="shared" si="2842"/>
        <v>1.8510788412101705E-7</v>
      </c>
      <c r="BD2127" s="13">
        <f t="shared" si="2843"/>
        <v>3.0983181238089417E-6</v>
      </c>
      <c r="BE2127" s="13">
        <f t="shared" si="2844"/>
        <v>3.807823148973048E-6</v>
      </c>
      <c r="BF2127" s="13">
        <f t="shared" si="2845"/>
        <v>2.3399012874814035E-6</v>
      </c>
      <c r="BG2127" s="13">
        <f t="shared" si="2846"/>
        <v>9.585770873898122E-7</v>
      </c>
      <c r="BH2127" s="13">
        <f t="shared" si="2847"/>
        <v>2.9452205015594204E-7</v>
      </c>
      <c r="BI2127" s="13">
        <f t="shared" si="2848"/>
        <v>7.23933331344354E-8</v>
      </c>
      <c r="BJ2127" s="14">
        <f t="shared" si="2849"/>
        <v>0.55003603875295937</v>
      </c>
      <c r="BK2127" s="14">
        <f t="shared" si="2850"/>
        <v>0.30508306812143093</v>
      </c>
      <c r="BL2127" s="14">
        <f t="shared" si="2851"/>
        <v>0.14165844298848493</v>
      </c>
      <c r="BM2127" s="14">
        <f t="shared" si="2852"/>
        <v>0.24503388968137518</v>
      </c>
      <c r="BN2127" s="14">
        <f t="shared" si="2853"/>
        <v>0.75467584314897207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0.3604</v>
      </c>
      <c r="G2128" s="10">
        <f>VLOOKUP(C2128,away!$B$2:$E$405,4,FALSE)</f>
        <v>0.86480000000000001</v>
      </c>
      <c r="H2128" s="10">
        <f>VLOOKUP(A2128,away!$A$2:$E$405,3,FALSE)</f>
        <v>1.125</v>
      </c>
      <c r="I2128" s="10">
        <f>VLOOKUP(C2128,away!$B$2:$E$405,3,FALSE)</f>
        <v>0.98770000000000002</v>
      </c>
      <c r="J2128" s="10">
        <f>VLOOKUP(B2128,home!$B$2:$E$405,4,FALSE)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1.0810999999999999</v>
      </c>
      <c r="G2129" s="10">
        <f>VLOOKUP(C2129,away!$B$2:$E$405,4,FALSE)</f>
        <v>1.1531</v>
      </c>
      <c r="H2129" s="10">
        <f>VLOOKUP(A2129,away!$A$2:$E$405,3,FALSE)</f>
        <v>1.125</v>
      </c>
      <c r="I2129" s="10">
        <f>VLOOKUP(C2129,away!$B$2:$E$405,3,FALSE)</f>
        <v>1.284</v>
      </c>
      <c r="J2129" s="10">
        <f>VLOOKUP(B2129,home!$B$2:$E$405,4,FALSE)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0.72070000000000001</v>
      </c>
      <c r="G2130" s="10">
        <f>VLOOKUP(C2130,away!$B$2:$E$405,4,FALSE)</f>
        <v>0.77839999999999998</v>
      </c>
      <c r="H2130" s="10">
        <f>VLOOKUP(A2130,away!$A$2:$E$405,3,FALSE)</f>
        <v>1.125</v>
      </c>
      <c r="I2130" s="10">
        <f>VLOOKUP(C2130,away!$B$2:$E$405,3,FALSE)</f>
        <v>1.6</v>
      </c>
      <c r="J2130" s="10">
        <f>VLOOKUP(B2130,home!$B$2:$E$405,4,FALSE)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1.72</v>
      </c>
      <c r="F2131" s="10">
        <f>VLOOKUP(B2131,home!$B$2:$E$405,3,FALSE)</f>
        <v>1.0465</v>
      </c>
      <c r="G2131" s="10">
        <f>VLOOKUP(C2131,away!$B$2:$E$405,4,FALSE)</f>
        <v>0.75580000000000003</v>
      </c>
      <c r="H2131" s="10">
        <f>VLOOKUP(A2131,away!$A$2:$E$405,3,FALSE)</f>
        <v>1.58</v>
      </c>
      <c r="I2131" s="10">
        <f>VLOOKUP(C2131,away!$B$2:$E$405,3,FALSE)</f>
        <v>0.75949999999999995</v>
      </c>
      <c r="J2131" s="10">
        <f>VLOOKUP(B2131,home!$B$2:$E$405,4,FALSE)</f>
        <v>1.0126999999999999</v>
      </c>
      <c r="K2131" s="12">
        <f t="shared" si="2798"/>
        <v>1.3604248839999999</v>
      </c>
      <c r="L2131" s="12">
        <f t="shared" si="2799"/>
        <v>1.215250127</v>
      </c>
      <c r="M2131" s="13">
        <f t="shared" si="2800"/>
        <v>7.6102435475984401E-2</v>
      </c>
      <c r="N2131" s="13">
        <f t="shared" si="2801"/>
        <v>0.10353164695453358</v>
      </c>
      <c r="O2131" s="13">
        <f t="shared" si="2802"/>
        <v>9.2483494377199355E-2</v>
      </c>
      <c r="P2131" s="13">
        <f t="shared" si="2803"/>
        <v>0.12581684711001612</v>
      </c>
      <c r="Q2131" s="13">
        <f t="shared" si="2804"/>
        <v>7.0423514399225146E-2</v>
      </c>
      <c r="R2131" s="13">
        <f t="shared" si="2805"/>
        <v>5.6195289143647673E-2</v>
      </c>
      <c r="S2131" s="13">
        <f t="shared" si="2806"/>
        <v>5.2001880484168587E-2</v>
      </c>
      <c r="T2131" s="13">
        <f t="shared" si="2807"/>
        <v>8.5582184817444687E-2</v>
      </c>
      <c r="U2131" s="13">
        <f t="shared" si="2808"/>
        <v>7.6449469714593363E-2</v>
      </c>
      <c r="V2131" s="13">
        <f t="shared" si="2809"/>
        <v>9.5524941779508172E-3</v>
      </c>
      <c r="W2131" s="13">
        <f t="shared" si="2810"/>
        <v>3.1935300469146069E-2</v>
      </c>
      <c r="X2131" s="13">
        <f t="shared" si="2811"/>
        <v>3.8809377950912917E-2</v>
      </c>
      <c r="Y2131" s="13">
        <f t="shared" si="2812"/>
        <v>2.3581550741818974E-2</v>
      </c>
      <c r="Z2131" s="13">
        <f t="shared" si="2813"/>
        <v>2.276377742287319E-2</v>
      </c>
      <c r="AA2131" s="13">
        <f t="shared" si="2814"/>
        <v>3.0968409259914082E-2</v>
      </c>
      <c r="AB2131" s="13">
        <f t="shared" si="2815"/>
        <v>2.1065097287541568E-2</v>
      </c>
      <c r="AC2131" s="13">
        <f t="shared" si="2816"/>
        <v>9.8704520097604937E-4</v>
      </c>
      <c r="AD2131" s="13">
        <f t="shared" si="2817"/>
        <v>1.0861394359060802E-2</v>
      </c>
      <c r="AE2131" s="13">
        <f t="shared" si="2818"/>
        <v>1.3199310874245723E-2</v>
      </c>
      <c r="AF2131" s="13">
        <f t="shared" si="2819"/>
        <v>8.0202321081198017E-3</v>
      </c>
      <c r="AG2131" s="13">
        <f t="shared" si="2820"/>
        <v>3.2488626959873558E-3</v>
      </c>
      <c r="AH2131" s="13">
        <f t="shared" si="2821"/>
        <v>6.9159208510365961E-3</v>
      </c>
      <c r="AI2131" s="13">
        <f t="shared" si="2822"/>
        <v>9.4085908215246431E-3</v>
      </c>
      <c r="AJ2131" s="13">
        <f t="shared" si="2823"/>
        <v>6.3998405384880636E-3</v>
      </c>
      <c r="AK2131" s="13">
        <f t="shared" si="2824"/>
        <v>2.9021674407303738E-3</v>
      </c>
      <c r="AL2131" s="13">
        <f t="shared" si="2825"/>
        <v>6.5273556287731709E-5</v>
      </c>
      <c r="AM2131" s="13">
        <f t="shared" si="2826"/>
        <v>2.9552222322007052E-3</v>
      </c>
      <c r="AN2131" s="13">
        <f t="shared" si="2827"/>
        <v>3.5913341929951306E-3</v>
      </c>
      <c r="AO2131" s="13">
        <f t="shared" si="2828"/>
        <v>2.1821846670683886E-3</v>
      </c>
      <c r="AP2131" s="13">
        <f t="shared" si="2829"/>
        <v>8.8396673126410398E-4</v>
      </c>
      <c r="AQ2131" s="13">
        <f t="shared" si="2830"/>
        <v>2.6856017060811942E-4</v>
      </c>
      <c r="AR2131" s="13">
        <f t="shared" si="2831"/>
        <v>1.6809147385088332E-3</v>
      </c>
      <c r="AS2131" s="13">
        <f t="shared" si="2832"/>
        <v>2.2867582381497701E-3</v>
      </c>
      <c r="AT2131" s="13">
        <f t="shared" si="2833"/>
        <v>1.5554814054354726E-3</v>
      </c>
      <c r="AU2131" s="13">
        <f t="shared" si="2834"/>
        <v>7.0537187018457001E-4</v>
      </c>
      <c r="AV2131" s="13">
        <f t="shared" si="2835"/>
        <v>2.3990136116817679E-4</v>
      </c>
      <c r="AW2131" s="13">
        <f t="shared" si="2836"/>
        <v>2.9976092239708903E-6</v>
      </c>
      <c r="AX2131" s="13">
        <f t="shared" si="2837"/>
        <v>6.7005964373931096E-4</v>
      </c>
      <c r="AY2131" s="13">
        <f t="shared" si="2838"/>
        <v>8.1429006715177238E-4</v>
      </c>
      <c r="AZ2131" s="13">
        <f t="shared" si="2839"/>
        <v>4.9478305376051519E-4</v>
      </c>
      <c r="BA2131" s="13">
        <f t="shared" si="2840"/>
        <v>2.0042838963997133E-4</v>
      </c>
      <c r="BB2131" s="13">
        <f t="shared" si="2841"/>
        <v>6.0892656491095175E-5</v>
      </c>
      <c r="BC2131" s="13">
        <f t="shared" si="2842"/>
        <v>1.4799961706834148E-5</v>
      </c>
      <c r="BD2131" s="13">
        <f t="shared" si="2843"/>
        <v>3.4045530824150538E-4</v>
      </c>
      <c r="BE2131" s="13">
        <f t="shared" si="2844"/>
        <v>4.6316387322163427E-4</v>
      </c>
      <c r="BF2131" s="13">
        <f t="shared" si="2845"/>
        <v>3.1504982925026624E-4</v>
      </c>
      <c r="BG2131" s="13">
        <f t="shared" si="2846"/>
        <v>1.4286720913733776E-4</v>
      </c>
      <c r="BH2131" s="13">
        <f t="shared" si="2847"/>
        <v>4.8590026604516639E-5</v>
      </c>
      <c r="BI2131" s="13">
        <f t="shared" si="2848"/>
        <v>1.3220616261401275E-5</v>
      </c>
      <c r="BJ2131" s="14">
        <f t="shared" si="2849"/>
        <v>0.40132989713712086</v>
      </c>
      <c r="BK2131" s="14">
        <f t="shared" si="2850"/>
        <v>0.26534026607253547</v>
      </c>
      <c r="BL2131" s="14">
        <f t="shared" si="2851"/>
        <v>0.31058005391083926</v>
      </c>
      <c r="BM2131" s="14">
        <f t="shared" si="2852"/>
        <v>0.4746494746248347</v>
      </c>
      <c r="BN2131" s="14">
        <f t="shared" si="2853"/>
        <v>0.52455322746060629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1.72</v>
      </c>
      <c r="F2132" s="10">
        <f>VLOOKUP(B2132,home!$B$2:$E$405,3,FALSE)</f>
        <v>0.81399999999999995</v>
      </c>
      <c r="G2132" s="10">
        <f>VLOOKUP(C2132,away!$B$2:$E$405,4,FALSE)</f>
        <v>1.3953</v>
      </c>
      <c r="H2132" s="10">
        <f>VLOOKUP(A2132,away!$A$2:$E$405,3,FALSE)</f>
        <v>1.58</v>
      </c>
      <c r="I2132" s="10">
        <f>VLOOKUP(C2132,away!$B$2:$E$405,3,FALSE)</f>
        <v>0.94940000000000002</v>
      </c>
      <c r="J2132" s="10">
        <f>VLOOKUP(B2132,home!$B$2:$E$405,4,FALSE)</f>
        <v>0.69620000000000004</v>
      </c>
      <c r="K2132" s="12">
        <f t="shared" si="2798"/>
        <v>1.953531624</v>
      </c>
      <c r="L2132" s="12">
        <f t="shared" si="2799"/>
        <v>1.0443362024000002</v>
      </c>
      <c r="M2132" s="13">
        <f t="shared" si="2800"/>
        <v>4.9893336291230363E-2</v>
      </c>
      <c r="N2132" s="13">
        <f t="shared" si="2801"/>
        <v>9.7468210271785372E-2</v>
      </c>
      <c r="O2132" s="13">
        <f t="shared" si="2802"/>
        <v>5.2105417347449633E-2</v>
      </c>
      <c r="P2132" s="13">
        <f t="shared" si="2803"/>
        <v>0.10178958056996104</v>
      </c>
      <c r="Q2132" s="13">
        <f t="shared" si="2804"/>
        <v>9.5203615550307222E-2</v>
      </c>
      <c r="R2132" s="13">
        <f t="shared" si="2805"/>
        <v>2.7207786838551316E-2</v>
      </c>
      <c r="S2132" s="13">
        <f t="shared" si="2806"/>
        <v>5.1916345361884247E-2</v>
      </c>
      <c r="T2132" s="13">
        <f t="shared" si="2807"/>
        <v>9.9424582318557456E-2</v>
      </c>
      <c r="U2132" s="13">
        <f t="shared" si="2808"/>
        <v>5.3151272008160971E-2</v>
      </c>
      <c r="V2132" s="13">
        <f t="shared" si="2809"/>
        <v>1.1768534441966022E-2</v>
      </c>
      <c r="W2132" s="13">
        <f t="shared" si="2810"/>
        <v>6.1994424565554429E-2</v>
      </c>
      <c r="X2132" s="13">
        <f t="shared" si="2811"/>
        <v>6.4743021920764407E-2</v>
      </c>
      <c r="Y2132" s="13">
        <f t="shared" si="2812"/>
        <v>3.380674082231553E-2</v>
      </c>
      <c r="Z2132" s="13">
        <f t="shared" si="2813"/>
        <v>9.4713589275604651E-3</v>
      </c>
      <c r="AA2132" s="13">
        <f t="shared" si="2814"/>
        <v>1.850259918724409E-2</v>
      </c>
      <c r="AB2132" s="13">
        <f t="shared" si="2815"/>
        <v>1.8072706319239022E-2</v>
      </c>
      <c r="AC2132" s="13">
        <f t="shared" si="2816"/>
        <v>1.5005939091978207E-3</v>
      </c>
      <c r="AD2132" s="13">
        <f t="shared" si="2817"/>
        <v>3.0277017225123264E-2</v>
      </c>
      <c r="AE2132" s="13">
        <f t="shared" si="2818"/>
        <v>3.1619385188884623E-2</v>
      </c>
      <c r="AF2132" s="13">
        <f t="shared" si="2819"/>
        <v>1.651063432519129E-2</v>
      </c>
      <c r="AG2132" s="13">
        <f t="shared" si="2820"/>
        <v>5.7475510501284544E-3</v>
      </c>
      <c r="AH2132" s="13">
        <f t="shared" si="2821"/>
        <v>2.4728207534939583E-3</v>
      </c>
      <c r="AI2132" s="13">
        <f t="shared" si="2822"/>
        <v>4.8307335424339556E-3</v>
      </c>
      <c r="AJ2132" s="13">
        <f t="shared" si="2823"/>
        <v>4.7184953711311411E-3</v>
      </c>
      <c r="AK2132" s="13">
        <f t="shared" si="2824"/>
        <v>3.0725766417340995E-3</v>
      </c>
      <c r="AL2132" s="13">
        <f t="shared" si="2825"/>
        <v>1.2245709425523588E-4</v>
      </c>
      <c r="AM2132" s="13">
        <f t="shared" si="2826"/>
        <v>1.1829422125934205E-2</v>
      </c>
      <c r="AN2132" s="13">
        <f t="shared" si="2827"/>
        <v>1.2353893779584667E-2</v>
      </c>
      <c r="AO2132" s="13">
        <f t="shared" si="2828"/>
        <v>6.4508092573122167E-3</v>
      </c>
      <c r="AP2132" s="13">
        <f t="shared" si="2829"/>
        <v>2.2456045473960694E-3</v>
      </c>
      <c r="AQ2132" s="13">
        <f t="shared" si="2830"/>
        <v>5.8629153127994545E-4</v>
      </c>
      <c r="AR2132" s="13">
        <f t="shared" si="2831"/>
        <v>5.164912469839577E-4</v>
      </c>
      <c r="AS2132" s="13">
        <f t="shared" si="2832"/>
        <v>1.0089819845023559E-3</v>
      </c>
      <c r="AT2132" s="13">
        <f t="shared" si="2833"/>
        <v>9.8553910738581542E-4</v>
      </c>
      <c r="AU2132" s="13">
        <f t="shared" si="2834"/>
        <v>6.4176060432230737E-4</v>
      </c>
      <c r="AV2132" s="13">
        <f t="shared" si="2835"/>
        <v>3.1342490889524468E-4</v>
      </c>
      <c r="AW2132" s="13">
        <f t="shared" si="2836"/>
        <v>6.9397244806058324E-6</v>
      </c>
      <c r="AX2132" s="13">
        <f t="shared" si="2837"/>
        <v>3.851525036109625E-3</v>
      </c>
      <c r="AY2132" s="13">
        <f t="shared" si="2838"/>
        <v>4.0222870296592501E-3</v>
      </c>
      <c r="AZ2132" s="13">
        <f t="shared" si="2839"/>
        <v>2.1003099807585589E-3</v>
      </c>
      <c r="BA2132" s="13">
        <f t="shared" si="2840"/>
        <v>7.3114324972273703E-4</v>
      </c>
      <c r="BB2132" s="13">
        <f t="shared" si="2841"/>
        <v>1.9088984120645952E-4</v>
      </c>
      <c r="BC2132" s="13">
        <f t="shared" si="2842"/>
        <v>3.9870634368458618E-5</v>
      </c>
      <c r="BD2132" s="13">
        <f t="shared" si="2843"/>
        <v>8.9898417908011133E-5</v>
      </c>
      <c r="BE2132" s="13">
        <f t="shared" si="2844"/>
        <v>1.7561940233086766E-4</v>
      </c>
      <c r="BF2132" s="13">
        <f t="shared" si="2845"/>
        <v>1.7153902812066469E-4</v>
      </c>
      <c r="BG2132" s="13">
        <f t="shared" si="2846"/>
        <v>1.1170230539464791E-4</v>
      </c>
      <c r="BH2132" s="13">
        <f t="shared" si="2847"/>
        <v>5.4553496515537633E-5</v>
      </c>
      <c r="BI2132" s="13">
        <f t="shared" si="2848"/>
        <v>2.1314396128575315E-5</v>
      </c>
      <c r="BJ2132" s="14">
        <f t="shared" si="2849"/>
        <v>0.58119723025194436</v>
      </c>
      <c r="BK2132" s="14">
        <f t="shared" si="2850"/>
        <v>0.22101313469815398</v>
      </c>
      <c r="BL2132" s="14">
        <f t="shared" si="2851"/>
        <v>0.18822523290792617</v>
      </c>
      <c r="BM2132" s="14">
        <f t="shared" si="2852"/>
        <v>0.57222366261112168</v>
      </c>
      <c r="BN2132" s="14">
        <f t="shared" si="2853"/>
        <v>0.42366794686928488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1.4215</v>
      </c>
      <c r="F2133" s="10">
        <f>VLOOKUP(B2133,home!$B$2:$E$405,3,FALSE)</f>
        <v>1.1725000000000001</v>
      </c>
      <c r="G2133" s="10">
        <f>VLOOKUP(C2133,away!$B$2:$E$405,4,FALSE)</f>
        <v>0.7621</v>
      </c>
      <c r="H2133" s="10">
        <f>VLOOKUP(A2133,away!$A$2:$E$405,3,FALSE)</f>
        <v>1.0277000000000001</v>
      </c>
      <c r="I2133" s="10">
        <f>VLOOKUP(C2133,away!$B$2:$E$405,3,FALSE)</f>
        <v>0.81089999999999995</v>
      </c>
      <c r="J2133" s="10">
        <f>VLOOKUP(B2133,home!$B$2:$E$405,4,FALSE)</f>
        <v>0.89200000000000002</v>
      </c>
      <c r="K2133" s="12">
        <f t="shared" si="2798"/>
        <v>1.2701987383750002</v>
      </c>
      <c r="L2133" s="12">
        <f t="shared" si="2799"/>
        <v>0.74335884155999998</v>
      </c>
      <c r="M2133" s="13">
        <f t="shared" si="2800"/>
        <v>0.13351284614913825</v>
      </c>
      <c r="N2133" s="13">
        <f t="shared" si="2801"/>
        <v>0.1695878487354909</v>
      </c>
      <c r="O2133" s="13">
        <f t="shared" si="2802"/>
        <v>9.9247954646801917E-2</v>
      </c>
      <c r="P2133" s="13">
        <f t="shared" si="2803"/>
        <v>0.12606462677866703</v>
      </c>
      <c r="Q2133" s="13">
        <f t="shared" si="2804"/>
        <v>0.10770513575377547</v>
      </c>
      <c r="R2133" s="13">
        <f t="shared" si="2805"/>
        <v>3.6888422296723039E-2</v>
      </c>
      <c r="S2133" s="13">
        <f t="shared" si="2806"/>
        <v>2.9757979443963769E-2</v>
      </c>
      <c r="T2133" s="13">
        <f t="shared" si="2807"/>
        <v>8.0063564943989085E-2</v>
      </c>
      <c r="U2133" s="13">
        <f t="shared" si="2808"/>
        <v>4.6855627461941836E-2</v>
      </c>
      <c r="V2133" s="13">
        <f t="shared" si="2809"/>
        <v>3.1219872015578426E-3</v>
      </c>
      <c r="W2133" s="13">
        <f t="shared" si="2810"/>
        <v>4.5602309183651241E-2</v>
      </c>
      <c r="X2133" s="13">
        <f t="shared" si="2811"/>
        <v>3.3898879727219944E-2</v>
      </c>
      <c r="Y2133" s="13">
        <f t="shared" si="2812"/>
        <v>1.2599515982103991E-2</v>
      </c>
      <c r="Z2133" s="13">
        <f t="shared" si="2813"/>
        <v>9.1404449551560386E-3</v>
      </c>
      <c r="AA2133" s="13">
        <f t="shared" si="2814"/>
        <v>1.1610181650225334E-2</v>
      </c>
      <c r="AB2133" s="13">
        <f t="shared" si="2815"/>
        <v>7.3736190422103998E-3</v>
      </c>
      <c r="AC2133" s="13">
        <f t="shared" si="2816"/>
        <v>1.8423889663233769E-4</v>
      </c>
      <c r="AD2133" s="13">
        <f t="shared" si="2817"/>
        <v>1.4480998898015128E-2</v>
      </c>
      <c r="AE2133" s="13">
        <f t="shared" si="2818"/>
        <v>1.0764578565460163E-2</v>
      </c>
      <c r="AF2133" s="13">
        <f t="shared" si="2819"/>
        <v>4.0009723261510361E-3</v>
      </c>
      <c r="AG2133" s="13">
        <f t="shared" si="2820"/>
        <v>9.9138605116041762E-4</v>
      </c>
      <c r="AH2133" s="13">
        <f t="shared" si="2821"/>
        <v>1.6986576433019344E-3</v>
      </c>
      <c r="AI2133" s="13">
        <f t="shared" si="2822"/>
        <v>2.1576327954531682E-3</v>
      </c>
      <c r="AJ2133" s="13">
        <f t="shared" si="2823"/>
        <v>1.3703112273305699E-3</v>
      </c>
      <c r="AK2133" s="13">
        <f t="shared" si="2824"/>
        <v>5.8018919737879598E-4</v>
      </c>
      <c r="AL2133" s="13">
        <f t="shared" si="2825"/>
        <v>6.9584338621992522E-6</v>
      </c>
      <c r="AM2133" s="13">
        <f t="shared" si="2826"/>
        <v>3.6787493061337163E-3</v>
      </c>
      <c r="AN2133" s="13">
        <f t="shared" si="2827"/>
        <v>2.7346308225972135E-3</v>
      </c>
      <c r="AO2133" s="13">
        <f t="shared" si="2828"/>
        <v>1.016406000190067E-3</v>
      </c>
      <c r="AP2133" s="13">
        <f t="shared" si="2829"/>
        <v>2.5185146228530713E-4</v>
      </c>
      <c r="AQ2133" s="13">
        <f t="shared" si="2830"/>
        <v>4.6804002812399478E-5</v>
      </c>
      <c r="AR2133" s="13">
        <f t="shared" si="2831"/>
        <v>2.525424355863932E-4</v>
      </c>
      <c r="AS2133" s="13">
        <f t="shared" si="2832"/>
        <v>3.2077908306798634E-4</v>
      </c>
      <c r="AT2133" s="13">
        <f t="shared" si="2833"/>
        <v>2.0372659330502286E-4</v>
      </c>
      <c r="AU2133" s="13">
        <f t="shared" si="2834"/>
        <v>8.6257753929825604E-5</v>
      </c>
      <c r="AV2133" s="13">
        <f t="shared" si="2835"/>
        <v>2.7391122554181432E-5</v>
      </c>
      <c r="AW2133" s="13">
        <f t="shared" si="2836"/>
        <v>1.8250685922393314E-7</v>
      </c>
      <c r="AX2133" s="13">
        <f t="shared" si="2837"/>
        <v>7.7879045457482571E-4</v>
      </c>
      <c r="AY2133" s="13">
        <f t="shared" si="2838"/>
        <v>5.7892077013072831E-4</v>
      </c>
      <c r="AZ2133" s="13">
        <f t="shared" si="2839"/>
        <v>2.1517293651970059E-4</v>
      </c>
      <c r="BA2133" s="13">
        <f t="shared" si="2840"/>
        <v>5.3316901608782678E-5</v>
      </c>
      <c r="BB2133" s="13">
        <f t="shared" si="2841"/>
        <v>9.9083975538682983E-6</v>
      </c>
      <c r="BC2133" s="13">
        <f t="shared" si="2842"/>
        <v>1.4730989854718953E-6</v>
      </c>
      <c r="BD2133" s="13">
        <f t="shared" si="2843"/>
        <v>3.1288275393707014E-5</v>
      </c>
      <c r="BE2133" s="13">
        <f t="shared" si="2844"/>
        <v>3.9742327931016211E-5</v>
      </c>
      <c r="BF2133" s="13">
        <f t="shared" si="2845"/>
        <v>2.5240327399031164E-5</v>
      </c>
      <c r="BG2133" s="13">
        <f t="shared" si="2846"/>
        <v>1.0686744006140446E-5</v>
      </c>
      <c r="BH2133" s="13">
        <f t="shared" si="2847"/>
        <v>3.3935721884840483E-6</v>
      </c>
      <c r="BI2133" s="13">
        <f t="shared" si="2848"/>
        <v>8.6210222247938516E-7</v>
      </c>
      <c r="BJ2133" s="14">
        <f t="shared" si="2849"/>
        <v>0.48906121432040939</v>
      </c>
      <c r="BK2133" s="14">
        <f t="shared" si="2850"/>
        <v>0.29322755767395214</v>
      </c>
      <c r="BL2133" s="14">
        <f t="shared" si="2851"/>
        <v>0.20878450629895123</v>
      </c>
      <c r="BM2133" s="14">
        <f t="shared" si="2852"/>
        <v>0.32662815062460071</v>
      </c>
      <c r="BN2133" s="14">
        <f t="shared" si="2853"/>
        <v>0.67300683436059672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1.4215</v>
      </c>
      <c r="F2134" s="10">
        <f>VLOOKUP(B2134,home!$B$2:$E$405,3,FALSE)</f>
        <v>1.1725000000000001</v>
      </c>
      <c r="G2134" s="10">
        <f>VLOOKUP(C2134,away!$B$2:$E$405,4,FALSE)</f>
        <v>0.58620000000000005</v>
      </c>
      <c r="H2134" s="10">
        <f>VLOOKUP(A2134,away!$A$2:$E$405,3,FALSE)</f>
        <v>1.0277000000000001</v>
      </c>
      <c r="I2134" s="10">
        <f>VLOOKUP(C2134,away!$B$2:$E$405,3,FALSE)</f>
        <v>1.7839</v>
      </c>
      <c r="J2134" s="10">
        <f>VLOOKUP(B2134,home!$B$2:$E$405,4,FALSE)</f>
        <v>1.3785000000000001</v>
      </c>
      <c r="K2134" s="12">
        <f t="shared" si="2798"/>
        <v>0.9770246692500002</v>
      </c>
      <c r="L2134" s="12">
        <f t="shared" si="2799"/>
        <v>2.5272233903550001</v>
      </c>
      <c r="M2134" s="13">
        <f t="shared" si="2800"/>
        <v>3.006937522335805E-2</v>
      </c>
      <c r="N2134" s="13">
        <f t="shared" si="2801"/>
        <v>2.9378521382155548E-2</v>
      </c>
      <c r="O2134" s="13">
        <f t="shared" si="2802"/>
        <v>7.5992028397831562E-2</v>
      </c>
      <c r="P2134" s="13">
        <f t="shared" si="2803"/>
        <v>7.4246086411028006E-2</v>
      </c>
      <c r="Q2134" s="13">
        <f t="shared" si="2804"/>
        <v>1.4351770068227292E-2</v>
      </c>
      <c r="R2134" s="13">
        <f t="shared" si="2805"/>
        <v>9.60244158237607E-2</v>
      </c>
      <c r="S2134" s="13">
        <f t="shared" si="2806"/>
        <v>4.5831359201900831E-2</v>
      </c>
      <c r="T2134" s="13">
        <f t="shared" si="2807"/>
        <v>3.6270129009420782E-2</v>
      </c>
      <c r="U2134" s="13">
        <f t="shared" si="2808"/>
        <v>9.3818223110134283E-2</v>
      </c>
      <c r="V2134" s="13">
        <f t="shared" si="2809"/>
        <v>1.2573882268967431E-2</v>
      </c>
      <c r="W2134" s="13">
        <f t="shared" si="2810"/>
        <v>4.6740111346872748E-3</v>
      </c>
      <c r="X2134" s="13">
        <f t="shared" si="2811"/>
        <v>1.1812270266361394E-2</v>
      </c>
      <c r="Y2134" s="13">
        <f t="shared" si="2812"/>
        <v>1.4926122855171708E-2</v>
      </c>
      <c r="Z2134" s="13">
        <f t="shared" si="2813"/>
        <v>8.0891716571660943E-2</v>
      </c>
      <c r="AA2134" s="13">
        <f t="shared" si="2814"/>
        <v>7.9033202628491797E-2</v>
      </c>
      <c r="AB2134" s="13">
        <f t="shared" si="2815"/>
        <v>3.8608694328935218E-2</v>
      </c>
      <c r="AC2134" s="13">
        <f t="shared" si="2816"/>
        <v>1.940432629812867E-3</v>
      </c>
      <c r="AD2134" s="13">
        <f t="shared" si="2817"/>
        <v>1.1416560457346628E-3</v>
      </c>
      <c r="AE2134" s="13">
        <f t="shared" si="2818"/>
        <v>2.8852198625208374E-3</v>
      </c>
      <c r="AF2134" s="13">
        <f t="shared" si="2819"/>
        <v>3.6457975614397503E-3</v>
      </c>
      <c r="AG2134" s="13">
        <f t="shared" si="2820"/>
        <v>3.0712482912565856E-3</v>
      </c>
      <c r="AH2134" s="13">
        <f t="shared" si="2821"/>
        <v>5.1107859551467169E-2</v>
      </c>
      <c r="AI2134" s="13">
        <f t="shared" si="2822"/>
        <v>4.9933639574347675E-2</v>
      </c>
      <c r="AJ2134" s="13">
        <f t="shared" si="2823"/>
        <v>2.4393198844787876E-2</v>
      </c>
      <c r="AK2134" s="13">
        <f t="shared" si="2824"/>
        <v>7.9442523444261219E-3</v>
      </c>
      <c r="AL2134" s="13">
        <f t="shared" si="2825"/>
        <v>1.9164951401577575E-4</v>
      </c>
      <c r="AM2134" s="13">
        <f t="shared" si="2826"/>
        <v>2.2308522409623444E-4</v>
      </c>
      <c r="AN2134" s="13">
        <f t="shared" si="2827"/>
        <v>5.6378619637859062E-4</v>
      </c>
      <c r="AO2134" s="13">
        <f t="shared" si="2828"/>
        <v>7.12406831323626E-4</v>
      </c>
      <c r="AP2134" s="13">
        <f t="shared" si="2829"/>
        <v>6.0013706918991892E-4</v>
      </c>
      <c r="AQ2134" s="13">
        <f t="shared" si="2830"/>
        <v>3.7917010966896501E-4</v>
      </c>
      <c r="AR2134" s="13">
        <f t="shared" si="2831"/>
        <v>2.5832195617889204E-2</v>
      </c>
      <c r="AS2134" s="13">
        <f t="shared" si="2832"/>
        <v>2.5238692379569504E-2</v>
      </c>
      <c r="AT2134" s="13">
        <f t="shared" si="2833"/>
        <v>1.2329412537225696E-2</v>
      </c>
      <c r="AU2134" s="13">
        <f t="shared" si="2834"/>
        <v>4.0153800687432479E-3</v>
      </c>
      <c r="AV2134" s="13">
        <f t="shared" si="2835"/>
        <v>9.8078134589422842E-4</v>
      </c>
      <c r="AW2134" s="13">
        <f t="shared" si="2836"/>
        <v>1.3144812133562265E-5</v>
      </c>
      <c r="AX2134" s="13">
        <f t="shared" si="2837"/>
        <v>3.6326627881197594E-5</v>
      </c>
      <c r="AY2134" s="13">
        <f t="shared" si="2838"/>
        <v>9.1805503674084651E-5</v>
      </c>
      <c r="AZ2134" s="13">
        <f t="shared" si="2839"/>
        <v>1.1600650812423437E-4</v>
      </c>
      <c r="BA2134" s="13">
        <f t="shared" si="2840"/>
        <v>9.7724786921657476E-5</v>
      </c>
      <c r="BB2134" s="13">
        <f t="shared" si="2841"/>
        <v>6.1743091831467786E-5</v>
      </c>
      <c r="BC2134" s="13">
        <f t="shared" si="2842"/>
        <v>3.1207717173864418E-5</v>
      </c>
      <c r="BD2134" s="13">
        <f t="shared" si="2843"/>
        <v>1.0880621498292586E-2</v>
      </c>
      <c r="BE2134" s="13">
        <f t="shared" si="2844"/>
        <v>1.0630635620603757E-2</v>
      </c>
      <c r="BF2134" s="13">
        <f t="shared" si="2845"/>
        <v>5.1931966255688274E-3</v>
      </c>
      <c r="BG2134" s="13">
        <f t="shared" si="2846"/>
        <v>1.6912937384822005E-3</v>
      </c>
      <c r="BH2134" s="13">
        <f t="shared" si="2847"/>
        <v>4.131089263612919E-4</v>
      </c>
      <c r="BI2134" s="13">
        <f t="shared" si="2848"/>
        <v>8.0723522428472803E-5</v>
      </c>
      <c r="BJ2134" s="14">
        <f t="shared" si="2849"/>
        <v>0.12507014614323969</v>
      </c>
      <c r="BK2134" s="14">
        <f t="shared" si="2850"/>
        <v>0.16494459075275703</v>
      </c>
      <c r="BL2134" s="14">
        <f t="shared" si="2851"/>
        <v>0.61414155648524138</v>
      </c>
      <c r="BM2134" s="14">
        <f t="shared" si="2852"/>
        <v>0.66490715195499739</v>
      </c>
      <c r="BN2134" s="14">
        <f t="shared" si="2853"/>
        <v>0.32006219730636121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1.4215</v>
      </c>
      <c r="F2135" s="10">
        <f>VLOOKUP(B2135,home!$B$2:$E$405,3,FALSE)</f>
        <v>0.93799999999999994</v>
      </c>
      <c r="G2135" s="10">
        <f>VLOOKUP(C2135,away!$B$2:$E$405,4,FALSE)</f>
        <v>0.87939999999999996</v>
      </c>
      <c r="H2135" s="10">
        <f>VLOOKUP(A2135,away!$A$2:$E$405,3,FALSE)</f>
        <v>1.0277000000000001</v>
      </c>
      <c r="I2135" s="10">
        <f>VLOOKUP(C2135,away!$B$2:$E$405,3,FALSE)</f>
        <v>0.7298</v>
      </c>
      <c r="J2135" s="10">
        <f>VLOOKUP(B2135,home!$B$2:$E$405,4,FALSE)</f>
        <v>0.64870000000000005</v>
      </c>
      <c r="K2135" s="12">
        <f t="shared" si="2798"/>
        <v>1.1725629397999999</v>
      </c>
      <c r="L2135" s="12">
        <f t="shared" si="2799"/>
        <v>0.48653502890200007</v>
      </c>
      <c r="M2135" s="13">
        <f t="shared" si="2800"/>
        <v>0.19031056879009103</v>
      </c>
      <c r="N2135" s="13">
        <f t="shared" si="2801"/>
        <v>0.22315112001551929</v>
      </c>
      <c r="O2135" s="13">
        <f t="shared" si="2802"/>
        <v>9.2592758086643023E-2</v>
      </c>
      <c r="P2135" s="13">
        <f t="shared" si="2803"/>
        <v>0.10857083662626436</v>
      </c>
      <c r="Q2135" s="13">
        <f t="shared" si="2804"/>
        <v>0.13082936665252998</v>
      </c>
      <c r="R2135" s="13">
        <f t="shared" si="2805"/>
        <v>2.2524810115900379E-2</v>
      </c>
      <c r="S2135" s="13">
        <f t="shared" si="2806"/>
        <v>1.5484724049572511E-2</v>
      </c>
      <c r="T2135" s="13">
        <f t="shared" si="2807"/>
        <v>6.3653069685519037E-2</v>
      </c>
      <c r="U2135" s="13">
        <f t="shared" si="2808"/>
        <v>2.6411757567936924E-2</v>
      </c>
      <c r="V2135" s="13">
        <f t="shared" si="2809"/>
        <v>9.8154731189431239E-4</v>
      </c>
      <c r="W2135" s="13">
        <f t="shared" si="2810"/>
        <v>5.1135222258087525E-2</v>
      </c>
      <c r="X2135" s="13">
        <f t="shared" si="2811"/>
        <v>2.4879076839248813E-2</v>
      </c>
      <c r="Y2135" s="13">
        <f t="shared" si="2812"/>
        <v>6.0522711845195001E-3</v>
      </c>
      <c r="Z2135" s="13">
        <f t="shared" si="2813"/>
        <v>3.6530363802505517E-3</v>
      </c>
      <c r="AA2135" s="13">
        <f t="shared" si="2814"/>
        <v>4.2834150772229369E-3</v>
      </c>
      <c r="AB2135" s="13">
        <f t="shared" si="2815"/>
        <v>2.5112868876660858E-3</v>
      </c>
      <c r="AC2135" s="13">
        <f t="shared" si="2816"/>
        <v>3.499786346540488E-5</v>
      </c>
      <c r="AD2135" s="13">
        <f t="shared" si="2817"/>
        <v>1.4989816634567384E-2</v>
      </c>
      <c r="AE2135" s="13">
        <f t="shared" si="2818"/>
        <v>7.2930708695349246E-3</v>
      </c>
      <c r="AF2135" s="13">
        <f t="shared" si="2819"/>
        <v>1.7741672231467542E-3</v>
      </c>
      <c r="AG2135" s="13">
        <f t="shared" si="2820"/>
        <v>2.8773150039689579E-4</v>
      </c>
      <c r="AH2135" s="13">
        <f t="shared" si="2821"/>
        <v>4.4433254021131489E-4</v>
      </c>
      <c r="AI2135" s="13">
        <f t="shared" si="2822"/>
        <v>5.2100786959898113E-4</v>
      </c>
      <c r="AJ2135" s="13">
        <f t="shared" si="2823"/>
        <v>3.0545725961795818E-4</v>
      </c>
      <c r="AK2135" s="13">
        <f t="shared" si="2824"/>
        <v>1.1938928744029492E-4</v>
      </c>
      <c r="AL2135" s="13">
        <f t="shared" si="2825"/>
        <v>7.9864136621058127E-7</v>
      </c>
      <c r="AM2135" s="13">
        <f t="shared" si="2826"/>
        <v>3.5153006920182537E-3</v>
      </c>
      <c r="AN2135" s="13">
        <f t="shared" si="2827"/>
        <v>1.7103169237903219E-3</v>
      </c>
      <c r="AO2135" s="13">
        <f t="shared" si="2828"/>
        <v>4.1606454697395198E-4</v>
      </c>
      <c r="AP2135" s="13">
        <f t="shared" si="2829"/>
        <v>6.747665879568977E-5</v>
      </c>
      <c r="AQ2135" s="13">
        <f t="shared" si="2830"/>
        <v>8.207439534342829E-6</v>
      </c>
      <c r="AR2135" s="13">
        <f t="shared" si="2831"/>
        <v>4.3236669058762241E-5</v>
      </c>
      <c r="AS2135" s="13">
        <f t="shared" si="2832"/>
        <v>5.0697715778701954E-5</v>
      </c>
      <c r="AT2135" s="13">
        <f t="shared" si="2833"/>
        <v>2.9723131327309809E-5</v>
      </c>
      <c r="AU2135" s="13">
        <f t="shared" si="2834"/>
        <v>1.1617414083070618E-5</v>
      </c>
      <c r="AV2135" s="13">
        <f t="shared" si="2835"/>
        <v>3.4055373025298033E-6</v>
      </c>
      <c r="AW2135" s="13">
        <f t="shared" si="2836"/>
        <v>1.2656090668164651E-8</v>
      </c>
      <c r="AX2135" s="13">
        <f t="shared" si="2837"/>
        <v>6.8698521895231666E-4</v>
      </c>
      <c r="AY2135" s="13">
        <f t="shared" si="2838"/>
        <v>3.342423733582123E-4</v>
      </c>
      <c r="AZ2135" s="13">
        <f t="shared" si="2839"/>
        <v>8.131031139105543E-5</v>
      </c>
      <c r="BA2135" s="13">
        <f t="shared" si="2840"/>
        <v>1.3186771567559261E-5</v>
      </c>
      <c r="BB2135" s="13">
        <f t="shared" si="2841"/>
        <v>1.6039565714366293E-6</v>
      </c>
      <c r="BC2135" s="13">
        <f t="shared" si="2842"/>
        <v>1.5607621136829469E-7</v>
      </c>
      <c r="BD2135" s="13">
        <f t="shared" si="2843"/>
        <v>3.5060256716885154E-6</v>
      </c>
      <c r="BE2135" s="13">
        <f t="shared" si="2844"/>
        <v>4.1110357686093549E-6</v>
      </c>
      <c r="BF2135" s="13">
        <f t="shared" si="2845"/>
        <v>2.4102240932317692E-6</v>
      </c>
      <c r="BG2135" s="13">
        <f t="shared" si="2846"/>
        <v>9.4204648277887728E-7</v>
      </c>
      <c r="BH2135" s="13">
        <f t="shared" si="2847"/>
        <v>2.7615219831886277E-7</v>
      </c>
      <c r="BI2135" s="13">
        <f t="shared" si="2848"/>
        <v>6.4761166698599648E-8</v>
      </c>
      <c r="BJ2135" s="14">
        <f t="shared" si="2849"/>
        <v>0.53087976383223445</v>
      </c>
      <c r="BK2135" s="14">
        <f t="shared" si="2850"/>
        <v>0.31571771565601203</v>
      </c>
      <c r="BL2135" s="14">
        <f t="shared" si="2851"/>
        <v>0.14986420540516959</v>
      </c>
      <c r="BM2135" s="14">
        <f t="shared" si="2852"/>
        <v>0.23180103126945123</v>
      </c>
      <c r="BN2135" s="14">
        <f t="shared" si="2853"/>
        <v>0.76797946028694797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1.4215</v>
      </c>
      <c r="F2136" s="10">
        <f>VLOOKUP(B2136,home!$B$2:$E$405,3,FALSE)</f>
        <v>1.407</v>
      </c>
      <c r="G2136" s="10">
        <f>VLOOKUP(C2136,away!$B$2:$E$405,4,FALSE)</f>
        <v>1.0823</v>
      </c>
      <c r="H2136" s="10">
        <f>VLOOKUP(A2136,away!$A$2:$E$405,3,FALSE)</f>
        <v>1.0277000000000001</v>
      </c>
      <c r="I2136" s="10">
        <f>VLOOKUP(C2136,away!$B$2:$E$405,3,FALSE)</f>
        <v>0.74850000000000005</v>
      </c>
      <c r="J2136" s="10">
        <f>VLOOKUP(B2136,home!$B$2:$E$405,4,FALSE)</f>
        <v>0.89200000000000002</v>
      </c>
      <c r="K2136" s="12">
        <f t="shared" si="2798"/>
        <v>2.1646546561500002</v>
      </c>
      <c r="L2136" s="12">
        <f t="shared" si="2799"/>
        <v>0.68615623740000009</v>
      </c>
      <c r="M2136" s="13">
        <f t="shared" si="2800"/>
        <v>5.7797434300716356E-2</v>
      </c>
      <c r="N2136" s="13">
        <f t="shared" si="2801"/>
        <v>0.12511148527256941</v>
      </c>
      <c r="O2136" s="13">
        <f t="shared" si="2802"/>
        <v>3.9658070051153238E-2</v>
      </c>
      <c r="P2136" s="13">
        <f t="shared" si="2803"/>
        <v>8.5846025990151745E-2</v>
      </c>
      <c r="Q2136" s="13">
        <f t="shared" si="2804"/>
        <v>0.13541157956655478</v>
      </c>
      <c r="R2136" s="13">
        <f t="shared" si="2805"/>
        <v>1.3605816064422465E-2</v>
      </c>
      <c r="S2136" s="13">
        <f t="shared" si="2806"/>
        <v>3.1876588759799269E-2</v>
      </c>
      <c r="T2136" s="13">
        <f t="shared" si="2807"/>
        <v>9.2913499935777966E-2</v>
      </c>
      <c r="U2136" s="13">
        <f t="shared" si="2808"/>
        <v>2.9451893094572565E-2</v>
      </c>
      <c r="V2136" s="13">
        <f t="shared" si="2809"/>
        <v>5.260668863514264E-3</v>
      </c>
      <c r="W2136" s="13">
        <f t="shared" si="2810"/>
        <v>9.7706435401789693E-2</v>
      </c>
      <c r="X2136" s="13">
        <f t="shared" si="2811"/>
        <v>6.7041880085058181E-2</v>
      </c>
      <c r="Y2136" s="13">
        <f t="shared" si="2812"/>
        <v>2.3000602093692753E-2</v>
      </c>
      <c r="Z2136" s="13">
        <f t="shared" si="2813"/>
        <v>3.1119051858401999E-3</v>
      </c>
      <c r="AA2136" s="13">
        <f t="shared" si="2814"/>
        <v>6.736200050026322E-3</v>
      </c>
      <c r="AB2136" s="13">
        <f t="shared" si="2815"/>
        <v>7.2907734015236715E-3</v>
      </c>
      <c r="AC2136" s="13">
        <f t="shared" si="2816"/>
        <v>4.8835160401881168E-4</v>
      </c>
      <c r="AD2136" s="13">
        <f t="shared" si="2817"/>
        <v>5.287517258207583E-2</v>
      </c>
      <c r="AE2136" s="13">
        <f t="shared" si="2818"/>
        <v>3.6280629470792802E-2</v>
      </c>
      <c r="AF2136" s="13">
        <f t="shared" si="2819"/>
        <v>1.244709010409137E-2</v>
      </c>
      <c r="AG2136" s="13">
        <f t="shared" si="2820"/>
        <v>2.8468828374673713E-3</v>
      </c>
      <c r="AH2136" s="13">
        <f t="shared" si="2821"/>
        <v>5.3381328836541472E-4</v>
      </c>
      <c r="AI2136" s="13">
        <f t="shared" si="2822"/>
        <v>1.1555214201749379E-3</v>
      </c>
      <c r="AJ2136" s="13">
        <f t="shared" si="2823"/>
        <v>1.2506524112313702E-3</v>
      </c>
      <c r="AK2136" s="13">
        <f t="shared" si="2824"/>
        <v>9.0241018839907019E-4</v>
      </c>
      <c r="AL2136" s="13">
        <f t="shared" si="2825"/>
        <v>2.9013775437026E-5</v>
      </c>
      <c r="AM2136" s="13">
        <f t="shared" si="2826"/>
        <v>2.2891297704905049E-2</v>
      </c>
      <c r="AN2136" s="13">
        <f t="shared" si="2827"/>
        <v>1.5707006702400907E-2</v>
      </c>
      <c r="AO2136" s="13">
        <f t="shared" si="2828"/>
        <v>5.3887303098679937E-3</v>
      </c>
      <c r="AP2136" s="13">
        <f t="shared" si="2829"/>
        <v>1.2325036379274535E-3</v>
      </c>
      <c r="AQ2136" s="13">
        <f t="shared" si="2830"/>
        <v>2.1142251469552831E-4</v>
      </c>
      <c r="AR2136" s="13">
        <f t="shared" si="2831"/>
        <v>7.3255863483786876E-5</v>
      </c>
      <c r="AS2136" s="13">
        <f t="shared" si="2832"/>
        <v>1.5857364598046805E-4</v>
      </c>
      <c r="AT2136" s="13">
        <f t="shared" si="2833"/>
        <v>1.7162859055715098E-4</v>
      </c>
      <c r="AU2136" s="13">
        <f t="shared" si="2834"/>
        <v>1.2383887589266629E-4</v>
      </c>
      <c r="AV2136" s="13">
        <f t="shared" si="2835"/>
        <v>6.7017099828360543E-5</v>
      </c>
      <c r="AW2136" s="13">
        <f t="shared" si="2836"/>
        <v>1.1970530018494881E-6</v>
      </c>
      <c r="AX2136" s="13">
        <f t="shared" si="2837"/>
        <v>8.2586256937064208E-3</v>
      </c>
      <c r="AY2136" s="13">
        <f t="shared" si="2838"/>
        <v>5.6667075320885633E-3</v>
      </c>
      <c r="AZ2136" s="13">
        <f t="shared" si="2839"/>
        <v>1.9441233593320642E-3</v>
      </c>
      <c r="BA2136" s="13">
        <f t="shared" si="2840"/>
        <v>4.446574564269127E-4</v>
      </c>
      <c r="BB2136" s="13">
        <f t="shared" si="2841"/>
        <v>7.6276121808436208E-5</v>
      </c>
      <c r="BC2136" s="13">
        <f t="shared" si="2842"/>
        <v>1.0467467348708139E-5</v>
      </c>
      <c r="BD2136" s="13">
        <f t="shared" si="2843"/>
        <v>8.3774946092538745E-6</v>
      </c>
      <c r="BE2136" s="13">
        <f t="shared" si="2844"/>
        <v>1.8134382712792927E-5</v>
      </c>
      <c r="BF2136" s="13">
        <f t="shared" si="2845"/>
        <v>1.9627337987826644E-5</v>
      </c>
      <c r="BG2136" s="13">
        <f t="shared" si="2846"/>
        <v>1.4162136187726241E-5</v>
      </c>
      <c r="BH2136" s="13">
        <f t="shared" si="2847"/>
        <v>7.6640335099480087E-6</v>
      </c>
      <c r="BI2136" s="13">
        <f t="shared" si="2848"/>
        <v>3.3179971644397157E-6</v>
      </c>
      <c r="BJ2136" s="14">
        <f t="shared" si="2849"/>
        <v>0.70746707585037805</v>
      </c>
      <c r="BK2136" s="14">
        <f t="shared" si="2850"/>
        <v>0.18696479082572601</v>
      </c>
      <c r="BL2136" s="14">
        <f t="shared" si="2851"/>
        <v>0.10125074742778351</v>
      </c>
      <c r="BM2136" s="14">
        <f t="shared" si="2852"/>
        <v>0.53569859756507343</v>
      </c>
      <c r="BN2136" s="14">
        <f t="shared" si="2853"/>
        <v>0.45743041124556794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1.6204000000000001</v>
      </c>
      <c r="F2137" s="10">
        <f>VLOOKUP(B2137,home!$B$2:$E$405,3,FALSE)</f>
        <v>0.89139999999999997</v>
      </c>
      <c r="G2137" s="10">
        <f>VLOOKUP(C2137,away!$B$2:$E$405,4,FALSE)</f>
        <v>0.82279999999999998</v>
      </c>
      <c r="H2137" s="10">
        <f>VLOOKUP(A2137,away!$A$2:$E$405,3,FALSE)</f>
        <v>1.3241000000000001</v>
      </c>
      <c r="I2137" s="10">
        <f>VLOOKUP(C2137,away!$B$2:$E$405,3,FALSE)</f>
        <v>1.5944</v>
      </c>
      <c r="J2137" s="10">
        <f>VLOOKUP(B2137,home!$B$2:$E$405,4,FALSE)</f>
        <v>0.92310000000000003</v>
      </c>
      <c r="K2137" s="12">
        <f t="shared" si="2798"/>
        <v>1.188472527968</v>
      </c>
      <c r="L2137" s="12">
        <f t="shared" si="2799"/>
        <v>1.9487979864240004</v>
      </c>
      <c r="M2137" s="13">
        <f t="shared" si="2800"/>
        <v>4.3401099053111812E-2</v>
      </c>
      <c r="N2137" s="13">
        <f t="shared" si="2801"/>
        <v>5.1581013908241366E-2</v>
      </c>
      <c r="O2137" s="13">
        <f t="shared" si="2802"/>
        <v>8.4579974443292891E-2</v>
      </c>
      <c r="P2137" s="13">
        <f t="shared" si="2803"/>
        <v>0.10052097604208912</v>
      </c>
      <c r="Q2137" s="13">
        <f t="shared" si="2804"/>
        <v>3.0651308997340095E-2</v>
      </c>
      <c r="R2137" s="13">
        <f t="shared" si="2805"/>
        <v>8.2414641943441308E-2</v>
      </c>
      <c r="S2137" s="13">
        <f t="shared" si="2806"/>
        <v>5.8203978959662894E-2</v>
      </c>
      <c r="T2137" s="13">
        <f t="shared" si="2807"/>
        <v>5.9733209255276219E-2</v>
      </c>
      <c r="U2137" s="13">
        <f t="shared" si="2808"/>
        <v>9.7947537852099253E-2</v>
      </c>
      <c r="V2137" s="13">
        <f t="shared" si="2809"/>
        <v>1.4978424515621782E-2</v>
      </c>
      <c r="W2137" s="13">
        <f t="shared" si="2810"/>
        <v>1.2142746229865694E-2</v>
      </c>
      <c r="X2137" s="13">
        <f t="shared" si="2811"/>
        <v>2.3663759402419885E-2</v>
      </c>
      <c r="Y2137" s="13">
        <f t="shared" si="2812"/>
        <v>2.3057943337328943E-2</v>
      </c>
      <c r="Z2137" s="13">
        <f t="shared" si="2813"/>
        <v>5.3536496090411133E-2</v>
      </c>
      <c r="AA2137" s="13">
        <f t="shared" si="2814"/>
        <v>6.3626654847119865E-2</v>
      </c>
      <c r="AB2137" s="13">
        <f t="shared" si="2815"/>
        <v>3.7809265666151975E-2</v>
      </c>
      <c r="AC2137" s="13">
        <f t="shared" si="2816"/>
        <v>2.168213888490091E-3</v>
      </c>
      <c r="AD2137" s="13">
        <f t="shared" si="2817"/>
        <v>3.607830077070598E-3</v>
      </c>
      <c r="AE2137" s="13">
        <f t="shared" si="2818"/>
        <v>7.0309319895551269E-3</v>
      </c>
      <c r="AF2137" s="13">
        <f t="shared" si="2819"/>
        <v>6.850933051964562E-3</v>
      </c>
      <c r="AG2137" s="13">
        <f t="shared" si="2820"/>
        <v>4.4503615122647236E-3</v>
      </c>
      <c r="AH2137" s="13">
        <f t="shared" si="2821"/>
        <v>2.6082953945297398E-2</v>
      </c>
      <c r="AI2137" s="13">
        <f t="shared" si="2822"/>
        <v>3.0998874212240513E-2</v>
      </c>
      <c r="AJ2137" s="13">
        <f t="shared" si="2823"/>
        <v>1.8420655199591768E-2</v>
      </c>
      <c r="AK2137" s="13">
        <f t="shared" si="2824"/>
        <v>7.2974808839619031E-3</v>
      </c>
      <c r="AL2137" s="13">
        <f t="shared" si="2825"/>
        <v>2.008713890607437E-4</v>
      </c>
      <c r="AM2137" s="13">
        <f t="shared" si="2826"/>
        <v>8.5756138643501567E-4</v>
      </c>
      <c r="AN2137" s="13">
        <f t="shared" si="2827"/>
        <v>1.6712139031195325E-3</v>
      </c>
      <c r="AO2137" s="13">
        <f t="shared" si="2828"/>
        <v>1.62842914464157E-3</v>
      </c>
      <c r="AP2137" s="13">
        <f t="shared" si="2829"/>
        <v>1.0578264793705498E-3</v>
      </c>
      <c r="AQ2137" s="13">
        <f t="shared" si="2830"/>
        <v>5.1537252824582918E-4</v>
      </c>
      <c r="AR2137" s="13">
        <f t="shared" si="2831"/>
        <v>1.0166081625717105E-2</v>
      </c>
      <c r="AS2137" s="13">
        <f t="shared" si="2832"/>
        <v>1.208210872924504E-2</v>
      </c>
      <c r="AT2137" s="13">
        <f t="shared" si="2833"/>
        <v>7.1796271523150478E-3</v>
      </c>
      <c r="AU2137" s="13">
        <f t="shared" si="2834"/>
        <v>2.844263210526519E-3</v>
      </c>
      <c r="AV2137" s="13">
        <f t="shared" si="2835"/>
        <v>8.4508217200520851E-4</v>
      </c>
      <c r="AW2137" s="13">
        <f t="shared" si="2836"/>
        <v>1.2923244218748275E-5</v>
      </c>
      <c r="AX2137" s="13">
        <f t="shared" si="2837"/>
        <v>1.69864691470694E-4</v>
      </c>
      <c r="AY2137" s="13">
        <f t="shared" si="2838"/>
        <v>3.3103196870262253E-4</v>
      </c>
      <c r="AZ2137" s="13">
        <f t="shared" si="2839"/>
        <v>3.2255721702482184E-4</v>
      </c>
      <c r="BA2137" s="13">
        <f t="shared" si="2840"/>
        <v>2.0953295168150071E-4</v>
      </c>
      <c r="BB2137" s="13">
        <f t="shared" si="2841"/>
        <v>1.0208434858159648E-4</v>
      </c>
      <c r="BC2137" s="13">
        <f t="shared" si="2842"/>
        <v>3.9788354592244211E-5</v>
      </c>
      <c r="BD2137" s="13">
        <f t="shared" si="2843"/>
        <v>3.3019399003365872E-3</v>
      </c>
      <c r="BE2137" s="13">
        <f t="shared" si="2844"/>
        <v>3.924264860551429E-3</v>
      </c>
      <c r="BF2137" s="13">
        <f t="shared" si="2845"/>
        <v>2.3319404896177745E-3</v>
      </c>
      <c r="BG2137" s="13">
        <f t="shared" si="2846"/>
        <v>9.2381573625565728E-4</v>
      </c>
      <c r="BH2137" s="13">
        <f t="shared" si="2847"/>
        <v>2.7448240586109521E-4</v>
      </c>
      <c r="BI2137" s="13">
        <f t="shared" si="2848"/>
        <v>6.5242959755294888E-5</v>
      </c>
      <c r="BJ2137" s="14">
        <f t="shared" si="2849"/>
        <v>0.22967530073519324</v>
      </c>
      <c r="BK2137" s="14">
        <f t="shared" si="2850"/>
        <v>0.21980459581673908</v>
      </c>
      <c r="BL2137" s="14">
        <f t="shared" si="2851"/>
        <v>0.49311688823538363</v>
      </c>
      <c r="BM2137" s="14">
        <f t="shared" si="2852"/>
        <v>0.60266615776572685</v>
      </c>
      <c r="BN2137" s="14">
        <f t="shared" si="2853"/>
        <v>0.39314901438751659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1.6204000000000001</v>
      </c>
      <c r="F2138" s="10">
        <f>VLOOKUP(B2138,home!$B$2:$E$405,3,FALSE)</f>
        <v>0.89139999999999997</v>
      </c>
      <c r="G2138" s="10">
        <f>VLOOKUP(C2138,away!$B$2:$E$405,4,FALSE)</f>
        <v>1.0971</v>
      </c>
      <c r="H2138" s="10">
        <f>VLOOKUP(A2138,away!$A$2:$E$405,3,FALSE)</f>
        <v>1.3241000000000001</v>
      </c>
      <c r="I2138" s="10">
        <f>VLOOKUP(C2138,away!$B$2:$E$405,3,FALSE)</f>
        <v>1.0909</v>
      </c>
      <c r="J2138" s="10">
        <f>VLOOKUP(B2138,home!$B$2:$E$405,4,FALSE)</f>
        <v>1.3426</v>
      </c>
      <c r="K2138" s="12">
        <f t="shared" si="2798"/>
        <v>1.5846781847760001</v>
      </c>
      <c r="L2138" s="12">
        <f t="shared" si="2799"/>
        <v>1.9393329223940001</v>
      </c>
      <c r="M2138" s="13">
        <f t="shared" si="2800"/>
        <v>2.9480946455587364E-2</v>
      </c>
      <c r="N2138" s="13">
        <f t="shared" si="2801"/>
        <v>4.6717812714718636E-2</v>
      </c>
      <c r="O2138" s="13">
        <f t="shared" si="2802"/>
        <v>5.7173370044655281E-2</v>
      </c>
      <c r="P2138" s="13">
        <f t="shared" si="2803"/>
        <v>9.0601392259890876E-2</v>
      </c>
      <c r="Q2138" s="13">
        <f t="shared" si="2804"/>
        <v>3.7016349324732745E-2</v>
      </c>
      <c r="R2138" s="13">
        <f t="shared" si="2805"/>
        <v>5.5439099405907466E-2</v>
      </c>
      <c r="S2138" s="13">
        <f t="shared" si="2806"/>
        <v>6.9609470406562221E-2</v>
      </c>
      <c r="T2138" s="13">
        <f t="shared" si="2807"/>
        <v>7.1787024912291122E-2</v>
      </c>
      <c r="U2138" s="13">
        <f t="shared" si="2808"/>
        <v>8.7853131412169674E-2</v>
      </c>
      <c r="V2138" s="13">
        <f t="shared" si="2809"/>
        <v>2.3769457495422565E-2</v>
      </c>
      <c r="W2138" s="13">
        <f t="shared" si="2810"/>
        <v>1.9553000418317264E-2</v>
      </c>
      <c r="X2138" s="13">
        <f t="shared" si="2811"/>
        <v>3.7919777442826333E-2</v>
      </c>
      <c r="Y2138" s="13">
        <f t="shared" si="2812"/>
        <v>3.6769536402363238E-2</v>
      </c>
      <c r="Z2138" s="13">
        <f t="shared" si="2813"/>
        <v>3.5838290221916674E-2</v>
      </c>
      <c r="AA2138" s="13">
        <f t="shared" si="2814"/>
        <v>5.6792156694342399E-2</v>
      </c>
      <c r="AB2138" s="13">
        <f t="shared" si="2815"/>
        <v>4.4998645889952345E-2</v>
      </c>
      <c r="AC2138" s="13">
        <f t="shared" si="2816"/>
        <v>4.5655461434893838E-3</v>
      </c>
      <c r="AD2138" s="13">
        <f t="shared" si="2817"/>
        <v>7.7463033024558411E-3</v>
      </c>
      <c r="AE2138" s="13">
        <f t="shared" si="2818"/>
        <v>1.5022661021301981E-2</v>
      </c>
      <c r="AF2138" s="13">
        <f t="shared" si="2819"/>
        <v>1.4566970550288005E-2</v>
      </c>
      <c r="AG2138" s="13">
        <f t="shared" si="2820"/>
        <v>9.4167351892391268E-3</v>
      </c>
      <c r="AH2138" s="13">
        <f t="shared" si="2821"/>
        <v>1.7375594027418499E-2</v>
      </c>
      <c r="AI2138" s="13">
        <f t="shared" si="2822"/>
        <v>2.753472480277426E-2</v>
      </c>
      <c r="AJ2138" s="13">
        <f t="shared" si="2823"/>
        <v>2.1816838859383514E-2</v>
      </c>
      <c r="AK2138" s="13">
        <f t="shared" si="2824"/>
        <v>1.1524222867079456E-2</v>
      </c>
      <c r="AL2138" s="13">
        <f t="shared" si="2825"/>
        <v>5.6123684855242213E-4</v>
      </c>
      <c r="AM2138" s="13">
        <f t="shared" si="2826"/>
        <v>2.4550795712120119E-3</v>
      </c>
      <c r="AN2138" s="13">
        <f t="shared" si="2827"/>
        <v>4.7612166395483999E-3</v>
      </c>
      <c r="AO2138" s="13">
        <f t="shared" si="2828"/>
        <v>4.6167920898631705E-3</v>
      </c>
      <c r="AP2138" s="13">
        <f t="shared" si="2829"/>
        <v>2.9844989652399491E-3</v>
      </c>
      <c r="AQ2138" s="13">
        <f t="shared" si="2830"/>
        <v>1.4469842750351653E-3</v>
      </c>
      <c r="AR2138" s="13">
        <f t="shared" si="2831"/>
        <v>6.7394123087050513E-3</v>
      </c>
      <c r="AS2138" s="13">
        <f t="shared" si="2832"/>
        <v>1.0679799663815753E-2</v>
      </c>
      <c r="AT2138" s="13">
        <f t="shared" si="2833"/>
        <v>8.4620227725134434E-3</v>
      </c>
      <c r="AU2138" s="13">
        <f t="shared" si="2834"/>
        <v>4.4698609622265927E-3</v>
      </c>
      <c r="AV2138" s="13">
        <f t="shared" si="2835"/>
        <v>1.7708227889555849E-3</v>
      </c>
      <c r="AW2138" s="13">
        <f t="shared" si="2836"/>
        <v>4.7911208556163932E-5</v>
      </c>
      <c r="AX2138" s="13">
        <f t="shared" si="2837"/>
        <v>6.4841850639814878E-4</v>
      </c>
      <c r="AY2138" s="13">
        <f t="shared" si="2838"/>
        <v>1.2574993569474744E-3</v>
      </c>
      <c r="AZ2138" s="13">
        <f t="shared" si="2839"/>
        <v>1.219354951408761E-3</v>
      </c>
      <c r="BA2138" s="13">
        <f t="shared" si="2840"/>
        <v>7.8824506711704903E-4</v>
      </c>
      <c r="BB2138" s="13">
        <f t="shared" si="2841"/>
        <v>3.8216740239369046E-4</v>
      </c>
      <c r="BC2138" s="13">
        <f t="shared" si="2842"/>
        <v>1.4822996506557589E-4</v>
      </c>
      <c r="BD2138" s="13">
        <f t="shared" si="2843"/>
        <v>2.1783273613098417E-3</v>
      </c>
      <c r="BE2138" s="13">
        <f t="shared" si="2844"/>
        <v>3.4519478487683741E-3</v>
      </c>
      <c r="BF2138" s="13">
        <f t="shared" si="2845"/>
        <v>2.7351132254638433E-3</v>
      </c>
      <c r="BG2138" s="13">
        <f t="shared" si="2846"/>
        <v>1.444758087094958E-3</v>
      </c>
      <c r="BH2138" s="13">
        <f t="shared" si="2847"/>
        <v>5.7236915572452082E-4</v>
      </c>
      <c r="BI2138" s="13">
        <f t="shared" si="2848"/>
        <v>1.8140418294306112E-4</v>
      </c>
      <c r="BJ2138" s="14">
        <f t="shared" si="2849"/>
        <v>0.31722465806876354</v>
      </c>
      <c r="BK2138" s="14">
        <f t="shared" si="2850"/>
        <v>0.21984554896645231</v>
      </c>
      <c r="BL2138" s="14">
        <f t="shared" si="2851"/>
        <v>0.42319362236120384</v>
      </c>
      <c r="BM2138" s="14">
        <f t="shared" si="2852"/>
        <v>0.67846356126445329</v>
      </c>
      <c r="BN2138" s="14">
        <f t="shared" si="2853"/>
        <v>0.31642897020549238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1.6204000000000001</v>
      </c>
      <c r="F2139" s="10">
        <f>VLOOKUP(B2139,home!$B$2:$E$405,3,FALSE)</f>
        <v>1.0971</v>
      </c>
      <c r="G2139" s="10">
        <f>VLOOKUP(C2139,away!$B$2:$E$405,4,FALSE)</f>
        <v>1.0286</v>
      </c>
      <c r="H2139" s="10">
        <f>VLOOKUP(A2139,away!$A$2:$E$405,3,FALSE)</f>
        <v>1.3241000000000001</v>
      </c>
      <c r="I2139" s="10">
        <f>VLOOKUP(C2139,away!$B$2:$E$405,3,FALSE)</f>
        <v>0.83909999999999996</v>
      </c>
      <c r="J2139" s="10">
        <f>VLOOKUP(B2139,home!$B$2:$E$405,4,FALSE)</f>
        <v>0.92310000000000003</v>
      </c>
      <c r="K2139" s="12">
        <f t="shared" si="2798"/>
        <v>1.8285842280240001</v>
      </c>
      <c r="L2139" s="12">
        <f t="shared" si="2799"/>
        <v>1.0256123873610001</v>
      </c>
      <c r="M2139" s="13">
        <f t="shared" si="2800"/>
        <v>5.7602079161093146E-2</v>
      </c>
      <c r="N2139" s="13">
        <f t="shared" si="2801"/>
        <v>0.10533025345536484</v>
      </c>
      <c r="O2139" s="13">
        <f t="shared" si="2802"/>
        <v>5.9077405925366047E-2</v>
      </c>
      <c r="P2139" s="13">
        <f t="shared" si="2803"/>
        <v>0.10802801270769595</v>
      </c>
      <c r="Q2139" s="13">
        <f t="shared" si="2804"/>
        <v>9.6302620101125322E-2</v>
      </c>
      <c r="R2139" s="13">
        <f t="shared" si="2805"/>
        <v>3.0295259665104778E-2</v>
      </c>
      <c r="S2139" s="13">
        <f t="shared" si="2806"/>
        <v>5.0649437049559508E-2</v>
      </c>
      <c r="T2139" s="13">
        <f t="shared" si="2807"/>
        <v>9.8769160111034565E-2</v>
      </c>
      <c r="U2139" s="13">
        <f t="shared" si="2808"/>
        <v>5.5397434007502244E-2</v>
      </c>
      <c r="V2139" s="13">
        <f t="shared" si="2809"/>
        <v>1.0554322013900851E-2</v>
      </c>
      <c r="W2139" s="13">
        <f t="shared" si="2810"/>
        <v>5.8699150744768266E-2</v>
      </c>
      <c r="X2139" s="13">
        <f t="shared" si="2811"/>
        <v>6.0202576131404999E-2</v>
      </c>
      <c r="Y2139" s="13">
        <f t="shared" si="2812"/>
        <v>3.0872253915706319E-2</v>
      </c>
      <c r="Z2139" s="13">
        <f t="shared" si="2813"/>
        <v>1.0357064530283178E-2</v>
      </c>
      <c r="AA2139" s="13">
        <f t="shared" si="2814"/>
        <v>1.8938764848702619E-2</v>
      </c>
      <c r="AB2139" s="13">
        <f t="shared" si="2815"/>
        <v>1.7315563350296478E-2</v>
      </c>
      <c r="AC2139" s="13">
        <f t="shared" si="2816"/>
        <v>1.2371107619333452E-3</v>
      </c>
      <c r="AD2139" s="13">
        <f t="shared" si="2817"/>
        <v>2.6834085312571639E-2</v>
      </c>
      <c r="AE2139" s="13">
        <f t="shared" si="2818"/>
        <v>2.7521370300075343E-2</v>
      </c>
      <c r="AF2139" s="13">
        <f t="shared" si="2819"/>
        <v>1.4113129148453196E-2</v>
      </c>
      <c r="AG2139" s="13">
        <f t="shared" si="2820"/>
        <v>4.8248666930264025E-3</v>
      </c>
      <c r="AH2139" s="13">
        <f t="shared" si="2821"/>
        <v>2.6555834197389159E-3</v>
      </c>
      <c r="AI2139" s="13">
        <f t="shared" si="2822"/>
        <v>4.8559579575366196E-3</v>
      </c>
      <c r="AJ2139" s="13">
        <f t="shared" si="2823"/>
        <v>4.4397640665495511E-3</v>
      </c>
      <c r="AK2139" s="13">
        <f t="shared" si="2824"/>
        <v>2.706160849413402E-3</v>
      </c>
      <c r="AL2139" s="13">
        <f t="shared" si="2825"/>
        <v>9.2804023088965677E-5</v>
      </c>
      <c r="AM2139" s="13">
        <f t="shared" si="2826"/>
        <v>9.8136770352037946E-3</v>
      </c>
      <c r="AN2139" s="13">
        <f t="shared" si="2827"/>
        <v>1.0065028732865184E-2</v>
      </c>
      <c r="AO2139" s="13">
        <f t="shared" si="2828"/>
        <v>5.1614090737854609E-3</v>
      </c>
      <c r="AP2139" s="13">
        <f t="shared" si="2829"/>
        <v>1.7645350274372788E-3</v>
      </c>
      <c r="AQ2139" s="13">
        <f t="shared" si="2830"/>
        <v>4.5243224551801375E-4</v>
      </c>
      <c r="AR2139" s="13">
        <f t="shared" si="2831"/>
        <v>5.4471985019094384E-4</v>
      </c>
      <c r="AS2139" s="13">
        <f t="shared" si="2832"/>
        <v>9.9606612675075604E-4</v>
      </c>
      <c r="AT2139" s="13">
        <f t="shared" si="2833"/>
        <v>9.1069540472269372E-4</v>
      </c>
      <c r="AU2139" s="13">
        <f t="shared" si="2834"/>
        <v>5.5509441786995046E-4</v>
      </c>
      <c r="AV2139" s="13">
        <f t="shared" si="2835"/>
        <v>2.5375922439528891E-4</v>
      </c>
      <c r="AW2139" s="13">
        <f t="shared" si="2836"/>
        <v>4.8346220655326619E-6</v>
      </c>
      <c r="AX2139" s="13">
        <f t="shared" si="2837"/>
        <v>2.9908558409158285E-3</v>
      </c>
      <c r="AY2139" s="13">
        <f t="shared" si="2838"/>
        <v>3.0674587992542738E-3</v>
      </c>
      <c r="AZ2139" s="13">
        <f t="shared" si="2839"/>
        <v>1.573011871117341E-3</v>
      </c>
      <c r="BA2139" s="13">
        <f t="shared" si="2840"/>
        <v>5.3776682016128347E-4</v>
      </c>
      <c r="BB2139" s="13">
        <f t="shared" si="2841"/>
        <v>1.3788507806728687E-4</v>
      </c>
      <c r="BC2139" s="13">
        <f t="shared" si="2842"/>
        <v>2.8283328819609602E-5</v>
      </c>
      <c r="BD2139" s="13">
        <f t="shared" si="2843"/>
        <v>9.3111904332876674E-5</v>
      </c>
      <c r="BE2139" s="13">
        <f t="shared" si="2844"/>
        <v>1.7026295970437783E-4</v>
      </c>
      <c r="BF2139" s="13">
        <f t="shared" si="2845"/>
        <v>1.5567008136605564E-4</v>
      </c>
      <c r="BG2139" s="13">
        <f t="shared" si="2846"/>
        <v>9.4885285187060704E-5</v>
      </c>
      <c r="BH2139" s="13">
        <f t="shared" si="2847"/>
        <v>4.3376433991154645E-5</v>
      </c>
      <c r="BI2139" s="13">
        <f t="shared" si="2848"/>
        <v>1.5863492612829902E-5</v>
      </c>
      <c r="BJ2139" s="14">
        <f t="shared" si="2849"/>
        <v>0.55906180976667641</v>
      </c>
      <c r="BK2139" s="14">
        <f t="shared" si="2850"/>
        <v>0.23123122451652606</v>
      </c>
      <c r="BL2139" s="14">
        <f t="shared" si="2851"/>
        <v>0.19951539927133469</v>
      </c>
      <c r="BM2139" s="14">
        <f t="shared" si="2852"/>
        <v>0.54046724289188142</v>
      </c>
      <c r="BN2139" s="14">
        <f t="shared" si="2853"/>
        <v>0.45663563101575011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1.8042</v>
      </c>
      <c r="F2150" s="10">
        <f>VLOOKUP(B2150,home!$B$2:$E$405,3,FALSE)</f>
        <v>1.1085</v>
      </c>
      <c r="G2150" s="10">
        <f>VLOOKUP(C2150,away!$B$2:$E$405,4,FALSE)</f>
        <v>1.2563</v>
      </c>
      <c r="H2150" s="10">
        <f>VLOOKUP(A2150,away!$A$2:$E$405,3,FALSE)</f>
        <v>1.2458</v>
      </c>
      <c r="I2150" s="10">
        <f>VLOOKUP(C2150,away!$B$2:$E$405,3,FALSE)</f>
        <v>0.90969999999999995</v>
      </c>
      <c r="J2150" s="10">
        <f>VLOOKUP(B2150,home!$B$2:$E$405,4,FALSE)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1.8042</v>
      </c>
      <c r="F2151" s="10">
        <f>VLOOKUP(B2151,home!$B$2:$E$405,3,FALSE)</f>
        <v>0.99770000000000003</v>
      </c>
      <c r="G2151" s="10">
        <f>VLOOKUP(C2151,away!$B$2:$E$405,4,FALSE)</f>
        <v>0.92379999999999995</v>
      </c>
      <c r="H2151" s="10">
        <f>VLOOKUP(A2151,away!$A$2:$E$405,3,FALSE)</f>
        <v>1.2458</v>
      </c>
      <c r="I2151" s="10">
        <f>VLOOKUP(C2151,away!$B$2:$E$405,3,FALSE)</f>
        <v>1.3913</v>
      </c>
      <c r="J2151" s="10">
        <f>VLOOKUP(B2151,home!$B$2:$E$405,4,FALSE)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1.8042</v>
      </c>
      <c r="F2152" s="10">
        <f>VLOOKUP(B2152,home!$B$2:$E$405,3,FALSE)</f>
        <v>0.70209999999999995</v>
      </c>
      <c r="G2152" s="10">
        <f>VLOOKUP(C2152,away!$B$2:$E$405,4,FALSE)</f>
        <v>1.1085</v>
      </c>
      <c r="H2152" s="10">
        <f>VLOOKUP(A2152,away!$A$2:$E$405,3,FALSE)</f>
        <v>1.2458</v>
      </c>
      <c r="I2152" s="10">
        <f>VLOOKUP(C2152,away!$B$2:$E$405,3,FALSE)</f>
        <v>0.96319999999999995</v>
      </c>
      <c r="J2152" s="10">
        <f>VLOOKUP(B2152,home!$B$2:$E$405,4,FALSE)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1.8042</v>
      </c>
      <c r="F2153" s="10">
        <f>VLOOKUP(B2153,home!$B$2:$E$405,3,FALSE)</f>
        <v>1.2932999999999999</v>
      </c>
      <c r="G2153" s="10">
        <f>VLOOKUP(C2153,away!$B$2:$E$405,4,FALSE)</f>
        <v>0.44340000000000002</v>
      </c>
      <c r="H2153" s="10">
        <f>VLOOKUP(A2153,away!$A$2:$E$405,3,FALSE)</f>
        <v>1.2458</v>
      </c>
      <c r="I2153" s="10">
        <f>VLOOKUP(C2153,away!$B$2:$E$405,3,FALSE)</f>
        <v>1.3378000000000001</v>
      </c>
      <c r="J2153" s="10">
        <f>VLOOKUP(B2153,home!$B$2:$E$405,4,FALSE)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1.8042</v>
      </c>
      <c r="F2154" s="10">
        <f>VLOOKUP(B2154,home!$B$2:$E$405,3,FALSE)</f>
        <v>0.59119999999999995</v>
      </c>
      <c r="G2154" s="10">
        <f>VLOOKUP(C2154,away!$B$2:$E$405,4,FALSE)</f>
        <v>1.2932999999999999</v>
      </c>
      <c r="H2154" s="10">
        <f>VLOOKUP(A2154,away!$A$2:$E$405,3,FALSE)</f>
        <v>1.2458</v>
      </c>
      <c r="I2154" s="10">
        <f>VLOOKUP(C2154,away!$B$2:$E$405,3,FALSE)</f>
        <v>0.96319999999999995</v>
      </c>
      <c r="J2154" s="10">
        <f>VLOOKUP(B2154,home!$B$2:$E$405,4,FALSE)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1.8042</v>
      </c>
      <c r="F2155" s="10">
        <f>VLOOKUP(B2155,home!$B$2:$E$405,3,FALSE)</f>
        <v>0.73899999999999999</v>
      </c>
      <c r="G2155" s="10">
        <f>VLOOKUP(C2155,away!$B$2:$E$405,4,FALSE)</f>
        <v>0.81289999999999996</v>
      </c>
      <c r="H2155" s="10">
        <f>VLOOKUP(A2155,away!$A$2:$E$405,3,FALSE)</f>
        <v>1.2458</v>
      </c>
      <c r="I2155" s="10">
        <f>VLOOKUP(C2155,away!$B$2:$E$405,3,FALSE)</f>
        <v>1.2843</v>
      </c>
      <c r="J2155" s="10">
        <f>VLOOKUP(B2155,home!$B$2:$E$405,4,FALSE)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1.5866</v>
      </c>
      <c r="F2156" s="10">
        <f>VLOOKUP(B2156,home!$B$2:$E$405,3,FALSE)</f>
        <v>1.0714999999999999</v>
      </c>
      <c r="G2156" s="10">
        <f>VLOOKUP(C2156,away!$B$2:$E$405,4,FALSE)</f>
        <v>0.88239999999999996</v>
      </c>
      <c r="H2156" s="10">
        <f>VLOOKUP(A2156,away!$A$2:$E$405,3,FALSE)</f>
        <v>1.1788000000000001</v>
      </c>
      <c r="I2156" s="10">
        <f>VLOOKUP(C2156,away!$B$2:$E$405,3,FALSE)</f>
        <v>1.018</v>
      </c>
      <c r="J2156" s="10">
        <f>VLOOKUP(B2156,home!$B$2:$E$405,4,FALSE)</f>
        <v>0.2545</v>
      </c>
      <c r="K2156" s="12">
        <f t="shared" si="2798"/>
        <v>1.5001169725599997</v>
      </c>
      <c r="L2156" s="12">
        <f t="shared" si="2799"/>
        <v>0.30540468279999999</v>
      </c>
      <c r="M2156" s="13">
        <f t="shared" si="2800"/>
        <v>0.16438867997015696</v>
      </c>
      <c r="N2156" s="13">
        <f t="shared" si="2801"/>
        <v>0.24660224891996652</v>
      </c>
      <c r="O2156" s="13">
        <f t="shared" si="2802"/>
        <v>5.0205072662196495E-2</v>
      </c>
      <c r="P2156" s="13">
        <f t="shared" si="2803"/>
        <v>7.5313481609169008E-2</v>
      </c>
      <c r="Q2156" s="13">
        <f t="shared" si="2804"/>
        <v>0.18496610953815384</v>
      </c>
      <c r="R2156" s="13">
        <f t="shared" si="2805"/>
        <v>7.6664321456745366E-3</v>
      </c>
      <c r="S2156" s="13">
        <f t="shared" si="2806"/>
        <v>8.6260813596233544E-3</v>
      </c>
      <c r="T2156" s="13">
        <f t="shared" si="2807"/>
        <v>5.6489516012249927E-2</v>
      </c>
      <c r="U2156" s="13">
        <f t="shared" si="2808"/>
        <v>1.1500544980705947E-2</v>
      </c>
      <c r="V2156" s="13">
        <f t="shared" si="2809"/>
        <v>4.391085133350005E-4</v>
      </c>
      <c r="W2156" s="13">
        <f t="shared" si="2810"/>
        <v>9.2490266755525533E-2</v>
      </c>
      <c r="X2156" s="13">
        <f t="shared" si="2811"/>
        <v>2.8246960580558658E-2</v>
      </c>
      <c r="Y2156" s="13">
        <f t="shared" si="2812"/>
        <v>4.3133770180848099E-3</v>
      </c>
      <c r="Z2156" s="13">
        <f t="shared" si="2813"/>
        <v>7.8045475921915183E-4</v>
      </c>
      <c r="AA2156" s="13">
        <f t="shared" si="2814"/>
        <v>1.1707734306198774E-3</v>
      </c>
      <c r="AB2156" s="13">
        <f t="shared" si="2815"/>
        <v>8.7814854714758791E-4</v>
      </c>
      <c r="AC2156" s="13">
        <f t="shared" si="2816"/>
        <v>1.2573398815192425E-5</v>
      </c>
      <c r="AD2156" s="13">
        <f t="shared" si="2817"/>
        <v>3.468655473914143E-2</v>
      </c>
      <c r="AE2156" s="13">
        <f t="shared" si="2818"/>
        <v>1.0593436247532324E-2</v>
      </c>
      <c r="AF2156" s="13">
        <f t="shared" si="2819"/>
        <v>1.6176425184698158E-3</v>
      </c>
      <c r="AG2156" s="13">
        <f t="shared" si="2820"/>
        <v>1.6467853341235576E-4</v>
      </c>
      <c r="AH2156" s="13">
        <f t="shared" si="2821"/>
        <v>5.9588634544768841E-5</v>
      </c>
      <c r="AI2156" s="13">
        <f t="shared" si="2822"/>
        <v>8.9389922052282841E-5</v>
      </c>
      <c r="AJ2156" s="13">
        <f t="shared" si="2823"/>
        <v>6.7047669623222455E-5</v>
      </c>
      <c r="AK2156" s="13">
        <f t="shared" si="2824"/>
        <v>3.3526449057463839E-5</v>
      </c>
      <c r="AL2156" s="13">
        <f t="shared" si="2825"/>
        <v>2.3041645947997158E-7</v>
      </c>
      <c r="AM2156" s="13">
        <f t="shared" si="2826"/>
        <v>1.0406777896763504E-2</v>
      </c>
      <c r="AN2156" s="13">
        <f t="shared" si="2827"/>
        <v>3.1782787025311089E-3</v>
      </c>
      <c r="AO2156" s="13">
        <f t="shared" si="2828"/>
        <v>4.8533059949825444E-4</v>
      </c>
      <c r="AP2156" s="13">
        <f t="shared" si="2829"/>
        <v>4.9407412597632753E-5</v>
      </c>
      <c r="AQ2156" s="13">
        <f t="shared" si="2830"/>
        <v>3.7723137930871879E-6</v>
      </c>
      <c r="AR2156" s="13">
        <f t="shared" si="2831"/>
        <v>3.6397296063260519E-6</v>
      </c>
      <c r="AS2156" s="13">
        <f t="shared" si="2832"/>
        <v>5.4600201579788359E-6</v>
      </c>
      <c r="AT2156" s="13">
        <f t="shared" si="2833"/>
        <v>4.0953344547518919E-6</v>
      </c>
      <c r="AU2156" s="13">
        <f t="shared" si="2834"/>
        <v>2.0478269079610216E-6</v>
      </c>
      <c r="AV2156" s="13">
        <f t="shared" si="2835"/>
        <v>7.6799497537434799E-7</v>
      </c>
      <c r="AW2156" s="13">
        <f t="shared" si="2836"/>
        <v>2.9323230546999623E-9</v>
      </c>
      <c r="AX2156" s="13">
        <f t="shared" si="2837"/>
        <v>2.6018973587661975E-3</v>
      </c>
      <c r="AY2156" s="13">
        <f t="shared" si="2838"/>
        <v>7.9463163753214824E-4</v>
      </c>
      <c r="AZ2156" s="13">
        <f t="shared" si="2839"/>
        <v>1.2134211160167516E-4</v>
      </c>
      <c r="BA2156" s="13">
        <f t="shared" si="2840"/>
        <v>1.2352816367997269E-5</v>
      </c>
      <c r="BB2156" s="13">
        <f t="shared" si="2841"/>
        <v>9.4315199113871313E-7</v>
      </c>
      <c r="BC2156" s="13">
        <f t="shared" si="2842"/>
        <v>5.760860693718145E-8</v>
      </c>
      <c r="BD2156" s="13">
        <f t="shared" si="2843"/>
        <v>1.852650776496294E-7</v>
      </c>
      <c r="BE2156" s="13">
        <f t="shared" si="2844"/>
        <v>2.7791928740485533E-7</v>
      </c>
      <c r="BF2156" s="13">
        <f t="shared" si="2845"/>
        <v>2.0845572001890203E-7</v>
      </c>
      <c r="BG2156" s="13">
        <f t="shared" si="2846"/>
        <v>1.0423598787585674E-7</v>
      </c>
      <c r="BH2156" s="13">
        <f t="shared" si="2847"/>
        <v>3.9091543641032755E-8</v>
      </c>
      <c r="BI2156" s="13">
        <f t="shared" si="2848"/>
        <v>1.1728377619896626E-8</v>
      </c>
      <c r="BJ2156" s="14">
        <f t="shared" si="2849"/>
        <v>0.67782558247314473</v>
      </c>
      <c r="BK2156" s="14">
        <f t="shared" si="2850"/>
        <v>0.24957478690509116</v>
      </c>
      <c r="BL2156" s="14">
        <f t="shared" si="2851"/>
        <v>7.1687362043718769E-2</v>
      </c>
      <c r="BM2156" s="14">
        <f t="shared" si="2852"/>
        <v>0.26993153263064756</v>
      </c>
      <c r="BN2156" s="14">
        <f t="shared" si="2853"/>
        <v>0.72914202484531732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1.5866</v>
      </c>
      <c r="F2157" s="10">
        <f>VLOOKUP(B2157,home!$B$2:$E$405,3,FALSE)</f>
        <v>1.4496</v>
      </c>
      <c r="G2157" s="10">
        <f>VLOOKUP(C2157,away!$B$2:$E$405,4,FALSE)</f>
        <v>0.84040000000000004</v>
      </c>
      <c r="H2157" s="10">
        <f>VLOOKUP(A2157,away!$A$2:$E$405,3,FALSE)</f>
        <v>1.1788000000000001</v>
      </c>
      <c r="I2157" s="10">
        <f>VLOOKUP(C2157,away!$B$2:$E$405,3,FALSE)</f>
        <v>0.75409999999999999</v>
      </c>
      <c r="J2157" s="10">
        <f>VLOOKUP(B2157,home!$B$2:$E$405,4,FALSE)</f>
        <v>0.2545</v>
      </c>
      <c r="K2157" s="12">
        <f t="shared" si="2798"/>
        <v>1.9328656765440002</v>
      </c>
      <c r="L2157" s="12">
        <f t="shared" si="2799"/>
        <v>0.22623346886000001</v>
      </c>
      <c r="M2157" s="13">
        <f t="shared" si="2800"/>
        <v>0.1154290590128559</v>
      </c>
      <c r="N2157" s="13">
        <f t="shared" si="2801"/>
        <v>0.22310886624172099</v>
      </c>
      <c r="O2157" s="13">
        <f t="shared" si="2802"/>
        <v>2.6113916427724034E-2</v>
      </c>
      <c r="P2157" s="13">
        <f t="shared" si="2803"/>
        <v>5.0474692743286288E-2</v>
      </c>
      <c r="Q2157" s="13">
        <f t="shared" si="2804"/>
        <v>0.21561973484563454</v>
      </c>
      <c r="R2157" s="13">
        <f t="shared" si="2805"/>
        <v>2.9539209494820738E-3</v>
      </c>
      <c r="S2157" s="13">
        <f t="shared" si="2806"/>
        <v>5.5178796165301185E-3</v>
      </c>
      <c r="T2157" s="13">
        <f t="shared" si="2807"/>
        <v>4.8780400568801313E-2</v>
      </c>
      <c r="U2157" s="13">
        <f t="shared" si="2808"/>
        <v>5.7095324144781625E-3</v>
      </c>
      <c r="V2157" s="13">
        <f t="shared" si="2809"/>
        <v>2.6809470742427636E-4</v>
      </c>
      <c r="W2157" s="13">
        <f t="shared" si="2810"/>
        <v>0.13892132822288178</v>
      </c>
      <c r="X2157" s="13">
        <f t="shared" si="2811"/>
        <v>3.1428653982501165E-2</v>
      </c>
      <c r="Y2157" s="13">
        <f t="shared" si="2812"/>
        <v>3.5551067060309457E-3</v>
      </c>
      <c r="Z2157" s="13">
        <f t="shared" si="2813"/>
        <v>2.2275859437985145E-4</v>
      </c>
      <c r="AA2157" s="13">
        <f t="shared" si="2814"/>
        <v>4.3056244123200195E-4</v>
      </c>
      <c r="AB2157" s="13">
        <f t="shared" si="2815"/>
        <v>4.1610968213316507E-4</v>
      </c>
      <c r="AC2157" s="13">
        <f t="shared" si="2816"/>
        <v>7.3270100370882678E-6</v>
      </c>
      <c r="AD2157" s="13">
        <f t="shared" si="2817"/>
        <v>6.7129066765477891E-2</v>
      </c>
      <c r="AE2157" s="13">
        <f t="shared" si="2818"/>
        <v>1.5186841635688602E-2</v>
      </c>
      <c r="AF2157" s="13">
        <f t="shared" si="2819"/>
        <v>1.7178859321346543E-3</v>
      </c>
      <c r="AG2157" s="13">
        <f t="shared" si="2820"/>
        <v>1.2954776451087245E-4</v>
      </c>
      <c r="AH2157" s="13">
        <f t="shared" si="2821"/>
        <v>1.2598862381232872E-5</v>
      </c>
      <c r="AI2157" s="13">
        <f t="shared" si="2822"/>
        <v>2.4351908660186422E-5</v>
      </c>
      <c r="AJ2157" s="13">
        <f t="shared" si="2823"/>
        <v>2.3534484203804471E-5</v>
      </c>
      <c r="AK2157" s="13">
        <f t="shared" si="2824"/>
        <v>1.5162998910900207E-5</v>
      </c>
      <c r="AL2157" s="13">
        <f t="shared" si="2825"/>
        <v>1.2815787757840627E-7</v>
      </c>
      <c r="AM2157" s="13">
        <f t="shared" si="2826"/>
        <v>2.5950293809884568E-2</v>
      </c>
      <c r="AN2157" s="13">
        <f t="shared" si="2827"/>
        <v>5.87082498654637E-3</v>
      </c>
      <c r="AO2157" s="13">
        <f t="shared" si="2828"/>
        <v>6.6408855088817401E-4</v>
      </c>
      <c r="AP2157" s="13">
        <f t="shared" si="2829"/>
        <v>5.007968549921408E-5</v>
      </c>
      <c r="AQ2157" s="13">
        <f t="shared" si="2830"/>
        <v>2.83242524247626E-6</v>
      </c>
      <c r="AR2157" s="13">
        <f t="shared" si="2831"/>
        <v>5.7005686803921485E-7</v>
      </c>
      <c r="AS2157" s="13">
        <f t="shared" si="2832"/>
        <v>1.1018433539111705E-6</v>
      </c>
      <c r="AT2157" s="13">
        <f t="shared" si="2833"/>
        <v>1.0648575998515129E-6</v>
      </c>
      <c r="AU2157" s="13">
        <f t="shared" si="2834"/>
        <v>6.8607556838667158E-7</v>
      </c>
      <c r="AV2157" s="13">
        <f t="shared" si="2835"/>
        <v>3.3152297941250346E-7</v>
      </c>
      <c r="AW2157" s="13">
        <f t="shared" si="2836"/>
        <v>1.5566871280849497E-9</v>
      </c>
      <c r="AX2157" s="13">
        <f t="shared" si="2837"/>
        <v>8.3597387002263528E-3</v>
      </c>
      <c r="AY2157" s="13">
        <f t="shared" si="2838"/>
        <v>1.8912526849153952E-3</v>
      </c>
      <c r="AZ2157" s="13">
        <f t="shared" si="2839"/>
        <v>2.1393232769959921E-4</v>
      </c>
      <c r="BA2157" s="13">
        <f t="shared" si="2840"/>
        <v>1.6132884198924863E-5</v>
      </c>
      <c r="BB2157" s="13">
        <f t="shared" si="2841"/>
        <v>9.1244958875986345E-7</v>
      </c>
      <c r="BC2157" s="13">
        <f t="shared" si="2842"/>
        <v>4.1285327125004901E-8</v>
      </c>
      <c r="BD2157" s="13">
        <f t="shared" si="2843"/>
        <v>2.1494323783996445E-8</v>
      </c>
      <c r="BE2157" s="13">
        <f t="shared" si="2844"/>
        <v>4.1545640682610079E-8</v>
      </c>
      <c r="BF2157" s="13">
        <f t="shared" si="2845"/>
        <v>4.0151071442723547E-8</v>
      </c>
      <c r="BG2157" s="13">
        <f t="shared" si="2846"/>
        <v>2.5868875956035448E-8</v>
      </c>
      <c r="BH2157" s="13">
        <f t="shared" si="2847"/>
        <v>1.2500265606548822E-8</v>
      </c>
      <c r="BI2157" s="13">
        <f t="shared" si="2848"/>
        <v>4.832266867716339E-9</v>
      </c>
      <c r="BJ2157" s="14">
        <f t="shared" si="2849"/>
        <v>0.78859756245539969</v>
      </c>
      <c r="BK2157" s="14">
        <f t="shared" si="2850"/>
        <v>0.17358843393292664</v>
      </c>
      <c r="BL2157" s="14">
        <f t="shared" si="2851"/>
        <v>3.5703590918019508E-2</v>
      </c>
      <c r="BM2157" s="14">
        <f t="shared" si="2852"/>
        <v>0.36252090455179359</v>
      </c>
      <c r="BN2157" s="14">
        <f t="shared" si="2853"/>
        <v>0.6337001902207039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1.5866</v>
      </c>
      <c r="F2158" s="10">
        <f>VLOOKUP(B2158,home!$B$2:$E$405,3,FALSE)</f>
        <v>0.84040000000000004</v>
      </c>
      <c r="G2158" s="10">
        <f>VLOOKUP(C2158,away!$B$2:$E$405,4,FALSE)</f>
        <v>1.3236000000000001</v>
      </c>
      <c r="H2158" s="10">
        <f>VLOOKUP(A2158,away!$A$2:$E$405,3,FALSE)</f>
        <v>1.1788000000000001</v>
      </c>
      <c r="I2158" s="10">
        <f>VLOOKUP(C2158,away!$B$2:$E$405,3,FALSE)</f>
        <v>0.76349999999999996</v>
      </c>
      <c r="J2158" s="10">
        <f>VLOOKUP(B2158,home!$B$2:$E$405,4,FALSE)</f>
        <v>1.2254</v>
      </c>
      <c r="K2158" s="12">
        <f t="shared" si="2798"/>
        <v>1.7648599679040002</v>
      </c>
      <c r="L2158" s="12">
        <f t="shared" si="2799"/>
        <v>1.10287691052</v>
      </c>
      <c r="M2158" s="13">
        <f t="shared" si="2800"/>
        <v>5.6827388451513722E-2</v>
      </c>
      <c r="N2158" s="13">
        <f t="shared" si="2801"/>
        <v>0.10029238295860665</v>
      </c>
      <c r="O2158" s="13">
        <f t="shared" si="2802"/>
        <v>6.2673614608325393E-2</v>
      </c>
      <c r="P2158" s="13">
        <f t="shared" si="2803"/>
        <v>0.11061015346607682</v>
      </c>
      <c r="Q2158" s="13">
        <f t="shared" si="2804"/>
        <v>8.8501005884671122E-2</v>
      </c>
      <c r="R2158" s="13">
        <f t="shared" si="2805"/>
        <v>3.456064122517552E-2</v>
      </c>
      <c r="S2158" s="13">
        <f t="shared" si="2806"/>
        <v>5.3823545226910616E-2</v>
      </c>
      <c r="T2158" s="13">
        <f t="shared" si="2807"/>
        <v>9.7605715947998453E-2</v>
      </c>
      <c r="U2158" s="13">
        <f t="shared" si="2808"/>
        <v>6.0994692163404939E-2</v>
      </c>
      <c r="V2158" s="13">
        <f t="shared" si="2809"/>
        <v>1.1640378110824537E-2</v>
      </c>
      <c r="W2158" s="13">
        <f t="shared" si="2810"/>
        <v>5.2063960801697493E-2</v>
      </c>
      <c r="X2158" s="13">
        <f t="shared" si="2811"/>
        <v>5.7420140238410522E-2</v>
      </c>
      <c r="Y2158" s="13">
        <f t="shared" si="2812"/>
        <v>3.166367343388167E-2</v>
      </c>
      <c r="Z2158" s="13">
        <f t="shared" si="2813"/>
        <v>1.2705377740003907E-2</v>
      </c>
      <c r="AA2158" s="13">
        <f t="shared" si="2814"/>
        <v>2.2423212550431493E-2</v>
      </c>
      <c r="AB2158" s="13">
        <f t="shared" si="2815"/>
        <v>1.9786915091029554E-2</v>
      </c>
      <c r="AC2158" s="13">
        <f t="shared" si="2816"/>
        <v>1.4160689549591269E-3</v>
      </c>
      <c r="AD2158" s="13">
        <f t="shared" si="2817"/>
        <v>2.297140004735973E-2</v>
      </c>
      <c r="AE2158" s="13">
        <f t="shared" si="2818"/>
        <v>2.5334626714551084E-2</v>
      </c>
      <c r="AF2158" s="13">
        <f t="shared" si="2819"/>
        <v>1.397048742006078E-2</v>
      </c>
      <c r="AG2158" s="13">
        <f t="shared" si="2820"/>
        <v>5.1359093347650518E-3</v>
      </c>
      <c r="AH2158" s="13">
        <f t="shared" si="2821"/>
        <v>3.5031169372212716E-3</v>
      </c>
      <c r="AI2158" s="13">
        <f t="shared" si="2822"/>
        <v>6.1825108453882928E-3</v>
      </c>
      <c r="AJ2158" s="13">
        <f t="shared" si="2823"/>
        <v>5.455632946079059E-3</v>
      </c>
      <c r="AK2158" s="13">
        <f t="shared" si="2824"/>
        <v>3.2094760620376994E-3</v>
      </c>
      <c r="AL2158" s="13">
        <f t="shared" si="2825"/>
        <v>1.1025078483781974E-4</v>
      </c>
      <c r="AM2158" s="13">
        <f t="shared" si="2826"/>
        <v>8.1082608700586527E-3</v>
      </c>
      <c r="AN2158" s="13">
        <f t="shared" si="2827"/>
        <v>8.9424136980604946E-3</v>
      </c>
      <c r="AO2158" s="13">
        <f t="shared" si="2828"/>
        <v>4.9311907959543443E-3</v>
      </c>
      <c r="AP2158" s="13">
        <f t="shared" si="2829"/>
        <v>1.8128321567422619E-3</v>
      </c>
      <c r="AQ2158" s="13">
        <f t="shared" si="2830"/>
        <v>4.9983268207980341E-4</v>
      </c>
      <c r="AR2158" s="13">
        <f t="shared" si="2831"/>
        <v>7.7270135698257576E-4</v>
      </c>
      <c r="AS2158" s="13">
        <f t="shared" si="2832"/>
        <v>1.3637096920836461E-3</v>
      </c>
      <c r="AT2158" s="13">
        <f t="shared" si="2833"/>
        <v>1.2033783217005589E-3</v>
      </c>
      <c r="AU2158" s="13">
        <f t="shared" si="2834"/>
        <v>7.0793140873760634E-4</v>
      </c>
      <c r="AV2158" s="13">
        <f t="shared" si="2835"/>
        <v>3.1234995082572123E-4</v>
      </c>
      <c r="AW2158" s="13">
        <f t="shared" si="2836"/>
        <v>5.9609638175865099E-6</v>
      </c>
      <c r="AX2158" s="13">
        <f t="shared" si="2837"/>
        <v>2.3849908364814965E-3</v>
      </c>
      <c r="AY2158" s="13">
        <f t="shared" si="2838"/>
        <v>2.6303513253572238E-3</v>
      </c>
      <c r="AZ2158" s="13">
        <f t="shared" si="2839"/>
        <v>1.4504768716460811E-3</v>
      </c>
      <c r="BA2158" s="13">
        <f t="shared" si="2840"/>
        <v>5.3323248366058144E-4</v>
      </c>
      <c r="BB2158" s="13">
        <f t="shared" si="2841"/>
        <v>1.4702244854212208E-4</v>
      </c>
      <c r="BC2158" s="13">
        <f t="shared" si="2842"/>
        <v>3.2429532765044243E-5</v>
      </c>
      <c r="BD2158" s="13">
        <f t="shared" si="2843"/>
        <v>1.4203241422392564E-4</v>
      </c>
      <c r="BE2158" s="13">
        <f t="shared" si="2844"/>
        <v>2.5066732200856504E-4</v>
      </c>
      <c r="BF2158" s="13">
        <f t="shared" si="2845"/>
        <v>2.2119636093730893E-4</v>
      </c>
      <c r="BG2158" s="13">
        <f t="shared" si="2846"/>
        <v>1.3012686748810028E-4</v>
      </c>
      <c r="BH2158" s="13">
        <f t="shared" si="2847"/>
        <v>5.7413924794624154E-5</v>
      </c>
      <c r="BI2158" s="13">
        <f t="shared" si="2848"/>
        <v>2.0265507494056625E-5</v>
      </c>
      <c r="BJ2158" s="14">
        <f t="shared" si="2849"/>
        <v>0.52643233648335075</v>
      </c>
      <c r="BK2158" s="14">
        <f t="shared" si="2850"/>
        <v>0.23705813632047984</v>
      </c>
      <c r="BL2158" s="14">
        <f t="shared" si="2851"/>
        <v>0.22397158555636992</v>
      </c>
      <c r="BM2158" s="14">
        <f t="shared" si="2852"/>
        <v>0.54407785914429552</v>
      </c>
      <c r="BN2158" s="14">
        <f t="shared" si="2853"/>
        <v>0.4534651865943693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1.1809000000000001</v>
      </c>
      <c r="F2159" s="10">
        <f>VLOOKUP(B2159,home!$B$2:$E$405,3,FALSE)</f>
        <v>0.9879</v>
      </c>
      <c r="G2159" s="10">
        <f>VLOOKUP(C2159,away!$B$2:$E$405,4,FALSE)</f>
        <v>0.8468</v>
      </c>
      <c r="H2159" s="10">
        <f>VLOOKUP(A2159,away!$A$2:$E$405,3,FALSE)</f>
        <v>0.92459999999999998</v>
      </c>
      <c r="I2159" s="10">
        <f>VLOOKUP(C2159,away!$B$2:$E$405,3,FALSE)</f>
        <v>0.90129999999999999</v>
      </c>
      <c r="J2159" s="10">
        <f>VLOOKUP(B2159,home!$B$2:$E$405,4,FALSE)</f>
        <v>0.90129999999999999</v>
      </c>
      <c r="K2159" s="12">
        <f t="shared" ref="K2159:K2189" si="2854">E2159*F2159*G2159</f>
        <v>0.98788628794800004</v>
      </c>
      <c r="L2159" s="12">
        <f t="shared" ref="L2159:L2189" si="2855">H2159*I2159*J2159</f>
        <v>0.7510911265739999</v>
      </c>
      <c r="M2159" s="13">
        <f t="shared" ref="M2159:M2189" si="2856">_xlfn.POISSON.DIST(0,K2159,FALSE) * _xlfn.POISSON.DIST(0,L2159,FALSE)</f>
        <v>0.17569997703022847</v>
      </c>
      <c r="N2159" s="13">
        <f t="shared" ref="N2159:N2189" si="2857">_xlfn.POISSON.DIST(1,K2159,FALSE) * _xlfn.POISSON.DIST(0,L2159,FALSE)</f>
        <v>0.17357159810094122</v>
      </c>
      <c r="O2159" s="13">
        <f t="shared" ref="O2159:O2189" si="2858">_xlfn.POISSON.DIST(0,K2159,FALSE) * _xlfn.POISSON.DIST(1,L2159,FALSE)</f>
        <v>0.1319666936866602</v>
      </c>
      <c r="P2159" s="13">
        <f t="shared" ref="P2159:P2189" si="2859">_xlfn.POISSON.DIST(1,K2159,FALSE) * _xlfn.POISSON.DIST(1,L2159,FALSE)</f>
        <v>0.13036808715888548</v>
      </c>
      <c r="Q2159" s="13">
        <f t="shared" ref="Q2159:Q2189" si="2860">_xlfn.POISSON.DIST(2,K2159,FALSE) * _xlfn.POISSON.DIST(0,L2159,FALSE)</f>
        <v>8.5734500870570468E-2</v>
      </c>
      <c r="R2159" s="13">
        <f t="shared" ref="R2159:R2189" si="2861">_xlfn.POISSON.DIST(0,K2159,FALSE) * _xlfn.POISSON.DIST(2,L2159,FALSE)</f>
        <v>4.9559506315679784E-2</v>
      </c>
      <c r="S2159" s="13">
        <f t="shared" ref="S2159:S2189" si="2862">_xlfn.POISSON.DIST(2,K2159,FALSE) * _xlfn.POISSON.DIST(2,L2159,FALSE)</f>
        <v>2.4183039799917989E-2</v>
      </c>
      <c r="T2159" s="13">
        <f t="shared" ref="T2159:T2189" si="2863">_xlfn.POISSON.DIST(2,K2159,FALSE) * _xlfn.POISSON.DIST(1,L2159,FALSE)</f>
        <v>6.4394422845136357E-2</v>
      </c>
      <c r="U2159" s="13">
        <f t="shared" ref="U2159:U2189" si="2864">_xlfn.POISSON.DIST(1,K2159,FALSE) * _xlfn.POISSON.DIST(2,L2159,FALSE)</f>
        <v>4.8959156726732352E-2</v>
      </c>
      <c r="V2159" s="13">
        <f t="shared" ref="V2159:V2189" si="2865">_xlfn.POISSON.DIST(3,K2159,FALSE) * _xlfn.POISSON.DIST(3,L2159,FALSE)</f>
        <v>1.993737464468319E-3</v>
      </c>
      <c r="W2159" s="13">
        <f t="shared" ref="W2159:W2189" si="2866">_xlfn.POISSON.DIST(3,K2159,FALSE) * _xlfn.POISSON.DIST(0,L2159,FALSE)</f>
        <v>2.8231979271367485E-2</v>
      </c>
      <c r="X2159" s="13">
        <f t="shared" ref="X2159:X2189" si="2867">_xlfn.POISSON.DIST(3,K2159,FALSE) * _xlfn.POISSON.DIST(1,L2159,FALSE)</f>
        <v>2.120478911634522E-2</v>
      </c>
      <c r="Y2159" s="13">
        <f t="shared" ref="Y2159:Y2189" si="2868">_xlfn.POISSON.DIST(3,K2159,FALSE) * _xlfn.POISSON.DIST(2,L2159,FALSE)</f>
        <v>7.9633644730799109E-3</v>
      </c>
      <c r="Z2159" s="13">
        <f t="shared" ref="Z2159:Z2189" si="2869">_xlfn.POISSON.DIST(0,K2159,FALSE) * _xlfn.POISSON.DIST(3,L2159,FALSE)</f>
        <v>1.2407901810365066E-2</v>
      </c>
      <c r="AA2159" s="13">
        <f t="shared" ref="AA2159:AA2189" si="2870">_xlfn.POISSON.DIST(1,K2159,FALSE) * _xlfn.POISSON.DIST(3,L2159,FALSE)</f>
        <v>1.2257596060664811E-2</v>
      </c>
      <c r="AB2159" s="13">
        <f t="shared" ref="AB2159:AB2189" si="2871">_xlfn.POISSON.DIST(2,K2159,FALSE) * _xlfn.POISSON.DIST(3,L2159,FALSE)</f>
        <v>6.0545555357680936E-3</v>
      </c>
      <c r="AC2159" s="13">
        <f t="shared" ref="AC2159:AC2189" si="2872">_xlfn.POISSON.DIST(4,K2159,FALSE) * _xlfn.POISSON.DIST(4,L2159,FALSE)</f>
        <v>9.2458655919112266E-5</v>
      </c>
      <c r="AD2159" s="13">
        <f t="shared" ref="AD2159:AD2189" si="2873">_xlfn.POISSON.DIST(4,K2159,FALSE) * _xlfn.POISSON.DIST(0,L2159,FALSE)</f>
        <v>6.9724963009540255E-3</v>
      </c>
      <c r="AE2159" s="13">
        <f t="shared" ref="AE2159:AE2189" si="2874">_xlfn.POISSON.DIST(4,K2159,FALSE) * _xlfn.POISSON.DIST(1,L2159,FALSE)</f>
        <v>5.2369801017166069E-3</v>
      </c>
      <c r="AF2159" s="13">
        <f t="shared" ref="AF2159:AF2189" si="2875">_xlfn.POISSON.DIST(4,K2159,FALSE) * _xlfn.POISSON.DIST(2,L2159,FALSE)</f>
        <v>1.9667246422219731E-3</v>
      </c>
      <c r="AG2159" s="13">
        <f t="shared" ref="AG2159:AG2189" si="2876">_xlfn.POISSON.DIST(4,K2159,FALSE) * _xlfn.POISSON.DIST(3,L2159,FALSE)</f>
        <v>4.9239647572911634E-4</v>
      </c>
      <c r="AH2159" s="13">
        <f t="shared" ref="AH2159:AH2189" si="2877">_xlfn.POISSON.DIST(0,K2159,FALSE) * _xlfn.POISSON.DIST(4,L2159,FALSE)</f>
        <v>2.3298662372916667E-3</v>
      </c>
      <c r="AI2159" s="13">
        <f t="shared" ref="AI2159:AI2189" si="2878">_xlfn.POISSON.DIST(1,K2159,FALSE) * _xlfn.POISSON.DIST(4,L2159,FALSE)</f>
        <v>2.3016429085734383E-3</v>
      </c>
      <c r="AJ2159" s="13">
        <f t="shared" ref="AJ2159:AJ2189" si="2879">_xlfn.POISSON.DIST(2,K2159,FALSE) * _xlfn.POISSON.DIST(4,L2159,FALSE)</f>
        <v>1.136880734566226E-3</v>
      </c>
      <c r="AK2159" s="13">
        <f t="shared" ref="AK2159:AK2189" si="2880">_xlfn.POISSON.DIST(3,K2159,FALSE) * _xlfn.POISSON.DIST(4,L2159,FALSE)</f>
        <v>3.7436962957007489E-4</v>
      </c>
      <c r="AL2159" s="13">
        <f t="shared" ref="AL2159:AL2189" si="2881">_xlfn.POISSON.DIST(5,K2159,FALSE) * _xlfn.POISSON.DIST(5,L2159,FALSE)</f>
        <v>2.7441456321607741E-6</v>
      </c>
      <c r="AM2159" s="13">
        <f t="shared" ref="AM2159:AM2189" si="2882">_xlfn.POISSON.DIST(5,K2159,FALSE) * _xlfn.POISSON.DIST(0,L2159,FALSE)</f>
        <v>1.3776066976961274E-3</v>
      </c>
      <c r="AN2159" s="13">
        <f t="shared" ref="AN2159:AN2189" si="2883">_xlfn.POISSON.DIST(5,K2159,FALSE) * _xlfn.POISSON.DIST(1,L2159,FALSE)</f>
        <v>1.0347081665484721E-3</v>
      </c>
      <c r="AO2159" s="13">
        <f t="shared" ref="AO2159:AO2189" si="2884">_xlfn.POISSON.DIST(5,K2159,FALSE) * _xlfn.POISSON.DIST(2,L2159,FALSE)</f>
        <v>3.8858006124410486E-4</v>
      </c>
      <c r="AP2159" s="13">
        <f t="shared" ref="AP2159:AP2189" si="2885">_xlfn.POISSON.DIST(5,K2159,FALSE) * _xlfn.POISSON.DIST(3,L2159,FALSE)</f>
        <v>9.7286345321342881E-5</v>
      </c>
      <c r="AQ2159" s="13">
        <f t="shared" ref="AQ2159:AQ2189" si="2886">_xlfn.POISSON.DIST(5,K2159,FALSE) * _xlfn.POISSON.DIST(4,L2159,FALSE)</f>
        <v>1.8267727676918647E-5</v>
      </c>
      <c r="AR2159" s="13">
        <f t="shared" ref="AR2159:AR2189" si="2887">_xlfn.POISSON.DIST(0,K2159,FALSE) * _xlfn.POISSON.DIST(5,L2159,FALSE)</f>
        <v>3.4998837138682496E-4</v>
      </c>
      <c r="AS2159" s="13">
        <f t="shared" ref="AS2159:AS2189" si="2888">_xlfn.POISSON.DIST(1,K2159,FALSE) * _xlfn.POISSON.DIST(5,L2159,FALSE)</f>
        <v>3.4574871303429648E-4</v>
      </c>
      <c r="AT2159" s="13">
        <f t="shared" ref="AT2159:AT2189" si="2889">_xlfn.POISSON.DIST(2,K2159,FALSE) * _xlfn.POISSON.DIST(5,L2159,FALSE)</f>
        <v>1.7078020634112473E-4</v>
      </c>
      <c r="AU2159" s="13">
        <f t="shared" ref="AU2159:AU2189" si="2890">_xlfn.POISSON.DIST(3,K2159,FALSE) * _xlfn.POISSON.DIST(5,L2159,FALSE)</f>
        <v>5.6237141365775738E-5</v>
      </c>
      <c r="AV2159" s="13">
        <f t="shared" ref="AV2159:AV2189" si="2891">_xlfn.POISSON.DIST(4,K2159,FALSE) * _xlfn.POISSON.DIST(5,L2159,FALSE)</f>
        <v>1.3888975207160778E-5</v>
      </c>
      <c r="AW2159" s="13">
        <f t="shared" ref="AW2159:AW2189" si="2892">_xlfn.POISSON.DIST(6,K2159,FALSE) * _xlfn.POISSON.DIST(6,L2159,FALSE)</f>
        <v>5.6559328356381631E-8</v>
      </c>
      <c r="AX2159" s="13">
        <f t="shared" ref="AX2159:AX2189" si="2893">_xlfn.POISSON.DIST(6,K2159,FALSE) * _xlfn.POISSON.DIST(0,L2159,FALSE)</f>
        <v>2.2681979447322154E-4</v>
      </c>
      <c r="AY2159" s="13">
        <f t="shared" ref="AY2159:AY2189" si="2894">_xlfn.POISSON.DIST(6,K2159,FALSE) * _xlfn.POISSON.DIST(1,L2159,FALSE)</f>
        <v>1.703623349601751E-4</v>
      </c>
      <c r="AZ2159" s="13">
        <f t="shared" ref="AZ2159:AZ2189" si="2895">_xlfn.POISSON.DIST(6,K2159,FALSE) * _xlfn.POISSON.DIST(2,L2159,FALSE)</f>
        <v>6.3978819045507526E-5</v>
      </c>
      <c r="BA2159" s="13">
        <f t="shared" ref="BA2159:BA2189" si="2896">_xlfn.POISSON.DIST(6,K2159,FALSE) * _xlfn.POISSON.DIST(3,L2159,FALSE)</f>
        <v>1.601797442458811E-5</v>
      </c>
      <c r="BB2159" s="13">
        <f t="shared" ref="BB2159:BB2189" si="2897">_xlfn.POISSON.DIST(6,K2159,FALSE) * _xlfn.POISSON.DIST(4,L2159,FALSE)</f>
        <v>3.0077396139993494E-6</v>
      </c>
      <c r="BC2159" s="13">
        <f t="shared" ref="BC2159:BC2189" si="2898">_xlfn.POISSON.DIST(6,K2159,FALSE) * _xlfn.POISSON.DIST(5,L2159,FALSE)</f>
        <v>4.5181730702400396E-7</v>
      </c>
      <c r="BD2159" s="13">
        <f t="shared" ref="BD2159:BD2189" si="2899">_xlfn.POISSON.DIST(0,K2159,FALSE) * _xlfn.POISSON.DIST(6,L2159,FALSE)</f>
        <v>4.3812193358788291E-5</v>
      </c>
      <c r="BE2159" s="13">
        <f t="shared" ref="BE2159:BE2189" si="2900">_xlfn.POISSON.DIST(1,K2159,FALSE) * _xlfn.POISSON.DIST(6,L2159,FALSE)</f>
        <v>4.3281465064073373E-5</v>
      </c>
      <c r="BF2159" s="13">
        <f t="shared" ref="BF2159:BF2189" si="2901">_xlfn.POISSON.DIST(2,K2159,FALSE) * _xlfn.POISSON.DIST(6,L2159,FALSE)</f>
        <v>2.1378582929549243E-5</v>
      </c>
      <c r="BG2159" s="13">
        <f t="shared" ref="BG2159:BG2189" si="2902">_xlfn.POISSON.DIST(3,K2159,FALSE) * _xlfn.POISSON.DIST(6,L2159,FALSE)</f>
        <v>7.0398696439536289E-6</v>
      </c>
      <c r="BH2159" s="13">
        <f t="shared" ref="BH2159:BH2189" si="2903">_xlfn.POISSON.DIST(4,K2159,FALSE) * _xlfn.POISSON.DIST(6,L2159,FALSE)</f>
        <v>1.7386476725507894E-6</v>
      </c>
      <c r="BI2159" s="13">
        <f t="shared" ref="BI2159:BI2189" si="2904">_xlfn.POISSON.DIST(5,K2159,FALSE) * _xlfn.POISSON.DIST(6,L2159,FALSE)</f>
        <v>3.43517239057126E-7</v>
      </c>
      <c r="BJ2159" s="14">
        <f t="shared" ref="BJ2159:BJ2189" si="2905">SUM(N2159,Q2159,T2159,W2159,X2159,Y2159,AD2159,AE2159,AF2159,AG2159,AM2159,AN2159,AO2159,AP2159,AQ2159,AX2159,AY2159,AZ2159,BA2159,BB2159,BC2159)</f>
        <v>0.39916633967637388</v>
      </c>
      <c r="BK2159" s="14">
        <f t="shared" ref="BK2159:BK2189" si="2906">SUM(M2159,P2159,S2159,V2159,AC2159,AL2159,AY2159)</f>
        <v>0.33251040659001163</v>
      </c>
      <c r="BL2159" s="14">
        <f t="shared" ref="BL2159:BL2189" si="2907">SUM(O2159,R2159,U2159,AA2159,AB2159,AH2159,AI2159,AJ2159,AK2159,AR2159,AS2159,AT2159,AU2159,AV2159,BD2159,BE2159,BF2159,BG2159,BH2159,BI2159)</f>
        <v>0.25599450551874975</v>
      </c>
      <c r="BM2159" s="14">
        <f t="shared" ref="BM2159:BM2189" si="2908">SUM(S2159:BI2159)</f>
        <v>0.2530084846569029</v>
      </c>
      <c r="BN2159" s="14">
        <f t="shared" ref="BN2159:BN2189" si="2909">SUM(M2159:R2159)</f>
        <v>0.74690036316296549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1.1809000000000001</v>
      </c>
      <c r="F2160" s="10">
        <f>VLOOKUP(B2160,home!$B$2:$E$405,3,FALSE)</f>
        <v>1.8348</v>
      </c>
      <c r="G2160" s="10" t="e">
        <f>VLOOKUP(C2160,away!$B$2:$E$405,4,FALSE)</f>
        <v>#N/A</v>
      </c>
      <c r="H2160" s="10">
        <f>VLOOKUP(A2160,away!$A$2:$E$405,3,FALSE)</f>
        <v>0.92459999999999998</v>
      </c>
      <c r="I2160" s="10" t="e">
        <f>VLOOKUP(C2160,away!$B$2:$E$405,3,FALSE)</f>
        <v>#N/A</v>
      </c>
      <c r="J2160" s="10">
        <f>VLOOKUP(B2160,home!$B$2:$E$405,4,FALSE)</f>
        <v>0.81120000000000003</v>
      </c>
      <c r="K2160" s="12" t="e">
        <f t="shared" si="2854"/>
        <v>#N/A</v>
      </c>
      <c r="L2160" s="12" t="e">
        <f t="shared" si="2855"/>
        <v>#N/A</v>
      </c>
      <c r="M2160" s="13" t="e">
        <f t="shared" si="2856"/>
        <v>#N/A</v>
      </c>
      <c r="N2160" s="13" t="e">
        <f t="shared" si="2857"/>
        <v>#N/A</v>
      </c>
      <c r="O2160" s="13" t="e">
        <f t="shared" si="2858"/>
        <v>#N/A</v>
      </c>
      <c r="P2160" s="13" t="e">
        <f t="shared" si="2859"/>
        <v>#N/A</v>
      </c>
      <c r="Q2160" s="13" t="e">
        <f t="shared" si="2860"/>
        <v>#N/A</v>
      </c>
      <c r="R2160" s="13" t="e">
        <f t="shared" si="2861"/>
        <v>#N/A</v>
      </c>
      <c r="S2160" s="13" t="e">
        <f t="shared" si="2862"/>
        <v>#N/A</v>
      </c>
      <c r="T2160" s="13" t="e">
        <f t="shared" si="2863"/>
        <v>#N/A</v>
      </c>
      <c r="U2160" s="13" t="e">
        <f t="shared" si="2864"/>
        <v>#N/A</v>
      </c>
      <c r="V2160" s="13" t="e">
        <f t="shared" si="2865"/>
        <v>#N/A</v>
      </c>
      <c r="W2160" s="13" t="e">
        <f t="shared" si="2866"/>
        <v>#N/A</v>
      </c>
      <c r="X2160" s="13" t="e">
        <f t="shared" si="2867"/>
        <v>#N/A</v>
      </c>
      <c r="Y2160" s="13" t="e">
        <f t="shared" si="2868"/>
        <v>#N/A</v>
      </c>
      <c r="Z2160" s="13" t="e">
        <f t="shared" si="2869"/>
        <v>#N/A</v>
      </c>
      <c r="AA2160" s="13" t="e">
        <f t="shared" si="2870"/>
        <v>#N/A</v>
      </c>
      <c r="AB2160" s="13" t="e">
        <f t="shared" si="2871"/>
        <v>#N/A</v>
      </c>
      <c r="AC2160" s="13" t="e">
        <f t="shared" si="2872"/>
        <v>#N/A</v>
      </c>
      <c r="AD2160" s="13" t="e">
        <f t="shared" si="2873"/>
        <v>#N/A</v>
      </c>
      <c r="AE2160" s="13" t="e">
        <f t="shared" si="2874"/>
        <v>#N/A</v>
      </c>
      <c r="AF2160" s="13" t="e">
        <f t="shared" si="2875"/>
        <v>#N/A</v>
      </c>
      <c r="AG2160" s="13" t="e">
        <f t="shared" si="2876"/>
        <v>#N/A</v>
      </c>
      <c r="AH2160" s="13" t="e">
        <f t="shared" si="2877"/>
        <v>#N/A</v>
      </c>
      <c r="AI2160" s="13" t="e">
        <f t="shared" si="2878"/>
        <v>#N/A</v>
      </c>
      <c r="AJ2160" s="13" t="e">
        <f t="shared" si="2879"/>
        <v>#N/A</v>
      </c>
      <c r="AK2160" s="13" t="e">
        <f t="shared" si="2880"/>
        <v>#N/A</v>
      </c>
      <c r="AL2160" s="13" t="e">
        <f t="shared" si="2881"/>
        <v>#N/A</v>
      </c>
      <c r="AM2160" s="13" t="e">
        <f t="shared" si="2882"/>
        <v>#N/A</v>
      </c>
      <c r="AN2160" s="13" t="e">
        <f t="shared" si="2883"/>
        <v>#N/A</v>
      </c>
      <c r="AO2160" s="13" t="e">
        <f t="shared" si="2884"/>
        <v>#N/A</v>
      </c>
      <c r="AP2160" s="13" t="e">
        <f t="shared" si="2885"/>
        <v>#N/A</v>
      </c>
      <c r="AQ2160" s="13" t="e">
        <f t="shared" si="2886"/>
        <v>#N/A</v>
      </c>
      <c r="AR2160" s="13" t="e">
        <f t="shared" si="2887"/>
        <v>#N/A</v>
      </c>
      <c r="AS2160" s="13" t="e">
        <f t="shared" si="2888"/>
        <v>#N/A</v>
      </c>
      <c r="AT2160" s="13" t="e">
        <f t="shared" si="2889"/>
        <v>#N/A</v>
      </c>
      <c r="AU2160" s="13" t="e">
        <f t="shared" si="2890"/>
        <v>#N/A</v>
      </c>
      <c r="AV2160" s="13" t="e">
        <f t="shared" si="2891"/>
        <v>#N/A</v>
      </c>
      <c r="AW2160" s="13" t="e">
        <f t="shared" si="2892"/>
        <v>#N/A</v>
      </c>
      <c r="AX2160" s="13" t="e">
        <f t="shared" si="2893"/>
        <v>#N/A</v>
      </c>
      <c r="AY2160" s="13" t="e">
        <f t="shared" si="2894"/>
        <v>#N/A</v>
      </c>
      <c r="AZ2160" s="13" t="e">
        <f t="shared" si="2895"/>
        <v>#N/A</v>
      </c>
      <c r="BA2160" s="13" t="e">
        <f t="shared" si="2896"/>
        <v>#N/A</v>
      </c>
      <c r="BB2160" s="13" t="e">
        <f t="shared" si="2897"/>
        <v>#N/A</v>
      </c>
      <c r="BC2160" s="13" t="e">
        <f t="shared" si="2898"/>
        <v>#N/A</v>
      </c>
      <c r="BD2160" s="13" t="e">
        <f t="shared" si="2899"/>
        <v>#N/A</v>
      </c>
      <c r="BE2160" s="13" t="e">
        <f t="shared" si="2900"/>
        <v>#N/A</v>
      </c>
      <c r="BF2160" s="13" t="e">
        <f t="shared" si="2901"/>
        <v>#N/A</v>
      </c>
      <c r="BG2160" s="13" t="e">
        <f t="shared" si="2902"/>
        <v>#N/A</v>
      </c>
      <c r="BH2160" s="13" t="e">
        <f t="shared" si="2903"/>
        <v>#N/A</v>
      </c>
      <c r="BI2160" s="13" t="e">
        <f t="shared" si="2904"/>
        <v>#N/A</v>
      </c>
      <c r="BJ2160" s="14" t="e">
        <f t="shared" si="2905"/>
        <v>#N/A</v>
      </c>
      <c r="BK2160" s="14" t="e">
        <f t="shared" si="2906"/>
        <v>#N/A</v>
      </c>
      <c r="BL2160" s="14" t="e">
        <f t="shared" si="2907"/>
        <v>#N/A</v>
      </c>
      <c r="BM2160" s="14" t="e">
        <f t="shared" si="2908"/>
        <v>#N/A</v>
      </c>
      <c r="BN2160" s="14" t="e">
        <f t="shared" si="2909"/>
        <v>#N/A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0.79279999999999995</v>
      </c>
      <c r="H2161" s="10">
        <f>VLOOKUP(A2161,away!$A$2:$E$405,3,FALSE)</f>
        <v>1.125</v>
      </c>
      <c r="I2161" s="10">
        <f>VLOOKUP(C2161,away!$B$2:$E$405,3,FALSE)</f>
        <v>0.79010000000000002</v>
      </c>
      <c r="J2161" s="10">
        <f>VLOOKUP(B2161,home!$B$2:$E$405,4,FALSE)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1.0089999999999999</v>
      </c>
      <c r="G2162" s="10">
        <f>VLOOKUP(C2162,away!$B$2:$E$405,4,FALSE)</f>
        <v>0.97299999999999998</v>
      </c>
      <c r="H2162" s="10">
        <f>VLOOKUP(A2162,away!$A$2:$E$405,3,FALSE)</f>
        <v>1.125</v>
      </c>
      <c r="I2162" s="10">
        <f>VLOOKUP(C2162,away!$B$2:$E$405,3,FALSE)</f>
        <v>1.5556000000000001</v>
      </c>
      <c r="J2162" s="10">
        <f>VLOOKUP(B2162,home!$B$2:$E$405,4,FALSE)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0.72070000000000001</v>
      </c>
      <c r="G2163" s="10">
        <f>VLOOKUP(C2163,away!$B$2:$E$405,4,FALSE)</f>
        <v>0.64859999999999995</v>
      </c>
      <c r="H2163" s="10">
        <f>VLOOKUP(A2163,away!$A$2:$E$405,3,FALSE)</f>
        <v>1.125</v>
      </c>
      <c r="I2163" s="10">
        <f>VLOOKUP(C2163,away!$B$2:$E$405,3,FALSE)</f>
        <v>1.5802</v>
      </c>
      <c r="J2163" s="10">
        <f>VLOOKUP(B2163,home!$B$2:$E$405,4,FALSE)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1.5124</v>
      </c>
      <c r="F2164" s="10">
        <f>VLOOKUP(B2164,home!$B$2:$E$405,3,FALSE)</f>
        <v>1.0138</v>
      </c>
      <c r="G2164" s="10">
        <f>VLOOKUP(C2164,away!$B$2:$E$405,4,FALSE)</f>
        <v>1.0579000000000001</v>
      </c>
      <c r="H2164" s="10">
        <f>VLOOKUP(A2164,away!$A$2:$E$405,3,FALSE)</f>
        <v>1.1446000000000001</v>
      </c>
      <c r="I2164" s="10">
        <f>VLOOKUP(C2164,away!$B$2:$E$405,3,FALSE)</f>
        <v>0.99019999999999997</v>
      </c>
      <c r="J2164" s="10">
        <f>VLOOKUP(B2164,home!$B$2:$E$405,4,FALSE)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1.5124</v>
      </c>
      <c r="F2165" s="10">
        <f>VLOOKUP(B2165,home!$B$2:$E$405,3,FALSE)</f>
        <v>1.3224</v>
      </c>
      <c r="G2165" s="10">
        <f>VLOOKUP(C2165,away!$B$2:$E$405,4,FALSE)</f>
        <v>0.92569999999999997</v>
      </c>
      <c r="H2165" s="10">
        <f>VLOOKUP(A2165,away!$A$2:$E$405,3,FALSE)</f>
        <v>1.1446000000000001</v>
      </c>
      <c r="I2165" s="10">
        <f>VLOOKUP(C2165,away!$B$2:$E$405,3,FALSE)</f>
        <v>1.1649</v>
      </c>
      <c r="J2165" s="10">
        <f>VLOOKUP(B2165,home!$B$2:$E$405,4,FALSE)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1.5124</v>
      </c>
      <c r="F2166" s="10">
        <f>VLOOKUP(B2166,home!$B$2:$E$405,3,FALSE)</f>
        <v>1.0138</v>
      </c>
      <c r="G2166" s="10">
        <f>VLOOKUP(C2166,away!$B$2:$E$405,4,FALSE)</f>
        <v>1.5869</v>
      </c>
      <c r="H2166" s="10">
        <f>VLOOKUP(A2166,away!$A$2:$E$405,3,FALSE)</f>
        <v>1.1446000000000001</v>
      </c>
      <c r="I2166" s="10">
        <f>VLOOKUP(C2166,away!$B$2:$E$405,3,FALSE)</f>
        <v>0.34949999999999998</v>
      </c>
      <c r="J2166" s="10">
        <f>VLOOKUP(B2166,home!$B$2:$E$405,4,FALSE)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1.5124</v>
      </c>
      <c r="F2167" s="10">
        <f>VLOOKUP(B2167,home!$B$2:$E$405,3,FALSE)</f>
        <v>0.4546</v>
      </c>
      <c r="G2167" s="10">
        <f>VLOOKUP(C2167,away!$B$2:$E$405,4,FALSE)</f>
        <v>0.9698</v>
      </c>
      <c r="H2167" s="10">
        <f>VLOOKUP(A2167,away!$A$2:$E$405,3,FALSE)</f>
        <v>1.1446000000000001</v>
      </c>
      <c r="I2167" s="10">
        <f>VLOOKUP(C2167,away!$B$2:$E$405,3,FALSE)</f>
        <v>1.1066</v>
      </c>
      <c r="J2167" s="10">
        <f>VLOOKUP(B2167,home!$B$2:$E$405,4,FALSE)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1.5124</v>
      </c>
      <c r="F2168" s="10">
        <f>VLOOKUP(B2168,home!$B$2:$E$405,3,FALSE)</f>
        <v>0.79339999999999999</v>
      </c>
      <c r="G2168" s="10">
        <f>VLOOKUP(C2168,away!$B$2:$E$405,4,FALSE)</f>
        <v>0.61709999999999998</v>
      </c>
      <c r="H2168" s="10">
        <f>VLOOKUP(A2168,away!$A$2:$E$405,3,FALSE)</f>
        <v>1.1446000000000001</v>
      </c>
      <c r="I2168" s="10">
        <f>VLOOKUP(C2168,away!$B$2:$E$405,3,FALSE)</f>
        <v>1.5726</v>
      </c>
      <c r="J2168" s="10">
        <f>VLOOKUP(B2168,home!$B$2:$E$405,4,FALSE)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1.72</v>
      </c>
      <c r="F2169" s="10">
        <f>VLOOKUP(B2169,home!$B$2:$E$405,3,FALSE)</f>
        <v>1.5116000000000001</v>
      </c>
      <c r="G2169" s="10">
        <f>VLOOKUP(C2169,away!$B$2:$E$405,4,FALSE)</f>
        <v>0.81399999999999995</v>
      </c>
      <c r="H2169" s="10">
        <f>VLOOKUP(A2169,away!$A$2:$E$405,3,FALSE)</f>
        <v>1.58</v>
      </c>
      <c r="I2169" s="10">
        <f>VLOOKUP(C2169,away!$B$2:$E$405,3,FALSE)</f>
        <v>1.7089000000000001</v>
      </c>
      <c r="J2169" s="10">
        <f>VLOOKUP(B2169,home!$B$2:$E$405,4,FALSE)</f>
        <v>0.63290000000000002</v>
      </c>
      <c r="K2169" s="12">
        <f t="shared" si="2854"/>
        <v>2.1163609279999998</v>
      </c>
      <c r="L2169" s="12">
        <f t="shared" si="2855"/>
        <v>1.7088692398000003</v>
      </c>
      <c r="M2169" s="13">
        <f t="shared" si="2856"/>
        <v>2.1813414207632796E-2</v>
      </c>
      <c r="N2169" s="13">
        <f t="shared" si="2857"/>
        <v>4.6165057535314115E-2</v>
      </c>
      <c r="O2169" s="13">
        <f t="shared" si="2858"/>
        <v>3.7276272554439979E-2</v>
      </c>
      <c r="P2169" s="13">
        <f t="shared" si="2859"/>
        <v>7.8890046775695513E-2</v>
      </c>
      <c r="Q2169" s="13">
        <f t="shared" si="2860"/>
        <v>4.8850962003305395E-2</v>
      </c>
      <c r="R2169" s="13">
        <f t="shared" si="2861"/>
        <v>3.1850137771341727E-2</v>
      </c>
      <c r="S2169" s="13">
        <f t="shared" si="2862"/>
        <v>7.1328122010511488E-2</v>
      </c>
      <c r="T2169" s="13">
        <f t="shared" si="2863"/>
        <v>8.3479906302087195E-2</v>
      </c>
      <c r="U2169" s="13">
        <f t="shared" si="2864"/>
        <v>6.7406387130684614E-2</v>
      </c>
      <c r="V2169" s="13">
        <f t="shared" si="2865"/>
        <v>2.8662683471687812E-2</v>
      </c>
      <c r="W2169" s="13">
        <f t="shared" si="2866"/>
        <v>3.4462089093002718E-2</v>
      </c>
      <c r="X2169" s="13">
        <f t="shared" si="2867"/>
        <v>5.8891203990279431E-2</v>
      </c>
      <c r="Y2169" s="13">
        <f t="shared" si="2868"/>
        <v>5.0318683496887777E-2</v>
      </c>
      <c r="Z2169" s="13">
        <f t="shared" si="2869"/>
        <v>1.8142573573612673E-2</v>
      </c>
      <c r="AA2169" s="13">
        <f t="shared" si="2870"/>
        <v>3.8396233844559181E-2</v>
      </c>
      <c r="AB2169" s="13">
        <f t="shared" si="2871"/>
        <v>4.0630144545488148E-2</v>
      </c>
      <c r="AC2169" s="13">
        <f t="shared" si="2872"/>
        <v>6.4788128140870725E-3</v>
      </c>
      <c r="AD2169" s="13">
        <f t="shared" si="2873"/>
        <v>1.8233554713421477E-2</v>
      </c>
      <c r="AE2169" s="13">
        <f t="shared" si="2874"/>
        <v>3.1158760781976269E-2</v>
      </c>
      <c r="AF2169" s="13">
        <f t="shared" si="2875"/>
        <v>2.6623123925302923E-2</v>
      </c>
      <c r="AG2169" s="13">
        <f t="shared" si="2876"/>
        <v>1.5165145847777868E-2</v>
      </c>
      <c r="AH2169" s="13">
        <f t="shared" si="2877"/>
        <v>7.7508214776887633E-3</v>
      </c>
      <c r="AI2169" s="13">
        <f t="shared" si="2878"/>
        <v>1.640353573528372E-2</v>
      </c>
      <c r="AJ2169" s="13">
        <f t="shared" si="2879"/>
        <v>1.7357901055603111E-2</v>
      </c>
      <c r="AK2169" s="13">
        <f t="shared" si="2880"/>
        <v>1.2245194528722792E-2</v>
      </c>
      <c r="AL2169" s="13">
        <f t="shared" si="2881"/>
        <v>9.3724685386565416E-4</v>
      </c>
      <c r="AM2169" s="13">
        <f t="shared" si="2882"/>
        <v>7.7177565548070919E-3</v>
      </c>
      <c r="AN2169" s="13">
        <f t="shared" si="2883"/>
        <v>1.3188636776774664E-2</v>
      </c>
      <c r="AO2169" s="13">
        <f t="shared" si="2884"/>
        <v>1.1268827851362623E-2</v>
      </c>
      <c r="AP2169" s="13">
        <f t="shared" si="2885"/>
        <v>6.4189844279317048E-3</v>
      </c>
      <c r="AQ2169" s="13">
        <f t="shared" si="2886"/>
        <v>2.7423012599119227E-3</v>
      </c>
      <c r="AR2169" s="13">
        <f t="shared" si="2887"/>
        <v>2.649028081280703E-3</v>
      </c>
      <c r="AS2169" s="13">
        <f t="shared" si="2888"/>
        <v>5.6062995283972863E-3</v>
      </c>
      <c r="AT2169" s="13">
        <f t="shared" si="2889"/>
        <v>5.9324766362824233E-3</v>
      </c>
      <c r="AU2169" s="13">
        <f t="shared" si="2890"/>
        <v>4.1850872531003294E-3</v>
      </c>
      <c r="AV2169" s="13">
        <f t="shared" si="2891"/>
        <v>2.2142887856830959E-3</v>
      </c>
      <c r="AW2169" s="13">
        <f t="shared" si="2892"/>
        <v>9.4156446118220989E-5</v>
      </c>
      <c r="AX2169" s="13">
        <f t="shared" si="2893"/>
        <v>2.722259737401601E-3</v>
      </c>
      <c r="AY2169" s="13">
        <f t="shared" si="2894"/>
        <v>4.6519859279916228E-3</v>
      </c>
      <c r="AZ2169" s="13">
        <f t="shared" si="2895"/>
        <v>3.9748178281636707E-3</v>
      </c>
      <c r="BA2169" s="13">
        <f t="shared" si="2896"/>
        <v>2.2641479734525137E-3</v>
      </c>
      <c r="BB2169" s="13">
        <f t="shared" si="2897"/>
        <v>9.6728320654712683E-4</v>
      </c>
      <c r="BC2169" s="13">
        <f t="shared" si="2898"/>
        <v>3.3059210356869913E-4</v>
      </c>
      <c r="BD2169" s="13">
        <f t="shared" si="2899"/>
        <v>7.5447376724450152E-4</v>
      </c>
      <c r="BE2169" s="13">
        <f t="shared" si="2900"/>
        <v>1.5967388021972287E-3</v>
      </c>
      <c r="BF2169" s="13">
        <f t="shared" si="2901"/>
        <v>1.6896378065958681E-3</v>
      </c>
      <c r="BG2169" s="13">
        <f t="shared" si="2902"/>
        <v>1.1919611454503721E-3</v>
      </c>
      <c r="BH2169" s="13">
        <f t="shared" si="2903"/>
        <v>6.3065499898132303E-4</v>
      </c>
      <c r="BI2169" s="13">
        <f t="shared" si="2904"/>
        <v>2.6693871977839047E-4</v>
      </c>
      <c r="BJ2169" s="14">
        <f t="shared" si="2905"/>
        <v>0.46959608133726849</v>
      </c>
      <c r="BK2169" s="14">
        <f t="shared" si="2906"/>
        <v>0.21276231206147198</v>
      </c>
      <c r="BL2169" s="14">
        <f t="shared" si="2907"/>
        <v>0.29603421416880366</v>
      </c>
      <c r="BM2169" s="14">
        <f t="shared" si="2908"/>
        <v>0.72713146081155366</v>
      </c>
      <c r="BN2169" s="14">
        <f t="shared" si="2909"/>
        <v>0.26484589084772953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1.72</v>
      </c>
      <c r="F2170" s="10">
        <f>VLOOKUP(B2170,home!$B$2:$E$405,3,FALSE)</f>
        <v>0.63949999999999996</v>
      </c>
      <c r="G2170" s="10">
        <f>VLOOKUP(C2170,away!$B$2:$E$405,4,FALSE)</f>
        <v>0.87209999999999999</v>
      </c>
      <c r="H2170" s="10">
        <f>VLOOKUP(A2170,away!$A$2:$E$405,3,FALSE)</f>
        <v>1.58</v>
      </c>
      <c r="I2170" s="10">
        <f>VLOOKUP(C2170,away!$B$2:$E$405,3,FALSE)</f>
        <v>0.94940000000000002</v>
      </c>
      <c r="J2170" s="10">
        <f>VLOOKUP(B2170,home!$B$2:$E$405,4,FALSE)</f>
        <v>1.6456</v>
      </c>
      <c r="K2170" s="12">
        <f t="shared" si="2854"/>
        <v>0.95925767399999995</v>
      </c>
      <c r="L2170" s="12">
        <f t="shared" si="2855"/>
        <v>2.4684855712</v>
      </c>
      <c r="M2170" s="13">
        <f t="shared" si="2856"/>
        <v>3.2460112691437781E-2</v>
      </c>
      <c r="N2170" s="13">
        <f t="shared" si="2857"/>
        <v>3.1137612198166482E-2</v>
      </c>
      <c r="O2170" s="13">
        <f t="shared" si="2858"/>
        <v>8.0127319818340148E-2</v>
      </c>
      <c r="P2170" s="13">
        <f t="shared" si="2859"/>
        <v>7.6862746432795059E-2</v>
      </c>
      <c r="Q2170" s="13">
        <f t="shared" si="2860"/>
        <v>1.4934496725563599E-2</v>
      </c>
      <c r="R2170" s="13">
        <f t="shared" si="2861"/>
        <v>9.8896566415250242E-2</v>
      </c>
      <c r="S2170" s="13">
        <f t="shared" si="2862"/>
        <v>4.5501088099661101E-2</v>
      </c>
      <c r="T2170" s="13">
        <f t="shared" si="2863"/>
        <v>3.686558968018739E-2</v>
      </c>
      <c r="U2170" s="13">
        <f t="shared" si="2864"/>
        <v>9.4867290266079443E-2</v>
      </c>
      <c r="V2170" s="13">
        <f t="shared" si="2865"/>
        <v>1.1971405679969387E-2</v>
      </c>
      <c r="W2170" s="13">
        <f t="shared" si="2866"/>
        <v>4.7753435304415852E-3</v>
      </c>
      <c r="X2170" s="13">
        <f t="shared" si="2867"/>
        <v>1.1787866602418321E-2</v>
      </c>
      <c r="Y2170" s="13">
        <f t="shared" si="2868"/>
        <v>1.4549089311649997E-2</v>
      </c>
      <c r="Z2170" s="13">
        <f t="shared" si="2869"/>
        <v>8.1374915745755907E-2</v>
      </c>
      <c r="AA2170" s="13">
        <f t="shared" si="2870"/>
        <v>7.8059512400219785E-2</v>
      </c>
      <c r="AB2170" s="13">
        <f t="shared" si="2871"/>
        <v>3.7439593149304486E-2</v>
      </c>
      <c r="AC2170" s="13">
        <f t="shared" si="2872"/>
        <v>1.7717034903161411E-3</v>
      </c>
      <c r="AD2170" s="13">
        <f t="shared" si="2873"/>
        <v>1.1451962318905855E-3</v>
      </c>
      <c r="AE2170" s="13">
        <f t="shared" si="2874"/>
        <v>2.8269003746145193E-3</v>
      </c>
      <c r="AF2170" s="13">
        <f t="shared" si="2875"/>
        <v>3.4890813929779082E-3</v>
      </c>
      <c r="AG2170" s="13">
        <f t="shared" si="2876"/>
        <v>2.8709156917694546E-3</v>
      </c>
      <c r="AH2170" s="13">
        <f t="shared" si="2877"/>
        <v>5.0218201344003531E-2</v>
      </c>
      <c r="AI2170" s="13">
        <f t="shared" si="2878"/>
        <v>4.8172195013712497E-2</v>
      </c>
      <c r="AJ2170" s="13">
        <f t="shared" si="2879"/>
        <v>2.310477387016412E-2</v>
      </c>
      <c r="AK2170" s="13">
        <f t="shared" si="2880"/>
        <v>7.3878105469965382E-3</v>
      </c>
      <c r="AL2170" s="13">
        <f t="shared" si="2881"/>
        <v>1.6780964061925552E-4</v>
      </c>
      <c r="AM2170" s="13">
        <f t="shared" si="2882"/>
        <v>2.1970765473538559E-4</v>
      </c>
      <c r="AN2170" s="13">
        <f t="shared" si="2883"/>
        <v>5.4234517559649065E-4</v>
      </c>
      <c r="AO2170" s="13">
        <f t="shared" si="2884"/>
        <v>6.6938562028493387E-4</v>
      </c>
      <c r="AP2170" s="13">
        <f t="shared" si="2885"/>
        <v>5.5078958174737379E-4</v>
      </c>
      <c r="AQ2170" s="13">
        <f t="shared" si="2886"/>
        <v>3.3990403382766872E-4</v>
      </c>
      <c r="AR2170" s="13">
        <f t="shared" si="2887"/>
        <v>2.4792581085857853E-2</v>
      </c>
      <c r="AS2170" s="13">
        <f t="shared" si="2888"/>
        <v>2.3782473664876395E-2</v>
      </c>
      <c r="AT2170" s="13">
        <f t="shared" si="2889"/>
        <v>1.1406760184867791E-2</v>
      </c>
      <c r="AU2170" s="13">
        <f t="shared" si="2890"/>
        <v>3.6473407476040297E-3</v>
      </c>
      <c r="AV2170" s="13">
        <f t="shared" si="2891"/>
        <v>8.7468490045801536E-4</v>
      </c>
      <c r="AW2170" s="13">
        <f t="shared" si="2892"/>
        <v>1.1037743100026756E-5</v>
      </c>
      <c r="AX2170" s="13">
        <f t="shared" si="2893"/>
        <v>3.5126042306910168E-5</v>
      </c>
      <c r="AY2170" s="13">
        <f t="shared" si="2894"/>
        <v>8.6708128607968497E-5</v>
      </c>
      <c r="AZ2170" s="13">
        <f t="shared" si="2895"/>
        <v>1.070188821872621E-4</v>
      </c>
      <c r="BA2170" s="13">
        <f t="shared" si="2896"/>
        <v>8.80581888417364E-5</v>
      </c>
      <c r="BB2170" s="13">
        <f t="shared" si="2897"/>
        <v>5.4342592145457778E-5</v>
      </c>
      <c r="BC2170" s="13">
        <f t="shared" si="2898"/>
        <v>2.6828780922533817E-5</v>
      </c>
      <c r="BD2170" s="13">
        <f t="shared" si="2899"/>
        <v>1.0200021447207688E-2</v>
      </c>
      <c r="BE2170" s="13">
        <f t="shared" si="2900"/>
        <v>9.7844488481985577E-3</v>
      </c>
      <c r="BF2170" s="13">
        <f t="shared" si="2901"/>
        <v>4.6929038217474635E-3</v>
      </c>
      <c r="BG2170" s="13">
        <f t="shared" si="2902"/>
        <v>1.5005680014517275E-3</v>
      </c>
      <c r="BH2170" s="13">
        <f t="shared" si="2903"/>
        <v>3.5985784268785309E-4</v>
      </c>
      <c r="BI2170" s="13">
        <f t="shared" si="2904"/>
        <v>6.9039279429481589E-5</v>
      </c>
      <c r="BJ2170" s="14">
        <f t="shared" si="2905"/>
        <v>0.12710230642088355</v>
      </c>
      <c r="BK2170" s="14">
        <f t="shared" si="2906"/>
        <v>0.16882157416340668</v>
      </c>
      <c r="BL2170" s="14">
        <f t="shared" si="2907"/>
        <v>0.60938394264845752</v>
      </c>
      <c r="BM2170" s="14">
        <f t="shared" si="2908"/>
        <v>0.65218821431144236</v>
      </c>
      <c r="BN2170" s="14">
        <f t="shared" si="2909"/>
        <v>0.33441885428155327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1.72</v>
      </c>
      <c r="F2171" s="10">
        <f>VLOOKUP(B2171,home!$B$2:$E$405,3,FALSE)</f>
        <v>0.63949999999999996</v>
      </c>
      <c r="G2171" s="10">
        <f>VLOOKUP(C2171,away!$B$2:$E$405,4,FALSE)</f>
        <v>0.58140000000000003</v>
      </c>
      <c r="H2171" s="10">
        <f>VLOOKUP(A2171,away!$A$2:$E$405,3,FALSE)</f>
        <v>1.58</v>
      </c>
      <c r="I2171" s="10">
        <f>VLOOKUP(C2171,away!$B$2:$E$405,3,FALSE)</f>
        <v>1.2658</v>
      </c>
      <c r="J2171" s="10">
        <f>VLOOKUP(B2171,home!$B$2:$E$405,4,FALSE)</f>
        <v>1.3290999999999999</v>
      </c>
      <c r="K2171" s="12">
        <f t="shared" si="2854"/>
        <v>0.63950511599999993</v>
      </c>
      <c r="L2171" s="12">
        <f t="shared" si="2855"/>
        <v>2.6581521524</v>
      </c>
      <c r="M2171" s="13">
        <f t="shared" si="2856"/>
        <v>3.6969676056733326E-2</v>
      </c>
      <c r="N2171" s="13">
        <f t="shared" si="2857"/>
        <v>2.3642296975143664E-2</v>
      </c>
      <c r="O2171" s="13">
        <f t="shared" si="2858"/>
        <v>9.8271023983736425E-2</v>
      </c>
      <c r="P2171" s="13">
        <f t="shared" si="2859"/>
        <v>6.2844822592158137E-2</v>
      </c>
      <c r="Q2171" s="13">
        <f t="shared" si="2860"/>
        <v>7.5596849347978482E-3</v>
      </c>
      <c r="R2171" s="13">
        <f t="shared" si="2861"/>
        <v>0.13060966696046053</v>
      </c>
      <c r="S2171" s="13">
        <f t="shared" si="2862"/>
        <v>2.6707508341289002E-2</v>
      </c>
      <c r="T2171" s="13">
        <f t="shared" si="2863"/>
        <v>2.0094792780898752E-2</v>
      </c>
      <c r="U2171" s="13">
        <f t="shared" si="2864"/>
        <v>8.3525550220270667E-2</v>
      </c>
      <c r="V2171" s="13">
        <f t="shared" si="2865"/>
        <v>5.0444604654161255E-3</v>
      </c>
      <c r="W2171" s="13">
        <f t="shared" si="2866"/>
        <v>1.6114857303837834E-3</v>
      </c>
      <c r="X2171" s="13">
        <f t="shared" si="2867"/>
        <v>4.2835742627815396E-3</v>
      </c>
      <c r="Y2171" s="13">
        <f t="shared" si="2868"/>
        <v>5.6931960732889975E-3</v>
      </c>
      <c r="Z2171" s="13">
        <f t="shared" si="2869"/>
        <v>0.11572678911839844</v>
      </c>
      <c r="AA2171" s="13">
        <f t="shared" si="2870"/>
        <v>7.4007873699468929E-2</v>
      </c>
      <c r="AB2171" s="13">
        <f t="shared" si="2871"/>
        <v>2.3664206927546109E-2</v>
      </c>
      <c r="AC2171" s="13">
        <f t="shared" si="2872"/>
        <v>5.3594299578074917E-4</v>
      </c>
      <c r="AD2171" s="13">
        <f t="shared" si="2873"/>
        <v>2.5763834223535646E-4</v>
      </c>
      <c r="AE2171" s="13">
        <f t="shared" si="2874"/>
        <v>6.8484191395368058E-4</v>
      </c>
      <c r="AF2171" s="13">
        <f t="shared" si="2875"/>
        <v>9.1020700381485599E-4</v>
      </c>
      <c r="AG2171" s="13">
        <f t="shared" si="2876"/>
        <v>8.0648956877333829E-4</v>
      </c>
      <c r="AH2171" s="13">
        <f t="shared" si="2877"/>
        <v>7.6904853396352932E-2</v>
      </c>
      <c r="AI2171" s="13">
        <f t="shared" si="2878"/>
        <v>4.9181047192197673E-2</v>
      </c>
      <c r="AJ2171" s="13">
        <f t="shared" si="2879"/>
        <v>1.5725765644823919E-2</v>
      </c>
      <c r="AK2171" s="13">
        <f t="shared" si="2880"/>
        <v>3.3522358609606451E-3</v>
      </c>
      <c r="AL2171" s="13">
        <f t="shared" si="2881"/>
        <v>3.6442020684913791E-5</v>
      </c>
      <c r="AM2171" s="13">
        <f t="shared" si="2882"/>
        <v>3.2952207587453878E-5</v>
      </c>
      <c r="AN2171" s="13">
        <f t="shared" si="2883"/>
        <v>8.7591981524922125E-5</v>
      </c>
      <c r="AO2171" s="13">
        <f t="shared" si="2884"/>
        <v>1.1641640711172642E-4</v>
      </c>
      <c r="AP2171" s="13">
        <f t="shared" si="2885"/>
        <v>1.0315084104623675E-4</v>
      </c>
      <c r="AQ2171" s="13">
        <f t="shared" si="2886"/>
        <v>6.8547657537231131E-5</v>
      </c>
      <c r="AR2171" s="13">
        <f t="shared" si="2887"/>
        <v>4.0884960317104382E-2</v>
      </c>
      <c r="AS2171" s="13">
        <f t="shared" si="2888"/>
        <v>2.6146141290245235E-2</v>
      </c>
      <c r="AT2171" s="13">
        <f t="shared" si="2889"/>
        <v>8.3602955593853317E-3</v>
      </c>
      <c r="AU2171" s="13">
        <f t="shared" si="2890"/>
        <v>1.7821505938330007E-3</v>
      </c>
      <c r="AV2171" s="13">
        <f t="shared" si="2891"/>
        <v>2.8492360555966044E-4</v>
      </c>
      <c r="AW2171" s="13">
        <f t="shared" si="2892"/>
        <v>1.7207738950766145E-6</v>
      </c>
      <c r="AX2171" s="13">
        <f t="shared" si="2893"/>
        <v>3.5121842226117934E-6</v>
      </c>
      <c r="AY2171" s="13">
        <f t="shared" si="2894"/>
        <v>9.3359200509608576E-6</v>
      </c>
      <c r="AZ2171" s="13">
        <f t="shared" si="2895"/>
        <v>1.2408147989047964E-5</v>
      </c>
      <c r="BA2171" s="13">
        <f t="shared" si="2896"/>
        <v>1.0994248428128526E-5</v>
      </c>
      <c r="BB2171" s="13">
        <f t="shared" si="2897"/>
        <v>7.3060962808125404E-6</v>
      </c>
      <c r="BC2171" s="13">
        <f t="shared" si="2898"/>
        <v>3.8841431108966967E-6</v>
      </c>
      <c r="BD2171" s="13">
        <f t="shared" si="2899"/>
        <v>1.8113074211283272E-2</v>
      </c>
      <c r="BE2171" s="13">
        <f t="shared" si="2900"/>
        <v>1.1583403624603316E-2</v>
      </c>
      <c r="BF2171" s="13">
        <f t="shared" si="2901"/>
        <v>3.7038229393133813E-3</v>
      </c>
      <c r="BG2171" s="13">
        <f t="shared" si="2902"/>
        <v>7.8953790614968826E-4</v>
      </c>
      <c r="BH2171" s="13">
        <f t="shared" si="2903"/>
        <v>1.2622838256466336E-4</v>
      </c>
      <c r="BI2171" s="13">
        <f t="shared" si="2904"/>
        <v>1.6144739286901485E-5</v>
      </c>
      <c r="BJ2171" s="14">
        <f t="shared" si="2905"/>
        <v>6.6000307420961857E-2</v>
      </c>
      <c r="BK2171" s="14">
        <f t="shared" si="2906"/>
        <v>0.1321481883921132</v>
      </c>
      <c r="BL2171" s="14">
        <f t="shared" si="2907"/>
        <v>0.66703290705514673</v>
      </c>
      <c r="BM2171" s="14">
        <f t="shared" si="2908"/>
        <v>0.62100340533743448</v>
      </c>
      <c r="BN2171" s="14">
        <f t="shared" si="2909"/>
        <v>0.35989717150302991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1.6292</v>
      </c>
      <c r="F2172" s="10">
        <f>VLOOKUP(B2172,home!$B$2:$E$405,3,FALSE)</f>
        <v>1.163</v>
      </c>
      <c r="G2172" s="10">
        <f>VLOOKUP(C2172,away!$B$2:$E$405,4,FALSE)</f>
        <v>1.1048</v>
      </c>
      <c r="H2172" s="10">
        <f>VLOOKUP(A2172,away!$A$2:$E$405,3,FALSE)</f>
        <v>1.1462000000000001</v>
      </c>
      <c r="I2172" s="10">
        <f>VLOOKUP(C2172,away!$B$2:$E$405,3,FALSE)</f>
        <v>1.1778</v>
      </c>
      <c r="J2172" s="10">
        <f>VLOOKUP(B2172,home!$B$2:$E$405,4,FALSE)</f>
        <v>0.91839999999999999</v>
      </c>
      <c r="K2172" s="12">
        <f t="shared" si="2854"/>
        <v>2.0933304060800002</v>
      </c>
      <c r="L2172" s="12">
        <f t="shared" si="2855"/>
        <v>1.2398348202240002</v>
      </c>
      <c r="M2172" s="13">
        <f t="shared" si="2856"/>
        <v>3.567999090039975E-2</v>
      </c>
      <c r="N2172" s="13">
        <f t="shared" si="2857"/>
        <v>7.4690009840464505E-2</v>
      </c>
      <c r="O2172" s="13">
        <f t="shared" si="2858"/>
        <v>4.4237295103591076E-2</v>
      </c>
      <c r="P2172" s="13">
        <f t="shared" si="2859"/>
        <v>9.2603274923081097E-2</v>
      </c>
      <c r="Q2172" s="13">
        <f t="shared" si="2860"/>
        <v>7.8175434314729411E-2</v>
      </c>
      <c r="R2172" s="13">
        <f t="shared" si="2861"/>
        <v>2.7423469410978448E-2</v>
      </c>
      <c r="S2172" s="13">
        <f t="shared" si="2862"/>
        <v>6.0085262846743551E-2</v>
      </c>
      <c r="T2172" s="13">
        <f t="shared" si="2863"/>
        <v>9.6924625549535653E-2</v>
      </c>
      <c r="U2172" s="13">
        <f t="shared" si="2864"/>
        <v>5.7406382358205971E-2</v>
      </c>
      <c r="V2172" s="13">
        <f t="shared" si="2865"/>
        <v>1.732714727595169E-2</v>
      </c>
      <c r="W2172" s="13">
        <f t="shared" si="2866"/>
        <v>5.4549004553177627E-2</v>
      </c>
      <c r="X2172" s="13">
        <f t="shared" si="2867"/>
        <v>6.7631755253587139E-2</v>
      </c>
      <c r="Y2172" s="13">
        <f t="shared" si="2868"/>
        <v>4.1926102558132401E-2</v>
      </c>
      <c r="Z2172" s="13">
        <f t="shared" si="2869"/>
        <v>1.1333524089026275E-2</v>
      </c>
      <c r="AA2172" s="13">
        <f t="shared" si="2870"/>
        <v>2.3724810583598835E-2</v>
      </c>
      <c r="AB2172" s="13">
        <f t="shared" si="2871"/>
        <v>2.4831933686568022E-2</v>
      </c>
      <c r="AC2172" s="13">
        <f t="shared" si="2872"/>
        <v>2.8106624720469283E-3</v>
      </c>
      <c r="AD2172" s="13">
        <f t="shared" si="2873"/>
        <v>2.8547272463140781E-2</v>
      </c>
      <c r="AE2172" s="13">
        <f t="shared" si="2874"/>
        <v>3.5393902422223698E-2</v>
      </c>
      <c r="AF2172" s="13">
        <f t="shared" si="2875"/>
        <v>2.1941296323341766E-2</v>
      </c>
      <c r="AG2172" s="13">
        <f t="shared" si="2876"/>
        <v>9.0678610608439826E-3</v>
      </c>
      <c r="AH2172" s="13">
        <f t="shared" si="2877"/>
        <v>3.5129244503555677E-3</v>
      </c>
      <c r="AI2172" s="13">
        <f t="shared" si="2878"/>
        <v>7.3537115661911814E-3</v>
      </c>
      <c r="AJ2172" s="13">
        <f t="shared" si="2879"/>
        <v>7.6968740095250919E-3</v>
      </c>
      <c r="AK2172" s="13">
        <f t="shared" si="2880"/>
        <v>5.3707001319685862E-3</v>
      </c>
      <c r="AL2172" s="13">
        <f t="shared" si="2881"/>
        <v>2.9178992824466487E-4</v>
      </c>
      <c r="AM2172" s="13">
        <f t="shared" si="2882"/>
        <v>1.1951774691548581E-2</v>
      </c>
      <c r="AN2172" s="13">
        <f t="shared" si="2883"/>
        <v>1.4818226426053887E-2</v>
      </c>
      <c r="AO2172" s="13">
        <f t="shared" si="2884"/>
        <v>9.1860765484925271E-3</v>
      </c>
      <c r="AP2172" s="13">
        <f t="shared" si="2885"/>
        <v>3.7964058553547112E-3</v>
      </c>
      <c r="AQ2172" s="13">
        <f t="shared" si="2886"/>
        <v>1.1767290427927629E-3</v>
      </c>
      <c r="AR2172" s="13">
        <f t="shared" si="2887"/>
        <v>8.7108921087341771E-4</v>
      </c>
      <c r="AS2172" s="13">
        <f t="shared" si="2888"/>
        <v>1.823477531529558E-3</v>
      </c>
      <c r="AT2172" s="13">
        <f t="shared" si="2889"/>
        <v>1.9085704807772635E-3</v>
      </c>
      <c r="AU2172" s="13">
        <f t="shared" si="2890"/>
        <v>1.3317562065192567E-3</v>
      </c>
      <c r="AV2172" s="13">
        <f t="shared" si="2891"/>
        <v>6.9695144014812922E-4</v>
      </c>
      <c r="AW2172" s="13">
        <f t="shared" si="2892"/>
        <v>2.1036302500791563E-5</v>
      </c>
      <c r="AX2172" s="13">
        <f t="shared" si="2893"/>
        <v>4.1698355614060096E-3</v>
      </c>
      <c r="AY2172" s="13">
        <f t="shared" si="2894"/>
        <v>5.1699073236394612E-3</v>
      </c>
      <c r="AZ2172" s="13">
        <f t="shared" si="2895"/>
        <v>3.2049155585896377E-3</v>
      </c>
      <c r="BA2172" s="13">
        <f t="shared" si="2896"/>
        <v>1.3245219684723611E-3</v>
      </c>
      <c r="BB2172" s="13">
        <f t="shared" si="2897"/>
        <v>4.1054711416591726E-4</v>
      </c>
      <c r="BC2172" s="13">
        <f t="shared" si="2898"/>
        <v>1.0180212149707638E-4</v>
      </c>
      <c r="BD2172" s="13">
        <f t="shared" si="2899"/>
        <v>1.8000112252705147E-4</v>
      </c>
      <c r="BE2172" s="13">
        <f t="shared" si="2900"/>
        <v>3.7680182291440845E-4</v>
      </c>
      <c r="BF2172" s="13">
        <f t="shared" si="2901"/>
        <v>3.9438535648655157E-4</v>
      </c>
      <c r="BG2172" s="13">
        <f t="shared" si="2902"/>
        <v>2.7519295281533288E-4</v>
      </c>
      <c r="BH2172" s="13">
        <f t="shared" si="2903"/>
        <v>1.440174439168188E-4</v>
      </c>
      <c r="BI2172" s="13">
        <f t="shared" si="2904"/>
        <v>6.0295218871399592E-5</v>
      </c>
      <c r="BJ2172" s="14">
        <f t="shared" si="2905"/>
        <v>0.56415800655118975</v>
      </c>
      <c r="BK2172" s="14">
        <f t="shared" si="2906"/>
        <v>0.21396803567010714</v>
      </c>
      <c r="BL2172" s="14">
        <f t="shared" si="2907"/>
        <v>0.20962064008836201</v>
      </c>
      <c r="BM2172" s="14">
        <f t="shared" si="2908"/>
        <v>0.64112186088430223</v>
      </c>
      <c r="BN2172" s="14">
        <f t="shared" si="2909"/>
        <v>0.35280947449324429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1.6292</v>
      </c>
      <c r="F2173" s="10">
        <f>VLOOKUP(B2173,home!$B$2:$E$405,3,FALSE)</f>
        <v>0.8286</v>
      </c>
      <c r="G2173" s="10">
        <f>VLOOKUP(C2173,away!$B$2:$E$405,4,FALSE)</f>
        <v>0.54559999999999997</v>
      </c>
      <c r="H2173" s="10">
        <f>VLOOKUP(A2173,away!$A$2:$E$405,3,FALSE)</f>
        <v>1.1462000000000001</v>
      </c>
      <c r="I2173" s="10">
        <f>VLOOKUP(C2173,away!$B$2:$E$405,3,FALSE)</f>
        <v>1.0179</v>
      </c>
      <c r="J2173" s="10">
        <f>VLOOKUP(B2173,home!$B$2:$E$405,4,FALSE)</f>
        <v>0.56710000000000005</v>
      </c>
      <c r="K2173" s="12">
        <f t="shared" si="2854"/>
        <v>0.73653551347199997</v>
      </c>
      <c r="L2173" s="12">
        <f t="shared" si="2855"/>
        <v>0.66164519935800015</v>
      </c>
      <c r="M2173" s="13">
        <f t="shared" si="2856"/>
        <v>0.24704600297589069</v>
      </c>
      <c r="N2173" s="13">
        <f t="shared" si="2857"/>
        <v>0.1819581546530529</v>
      </c>
      <c r="O2173" s="13">
        <f t="shared" si="2858"/>
        <v>0.16345680188958026</v>
      </c>
      <c r="P2173" s="13">
        <f t="shared" si="2859"/>
        <v>0.12039173951023298</v>
      </c>
      <c r="Q2173" s="13">
        <f t="shared" si="2860"/>
        <v>6.7009321433901925E-2</v>
      </c>
      <c r="R2173" s="13">
        <f t="shared" si="2861"/>
        <v>5.407520413632623E-2</v>
      </c>
      <c r="S2173" s="13">
        <f t="shared" si="2862"/>
        <v>1.4667481731848016E-2</v>
      </c>
      <c r="T2173" s="13">
        <f t="shared" si="2863"/>
        <v>4.4336395838978339E-2</v>
      </c>
      <c r="U2173" s="13">
        <f t="shared" si="2864"/>
        <v>3.9828308244652263E-2</v>
      </c>
      <c r="V2173" s="13">
        <f t="shared" si="2865"/>
        <v>7.942036969545834E-4</v>
      </c>
      <c r="W2173" s="13">
        <f t="shared" si="2866"/>
        <v>1.6451581656576422E-2</v>
      </c>
      <c r="X2173" s="13">
        <f t="shared" si="2867"/>
        <v>1.0885110024919922E-2</v>
      </c>
      <c r="Y2173" s="13">
        <f t="shared" si="2868"/>
        <v>3.6010403962359536E-3</v>
      </c>
      <c r="Z2173" s="13">
        <f t="shared" si="2869"/>
        <v>1.1926199740368045E-2</v>
      </c>
      <c r="AA2173" s="13">
        <f t="shared" si="2870"/>
        <v>8.7840696495416117E-3</v>
      </c>
      <c r="AB2173" s="13">
        <f t="shared" si="2871"/>
        <v>3.2348896248494694E-3</v>
      </c>
      <c r="AC2173" s="13">
        <f t="shared" si="2872"/>
        <v>2.4189716553305093E-5</v>
      </c>
      <c r="AD2173" s="13">
        <f t="shared" si="2873"/>
        <v>3.0292935357132621E-3</v>
      </c>
      <c r="AE2173" s="13">
        <f t="shared" si="2874"/>
        <v>2.0043175253509019E-3</v>
      </c>
      <c r="AF2173" s="13">
        <f t="shared" si="2875"/>
        <v>6.6307353431876558E-4</v>
      </c>
      <c r="AG2173" s="13">
        <f t="shared" si="2876"/>
        <v>1.4623980693445116E-4</v>
      </c>
      <c r="AH2173" s="13">
        <f t="shared" si="2877"/>
        <v>1.9727282011997855E-3</v>
      </c>
      <c r="AI2173" s="13">
        <f t="shared" si="2878"/>
        <v>1.4529843786113791E-3</v>
      </c>
      <c r="AJ2173" s="13">
        <f t="shared" si="2879"/>
        <v>5.3508729768366326E-4</v>
      </c>
      <c r="AK2173" s="13">
        <f t="shared" si="2880"/>
        <v>1.3137026585059396E-4</v>
      </c>
      <c r="AL2173" s="13">
        <f t="shared" si="2881"/>
        <v>4.7153032536957694E-7</v>
      </c>
      <c r="AM2173" s="13">
        <f t="shared" si="2882"/>
        <v>4.4623645395679574E-4</v>
      </c>
      <c r="AN2173" s="13">
        <f t="shared" si="2883"/>
        <v>2.952502075390511E-4</v>
      </c>
      <c r="AO2173" s="13">
        <f t="shared" si="2884"/>
        <v>9.7675441213833185E-5</v>
      </c>
      <c r="AP2173" s="13">
        <f t="shared" si="2885"/>
        <v>2.1542162258102433E-5</v>
      </c>
      <c r="AQ2173" s="13">
        <f t="shared" si="2886"/>
        <v>3.563317060466142E-6</v>
      </c>
      <c r="AR2173" s="13">
        <f t="shared" si="2887"/>
        <v>2.6104922879239639E-4</v>
      </c>
      <c r="AS2173" s="13">
        <f t="shared" si="2888"/>
        <v>1.9227202777007729E-4</v>
      </c>
      <c r="AT2173" s="13">
        <f t="shared" si="2889"/>
        <v>7.080758834996822E-5</v>
      </c>
      <c r="AU2173" s="13">
        <f t="shared" si="2890"/>
        <v>1.7384101147685955E-5</v>
      </c>
      <c r="AV2173" s="13">
        <f t="shared" si="2891"/>
        <v>3.2010019662650147E-6</v>
      </c>
      <c r="AW2173" s="13">
        <f t="shared" si="2892"/>
        <v>6.3830167727696787E-9</v>
      </c>
      <c r="AX2173" s="13">
        <f t="shared" si="2893"/>
        <v>5.4778165957498804E-5</v>
      </c>
      <c r="AY2173" s="13">
        <f t="shared" si="2894"/>
        <v>3.6243710535414907E-5</v>
      </c>
      <c r="AZ2173" s="13">
        <f t="shared" si="2895"/>
        <v>1.1990238541339122E-5</v>
      </c>
      <c r="BA2173" s="13">
        <f t="shared" si="2896"/>
        <v>2.6444279233447676E-6</v>
      </c>
      <c r="BB2173" s="13">
        <f t="shared" si="2897"/>
        <v>4.3741826013232767E-7</v>
      </c>
      <c r="BC2173" s="13">
        <f t="shared" si="2898"/>
        <v>5.7883138385616733E-8</v>
      </c>
      <c r="BD2173" s="13">
        <f t="shared" si="2899"/>
        <v>2.8786994837766201E-5</v>
      </c>
      <c r="BE2173" s="13">
        <f t="shared" si="2900"/>
        <v>2.1202644024149942E-5</v>
      </c>
      <c r="BF2173" s="13">
        <f t="shared" si="2901"/>
        <v>7.8082501516456513E-6</v>
      </c>
      <c r="BG2173" s="13">
        <f t="shared" si="2902"/>
        <v>1.917017844920051E-6</v>
      </c>
      <c r="BH2173" s="13">
        <f t="shared" si="2903"/>
        <v>3.5298793068579413E-7</v>
      </c>
      <c r="BI2173" s="13">
        <f t="shared" si="2904"/>
        <v>5.1997629355416041E-8</v>
      </c>
      <c r="BJ2173" s="14">
        <f t="shared" si="2905"/>
        <v>0.33105494783236711</v>
      </c>
      <c r="BK2173" s="14">
        <f t="shared" si="2906"/>
        <v>0.38296033287234038</v>
      </c>
      <c r="BL2173" s="14">
        <f t="shared" si="2907"/>
        <v>0.27407627752874009</v>
      </c>
      <c r="BM2173" s="14">
        <f t="shared" si="2908"/>
        <v>0.16604429604731222</v>
      </c>
      <c r="BN2173" s="14">
        <f t="shared" si="2909"/>
        <v>0.83393722459898501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1.4215</v>
      </c>
      <c r="F2174" s="10">
        <f>VLOOKUP(B2174,home!$B$2:$E$405,3,FALSE)</f>
        <v>1.1137999999999999</v>
      </c>
      <c r="G2174" s="10">
        <f>VLOOKUP(C2174,away!$B$2:$E$405,4,FALSE)</f>
        <v>1.0551999999999999</v>
      </c>
      <c r="H2174" s="10">
        <f>VLOOKUP(A2174,away!$A$2:$E$405,3,FALSE)</f>
        <v>1.0277000000000001</v>
      </c>
      <c r="I2174" s="10">
        <f>VLOOKUP(C2174,away!$B$2:$E$405,3,FALSE)</f>
        <v>0.7298</v>
      </c>
      <c r="J2174" s="10">
        <f>VLOOKUP(B2174,home!$B$2:$E$405,4,FALSE)</f>
        <v>0.64870000000000005</v>
      </c>
      <c r="K2174" s="12">
        <f t="shared" si="2854"/>
        <v>1.6706630218399996</v>
      </c>
      <c r="L2174" s="12">
        <f t="shared" si="2855"/>
        <v>0.48653502890200007</v>
      </c>
      <c r="M2174" s="13">
        <f t="shared" si="2856"/>
        <v>0.1156487093026274</v>
      </c>
      <c r="N2174" s="13">
        <f t="shared" si="2857"/>
        <v>0.19321002215542313</v>
      </c>
      <c r="O2174" s="13">
        <f t="shared" si="2858"/>
        <v>5.626714812303283E-2</v>
      </c>
      <c r="P2174" s="13">
        <f t="shared" si="2859"/>
        <v>9.4003443713544868E-2</v>
      </c>
      <c r="Q2174" s="13">
        <f t="shared" si="2860"/>
        <v>0.1613944197319763</v>
      </c>
      <c r="R2174" s="13">
        <f t="shared" si="2861"/>
        <v>1.3687969269136445E-2</v>
      </c>
      <c r="S2174" s="13">
        <f t="shared" si="2862"/>
        <v>1.9102347711642043E-2</v>
      </c>
      <c r="T2174" s="13">
        <f t="shared" si="2863"/>
        <v>7.8524038668918619E-2</v>
      </c>
      <c r="U2174" s="13">
        <f t="shared" si="2864"/>
        <v>2.2867984102028539E-2</v>
      </c>
      <c r="V2174" s="13">
        <f t="shared" si="2865"/>
        <v>1.7252308292895152E-3</v>
      </c>
      <c r="W2174" s="13">
        <f t="shared" si="2866"/>
        <v>8.9878562992512248E-2</v>
      </c>
      <c r="X2174" s="13">
        <f t="shared" si="2867"/>
        <v>4.372906924323218E-2</v>
      </c>
      <c r="Y2174" s="13">
        <f t="shared" si="2868"/>
        <v>1.0637861984056763E-2</v>
      </c>
      <c r="Z2174" s="13">
        <f t="shared" si="2869"/>
        <v>2.2198921746563295E-3</v>
      </c>
      <c r="AA2174" s="13">
        <f t="shared" si="2870"/>
        <v>3.7086917686703115E-3</v>
      </c>
      <c r="AB2174" s="13">
        <f t="shared" si="2871"/>
        <v>3.0979870986599387E-3</v>
      </c>
      <c r="AC2174" s="13">
        <f t="shared" si="2872"/>
        <v>8.7645616697721771E-5</v>
      </c>
      <c r="AD2174" s="13">
        <f t="shared" si="2873"/>
        <v>3.7539197911926822E-2</v>
      </c>
      <c r="AE2174" s="13">
        <f t="shared" si="2874"/>
        <v>1.8264134741037216E-2</v>
      </c>
      <c r="AF2174" s="13">
        <f t="shared" si="2875"/>
        <v>4.4430706620502821E-3</v>
      </c>
      <c r="AG2174" s="13">
        <f t="shared" si="2876"/>
        <v>7.2056983765808754E-4</v>
      </c>
      <c r="AH2174" s="13">
        <f t="shared" si="2877"/>
        <v>2.7001382583893526E-4</v>
      </c>
      <c r="AI2174" s="13">
        <f t="shared" si="2878"/>
        <v>4.5110211421465487E-4</v>
      </c>
      <c r="AJ2174" s="13">
        <f t="shared" si="2879"/>
        <v>3.7681981064613412E-4</v>
      </c>
      <c r="AK2174" s="13">
        <f t="shared" si="2880"/>
        <v>2.0984630784774892E-4</v>
      </c>
      <c r="AL2174" s="13">
        <f t="shared" si="2881"/>
        <v>2.849660785897259E-6</v>
      </c>
      <c r="AM2174" s="13">
        <f t="shared" si="2882"/>
        <v>1.2543069964197897E-2</v>
      </c>
      <c r="AN2174" s="13">
        <f t="shared" si="2883"/>
        <v>6.1026429075508332E-3</v>
      </c>
      <c r="AO2174" s="13">
        <f t="shared" si="2884"/>
        <v>1.4845747717019148E-3</v>
      </c>
      <c r="AP2174" s="13">
        <f t="shared" si="2885"/>
        <v>2.4076587648572378E-4</v>
      </c>
      <c r="AQ2174" s="13">
        <f t="shared" si="2886"/>
        <v>2.9285258168649244E-5</v>
      </c>
      <c r="AR2174" s="13">
        <f t="shared" si="2887"/>
        <v>2.6274236911697199E-5</v>
      </c>
      <c r="AS2174" s="13">
        <f t="shared" si="2888"/>
        <v>4.3895396035436093E-5</v>
      </c>
      <c r="AT2174" s="13">
        <f t="shared" si="2889"/>
        <v>3.6667207492712614E-5</v>
      </c>
      <c r="AU2174" s="13">
        <f t="shared" si="2890"/>
        <v>2.0419515890736508E-5</v>
      </c>
      <c r="AV2174" s="13">
        <f t="shared" si="2891"/>
        <v>8.5285325306319372E-6</v>
      </c>
      <c r="AW2174" s="13">
        <f t="shared" si="2892"/>
        <v>6.4341864087353136E-8</v>
      </c>
      <c r="AX2174" s="13">
        <f t="shared" si="2893"/>
        <v>3.4925405282562288E-3</v>
      </c>
      <c r="AY2174" s="13">
        <f t="shared" si="2894"/>
        <v>1.699243306856551E-3</v>
      </c>
      <c r="AZ2174" s="13">
        <f t="shared" si="2895"/>
        <v>4.1337069570649104E-4</v>
      </c>
      <c r="BA2174" s="13">
        <f t="shared" si="2896"/>
        <v>6.7039774460932498E-5</v>
      </c>
      <c r="BB2174" s="13">
        <f t="shared" si="2897"/>
        <v>8.1542996512333395E-6</v>
      </c>
      <c r="BC2174" s="13">
        <f t="shared" si="2898"/>
        <v>7.9347048329767636E-7</v>
      </c>
      <c r="BD2174" s="13">
        <f t="shared" si="2899"/>
        <v>2.130556102535098E-6</v>
      </c>
      <c r="BE2174" s="13">
        <f t="shared" si="2900"/>
        <v>3.5594412964609384E-6</v>
      </c>
      <c r="BF2174" s="13">
        <f t="shared" si="2901"/>
        <v>2.9733134762037599E-6</v>
      </c>
      <c r="BG2174" s="13">
        <f t="shared" si="2902"/>
        <v>1.6558016256773889E-6</v>
      </c>
      <c r="BH2174" s="13">
        <f t="shared" si="2903"/>
        <v>6.9157163688044268E-7</v>
      </c>
      <c r="BI2174" s="13">
        <f t="shared" si="2904"/>
        <v>2.3107663213790312E-7</v>
      </c>
      <c r="BJ2174" s="14">
        <f t="shared" si="2905"/>
        <v>0.6644224287823115</v>
      </c>
      <c r="BK2174" s="14">
        <f t="shared" si="2906"/>
        <v>0.232269470141444</v>
      </c>
      <c r="BL2174" s="14">
        <f t="shared" si="2907"/>
        <v>0.10108458906970665</v>
      </c>
      <c r="BM2174" s="14">
        <f t="shared" si="2908"/>
        <v>0.36408548890738529</v>
      </c>
      <c r="BN2174" s="14">
        <f t="shared" si="2909"/>
        <v>0.63421171229574091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1.4215</v>
      </c>
      <c r="F2175" s="10">
        <f>VLOOKUP(B2175,home!$B$2:$E$405,3,FALSE)</f>
        <v>1.1904999999999999</v>
      </c>
      <c r="G2175" s="10">
        <f>VLOOKUP(C2175,away!$B$2:$E$405,4,FALSE)</f>
        <v>1.6234</v>
      </c>
      <c r="H2175" s="10">
        <f>VLOOKUP(A2175,away!$A$2:$E$405,3,FALSE)</f>
        <v>1.0277000000000001</v>
      </c>
      <c r="I2175" s="10">
        <f>VLOOKUP(C2175,away!$B$2:$E$405,3,FALSE)</f>
        <v>0.67359999999999998</v>
      </c>
      <c r="J2175" s="10">
        <f>VLOOKUP(B2175,home!$B$2:$E$405,4,FALSE)</f>
        <v>0.97299999999999998</v>
      </c>
      <c r="K2175" s="12">
        <f t="shared" si="2854"/>
        <v>2.7472729205499995</v>
      </c>
      <c r="L2175" s="12">
        <f t="shared" si="2855"/>
        <v>0.67356773455999996</v>
      </c>
      <c r="M2175" s="13">
        <f t="shared" si="2856"/>
        <v>3.2684946619144915E-2</v>
      </c>
      <c r="N2175" s="13">
        <f t="shared" si="2857"/>
        <v>8.9794468756399098E-2</v>
      </c>
      <c r="O2175" s="13">
        <f t="shared" si="2858"/>
        <v>2.2015525448471972E-2</v>
      </c>
      <c r="P2175" s="13">
        <f t="shared" si="2859"/>
        <v>6.0482656896266432E-2</v>
      </c>
      <c r="Q2175" s="13">
        <f t="shared" si="2860"/>
        <v>0.12334495621481413</v>
      </c>
      <c r="R2175" s="13">
        <f t="shared" si="2861"/>
        <v>7.4144738007376459E-3</v>
      </c>
      <c r="S2175" s="13">
        <f t="shared" si="2862"/>
        <v>2.7980402017000357E-2</v>
      </c>
      <c r="T2175" s="13">
        <f t="shared" si="2863"/>
        <v>8.3081182727014743E-2</v>
      </c>
      <c r="U2175" s="13">
        <f t="shared" si="2864"/>
        <v>2.0369583092893967E-2</v>
      </c>
      <c r="V2175" s="13">
        <f t="shared" si="2865"/>
        <v>5.753001950997926E-3</v>
      </c>
      <c r="W2175" s="13">
        <f t="shared" si="2866"/>
        <v>0.11295408603179473</v>
      </c>
      <c r="X2175" s="13">
        <f t="shared" si="2867"/>
        <v>7.6082227837731317E-2</v>
      </c>
      <c r="Y2175" s="13">
        <f t="shared" si="2868"/>
        <v>2.5623266922469221E-2</v>
      </c>
      <c r="Z2175" s="13">
        <f t="shared" si="2869"/>
        <v>1.6647167736391097E-3</v>
      </c>
      <c r="AA2175" s="13">
        <f t="shared" si="2870"/>
        <v>4.5734313126040895E-3</v>
      </c>
      <c r="AB2175" s="13">
        <f t="shared" si="2871"/>
        <v>6.2822319995563293E-3</v>
      </c>
      <c r="AC2175" s="13">
        <f t="shared" si="2872"/>
        <v>6.6536142612580072E-4</v>
      </c>
      <c r="AD2175" s="13">
        <f t="shared" si="2873"/>
        <v>7.7578925455156156E-2</v>
      </c>
      <c r="AE2175" s="13">
        <f t="shared" si="2874"/>
        <v>5.2254661068428646E-2</v>
      </c>
      <c r="AF2175" s="13">
        <f t="shared" si="2875"/>
        <v>1.7598526838031054E-2</v>
      </c>
      <c r="AG2175" s="13">
        <f t="shared" si="2876"/>
        <v>3.9512666179619795E-3</v>
      </c>
      <c r="AH2175" s="13">
        <f t="shared" si="2877"/>
        <v>2.8032487647603182E-4</v>
      </c>
      <c r="AI2175" s="13">
        <f t="shared" si="2878"/>
        <v>7.7012894209912584E-4</v>
      </c>
      <c r="AJ2175" s="13">
        <f t="shared" si="2879"/>
        <v>1.0578771939803737E-3</v>
      </c>
      <c r="AK2175" s="13">
        <f t="shared" si="2880"/>
        <v>9.6875912276323309E-4</v>
      </c>
      <c r="AL2175" s="13">
        <f t="shared" si="2881"/>
        <v>4.9249371360215652E-5</v>
      </c>
      <c r="AM2175" s="13">
        <f t="shared" si="2882"/>
        <v>4.2626096221663502E-2</v>
      </c>
      <c r="AN2175" s="13">
        <f t="shared" si="2883"/>
        <v>2.8711563065162458E-2</v>
      </c>
      <c r="AO2175" s="13">
        <f t="shared" si="2884"/>
        <v>9.6695912447390224E-3</v>
      </c>
      <c r="AP2175" s="13">
        <f t="shared" si="2885"/>
        <v>2.1710415562800245E-3</v>
      </c>
      <c r="AQ2175" s="13">
        <f t="shared" si="2886"/>
        <v>3.6558588567478815E-4</v>
      </c>
      <c r="AR2175" s="13">
        <f t="shared" si="2887"/>
        <v>3.7763558397754526E-5</v>
      </c>
      <c r="AS2175" s="13">
        <f t="shared" si="2888"/>
        <v>1.0374680136975954E-4</v>
      </c>
      <c r="AT2175" s="13">
        <f t="shared" si="2889"/>
        <v>1.4251038899841002E-4</v>
      </c>
      <c r="AU2175" s="13">
        <f t="shared" si="2890"/>
        <v>1.3050497753079279E-4</v>
      </c>
      <c r="AV2175" s="13">
        <f t="shared" si="2891"/>
        <v>8.9633197691833295E-5</v>
      </c>
      <c r="AW2175" s="13">
        <f t="shared" si="2892"/>
        <v>2.5315194662731697E-6</v>
      </c>
      <c r="AX2175" s="13">
        <f t="shared" si="2893"/>
        <v>1.9517586643089127E-2</v>
      </c>
      <c r="AY2175" s="13">
        <f t="shared" si="2894"/>
        <v>1.3146416619264056E-2</v>
      </c>
      <c r="AZ2175" s="13">
        <f t="shared" si="2895"/>
        <v>4.427501029909812E-3</v>
      </c>
      <c r="BA2175" s="13">
        <f t="shared" si="2896"/>
        <v>9.9407394615947287E-4</v>
      </c>
      <c r="BB2175" s="13">
        <f t="shared" si="2897"/>
        <v>1.6739403397493887E-4</v>
      </c>
      <c r="BC2175" s="13">
        <f t="shared" si="2898"/>
        <v>2.2550244048671852E-5</v>
      </c>
      <c r="BD2175" s="13">
        <f t="shared" si="2899"/>
        <v>4.2393857464832952E-6</v>
      </c>
      <c r="BE2175" s="13">
        <f t="shared" si="2900"/>
        <v>1.1646749661079204E-5</v>
      </c>
      <c r="BF2175" s="13">
        <f t="shared" si="2901"/>
        <v>1.5998399978153895E-5</v>
      </c>
      <c r="BG2175" s="13">
        <f t="shared" si="2902"/>
        <v>1.4650657010703297E-5</v>
      </c>
      <c r="BH2175" s="13">
        <f t="shared" si="2903"/>
        <v>1.0062338318442793E-5</v>
      </c>
      <c r="BI2175" s="13">
        <f t="shared" si="2904"/>
        <v>5.5287979159340991E-6</v>
      </c>
      <c r="BJ2175" s="14">
        <f t="shared" si="2905"/>
        <v>0.78408296895976692</v>
      </c>
      <c r="BK2175" s="14">
        <f t="shared" si="2906"/>
        <v>0.1407620349001597</v>
      </c>
      <c r="BL2175" s="14">
        <f t="shared" si="2907"/>
        <v>6.4298621042202103E-2</v>
      </c>
      <c r="BM2175" s="14">
        <f t="shared" si="2908"/>
        <v>0.64192742884013565</v>
      </c>
      <c r="BN2175" s="14">
        <f t="shared" si="2909"/>
        <v>0.33573702773583414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1.4215</v>
      </c>
      <c r="F2176" s="10">
        <f>VLOOKUP(B2176,home!$B$2:$E$405,3,FALSE)</f>
        <v>0.70350000000000001</v>
      </c>
      <c r="G2176" s="10">
        <f>VLOOKUP(C2176,away!$B$2:$E$405,4,FALSE)</f>
        <v>1.2897000000000001</v>
      </c>
      <c r="H2176" s="10">
        <f>VLOOKUP(A2176,away!$A$2:$E$405,3,FALSE)</f>
        <v>1.0277000000000001</v>
      </c>
      <c r="I2176" s="10">
        <f>VLOOKUP(C2176,away!$B$2:$E$405,3,FALSE)</f>
        <v>1.6216999999999999</v>
      </c>
      <c r="J2176" s="10">
        <f>VLOOKUP(B2176,home!$B$2:$E$405,4,FALSE)</f>
        <v>0.81089999999999995</v>
      </c>
      <c r="K2176" s="12">
        <f t="shared" si="2854"/>
        <v>1.289732564925</v>
      </c>
      <c r="L2176" s="12">
        <f t="shared" si="2855"/>
        <v>1.3514630418809999</v>
      </c>
      <c r="M2176" s="13">
        <f t="shared" si="2856"/>
        <v>7.1276000521096616E-2</v>
      </c>
      <c r="N2176" s="13">
        <f t="shared" si="2857"/>
        <v>9.1926978969669573E-2</v>
      </c>
      <c r="O2176" s="13">
        <f t="shared" si="2858"/>
        <v>9.632688047735298E-2</v>
      </c>
      <c r="P2176" s="13">
        <f t="shared" si="2859"/>
        <v>0.12423591462928035</v>
      </c>
      <c r="Q2176" s="13">
        <f t="shared" si="2860"/>
        <v>5.9280609186179258E-2</v>
      </c>
      <c r="R2176" s="13">
        <f t="shared" si="2861"/>
        <v>6.5091109452415488E-2</v>
      </c>
      <c r="S2176" s="13">
        <f t="shared" si="2862"/>
        <v>5.4136604084587515E-2</v>
      </c>
      <c r="T2176" s="13">
        <f t="shared" si="2863"/>
        <v>8.0115552415312569E-2</v>
      </c>
      <c r="U2176" s="13">
        <f t="shared" si="2864"/>
        <v>8.3950123547877731E-2</v>
      </c>
      <c r="V2176" s="13">
        <f t="shared" si="2865"/>
        <v>1.0484611423200738E-2</v>
      </c>
      <c r="W2176" s="13">
        <f t="shared" si="2866"/>
        <v>2.5485377378669162E-2</v>
      </c>
      <c r="X2176" s="13">
        <f t="shared" si="2867"/>
        <v>3.4442545635661452E-2</v>
      </c>
      <c r="Y2176" s="13">
        <f t="shared" si="2868"/>
        <v>2.3273913747448093E-2</v>
      </c>
      <c r="Z2176" s="13">
        <f t="shared" si="2869"/>
        <v>2.932274292665684E-2</v>
      </c>
      <c r="AA2176" s="13">
        <f t="shared" si="2870"/>
        <v>3.7818496445433523E-2</v>
      </c>
      <c r="AB2176" s="13">
        <f t="shared" si="2871"/>
        <v>2.4387873211087995E-2</v>
      </c>
      <c r="AC2176" s="13">
        <f t="shared" si="2872"/>
        <v>1.1421843258696222E-3</v>
      </c>
      <c r="AD2176" s="13">
        <f t="shared" si="2873"/>
        <v>8.2173302836681429E-3</v>
      </c>
      <c r="AE2176" s="13">
        <f t="shared" si="2874"/>
        <v>1.110541818130701E-2</v>
      </c>
      <c r="AF2176" s="13">
        <f t="shared" si="2875"/>
        <v>7.5042811183348677E-3</v>
      </c>
      <c r="AG2176" s="13">
        <f t="shared" si="2876"/>
        <v>3.3805861957716629E-3</v>
      </c>
      <c r="AH2176" s="13">
        <f t="shared" si="2877"/>
        <v>9.9071508379885553E-3</v>
      </c>
      <c r="AI2176" s="13">
        <f t="shared" si="2878"/>
        <v>1.2777575061377841E-2</v>
      </c>
      <c r="AJ2176" s="13">
        <f t="shared" si="2879"/>
        <v>8.2398273287162815E-3</v>
      </c>
      <c r="AK2176" s="13">
        <f t="shared" si="2880"/>
        <v>3.542391211734787E-3</v>
      </c>
      <c r="AL2176" s="13">
        <f t="shared" si="2881"/>
        <v>7.9634274292727749E-5</v>
      </c>
      <c r="AM2176" s="13">
        <f t="shared" si="2882"/>
        <v>2.1196316927182355E-3</v>
      </c>
      <c r="AN2176" s="13">
        <f t="shared" si="2883"/>
        <v>2.8646038951083597E-3</v>
      </c>
      <c r="AO2176" s="13">
        <f t="shared" si="2884"/>
        <v>1.9357031469336525E-3</v>
      </c>
      <c r="AP2176" s="13">
        <f t="shared" si="2885"/>
        <v>8.7201042104452584E-4</v>
      </c>
      <c r="AQ2176" s="13">
        <f t="shared" si="2886"/>
        <v>2.9462246404419155E-4</v>
      </c>
      <c r="AR2176" s="13">
        <f t="shared" si="2887"/>
        <v>2.6778296415763832E-3</v>
      </c>
      <c r="AS2176" s="13">
        <f t="shared" si="2888"/>
        <v>3.4536840920625016E-3</v>
      </c>
      <c r="AT2176" s="13">
        <f t="shared" si="2889"/>
        <v>2.227164421248221E-3</v>
      </c>
      <c r="AU2176" s="13">
        <f t="shared" si="2890"/>
        <v>9.5748216050872367E-4</v>
      </c>
      <c r="AV2176" s="13">
        <f t="shared" si="2891"/>
        <v>3.0872398068571184E-4</v>
      </c>
      <c r="AW2176" s="13">
        <f t="shared" si="2892"/>
        <v>3.8556833959480681E-6</v>
      </c>
      <c r="AX2176" s="13">
        <f t="shared" si="2893"/>
        <v>4.5562633662430178E-4</v>
      </c>
      <c r="AY2176" s="13">
        <f t="shared" si="2894"/>
        <v>6.1576215485537543E-4</v>
      </c>
      <c r="AZ2176" s="13">
        <f t="shared" si="2895"/>
        <v>4.1608989743802252E-4</v>
      </c>
      <c r="BA2176" s="13">
        <f t="shared" si="2896"/>
        <v>1.8744337282918102E-4</v>
      </c>
      <c r="BB2176" s="13">
        <f t="shared" si="2897"/>
        <v>6.3330697706039826E-5</v>
      </c>
      <c r="BC2176" s="13">
        <f t="shared" si="2898"/>
        <v>1.7117819473250134E-5</v>
      </c>
      <c r="BD2176" s="13">
        <f t="shared" si="2899"/>
        <v>6.0316463217398677E-4</v>
      </c>
      <c r="BE2176" s="13">
        <f t="shared" si="2900"/>
        <v>7.7792106812580003E-4</v>
      </c>
      <c r="BF2176" s="13">
        <f t="shared" si="2901"/>
        <v>5.0165506725154206E-4</v>
      </c>
      <c r="BG2176" s="13">
        <f t="shared" si="2902"/>
        <v>2.1566695886465157E-4</v>
      </c>
      <c r="BH2176" s="13">
        <f t="shared" si="2903"/>
        <v>6.9538175006520422E-5</v>
      </c>
      <c r="BI2176" s="13">
        <f t="shared" si="2904"/>
        <v>1.7937129762272597E-5</v>
      </c>
      <c r="BJ2176" s="14">
        <f t="shared" si="2905"/>
        <v>0.35457453501079683</v>
      </c>
      <c r="BK2176" s="14">
        <f t="shared" si="2906"/>
        <v>0.26197071141318296</v>
      </c>
      <c r="BL2176" s="14">
        <f t="shared" si="2907"/>
        <v>0.35385219490125136</v>
      </c>
      <c r="BM2176" s="14">
        <f t="shared" si="2908"/>
        <v>0.49097078454443427</v>
      </c>
      <c r="BN2176" s="14">
        <f t="shared" si="2909"/>
        <v>0.50813749323599433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1.1809000000000001</v>
      </c>
      <c r="F2181" s="10">
        <f>VLOOKUP(B2181,home!$B$2:$E$405,3,FALSE)</f>
        <v>0.70569999999999999</v>
      </c>
      <c r="G2181" s="10">
        <f>VLOOKUP(C2181,away!$B$2:$E$405,4,FALSE)</f>
        <v>0.70569999999999999</v>
      </c>
      <c r="H2181" s="10">
        <f>VLOOKUP(A2181,away!$A$2:$E$405,3,FALSE)</f>
        <v>0.92459999999999998</v>
      </c>
      <c r="I2181" s="10">
        <f>VLOOKUP(C2181,away!$B$2:$E$405,3,FALSE)</f>
        <v>0.72099999999999997</v>
      </c>
      <c r="J2181" s="10">
        <f>VLOOKUP(B2181,home!$B$2:$E$405,4,FALSE)</f>
        <v>1.0814999999999999</v>
      </c>
      <c r="K2181" s="12">
        <f t="shared" si="2854"/>
        <v>0.58810294944099994</v>
      </c>
      <c r="L2181" s="12">
        <f t="shared" si="2855"/>
        <v>0.72096748289999979</v>
      </c>
      <c r="M2181" s="13">
        <f t="shared" si="2856"/>
        <v>0.27007098899420173</v>
      </c>
      <c r="N2181" s="13">
        <f t="shared" si="2857"/>
        <v>0.15882954518593784</v>
      </c>
      <c r="O2181" s="13">
        <f t="shared" si="2858"/>
        <v>0.19471240113946314</v>
      </c>
      <c r="P2181" s="13">
        <f t="shared" si="2859"/>
        <v>0.11451093740285737</v>
      </c>
      <c r="Q2181" s="13">
        <f t="shared" si="2860"/>
        <v>4.6704061991111309E-2</v>
      </c>
      <c r="R2181" s="13">
        <f t="shared" si="2861"/>
        <v>7.0190654869466879E-2</v>
      </c>
      <c r="S2181" s="13">
        <f t="shared" si="2862"/>
        <v>1.2138248200700525E-2</v>
      </c>
      <c r="T2181" s="13">
        <f t="shared" si="2863"/>
        <v>3.3672110014937071E-2</v>
      </c>
      <c r="U2181" s="13">
        <f t="shared" si="2864"/>
        <v>4.127933115192875E-2</v>
      </c>
      <c r="V2181" s="13">
        <f t="shared" si="2865"/>
        <v>5.7185054487063293E-4</v>
      </c>
      <c r="W2181" s="13">
        <f t="shared" si="2866"/>
        <v>9.1555988692826207E-3</v>
      </c>
      <c r="X2181" s="13">
        <f t="shared" si="2867"/>
        <v>6.6008890712287742E-3</v>
      </c>
      <c r="Y2181" s="13">
        <f t="shared" si="2868"/>
        <v>2.379513189292963E-3</v>
      </c>
      <c r="Z2181" s="13">
        <f t="shared" si="2869"/>
        <v>1.6868393254780723E-2</v>
      </c>
      <c r="AA2181" s="13">
        <f t="shared" si="2870"/>
        <v>9.9203518254672093E-3</v>
      </c>
      <c r="AB2181" s="13">
        <f t="shared" si="2871"/>
        <v>2.9170940840248369E-3</v>
      </c>
      <c r="AC2181" s="13">
        <f t="shared" si="2872"/>
        <v>1.5154150347502895E-5</v>
      </c>
      <c r="AD2181" s="13">
        <f t="shared" si="2873"/>
        <v>1.3461086747309481E-3</v>
      </c>
      <c r="AE2181" s="13">
        <f t="shared" si="2874"/>
        <v>9.7050058293062609E-4</v>
      </c>
      <c r="AF2181" s="13">
        <f t="shared" si="2875"/>
        <v>3.4984968121423791E-4</v>
      </c>
      <c r="AG2181" s="13">
        <f t="shared" si="2876"/>
        <v>8.4076748019465514E-5</v>
      </c>
      <c r="AH2181" s="13">
        <f t="shared" si="2877"/>
        <v>3.0403907563666469E-3</v>
      </c>
      <c r="AI2181" s="13">
        <f t="shared" si="2878"/>
        <v>1.7880627712723775E-3</v>
      </c>
      <c r="AJ2181" s="13">
        <f t="shared" si="2879"/>
        <v>5.2578249478546664E-4</v>
      </c>
      <c r="AK2181" s="13">
        <f t="shared" si="2880"/>
        <v>1.0307141198259337E-4</v>
      </c>
      <c r="AL2181" s="13">
        <f t="shared" si="2881"/>
        <v>2.5701627091440778E-7</v>
      </c>
      <c r="AM2181" s="13">
        <f t="shared" si="2882"/>
        <v>1.583300963754773E-4</v>
      </c>
      <c r="AN2181" s="13">
        <f t="shared" si="2883"/>
        <v>1.1415085105114222E-4</v>
      </c>
      <c r="AO2181" s="13">
        <f t="shared" si="2884"/>
        <v>4.1149525876617394E-5</v>
      </c>
      <c r="AP2181" s="13">
        <f t="shared" si="2885"/>
        <v>9.8891566979310858E-6</v>
      </c>
      <c r="AQ2181" s="13">
        <f t="shared" si="2886"/>
        <v>1.7824401031277615E-6</v>
      </c>
      <c r="AR2181" s="13">
        <f t="shared" si="2887"/>
        <v>4.3840457413001776E-4</v>
      </c>
      <c r="AS2181" s="13">
        <f t="shared" si="2888"/>
        <v>2.5782702309428893E-4</v>
      </c>
      <c r="AT2181" s="13">
        <f t="shared" si="2889"/>
        <v>7.5814416363672059E-5</v>
      </c>
      <c r="AU2181" s="13">
        <f t="shared" si="2890"/>
        <v>1.4862227291207851E-5</v>
      </c>
      <c r="AV2181" s="13">
        <f t="shared" si="2891"/>
        <v>2.1851299263054646E-6</v>
      </c>
      <c r="AW2181" s="13">
        <f t="shared" si="2892"/>
        <v>3.0271026785096517E-9</v>
      </c>
      <c r="AX2181" s="13">
        <f t="shared" si="2893"/>
        <v>1.5519066110615986E-5</v>
      </c>
      <c r="AY2181" s="13">
        <f t="shared" si="2894"/>
        <v>1.1188742030729495E-5</v>
      </c>
      <c r="AZ2181" s="13">
        <f t="shared" si="2895"/>
        <v>4.0333595893562375E-6</v>
      </c>
      <c r="BA2181" s="13">
        <f t="shared" si="2896"/>
        <v>9.693070369229147E-7</v>
      </c>
      <c r="BB2181" s="13">
        <f t="shared" si="2897"/>
        <v>1.7470971364189268E-7</v>
      </c>
      <c r="BC2181" s="13">
        <f t="shared" si="2898"/>
        <v>2.5192004496515036E-8</v>
      </c>
      <c r="BD2181" s="13">
        <f t="shared" si="2899"/>
        <v>5.2679240383727519E-5</v>
      </c>
      <c r="BE2181" s="13">
        <f t="shared" si="2900"/>
        <v>3.0980816643981583E-5</v>
      </c>
      <c r="BF2181" s="13">
        <f t="shared" si="2901"/>
        <v>9.1099548222081954E-6</v>
      </c>
      <c r="BG2181" s="13">
        <f t="shared" si="2902"/>
        <v>1.7858637667382999E-6</v>
      </c>
      <c r="BH2181" s="13">
        <f t="shared" si="2903"/>
        <v>2.6256793712965198E-7</v>
      </c>
      <c r="BI2181" s="13">
        <f t="shared" si="2904"/>
        <v>3.088339565091748E-8</v>
      </c>
      <c r="BJ2181" s="14">
        <f t="shared" si="2905"/>
        <v>0.26044946645527606</v>
      </c>
      <c r="BK2181" s="14">
        <f t="shared" si="2906"/>
        <v>0.39731862505127946</v>
      </c>
      <c r="BL2181" s="14">
        <f t="shared" si="2907"/>
        <v>0.32536108320251278</v>
      </c>
      <c r="BM2181" s="14">
        <f t="shared" si="2908"/>
        <v>0.14496779266588253</v>
      </c>
      <c r="BN2181" s="14">
        <f t="shared" si="2909"/>
        <v>0.85501858958303822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1.1809000000000001</v>
      </c>
      <c r="F2182" s="10">
        <f>VLOOKUP(B2182,home!$B$2:$E$405,3,FALSE)</f>
        <v>1.3028</v>
      </c>
      <c r="G2182" s="10">
        <f>VLOOKUP(C2182,away!$B$2:$E$405,4,FALSE)</f>
        <v>2.0465</v>
      </c>
      <c r="H2182" s="10">
        <f>VLOOKUP(A2182,away!$A$2:$E$405,3,FALSE)</f>
        <v>0.92459999999999998</v>
      </c>
      <c r="I2182" s="10">
        <f>VLOOKUP(C2182,away!$B$2:$E$405,3,FALSE)</f>
        <v>0.81120000000000003</v>
      </c>
      <c r="J2182" s="10">
        <f>VLOOKUP(B2182,home!$B$2:$E$405,4,FALSE)</f>
        <v>0.41599999999999998</v>
      </c>
      <c r="K2182" s="12">
        <f t="shared" si="2854"/>
        <v>3.14849219818</v>
      </c>
      <c r="L2182" s="12">
        <f t="shared" si="2855"/>
        <v>0.31201477632000002</v>
      </c>
      <c r="M2182" s="13">
        <f t="shared" si="2856"/>
        <v>3.1413831968888958E-2</v>
      </c>
      <c r="N2182" s="13">
        <f t="shared" si="2857"/>
        <v>9.8906204868984354E-2</v>
      </c>
      <c r="O2182" s="13">
        <f t="shared" si="2858"/>
        <v>9.8015797551269535E-3</v>
      </c>
      <c r="P2182" s="13">
        <f t="shared" si="2859"/>
        <v>3.0860197388856252E-2</v>
      </c>
      <c r="Q2182" s="13">
        <f t="shared" si="2860"/>
        <v>0.15570270719079499</v>
      </c>
      <c r="R2182" s="13">
        <f t="shared" si="2861"/>
        <v>1.5291188574392885E-3</v>
      </c>
      <c r="S2182" s="13">
        <f t="shared" si="2862"/>
        <v>7.5790800038526224E-3</v>
      </c>
      <c r="T2182" s="13">
        <f t="shared" si="2863"/>
        <v>4.8581545356554359E-2</v>
      </c>
      <c r="U2182" s="13">
        <f t="shared" si="2864"/>
        <v>4.8144187927375163E-3</v>
      </c>
      <c r="V2182" s="13">
        <f t="shared" si="2865"/>
        <v>8.2727855245585545E-4</v>
      </c>
      <c r="W2182" s="13">
        <f t="shared" si="2866"/>
        <v>0.16340958627524102</v>
      </c>
      <c r="X2182" s="13">
        <f t="shared" si="2867"/>
        <v>5.098620551021308E-2</v>
      </c>
      <c r="Y2182" s="13">
        <f t="shared" si="2868"/>
        <v>7.9542247538373426E-3</v>
      </c>
      <c r="Z2182" s="13">
        <f t="shared" si="2869"/>
        <v>1.5903589275687122E-4</v>
      </c>
      <c r="AA2182" s="13">
        <f t="shared" si="2870"/>
        <v>5.0072326757560025E-4</v>
      </c>
      <c r="AB2182" s="13">
        <f t="shared" si="2871"/>
        <v>7.882616507044871E-4</v>
      </c>
      <c r="AC2182" s="13">
        <f t="shared" si="2872"/>
        <v>5.079366680265015E-5</v>
      </c>
      <c r="AD2182" s="13">
        <f t="shared" si="2873"/>
        <v>0.12862345187385449</v>
      </c>
      <c r="AE2182" s="13">
        <f t="shared" si="2874"/>
        <v>4.0132417565926996E-2</v>
      </c>
      <c r="AF2182" s="13">
        <f t="shared" si="2875"/>
        <v>6.2609536450067759E-3</v>
      </c>
      <c r="AG2182" s="13">
        <f t="shared" si="2876"/>
        <v>6.5117001703222607E-4</v>
      </c>
      <c r="AH2182" s="13">
        <f t="shared" si="2877"/>
        <v>1.2405387126346671E-5</v>
      </c>
      <c r="AI2182" s="13">
        <f t="shared" si="2878"/>
        <v>3.9058264582705108E-5</v>
      </c>
      <c r="AJ2182" s="13">
        <f t="shared" si="2879"/>
        <v>6.1487320656548625E-5</v>
      </c>
      <c r="AK2182" s="13">
        <f t="shared" si="2880"/>
        <v>6.4530783124711774E-5</v>
      </c>
      <c r="AL2182" s="13">
        <f t="shared" si="2881"/>
        <v>1.9959393495018028E-6</v>
      </c>
      <c r="AM2182" s="13">
        <f t="shared" si="2882"/>
        <v>8.0993986945562313E-2</v>
      </c>
      <c r="AN2182" s="13">
        <f t="shared" si="2883"/>
        <v>2.5271320720084624E-2</v>
      </c>
      <c r="AO2182" s="13">
        <f t="shared" si="2884"/>
        <v>3.9425127408940931E-3</v>
      </c>
      <c r="AP2182" s="13">
        <f t="shared" si="2885"/>
        <v>4.1004074366294028E-4</v>
      </c>
      <c r="AQ2182" s="13">
        <f t="shared" si="2886"/>
        <v>3.1984692729019693E-5</v>
      </c>
      <c r="AR2182" s="13">
        <f t="shared" si="2887"/>
        <v>7.7413281787801314E-7</v>
      </c>
      <c r="AS2182" s="13">
        <f t="shared" si="2888"/>
        <v>2.4373511374440234E-6</v>
      </c>
      <c r="AT2182" s="13">
        <f t="shared" si="2889"/>
        <v>3.8369905202338287E-6</v>
      </c>
      <c r="AU2182" s="13">
        <f t="shared" si="2890"/>
        <v>4.0269115724822764E-6</v>
      </c>
      <c r="AV2182" s="13">
        <f t="shared" si="2891"/>
        <v>3.169674917180301E-6</v>
      </c>
      <c r="AW2182" s="13">
        <f t="shared" si="2892"/>
        <v>5.446564144349282E-8</v>
      </c>
      <c r="AX2182" s="13">
        <f t="shared" si="2893"/>
        <v>4.2501489332932629E-2</v>
      </c>
      <c r="AY2182" s="13">
        <f t="shared" si="2894"/>
        <v>1.3261092687481841E-2</v>
      </c>
      <c r="AZ2182" s="13">
        <f t="shared" si="2895"/>
        <v>2.0688284343217175E-3</v>
      </c>
      <c r="BA2182" s="13">
        <f t="shared" si="2896"/>
        <v>2.1516834705978221E-4</v>
      </c>
      <c r="BB2182" s="13">
        <f t="shared" si="2897"/>
        <v>1.6783925919750518E-5</v>
      </c>
      <c r="BC2182" s="13">
        <f t="shared" si="2898"/>
        <v>1.047366578324482E-6</v>
      </c>
      <c r="BD2182" s="13">
        <f t="shared" si="2899"/>
        <v>4.0256813002029912E-8</v>
      </c>
      <c r="BE2182" s="13">
        <f t="shared" si="2900"/>
        <v>1.2674826166048237E-7</v>
      </c>
      <c r="BF2182" s="13">
        <f t="shared" si="2901"/>
        <v>1.99532956485453E-7</v>
      </c>
      <c r="BG2182" s="13">
        <f t="shared" si="2902"/>
        <v>2.0940931892474608E-7</v>
      </c>
      <c r="BH2182" s="13">
        <f t="shared" si="2903"/>
        <v>1.6483090171518762E-7</v>
      </c>
      <c r="BI2182" s="13">
        <f t="shared" si="2904"/>
        <v>1.0379376161384851E-7</v>
      </c>
      <c r="BJ2182" s="14">
        <f t="shared" si="2905"/>
        <v>0.86992272299467277</v>
      </c>
      <c r="BK2182" s="14">
        <f t="shared" si="2906"/>
        <v>8.3994270207687682E-2</v>
      </c>
      <c r="BL2182" s="14">
        <f t="shared" si="2907"/>
        <v>1.7626673712052777E-2</v>
      </c>
      <c r="BM2182" s="14">
        <f t="shared" si="2908"/>
        <v>0.63022802455523907</v>
      </c>
      <c r="BN2182" s="14">
        <f t="shared" si="2909"/>
        <v>0.32821364003009079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0.79279999999999995</v>
      </c>
      <c r="G2183" s="10">
        <f>VLOOKUP(C2183,away!$B$2:$E$405,4,FALSE)</f>
        <v>1.1531</v>
      </c>
      <c r="H2183" s="10">
        <f>VLOOKUP(A2183,away!$A$2:$E$405,3,FALSE)</f>
        <v>1.125</v>
      </c>
      <c r="I2183" s="10">
        <f>VLOOKUP(C2183,away!$B$2:$E$405,3,FALSE)</f>
        <v>0.59260000000000002</v>
      </c>
      <c r="J2183" s="10">
        <f>VLOOKUP(B2183,home!$B$2:$E$405,4,FALSE)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0.79279999999999995</v>
      </c>
      <c r="G2184" s="10">
        <f>VLOOKUP(C2184,away!$B$2:$E$405,4,FALSE)</f>
        <v>0.72070000000000001</v>
      </c>
      <c r="H2184" s="10">
        <f>VLOOKUP(A2184,away!$A$2:$E$405,3,FALSE)</f>
        <v>1.125</v>
      </c>
      <c r="I2184" s="10">
        <f>VLOOKUP(C2184,away!$B$2:$E$405,3,FALSE)</f>
        <v>0.98770000000000002</v>
      </c>
      <c r="J2184" s="10">
        <f>VLOOKUP(B2184,home!$B$2:$E$405,4,FALSE)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1.5124</v>
      </c>
      <c r="F2185" s="10">
        <f>VLOOKUP(B2185,home!$B$2:$E$405,3,FALSE)</f>
        <v>1.1460999999999999</v>
      </c>
      <c r="G2185" s="10">
        <f>VLOOKUP(C2185,away!$B$2:$E$405,4,FALSE)</f>
        <v>0.74939999999999996</v>
      </c>
      <c r="H2185" s="10">
        <f>VLOOKUP(A2185,away!$A$2:$E$405,3,FALSE)</f>
        <v>1.1446000000000001</v>
      </c>
      <c r="I2185" s="10">
        <f>VLOOKUP(C2185,away!$B$2:$E$405,3,FALSE)</f>
        <v>0.93189999999999995</v>
      </c>
      <c r="J2185" s="10">
        <f>VLOOKUP(B2185,home!$B$2:$E$405,4,FALSE)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1.5124</v>
      </c>
      <c r="F2186" s="10">
        <f>VLOOKUP(B2186,home!$B$2:$E$405,3,FALSE)</f>
        <v>0.70530000000000004</v>
      </c>
      <c r="G2186" s="10">
        <f>VLOOKUP(C2186,away!$B$2:$E$405,4,FALSE)</f>
        <v>1.4986999999999999</v>
      </c>
      <c r="H2186" s="10">
        <f>VLOOKUP(A2186,away!$A$2:$E$405,3,FALSE)</f>
        <v>1.1446000000000001</v>
      </c>
      <c r="I2186" s="10">
        <f>VLOOKUP(C2186,away!$B$2:$E$405,3,FALSE)</f>
        <v>0.58240000000000003</v>
      </c>
      <c r="J2186" s="10">
        <f>VLOOKUP(B2186,home!$B$2:$E$405,4,FALSE)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1.5124</v>
      </c>
      <c r="F2187" s="10">
        <f>VLOOKUP(B2187,home!$B$2:$E$405,3,FALSE)</f>
        <v>0.92569999999999997</v>
      </c>
      <c r="G2187" s="10">
        <f>VLOOKUP(C2187,away!$B$2:$E$405,4,FALSE)</f>
        <v>1.1020000000000001</v>
      </c>
      <c r="H2187" s="10">
        <f>VLOOKUP(A2187,away!$A$2:$E$405,3,FALSE)</f>
        <v>1.1446000000000001</v>
      </c>
      <c r="I2187" s="10">
        <f>VLOOKUP(C2187,away!$B$2:$E$405,3,FALSE)</f>
        <v>0.99019999999999997</v>
      </c>
      <c r="J2187" s="10">
        <f>VLOOKUP(B2187,home!$B$2:$E$405,4,FALSE)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1.4215</v>
      </c>
      <c r="F2188" s="10">
        <f>VLOOKUP(B2188,home!$B$2:$E$405,3,FALSE)</f>
        <v>1.1364000000000001</v>
      </c>
      <c r="G2188" s="10">
        <f>VLOOKUP(C2188,away!$B$2:$E$405,4,FALSE)</f>
        <v>1.407</v>
      </c>
      <c r="H2188" s="10">
        <f>VLOOKUP(A2188,away!$A$2:$E$405,3,FALSE)</f>
        <v>1.0277000000000001</v>
      </c>
      <c r="I2188" s="10">
        <f>VLOOKUP(C2188,away!$B$2:$E$405,3,FALSE)</f>
        <v>0.16220000000000001</v>
      </c>
      <c r="J2188" s="10">
        <f>VLOOKUP(B2188,home!$B$2:$E$405,4,FALSE)</f>
        <v>1.2724</v>
      </c>
      <c r="K2188" s="12">
        <f t="shared" si="2854"/>
        <v>2.2728573882000003</v>
      </c>
      <c r="L2188" s="12">
        <f t="shared" si="2855"/>
        <v>0.21210009685600001</v>
      </c>
      <c r="M2188" s="13">
        <f t="shared" si="2856"/>
        <v>8.3329097168674204E-2</v>
      </c>
      <c r="N2188" s="13">
        <f t="shared" si="2857"/>
        <v>0.18939515415185687</v>
      </c>
      <c r="O2188" s="13">
        <f t="shared" si="2858"/>
        <v>1.7674109580398834E-2</v>
      </c>
      <c r="P2188" s="13">
        <f t="shared" si="2859"/>
        <v>4.0170730539665897E-2</v>
      </c>
      <c r="Q2188" s="13">
        <f t="shared" si="2860"/>
        <v>0.21523408770166297</v>
      </c>
      <c r="R2188" s="13">
        <f t="shared" si="2861"/>
        <v>1.8743401769230747E-3</v>
      </c>
      <c r="S2188" s="13">
        <f t="shared" si="2862"/>
        <v>4.8413088792502766E-3</v>
      </c>
      <c r="T2188" s="13">
        <f t="shared" si="2863"/>
        <v>4.5651170848235514E-2</v>
      </c>
      <c r="U2188" s="13">
        <f t="shared" si="2864"/>
        <v>4.2601079191197056E-3</v>
      </c>
      <c r="V2188" s="13">
        <f t="shared" si="2865"/>
        <v>2.5931840144891195E-4</v>
      </c>
      <c r="W2188" s="13">
        <f t="shared" si="2866"/>
        <v>0.16306546214173717</v>
      </c>
      <c r="X2188" s="13">
        <f t="shared" si="2867"/>
        <v>3.4586200314130851E-2</v>
      </c>
      <c r="Y2188" s="13">
        <f t="shared" si="2868"/>
        <v>3.6678682182540853E-3</v>
      </c>
      <c r="Z2188" s="13">
        <f t="shared" si="2869"/>
        <v>1.3251591102215882E-4</v>
      </c>
      <c r="AA2188" s="13">
        <f t="shared" si="2870"/>
        <v>3.011897674207675E-4</v>
      </c>
      <c r="AB2188" s="13">
        <f t="shared" si="2871"/>
        <v>3.4228069406626565E-4</v>
      </c>
      <c r="AC2188" s="13">
        <f t="shared" si="2872"/>
        <v>7.8131543951381602E-6</v>
      </c>
      <c r="AD2188" s="13">
        <f t="shared" si="2873"/>
        <v>9.2656135097273704E-2</v>
      </c>
      <c r="AE2188" s="13">
        <f t="shared" si="2874"/>
        <v>1.9652375228434375E-2</v>
      </c>
      <c r="AF2188" s="13">
        <f t="shared" si="2875"/>
        <v>2.0841353447006924E-3</v>
      </c>
      <c r="AG2188" s="13">
        <f t="shared" si="2876"/>
        <v>1.4734843615734331E-4</v>
      </c>
      <c r="AH2188" s="13">
        <f t="shared" si="2877"/>
        <v>7.026659390690239E-6</v>
      </c>
      <c r="AI2188" s="13">
        <f t="shared" si="2878"/>
        <v>1.597059471049522E-5</v>
      </c>
      <c r="AJ2188" s="13">
        <f t="shared" si="2879"/>
        <v>1.8149442090848455E-5</v>
      </c>
      <c r="AK2188" s="13">
        <f t="shared" si="2880"/>
        <v>1.3750364515964326E-5</v>
      </c>
      <c r="AL2188" s="13">
        <f t="shared" si="2881"/>
        <v>1.5066051621156421E-7</v>
      </c>
      <c r="AM2188" s="13">
        <f t="shared" si="2882"/>
        <v>4.2118836243579157E-2</v>
      </c>
      <c r="AN2188" s="13">
        <f t="shared" si="2883"/>
        <v>8.9334092467251418E-3</v>
      </c>
      <c r="AO2188" s="13">
        <f t="shared" si="2884"/>
        <v>9.4738848324234411E-4</v>
      </c>
      <c r="AP2188" s="13">
        <f t="shared" si="2885"/>
        <v>6.6980396351986726E-5</v>
      </c>
      <c r="AQ2188" s="13">
        <f t="shared" si="2886"/>
        <v>3.5516371384274127E-6</v>
      </c>
      <c r="AR2188" s="13">
        <f t="shared" si="2887"/>
        <v>2.9807102746790432E-7</v>
      </c>
      <c r="AS2188" s="13">
        <f t="shared" si="2888"/>
        <v>6.7747293698879159E-7</v>
      </c>
      <c r="AT2188" s="13">
        <f t="shared" si="2889"/>
        <v>7.6989968507026419E-7</v>
      </c>
      <c r="AU2188" s="13">
        <f t="shared" si="2890"/>
        <v>5.8329072912826782E-7</v>
      </c>
      <c r="AV2188" s="13">
        <f t="shared" si="2891"/>
        <v>3.3143416079193721E-7</v>
      </c>
      <c r="AW2188" s="13">
        <f t="shared" si="2892"/>
        <v>2.0174835566110841E-9</v>
      </c>
      <c r="AX2188" s="13">
        <f t="shared" si="2893"/>
        <v>1.5955018023100797E-2</v>
      </c>
      <c r="AY2188" s="13">
        <f t="shared" si="2894"/>
        <v>3.3840608680389046E-3</v>
      </c>
      <c r="AZ2188" s="13">
        <f t="shared" si="2895"/>
        <v>3.5887981893882544E-4</v>
      </c>
      <c r="BA2188" s="13">
        <f t="shared" si="2896"/>
        <v>2.537281478552955E-5</v>
      </c>
      <c r="BB2188" s="13">
        <f t="shared" si="2897"/>
        <v>1.3453941183800411E-6</v>
      </c>
      <c r="BC2188" s="13">
        <f t="shared" si="2898"/>
        <v>5.7071644563579898E-8</v>
      </c>
      <c r="BD2188" s="13">
        <f t="shared" si="2899"/>
        <v>1.053681563265166E-8</v>
      </c>
      <c r="BE2188" s="13">
        <f t="shared" si="2900"/>
        <v>2.3948679258773587E-8</v>
      </c>
      <c r="BF2188" s="13">
        <f t="shared" si="2901"/>
        <v>2.7215966295467829E-8</v>
      </c>
      <c r="BG2188" s="13">
        <f t="shared" si="2902"/>
        <v>2.0619336690552083E-8</v>
      </c>
      <c r="BH2188" s="13">
        <f t="shared" si="2903"/>
        <v>1.1716202934226164E-8</v>
      </c>
      <c r="BI2188" s="13">
        <f t="shared" si="2904"/>
        <v>5.3258516801412885E-9</v>
      </c>
      <c r="BJ2188" s="14">
        <f t="shared" si="2905"/>
        <v>0.83793483748010744</v>
      </c>
      <c r="BK2188" s="14">
        <f t="shared" si="2906"/>
        <v>0.13199247967198954</v>
      </c>
      <c r="BL2188" s="14">
        <f t="shared" si="2907"/>
        <v>2.450968473002859E-2</v>
      </c>
      <c r="BM2188" s="14">
        <f t="shared" si="2908"/>
        <v>0.44350793962341073</v>
      </c>
      <c r="BN2188" s="14">
        <f t="shared" si="2909"/>
        <v>0.54767751931918196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1.4215</v>
      </c>
      <c r="F2189" s="15">
        <f>VLOOKUP(B2189,home!$B$2:$E$405,3,FALSE)</f>
        <v>0.99660000000000004</v>
      </c>
      <c r="G2189" s="15">
        <f>VLOOKUP(C2189,away!$B$2:$E$405,4,FALSE)</f>
        <v>0.87939999999999996</v>
      </c>
      <c r="H2189" s="15">
        <f>VLOOKUP(A2189,away!$A$2:$E$405,3,FALSE)</f>
        <v>1.0277000000000001</v>
      </c>
      <c r="I2189" s="15">
        <f>VLOOKUP(C2189,away!$B$2:$E$405,3,FALSE)</f>
        <v>1.2974000000000001</v>
      </c>
      <c r="J2189" s="15">
        <f>VLOOKUP(B2189,home!$B$2:$E$405,4,FALSE)</f>
        <v>1.1352</v>
      </c>
      <c r="K2189" s="16">
        <f t="shared" si="2854"/>
        <v>1.24581687186</v>
      </c>
      <c r="L2189" s="16">
        <f t="shared" si="2855"/>
        <v>1.5136052748960003</v>
      </c>
      <c r="M2189" s="17">
        <f t="shared" si="2856"/>
        <v>6.3328352282357031E-2</v>
      </c>
      <c r="N2189" s="17">
        <f t="shared" si="2857"/>
        <v>7.8895529740454134E-2</v>
      </c>
      <c r="O2189" s="17">
        <f t="shared" si="2858"/>
        <v>9.585412806504777E-2</v>
      </c>
      <c r="P2189" s="17">
        <f t="shared" si="2859"/>
        <v>0.11941668998086565</v>
      </c>
      <c r="Q2189" s="17">
        <f t="shared" si="2860"/>
        <v>4.9144691032495101E-2</v>
      </c>
      <c r="R2189" s="17">
        <f t="shared" si="2861"/>
        <v>7.2542656929906538E-2</v>
      </c>
      <c r="S2189" s="17">
        <f t="shared" si="2862"/>
        <v>5.6295266385602165E-2</v>
      </c>
      <c r="T2189" s="17">
        <f t="shared" si="2863"/>
        <v>7.4385663579918743E-2</v>
      </c>
      <c r="U2189" s="17">
        <f t="shared" si="2864"/>
        <v>9.0374865932829312E-2</v>
      </c>
      <c r="V2189" s="17">
        <f t="shared" si="2865"/>
        <v>1.179495286791787E-2</v>
      </c>
      <c r="W2189" s="17">
        <f t="shared" si="2866"/>
        <v>2.0408428416876418E-2</v>
      </c>
      <c r="X2189" s="17">
        <f t="shared" si="2867"/>
        <v>3.0890304904121573E-2</v>
      </c>
      <c r="Y2189" s="17">
        <f t="shared" si="2868"/>
        <v>2.3377864223012107E-2</v>
      </c>
      <c r="Z2189" s="17">
        <f t="shared" si="2869"/>
        <v>3.6600316061359148E-2</v>
      </c>
      <c r="AA2189" s="17">
        <f t="shared" si="2870"/>
        <v>4.5597291264649766E-2</v>
      </c>
      <c r="AB2189" s="17">
        <f t="shared" si="2871"/>
        <v>2.8402937384307644E-2</v>
      </c>
      <c r="AC2189" s="17">
        <f t="shared" si="2872"/>
        <v>1.3900904760704978E-3</v>
      </c>
      <c r="AD2189" s="17">
        <f t="shared" si="2873"/>
        <v>6.3562911124729294E-3</v>
      </c>
      <c r="AE2189" s="17">
        <f t="shared" si="2874"/>
        <v>9.6209157566135919E-3</v>
      </c>
      <c r="AF2189" s="17">
        <f t="shared" si="2875"/>
        <v>7.2811344192701896E-3</v>
      </c>
      <c r="AG2189" s="17">
        <f t="shared" si="2876"/>
        <v>3.6735878214113954E-3</v>
      </c>
      <c r="AH2189" s="17">
        <f t="shared" si="2877"/>
        <v>1.3849607863333495E-2</v>
      </c>
      <c r="AI2189" s="17">
        <f t="shared" si="2878"/>
        <v>1.7254075144785792E-2</v>
      </c>
      <c r="AJ2189" s="17">
        <f t="shared" si="2879"/>
        <v>1.0747708961857208E-2</v>
      </c>
      <c r="AK2189" s="17">
        <f t="shared" si="2880"/>
        <v>4.4632257195075468E-3</v>
      </c>
      <c r="AL2189" s="17">
        <f t="shared" si="2881"/>
        <v>1.0485035371590501E-4</v>
      </c>
      <c r="AM2189" s="17">
        <f t="shared" si="2882"/>
        <v>1.5837549420745077E-3</v>
      </c>
      <c r="AN2189" s="17">
        <f t="shared" si="2883"/>
        <v>2.3971798344665841E-3</v>
      </c>
      <c r="AO2189" s="17">
        <f t="shared" si="2884"/>
        <v>1.8141920211614717E-3</v>
      </c>
      <c r="AP2189" s="17">
        <f t="shared" si="2885"/>
        <v>9.1532353763474662E-4</v>
      </c>
      <c r="AQ2189" s="17">
        <f t="shared" si="2886"/>
        <v>3.4635963370010489E-4</v>
      </c>
      <c r="AR2189" s="17">
        <f t="shared" si="2887"/>
        <v>4.1925679034365395E-3</v>
      </c>
      <c r="AS2189" s="17">
        <f t="shared" si="2888"/>
        <v>5.2231718305199475E-3</v>
      </c>
      <c r="AT2189" s="17">
        <f t="shared" si="2889"/>
        <v>3.2535577955428168E-3</v>
      </c>
      <c r="AU2189" s="17">
        <f t="shared" si="2890"/>
        <v>1.3511123984196235E-3</v>
      </c>
      <c r="AV2189" s="17">
        <f t="shared" si="2891"/>
        <v>4.2080965543259943E-4</v>
      </c>
      <c r="AW2189" s="17">
        <f t="shared" si="2892"/>
        <v>5.4920469324749116E-6</v>
      </c>
      <c r="AX2189" s="17">
        <f t="shared" si="2893"/>
        <v>3.2884477128801334E-4</v>
      </c>
      <c r="AY2189" s="17">
        <f t="shared" si="2894"/>
        <v>4.9774118044350574E-4</v>
      </c>
      <c r="AZ2189" s="17">
        <f t="shared" si="2895"/>
        <v>3.7669183812612624E-4</v>
      </c>
      <c r="BA2189" s="17">
        <f t="shared" si="2896"/>
        <v>1.9005425106599167E-4</v>
      </c>
      <c r="BB2189" s="17">
        <f t="shared" si="2897"/>
        <v>7.1916779232473408E-5</v>
      </c>
      <c r="BC2189" s="17">
        <f t="shared" si="2898"/>
        <v>2.1770723279960568E-5</v>
      </c>
      <c r="BD2189" s="17">
        <f t="shared" si="2899"/>
        <v>1.0576488156668683E-3</v>
      </c>
      <c r="BE2189" s="17">
        <f t="shared" si="2900"/>
        <v>1.3176367390605316E-3</v>
      </c>
      <c r="BF2189" s="17">
        <f t="shared" si="2901"/>
        <v>8.2076704025210159E-4</v>
      </c>
      <c r="BG2189" s="17">
        <f t="shared" si="2902"/>
        <v>3.4084180887088806E-4</v>
      </c>
      <c r="BH2189" s="17">
        <f t="shared" si="2903"/>
        <v>1.0615661903165847E-4</v>
      </c>
      <c r="BI2189" s="17">
        <f t="shared" si="2904"/>
        <v>2.6450341409850876E-5</v>
      </c>
      <c r="BJ2189" s="18">
        <f t="shared" si="2905"/>
        <v>0.31257824051911975</v>
      </c>
      <c r="BK2189" s="18">
        <f t="shared" si="2906"/>
        <v>0.25282794352697258</v>
      </c>
      <c r="BL2189" s="18">
        <f t="shared" si="2907"/>
        <v>0.39719721821386861</v>
      </c>
      <c r="BM2189" s="18">
        <f t="shared" si="2908"/>
        <v>0.51952942115668266</v>
      </c>
      <c r="BN2189" s="18">
        <f t="shared" si="2909"/>
        <v>0.47918204803112618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1.4215</v>
      </c>
      <c r="F2190" s="10">
        <f>VLOOKUP(B2190,home!$B$2:$E$405,3,FALSE)</f>
        <v>0.7621</v>
      </c>
      <c r="G2190" s="10">
        <f>VLOOKUP(C2190,away!$B$2:$E$405,4,FALSE)</f>
        <v>0.93799999999999994</v>
      </c>
      <c r="H2190" s="10">
        <f>VLOOKUP(A2190,away!$A$2:$E$405,3,FALSE)</f>
        <v>1.0277000000000001</v>
      </c>
      <c r="I2190" s="10">
        <f>VLOOKUP(C2190,away!$B$2:$E$405,3,FALSE)</f>
        <v>0.97299999999999998</v>
      </c>
      <c r="J2190" s="10">
        <f>VLOOKUP(B2190,home!$B$2:$E$405,4,FALSE)</f>
        <v>1.3785000000000001</v>
      </c>
      <c r="K2190" s="12">
        <f t="shared" ref="K2190:K2201" si="2910">E2190*F2190*G2190</f>
        <v>1.0161589906999999</v>
      </c>
      <c r="L2190" s="12">
        <f t="shared" ref="L2190:L2201" si="2911">H2190*I2190*J2190</f>
        <v>1.3784339698500001</v>
      </c>
      <c r="M2190" s="13">
        <f t="shared" ref="M2190:M2201" si="2912">_xlfn.POISSON.DIST(0,K2190,FALSE) * _xlfn.POISSON.DIST(0,L2190,FALSE)</f>
        <v>9.1209797353501904E-2</v>
      </c>
      <c r="N2190" s="13">
        <f t="shared" ref="N2190:N2201" si="2913">_xlfn.POISSON.DIST(1,K2190,FALSE) * _xlfn.POISSON.DIST(0,L2190,FALSE)</f>
        <v>9.2683655620686006E-2</v>
      </c>
      <c r="O2190" s="13">
        <f t="shared" ref="O2190:O2201" si="2914">_xlfn.POISSON.DIST(0,K2190,FALSE) * _xlfn.POISSON.DIST(1,L2190,FALSE)</f>
        <v>0.12572668305520165</v>
      </c>
      <c r="P2190" s="13">
        <f t="shared" ref="P2190:P2201" si="2915">_xlfn.POISSON.DIST(1,K2190,FALSE) * _xlfn.POISSON.DIST(1,L2190,FALSE)</f>
        <v>0.12775829935743249</v>
      </c>
      <c r="Q2190" s="13">
        <f t="shared" ref="Q2190:Q2201" si="2916">_xlfn.POISSON.DIST(2,K2190,FALSE) * _xlfn.POISSON.DIST(0,L2190,FALSE)</f>
        <v>4.7090664974951339E-2</v>
      </c>
      <c r="R2190" s="13">
        <f t="shared" ref="R2190:R2201" si="2917">_xlfn.POISSON.DIST(0,K2190,FALSE) * _xlfn.POISSON.DIST(2,L2190,FALSE)</f>
        <v>8.6652965419927189E-2</v>
      </c>
      <c r="S2190" s="13">
        <f t="shared" ref="S2190:S2201" si="2918">_xlfn.POISSON.DIST(2,K2190,FALSE) * _xlfn.POISSON.DIST(2,L2190,FALSE)</f>
        <v>4.4738020279344114E-2</v>
      </c>
      <c r="T2190" s="13">
        <f t="shared" ref="T2190:T2201" si="2919">_xlfn.POISSON.DIST(2,K2190,FALSE) * _xlfn.POISSON.DIST(1,L2190,FALSE)</f>
        <v>6.4911372264298522E-2</v>
      </c>
      <c r="U2190" s="13">
        <f t="shared" ref="U2190:U2201" si="2920">_xlfn.POISSON.DIST(1,K2190,FALSE) * _xlfn.POISSON.DIST(2,L2190,FALSE)</f>
        <v>8.8053189882275215E-2</v>
      </c>
      <c r="V2190" s="13">
        <f t="shared" ref="V2190:V2201" si="2921">_xlfn.POISSON.DIST(3,K2190,FALSE) * _xlfn.POISSON.DIST(3,L2190,FALSE)</f>
        <v>6.9627673456018604E-3</v>
      </c>
      <c r="W2190" s="13">
        <f t="shared" ref="W2190:W2201" si="2922">_xlfn.POISSON.DIST(3,K2190,FALSE) * _xlfn.POISSON.DIST(0,L2190,FALSE)</f>
        <v>1.5950534197446128E-2</v>
      </c>
      <c r="X2190" s="13">
        <f t="shared" ref="X2190:X2201" si="2923">_xlfn.POISSON.DIST(3,K2190,FALSE) * _xlfn.POISSON.DIST(1,L2190,FALSE)</f>
        <v>2.1986758175013853E-2</v>
      </c>
      <c r="Y2190" s="13">
        <f t="shared" ref="Y2190:Y2201" si="2924">_xlfn.POISSON.DIST(3,K2190,FALSE) * _xlfn.POISSON.DIST(2,L2190,FALSE)</f>
        <v>1.5153647177658146E-2</v>
      </c>
      <c r="Z2190" s="13">
        <f t="shared" ref="Z2190:Z2201" si="2925">_xlfn.POISSON.DIST(0,K2190,FALSE) * _xlfn.POISSON.DIST(3,L2190,FALSE)</f>
        <v>3.981513037435503E-2</v>
      </c>
      <c r="AA2190" s="13">
        <f t="shared" ref="AA2190:AA2201" si="2926">_xlfn.POISSON.DIST(1,K2190,FALSE) * _xlfn.POISSON.DIST(3,L2190,FALSE)</f>
        <v>4.045850269579352E-2</v>
      </c>
      <c r="AB2190" s="13">
        <f t="shared" ref="AB2190:AB2201" si="2927">_xlfn.POISSON.DIST(2,K2190,FALSE) * _xlfn.POISSON.DIST(3,L2190,FALSE)</f>
        <v>2.0556135632295386E-2</v>
      </c>
      <c r="AC2190" s="13">
        <f t="shared" ref="AC2190:AC2201" si="2928">_xlfn.POISSON.DIST(4,K2190,FALSE) * _xlfn.POISSON.DIST(4,L2190,FALSE)</f>
        <v>6.0955027633155599E-4</v>
      </c>
      <c r="AD2190" s="13">
        <f t="shared" ref="AD2190:AD2201" si="2929">_xlfn.POISSON.DIST(4,K2190,FALSE) * _xlfn.POISSON.DIST(0,L2190,FALSE)</f>
        <v>4.0520696828006721E-3</v>
      </c>
      <c r="AE2190" s="13">
        <f t="shared" ref="AE2190:AE2201" si="2930">_xlfn.POISSON.DIST(4,K2190,FALSE) * _xlfn.POISSON.DIST(1,L2190,FALSE)</f>
        <v>5.5855104989717616E-3</v>
      </c>
      <c r="AF2190" s="13">
        <f t="shared" ref="AF2190:AF2201" si="2931">_xlfn.POISSON.DIST(4,K2190,FALSE) * _xlfn.POISSON.DIST(2,L2190,FALSE)</f>
        <v>3.8496287053682507E-3</v>
      </c>
      <c r="AG2190" s="13">
        <f t="shared" ref="AG2190:AG2201" si="2932">_xlfn.POISSON.DIST(4,K2190,FALSE) * _xlfn.POISSON.DIST(3,L2190,FALSE)</f>
        <v>1.7688196595964259E-3</v>
      </c>
      <c r="AH2190" s="13">
        <f t="shared" ref="AH2190:AH2201" si="2933">_xlfn.POISSON.DIST(0,K2190,FALSE) * _xlfn.POISSON.DIST(4,L2190,FALSE)</f>
        <v>1.3720632055504365E-2</v>
      </c>
      <c r="AI2190" s="13">
        <f t="shared" ref="AI2190:AI2201" si="2934">_xlfn.POISSON.DIST(1,K2190,FALSE) * _xlfn.POISSON.DIST(4,L2190,FALSE)</f>
        <v>1.394234362128738E-2</v>
      </c>
      <c r="AJ2190" s="13">
        <f t="shared" ref="AJ2190:AJ2201" si="2935">_xlfn.POISSON.DIST(2,K2190,FALSE) * _xlfn.POISSON.DIST(4,L2190,FALSE)</f>
        <v>7.0838189110999832E-3</v>
      </c>
      <c r="AK2190" s="13">
        <f t="shared" ref="AK2190:AK2201" si="2936">_xlfn.POISSON.DIST(3,K2190,FALSE) * _xlfn.POISSON.DIST(4,L2190,FALSE)</f>
        <v>2.3994287583349772E-3</v>
      </c>
      <c r="AL2190" s="13">
        <f t="shared" ref="AL2190:AL2201" si="2937">_xlfn.POISSON.DIST(5,K2190,FALSE) * _xlfn.POISSON.DIST(5,L2190,FALSE)</f>
        <v>3.415207968291039E-5</v>
      </c>
      <c r="AM2190" s="13">
        <f t="shared" ref="AM2190:AM2201" si="2938">_xlfn.POISSON.DIST(5,K2190,FALSE) * _xlfn.POISSON.DIST(0,L2190,FALSE)</f>
        <v>8.2350940782416023E-4</v>
      </c>
      <c r="AN2190" s="13">
        <f t="shared" ref="AN2190:AN2201" si="2939">_xlfn.POISSON.DIST(5,K2190,FALSE) * _xlfn.POISSON.DIST(1,L2190,FALSE)</f>
        <v>1.1351533422358799E-3</v>
      </c>
      <c r="AO2190" s="13">
        <f t="shared" ref="AO2190:AO2201" si="2940">_xlfn.POISSON.DIST(5,K2190,FALSE) * _xlfn.POISSON.DIST(2,L2190,FALSE)</f>
        <v>7.8236696396335006E-4</v>
      </c>
      <c r="AP2190" s="13">
        <f t="shared" ref="AP2190:AP2201" si="2941">_xlfn.POISSON.DIST(5,K2190,FALSE) * _xlfn.POISSON.DIST(3,L2190,FALSE)</f>
        <v>3.5948040000516437E-4</v>
      </c>
      <c r="AQ2190" s="13">
        <f t="shared" ref="AQ2190:AQ2201" si="2942">_xlfn.POISSON.DIST(5,K2190,FALSE) * _xlfn.POISSON.DIST(4,L2190,FALSE)</f>
        <v>1.2387999871559603E-4</v>
      </c>
      <c r="AR2190" s="13">
        <f t="shared" ref="AR2190:AR2201" si="2943">_xlfn.POISSON.DIST(0,K2190,FALSE) * _xlfn.POISSON.DIST(5,L2190,FALSE)</f>
        <v>3.7825970626240092E-3</v>
      </c>
      <c r="AS2190" s="13">
        <f t="shared" ref="AS2190:AS2201" si="2944">_xlfn.POISSON.DIST(1,K2190,FALSE) * _xlfn.POISSON.DIST(5,L2190,FALSE)</f>
        <v>3.8437200133807975E-3</v>
      </c>
      <c r="AT2190" s="13">
        <f t="shared" ref="AT2190:AT2201" si="2945">_xlfn.POISSON.DIST(2,K2190,FALSE) * _xlfn.POISSON.DIST(5,L2190,FALSE)</f>
        <v>1.9529153246652107E-3</v>
      </c>
      <c r="AU2190" s="13">
        <f t="shared" ref="AU2190:AU2201" si="2946">_xlfn.POISSON.DIST(3,K2190,FALSE) * _xlfn.POISSON.DIST(5,L2190,FALSE)</f>
        <v>6.6149082174478771E-4</v>
      </c>
      <c r="AV2190" s="13">
        <f t="shared" ref="AV2190:AV2201" si="2947">_xlfn.POISSON.DIST(4,K2190,FALSE) * _xlfn.POISSON.DIST(5,L2190,FALSE)</f>
        <v>1.6804496144537425E-4</v>
      </c>
      <c r="AW2190" s="13">
        <f t="shared" ref="AW2190:AW2201" si="2948">_xlfn.POISSON.DIST(6,K2190,FALSE) * _xlfn.POISSON.DIST(6,L2190,FALSE)</f>
        <v>1.3288081575569402E-6</v>
      </c>
      <c r="AX2190" s="13">
        <f t="shared" ref="AX2190:AX2201" si="2949">_xlfn.POISSON.DIST(6,K2190,FALSE) * _xlfn.POISSON.DIST(0,L2190,FALSE)</f>
        <v>1.3946941478109215E-4</v>
      </c>
      <c r="AY2190" s="13">
        <f t="shared" ref="AY2190:AY2201" si="2950">_xlfn.POISSON.DIST(6,K2190,FALSE) * _xlfn.POISSON.DIST(1,L2190,FALSE)</f>
        <v>1.9224937908935715E-4</v>
      </c>
      <c r="AZ2190" s="13">
        <f t="shared" ref="AZ2190:AZ2201" si="2951">_xlfn.POISSON.DIST(6,K2190,FALSE) * _xlfn.POISSON.DIST(2,L2190,FALSE)</f>
        <v>1.3250153740967011E-4</v>
      </c>
      <c r="BA2190" s="13">
        <f t="shared" ref="BA2190:BA2201" si="2952">_xlfn.POISSON.DIST(6,K2190,FALSE) * _xlfn.POISSON.DIST(3,L2190,FALSE)</f>
        <v>6.0881540074279991E-5</v>
      </c>
      <c r="BB2190" s="13">
        <f t="shared" ref="BB2190:BB2201" si="2953">_xlfn.POISSON.DIST(6,K2190,FALSE) * _xlfn.POISSON.DIST(4,L2190,FALSE)</f>
        <v>2.0980295743792885E-5</v>
      </c>
      <c r="BC2190" s="13">
        <f t="shared" ref="BC2190:BC2201" si="2954">_xlfn.POISSON.DIST(6,K2190,FALSE) * _xlfn.POISSON.DIST(5,L2190,FALSE)</f>
        <v>5.7839904701486962E-6</v>
      </c>
      <c r="BD2190" s="13">
        <f t="shared" ref="BD2190:BD2201" si="2955">_xlfn.POISSON.DIST(0,K2190,FALSE) * _xlfn.POISSON.DIST(6,L2190,FALSE)</f>
        <v>8.6901004756262759E-4</v>
      </c>
      <c r="BE2190" s="13">
        <f t="shared" ref="BE2190:BE2201" si="2956">_xlfn.POISSON.DIST(1,K2190,FALSE) * _xlfn.POISSON.DIST(6,L2190,FALSE)</f>
        <v>8.8305237283939862E-4</v>
      </c>
      <c r="BF2190" s="13">
        <f t="shared" ref="BF2190:BF2201" si="2957">_xlfn.POISSON.DIST(2,K2190,FALSE) * _xlfn.POISSON.DIST(6,L2190,FALSE)</f>
        <v>4.4866080395986166E-4</v>
      </c>
      <c r="BG2190" s="13">
        <f t="shared" ref="BG2190:BG2201" si="2958">_xlfn.POISSON.DIST(3,K2190,FALSE) * _xlfn.POISSON.DIST(6,L2190,FALSE)</f>
        <v>1.5197023657283451E-4</v>
      </c>
      <c r="BH2190" s="13">
        <f t="shared" ref="BH2190:BH2201" si="2959">_xlfn.POISSON.DIST(4,K2190,FALSE) * _xlfn.POISSON.DIST(6,L2190,FALSE)</f>
        <v>3.860648055307293E-5</v>
      </c>
      <c r="BI2190" s="13">
        <f t="shared" ref="BI2190:BI2201" si="2960">_xlfn.POISSON.DIST(5,K2190,FALSE) * _xlfn.POISSON.DIST(6,L2190,FALSE)</f>
        <v>7.8460644626579551E-6</v>
      </c>
      <c r="BJ2190" s="14">
        <f t="shared" ref="BJ2190:BJ2201" si="2961">SUM(N2190,Q2190,T2190,W2190,X2190,Y2190,AD2190,AE2190,AF2190,AG2190,AM2190,AN2190,AO2190,AP2190,AQ2190,AX2190,AY2190,AZ2190,BA2190,BB2190,BC2190)</f>
        <v>0.2768089172271036</v>
      </c>
      <c r="BK2190" s="14">
        <f t="shared" ref="BK2190:BK2201" si="2962">SUM(M2190,P2190,S2190,V2190,AC2190,AL2190,AY2190)</f>
        <v>0.27150483607098425</v>
      </c>
      <c r="BL2190" s="14">
        <f t="shared" ref="BL2190:BL2201" si="2963">SUM(O2190,R2190,U2190,AA2190,AB2190,AH2190,AI2190,AJ2190,AK2190,AR2190,AS2190,AT2190,AU2190,AV2190,BD2190,BE2190,BF2190,BG2190,BH2190,BI2190)</f>
        <v>0.41140161422153043</v>
      </c>
      <c r="BM2190" s="14">
        <f t="shared" ref="BM2190:BM2201" si="2964">SUM(S2190:BI2190)</f>
        <v>0.42821751154134091</v>
      </c>
      <c r="BN2190" s="14">
        <f t="shared" ref="BN2190:BN2201" si="2965">SUM(M2190:R2190)</f>
        <v>0.57112206578170055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1.6204000000000001</v>
      </c>
      <c r="F2191" s="10">
        <f>VLOOKUP(B2191,home!$B$2:$E$405,3,FALSE)</f>
        <v>0.34289999999999998</v>
      </c>
      <c r="G2191" s="10">
        <f>VLOOKUP(C2191,away!$B$2:$E$405,4,FALSE)</f>
        <v>0.82279999999999998</v>
      </c>
      <c r="H2191" s="10">
        <f>VLOOKUP(A2191,away!$A$2:$E$405,3,FALSE)</f>
        <v>1.3241000000000001</v>
      </c>
      <c r="I2191" s="10">
        <f>VLOOKUP(C2191,away!$B$2:$E$405,3,FALSE)</f>
        <v>1.5944</v>
      </c>
      <c r="J2191" s="10">
        <f>VLOOKUP(B2191,home!$B$2:$E$405,4,FALSE)</f>
        <v>1.3426</v>
      </c>
      <c r="K2191" s="12">
        <f t="shared" si="2910"/>
        <v>0.457176609648</v>
      </c>
      <c r="L2191" s="12">
        <f t="shared" si="2911"/>
        <v>2.8344233307040003</v>
      </c>
      <c r="M2191" s="13">
        <f t="shared" si="2912"/>
        <v>3.7194293115252422E-2</v>
      </c>
      <c r="N2191" s="13">
        <f t="shared" si="2913"/>
        <v>1.7004360824685046E-2</v>
      </c>
      <c r="O2191" s="13">
        <f t="shared" si="2914"/>
        <v>0.10542437217491463</v>
      </c>
      <c r="P2191" s="13">
        <f t="shared" si="2915"/>
        <v>4.8197557045196404E-2</v>
      </c>
      <c r="Q2191" s="13">
        <f t="shared" si="2916"/>
        <v>3.8869980155303886E-3</v>
      </c>
      <c r="R2191" s="13">
        <f t="shared" si="2917"/>
        <v>0.14940865005869983</v>
      </c>
      <c r="S2191" s="13">
        <f t="shared" si="2918"/>
        <v>1.5613984771311314E-2</v>
      </c>
      <c r="T2191" s="13">
        <f t="shared" si="2919"/>
        <v>1.1017397861619482E-2</v>
      </c>
      <c r="U2191" s="13">
        <f t="shared" si="2920"/>
        <v>6.8306140085920827E-2</v>
      </c>
      <c r="V2191" s="13">
        <f t="shared" si="2921"/>
        <v>2.2481224304019844E-3</v>
      </c>
      <c r="W2191" s="13">
        <f t="shared" si="2922"/>
        <v>5.9234819148289597E-4</v>
      </c>
      <c r="X2191" s="13">
        <f t="shared" si="2923"/>
        <v>1.6789655338394409E-3</v>
      </c>
      <c r="Y2191" s="13">
        <f t="shared" si="2924"/>
        <v>2.379449540281204E-3</v>
      </c>
      <c r="Z2191" s="13">
        <f t="shared" si="2925"/>
        <v>0.14116245451178946</v>
      </c>
      <c r="AA2191" s="13">
        <f t="shared" si="2926"/>
        <v>6.4536172363289915E-2</v>
      </c>
      <c r="AB2191" s="13">
        <f t="shared" si="2927"/>
        <v>1.4752214240353919E-2</v>
      </c>
      <c r="AC2191" s="13">
        <f t="shared" si="2928"/>
        <v>1.820743184111154E-4</v>
      </c>
      <c r="AD2191" s="13">
        <f t="shared" si="2929"/>
        <v>6.7701934478318654E-5</v>
      </c>
      <c r="AE2191" s="13">
        <f t="shared" si="2930"/>
        <v>1.9189594261913992E-4</v>
      </c>
      <c r="AF2191" s="13">
        <f t="shared" si="2931"/>
        <v>2.7195716841356318E-4</v>
      </c>
      <c r="AG2191" s="13">
        <f t="shared" si="2932"/>
        <v>2.5694724770120015E-4</v>
      </c>
      <c r="AH2191" s="13">
        <f t="shared" si="2933"/>
        <v>0.10002853862191456</v>
      </c>
      <c r="AI2191" s="13">
        <f t="shared" si="2934"/>
        <v>4.5730708155210922E-2</v>
      </c>
      <c r="AJ2191" s="13">
        <f t="shared" si="2935"/>
        <v>1.0453505055600734E-2</v>
      </c>
      <c r="AK2191" s="13">
        <f t="shared" si="2936"/>
        <v>1.5930326667525914E-3</v>
      </c>
      <c r="AL2191" s="13">
        <f t="shared" si="2937"/>
        <v>9.4375094812449795E-6</v>
      </c>
      <c r="AM2191" s="13">
        <f t="shared" si="2938"/>
        <v>6.1903481742817523E-6</v>
      </c>
      <c r="AN2191" s="13">
        <f t="shared" si="2939"/>
        <v>1.7546067290365111E-5</v>
      </c>
      <c r="AO2191" s="13">
        <f t="shared" si="2940"/>
        <v>2.4866491244956594E-5</v>
      </c>
      <c r="AP2191" s="13">
        <f t="shared" si="2941"/>
        <v>2.3494054312483912E-5</v>
      </c>
      <c r="AQ2191" s="13">
        <f t="shared" si="2942"/>
        <v>1.6648023919032835E-5</v>
      </c>
      <c r="AR2191" s="13">
        <f t="shared" si="2943"/>
        <v>5.6704644721236146E-2</v>
      </c>
      <c r="AS2191" s="13">
        <f t="shared" si="2944"/>
        <v>2.5924037224949098E-2</v>
      </c>
      <c r="AT2191" s="13">
        <f t="shared" si="2945"/>
        <v>5.9259317234453867E-3</v>
      </c>
      <c r="AU2191" s="13">
        <f t="shared" si="2946"/>
        <v>9.0306579144343085E-4</v>
      </c>
      <c r="AV2191" s="13">
        <f t="shared" si="2947"/>
        <v>1.0321513920529885E-4</v>
      </c>
      <c r="AW2191" s="13">
        <f t="shared" si="2948"/>
        <v>3.3970631236462384E-7</v>
      </c>
      <c r="AX2191" s="13">
        <f t="shared" si="2949"/>
        <v>4.7168039847646981E-7</v>
      </c>
      <c r="AY2191" s="13">
        <f t="shared" si="2950"/>
        <v>1.3369419260774655E-6</v>
      </c>
      <c r="AZ2191" s="13">
        <f t="shared" si="2951"/>
        <v>1.8947296935351557E-6</v>
      </c>
      <c r="BA2191" s="13">
        <f t="shared" si="2952"/>
        <v>1.7901553495778954E-6</v>
      </c>
      <c r="BB2191" s="13">
        <f t="shared" si="2953"/>
        <v>1.2685145221070406E-6</v>
      </c>
      <c r="BC2191" s="13">
        <f t="shared" si="2954"/>
        <v>7.1910143135940606E-7</v>
      </c>
      <c r="BD2191" s="13">
        <f t="shared" si="2955"/>
        <v>2.6787494659525547E-2</v>
      </c>
      <c r="BE2191" s="13">
        <f t="shared" si="2956"/>
        <v>1.2246615989405794E-2</v>
      </c>
      <c r="BF2191" s="13">
        <f t="shared" si="2957"/>
        <v>2.7994331888487635E-3</v>
      </c>
      <c r="BG2191" s="13">
        <f t="shared" si="2958"/>
        <v>4.2661179140465586E-4</v>
      </c>
      <c r="BH2191" s="13">
        <f t="shared" si="2959"/>
        <v>4.8759233107560068E-5</v>
      </c>
      <c r="BI2191" s="13">
        <f t="shared" si="2960"/>
        <v>4.4583161762301663E-6</v>
      </c>
      <c r="BJ2191" s="14">
        <f t="shared" si="2961"/>
        <v>3.7444248368912941E-2</v>
      </c>
      <c r="BK2191" s="14">
        <f t="shared" si="2962"/>
        <v>0.10344680613198058</v>
      </c>
      <c r="BL2191" s="14">
        <f t="shared" si="2963"/>
        <v>0.69210760120140591</v>
      </c>
      <c r="BM2191" s="14">
        <f t="shared" si="2964"/>
        <v>0.61304388174419644</v>
      </c>
      <c r="BN2191" s="14">
        <f t="shared" si="2965"/>
        <v>0.36111623123427872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1.72</v>
      </c>
      <c r="F2194" s="10">
        <f>VLOOKUP(B2194,home!$B$2:$E$405,3,FALSE)</f>
        <v>1.1628000000000001</v>
      </c>
      <c r="G2194" s="10">
        <f>VLOOKUP(C2194,away!$B$2:$E$405,4,FALSE)</f>
        <v>0.75580000000000003</v>
      </c>
      <c r="H2194" s="10">
        <f>VLOOKUP(A2194,away!$A$2:$E$405,3,FALSE)</f>
        <v>1.58</v>
      </c>
      <c r="I2194" s="10">
        <f>VLOOKUP(C2194,away!$B$2:$E$405,3,FALSE)</f>
        <v>0.75949999999999995</v>
      </c>
      <c r="J2194" s="10">
        <f>VLOOKUP(B2194,home!$B$2:$E$405,4,FALSE)</f>
        <v>0.69620000000000004</v>
      </c>
      <c r="K2194" s="12">
        <f t="shared" si="2910"/>
        <v>1.5116120928000001</v>
      </c>
      <c r="L2194" s="12">
        <f t="shared" si="2911"/>
        <v>0.83544696200000002</v>
      </c>
      <c r="M2194" s="13">
        <f t="shared" si="2912"/>
        <v>9.5650050531513806E-2</v>
      </c>
      <c r="N2194" s="13">
        <f t="shared" si="2913"/>
        <v>0.14458577306036732</v>
      </c>
      <c r="O2194" s="13">
        <f t="shared" si="2914"/>
        <v>7.9910544131699693E-2</v>
      </c>
      <c r="P2194" s="13">
        <f t="shared" si="2915"/>
        <v>0.12079374485170533</v>
      </c>
      <c r="Q2194" s="13">
        <f t="shared" si="2916"/>
        <v>0.1092788015024439</v>
      </c>
      <c r="R2194" s="13">
        <f t="shared" si="2917"/>
        <v>3.3380510663297711E-2</v>
      </c>
      <c r="S2194" s="13">
        <f t="shared" si="2918"/>
        <v>3.8136751403209018E-2</v>
      </c>
      <c r="T2194" s="13">
        <f t="shared" si="2919"/>
        <v>9.1296642726217792E-2</v>
      </c>
      <c r="U2194" s="13">
        <f t="shared" si="2920"/>
        <v>5.0458383582480164E-2</v>
      </c>
      <c r="V2194" s="13">
        <f t="shared" si="2921"/>
        <v>5.3513139162249049E-3</v>
      </c>
      <c r="W2194" s="13">
        <f t="shared" si="2922"/>
        <v>5.5062385945928334E-2</v>
      </c>
      <c r="X2194" s="13">
        <f t="shared" si="2923"/>
        <v>4.6001703058997326E-2</v>
      </c>
      <c r="Y2194" s="13">
        <f t="shared" si="2924"/>
        <v>1.9215991533732706E-2</v>
      </c>
      <c r="Z2194" s="13">
        <f t="shared" si="2925"/>
        <v>9.2958820745535613E-3</v>
      </c>
      <c r="AA2194" s="13">
        <f t="shared" si="2926"/>
        <v>1.4051767757137915E-2</v>
      </c>
      <c r="AB2194" s="13">
        <f t="shared" si="2927"/>
        <v>1.0620411033453406E-2</v>
      </c>
      <c r="AC2194" s="13">
        <f t="shared" si="2928"/>
        <v>4.223764416653914E-4</v>
      </c>
      <c r="AD2194" s="13">
        <f t="shared" si="2929"/>
        <v>2.0808242113571501E-2</v>
      </c>
      <c r="AE2194" s="13">
        <f t="shared" si="2930"/>
        <v>1.738418265834377E-2</v>
      </c>
      <c r="AF2194" s="13">
        <f t="shared" si="2931"/>
        <v>7.2617812943831916E-3</v>
      </c>
      <c r="AG2194" s="13">
        <f t="shared" si="2932"/>
        <v>2.0222777070336225E-3</v>
      </c>
      <c r="AH2194" s="13">
        <f t="shared" si="2933"/>
        <v>1.9415541095740073E-3</v>
      </c>
      <c r="AI2194" s="13">
        <f t="shared" si="2934"/>
        <v>2.9348766708576055E-3</v>
      </c>
      <c r="AJ2194" s="13">
        <f t="shared" si="2935"/>
        <v>2.218197533272482E-3</v>
      </c>
      <c r="AK2194" s="13">
        <f t="shared" si="2936"/>
        <v>1.1176847385046048E-3</v>
      </c>
      <c r="AL2194" s="13">
        <f t="shared" si="2937"/>
        <v>2.1336290714908012E-5</v>
      </c>
      <c r="AM2194" s="13">
        <f t="shared" si="2938"/>
        <v>6.2907980817569825E-3</v>
      </c>
      <c r="AN2194" s="13">
        <f t="shared" si="2939"/>
        <v>5.2556281459592985E-3</v>
      </c>
      <c r="AO2194" s="13">
        <f t="shared" si="2940"/>
        <v>2.1953992839716936E-3</v>
      </c>
      <c r="AP2194" s="13">
        <f t="shared" si="2941"/>
        <v>6.1137988739037581E-4</v>
      </c>
      <c r="AQ2194" s="13">
        <f t="shared" si="2942"/>
        <v>1.2769386738704786E-4</v>
      </c>
      <c r="AR2194" s="13">
        <f t="shared" si="2943"/>
        <v>3.2441309648044404E-4</v>
      </c>
      <c r="AS2194" s="13">
        <f t="shared" si="2944"/>
        <v>4.9038675970253232E-4</v>
      </c>
      <c r="AT2194" s="13">
        <f t="shared" si="2945"/>
        <v>3.7063727805767795E-4</v>
      </c>
      <c r="AU2194" s="13">
        <f t="shared" si="2946"/>
        <v>1.8675326385148735E-4</v>
      </c>
      <c r="AV2194" s="13">
        <f t="shared" si="2947"/>
        <v>7.0574623001944323E-5</v>
      </c>
      <c r="AW2194" s="13">
        <f t="shared" si="2948"/>
        <v>7.4847217724541127E-7</v>
      </c>
      <c r="AX2194" s="13">
        <f t="shared" si="2949"/>
        <v>1.5848744089578162E-3</v>
      </c>
      <c r="AY2194" s="13">
        <f t="shared" si="2950"/>
        <v>1.3240785101153532E-3</v>
      </c>
      <c r="AZ2194" s="13">
        <f t="shared" si="2951"/>
        <v>5.5309868436267885E-4</v>
      </c>
      <c r="BA2194" s="13">
        <f t="shared" si="2952"/>
        <v>1.5402820517899905E-4</v>
      </c>
      <c r="BB2194" s="13">
        <f t="shared" si="2953"/>
        <v>3.2170599019776848E-5</v>
      </c>
      <c r="BC2194" s="13">
        <f t="shared" si="2954"/>
        <v>5.3753658433585508E-6</v>
      </c>
      <c r="BD2194" s="13">
        <f t="shared" si="2955"/>
        <v>4.5171655981266619E-5</v>
      </c>
      <c r="BE2194" s="13">
        <f t="shared" si="2956"/>
        <v>6.8282021433084075E-5</v>
      </c>
      <c r="BF2194" s="13">
        <f t="shared" si="2957"/>
        <v>5.1607964659539358E-5</v>
      </c>
      <c r="BG2194" s="13">
        <f t="shared" si="2958"/>
        <v>2.6003741154718244E-5</v>
      </c>
      <c r="BH2194" s="13">
        <f t="shared" si="2959"/>
        <v>9.826892396878279E-6</v>
      </c>
      <c r="BI2194" s="13">
        <f t="shared" si="2960"/>
        <v>2.9708898763531165E-6</v>
      </c>
      <c r="BJ2194" s="14">
        <f t="shared" si="2961"/>
        <v>0.53105230664096292</v>
      </c>
      <c r="BK2194" s="14">
        <f t="shared" si="2962"/>
        <v>0.26169965194514871</v>
      </c>
      <c r="BL2194" s="14">
        <f t="shared" si="2963"/>
        <v>0.19828055840687345</v>
      </c>
      <c r="BM2194" s="14">
        <f t="shared" si="2964"/>
        <v>0.4154056442885728</v>
      </c>
      <c r="BN2194" s="14">
        <f t="shared" si="2965"/>
        <v>0.58359942474102777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1.6292</v>
      </c>
      <c r="F2195" s="10">
        <f>VLOOKUP(B2195,home!$B$2:$E$405,3,FALSE)</f>
        <v>1.0911999999999999</v>
      </c>
      <c r="G2195" s="10">
        <f>VLOOKUP(C2195,away!$B$2:$E$405,4,FALSE)</f>
        <v>0.79790000000000005</v>
      </c>
      <c r="H2195" s="10">
        <f>VLOOKUP(A2195,away!$A$2:$E$405,3,FALSE)</f>
        <v>1.1462000000000001</v>
      </c>
      <c r="I2195" s="10">
        <f>VLOOKUP(C2195,away!$B$2:$E$405,3,FALSE)</f>
        <v>1.0033000000000001</v>
      </c>
      <c r="J2195" s="10">
        <f>VLOOKUP(B2195,home!$B$2:$E$405,4,FALSE)</f>
        <v>0.92090000000000005</v>
      </c>
      <c r="K2195" s="12">
        <f t="shared" si="2910"/>
        <v>1.418493087616</v>
      </c>
      <c r="L2195" s="12">
        <f t="shared" si="2911"/>
        <v>1.0590188474140001</v>
      </c>
      <c r="M2195" s="13">
        <f t="shared" si="2912"/>
        <v>8.3951843598222914E-2</v>
      </c>
      <c r="N2195" s="13">
        <f t="shared" si="2913"/>
        <v>0.11908510983669875</v>
      </c>
      <c r="O2195" s="13">
        <f t="shared" si="2914"/>
        <v>8.8906584645670431E-2</v>
      </c>
      <c r="P2195" s="13">
        <f t="shared" si="2915"/>
        <v>0.12611337576343032</v>
      </c>
      <c r="Q2195" s="13">
        <f t="shared" si="2916"/>
        <v>8.4460702570674673E-2</v>
      </c>
      <c r="R2195" s="13">
        <f t="shared" si="2917"/>
        <v>4.7076874399486567E-2</v>
      </c>
      <c r="S2195" s="13">
        <f t="shared" si="2918"/>
        <v>4.736222239074462E-2</v>
      </c>
      <c r="T2195" s="13">
        <f t="shared" si="2919"/>
        <v>8.944547588817256E-2</v>
      </c>
      <c r="U2195" s="13">
        <f t="shared" si="2920"/>
        <v>6.677822092223834E-2</v>
      </c>
      <c r="V2195" s="13">
        <f t="shared" si="2921"/>
        <v>7.9053386022650274E-3</v>
      </c>
      <c r="W2195" s="13">
        <f t="shared" si="2922"/>
        <v>3.9935640923897647E-2</v>
      </c>
      <c r="X2195" s="13">
        <f t="shared" si="2923"/>
        <v>4.2292596421965464E-2</v>
      </c>
      <c r="Y2195" s="13">
        <f t="shared" si="2924"/>
        <v>2.2394328358467663E-2</v>
      </c>
      <c r="Z2195" s="13">
        <f t="shared" si="2925"/>
        <v>1.661843242213264E-2</v>
      </c>
      <c r="AA2195" s="13">
        <f t="shared" si="2926"/>
        <v>2.3573131517808772E-2</v>
      </c>
      <c r="AB2195" s="13">
        <f t="shared" si="2927"/>
        <v>1.6719162055737306E-2</v>
      </c>
      <c r="AC2195" s="13">
        <f t="shared" si="2928"/>
        <v>7.4221787080095195E-4</v>
      </c>
      <c r="AD2195" s="13">
        <f t="shared" si="2929"/>
        <v>1.4162107650015871E-2</v>
      </c>
      <c r="AE2195" s="13">
        <f t="shared" si="2930"/>
        <v>1.4997938920472801E-2</v>
      </c>
      <c r="AF2195" s="13">
        <f t="shared" si="2931"/>
        <v>7.9415499945723386E-3</v>
      </c>
      <c r="AG2195" s="13">
        <f t="shared" si="2932"/>
        <v>2.8034170406442192E-3</v>
      </c>
      <c r="AH2195" s="13">
        <f t="shared" si="2933"/>
        <v>4.3998082873785887E-3</v>
      </c>
      <c r="AI2195" s="13">
        <f t="shared" si="2934"/>
        <v>6.2410976424821197E-3</v>
      </c>
      <c r="AJ2195" s="13">
        <f t="shared" si="2935"/>
        <v>4.426476932498701E-3</v>
      </c>
      <c r="AK2195" s="13">
        <f t="shared" si="2936"/>
        <v>2.0929756437470279E-3</v>
      </c>
      <c r="AL2195" s="13">
        <f t="shared" si="2937"/>
        <v>4.4598711464454335E-5</v>
      </c>
      <c r="AM2195" s="13">
        <f t="shared" si="2938"/>
        <v>4.0177703615242328E-3</v>
      </c>
      <c r="AN2195" s="13">
        <f t="shared" si="2939"/>
        <v>4.2548945374355236E-3</v>
      </c>
      <c r="AO2195" s="13">
        <f t="shared" si="2940"/>
        <v>2.2530067544515465E-3</v>
      </c>
      <c r="AP2195" s="13">
        <f t="shared" si="2941"/>
        <v>7.953255387717446E-4</v>
      </c>
      <c r="AQ2195" s="13">
        <f t="shared" si="2942"/>
        <v>2.1056618384724288E-4</v>
      </c>
      <c r="AR2195" s="13">
        <f t="shared" si="2943"/>
        <v>9.3189598026844798E-4</v>
      </c>
      <c r="AS2195" s="13">
        <f t="shared" si="2944"/>
        <v>1.3218880063879299E-3</v>
      </c>
      <c r="AT2195" s="13">
        <f t="shared" si="2945"/>
        <v>9.3754449983188693E-4</v>
      </c>
      <c r="AU2195" s="13">
        <f t="shared" si="2946"/>
        <v>4.4330013078131057E-4</v>
      </c>
      <c r="AV2195" s="13">
        <f t="shared" si="2947"/>
        <v>1.5720454281313952E-4</v>
      </c>
      <c r="AW2195" s="13">
        <f t="shared" si="2948"/>
        <v>1.8610186428885163E-6</v>
      </c>
      <c r="AX2195" s="13">
        <f t="shared" si="2949"/>
        <v>9.4986324757509379E-4</v>
      </c>
      <c r="AY2195" s="13">
        <f t="shared" si="2950"/>
        <v>1.005923081647895E-3</v>
      </c>
      <c r="AZ2195" s="13">
        <f t="shared" si="2951"/>
        <v>5.326457512569464E-4</v>
      </c>
      <c r="BA2195" s="13">
        <f t="shared" si="2952"/>
        <v>1.880272965253652E-4</v>
      </c>
      <c r="BB2195" s="13">
        <f t="shared" si="2953"/>
        <v>4.9781112712165661E-5</v>
      </c>
      <c r="BC2195" s="13">
        <f t="shared" si="2954"/>
        <v>1.0543827321484824E-5</v>
      </c>
      <c r="BD2195" s="13">
        <f t="shared" si="2955"/>
        <v>1.6448256782227187E-4</v>
      </c>
      <c r="BE2195" s="13">
        <f t="shared" si="2956"/>
        <v>2.3331738548922258E-4</v>
      </c>
      <c r="BF2195" s="13">
        <f t="shared" si="2957"/>
        <v>1.6547954926854995E-4</v>
      </c>
      <c r="BG2195" s="13">
        <f t="shared" si="2958"/>
        <v>7.8243865593083148E-5</v>
      </c>
      <c r="BH2195" s="13">
        <f t="shared" si="2959"/>
        <v>2.7747095623035962E-5</v>
      </c>
      <c r="BI2195" s="13">
        <f t="shared" si="2960"/>
        <v>7.8718126685393266E-6</v>
      </c>
      <c r="BJ2195" s="14">
        <f t="shared" si="2961"/>
        <v>0.45178721529865123</v>
      </c>
      <c r="BK2195" s="14">
        <f t="shared" si="2962"/>
        <v>0.2671255200185762</v>
      </c>
      <c r="BL2195" s="14">
        <f t="shared" si="2963"/>
        <v>0.26468330748359525</v>
      </c>
      <c r="BM2195" s="14">
        <f t="shared" si="2964"/>
        <v>0.44961592234576658</v>
      </c>
      <c r="BN2195" s="14">
        <f t="shared" si="2965"/>
        <v>0.54959449081418377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1.4215</v>
      </c>
      <c r="F2198" s="10">
        <f>VLOOKUP(B2198,home!$B$2:$E$405,3,FALSE)</f>
        <v>0.87939999999999996</v>
      </c>
      <c r="G2198" s="10">
        <f>VLOOKUP(C2198,away!$B$2:$E$405,4,FALSE)</f>
        <v>0.99660000000000004</v>
      </c>
      <c r="H2198" s="10">
        <f>VLOOKUP(A2198,away!$A$2:$E$405,3,FALSE)</f>
        <v>1.0277000000000001</v>
      </c>
      <c r="I2198" s="10">
        <f>VLOOKUP(C2198,away!$B$2:$E$405,3,FALSE)</f>
        <v>0.56759999999999999</v>
      </c>
      <c r="J2198" s="10">
        <f>VLOOKUP(B2198,home!$B$2:$E$405,4,FALSE)</f>
        <v>0.97299999999999998</v>
      </c>
      <c r="K2198" s="12">
        <f t="shared" si="2910"/>
        <v>1.24581687186</v>
      </c>
      <c r="L2198" s="12">
        <f t="shared" si="2911"/>
        <v>0.56757281196000009</v>
      </c>
      <c r="M2198" s="13">
        <f t="shared" si="2912"/>
        <v>0.16310034015114072</v>
      </c>
      <c r="N2198" s="13">
        <f t="shared" si="2913"/>
        <v>0.20319315556639608</v>
      </c>
      <c r="O2198" s="13">
        <f t="shared" si="2914"/>
        <v>9.2571318691215446E-2</v>
      </c>
      <c r="P2198" s="13">
        <f t="shared" si="2915"/>
        <v>0.11532691067584518</v>
      </c>
      <c r="Q2198" s="13">
        <f t="shared" si="2916"/>
        <v>0.12657073072554498</v>
      </c>
      <c r="R2198" s="13">
        <f t="shared" si="2917"/>
        <v>2.6270481828209232E-2</v>
      </c>
      <c r="S2198" s="13">
        <f t="shared" si="2918"/>
        <v>2.0386677786369645E-2</v>
      </c>
      <c r="T2198" s="13">
        <f t="shared" si="2919"/>
        <v>7.1838105549729553E-2</v>
      </c>
      <c r="U2198" s="13">
        <f t="shared" si="2920"/>
        <v>3.2728209493474596E-2</v>
      </c>
      <c r="V2198" s="13">
        <f t="shared" si="2921"/>
        <v>1.6016947099130364E-3</v>
      </c>
      <c r="W2198" s="13">
        <f t="shared" si="2922"/>
        <v>5.2561317273844298E-2</v>
      </c>
      <c r="X2198" s="13">
        <f t="shared" si="2923"/>
        <v>2.9832374645437535E-2</v>
      </c>
      <c r="Y2198" s="13">
        <f t="shared" si="2924"/>
        <v>8.4660223824775966E-3</v>
      </c>
      <c r="Z2198" s="13">
        <f t="shared" si="2925"/>
        <v>4.970137080926933E-3</v>
      </c>
      <c r="AA2198" s="13">
        <f t="shared" si="2926"/>
        <v>6.1918806308757842E-3</v>
      </c>
      <c r="AB2198" s="13">
        <f t="shared" si="2927"/>
        <v>3.8569746792440972E-3</v>
      </c>
      <c r="AC2198" s="13">
        <f t="shared" si="2928"/>
        <v>7.0784073230986533E-5</v>
      </c>
      <c r="AD2198" s="13">
        <f t="shared" si="2929"/>
        <v>1.6370443966735426E-2</v>
      </c>
      <c r="AE2198" s="13">
        <f t="shared" si="2930"/>
        <v>9.291418915233645E-3</v>
      </c>
      <c r="AF2198" s="13">
        <f t="shared" si="2931"/>
        <v>2.6367783804087464E-3</v>
      </c>
      <c r="AG2198" s="13">
        <f t="shared" si="2932"/>
        <v>4.9885457329464252E-4</v>
      </c>
      <c r="AH2198" s="13">
        <f t="shared" si="2933"/>
        <v>7.0522866971209136E-4</v>
      </c>
      <c r="AI2198" s="13">
        <f t="shared" si="2934"/>
        <v>8.7858577524670676E-4</v>
      </c>
      <c r="AJ2198" s="13">
        <f t="shared" si="2935"/>
        <v>5.4727849108927276E-4</v>
      </c>
      <c r="AK2198" s="13">
        <f t="shared" si="2936"/>
        <v>2.2726959260169964E-4</v>
      </c>
      <c r="AL2198" s="13">
        <f t="shared" si="2937"/>
        <v>2.0020334680400409E-6</v>
      </c>
      <c r="AM2198" s="13">
        <f t="shared" si="2938"/>
        <v>4.0789150587195446E-3</v>
      </c>
      <c r="AN2198" s="13">
        <f t="shared" si="2939"/>
        <v>2.3150812896234408E-3</v>
      </c>
      <c r="AO2198" s="13">
        <f t="shared" si="2940"/>
        <v>6.5698859873377985E-4</v>
      </c>
      <c r="AP2198" s="13">
        <f t="shared" si="2941"/>
        <v>1.242962888029972E-4</v>
      </c>
      <c r="AQ2198" s="13">
        <f t="shared" si="2942"/>
        <v>1.7636798538027347E-5</v>
      </c>
      <c r="AR2198" s="13">
        <f t="shared" si="2943"/>
        <v>8.0053723828660395E-5</v>
      </c>
      <c r="AS2198" s="13">
        <f t="shared" si="2944"/>
        <v>9.9732279800966047E-5</v>
      </c>
      <c r="AT2198" s="13">
        <f t="shared" si="2945"/>
        <v>6.2124078422552906E-5</v>
      </c>
      <c r="AU2198" s="13">
        <f t="shared" si="2946"/>
        <v>2.579840834919007E-5</v>
      </c>
      <c r="AV2198" s="13">
        <f t="shared" si="2947"/>
        <v>8.0350230971387224E-6</v>
      </c>
      <c r="AW2198" s="13">
        <f t="shared" si="2948"/>
        <v>3.9322817190112732E-8</v>
      </c>
      <c r="AX2198" s="13">
        <f t="shared" si="2949"/>
        <v>8.4693019983943913E-4</v>
      </c>
      <c r="AY2198" s="13">
        <f t="shared" si="2950"/>
        <v>4.8069455505671531E-4</v>
      </c>
      <c r="AZ2198" s="13">
        <f t="shared" si="2951"/>
        <v>1.3641458015370048E-4</v>
      </c>
      <c r="BA2198" s="13">
        <f t="shared" si="2952"/>
        <v>2.5808402283392874E-5</v>
      </c>
      <c r="BB2198" s="13">
        <f t="shared" si="2953"/>
        <v>3.6620368640450445E-6</v>
      </c>
      <c r="BC2198" s="13">
        <f t="shared" si="2954"/>
        <v>4.1569451208544545E-7</v>
      </c>
      <c r="BD2198" s="13">
        <f t="shared" si="2955"/>
        <v>7.5727195235503378E-6</v>
      </c>
      <c r="BE2198" s="13">
        <f t="shared" si="2956"/>
        <v>9.4342217483026304E-6</v>
      </c>
      <c r="BF2198" s="13">
        <f t="shared" si="2957"/>
        <v>5.8766563134519838E-6</v>
      </c>
      <c r="BG2198" s="13">
        <f t="shared" si="2958"/>
        <v>2.4404125284736906E-6</v>
      </c>
      <c r="BH2198" s="13">
        <f t="shared" si="2959"/>
        <v>7.6007677556776191E-7</v>
      </c>
      <c r="BI2198" s="13">
        <f t="shared" si="2960"/>
        <v>1.8938329418225272E-7</v>
      </c>
      <c r="BJ2198" s="14">
        <f t="shared" si="2961"/>
        <v>0.52994604548222968</v>
      </c>
      <c r="BK2198" s="14">
        <f t="shared" si="2962"/>
        <v>0.30096910398502436</v>
      </c>
      <c r="BL2198" s="14">
        <f t="shared" si="2963"/>
        <v>0.16427924483535095</v>
      </c>
      <c r="BM2198" s="14">
        <f t="shared" si="2964"/>
        <v>0.2726509385129407</v>
      </c>
      <c r="BN2198" s="14">
        <f t="shared" si="2965"/>
        <v>0.72703293763835164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1.4215</v>
      </c>
      <c r="F2199" s="10">
        <f>VLOOKUP(B2199,home!$B$2:$E$405,3,FALSE)</f>
        <v>1.1137999999999999</v>
      </c>
      <c r="G2199" s="10">
        <f>VLOOKUP(C2199,away!$B$2:$E$405,4,FALSE)</f>
        <v>1.0551999999999999</v>
      </c>
      <c r="H2199" s="10">
        <f>VLOOKUP(A2199,away!$A$2:$E$405,3,FALSE)</f>
        <v>1.0277000000000001</v>
      </c>
      <c r="I2199" s="10">
        <f>VLOOKUP(C2199,away!$B$2:$E$405,3,FALSE)</f>
        <v>0.7298</v>
      </c>
      <c r="J2199" s="10">
        <f>VLOOKUP(B2199,home!$B$2:$E$405,4,FALSE)</f>
        <v>0.64870000000000005</v>
      </c>
      <c r="K2199" s="12">
        <f t="shared" si="2910"/>
        <v>1.6706630218399996</v>
      </c>
      <c r="L2199" s="12">
        <f t="shared" si="2911"/>
        <v>0.48653502890200007</v>
      </c>
      <c r="M2199" s="13">
        <f t="shared" si="2912"/>
        <v>0.1156487093026274</v>
      </c>
      <c r="N2199" s="13">
        <f t="shared" si="2913"/>
        <v>0.19321002215542313</v>
      </c>
      <c r="O2199" s="13">
        <f t="shared" si="2914"/>
        <v>5.626714812303283E-2</v>
      </c>
      <c r="P2199" s="13">
        <f t="shared" si="2915"/>
        <v>9.4003443713544868E-2</v>
      </c>
      <c r="Q2199" s="13">
        <f t="shared" si="2916"/>
        <v>0.1613944197319763</v>
      </c>
      <c r="R2199" s="13">
        <f t="shared" si="2917"/>
        <v>1.3687969269136445E-2</v>
      </c>
      <c r="S2199" s="13">
        <f t="shared" si="2918"/>
        <v>1.9102347711642043E-2</v>
      </c>
      <c r="T2199" s="13">
        <f t="shared" si="2919"/>
        <v>7.8524038668918619E-2</v>
      </c>
      <c r="U2199" s="13">
        <f t="shared" si="2920"/>
        <v>2.2867984102028539E-2</v>
      </c>
      <c r="V2199" s="13">
        <f t="shared" si="2921"/>
        <v>1.7252308292895152E-3</v>
      </c>
      <c r="W2199" s="13">
        <f t="shared" si="2922"/>
        <v>8.9878562992512248E-2</v>
      </c>
      <c r="X2199" s="13">
        <f t="shared" si="2923"/>
        <v>4.372906924323218E-2</v>
      </c>
      <c r="Y2199" s="13">
        <f t="shared" si="2924"/>
        <v>1.0637861984056763E-2</v>
      </c>
      <c r="Z2199" s="13">
        <f t="shared" si="2925"/>
        <v>2.2198921746563295E-3</v>
      </c>
      <c r="AA2199" s="13">
        <f t="shared" si="2926"/>
        <v>3.7086917686703115E-3</v>
      </c>
      <c r="AB2199" s="13">
        <f t="shared" si="2927"/>
        <v>3.0979870986599387E-3</v>
      </c>
      <c r="AC2199" s="13">
        <f t="shared" si="2928"/>
        <v>8.7645616697721771E-5</v>
      </c>
      <c r="AD2199" s="13">
        <f t="shared" si="2929"/>
        <v>3.7539197911926822E-2</v>
      </c>
      <c r="AE2199" s="13">
        <f t="shared" si="2930"/>
        <v>1.8264134741037216E-2</v>
      </c>
      <c r="AF2199" s="13">
        <f t="shared" si="2931"/>
        <v>4.4430706620502821E-3</v>
      </c>
      <c r="AG2199" s="13">
        <f t="shared" si="2932"/>
        <v>7.2056983765808754E-4</v>
      </c>
      <c r="AH2199" s="13">
        <f t="shared" si="2933"/>
        <v>2.7001382583893526E-4</v>
      </c>
      <c r="AI2199" s="13">
        <f t="shared" si="2934"/>
        <v>4.5110211421465487E-4</v>
      </c>
      <c r="AJ2199" s="13">
        <f t="shared" si="2935"/>
        <v>3.7681981064613412E-4</v>
      </c>
      <c r="AK2199" s="13">
        <f t="shared" si="2936"/>
        <v>2.0984630784774892E-4</v>
      </c>
      <c r="AL2199" s="13">
        <f t="shared" si="2937"/>
        <v>2.849660785897259E-6</v>
      </c>
      <c r="AM2199" s="13">
        <f t="shared" si="2938"/>
        <v>1.2543069964197897E-2</v>
      </c>
      <c r="AN2199" s="13">
        <f t="shared" si="2939"/>
        <v>6.1026429075508332E-3</v>
      </c>
      <c r="AO2199" s="13">
        <f t="shared" si="2940"/>
        <v>1.4845747717019148E-3</v>
      </c>
      <c r="AP2199" s="13">
        <f t="shared" si="2941"/>
        <v>2.4076587648572378E-4</v>
      </c>
      <c r="AQ2199" s="13">
        <f t="shared" si="2942"/>
        <v>2.9285258168649244E-5</v>
      </c>
      <c r="AR2199" s="13">
        <f t="shared" si="2943"/>
        <v>2.6274236911697199E-5</v>
      </c>
      <c r="AS2199" s="13">
        <f t="shared" si="2944"/>
        <v>4.3895396035436093E-5</v>
      </c>
      <c r="AT2199" s="13">
        <f t="shared" si="2945"/>
        <v>3.6667207492712614E-5</v>
      </c>
      <c r="AU2199" s="13">
        <f t="shared" si="2946"/>
        <v>2.0419515890736508E-5</v>
      </c>
      <c r="AV2199" s="13">
        <f t="shared" si="2947"/>
        <v>8.5285325306319372E-6</v>
      </c>
      <c r="AW2199" s="13">
        <f t="shared" si="2948"/>
        <v>6.4341864087353136E-8</v>
      </c>
      <c r="AX2199" s="13">
        <f t="shared" si="2949"/>
        <v>3.4925405282562288E-3</v>
      </c>
      <c r="AY2199" s="13">
        <f t="shared" si="2950"/>
        <v>1.699243306856551E-3</v>
      </c>
      <c r="AZ2199" s="13">
        <f t="shared" si="2951"/>
        <v>4.1337069570649104E-4</v>
      </c>
      <c r="BA2199" s="13">
        <f t="shared" si="2952"/>
        <v>6.7039774460932498E-5</v>
      </c>
      <c r="BB2199" s="13">
        <f t="shared" si="2953"/>
        <v>8.1542996512333395E-6</v>
      </c>
      <c r="BC2199" s="13">
        <f t="shared" si="2954"/>
        <v>7.9347048329767636E-7</v>
      </c>
      <c r="BD2199" s="13">
        <f t="shared" si="2955"/>
        <v>2.130556102535098E-6</v>
      </c>
      <c r="BE2199" s="13">
        <f t="shared" si="2956"/>
        <v>3.5594412964609384E-6</v>
      </c>
      <c r="BF2199" s="13">
        <f t="shared" si="2957"/>
        <v>2.9733134762037599E-6</v>
      </c>
      <c r="BG2199" s="13">
        <f t="shared" si="2958"/>
        <v>1.6558016256773889E-6</v>
      </c>
      <c r="BH2199" s="13">
        <f t="shared" si="2959"/>
        <v>6.9157163688044268E-7</v>
      </c>
      <c r="BI2199" s="13">
        <f t="shared" si="2960"/>
        <v>2.3107663213790312E-7</v>
      </c>
      <c r="BJ2199" s="14">
        <f t="shared" si="2961"/>
        <v>0.6644224287823115</v>
      </c>
      <c r="BK2199" s="14">
        <f t="shared" si="2962"/>
        <v>0.232269470141444</v>
      </c>
      <c r="BL2199" s="14">
        <f t="shared" si="2963"/>
        <v>0.10108458906970665</v>
      </c>
      <c r="BM2199" s="14">
        <f t="shared" si="2964"/>
        <v>0.36408548890738529</v>
      </c>
      <c r="BN2199" s="14">
        <f t="shared" si="2965"/>
        <v>0.63421171229574091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1.4215</v>
      </c>
      <c r="F2202" s="10">
        <f>VLOOKUP(B2202,home!$B$2:$E$405,3,FALSE)</f>
        <v>1.1364000000000001</v>
      </c>
      <c r="G2202" s="10">
        <f>VLOOKUP(C2202,away!$B$2:$E$405,4,FALSE)</f>
        <v>1.1137999999999999</v>
      </c>
      <c r="H2202" s="10">
        <f>VLOOKUP(A2202,away!$A$2:$E$405,3,FALSE)</f>
        <v>1.0277000000000001</v>
      </c>
      <c r="I2202" s="10">
        <f>VLOOKUP(C2202,away!$B$2:$E$405,3,FALSE)</f>
        <v>0.81089999999999995</v>
      </c>
      <c r="J2202" s="10">
        <f>VLOOKUP(B2202,home!$B$2:$E$405,4,FALSE)</f>
        <v>1.2724</v>
      </c>
      <c r="K2202" s="12">
        <f t="shared" ref="K2202:K2265" si="2966">E2202*F2202*G2202</f>
        <v>1.7992242778799998</v>
      </c>
      <c r="L2202" s="12">
        <f t="shared" ref="L2202:L2265" si="2967">H2202*I2202*J2202</f>
        <v>1.0603697197320001</v>
      </c>
      <c r="M2202" s="13">
        <f t="shared" ref="M2202:M2265" si="2968">_xlfn.POISSON.DIST(0,K2202,FALSE) * _xlfn.POISSON.DIST(0,L2202,FALSE)</f>
        <v>5.7292016239563988E-2</v>
      </c>
      <c r="N2202" s="13">
        <f t="shared" ref="N2202:N2265" si="2969">_xlfn.POISSON.DIST(1,K2202,FALSE) * _xlfn.POISSON.DIST(0,L2202,FALSE)</f>
        <v>0.10308118654691874</v>
      </c>
      <c r="O2202" s="13">
        <f t="shared" ref="O2202:O2265" si="2970">_xlfn.POISSON.DIST(0,K2202,FALSE) * _xlfn.POISSON.DIST(1,L2202,FALSE)</f>
        <v>6.0750719202827666E-2</v>
      </c>
      <c r="P2202" s="13">
        <f t="shared" ref="P2202:P2265" si="2971">_xlfn.POISSON.DIST(1,K2202,FALSE) * _xlfn.POISSON.DIST(1,L2202,FALSE)</f>
        <v>0.10930416888839824</v>
      </c>
      <c r="Q2202" s="13">
        <f t="shared" ref="Q2202:Q2265" si="2972">_xlfn.POISSON.DIST(2,K2202,FALSE) * _xlfn.POISSON.DIST(0,L2202,FALSE)</f>
        <v>9.2733086713946727E-2</v>
      </c>
      <c r="R2202" s="13">
        <f t="shared" ref="R2202:R2265" si="2973">_xlfn.POISSON.DIST(0,K2202,FALSE) * _xlfn.POISSON.DIST(2,L2202,FALSE)</f>
        <v>3.2209111547309904E-2</v>
      </c>
      <c r="S2202" s="13">
        <f t="shared" ref="S2202:S2265" si="2974">_xlfn.POISSON.DIST(2,K2202,FALSE) * _xlfn.POISSON.DIST(2,L2202,FALSE)</f>
        <v>5.213379682094782E-2</v>
      </c>
      <c r="T2202" s="13">
        <f t="shared" ref="T2202:T2265" si="2975">_xlfn.POISSON.DIST(2,K2202,FALSE) * _xlfn.POISSON.DIST(1,L2202,FALSE)</f>
        <v>9.8331357168750952E-2</v>
      </c>
      <c r="U2202" s="13">
        <f t="shared" ref="U2202:U2265" si="2976">_xlfn.POISSON.DIST(1,K2202,FALSE) * _xlfn.POISSON.DIST(2,L2202,FALSE)</f>
        <v>5.7951415464865021E-2</v>
      </c>
      <c r="V2202" s="13">
        <f t="shared" ref="V2202:V2265" si="2977">_xlfn.POISSON.DIST(3,K2202,FALSE) * _xlfn.POISSON.DIST(3,L2202,FALSE)</f>
        <v>1.1051455152305541E-2</v>
      </c>
      <c r="W2202" s="13">
        <f t="shared" ref="W2202:W2265" si="2978">_xlfn.POISSON.DIST(3,K2202,FALSE) * _xlfn.POISSON.DIST(0,L2202,FALSE)</f>
        <v>5.5615873659494733E-2</v>
      </c>
      <c r="X2202" s="13">
        <f t="shared" ref="X2202:X2265" si="2979">_xlfn.POISSON.DIST(3,K2202,FALSE) * _xlfn.POISSON.DIST(1,L2202,FALSE)</f>
        <v>5.8973388364968751E-2</v>
      </c>
      <c r="Y2202" s="13">
        <f t="shared" ref="Y2202:Y2265" si="2980">_xlfn.POISSON.DIST(3,K2202,FALSE) * _xlfn.POISSON.DIST(2,L2202,FALSE)</f>
        <v>3.1266797646104155E-2</v>
      </c>
      <c r="Z2202" s="13">
        <f t="shared" ref="Z2202:Z2265" si="2981">_xlfn.POISSON.DIST(0,K2202,FALSE) * _xlfn.POISSON.DIST(3,L2202,FALSE)</f>
        <v>1.138452219474591E-2</v>
      </c>
      <c r="AA2202" s="13">
        <f t="shared" ref="AA2202:AA2265" si="2982">_xlfn.POISSON.DIST(1,K2202,FALSE) * _xlfn.POISSON.DIST(3,L2202,FALSE)</f>
        <v>2.0483308724850539E-2</v>
      </c>
      <c r="AB2202" s="13">
        <f t="shared" ref="AB2202:AB2265" si="2983">_xlfn.POISSON.DIST(2,K2202,FALSE) * _xlfn.POISSON.DIST(3,L2202,FALSE)</f>
        <v>1.8427033174531159E-2</v>
      </c>
      <c r="AC2202" s="13">
        <f t="shared" ref="AC2202:AC2265" si="2984">_xlfn.POISSON.DIST(4,K2202,FALSE) * _xlfn.POISSON.DIST(4,L2202,FALSE)</f>
        <v>1.3177775453248708E-3</v>
      </c>
      <c r="AD2202" s="13">
        <f t="shared" ref="AD2202:AD2265" si="2985">_xlfn.POISSON.DIST(4,K2202,FALSE) * _xlfn.POISSON.DIST(0,L2202,FALSE)</f>
        <v>2.5016357530917438E-2</v>
      </c>
      <c r="AE2202" s="13">
        <f t="shared" ref="AE2202:AE2265" si="2986">_xlfn.POISSON.DIST(4,K2202,FALSE) * _xlfn.POISSON.DIST(1,L2202,FALSE)</f>
        <v>2.6526588023774434E-2</v>
      </c>
      <c r="AF2202" s="13">
        <f t="shared" ref="AF2202:AF2265" si="2987">_xlfn.POISSON.DIST(4,K2202,FALSE) * _xlfn.POISSON.DIST(2,L2202,FALSE)</f>
        <v>1.4063995354107963E-2</v>
      </c>
      <c r="AG2202" s="13">
        <f t="shared" ref="AG2202:AG2265" si="2988">_xlfn.POISSON.DIST(4,K2202,FALSE) * _xlfn.POISSON.DIST(3,L2202,FALSE)</f>
        <v>4.9710116039825376E-3</v>
      </c>
      <c r="AH2202" s="13">
        <f t="shared" ref="AH2202:AH2265" si="2989">_xlfn.POISSON.DIST(0,K2202,FALSE) * _xlfn.POISSON.DIST(4,L2202,FALSE)</f>
        <v>3.0179506522313637E-3</v>
      </c>
      <c r="AI2202" s="13">
        <f t="shared" ref="AI2202:AI2265" si="2990">_xlfn.POISSON.DIST(1,K2202,FALSE) * _xlfn.POISSON.DIST(4,L2202,FALSE)</f>
        <v>5.4299700829384496E-3</v>
      </c>
      <c r="AJ2202" s="13">
        <f t="shared" ref="AJ2202:AJ2265" si="2991">_xlfn.POISSON.DIST(2,K2202,FALSE) * _xlfn.POISSON.DIST(4,L2202,FALSE)</f>
        <v>4.884867000692468E-3</v>
      </c>
      <c r="AK2202" s="13">
        <f t="shared" ref="AK2202:AK2265" si="2992">_xlfn.POISSON.DIST(3,K2202,FALSE) * _xlfn.POISSON.DIST(4,L2202,FALSE)</f>
        <v>2.9296571006202487E-3</v>
      </c>
      <c r="AL2202" s="13">
        <f t="shared" ref="AL2202:AL2265" si="2993">_xlfn.POISSON.DIST(5,K2202,FALSE) * _xlfn.POISSON.DIST(5,L2202,FALSE)</f>
        <v>1.0056450362594162E-4</v>
      </c>
      <c r="AM2202" s="13">
        <f t="shared" ref="AM2202:AM2265" si="2994">_xlfn.POISSON.DIST(5,K2202,FALSE) * _xlfn.POISSON.DIST(0,L2202,FALSE)</f>
        <v>9.0020075627505573E-3</v>
      </c>
      <c r="AN2202" s="13">
        <f t="shared" ref="AN2202:AN2265" si="2995">_xlfn.POISSON.DIST(5,K2202,FALSE) * _xlfn.POISSON.DIST(1,L2202,FALSE)</f>
        <v>9.5454562363391521E-3</v>
      </c>
      <c r="AO2202" s="13">
        <f t="shared" ref="AO2202:AO2265" si="2996">_xlfn.POISSON.DIST(5,K2202,FALSE) * _xlfn.POISSON.DIST(2,L2202,FALSE)</f>
        <v>5.0608563770205093E-3</v>
      </c>
      <c r="AP2202" s="13">
        <f t="shared" ref="AP2202:AP2265" si="2997">_xlfn.POISSON.DIST(5,K2202,FALSE) * _xlfn.POISSON.DIST(3,L2202,FALSE)</f>
        <v>1.7887929527017146E-3</v>
      </c>
      <c r="AQ2202" s="13">
        <f t="shared" ref="AQ2202:AQ2265" si="2998">_xlfn.POISSON.DIST(5,K2202,FALSE) * _xlfn.POISSON.DIST(4,L2202,FALSE)</f>
        <v>4.7419547047872348E-4</v>
      </c>
      <c r="AR2202" s="13">
        <f t="shared" ref="AR2202:AR2265" si="2999">_xlfn.POISSON.DIST(0,K2202,FALSE) * _xlfn.POISSON.DIST(5,L2202,FALSE)</f>
        <v>6.4002869745431582E-4</v>
      </c>
      <c r="AS2202" s="13">
        <f t="shared" ref="AS2202:AS2265" si="3000">_xlfn.POISSON.DIST(1,K2202,FALSE) * _xlfn.POISSON.DIST(5,L2202,FALSE)</f>
        <v>1.1515551709997181E-3</v>
      </c>
      <c r="AT2202" s="13">
        <f t="shared" ref="AT2202:AT2265" si="3001">_xlfn.POISSON.DIST(2,K2202,FALSE) * _xlfn.POISSON.DIST(5,L2202,FALSE)</f>
        <v>1.035953010490474E-3</v>
      </c>
      <c r="AU2202" s="13">
        <f t="shared" ref="AU2202:AU2265" si="3002">_xlfn.POISSON.DIST(3,K2202,FALSE) * _xlfn.POISSON.DIST(5,L2202,FALSE)</f>
        <v>6.2130393573911165E-4</v>
      </c>
      <c r="AV2202" s="13">
        <f t="shared" ref="AV2202:AV2265" si="3003">_xlfn.POISSON.DIST(4,K2202,FALSE) * _xlfn.POISSON.DIST(5,L2202,FALSE)</f>
        <v>2.7946628128105132E-4</v>
      </c>
      <c r="AW2202" s="13">
        <f t="shared" ref="AW2202:AW2265" si="3004">_xlfn.POISSON.DIST(6,K2202,FALSE) * _xlfn.POISSON.DIST(6,L2202,FALSE)</f>
        <v>5.3294799607296085E-6</v>
      </c>
      <c r="AX2202" s="13">
        <f t="shared" ref="AX2202:AX2265" si="3005">_xlfn.POISSON.DIST(6,K2202,FALSE) * _xlfn.POISSON.DIST(0,L2202,FALSE)</f>
        <v>2.6994384260933609E-3</v>
      </c>
      <c r="AY2202" s="13">
        <f t="shared" ref="AY2202:AY2265" si="3006">_xlfn.POISSON.DIST(6,K2202,FALSE) * _xlfn.POISSON.DIST(1,L2202,FALSE)</f>
        <v>2.8624027673104088E-3</v>
      </c>
      <c r="AZ2202" s="13">
        <f t="shared" ref="AZ2202:AZ2265" si="3007">_xlfn.POISSON.DIST(6,K2202,FALSE) * _xlfn.POISSON.DIST(2,L2202,FALSE)</f>
        <v>1.5176026100665197E-3</v>
      </c>
      <c r="BA2202" s="13">
        <f t="shared" ref="BA2202:BA2265" si="3008">_xlfn.POISSON.DIST(6,K2202,FALSE) * _xlfn.POISSON.DIST(3,L2202,FALSE)</f>
        <v>5.364066181002625E-4</v>
      </c>
      <c r="BB2202" s="13">
        <f t="shared" ref="BB2202:BB2265" si="3009">_xlfn.POISSON.DIST(6,K2202,FALSE) * _xlfn.POISSON.DIST(4,L2202,FALSE)</f>
        <v>1.4219733382434132E-4</v>
      </c>
      <c r="BC2202" s="13">
        <f t="shared" ref="BC2202:BC2265" si="3010">_xlfn.POISSON.DIST(6,K2202,FALSE) * _xlfn.POISSON.DIST(5,L2202,FALSE)</f>
        <v>3.0156349402790901E-5</v>
      </c>
      <c r="BD2202" s="13">
        <f t="shared" ref="BD2202:BD2265" si="3011">_xlfn.POISSON.DIST(0,K2202,FALSE) * _xlfn.POISSON.DIST(6,L2202,FALSE)</f>
        <v>1.1311117509001163E-4</v>
      </c>
      <c r="BE2202" s="13">
        <f t="shared" ref="BE2202:BE2265" si="3012">_xlfn.POISSON.DIST(1,K2202,FALSE) * _xlfn.POISSON.DIST(6,L2202,FALSE)</f>
        <v>2.0351237232148439E-4</v>
      </c>
      <c r="BF2202" s="13">
        <f t="shared" ref="BF2202:BF2265" si="3013">_xlfn.POISSON.DIST(2,K2202,FALSE) * _xlfn.POISSON.DIST(6,L2202,FALSE)</f>
        <v>1.8308220056488425E-4</v>
      </c>
      <c r="BG2202" s="13">
        <f t="shared" ref="BG2202:BG2265" si="3014">_xlfn.POISSON.DIST(3,K2202,FALSE) * _xlfn.POISSON.DIST(6,L2202,FALSE)</f>
        <v>1.0980198003467837E-4</v>
      </c>
      <c r="BH2202" s="13">
        <f t="shared" ref="BH2202:BH2265" si="3015">_xlfn.POISSON.DIST(4,K2202,FALSE) * _xlfn.POISSON.DIST(6,L2202,FALSE)</f>
        <v>4.938959705942211E-5</v>
      </c>
      <c r="BI2202" s="13">
        <f t="shared" ref="BI2202:BI2265" si="3016">_xlfn.POISSON.DIST(5,K2202,FALSE) * _xlfn.POISSON.DIST(6,L2202,FALSE)</f>
        <v>1.7772592420804567E-5</v>
      </c>
      <c r="BJ2202" s="14">
        <f t="shared" ref="BJ2202:BJ2265" si="3017">SUM(N2202,Q2202,T2202,W2202,X2202,Y2202,AD2202,AE2202,AF2202,AG2202,AM2202,AN2202,AO2202,AP2202,AQ2202,AX2202,AY2202,AZ2202,BA2202,BB2202,BC2202)</f>
        <v>0.54423915531705502</v>
      </c>
      <c r="BK2202" s="14">
        <f t="shared" ref="BK2202:BK2265" si="3018">SUM(M2202,P2202,S2202,V2202,AC2202,AL2202,AY2202)</f>
        <v>0.2340621819174768</v>
      </c>
      <c r="BL2202" s="14">
        <f t="shared" ref="BL2202:BL2265" si="3019">SUM(O2202,R2202,U2202,AA2202,AB2202,AH2202,AI2202,AJ2202,AK2202,AR2202,AS2202,AT2202,AU2202,AV2202,BD2202,BE2202,BF2202,BG2202,BH2202,BI2202)</f>
        <v>0.21048900996432277</v>
      </c>
      <c r="BM2202" s="14">
        <f t="shared" ref="BM2202:BM2265" si="3020">SUM(S2202:BI2202)</f>
        <v>0.54194750696728544</v>
      </c>
      <c r="BN2202" s="14">
        <f t="shared" ref="BN2202:BN2265" si="3021">SUM(M2202:R2202)</f>
        <v>0.45537028913896527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1.4215</v>
      </c>
      <c r="F2203" s="10">
        <f>VLOOKUP(B2203,home!$B$2:$E$405,3,FALSE)</f>
        <v>0.93799999999999994</v>
      </c>
      <c r="G2203" s="10">
        <f>VLOOKUP(C2203,away!$B$2:$E$405,4,FALSE)</f>
        <v>1.6234</v>
      </c>
      <c r="H2203" s="10">
        <f>VLOOKUP(A2203,away!$A$2:$E$405,3,FALSE)</f>
        <v>1.0277000000000001</v>
      </c>
      <c r="I2203" s="10">
        <f>VLOOKUP(C2203,away!$B$2:$E$405,3,FALSE)</f>
        <v>0.67359999999999998</v>
      </c>
      <c r="J2203" s="10">
        <f>VLOOKUP(B2203,home!$B$2:$E$405,4,FALSE)</f>
        <v>0.89200000000000002</v>
      </c>
      <c r="K2203" s="12">
        <f t="shared" si="2966"/>
        <v>2.1645879878000001</v>
      </c>
      <c r="L2203" s="12">
        <f t="shared" si="2967"/>
        <v>0.61749477823999999</v>
      </c>
      <c r="M2203" s="13">
        <f t="shared" si="2968"/>
        <v>6.1909430146517411E-2</v>
      </c>
      <c r="N2203" s="13">
        <f t="shared" si="2969"/>
        <v>0.13400840882669479</v>
      </c>
      <c r="O2203" s="13">
        <f t="shared" si="2970"/>
        <v>3.8228749839288541E-2</v>
      </c>
      <c r="P2203" s="13">
        <f t="shared" si="2971"/>
        <v>8.2749492690735157E-2</v>
      </c>
      <c r="Q2203" s="13">
        <f t="shared" si="2972"/>
        <v>0.14503649600522753</v>
      </c>
      <c r="R2203" s="13">
        <f t="shared" si="2973"/>
        <v>1.1803026702201954E-2</v>
      </c>
      <c r="S2203" s="13">
        <f t="shared" si="2974"/>
        <v>2.7651193543408916E-2</v>
      </c>
      <c r="T2203" s="13">
        <f t="shared" si="2975"/>
        <v>8.955927893745462E-2</v>
      </c>
      <c r="U2203" s="13">
        <f t="shared" si="2976"/>
        <v>2.5548689819268999E-2</v>
      </c>
      <c r="V2203" s="13">
        <f t="shared" si="2977"/>
        <v>4.1065763910553702E-3</v>
      </c>
      <c r="W2203" s="13">
        <f t="shared" si="2978"/>
        <v>0.10464808568183941</v>
      </c>
      <c r="X2203" s="13">
        <f t="shared" si="2979"/>
        <v>6.4619646461347949E-2</v>
      </c>
      <c r="Y2203" s="13">
        <f t="shared" si="2980"/>
        <v>1.9951147130798621E-2</v>
      </c>
      <c r="Z2203" s="13">
        <f t="shared" si="2981"/>
        <v>2.4294357853456654E-3</v>
      </c>
      <c r="AA2203" s="13">
        <f t="shared" si="2982"/>
        <v>5.2587275180906862E-3</v>
      </c>
      <c r="AB2203" s="13">
        <f t="shared" si="2983"/>
        <v>5.6914892083862042E-3</v>
      </c>
      <c r="AC2203" s="13">
        <f t="shared" si="2984"/>
        <v>3.4305871521850203E-4</v>
      </c>
      <c r="AD2203" s="13">
        <f t="shared" si="2985"/>
        <v>5.662999730329369E-2</v>
      </c>
      <c r="AE2203" s="13">
        <f t="shared" si="2986"/>
        <v>3.4968727626529132E-2</v>
      </c>
      <c r="AF2203" s="13">
        <f t="shared" si="2987"/>
        <v>1.0796503355539283E-2</v>
      </c>
      <c r="AG2203" s="13">
        <f t="shared" si="2988"/>
        <v>2.2222614817653825E-3</v>
      </c>
      <c r="AH2203" s="13">
        <f t="shared" si="2989"/>
        <v>3.7504097788008532E-4</v>
      </c>
      <c r="AI2203" s="13">
        <f t="shared" si="2990"/>
        <v>8.1180919565199833E-4</v>
      </c>
      <c r="AJ2203" s="13">
        <f t="shared" si="2991"/>
        <v>8.7861621664694781E-4</v>
      </c>
      <c r="AK2203" s="13">
        <f t="shared" si="2992"/>
        <v>6.3394736948008861E-4</v>
      </c>
      <c r="AL2203" s="13">
        <f t="shared" si="2993"/>
        <v>1.8341590016436834E-5</v>
      </c>
      <c r="AM2203" s="13">
        <f t="shared" si="2994"/>
        <v>2.4516122382371181E-2</v>
      </c>
      <c r="AN2203" s="13">
        <f t="shared" si="2995"/>
        <v>1.5138577553806994E-2</v>
      </c>
      <c r="AO2203" s="13">
        <f t="shared" si="2996"/>
        <v>4.6739962947285451E-3</v>
      </c>
      <c r="AP2203" s="13">
        <f t="shared" si="2997"/>
        <v>9.6205610183599502E-4</v>
      </c>
      <c r="AQ2203" s="13">
        <f t="shared" si="2998"/>
        <v>1.4851615481441412E-4</v>
      </c>
      <c r="AR2203" s="13">
        <f t="shared" si="2999"/>
        <v>4.6317169093395221E-5</v>
      </c>
      <c r="AS2203" s="13">
        <f t="shared" si="3000"/>
        <v>1.0025758784846472E-4</v>
      </c>
      <c r="AT2203" s="13">
        <f t="shared" si="3001"/>
        <v>1.08508185171295E-4</v>
      </c>
      <c r="AU2203" s="13">
        <f t="shared" si="3002"/>
        <v>7.8291838066587752E-5</v>
      </c>
      <c r="AV2203" s="13">
        <f t="shared" si="3003"/>
        <v>4.2367393055429658E-5</v>
      </c>
      <c r="AW2203" s="13">
        <f t="shared" si="3004"/>
        <v>6.8099357463242583E-7</v>
      </c>
      <c r="AX2203" s="13">
        <f t="shared" si="3005"/>
        <v>8.8445506693859022E-3</v>
      </c>
      <c r="AY2203" s="13">
        <f t="shared" si="3006"/>
        <v>5.4614638542248911E-3</v>
      </c>
      <c r="AZ2203" s="13">
        <f t="shared" si="3007"/>
        <v>1.686212705765187E-3</v>
      </c>
      <c r="BA2203" s="13">
        <f t="shared" si="3008"/>
        <v>3.4707584693731495E-4</v>
      </c>
      <c r="BB2203" s="13">
        <f t="shared" si="3009"/>
        <v>5.3579380784254351E-5</v>
      </c>
      <c r="BC2203" s="13">
        <f t="shared" si="3010"/>
        <v>6.616997571121933E-6</v>
      </c>
      <c r="BD2203" s="13">
        <f t="shared" si="3011"/>
        <v>4.7667683430051092E-6</v>
      </c>
      <c r="BE2203" s="13">
        <f t="shared" si="3012"/>
        <v>1.0318089495894169E-5</v>
      </c>
      <c r="BF2203" s="13">
        <f t="shared" si="3013"/>
        <v>1.1167206289928939E-5</v>
      </c>
      <c r="BG2203" s="13">
        <f t="shared" si="3014"/>
        <v>8.0574668641549295E-6</v>
      </c>
      <c r="BH2203" s="13">
        <f t="shared" si="3015"/>
        <v>4.3602739965615741E-6</v>
      </c>
      <c r="BI2203" s="13">
        <f t="shared" si="3016"/>
        <v>1.8876393432947762E-6</v>
      </c>
      <c r="BJ2203" s="14">
        <f t="shared" si="3017"/>
        <v>0.72427932075271606</v>
      </c>
      <c r="BK2203" s="14">
        <f t="shared" si="3018"/>
        <v>0.18223955693117669</v>
      </c>
      <c r="BL2203" s="14">
        <f t="shared" si="3019"/>
        <v>8.9646396464463499E-2</v>
      </c>
      <c r="BM2203" s="14">
        <f t="shared" si="3020"/>
        <v>0.5193983228623863</v>
      </c>
      <c r="BN2203" s="14">
        <f t="shared" si="3021"/>
        <v>0.47373560421066535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1.5866</v>
      </c>
      <c r="F2207" s="10">
        <f>VLOOKUP(B2207,home!$B$2:$E$405,3,FALSE)</f>
        <v>0.91679999999999995</v>
      </c>
      <c r="G2207" s="10">
        <f>VLOOKUP(C2207,away!$B$2:$E$405,4,FALSE)</f>
        <v>1.5126999999999999</v>
      </c>
      <c r="H2207" s="10">
        <f>VLOOKUP(A2207,away!$A$2:$E$405,3,FALSE)</f>
        <v>1.1788000000000001</v>
      </c>
      <c r="I2207" s="10">
        <f>VLOOKUP(C2207,away!$B$2:$E$405,3,FALSE)</f>
        <v>1.1028</v>
      </c>
      <c r="J2207" s="10">
        <f>VLOOKUP(B2207,home!$B$2:$E$405,4,FALSE)</f>
        <v>1.0797000000000001</v>
      </c>
      <c r="K2207" s="12">
        <f t="shared" si="2966"/>
        <v>2.2003656749759997</v>
      </c>
      <c r="L2207" s="12">
        <f t="shared" si="2967"/>
        <v>1.4035890970080001</v>
      </c>
      <c r="M2207" s="13">
        <f t="shared" si="2968"/>
        <v>2.7215876748394568E-2</v>
      </c>
      <c r="N2207" s="13">
        <f t="shared" si="2969"/>
        <v>5.9884881011544829E-2</v>
      </c>
      <c r="O2207" s="13">
        <f t="shared" si="2970"/>
        <v>3.8199907869560158E-2</v>
      </c>
      <c r="P2207" s="13">
        <f t="shared" si="2971"/>
        <v>8.4053766063425739E-2</v>
      </c>
      <c r="Q2207" s="13">
        <f t="shared" si="2972"/>
        <v>6.5884318313912643E-2</v>
      </c>
      <c r="R2207" s="13">
        <f t="shared" si="2973"/>
        <v>2.680848709621237E-2</v>
      </c>
      <c r="S2207" s="13">
        <f t="shared" si="2974"/>
        <v>6.4898107589551196E-2</v>
      </c>
      <c r="T2207" s="13">
        <f t="shared" si="2975"/>
        <v>9.247451084921228E-2</v>
      </c>
      <c r="U2207" s="13">
        <f t="shared" si="2976"/>
        <v>5.8988474804542716E-2</v>
      </c>
      <c r="V2207" s="13">
        <f t="shared" si="2977"/>
        <v>2.2270213015410632E-2</v>
      </c>
      <c r="W2207" s="13">
        <f t="shared" si="2978"/>
        <v>4.8323197512375342E-2</v>
      </c>
      <c r="X2207" s="13">
        <f t="shared" si="2979"/>
        <v>6.7825913160934143E-2</v>
      </c>
      <c r="Y2207" s="13">
        <f t="shared" si="2980"/>
        <v>4.7599856103649293E-2</v>
      </c>
      <c r="Z2207" s="13">
        <f t="shared" si="2981"/>
        <v>1.2542700065174455E-2</v>
      </c>
      <c r="AA2207" s="13">
        <f t="shared" si="2982"/>
        <v>2.7598526694929106E-2</v>
      </c>
      <c r="AB2207" s="13">
        <f t="shared" si="2983"/>
        <v>3.0363425409715417E-2</v>
      </c>
      <c r="AC2207" s="13">
        <f t="shared" si="2984"/>
        <v>4.298720771255338E-3</v>
      </c>
      <c r="AD2207" s="13">
        <f t="shared" si="2985"/>
        <v>2.6582176277829075E-2</v>
      </c>
      <c r="AE2207" s="13">
        <f t="shared" si="2986"/>
        <v>3.7310452798305589E-2</v>
      </c>
      <c r="AF2207" s="13">
        <f t="shared" si="2987"/>
        <v>2.6184272376066679E-2</v>
      </c>
      <c r="AG2207" s="13">
        <f t="shared" si="2988"/>
        <v>1.2250653073378324E-2</v>
      </c>
      <c r="AH2207" s="13">
        <f t="shared" si="2989"/>
        <v>4.4011992646300971E-3</v>
      </c>
      <c r="AI2207" s="13">
        <f t="shared" si="2990"/>
        <v>9.6842477906216775E-3</v>
      </c>
      <c r="AJ2207" s="13">
        <f t="shared" si="2991"/>
        <v>1.065444321322305E-2</v>
      </c>
      <c r="AK2207" s="13">
        <f t="shared" si="2992"/>
        <v>7.8145570441189999E-3</v>
      </c>
      <c r="AL2207" s="13">
        <f t="shared" si="2993"/>
        <v>5.3104836330565618E-4</v>
      </c>
      <c r="AM2207" s="13">
        <f t="shared" si="2994"/>
        <v>1.169810164957927E-2</v>
      </c>
      <c r="AN2207" s="13">
        <f t="shared" si="2995"/>
        <v>1.6419327931040763E-2</v>
      </c>
      <c r="AO2207" s="13">
        <f t="shared" si="2996"/>
        <v>1.1522994832103872E-2</v>
      </c>
      <c r="AP2207" s="13">
        <f t="shared" si="2997"/>
        <v>5.3911833037401779E-3</v>
      </c>
      <c r="AQ2207" s="13">
        <f t="shared" si="2998"/>
        <v>1.8917515262753197E-3</v>
      </c>
      <c r="AR2207" s="13">
        <f t="shared" si="2999"/>
        <v>1.235495060318886E-3</v>
      </c>
      <c r="AS2207" s="13">
        <f t="shared" si="3000"/>
        <v>2.7185409223280791E-3</v>
      </c>
      <c r="AT2207" s="13">
        <f t="shared" si="3001"/>
        <v>2.9908920657541506E-3</v>
      </c>
      <c r="AU2207" s="13">
        <f t="shared" si="3002"/>
        <v>2.1936854130144984E-3</v>
      </c>
      <c r="AV2207" s="13">
        <f t="shared" si="3003"/>
        <v>1.2067275211231625E-3</v>
      </c>
      <c r="AW2207" s="13">
        <f t="shared" si="3004"/>
        <v>4.5558185791407581E-5</v>
      </c>
      <c r="AX2207" s="13">
        <f t="shared" si="3005"/>
        <v>4.2900168886857238E-3</v>
      </c>
      <c r="AY2207" s="13">
        <f t="shared" si="3006"/>
        <v>6.021420930939464E-3</v>
      </c>
      <c r="AZ2207" s="13">
        <f t="shared" si="3007"/>
        <v>4.2258003835811981E-3</v>
      </c>
      <c r="BA2207" s="13">
        <f t="shared" si="3008"/>
        <v>1.9770957815089321E-3</v>
      </c>
      <c r="BB2207" s="13">
        <f t="shared" si="3009"/>
        <v>6.9375752066661175E-4</v>
      </c>
      <c r="BC2207" s="13">
        <f t="shared" si="3010"/>
        <v>1.9475009839499166E-4</v>
      </c>
      <c r="BD2207" s="13">
        <f t="shared" si="3011"/>
        <v>2.8902123267847163E-4</v>
      </c>
      <c r="BE2207" s="13">
        <f t="shared" si="3012"/>
        <v>6.3595239972496077E-4</v>
      </c>
      <c r="BF2207" s="13">
        <f t="shared" si="3013"/>
        <v>6.9966391563671001E-4</v>
      </c>
      <c r="BG2207" s="13">
        <f t="shared" si="3014"/>
        <v>5.1317215466210691E-4</v>
      </c>
      <c r="BH2207" s="13">
        <f t="shared" si="3015"/>
        <v>2.8229159861799366E-4</v>
      </c>
      <c r="BI2207" s="13">
        <f t="shared" si="3016"/>
        <v>1.2422894878662705E-4</v>
      </c>
      <c r="BJ2207" s="14">
        <f t="shared" si="3017"/>
        <v>0.54864643232372456</v>
      </c>
      <c r="BK2207" s="14">
        <f t="shared" si="3018"/>
        <v>0.20928915348228261</v>
      </c>
      <c r="BL2207" s="14">
        <f t="shared" si="3019"/>
        <v>0.22740294042019923</v>
      </c>
      <c r="BM2207" s="14">
        <f t="shared" si="3020"/>
        <v>0.68985812644318245</v>
      </c>
      <c r="BN2207" s="14">
        <f t="shared" si="3021"/>
        <v>0.30204723710305031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1.5866</v>
      </c>
      <c r="F2208" s="10">
        <f>VLOOKUP(B2208,home!$B$2:$E$405,3,FALSE)</f>
        <v>0.94540000000000002</v>
      </c>
      <c r="G2208" s="10">
        <f>VLOOKUP(C2208,away!$B$2:$E$405,4,FALSE)</f>
        <v>1.2033</v>
      </c>
      <c r="H2208" s="10">
        <f>VLOOKUP(A2208,away!$A$2:$E$405,3,FALSE)</f>
        <v>1.1788000000000001</v>
      </c>
      <c r="I2208" s="10">
        <f>VLOOKUP(C2208,away!$B$2:$E$405,3,FALSE)</f>
        <v>1.3882000000000001</v>
      </c>
      <c r="J2208" s="10">
        <f>VLOOKUP(B2208,home!$B$2:$E$405,4,FALSE)</f>
        <v>1.018</v>
      </c>
      <c r="K2208" s="12">
        <f t="shared" si="2966"/>
        <v>1.8049158744120002</v>
      </c>
      <c r="L2208" s="12">
        <f t="shared" si="2967"/>
        <v>1.6658655428800002</v>
      </c>
      <c r="M2208" s="13">
        <f t="shared" si="2968"/>
        <v>3.1092724772984019E-2</v>
      </c>
      <c r="N2208" s="13">
        <f t="shared" si="2969"/>
        <v>5.6119752521482102E-2</v>
      </c>
      <c r="O2208" s="13">
        <f t="shared" si="2970"/>
        <v>5.1796298833565457E-2</v>
      </c>
      <c r="P2208" s="13">
        <f t="shared" si="2971"/>
        <v>9.3487962000490046E-2</v>
      </c>
      <c r="Q2208" s="13">
        <f t="shared" si="2972"/>
        <v>5.0645716097047967E-2</v>
      </c>
      <c r="R2208" s="13">
        <f t="shared" si="2973"/>
        <v>4.314283473777613E-2</v>
      </c>
      <c r="S2208" s="13">
        <f t="shared" si="2974"/>
        <v>7.0273666129440707E-2</v>
      </c>
      <c r="T2208" s="13">
        <f t="shared" si="2975"/>
        <v>8.4368953340555178E-2</v>
      </c>
      <c r="U2208" s="13">
        <f t="shared" si="2976"/>
        <v>7.7869187285345615E-2</v>
      </c>
      <c r="V2208" s="13">
        <f t="shared" si="2977"/>
        <v>2.3477238474100555E-2</v>
      </c>
      <c r="W2208" s="13">
        <f t="shared" si="2978"/>
        <v>3.0470418984841752E-2</v>
      </c>
      <c r="X2208" s="13">
        <f t="shared" si="2979"/>
        <v>5.075962106396447E-2</v>
      </c>
      <c r="Y2208" s="13">
        <f t="shared" si="2980"/>
        <v>4.2279351850052146E-2</v>
      </c>
      <c r="Z2208" s="13">
        <f t="shared" si="2981"/>
        <v>2.3956720603942525E-2</v>
      </c>
      <c r="AA2208" s="13">
        <f t="shared" si="2982"/>
        <v>4.3239865316908897E-2</v>
      </c>
      <c r="AB2208" s="13">
        <f t="shared" si="2983"/>
        <v>3.9022159658962878E-2</v>
      </c>
      <c r="AC2208" s="13">
        <f t="shared" si="2984"/>
        <v>4.4118825110380346E-3</v>
      </c>
      <c r="AD2208" s="13">
        <f t="shared" si="2985"/>
        <v>1.3749135731431418E-2</v>
      </c>
      <c r="AE2208" s="13">
        <f t="shared" si="2986"/>
        <v>2.2904211459371809E-2</v>
      </c>
      <c r="AF2208" s="13">
        <f t="shared" si="2987"/>
        <v>1.9077668328502374E-2</v>
      </c>
      <c r="AG2208" s="13">
        <f t="shared" si="2988"/>
        <v>1.0593610102315066E-2</v>
      </c>
      <c r="AH2208" s="13">
        <f t="shared" si="2989"/>
        <v>9.9771688436277994E-3</v>
      </c>
      <c r="AI2208" s="13">
        <f t="shared" si="2990"/>
        <v>1.800795042755263E-2</v>
      </c>
      <c r="AJ2208" s="13">
        <f t="shared" si="2991"/>
        <v>1.6251417796157058E-2</v>
      </c>
      <c r="AK2208" s="13">
        <f t="shared" si="2992"/>
        <v>9.777480653995186E-3</v>
      </c>
      <c r="AL2208" s="13">
        <f t="shared" si="2993"/>
        <v>5.3061660893860064E-4</v>
      </c>
      <c r="AM2208" s="13">
        <f t="shared" si="2994"/>
        <v>4.963206668221162E-3</v>
      </c>
      <c r="AN2208" s="13">
        <f t="shared" si="2995"/>
        <v>8.2680349707818842E-3</v>
      </c>
      <c r="AO2208" s="13">
        <f t="shared" si="2996"/>
        <v>6.8867172825761965E-3</v>
      </c>
      <c r="AP2208" s="13">
        <f t="shared" si="2997"/>
        <v>3.8241150081999588E-3</v>
      </c>
      <c r="AQ2208" s="13">
        <f t="shared" si="2998"/>
        <v>1.5926153560426449E-3</v>
      </c>
      <c r="AR2208" s="13">
        <f t="shared" si="2999"/>
        <v>3.3241243584190864E-3</v>
      </c>
      <c r="AS2208" s="13">
        <f t="shared" si="3000"/>
        <v>5.9997648230302137E-3</v>
      </c>
      <c r="AT2208" s="13">
        <f t="shared" si="3001"/>
        <v>5.4145353859129698E-3</v>
      </c>
      <c r="AU2208" s="13">
        <f t="shared" si="3002"/>
        <v>3.257593623533275E-3</v>
      </c>
      <c r="AV2208" s="13">
        <f t="shared" si="3003"/>
        <v>1.4699206108746295E-3</v>
      </c>
      <c r="AW2208" s="13">
        <f t="shared" si="3004"/>
        <v>4.4317499543229098E-5</v>
      </c>
      <c r="AX2208" s="13">
        <f t="shared" si="3005"/>
        <v>1.4930284172433121E-3</v>
      </c>
      <c r="AY2208" s="13">
        <f t="shared" si="3006"/>
        <v>2.4871845948262979E-3</v>
      </c>
      <c r="AZ2208" s="13">
        <f t="shared" si="3007"/>
        <v>2.0716575576515423E-3</v>
      </c>
      <c r="BA2208" s="13">
        <f t="shared" si="3008"/>
        <v>1.1503676473128808E-3</v>
      </c>
      <c r="BB2208" s="13">
        <f t="shared" si="3009"/>
        <v>4.7908945632561513E-4</v>
      </c>
      <c r="BC2208" s="13">
        <f t="shared" si="3010"/>
        <v>1.5961972344999086E-4</v>
      </c>
      <c r="BD2208" s="13">
        <f t="shared" si="3011"/>
        <v>9.2292403815640749E-4</v>
      </c>
      <c r="BE2208" s="13">
        <f t="shared" si="3012"/>
        <v>1.6658002473449263E-3</v>
      </c>
      <c r="BF2208" s="13">
        <f t="shared" si="3013"/>
        <v>1.5033146550161472E-3</v>
      </c>
      <c r="BG2208" s="13">
        <f t="shared" si="3014"/>
        <v>9.0445216169161467E-4</v>
      </c>
      <c r="BH2208" s="13">
        <f t="shared" si="3015"/>
        <v>4.0811501607086113E-4</v>
      </c>
      <c r="BI2208" s="13">
        <f t="shared" si="3016"/>
        <v>1.4732265421844116E-4</v>
      </c>
      <c r="BJ2208" s="14">
        <f t="shared" si="3017"/>
        <v>0.41434407616219576</v>
      </c>
      <c r="BK2208" s="14">
        <f t="shared" si="3018"/>
        <v>0.22576127509181823</v>
      </c>
      <c r="BL2208" s="14">
        <f t="shared" si="3019"/>
        <v>0.33410223112816034</v>
      </c>
      <c r="BM2208" s="14">
        <f t="shared" si="3020"/>
        <v>0.66943614692748821</v>
      </c>
      <c r="BN2208" s="14">
        <f t="shared" si="3021"/>
        <v>0.32628528896334574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1.1809000000000001</v>
      </c>
      <c r="F2209" s="10">
        <f>VLOOKUP(B2209,home!$B$2:$E$405,3,FALSE)</f>
        <v>0.49399999999999999</v>
      </c>
      <c r="G2209" s="10">
        <f>VLOOKUP(C2209,away!$B$2:$E$405,4,FALSE)</f>
        <v>2.3287</v>
      </c>
      <c r="H2209" s="10">
        <f>VLOOKUP(A2209,away!$A$2:$E$405,3,FALSE)</f>
        <v>0.92459999999999998</v>
      </c>
      <c r="I2209" s="10">
        <f>VLOOKUP(C2209,away!$B$2:$E$405,3,FALSE)</f>
        <v>0.4506</v>
      </c>
      <c r="J2209" s="10">
        <f>VLOOKUP(B2209,home!$B$2:$E$405,4,FALSE)</f>
        <v>1.7124999999999999</v>
      </c>
      <c r="K2209" s="12">
        <f t="shared" si="2966"/>
        <v>1.35848114402</v>
      </c>
      <c r="L2209" s="12">
        <f t="shared" si="2967"/>
        <v>0.71346990149999989</v>
      </c>
      <c r="M2209" s="13">
        <f t="shared" si="2968"/>
        <v>0.12593982751288813</v>
      </c>
      <c r="N2209" s="13">
        <f t="shared" si="2969"/>
        <v>0.17108688095738975</v>
      </c>
      <c r="O2209" s="13">
        <f t="shared" si="2970"/>
        <v>8.9854276330547267E-2</v>
      </c>
      <c r="P2209" s="13">
        <f t="shared" si="2971"/>
        <v>0.12206534010461106</v>
      </c>
      <c r="Q2209" s="13">
        <f t="shared" si="2972"/>
        <v>0.11620915088490419</v>
      </c>
      <c r="R2209" s="13">
        <f t="shared" si="2973"/>
        <v>3.2054160841454661E-2</v>
      </c>
      <c r="S2209" s="13">
        <f t="shared" si="2974"/>
        <v>2.9577512430151564E-2</v>
      </c>
      <c r="T2209" s="13">
        <f t="shared" si="2975"/>
        <v>8.2911731435251226E-2</v>
      </c>
      <c r="U2209" s="13">
        <f t="shared" si="2976"/>
        <v>4.354497309050042E-2</v>
      </c>
      <c r="V2209" s="13">
        <f t="shared" si="2977"/>
        <v>3.1852858142515541E-3</v>
      </c>
      <c r="W2209" s="13">
        <f t="shared" si="2978"/>
        <v>5.2622646746572459E-2</v>
      </c>
      <c r="X2209" s="13">
        <f t="shared" si="2979"/>
        <v>3.7544674590946341E-2</v>
      </c>
      <c r="Y2209" s="13">
        <f t="shared" si="2980"/>
        <v>1.3393497641126018E-2</v>
      </c>
      <c r="Z2209" s="13">
        <f t="shared" si="2981"/>
        <v>7.623226326072605E-3</v>
      </c>
      <c r="AA2209" s="13">
        <f t="shared" si="2982"/>
        <v>1.0356009220566495E-2</v>
      </c>
      <c r="AB2209" s="13">
        <f t="shared" si="2983"/>
        <v>7.0342216267184204E-3</v>
      </c>
      <c r="AC2209" s="13">
        <f t="shared" si="2984"/>
        <v>1.9295573723849388E-4</v>
      </c>
      <c r="AD2209" s="13">
        <f t="shared" si="2985"/>
        <v>1.7871718338411044E-2</v>
      </c>
      <c r="AE2209" s="13">
        <f t="shared" si="2986"/>
        <v>1.2750933122541872E-2</v>
      </c>
      <c r="AF2209" s="13">
        <f t="shared" si="2987"/>
        <v>4.5487034994865167E-3</v>
      </c>
      <c r="AG2209" s="13">
        <f t="shared" si="2988"/>
        <v>1.0817876792437835E-3</v>
      </c>
      <c r="AH2209" s="13">
        <f t="shared" si="2989"/>
        <v>1.3597356339938066E-3</v>
      </c>
      <c r="AI2209" s="13">
        <f t="shared" si="2990"/>
        <v>1.8471752196326666E-3</v>
      </c>
      <c r="AJ2209" s="13">
        <f t="shared" si="2991"/>
        <v>1.25467635278599E-3</v>
      </c>
      <c r="AK2209" s="13">
        <f t="shared" si="2992"/>
        <v>5.6815138903585066E-4</v>
      </c>
      <c r="AL2209" s="13">
        <f t="shared" si="2993"/>
        <v>7.4807813084363244E-6</v>
      </c>
      <c r="AM2209" s="13">
        <f t="shared" si="2994"/>
        <v>4.855678474793566E-3</v>
      </c>
      <c r="AN2209" s="13">
        <f t="shared" si="2995"/>
        <v>3.4643804431266352E-3</v>
      </c>
      <c r="AO2209" s="13">
        <f t="shared" si="2996"/>
        <v>1.235865586758043E-3</v>
      </c>
      <c r="AP2209" s="13">
        <f t="shared" si="2997"/>
        <v>2.9391763281716693E-4</v>
      </c>
      <c r="AQ2209" s="13">
        <f t="shared" si="2998"/>
        <v>5.2425346133794296E-5</v>
      </c>
      <c r="AR2209" s="13">
        <f t="shared" si="2999"/>
        <v>1.9402608977032028E-4</v>
      </c>
      <c r="AS2209" s="13">
        <f t="shared" si="3000"/>
        <v>2.6358078440091192E-4</v>
      </c>
      <c r="AT2209" s="13">
        <f t="shared" si="3001"/>
        <v>1.7903476276731991E-4</v>
      </c>
      <c r="AU2209" s="13">
        <f t="shared" si="3002"/>
        <v>8.1071783114499324E-5</v>
      </c>
      <c r="AV2209" s="13">
        <f t="shared" si="3003"/>
        <v>2.7533622168281625E-5</v>
      </c>
      <c r="AW2209" s="13">
        <f t="shared" si="3004"/>
        <v>2.0140661454840166E-7</v>
      </c>
      <c r="AX2209" s="13">
        <f t="shared" si="3005"/>
        <v>1.0993912749051411E-3</v>
      </c>
      <c r="AY2209" s="13">
        <f t="shared" si="3006"/>
        <v>7.8438258461653034E-4</v>
      </c>
      <c r="AZ2209" s="13">
        <f t="shared" si="3007"/>
        <v>2.7981668269233561E-4</v>
      </c>
      <c r="BA2209" s="13">
        <f t="shared" si="3008"/>
        <v>6.6546927012852477E-5</v>
      </c>
      <c r="BB2209" s="13">
        <f t="shared" si="3009"/>
        <v>1.1869807365246884E-5</v>
      </c>
      <c r="BC2209" s="13">
        <f t="shared" si="3010"/>
        <v>1.6937500583413338E-6</v>
      </c>
      <c r="BD2209" s="13">
        <f t="shared" si="3011"/>
        <v>2.3071962526143414E-5</v>
      </c>
      <c r="BE2209" s="13">
        <f t="shared" si="3012"/>
        <v>3.1342826047301876E-5</v>
      </c>
      <c r="BF2209" s="13">
        <f t="shared" si="3013"/>
        <v>2.1289319092779257E-5</v>
      </c>
      <c r="BG2209" s="13">
        <f t="shared" si="3014"/>
        <v>9.6403795188551946E-6</v>
      </c>
      <c r="BH2209" s="13">
        <f t="shared" si="3015"/>
        <v>3.2740684493903495E-6</v>
      </c>
      <c r="BI2209" s="13">
        <f t="shared" si="3016"/>
        <v>8.8955205054551711E-7</v>
      </c>
      <c r="BJ2209" s="14">
        <f t="shared" si="3017"/>
        <v>0.52216769340615277</v>
      </c>
      <c r="BK2209" s="14">
        <f t="shared" si="3018"/>
        <v>0.28175278496506573</v>
      </c>
      <c r="BL2209" s="14">
        <f t="shared" si="3019"/>
        <v>0.18870813485514193</v>
      </c>
      <c r="BM2209" s="14">
        <f t="shared" si="3020"/>
        <v>0.34225802174263614</v>
      </c>
      <c r="BN2209" s="14">
        <f t="shared" si="3021"/>
        <v>0.65720963663179499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1.4215</v>
      </c>
      <c r="F2210" s="10">
        <f>VLOOKUP(B2210,home!$B$2:$E$405,3,FALSE)</f>
        <v>1.2987</v>
      </c>
      <c r="G2210" s="10">
        <f>VLOOKUP(C2210,away!$B$2:$E$405,4,FALSE)</f>
        <v>1.1904999999999999</v>
      </c>
      <c r="H2210" s="10">
        <f>VLOOKUP(A2210,away!$A$2:$E$405,3,FALSE)</f>
        <v>1.0277000000000001</v>
      </c>
      <c r="I2210" s="10">
        <f>VLOOKUP(C2210,away!$B$2:$E$405,3,FALSE)</f>
        <v>0.67359999999999998</v>
      </c>
      <c r="J2210" s="10">
        <f>VLOOKUP(B2210,home!$B$2:$E$405,4,FALSE)</f>
        <v>0.5988</v>
      </c>
      <c r="K2210" s="12">
        <f t="shared" si="2966"/>
        <v>2.1977844905249997</v>
      </c>
      <c r="L2210" s="12">
        <f t="shared" si="2967"/>
        <v>0.414524521536</v>
      </c>
      <c r="M2210" s="13">
        <f t="shared" si="2968"/>
        <v>7.3364947489878943E-2</v>
      </c>
      <c r="N2210" s="13">
        <f t="shared" si="2969"/>
        <v>0.16124034374143695</v>
      </c>
      <c r="O2210" s="13">
        <f t="shared" si="2970"/>
        <v>3.0411569755755836E-2</v>
      </c>
      <c r="P2210" s="13">
        <f t="shared" si="2971"/>
        <v>6.6838076341719344E-2</v>
      </c>
      <c r="Q2210" s="13">
        <f t="shared" si="2972"/>
        <v>0.17718576336092495</v>
      </c>
      <c r="R2210" s="13">
        <f t="shared" si="2973"/>
        <v>6.3031707010816861E-3</v>
      </c>
      <c r="S2210" s="13">
        <f t="shared" si="2974"/>
        <v>1.5222966150414647E-2</v>
      </c>
      <c r="T2210" s="13">
        <f t="shared" si="2975"/>
        <v>7.3447843780178337E-2</v>
      </c>
      <c r="U2210" s="13">
        <f t="shared" si="2976"/>
        <v>1.3853010807968922E-2</v>
      </c>
      <c r="V2210" s="13">
        <f t="shared" si="2977"/>
        <v>1.5409626175878985E-3</v>
      </c>
      <c r="W2210" s="13">
        <f t="shared" si="2978"/>
        <v>0.12980537421882452</v>
      </c>
      <c r="X2210" s="13">
        <f t="shared" si="2979"/>
        <v>5.3807510640859674E-2</v>
      </c>
      <c r="Y2210" s="13">
        <f t="shared" si="2980"/>
        <v>1.115226630172279E-2</v>
      </c>
      <c r="Z2210" s="13">
        <f t="shared" si="2981"/>
        <v>8.7093960634187324E-4</v>
      </c>
      <c r="AA2210" s="13">
        <f t="shared" si="2982"/>
        <v>1.914137559002118E-3</v>
      </c>
      <c r="AB2210" s="13">
        <f t="shared" si="2983"/>
        <v>2.1034309199531183E-3</v>
      </c>
      <c r="AC2210" s="13">
        <f t="shared" si="2984"/>
        <v>8.7741984249600495E-5</v>
      </c>
      <c r="AD2210" s="13">
        <f t="shared" si="2985"/>
        <v>7.1321059561231553E-2</v>
      </c>
      <c r="AE2210" s="13">
        <f t="shared" si="2986"/>
        <v>2.9564328090060071E-2</v>
      </c>
      <c r="AF2210" s="13">
        <f t="shared" si="2987"/>
        <v>6.127569478032736E-3</v>
      </c>
      <c r="AG2210" s="13">
        <f t="shared" si="2988"/>
        <v>8.4667593535337241E-4</v>
      </c>
      <c r="AH2210" s="13">
        <f t="shared" si="2989"/>
        <v>9.0256455901404313E-5</v>
      </c>
      <c r="AI2210" s="13">
        <f t="shared" si="2990"/>
        <v>1.9836423894986001E-4</v>
      </c>
      <c r="AJ2210" s="13">
        <f t="shared" si="2991"/>
        <v>2.1798092391939869E-4</v>
      </c>
      <c r="AK2210" s="13">
        <f t="shared" si="2992"/>
        <v>1.5969169794012144E-4</v>
      </c>
      <c r="AL2210" s="13">
        <f t="shared" si="2993"/>
        <v>3.1974427256055874E-6</v>
      </c>
      <c r="AM2210" s="13">
        <f t="shared" si="2994"/>
        <v>3.1349663710296877E-2</v>
      </c>
      <c r="AN2210" s="13">
        <f t="shared" si="2995"/>
        <v>1.2995204349825318E-2</v>
      </c>
      <c r="AO2210" s="13">
        <f t="shared" si="2996"/>
        <v>2.6934154326869425E-3</v>
      </c>
      <c r="AP2210" s="13">
        <f t="shared" si="2997"/>
        <v>3.7216224784407772E-4</v>
      </c>
      <c r="AQ2210" s="13">
        <f t="shared" si="2998"/>
        <v>3.8567594430332145E-5</v>
      </c>
      <c r="AR2210" s="13">
        <f t="shared" si="2999"/>
        <v>7.4827028396129437E-6</v>
      </c>
      <c r="AS2210" s="13">
        <f t="shared" si="3000"/>
        <v>1.6445368248108706E-5</v>
      </c>
      <c r="AT2210" s="13">
        <f t="shared" si="3001"/>
        <v>1.80716876383328E-5</v>
      </c>
      <c r="AU2210" s="13">
        <f t="shared" si="3002"/>
        <v>1.3239224936380062E-5</v>
      </c>
      <c r="AV2210" s="13">
        <f t="shared" si="3003"/>
        <v>7.274240807936982E-6</v>
      </c>
      <c r="AW2210" s="13">
        <f t="shared" si="3004"/>
        <v>8.0916223279888839E-8</v>
      </c>
      <c r="AX2210" s="13">
        <f t="shared" si="3005"/>
        <v>1.1483300780944145E-2</v>
      </c>
      <c r="AY2210" s="13">
        <f t="shared" si="3006"/>
        <v>4.7601097618748473E-3</v>
      </c>
      <c r="AZ2210" s="13">
        <f t="shared" si="3007"/>
        <v>9.8659111075000681E-4</v>
      </c>
      <c r="BA2210" s="13">
        <f t="shared" si="3008"/>
        <v>1.3632206937843911E-4</v>
      </c>
      <c r="BB2210" s="13">
        <f t="shared" si="3009"/>
        <v>1.4127210145973719E-5</v>
      </c>
      <c r="BC2210" s="13">
        <f t="shared" si="3010"/>
        <v>1.1712150052796566E-6</v>
      </c>
      <c r="BD2210" s="13">
        <f t="shared" si="3011"/>
        <v>5.169606357311037E-7</v>
      </c>
      <c r="BE2210" s="13">
        <f t="shared" si="3012"/>
        <v>1.1361680674217637E-6</v>
      </c>
      <c r="BF2210" s="13">
        <f t="shared" si="3013"/>
        <v>1.2485262786046575E-6</v>
      </c>
      <c r="BG2210" s="13">
        <f t="shared" si="3014"/>
        <v>9.1466389704340357E-7</v>
      </c>
      <c r="BH2210" s="13">
        <f t="shared" si="3015"/>
        <v>5.0255853174128691E-7</v>
      </c>
      <c r="BI2210" s="13">
        <f t="shared" si="3016"/>
        <v>2.2090306932840316E-7</v>
      </c>
      <c r="BJ2210" s="14">
        <f t="shared" si="3017"/>
        <v>0.77932937059180718</v>
      </c>
      <c r="BK2210" s="14">
        <f t="shared" si="3018"/>
        <v>0.1618180017884509</v>
      </c>
      <c r="BL2210" s="14">
        <f t="shared" si="3019"/>
        <v>5.5318666065422704E-2</v>
      </c>
      <c r="BM2210" s="14">
        <f t="shared" si="3020"/>
        <v>0.47723307781557323</v>
      </c>
      <c r="BN2210" s="14">
        <f t="shared" si="3021"/>
        <v>0.51534387139079763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1.4215</v>
      </c>
      <c r="F2211" s="10">
        <f>VLOOKUP(B2211,home!$B$2:$E$405,3,FALSE)</f>
        <v>0.54110000000000003</v>
      </c>
      <c r="G2211" s="10">
        <f>VLOOKUP(C2211,away!$B$2:$E$405,4,FALSE)</f>
        <v>0.59530000000000005</v>
      </c>
      <c r="H2211" s="10">
        <f>VLOOKUP(A2211,away!$A$2:$E$405,3,FALSE)</f>
        <v>1.0277000000000001</v>
      </c>
      <c r="I2211" s="10">
        <f>VLOOKUP(C2211,away!$B$2:$E$405,3,FALSE)</f>
        <v>1.1976</v>
      </c>
      <c r="J2211" s="10">
        <f>VLOOKUP(B2211,home!$B$2:$E$405,4,FALSE)</f>
        <v>0.74850000000000005</v>
      </c>
      <c r="K2211" s="12">
        <f t="shared" si="2966"/>
        <v>0.45788907384500005</v>
      </c>
      <c r="L2211" s="12">
        <f t="shared" si="2967"/>
        <v>0.9212339797200001</v>
      </c>
      <c r="M2211" s="13">
        <f t="shared" si="2968"/>
        <v>0.25179927073963093</v>
      </c>
      <c r="N2211" s="13">
        <f t="shared" si="2969"/>
        <v>0.11529613487381604</v>
      </c>
      <c r="O2211" s="13">
        <f t="shared" si="2970"/>
        <v>0.23196604427406398</v>
      </c>
      <c r="P2211" s="13">
        <f t="shared" si="2971"/>
        <v>0.10621471717613944</v>
      </c>
      <c r="Q2211" s="13">
        <f t="shared" si="2972"/>
        <v>2.6396420207639916E-2</v>
      </c>
      <c r="R2211" s="13">
        <f t="shared" si="2973"/>
        <v>0.10684750106325085</v>
      </c>
      <c r="S2211" s="13">
        <f t="shared" si="2974"/>
        <v>1.120095196430574E-2</v>
      </c>
      <c r="T2211" s="13">
        <f t="shared" si="2975"/>
        <v>2.4317279238245552E-2</v>
      </c>
      <c r="U2211" s="13">
        <f t="shared" si="2976"/>
        <v>4.8924303304504591E-2</v>
      </c>
      <c r="V2211" s="13">
        <f t="shared" si="2977"/>
        <v>5.2497987406910623E-4</v>
      </c>
      <c r="W2211" s="13">
        <f t="shared" si="2978"/>
        <v>4.0288774672332297E-3</v>
      </c>
      <c r="X2211" s="13">
        <f t="shared" si="2979"/>
        <v>3.7115388229435023E-3</v>
      </c>
      <c r="Y2211" s="13">
        <f t="shared" si="2980"/>
        <v>1.7095978403727638E-3</v>
      </c>
      <c r="Z2211" s="13">
        <f t="shared" si="2981"/>
        <v>3.2810516209211847E-2</v>
      </c>
      <c r="AA2211" s="13">
        <f t="shared" si="2982"/>
        <v>1.5023576879412375E-2</v>
      </c>
      <c r="AB2211" s="13">
        <f t="shared" si="2983"/>
        <v>3.4395658515766437E-3</v>
      </c>
      <c r="AC2211" s="13">
        <f t="shared" si="2984"/>
        <v>1.3840535728028811E-5</v>
      </c>
      <c r="AD2211" s="13">
        <f t="shared" si="2985"/>
        <v>4.6119474302660314E-4</v>
      </c>
      <c r="AE2211" s="13">
        <f t="shared" si="2986"/>
        <v>4.2486826854434037E-4</v>
      </c>
      <c r="AF2211" s="13">
        <f t="shared" si="2987"/>
        <v>1.957015429439242E-4</v>
      </c>
      <c r="AG2211" s="13">
        <f t="shared" si="2988"/>
        <v>6.0095637081191939E-5</v>
      </c>
      <c r="AH2211" s="13">
        <f t="shared" si="2989"/>
        <v>7.5565406060199482E-3</v>
      </c>
      <c r="AI2211" s="13">
        <f t="shared" si="2990"/>
        <v>3.4600573795626095E-3</v>
      </c>
      <c r="AJ2211" s="13">
        <f t="shared" si="2991"/>
        <v>7.9216123448924052E-4</v>
      </c>
      <c r="AK2211" s="13">
        <f t="shared" si="2992"/>
        <v>1.2090732466539678E-4</v>
      </c>
      <c r="AL2211" s="13">
        <f t="shared" si="2993"/>
        <v>2.3353023757387053E-7</v>
      </c>
      <c r="AM2211" s="13">
        <f t="shared" si="2994"/>
        <v>4.2235206749326824E-5</v>
      </c>
      <c r="AN2211" s="13">
        <f t="shared" si="2995"/>
        <v>3.8908507597979356E-5</v>
      </c>
      <c r="AO2211" s="13">
        <f t="shared" si="2996"/>
        <v>1.7921919649726191E-5</v>
      </c>
      <c r="AP2211" s="13">
        <f t="shared" si="2997"/>
        <v>5.5034271210464446E-6</v>
      </c>
      <c r="AQ2211" s="13">
        <f t="shared" si="2998"/>
        <v>1.2674860172051494E-6</v>
      </c>
      <c r="AR2211" s="13">
        <f t="shared" si="2999"/>
        <v>1.3922683950799081E-3</v>
      </c>
      <c r="AS2211" s="13">
        <f t="shared" si="3000"/>
        <v>6.375044859668038E-4</v>
      </c>
      <c r="AT2211" s="13">
        <f t="shared" si="3001"/>
        <v>1.459531693256863E-4</v>
      </c>
      <c r="AU2211" s="13">
        <f t="shared" si="3002"/>
        <v>2.227678717576033E-5</v>
      </c>
      <c r="AV2211" s="13">
        <f t="shared" si="3003"/>
        <v>2.550074362037767E-6</v>
      </c>
      <c r="AW2211" s="13">
        <f t="shared" si="3004"/>
        <v>2.736344979952289E-9</v>
      </c>
      <c r="AX2211" s="13">
        <f t="shared" si="3005"/>
        <v>3.2231732836835603E-6</v>
      </c>
      <c r="AY2211" s="13">
        <f t="shared" si="3006"/>
        <v>2.969296751454987E-6</v>
      </c>
      <c r="AZ2211" s="13">
        <f t="shared" si="3007"/>
        <v>1.3677085316562728E-6</v>
      </c>
      <c r="BA2211" s="13">
        <f t="shared" si="3008"/>
        <v>4.199931912382354E-7</v>
      </c>
      <c r="BB2211" s="13">
        <f t="shared" si="3009"/>
        <v>9.6727999754925646E-8</v>
      </c>
      <c r="BC2211" s="13">
        <f t="shared" si="3010"/>
        <v>1.7821824032917076E-8</v>
      </c>
      <c r="BD2211" s="13">
        <f t="shared" si="3011"/>
        <v>2.137674924063068E-4</v>
      </c>
      <c r="BE2211" s="13">
        <f t="shared" si="3012"/>
        <v>9.7881799116091895E-5</v>
      </c>
      <c r="BF2211" s="13">
        <f t="shared" si="3013"/>
        <v>2.240950317177483E-5</v>
      </c>
      <c r="BG2211" s="13">
        <f t="shared" si="3014"/>
        <v>3.4203555508835238E-6</v>
      </c>
      <c r="BH2211" s="13">
        <f t="shared" si="3015"/>
        <v>3.9153585885366525E-7</v>
      </c>
      <c r="BI2211" s="13">
        <f t="shared" si="3016"/>
        <v>3.5855998357522297E-8</v>
      </c>
      <c r="BJ2211" s="14">
        <f t="shared" si="3017"/>
        <v>0.17671563991056416</v>
      </c>
      <c r="BK2211" s="14">
        <f t="shared" si="3018"/>
        <v>0.36975696311686235</v>
      </c>
      <c r="BL2211" s="14">
        <f t="shared" si="3019"/>
        <v>0.42066911737155804</v>
      </c>
      <c r="BM2211" s="14">
        <f t="shared" si="3020"/>
        <v>0.16142918171324883</v>
      </c>
      <c r="BN2211" s="14">
        <f t="shared" si="3021"/>
        <v>0.83852008833454106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1.4215</v>
      </c>
      <c r="F2212" s="10">
        <f>VLOOKUP(B2212,home!$B$2:$E$405,3,FALSE)</f>
        <v>1.0282</v>
      </c>
      <c r="G2212" s="10">
        <f>VLOOKUP(C2212,away!$B$2:$E$405,4,FALSE)</f>
        <v>1.1904999999999999</v>
      </c>
      <c r="H2212" s="10">
        <f>VLOOKUP(A2212,away!$A$2:$E$405,3,FALSE)</f>
        <v>1.0277000000000001</v>
      </c>
      <c r="I2212" s="10">
        <f>VLOOKUP(C2212,away!$B$2:$E$405,3,FALSE)</f>
        <v>1.4220999999999999</v>
      </c>
      <c r="J2212" s="10">
        <f>VLOOKUP(B2212,home!$B$2:$E$405,4,FALSE)</f>
        <v>1.3472999999999999</v>
      </c>
      <c r="K2212" s="12">
        <f t="shared" si="2966"/>
        <v>1.7400184901499998</v>
      </c>
      <c r="L2212" s="12">
        <f t="shared" si="2967"/>
        <v>1.969068400641</v>
      </c>
      <c r="M2212" s="13">
        <f t="shared" si="2968"/>
        <v>2.4499884130965165E-2</v>
      </c>
      <c r="N2212" s="13">
        <f t="shared" si="2969"/>
        <v>4.2630251394411948E-2</v>
      </c>
      <c r="O2212" s="13">
        <f t="shared" si="2970"/>
        <v>4.8241947661649388E-2</v>
      </c>
      <c r="P2212" s="13">
        <f t="shared" si="2971"/>
        <v>8.394188093211849E-2</v>
      </c>
      <c r="Q2212" s="13">
        <f t="shared" si="2972"/>
        <v>3.708871283300981E-2</v>
      </c>
      <c r="R2212" s="13">
        <f t="shared" si="2973"/>
        <v>4.7495847362965415E-2</v>
      </c>
      <c r="S2212" s="13">
        <f t="shared" si="2974"/>
        <v>7.1900741823471406E-2</v>
      </c>
      <c r="T2212" s="13">
        <f t="shared" si="2975"/>
        <v>7.3030212459927954E-2</v>
      </c>
      <c r="U2212" s="13">
        <f t="shared" si="2976"/>
        <v>8.264365261690193E-2</v>
      </c>
      <c r="V2212" s="13">
        <f t="shared" si="2977"/>
        <v>2.7371936748824766E-2</v>
      </c>
      <c r="W2212" s="13">
        <f t="shared" si="2978"/>
        <v>2.1511682035100212E-2</v>
      </c>
      <c r="X2212" s="13">
        <f t="shared" si="2979"/>
        <v>4.2357973339952504E-2</v>
      </c>
      <c r="Y2212" s="13">
        <f t="shared" si="2980"/>
        <v>4.1702873409447214E-2</v>
      </c>
      <c r="Z2212" s="13">
        <f t="shared" si="2981"/>
        <v>3.1174190734694449E-2</v>
      </c>
      <c r="AA2212" s="13">
        <f t="shared" si="2982"/>
        <v>5.4243668293831149E-2</v>
      </c>
      <c r="AB2212" s="13">
        <f t="shared" si="2983"/>
        <v>4.7192492902414757E-2</v>
      </c>
      <c r="AC2212" s="13">
        <f t="shared" si="2984"/>
        <v>5.8613844946396806E-3</v>
      </c>
      <c r="AD2212" s="13">
        <f t="shared" si="2985"/>
        <v>9.3576811238254894E-3</v>
      </c>
      <c r="AE2212" s="13">
        <f t="shared" si="2986"/>
        <v>1.842591420419953E-2</v>
      </c>
      <c r="AF2212" s="13">
        <f t="shared" si="2987"/>
        <v>1.8140942706205733E-2</v>
      </c>
      <c r="AG2212" s="13">
        <f t="shared" si="2988"/>
        <v>1.1906919013542844E-2</v>
      </c>
      <c r="AH2212" s="13">
        <f t="shared" si="2989"/>
        <v>1.5346028472810571E-2</v>
      </c>
      <c r="AI2212" s="13">
        <f t="shared" si="2990"/>
        <v>2.6702373293058756E-2</v>
      </c>
      <c r="AJ2212" s="13">
        <f t="shared" si="2991"/>
        <v>2.3231311630404896E-2</v>
      </c>
      <c r="AK2212" s="13">
        <f t="shared" si="2992"/>
        <v>1.3474303929113749E-2</v>
      </c>
      <c r="AL2212" s="13">
        <f t="shared" si="2993"/>
        <v>8.0329463880942297E-4</v>
      </c>
      <c r="AM2212" s="13">
        <f t="shared" si="2994"/>
        <v>3.2565076360767968E-3</v>
      </c>
      <c r="AN2212" s="13">
        <f t="shared" si="2995"/>
        <v>6.412286282644941E-3</v>
      </c>
      <c r="AO2212" s="13">
        <f t="shared" si="2996"/>
        <v>6.3131151475099507E-3</v>
      </c>
      <c r="AP2212" s="13">
        <f t="shared" si="2997"/>
        <v>4.143651848856629E-3</v>
      </c>
      <c r="AQ2212" s="13">
        <f t="shared" si="2998"/>
        <v>2.0397834797103117E-3</v>
      </c>
      <c r="AR2212" s="13">
        <f t="shared" si="2999"/>
        <v>6.0434759482296688E-3</v>
      </c>
      <c r="AS2212" s="13">
        <f t="shared" si="3000"/>
        <v>1.0515759894696428E-2</v>
      </c>
      <c r="AT2212" s="13">
        <f t="shared" si="3001"/>
        <v>9.1488083273748022E-3</v>
      </c>
      <c r="AU2212" s="13">
        <f t="shared" si="3002"/>
        <v>5.3063652174901487E-3</v>
      </c>
      <c r="AV2212" s="13">
        <f t="shared" si="3003"/>
        <v>2.3082933984804213E-3</v>
      </c>
      <c r="AW2212" s="13">
        <f t="shared" si="3004"/>
        <v>7.6451680074960841E-5</v>
      </c>
      <c r="AX2212" s="13">
        <f t="shared" si="3005"/>
        <v>9.4439725001471523E-4</v>
      </c>
      <c r="AY2212" s="13">
        <f t="shared" si="3006"/>
        <v>1.8595827826562337E-3</v>
      </c>
      <c r="AZ2212" s="13">
        <f t="shared" si="3007"/>
        <v>1.8308228478522259E-3</v>
      </c>
      <c r="BA2212" s="13">
        <f t="shared" si="3008"/>
        <v>1.2016718056257942E-3</v>
      </c>
      <c r="BB2212" s="13">
        <f t="shared" si="3009"/>
        <v>5.915434950997413E-4</v>
      </c>
      <c r="BC2212" s="13">
        <f t="shared" si="3010"/>
        <v>2.3295792076112688E-4</v>
      </c>
      <c r="BD2212" s="13">
        <f t="shared" si="3011"/>
        <v>1.9833362532821579E-3</v>
      </c>
      <c r="BE2212" s="13">
        <f t="shared" si="3012"/>
        <v>3.451041752895778E-3</v>
      </c>
      <c r="BF2212" s="13">
        <f t="shared" si="3013"/>
        <v>3.0024382301591609E-3</v>
      </c>
      <c r="BG2212" s="13">
        <f t="shared" si="3014"/>
        <v>1.74143267867006E-3</v>
      </c>
      <c r="BH2212" s="13">
        <f t="shared" si="3015"/>
        <v>7.5753126505933709E-4</v>
      </c>
      <c r="BI2212" s="13">
        <f t="shared" si="3016"/>
        <v>2.6362368161399343E-4</v>
      </c>
      <c r="BJ2212" s="14">
        <f t="shared" si="3017"/>
        <v>0.34497948301643178</v>
      </c>
      <c r="BK2212" s="14">
        <f t="shared" si="3018"/>
        <v>0.21623870555148519</v>
      </c>
      <c r="BL2212" s="14">
        <f t="shared" si="3019"/>
        <v>0.40309373281110261</v>
      </c>
      <c r="BM2212" s="14">
        <f t="shared" si="3020"/>
        <v>0.70980445669601244</v>
      </c>
      <c r="BN2212" s="14">
        <f t="shared" si="3021"/>
        <v>0.28389852431512019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1.4215</v>
      </c>
      <c r="F2213" s="10">
        <f>VLOOKUP(B2213,home!$B$2:$E$405,3,FALSE)</f>
        <v>0.86580000000000001</v>
      </c>
      <c r="G2213" s="10">
        <f>VLOOKUP(C2213,away!$B$2:$E$405,4,FALSE)</f>
        <v>1.1364000000000001</v>
      </c>
      <c r="H2213" s="10">
        <f>VLOOKUP(A2213,away!$A$2:$E$405,3,FALSE)</f>
        <v>1.0277000000000001</v>
      </c>
      <c r="I2213" s="10">
        <f>VLOOKUP(C2213,away!$B$2:$E$405,3,FALSE)</f>
        <v>1.4220999999999999</v>
      </c>
      <c r="J2213" s="10">
        <f>VLOOKUP(B2213,home!$B$2:$E$405,4,FALSE)</f>
        <v>1.1976</v>
      </c>
      <c r="K2213" s="12">
        <f t="shared" si="2966"/>
        <v>1.3986069130800001</v>
      </c>
      <c r="L2213" s="12">
        <f t="shared" si="2967"/>
        <v>1.7502830227920001</v>
      </c>
      <c r="M2213" s="13">
        <f t="shared" si="2968"/>
        <v>4.2899721887758979E-2</v>
      </c>
      <c r="N2213" s="13">
        <f t="shared" si="2969"/>
        <v>5.9999847601429096E-2</v>
      </c>
      <c r="O2213" s="13">
        <f t="shared" si="2970"/>
        <v>7.5086654902642921E-2</v>
      </c>
      <c r="P2213" s="13">
        <f t="shared" si="2971"/>
        <v>0.10501671462688865</v>
      </c>
      <c r="Q2213" s="13">
        <f t="shared" si="2972"/>
        <v>4.1958100819552611E-2</v>
      </c>
      <c r="R2213" s="13">
        <f t="shared" si="2973"/>
        <v>6.5711448657168811E-2</v>
      </c>
      <c r="S2213" s="13">
        <f t="shared" si="2974"/>
        <v>6.4269124983373463E-2</v>
      </c>
      <c r="T2213" s="13">
        <f t="shared" si="2975"/>
        <v>7.3438551533058047E-2</v>
      </c>
      <c r="U2213" s="13">
        <f t="shared" si="2976"/>
        <v>9.1904486360417786E-2</v>
      </c>
      <c r="V2213" s="13">
        <f t="shared" si="2977"/>
        <v>1.7480901612466394E-2</v>
      </c>
      <c r="W2213" s="13">
        <f t="shared" si="2978"/>
        <v>1.9560963288644633E-2</v>
      </c>
      <c r="X2213" s="13">
        <f t="shared" si="2979"/>
        <v>3.4237221953572268E-2</v>
      </c>
      <c r="Y2213" s="13">
        <f t="shared" si="2980"/>
        <v>2.9962414166449555E-2</v>
      </c>
      <c r="Z2213" s="13">
        <f t="shared" si="2981"/>
        <v>3.8337877662570248E-2</v>
      </c>
      <c r="AA2213" s="13">
        <f t="shared" si="2982"/>
        <v>5.3619620731686059E-2</v>
      </c>
      <c r="AB2213" s="13">
        <f t="shared" si="2983"/>
        <v>3.749638611603192E-2</v>
      </c>
      <c r="AC2213" s="13">
        <f t="shared" si="2984"/>
        <v>2.6745319888963641E-3</v>
      </c>
      <c r="AD2213" s="13">
        <f t="shared" si="2985"/>
        <v>6.8395246205006236E-3</v>
      </c>
      <c r="AE2213" s="13">
        <f t="shared" si="2986"/>
        <v>1.1971103827230139E-2</v>
      </c>
      <c r="AF2213" s="13">
        <f t="shared" si="2987"/>
        <v>1.0476409896440627E-2</v>
      </c>
      <c r="AG2213" s="13">
        <f t="shared" si="2988"/>
        <v>6.1122274605167086E-3</v>
      </c>
      <c r="AH2213" s="13">
        <f t="shared" si="2989"/>
        <v>1.6775534100668343E-2</v>
      </c>
      <c r="AI2213" s="13">
        <f t="shared" si="2990"/>
        <v>2.3462377963804022E-2</v>
      </c>
      <c r="AJ2213" s="13">
        <f t="shared" si="2991"/>
        <v>1.6407322008736087E-2</v>
      </c>
      <c r="AK2213" s="13">
        <f t="shared" si="2992"/>
        <v>7.649131328849308E-3</v>
      </c>
      <c r="AL2213" s="13">
        <f t="shared" si="2993"/>
        <v>2.6188567224120628E-4</v>
      </c>
      <c r="AM2213" s="13">
        <f t="shared" si="2994"/>
        <v>1.9131612832826047E-3</v>
      </c>
      <c r="AN2213" s="13">
        <f t="shared" si="2995"/>
        <v>3.3485737139924993E-3</v>
      </c>
      <c r="AO2213" s="13">
        <f t="shared" si="2996"/>
        <v>2.9304758610843138E-3</v>
      </c>
      <c r="AP2213" s="13">
        <f t="shared" si="2997"/>
        <v>1.7097207161192141E-3</v>
      </c>
      <c r="AQ2213" s="13">
        <f t="shared" si="2998"/>
        <v>7.4812378578481044E-4</v>
      </c>
      <c r="AR2213" s="13">
        <f t="shared" si="2999"/>
        <v>5.8723865069336073E-3</v>
      </c>
      <c r="AS2213" s="13">
        <f t="shared" si="3000"/>
        <v>8.2131603648750561E-3</v>
      </c>
      <c r="AT2213" s="13">
        <f t="shared" si="3001"/>
        <v>5.7434914322744566E-3</v>
      </c>
      <c r="AU2213" s="13">
        <f t="shared" si="3002"/>
        <v>2.6776289407982683E-3</v>
      </c>
      <c r="AV2213" s="13">
        <f t="shared" si="3003"/>
        <v>9.3623758681588476E-4</v>
      </c>
      <c r="AW2213" s="13">
        <f t="shared" si="3004"/>
        <v>1.7807919710076506E-5</v>
      </c>
      <c r="AX2213" s="13">
        <f t="shared" si="3005"/>
        <v>4.4596009943934193E-4</v>
      </c>
      <c r="AY2213" s="13">
        <f t="shared" si="3006"/>
        <v>7.8055639089131233E-4</v>
      </c>
      <c r="AZ2213" s="13">
        <f t="shared" si="3007"/>
        <v>6.8309729965443031E-4</v>
      </c>
      <c r="BA2213" s="13">
        <f t="shared" si="3008"/>
        <v>3.9853786883340298E-4</v>
      </c>
      <c r="BB2213" s="13">
        <f t="shared" si="3009"/>
        <v>1.7438851643970256E-4</v>
      </c>
      <c r="BC2213" s="13">
        <f t="shared" si="3010"/>
        <v>6.1045851938858946E-5</v>
      </c>
      <c r="BD2213" s="13">
        <f t="shared" si="3011"/>
        <v>1.7130564010597869E-3</v>
      </c>
      <c r="BE2213" s="13">
        <f t="shared" si="3012"/>
        <v>2.3958925250181628E-3</v>
      </c>
      <c r="BF2213" s="13">
        <f t="shared" si="3013"/>
        <v>1.6754559242435504E-3</v>
      </c>
      <c r="BG2213" s="13">
        <f t="shared" si="3014"/>
        <v>7.8110141273595671E-4</v>
      </c>
      <c r="BH2213" s="13">
        <f t="shared" si="3015"/>
        <v>2.7311345891726607E-4</v>
      </c>
      <c r="BI2213" s="13">
        <f t="shared" si="3016"/>
        <v>7.6395674339375683E-5</v>
      </c>
      <c r="BJ2213" s="14">
        <f t="shared" si="3017"/>
        <v>0.30775000655485479</v>
      </c>
      <c r="BK2213" s="14">
        <f t="shared" si="3018"/>
        <v>0.23338343716251636</v>
      </c>
      <c r="BL2213" s="14">
        <f t="shared" si="3019"/>
        <v>0.41847088239801666</v>
      </c>
      <c r="BM2213" s="14">
        <f t="shared" si="3020"/>
        <v>0.60650696681133565</v>
      </c>
      <c r="BN2213" s="14">
        <f t="shared" si="3021"/>
        <v>0.39067248849544106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1.6204000000000001</v>
      </c>
      <c r="F2214" s="10">
        <f>VLOOKUP(B2214,home!$B$2:$E$405,3,FALSE)</f>
        <v>1.8513999999999999</v>
      </c>
      <c r="G2214" s="10">
        <f>VLOOKUP(C2214,away!$B$2:$E$405,4,FALSE)</f>
        <v>0.82279999999999998</v>
      </c>
      <c r="H2214" s="10">
        <f>VLOOKUP(A2214,away!$A$2:$E$405,3,FALSE)</f>
        <v>1.3241000000000001</v>
      </c>
      <c r="I2214" s="10">
        <f>VLOOKUP(C2214,away!$B$2:$E$405,3,FALSE)</f>
        <v>1.2586999999999999</v>
      </c>
      <c r="J2214" s="10">
        <f>VLOOKUP(B2214,home!$B$2:$E$405,4,FALSE)</f>
        <v>0.41959999999999997</v>
      </c>
      <c r="K2214" s="12">
        <f t="shared" si="2966"/>
        <v>2.4684070431679999</v>
      </c>
      <c r="L2214" s="12">
        <f t="shared" si="2967"/>
        <v>0.69932410353199992</v>
      </c>
      <c r="M2214" s="13">
        <f t="shared" si="2968"/>
        <v>4.2099006097831314E-2</v>
      </c>
      <c r="N2214" s="13">
        <f t="shared" si="2969"/>
        <v>0.10391748316225939</v>
      </c>
      <c r="O2214" s="13">
        <f t="shared" si="2970"/>
        <v>2.944084969895408E-2</v>
      </c>
      <c r="P2214" s="13">
        <f t="shared" si="2971"/>
        <v>7.2672000753748731E-2</v>
      </c>
      <c r="Q2214" s="13">
        <f t="shared" si="2972"/>
        <v>0.12825532367300657</v>
      </c>
      <c r="R2214" s="13">
        <f t="shared" si="2973"/>
        <v>1.0294347911470705E-2</v>
      </c>
      <c r="S2214" s="13">
        <f t="shared" si="2974"/>
        <v>3.136190247152245E-2</v>
      </c>
      <c r="T2214" s="13">
        <f t="shared" si="2975"/>
        <v>8.9692039250831801E-2</v>
      </c>
      <c r="U2214" s="13">
        <f t="shared" si="2976"/>
        <v>2.5410640889496076E-2</v>
      </c>
      <c r="V2214" s="13">
        <f t="shared" si="2977"/>
        <v>6.0152705393596807E-3</v>
      </c>
      <c r="W2214" s="13">
        <f t="shared" si="2978"/>
        <v>0.10552878142608031</v>
      </c>
      <c r="X2214" s="13">
        <f t="shared" si="2979"/>
        <v>7.3798820467617973E-2</v>
      </c>
      <c r="Y2214" s="13">
        <f t="shared" si="2980"/>
        <v>2.580464698261797E-2</v>
      </c>
      <c r="Z2214" s="13">
        <f t="shared" si="2981"/>
        <v>2.3996952082119224E-3</v>
      </c>
      <c r="AA2214" s="13">
        <f t="shared" si="2982"/>
        <v>5.9234245534068091E-3</v>
      </c>
      <c r="AB2214" s="13">
        <f t="shared" si="2983"/>
        <v>7.3107114436518168E-3</v>
      </c>
      <c r="AC2214" s="13">
        <f t="shared" si="2984"/>
        <v>6.4897871958440989E-4</v>
      </c>
      <c r="AD2214" s="13">
        <f t="shared" si="2985"/>
        <v>6.512199683226827E-2</v>
      </c>
      <c r="AE2214" s="13">
        <f t="shared" si="2986"/>
        <v>4.5541382054939739E-2</v>
      </c>
      <c r="AF2214" s="13">
        <f t="shared" si="2987"/>
        <v>1.592409308958952E-2</v>
      </c>
      <c r="AG2214" s="13">
        <f t="shared" si="2988"/>
        <v>3.7120340414791022E-3</v>
      </c>
      <c r="AH2214" s="13">
        <f t="shared" si="2989"/>
        <v>4.1954117505820963E-4</v>
      </c>
      <c r="AI2214" s="13">
        <f t="shared" si="2990"/>
        <v>1.0355983914126633E-3</v>
      </c>
      <c r="AJ2214" s="13">
        <f t="shared" si="2991"/>
        <v>1.2781391816282348E-3</v>
      </c>
      <c r="AK2214" s="13">
        <f t="shared" si="2992"/>
        <v>1.0516559193600396E-3</v>
      </c>
      <c r="AL2214" s="13">
        <f t="shared" si="2993"/>
        <v>4.4811112062082326E-5</v>
      </c>
      <c r="AM2214" s="13">
        <f t="shared" si="2994"/>
        <v>3.2149519129187037E-2</v>
      </c>
      <c r="AN2214" s="13">
        <f t="shared" si="2995"/>
        <v>2.2482933644003604E-2</v>
      </c>
      <c r="AO2214" s="13">
        <f t="shared" si="2996"/>
        <v>7.8614287076811291E-3</v>
      </c>
      <c r="AP2214" s="13">
        <f t="shared" si="2997"/>
        <v>1.8325621944932783E-3</v>
      </c>
      <c r="AQ2214" s="13">
        <f t="shared" si="2998"/>
        <v>3.2038872845766155E-4</v>
      </c>
      <c r="AR2214" s="13">
        <f t="shared" si="2999"/>
        <v>5.867905122846888E-5</v>
      </c>
      <c r="AS2214" s="13">
        <f t="shared" si="3000"/>
        <v>1.4484378333876844E-4</v>
      </c>
      <c r="AT2214" s="13">
        <f t="shared" si="3001"/>
        <v>1.7876670747625793E-4</v>
      </c>
      <c r="AU2214" s="13">
        <f t="shared" si="3002"/>
        <v>1.4708966660611621E-4</v>
      </c>
      <c r="AV2214" s="13">
        <f t="shared" si="3003"/>
        <v>9.0769292256942562E-5</v>
      </c>
      <c r="AW2214" s="13">
        <f t="shared" si="3004"/>
        <v>2.1487134148490286E-6</v>
      </c>
      <c r="AX2214" s="13">
        <f t="shared" si="3005"/>
        <v>1.3226349908824932E-2</v>
      </c>
      <c r="AY2214" s="13">
        <f t="shared" si="3006"/>
        <v>9.249505292989544E-3</v>
      </c>
      <c r="AZ2214" s="13">
        <f t="shared" si="3007"/>
        <v>3.2342009985672003E-3</v>
      </c>
      <c r="BA2214" s="13">
        <f t="shared" si="3008"/>
        <v>7.5391823798843551E-4</v>
      </c>
      <c r="BB2214" s="13">
        <f t="shared" si="3009"/>
        <v>1.3180829897942189E-4</v>
      </c>
      <c r="BC2214" s="13">
        <f t="shared" si="3010"/>
        <v>1.8435344104372416E-5</v>
      </c>
      <c r="BD2214" s="13">
        <f t="shared" si="3011"/>
        <v>6.839279149409545E-6</v>
      </c>
      <c r="BE2214" s="13">
        <f t="shared" si="3012"/>
        <v>1.6882124822594567E-5</v>
      </c>
      <c r="BF2214" s="13">
        <f t="shared" si="3013"/>
        <v>2.0835977907866876E-5</v>
      </c>
      <c r="BG2214" s="13">
        <f t="shared" si="3014"/>
        <v>1.7143891539690484E-5</v>
      </c>
      <c r="BH2214" s="13">
        <f t="shared" si="3015"/>
        <v>1.0579525655970069E-5</v>
      </c>
      <c r="BI2214" s="13">
        <f t="shared" si="3016"/>
        <v>5.2229151285146151E-6</v>
      </c>
      <c r="BJ2214" s="14">
        <f t="shared" si="3017"/>
        <v>0.7485576514659672</v>
      </c>
      <c r="BK2214" s="14">
        <f t="shared" si="3018"/>
        <v>0.16209147498709822</v>
      </c>
      <c r="BL2214" s="14">
        <f t="shared" si="3019"/>
        <v>8.2862561379549254E-2</v>
      </c>
      <c r="BM2214" s="14">
        <f t="shared" si="3020"/>
        <v>0.59998501516398139</v>
      </c>
      <c r="BN2214" s="14">
        <f t="shared" si="3021"/>
        <v>0.38667901129727078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1.6204000000000001</v>
      </c>
      <c r="F2215" s="10">
        <f>VLOOKUP(B2215,home!$B$2:$E$405,3,FALSE)</f>
        <v>1.2343</v>
      </c>
      <c r="G2215" s="10">
        <f>VLOOKUP(C2215,away!$B$2:$E$405,4,FALSE)</f>
        <v>1.0971</v>
      </c>
      <c r="H2215" s="10">
        <f>VLOOKUP(A2215,away!$A$2:$E$405,3,FALSE)</f>
        <v>1.3241000000000001</v>
      </c>
      <c r="I2215" s="10">
        <f>VLOOKUP(C2215,away!$B$2:$E$405,3,FALSE)</f>
        <v>0.92310000000000003</v>
      </c>
      <c r="J2215" s="10">
        <f>VLOOKUP(B2215,home!$B$2:$E$405,4,FALSE)</f>
        <v>1.1748000000000001</v>
      </c>
      <c r="K2215" s="12">
        <f t="shared" si="2966"/>
        <v>2.1942655188119997</v>
      </c>
      <c r="L2215" s="12">
        <f t="shared" si="2967"/>
        <v>1.4359306789080002</v>
      </c>
      <c r="M2215" s="13">
        <f t="shared" si="2968"/>
        <v>2.6510982504287652E-2</v>
      </c>
      <c r="N2215" s="13">
        <f t="shared" si="2969"/>
        <v>5.8172134778986598E-2</v>
      </c>
      <c r="O2215" s="13">
        <f t="shared" si="2970"/>
        <v>3.8067933105899891E-2</v>
      </c>
      <c r="P2215" s="13">
        <f t="shared" si="2971"/>
        <v>8.3531152986717927E-2</v>
      </c>
      <c r="Q2215" s="13">
        <f t="shared" si="2972"/>
        <v>6.3822554750607302E-2</v>
      </c>
      <c r="R2215" s="13">
        <f t="shared" si="2973"/>
        <v>2.7331456514689587E-2</v>
      </c>
      <c r="S2215" s="13">
        <f t="shared" si="2974"/>
        <v>6.5797764362014899E-2</v>
      </c>
      <c r="T2215" s="13">
        <f t="shared" si="2975"/>
        <v>9.1644764372682569E-2</v>
      </c>
      <c r="U2215" s="13">
        <f t="shared" si="2976"/>
        <v>5.9972472609092956E-2</v>
      </c>
      <c r="V2215" s="13">
        <f t="shared" si="2977"/>
        <v>2.3035162545763752E-2</v>
      </c>
      <c r="W2215" s="13">
        <f t="shared" si="2978"/>
        <v>4.66812104039162E-2</v>
      </c>
      <c r="X2215" s="13">
        <f t="shared" si="2979"/>
        <v>6.7030982147542592E-2</v>
      </c>
      <c r="Y2215" s="13">
        <f t="shared" si="2980"/>
        <v>4.8125921851495446E-2</v>
      </c>
      <c r="Z2215" s="13">
        <f t="shared" si="2981"/>
        <v>1.3082025636227575E-2</v>
      </c>
      <c r="AA2215" s="13">
        <f t="shared" si="2982"/>
        <v>2.8705437769788782E-2</v>
      </c>
      <c r="AB2215" s="13">
        <f t="shared" si="2983"/>
        <v>3.1493676150325577E-2</v>
      </c>
      <c r="AC2215" s="13">
        <f t="shared" si="2984"/>
        <v>4.5362183539711083E-3</v>
      </c>
      <c r="AD2215" s="13">
        <f t="shared" si="2985"/>
        <v>2.5607742591430321E-2</v>
      </c>
      <c r="AE2215" s="13">
        <f t="shared" si="2986"/>
        <v>3.6770943204613854E-2</v>
      </c>
      <c r="AF2215" s="13">
        <f t="shared" si="2987"/>
        <v>2.6400262719944348E-2</v>
      </c>
      <c r="AG2215" s="13">
        <f t="shared" si="2988"/>
        <v>1.2636315723599759E-2</v>
      </c>
      <c r="AH2215" s="13">
        <f t="shared" si="2989"/>
        <v>4.6962204883300293E-3</v>
      </c>
      <c r="AI2215" s="13">
        <f t="shared" si="2990"/>
        <v>1.0304754686281037E-2</v>
      </c>
      <c r="AJ2215" s="13">
        <f t="shared" si="2991"/>
        <v>1.1305683943961422E-2</v>
      </c>
      <c r="AK2215" s="13">
        <f t="shared" si="2992"/>
        <v>8.269224148273668E-3</v>
      </c>
      <c r="AL2215" s="13">
        <f t="shared" si="2993"/>
        <v>5.7171106238018275E-4</v>
      </c>
      <c r="AM2215" s="13">
        <f t="shared" si="2994"/>
        <v>1.1238037316597798E-2</v>
      </c>
      <c r="AN2215" s="13">
        <f t="shared" si="2995"/>
        <v>1.613704255361572E-2</v>
      </c>
      <c r="AO2215" s="13">
        <f t="shared" si="2996"/>
        <v>1.1585837234790355E-2</v>
      </c>
      <c r="AP2215" s="13">
        <f t="shared" si="2997"/>
        <v>5.5454863754233709E-3</v>
      </c>
      <c r="AQ2215" s="13">
        <f t="shared" si="2998"/>
        <v>1.9907335039841857E-3</v>
      </c>
      <c r="AR2215" s="13">
        <f t="shared" si="2999"/>
        <v>1.3486894148218797E-3</v>
      </c>
      <c r="AS2215" s="13">
        <f t="shared" si="3000"/>
        <v>2.9593826785303842E-3</v>
      </c>
      <c r="AT2215" s="13">
        <f t="shared" si="3001"/>
        <v>3.2468356842343597E-3</v>
      </c>
      <c r="AU2215" s="13">
        <f t="shared" si="3002"/>
        <v>2.3748065290546071E-3</v>
      </c>
      <c r="AV2215" s="13">
        <f t="shared" si="3003"/>
        <v>1.3027390201385328E-3</v>
      </c>
      <c r="AW2215" s="13">
        <f t="shared" si="3004"/>
        <v>5.0037631896888292E-5</v>
      </c>
      <c r="AX2215" s="13">
        <f t="shared" si="3005"/>
        <v>4.1098729638221823E-3</v>
      </c>
      <c r="AY2215" s="13">
        <f t="shared" si="3006"/>
        <v>5.9014926751668213E-3</v>
      </c>
      <c r="AZ2215" s="13">
        <f t="shared" si="3007"/>
        <v>4.2370671918114423E-3</v>
      </c>
      <c r="BA2215" s="13">
        <f t="shared" si="3008"/>
        <v>2.0280449231055405E-3</v>
      </c>
      <c r="BB2215" s="13">
        <f t="shared" si="3009"/>
        <v>7.2803298082271524E-4</v>
      </c>
      <c r="BC2215" s="13">
        <f t="shared" si="3010"/>
        <v>2.090809784840353E-4</v>
      </c>
      <c r="BD2215" s="13">
        <f t="shared" si="3011"/>
        <v>3.2277075117686919E-4</v>
      </c>
      <c r="BE2215" s="13">
        <f t="shared" si="3012"/>
        <v>7.082447297884518E-4</v>
      </c>
      <c r="BF2215" s="13">
        <f t="shared" si="3013"/>
        <v>7.7703849472756086E-4</v>
      </c>
      <c r="BG2215" s="13">
        <f t="shared" si="3014"/>
        <v>5.6834292525675555E-4</v>
      </c>
      <c r="BH2215" s="13">
        <f t="shared" si="3015"/>
        <v>3.1177382093791102E-4</v>
      </c>
      <c r="BI2215" s="13">
        <f t="shared" si="3016"/>
        <v>1.3682290899046497E-4</v>
      </c>
      <c r="BJ2215" s="14">
        <f t="shared" si="3017"/>
        <v>0.54060356124244313</v>
      </c>
      <c r="BK2215" s="14">
        <f t="shared" si="3018"/>
        <v>0.20988448449030234</v>
      </c>
      <c r="BL2215" s="14">
        <f t="shared" si="3019"/>
        <v>0.23420430637430076</v>
      </c>
      <c r="BM2215" s="14">
        <f t="shared" si="3020"/>
        <v>0.69448670805881496</v>
      </c>
      <c r="BN2215" s="14">
        <f t="shared" si="3021"/>
        <v>0.29743621464118897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1.6204000000000001</v>
      </c>
      <c r="F2216" s="10">
        <f>VLOOKUP(B2216,home!$B$2:$E$405,3,FALSE)</f>
        <v>1.0286</v>
      </c>
      <c r="G2216" s="10">
        <f>VLOOKUP(C2216,away!$B$2:$E$405,4,FALSE)</f>
        <v>0.89139999999999997</v>
      </c>
      <c r="H2216" s="10">
        <f>VLOOKUP(A2216,away!$A$2:$E$405,3,FALSE)</f>
        <v>1.3241000000000001</v>
      </c>
      <c r="I2216" s="10">
        <f>VLOOKUP(C2216,away!$B$2:$E$405,3,FALSE)</f>
        <v>1.0069999999999999</v>
      </c>
      <c r="J2216" s="10">
        <f>VLOOKUP(B2216,home!$B$2:$E$405,4,FALSE)</f>
        <v>1.0069999999999999</v>
      </c>
      <c r="K2216" s="12">
        <f t="shared" si="2966"/>
        <v>1.4857351024159999</v>
      </c>
      <c r="L2216" s="12">
        <f t="shared" si="2967"/>
        <v>1.3427022808999998</v>
      </c>
      <c r="M2216" s="13">
        <f t="shared" si="2968"/>
        <v>5.9105140224639065E-2</v>
      </c>
      <c r="N2216" s="13">
        <f t="shared" si="2969"/>
        <v>8.781458156496616E-2</v>
      </c>
      <c r="O2216" s="13">
        <f t="shared" si="2970"/>
        <v>7.93606065925372E-2</v>
      </c>
      <c r="P2216" s="13">
        <f t="shared" si="2971"/>
        <v>0.11790883896355914</v>
      </c>
      <c r="Q2216" s="13">
        <f t="shared" si="2972"/>
        <v>6.523460316752161E-2</v>
      </c>
      <c r="R2216" s="13">
        <f t="shared" si="2973"/>
        <v>5.3278833742703639E-2</v>
      </c>
      <c r="S2216" s="13">
        <f t="shared" si="2974"/>
        <v>5.8804083083534485E-2</v>
      </c>
      <c r="T2216" s="13">
        <f t="shared" si="2975"/>
        <v>8.759065046663761E-2</v>
      </c>
      <c r="U2216" s="13">
        <f t="shared" si="2976"/>
        <v>7.9158233507320819E-2</v>
      </c>
      <c r="V2216" s="13">
        <f t="shared" si="2977"/>
        <v>1.3034251122179529E-2</v>
      </c>
      <c r="W2216" s="13">
        <f t="shared" si="2978"/>
        <v>3.2307113272721615E-2</v>
      </c>
      <c r="X2216" s="13">
        <f t="shared" si="2979"/>
        <v>4.3378834680577974E-2</v>
      </c>
      <c r="Y2216" s="13">
        <f t="shared" si="2980"/>
        <v>2.9122430134198036E-2</v>
      </c>
      <c r="Z2216" s="13">
        <f t="shared" si="2981"/>
        <v>2.3845870530006683E-2</v>
      </c>
      <c r="AA2216" s="13">
        <f t="shared" si="2982"/>
        <v>3.5428646894098151E-2</v>
      </c>
      <c r="AB2216" s="13">
        <f t="shared" si="2983"/>
        <v>2.6318792160831616E-2</v>
      </c>
      <c r="AC2216" s="13">
        <f t="shared" si="2984"/>
        <v>1.6251266500834204E-3</v>
      </c>
      <c r="AD2216" s="13">
        <f t="shared" si="2985"/>
        <v>1.1999953061753086E-2</v>
      </c>
      <c r="AE2216" s="13">
        <f t="shared" si="2986"/>
        <v>1.6112364346708805E-2</v>
      </c>
      <c r="AF2216" s="13">
        <f t="shared" si="2987"/>
        <v>1.0817054179508876E-2</v>
      </c>
      <c r="AG2216" s="13">
        <f t="shared" si="2988"/>
        <v>4.8413611064818144E-3</v>
      </c>
      <c r="AH2216" s="13">
        <f t="shared" si="2989"/>
        <v>8.0044761876715189E-3</v>
      </c>
      <c r="AI2216" s="13">
        <f t="shared" si="2990"/>
        <v>1.1892531248476576E-2</v>
      </c>
      <c r="AJ2216" s="13">
        <f t="shared" si="2991"/>
        <v>8.8345755662204151E-3</v>
      </c>
      <c r="AK2216" s="13">
        <f t="shared" si="2992"/>
        <v>4.3752796778934611E-3</v>
      </c>
      <c r="AL2216" s="13">
        <f t="shared" si="2993"/>
        <v>1.2967860037336998E-4</v>
      </c>
      <c r="AM2216" s="13">
        <f t="shared" si="2994"/>
        <v>3.5657502982381815E-3</v>
      </c>
      <c r="AN2216" s="13">
        <f t="shared" si="2995"/>
        <v>4.787741058564261E-3</v>
      </c>
      <c r="AO2216" s="13">
        <f t="shared" si="2996"/>
        <v>3.2142554198464068E-3</v>
      </c>
      <c r="AP2216" s="13">
        <f t="shared" si="2997"/>
        <v>1.4385960278743191E-3</v>
      </c>
      <c r="AQ2216" s="13">
        <f t="shared" si="2998"/>
        <v>4.8290154198013215E-4</v>
      </c>
      <c r="AR2216" s="13">
        <f t="shared" si="2999"/>
        <v>2.1495256869192548E-3</v>
      </c>
      <c r="AS2216" s="13">
        <f t="shared" si="3000"/>
        <v>3.1936257666008014E-3</v>
      </c>
      <c r="AT2216" s="13">
        <f t="shared" si="3001"/>
        <v>2.3724409527095098E-3</v>
      </c>
      <c r="AU2216" s="13">
        <f t="shared" si="3002"/>
        <v>1.1749396006165923E-3</v>
      </c>
      <c r="AV2216" s="13">
        <f t="shared" si="3003"/>
        <v>4.3641225196367655E-4</v>
      </c>
      <c r="AW2216" s="13">
        <f t="shared" si="3004"/>
        <v>7.1859952311396229E-6</v>
      </c>
      <c r="AX2216" s="13">
        <f t="shared" si="3005"/>
        <v>8.8296006409046386E-4</v>
      </c>
      <c r="AY2216" s="13">
        <f t="shared" si="3006"/>
        <v>1.1855524919978759E-3</v>
      </c>
      <c r="AZ2216" s="13">
        <f t="shared" si="3007"/>
        <v>7.959220175661134E-4</v>
      </c>
      <c r="BA2216" s="13">
        <f t="shared" si="3008"/>
        <v>3.5622876946818339E-4</v>
      </c>
      <c r="BB2216" s="13">
        <f t="shared" si="3009"/>
        <v>1.1957729532178257E-4</v>
      </c>
      <c r="BC2216" s="13">
        <f t="shared" si="3010"/>
        <v>3.2111341434482038E-5</v>
      </c>
      <c r="BD2216" s="13">
        <f t="shared" si="3011"/>
        <v>4.8102884044660406E-4</v>
      </c>
      <c r="BE2216" s="13">
        <f t="shared" si="3012"/>
        <v>7.1468143352598496E-4</v>
      </c>
      <c r="BF2216" s="13">
        <f t="shared" si="3013"/>
        <v>5.3091364641727164E-4</v>
      </c>
      <c r="BG2216" s="13">
        <f t="shared" si="3014"/>
        <v>2.6293234694460576E-4</v>
      </c>
      <c r="BH2216" s="13">
        <f t="shared" si="3015"/>
        <v>9.7661954354055728E-5</v>
      </c>
      <c r="BI2216" s="13">
        <f t="shared" si="3016"/>
        <v>2.9019958750873927E-5</v>
      </c>
      <c r="BJ2216" s="14">
        <f t="shared" si="3017"/>
        <v>0.40608054230745783</v>
      </c>
      <c r="BK2216" s="14">
        <f t="shared" si="3018"/>
        <v>0.25179267113636689</v>
      </c>
      <c r="BL2216" s="14">
        <f t="shared" si="3019"/>
        <v>0.31809515801700261</v>
      </c>
      <c r="BM2216" s="14">
        <f t="shared" si="3020"/>
        <v>0.53593327123814016</v>
      </c>
      <c r="BN2216" s="14">
        <f t="shared" si="3021"/>
        <v>0.4627026042559268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1.5866</v>
      </c>
      <c r="F2228" s="10">
        <f>VLOOKUP(B2228,home!$B$2:$E$405,3,FALSE)</f>
        <v>1.0084</v>
      </c>
      <c r="G2228" s="10">
        <f>VLOOKUP(C2228,away!$B$2:$E$405,4,FALSE)</f>
        <v>0.51570000000000005</v>
      </c>
      <c r="H2228" s="10">
        <f>VLOOKUP(A2228,away!$A$2:$E$405,3,FALSE)</f>
        <v>1.1788000000000001</v>
      </c>
      <c r="I2228" s="10">
        <f>VLOOKUP(C2228,away!$B$2:$E$405,3,FALSE)</f>
        <v>1.0025999999999999</v>
      </c>
      <c r="J2228" s="10">
        <f>VLOOKUP(B2228,home!$B$2:$E$405,4,FALSE)</f>
        <v>1.6117999999999999</v>
      </c>
      <c r="K2228" s="12">
        <f t="shared" si="2966"/>
        <v>0.82508258080800001</v>
      </c>
      <c r="L2228" s="12">
        <f t="shared" si="2967"/>
        <v>1.9049298135839998</v>
      </c>
      <c r="M2228" s="13">
        <f t="shared" si="2968"/>
        <v>6.5218481319694932E-2</v>
      </c>
      <c r="N2228" s="13">
        <f t="shared" si="2969"/>
        <v>5.3810632883632227E-2</v>
      </c>
      <c r="O2228" s="13">
        <f t="shared" si="2970"/>
        <v>0.12423662946255801</v>
      </c>
      <c r="P2228" s="13">
        <f t="shared" si="2971"/>
        <v>0.10250547886785456</v>
      </c>
      <c r="Q2228" s="13">
        <f t="shared" si="2972"/>
        <v>2.2199107927269555E-2</v>
      </c>
      <c r="R2228" s="13">
        <f t="shared" si="2973"/>
        <v>0.11833102970120758</v>
      </c>
      <c r="S2228" s="13">
        <f t="shared" si="2974"/>
        <v>4.0277590743113212E-2</v>
      </c>
      <c r="T2228" s="13">
        <f t="shared" si="2975"/>
        <v>4.2287742525624679E-2</v>
      </c>
      <c r="U2228" s="13">
        <f t="shared" si="2976"/>
        <v>9.7632871375540456E-2</v>
      </c>
      <c r="V2228" s="13">
        <f t="shared" si="2977"/>
        <v>7.0339191577851352E-3</v>
      </c>
      <c r="W2228" s="13">
        <f t="shared" si="2978"/>
        <v>6.1053657534222991E-3</v>
      </c>
      <c r="X2228" s="13">
        <f t="shared" si="2979"/>
        <v>1.1630293246528874E-2</v>
      </c>
      <c r="Y2228" s="13">
        <f t="shared" si="2980"/>
        <v>1.1077446173018753E-2</v>
      </c>
      <c r="Z2228" s="13">
        <f t="shared" si="2981"/>
        <v>7.5137435449974699E-2</v>
      </c>
      <c r="AA2228" s="13">
        <f t="shared" si="2982"/>
        <v>6.1994589156359629E-2</v>
      </c>
      <c r="AB2228" s="13">
        <f t="shared" si="2983"/>
        <v>2.5575327808630428E-2</v>
      </c>
      <c r="AC2228" s="13">
        <f t="shared" si="2984"/>
        <v>6.9096140100628853E-4</v>
      </c>
      <c r="AD2228" s="13">
        <f t="shared" si="2985"/>
        <v>1.2593577331526124E-3</v>
      </c>
      <c r="AE2228" s="13">
        <f t="shared" si="2986"/>
        <v>2.3989880918499741E-3</v>
      </c>
      <c r="AF2228" s="13">
        <f t="shared" si="2987"/>
        <v>2.2849519692990038E-3</v>
      </c>
      <c r="AG2228" s="13">
        <f t="shared" si="2988"/>
        <v>1.4508910429750482E-3</v>
      </c>
      <c r="AH2228" s="13">
        <f t="shared" si="2989"/>
        <v>3.5782885226225039E-2</v>
      </c>
      <c r="AI2228" s="13">
        <f t="shared" si="2990"/>
        <v>2.9523835291210207E-2</v>
      </c>
      <c r="AJ2228" s="13">
        <f t="shared" si="2991"/>
        <v>1.2179801108711015E-2</v>
      </c>
      <c r="AK2228" s="13">
        <f t="shared" si="2992"/>
        <v>3.3497805775011412E-3</v>
      </c>
      <c r="AL2228" s="13">
        <f t="shared" si="2993"/>
        <v>4.3440035926113874E-5</v>
      </c>
      <c r="AM2228" s="13">
        <f t="shared" si="2994"/>
        <v>2.0781482572601403E-4</v>
      </c>
      <c r="AN2228" s="13">
        <f t="shared" si="2995"/>
        <v>3.9587265723024724E-4</v>
      </c>
      <c r="AO2228" s="13">
        <f t="shared" si="2996"/>
        <v>3.7705481357030893E-4</v>
      </c>
      <c r="AP2228" s="13">
        <f t="shared" si="2997"/>
        <v>2.3942098524181276E-4</v>
      </c>
      <c r="AQ2228" s="13">
        <f t="shared" si="2998"/>
        <v>1.1402004319619602E-4</v>
      </c>
      <c r="AR2228" s="13">
        <f t="shared" si="2999"/>
        <v>1.3632776976698111E-2</v>
      </c>
      <c r="AS2228" s="13">
        <f t="shared" si="3000"/>
        <v>1.1248166811513961E-2</v>
      </c>
      <c r="AT2228" s="13">
        <f t="shared" si="3001"/>
        <v>4.6403332511014157E-3</v>
      </c>
      <c r="AU2228" s="13">
        <f t="shared" si="3002"/>
        <v>1.276219378209311E-3</v>
      </c>
      <c r="AV2228" s="13">
        <f t="shared" si="3003"/>
        <v>2.6324659456252982E-4</v>
      </c>
      <c r="AW2228" s="13">
        <f t="shared" si="3004"/>
        <v>1.8965490194309304E-6</v>
      </c>
      <c r="AX2228" s="13">
        <f t="shared" si="3005"/>
        <v>2.8577398790030726E-5</v>
      </c>
      <c r="AY2228" s="13">
        <f t="shared" si="3006"/>
        <v>5.4437938949808842E-5</v>
      </c>
      <c r="AZ2228" s="13">
        <f t="shared" si="3007"/>
        <v>5.185022644777828E-5</v>
      </c>
      <c r="BA2228" s="13">
        <f t="shared" si="3008"/>
        <v>3.2923680733818147E-5</v>
      </c>
      <c r="BB2228" s="13">
        <f t="shared" si="3009"/>
        <v>1.5679325250692837E-5</v>
      </c>
      <c r="BC2228" s="13">
        <f t="shared" si="3010"/>
        <v>5.9736028253850437E-6</v>
      </c>
      <c r="BD2228" s="13">
        <f t="shared" si="3011"/>
        <v>4.3282472174756281E-3</v>
      </c>
      <c r="BE2228" s="13">
        <f t="shared" si="3012"/>
        <v>3.5711613845698358E-3</v>
      </c>
      <c r="BF2228" s="13">
        <f t="shared" si="3013"/>
        <v>1.4732515258313753E-3</v>
      </c>
      <c r="BG2228" s="13">
        <f t="shared" si="3014"/>
        <v>4.0518472370409172E-4</v>
      </c>
      <c r="BH2228" s="13">
        <f t="shared" si="3015"/>
        <v>8.3577714384437093E-5</v>
      </c>
      <c r="BI2228" s="13">
        <f t="shared" si="3016"/>
        <v>1.3791703256469056E-5</v>
      </c>
      <c r="BJ2228" s="14">
        <f t="shared" si="3017"/>
        <v>0.1560284028447351</v>
      </c>
      <c r="BK2228" s="14">
        <f t="shared" si="3018"/>
        <v>0.21582430946433004</v>
      </c>
      <c r="BL2228" s="14">
        <f t="shared" si="3019"/>
        <v>0.54954270698925056</v>
      </c>
      <c r="BM2228" s="14">
        <f t="shared" si="3020"/>
        <v>0.51017895319614304</v>
      </c>
      <c r="BN2228" s="14">
        <f t="shared" si="3021"/>
        <v>0.48630136016221681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1.5866</v>
      </c>
      <c r="F2229" s="10">
        <f>VLOOKUP(B2229,home!$B$2:$E$405,3,FALSE)</f>
        <v>1.0084</v>
      </c>
      <c r="G2229" s="10">
        <f>VLOOKUP(C2229,away!$B$2:$E$405,4,FALSE)</f>
        <v>1.1345000000000001</v>
      </c>
      <c r="H2229" s="10">
        <f>VLOOKUP(A2229,away!$A$2:$E$405,3,FALSE)</f>
        <v>1.1788000000000001</v>
      </c>
      <c r="I2229" s="10">
        <f>VLOOKUP(C2229,away!$B$2:$E$405,3,FALSE)</f>
        <v>0.84830000000000005</v>
      </c>
      <c r="J2229" s="10">
        <f>VLOOKUP(B2229,home!$B$2:$E$405,4,FALSE)</f>
        <v>1.018</v>
      </c>
      <c r="K2229" s="12">
        <f t="shared" si="2966"/>
        <v>1.81511768068</v>
      </c>
      <c r="L2229" s="12">
        <f t="shared" si="2967"/>
        <v>1.0179756087200003</v>
      </c>
      <c r="M2229" s="13">
        <f t="shared" si="2968"/>
        <v>5.8830591874297906E-2</v>
      </c>
      <c r="N2229" s="13">
        <f t="shared" si="2969"/>
        <v>0.10678444747590725</v>
      </c>
      <c r="O2229" s="13">
        <f t="shared" si="2970"/>
        <v>5.9888107574596311E-2</v>
      </c>
      <c r="P2229" s="13">
        <f t="shared" si="2971"/>
        <v>0.10870396292111557</v>
      </c>
      <c r="Q2229" s="13">
        <f t="shared" si="2972"/>
        <v>9.6913169317582065E-2</v>
      </c>
      <c r="R2229" s="13">
        <f t="shared" si="2973"/>
        <v>3.0482316381669271E-2</v>
      </c>
      <c r="S2229" s="13">
        <f t="shared" si="2974"/>
        <v>5.0214315283464497E-2</v>
      </c>
      <c r="T2229" s="13">
        <f t="shared" si="2975"/>
        <v>9.8655242529050044E-2</v>
      </c>
      <c r="U2229" s="13">
        <f t="shared" si="2976"/>
        <v>5.5328991412449485E-2</v>
      </c>
      <c r="V2229" s="13">
        <f t="shared" si="2977"/>
        <v>1.0309252933398219E-2</v>
      </c>
      <c r="W2229" s="13">
        <f t="shared" si="2978"/>
        <v>5.863626903969256E-2</v>
      </c>
      <c r="X2229" s="13">
        <f t="shared" si="2979"/>
        <v>5.9690291668750735E-2</v>
      </c>
      <c r="Y2229" s="13">
        <f t="shared" si="2980"/>
        <v>3.0381630498085448E-2</v>
      </c>
      <c r="Z2229" s="13">
        <f t="shared" si="2981"/>
        <v>1.0343418191275138E-2</v>
      </c>
      <c r="AA2229" s="13">
        <f t="shared" si="2982"/>
        <v>1.8774521237650645E-2</v>
      </c>
      <c r="AB2229" s="13">
        <f t="shared" si="2983"/>
        <v>1.7038982722380927E-2</v>
      </c>
      <c r="AC2229" s="13">
        <f t="shared" si="2984"/>
        <v>1.1905547489338172E-3</v>
      </c>
      <c r="AD2229" s="13">
        <f t="shared" si="2985"/>
        <v>2.6607932165763806E-2</v>
      </c>
      <c r="AE2229" s="13">
        <f t="shared" si="2986"/>
        <v>2.7086225943223883E-2</v>
      </c>
      <c r="AF2229" s="13">
        <f t="shared" si="2987"/>
        <v>1.3786558671240399E-2</v>
      </c>
      <c r="AG2229" s="13">
        <f t="shared" si="2988"/>
        <v>4.6781268185033141E-3</v>
      </c>
      <c r="AH2229" s="13">
        <f t="shared" si="2989"/>
        <v>2.6323368573772077E-3</v>
      </c>
      <c r="AI2229" s="13">
        <f t="shared" si="2990"/>
        <v>4.7780011713309967E-3</v>
      </c>
      <c r="AJ2229" s="13">
        <f t="shared" si="2991"/>
        <v>4.3363172021963223E-3</v>
      </c>
      <c r="AK2229" s="13">
        <f t="shared" si="2992"/>
        <v>2.6236420075811248E-3</v>
      </c>
      <c r="AL2229" s="13">
        <f t="shared" si="2993"/>
        <v>8.7993688426718297E-5</v>
      </c>
      <c r="AM2229" s="13">
        <f t="shared" si="2994"/>
        <v>9.6593056240823986E-3</v>
      </c>
      <c r="AN2229" s="13">
        <f t="shared" si="2995"/>
        <v>9.8329375224878012E-3</v>
      </c>
      <c r="AO2229" s="13">
        <f t="shared" si="2996"/>
        <v>5.0048452799801258E-3</v>
      </c>
      <c r="AP2229" s="13">
        <f t="shared" si="2997"/>
        <v>1.6982701401457296E-3</v>
      </c>
      <c r="AQ2229" s="13">
        <f t="shared" si="2998"/>
        <v>4.3219939492146226E-4</v>
      </c>
      <c r="AR2229" s="13">
        <f t="shared" si="2999"/>
        <v>5.3593094294893129E-4</v>
      </c>
      <c r="AS2229" s="13">
        <f t="shared" si="3000"/>
        <v>9.7277773017010935E-4</v>
      </c>
      <c r="AT2229" s="13">
        <f t="shared" si="3001"/>
        <v>8.8285302870176217E-4</v>
      </c>
      <c r="AU2229" s="13">
        <f t="shared" si="3002"/>
        <v>5.3416071394615198E-4</v>
      </c>
      <c r="AV2229" s="13">
        <f t="shared" si="3003"/>
        <v>2.4239113905207802E-4</v>
      </c>
      <c r="AW2229" s="13">
        <f t="shared" si="3004"/>
        <v>4.516387336025252E-6</v>
      </c>
      <c r="AX2229" s="13">
        <f t="shared" si="3005"/>
        <v>2.9221294035606175E-3</v>
      </c>
      <c r="AY2229" s="13">
        <f t="shared" si="3006"/>
        <v>2.9746564583482309E-3</v>
      </c>
      <c r="AZ2229" s="13">
        <f t="shared" si="3007"/>
        <v>1.5140638594599602E-3</v>
      </c>
      <c r="BA2229" s="13">
        <f t="shared" si="3008"/>
        <v>5.1376002632490204E-4</v>
      </c>
      <c r="BB2229" s="13">
        <f t="shared" si="3009"/>
        <v>1.3074879388352386E-4</v>
      </c>
      <c r="BC2229" s="13">
        <f t="shared" si="3010"/>
        <v>2.6619816608597214E-5</v>
      </c>
      <c r="BD2229" s="13">
        <f t="shared" si="3011"/>
        <v>9.0927437980053638E-5</v>
      </c>
      <c r="BE2229" s="13">
        <f t="shared" si="3012"/>
        <v>1.6504400033652948E-4</v>
      </c>
      <c r="BF2229" s="13">
        <f t="shared" si="3013"/>
        <v>1.4978714155049533E-4</v>
      </c>
      <c r="BG2229" s="13">
        <f t="shared" si="3014"/>
        <v>9.0627096322273967E-5</v>
      </c>
      <c r="BH2229" s="13">
        <f t="shared" si="3015"/>
        <v>4.1124711220812212E-5</v>
      </c>
      <c r="BI2229" s="13">
        <f t="shared" si="3016"/>
        <v>1.4929238089951094E-5</v>
      </c>
      <c r="BJ2229" s="14">
        <f t="shared" si="3017"/>
        <v>0.55792943044760268</v>
      </c>
      <c r="BK2229" s="14">
        <f t="shared" si="3018"/>
        <v>0.23231132790798498</v>
      </c>
      <c r="BL2229" s="14">
        <f t="shared" si="3019"/>
        <v>0.19960376974755145</v>
      </c>
      <c r="BM2229" s="14">
        <f t="shared" si="3020"/>
        <v>0.5356152106782337</v>
      </c>
      <c r="BN2229" s="14">
        <f t="shared" si="3021"/>
        <v>0.46160259554516841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1.5866</v>
      </c>
      <c r="F2230" s="10">
        <f>VLOOKUP(B2230,home!$B$2:$E$405,3,FALSE)</f>
        <v>1.1975</v>
      </c>
      <c r="G2230" s="10">
        <f>VLOOKUP(C2230,away!$B$2:$E$405,4,FALSE)</f>
        <v>0.88239999999999996</v>
      </c>
      <c r="H2230" s="10">
        <f>VLOOKUP(A2230,away!$A$2:$E$405,3,FALSE)</f>
        <v>1.1788000000000001</v>
      </c>
      <c r="I2230" s="10">
        <f>VLOOKUP(C2230,away!$B$2:$E$405,3,FALSE)</f>
        <v>1.2725</v>
      </c>
      <c r="J2230" s="10">
        <f>VLOOKUP(B2230,home!$B$2:$E$405,4,FALSE)</f>
        <v>0.67869999999999997</v>
      </c>
      <c r="K2230" s="12">
        <f t="shared" si="2966"/>
        <v>1.6765189683999999</v>
      </c>
      <c r="L2230" s="12">
        <f t="shared" si="2967"/>
        <v>1.0180656101000001</v>
      </c>
      <c r="M2230" s="13">
        <f t="shared" si="2968"/>
        <v>6.7570446160645864E-2</v>
      </c>
      <c r="N2230" s="13">
        <f t="shared" si="2969"/>
        <v>0.11328313469157374</v>
      </c>
      <c r="O2230" s="13">
        <f t="shared" si="2970"/>
        <v>6.8791147495267144E-2</v>
      </c>
      <c r="P2230" s="13">
        <f t="shared" si="2971"/>
        <v>0.11532966363381751</v>
      </c>
      <c r="Q2230" s="13">
        <f t="shared" si="2972"/>
        <v>9.4960662055117745E-2</v>
      </c>
      <c r="R2230" s="13">
        <f t="shared" si="2973"/>
        <v>3.5016950772124113E-2</v>
      </c>
      <c r="S2230" s="13">
        <f t="shared" si="2974"/>
        <v>4.9211349301538913E-2</v>
      </c>
      <c r="T2230" s="13">
        <f t="shared" si="2975"/>
        <v>9.6676184350643388E-2</v>
      </c>
      <c r="U2230" s="13">
        <f t="shared" si="2976"/>
        <v>5.8706582184995103E-2</v>
      </c>
      <c r="V2230" s="13">
        <f t="shared" si="2977"/>
        <v>9.3326934816368567E-3</v>
      </c>
      <c r="W2230" s="13">
        <f t="shared" si="2978"/>
        <v>5.3067783729075682E-2</v>
      </c>
      <c r="X2230" s="13">
        <f t="shared" si="2979"/>
        <v>5.4026485618796298E-2</v>
      </c>
      <c r="Y2230" s="13">
        <f t="shared" si="2980"/>
        <v>2.7501253521529361E-2</v>
      </c>
      <c r="Z2230" s="13">
        <f t="shared" si="2981"/>
        <v>1.1883184450554737E-2</v>
      </c>
      <c r="AA2230" s="13">
        <f t="shared" si="2982"/>
        <v>1.9922384136350946E-2</v>
      </c>
      <c r="AB2230" s="13">
        <f t="shared" si="2983"/>
        <v>1.6700127450171812E-2</v>
      </c>
      <c r="AC2230" s="13">
        <f t="shared" si="2984"/>
        <v>9.9556875563962884E-4</v>
      </c>
      <c r="AD2230" s="13">
        <f t="shared" si="2985"/>
        <v>2.224228650818607E-2</v>
      </c>
      <c r="AE2230" s="13">
        <f t="shared" si="2986"/>
        <v>2.264410698397545E-2</v>
      </c>
      <c r="AF2230" s="13">
        <f t="shared" si="2987"/>
        <v>1.1526593295905319E-2</v>
      </c>
      <c r="AG2230" s="13">
        <f t="shared" si="2988"/>
        <v>3.911609412056807E-3</v>
      </c>
      <c r="AH2230" s="13">
        <f t="shared" si="2989"/>
        <v>3.0244653568962106E-3</v>
      </c>
      <c r="AI2230" s="13">
        <f t="shared" si="2990"/>
        <v>5.0705735401051725E-3</v>
      </c>
      <c r="AJ2230" s="13">
        <f t="shared" si="2991"/>
        <v>4.2504563603267308E-3</v>
      </c>
      <c r="AK2230" s="13">
        <f t="shared" si="2992"/>
        <v>2.37532357081473E-3</v>
      </c>
      <c r="AL2230" s="13">
        <f t="shared" si="2993"/>
        <v>6.7969721223553955E-5</v>
      </c>
      <c r="AM2230" s="13">
        <f t="shared" si="2994"/>
        <v>7.4579230463122578E-3</v>
      </c>
      <c r="AN2230" s="13">
        <f t="shared" si="2995"/>
        <v>7.5926549762227397E-3</v>
      </c>
      <c r="AO2230" s="13">
        <f t="shared" si="2996"/>
        <v>3.8649104603235025E-3</v>
      </c>
      <c r="AP2230" s="13">
        <f t="shared" si="2997"/>
        <v>1.3115774752570396E-3</v>
      </c>
      <c r="AQ2230" s="13">
        <f t="shared" si="2998"/>
        <v>3.3381798063524394E-4</v>
      </c>
      <c r="AR2230" s="13">
        <f t="shared" si="2999"/>
        <v>6.1582083375897126E-4</v>
      </c>
      <c r="AS2230" s="13">
        <f t="shared" si="3000"/>
        <v>1.0324353089328183E-3</v>
      </c>
      <c r="AT2230" s="13">
        <f t="shared" si="3001"/>
        <v>8.6544868953589203E-4</v>
      </c>
      <c r="AU2230" s="13">
        <f t="shared" si="3002"/>
        <v>4.8364704806128192E-4</v>
      </c>
      <c r="AV2230" s="13">
        <f t="shared" si="3003"/>
        <v>2.0271086252135142E-4</v>
      </c>
      <c r="AW2230" s="13">
        <f t="shared" si="3004"/>
        <v>3.2225319119216848E-6</v>
      </c>
      <c r="AX2230" s="13">
        <f t="shared" si="3005"/>
        <v>2.0838915753350036E-3</v>
      </c>
      <c r="AY2230" s="13">
        <f t="shared" si="3006"/>
        <v>2.1215383480256804E-3</v>
      </c>
      <c r="AZ2230" s="13">
        <f t="shared" si="3007"/>
        <v>1.0799326163166553E-3</v>
      </c>
      <c r="BA2230" s="13">
        <f t="shared" si="3008"/>
        <v>3.6648075263243503E-4</v>
      </c>
      <c r="BB2230" s="13">
        <f t="shared" si="3009"/>
        <v>9.3275362754661789E-5</v>
      </c>
      <c r="BC2230" s="13">
        <f t="shared" si="3010"/>
        <v>1.8992087818024724E-5</v>
      </c>
      <c r="BD2230" s="13">
        <f t="shared" si="3011"/>
        <v>1.044910021388529E-4</v>
      </c>
      <c r="BE2230" s="13">
        <f t="shared" si="3012"/>
        <v>1.7518114711291183E-4</v>
      </c>
      <c r="BF2230" s="13">
        <f t="shared" si="3013"/>
        <v>1.4684725802043382E-4</v>
      </c>
      <c r="BG2230" s="13">
        <f t="shared" si="3014"/>
        <v>8.2064071176262128E-5</v>
      </c>
      <c r="BH2230" s="13">
        <f t="shared" si="3015"/>
        <v>3.439549298778279E-5</v>
      </c>
      <c r="BI2230" s="13">
        <f t="shared" si="3016"/>
        <v>1.1532939284297391E-5</v>
      </c>
      <c r="BJ2230" s="14">
        <f t="shared" si="3017"/>
        <v>0.52616509484849294</v>
      </c>
      <c r="BK2230" s="14">
        <f t="shared" si="3018"/>
        <v>0.24462922940252799</v>
      </c>
      <c r="BL2230" s="14">
        <f t="shared" si="3019"/>
        <v>0.21761258552058282</v>
      </c>
      <c r="BM2230" s="14">
        <f t="shared" si="3020"/>
        <v>0.50321977359749859</v>
      </c>
      <c r="BN2230" s="14">
        <f t="shared" si="3021"/>
        <v>0.49495200480854612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1.1809000000000001</v>
      </c>
      <c r="F2231" s="10">
        <f>VLOOKUP(B2231,home!$B$2:$E$405,3,FALSE)</f>
        <v>0.58630000000000004</v>
      </c>
      <c r="G2231" s="10">
        <f>VLOOKUP(C2231,away!$B$2:$E$405,4,FALSE)</f>
        <v>0.5645</v>
      </c>
      <c r="H2231" s="10">
        <f>VLOOKUP(A2231,away!$A$2:$E$405,3,FALSE)</f>
        <v>0.92459999999999998</v>
      </c>
      <c r="I2231" s="10">
        <f>VLOOKUP(C2231,away!$B$2:$E$405,3,FALSE)</f>
        <v>1.5322</v>
      </c>
      <c r="J2231" s="10">
        <f>VLOOKUP(B2231,home!$B$2:$E$405,4,FALSE)</f>
        <v>1.0814999999999999</v>
      </c>
      <c r="K2231" s="12">
        <f t="shared" si="2966"/>
        <v>0.39083816271500005</v>
      </c>
      <c r="L2231" s="12">
        <f t="shared" si="2967"/>
        <v>1.5321308977799997</v>
      </c>
      <c r="M2231" s="13">
        <f t="shared" si="2968"/>
        <v>0.1461723227454011</v>
      </c>
      <c r="N2231" s="13">
        <f t="shared" si="2969"/>
        <v>5.7129722061596583E-2</v>
      </c>
      <c r="O2231" s="13">
        <f t="shared" si="2970"/>
        <v>0.22395513207849924</v>
      </c>
      <c r="P2231" s="13">
        <f t="shared" si="2971"/>
        <v>8.7530212352155815E-2</v>
      </c>
      <c r="Q2231" s="13">
        <f t="shared" si="2972"/>
        <v>1.1164237803486505E-2</v>
      </c>
      <c r="R2231" s="13">
        <f t="shared" si="2973"/>
        <v>0.17156428878693475</v>
      </c>
      <c r="S2231" s="13">
        <f t="shared" si="2974"/>
        <v>1.3103605953772361E-2</v>
      </c>
      <c r="T2231" s="13">
        <f t="shared" si="2975"/>
        <v>1.710507368888519E-2</v>
      </c>
      <c r="U2231" s="13">
        <f t="shared" si="2976"/>
        <v>6.7053871416991276E-2</v>
      </c>
      <c r="V2231" s="13">
        <f t="shared" si="2977"/>
        <v>8.7184874990961785E-4</v>
      </c>
      <c r="W2231" s="13">
        <f t="shared" si="2978"/>
        <v>1.4544700637426713E-3</v>
      </c>
      <c r="X2231" s="13">
        <f t="shared" si="2979"/>
        <v>2.2284385245561924E-3</v>
      </c>
      <c r="Y2231" s="13">
        <f t="shared" si="2980"/>
        <v>1.7071297586379087E-3</v>
      </c>
      <c r="Z2231" s="13">
        <f t="shared" si="2981"/>
        <v>8.7619649268704511E-2</v>
      </c>
      <c r="AA2231" s="13">
        <f t="shared" si="2982"/>
        <v>3.4245102737913168E-2</v>
      </c>
      <c r="AB2231" s="13">
        <f t="shared" si="2983"/>
        <v>6.6921465180362003E-3</v>
      </c>
      <c r="AC2231" s="13">
        <f t="shared" si="2984"/>
        <v>3.2629769090875745E-5</v>
      </c>
      <c r="AD2231" s="13">
        <f t="shared" si="2985"/>
        <v>1.4211560185928865E-4</v>
      </c>
      <c r="AE2231" s="13">
        <f t="shared" si="2986"/>
        <v>2.1773970466521691E-4</v>
      </c>
      <c r="AF2231" s="13">
        <f t="shared" si="2987"/>
        <v>1.6680286459553543E-4</v>
      </c>
      <c r="AG2231" s="13">
        <f t="shared" si="2988"/>
        <v>8.5187940895011151E-5</v>
      </c>
      <c r="AH2231" s="13">
        <f t="shared" si="2989"/>
        <v>3.3561192974307229E-2</v>
      </c>
      <c r="AI2231" s="13">
        <f t="shared" si="2990"/>
        <v>1.3116995000601806E-2</v>
      </c>
      <c r="AJ2231" s="13">
        <f t="shared" si="2991"/>
        <v>2.5633111131885254E-3</v>
      </c>
      <c r="AK2231" s="13">
        <f t="shared" si="2992"/>
        <v>3.3394660198184827E-4</v>
      </c>
      <c r="AL2231" s="13">
        <f t="shared" si="2993"/>
        <v>7.8156810096007634E-7</v>
      </c>
      <c r="AM2231" s="13">
        <f t="shared" si="2994"/>
        <v>1.1108840144764169E-5</v>
      </c>
      <c r="AN2231" s="13">
        <f t="shared" si="2995"/>
        <v>1.7020197224292026E-5</v>
      </c>
      <c r="AO2231" s="13">
        <f t="shared" si="2996"/>
        <v>1.3038585026823604E-5</v>
      </c>
      <c r="AP2231" s="13">
        <f t="shared" si="2997"/>
        <v>6.6589396609760371E-6</v>
      </c>
      <c r="AQ2231" s="13">
        <f t="shared" si="2998"/>
        <v>2.5505918002585154E-6</v>
      </c>
      <c r="AR2231" s="13">
        <f t="shared" si="2999"/>
        <v>1.0284028144458621E-2</v>
      </c>
      <c r="AS2231" s="13">
        <f t="shared" si="3000"/>
        <v>4.019390665289559E-3</v>
      </c>
      <c r="AT2231" s="13">
        <f t="shared" si="3001"/>
        <v>7.8546563142779639E-4</v>
      </c>
      <c r="AU2231" s="13">
        <f t="shared" si="3002"/>
        <v>1.023299814210058E-4</v>
      </c>
      <c r="AV2231" s="13">
        <f t="shared" si="3003"/>
        <v>9.9986154823114992E-6</v>
      </c>
      <c r="AW2231" s="13">
        <f t="shared" si="3004"/>
        <v>1.3000413286907233E-8</v>
      </c>
      <c r="AX2231" s="13">
        <f t="shared" si="3005"/>
        <v>7.2362644534570988E-7</v>
      </c>
      <c r="AY2231" s="13">
        <f t="shared" si="3006"/>
        <v>1.1086904353648724E-6</v>
      </c>
      <c r="AZ2231" s="13">
        <f t="shared" si="3007"/>
        <v>8.4932943604784044E-7</v>
      </c>
      <c r="BA2231" s="13">
        <f t="shared" si="3008"/>
        <v>4.3376129045431963E-7</v>
      </c>
      <c r="BB2231" s="13">
        <f t="shared" si="3009"/>
        <v>1.6614476884149697E-7</v>
      </c>
      <c r="BC2231" s="13">
        <f t="shared" si="3010"/>
        <v>5.091110676931461E-8</v>
      </c>
      <c r="BD2231" s="13">
        <f t="shared" si="3011"/>
        <v>2.6260795456273618E-3</v>
      </c>
      <c r="BE2231" s="13">
        <f t="shared" si="3012"/>
        <v>1.0263721047564403E-3</v>
      </c>
      <c r="BF2231" s="13">
        <f t="shared" si="3013"/>
        <v>2.0057269384246733E-4</v>
      </c>
      <c r="BG2231" s="13">
        <f t="shared" si="3014"/>
        <v>2.6130487717396047E-5</v>
      </c>
      <c r="BH2231" s="13">
        <f t="shared" si="3015"/>
        <v>2.5531979525784864E-6</v>
      </c>
      <c r="BI2231" s="13">
        <f t="shared" si="3016"/>
        <v>1.9957743936669517E-7</v>
      </c>
      <c r="BJ2231" s="14">
        <f t="shared" si="3017"/>
        <v>9.1454627630260063E-2</v>
      </c>
      <c r="BK2231" s="14">
        <f t="shared" si="3018"/>
        <v>0.24771250982886608</v>
      </c>
      <c r="BL2231" s="14">
        <f t="shared" si="3019"/>
        <v>0.57216910787386888</v>
      </c>
      <c r="BM2231" s="14">
        <f t="shared" si="3020"/>
        <v>0.30143888308360339</v>
      </c>
      <c r="BN2231" s="14">
        <f t="shared" si="3021"/>
        <v>0.69751591582807404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1.1809000000000001</v>
      </c>
      <c r="F2232" s="10">
        <f>VLOOKUP(B2232,home!$B$2:$E$405,3,FALSE)</f>
        <v>1.3408</v>
      </c>
      <c r="G2232" s="10">
        <f>VLOOKUP(C2232,away!$B$2:$E$405,4,FALSE)</f>
        <v>1.0422</v>
      </c>
      <c r="H2232" s="10">
        <f>VLOOKUP(A2232,away!$A$2:$E$405,3,FALSE)</f>
        <v>0.92459999999999998</v>
      </c>
      <c r="I2232" s="10">
        <f>VLOOKUP(C2232,away!$B$2:$E$405,3,FALSE)</f>
        <v>1.4142999999999999</v>
      </c>
      <c r="J2232" s="10">
        <f>VLOOKUP(B2232,home!$B$2:$E$405,4,FALSE)</f>
        <v>0.63090000000000002</v>
      </c>
      <c r="K2232" s="12">
        <f t="shared" si="2966"/>
        <v>1.6501681203840002</v>
      </c>
      <c r="L2232" s="12">
        <f t="shared" si="2967"/>
        <v>0.82500381700199998</v>
      </c>
      <c r="M2232" s="13">
        <f t="shared" si="2968"/>
        <v>8.4148520736728988E-2</v>
      </c>
      <c r="N2232" s="13">
        <f t="shared" si="2969"/>
        <v>0.13885920629722212</v>
      </c>
      <c r="O2232" s="13">
        <f t="shared" si="2970"/>
        <v>6.9422850802873359E-2</v>
      </c>
      <c r="P2232" s="13">
        <f t="shared" si="2971"/>
        <v>0.1145593752210764</v>
      </c>
      <c r="Q2232" s="13">
        <f t="shared" si="2972"/>
        <v>0.1145705177267506</v>
      </c>
      <c r="R2232" s="13">
        <f t="shared" si="2973"/>
        <v>2.863705844976544E-2</v>
      </c>
      <c r="S2232" s="13">
        <f t="shared" si="2974"/>
        <v>3.8990140100333054E-2</v>
      </c>
      <c r="T2232" s="13">
        <f t="shared" si="2975"/>
        <v>9.4521114440464543E-2</v>
      </c>
      <c r="U2232" s="13">
        <f t="shared" si="2976"/>
        <v>4.7255960915376184E-2</v>
      </c>
      <c r="V2232" s="13">
        <f t="shared" si="2977"/>
        <v>5.8978868560414805E-3</v>
      </c>
      <c r="W2232" s="13">
        <f t="shared" si="2978"/>
        <v>6.3020205296191248E-2</v>
      </c>
      <c r="X2232" s="13">
        <f t="shared" si="2979"/>
        <v>5.199190991760743E-2</v>
      </c>
      <c r="Y2232" s="13">
        <f t="shared" si="2980"/>
        <v>2.1446762067625136E-2</v>
      </c>
      <c r="Z2232" s="13">
        <f t="shared" si="2981"/>
        <v>7.8752275095886216E-3</v>
      </c>
      <c r="AA2232" s="13">
        <f t="shared" si="2982"/>
        <v>1.2995449377094227E-2</v>
      </c>
      <c r="AB2232" s="13">
        <f t="shared" si="2983"/>
        <v>1.0722338136072504E-2</v>
      </c>
      <c r="AC2232" s="13">
        <f t="shared" si="2984"/>
        <v>5.0183460404090697E-4</v>
      </c>
      <c r="AD2232" s="13">
        <f t="shared" si="2985"/>
        <v>2.5998483429957444E-2</v>
      </c>
      <c r="AE2232" s="13">
        <f t="shared" si="2986"/>
        <v>2.1448848065978136E-2</v>
      </c>
      <c r="AF2232" s="13">
        <f t="shared" si="2987"/>
        <v>8.8476907623639637E-3</v>
      </c>
      <c r="AG2232" s="13">
        <f t="shared" si="2988"/>
        <v>2.4331262168678686E-3</v>
      </c>
      <c r="AH2232" s="13">
        <f t="shared" si="2989"/>
        <v>1.6242731887924418E-3</v>
      </c>
      <c r="AI2232" s="13">
        <f t="shared" si="2990"/>
        <v>2.6803238349397498E-3</v>
      </c>
      <c r="AJ2232" s="13">
        <f t="shared" si="2991"/>
        <v>2.2114924723614818E-3</v>
      </c>
      <c r="AK2232" s="13">
        <f t="shared" si="2992"/>
        <v>1.2164447921200368E-3</v>
      </c>
      <c r="AL2232" s="13">
        <f t="shared" si="2993"/>
        <v>2.7327804790821232E-5</v>
      </c>
      <c r="AM2232" s="13">
        <f t="shared" si="2994"/>
        <v>8.5803737068894867E-3</v>
      </c>
      <c r="AN2232" s="13">
        <f t="shared" si="2995"/>
        <v>7.0788410594874252E-3</v>
      </c>
      <c r="AO2232" s="13">
        <f t="shared" si="2996"/>
        <v>2.9200354470138037E-3</v>
      </c>
      <c r="AP2232" s="13">
        <f t="shared" si="2997"/>
        <v>8.0301346318917646E-4</v>
      </c>
      <c r="AQ2232" s="13">
        <f t="shared" si="2998"/>
        <v>1.6562229305876642E-4</v>
      </c>
      <c r="AR2232" s="13">
        <f t="shared" si="2999"/>
        <v>2.6800631612155498E-4</v>
      </c>
      <c r="AS2232" s="13">
        <f t="shared" si="3000"/>
        <v>4.4225547892534655E-4</v>
      </c>
      <c r="AT2232" s="13">
        <f t="shared" si="3001"/>
        <v>3.6489794619388251E-4</v>
      </c>
      <c r="AU2232" s="13">
        <f t="shared" si="3002"/>
        <v>2.0071431933424698E-4</v>
      </c>
      <c r="AV2232" s="13">
        <f t="shared" si="3003"/>
        <v>8.2803092767487119E-5</v>
      </c>
      <c r="AW2232" s="13">
        <f t="shared" si="3004"/>
        <v>1.0334426874685376E-6</v>
      </c>
      <c r="AX2232" s="13">
        <f t="shared" si="3005"/>
        <v>2.3598431920150197E-3</v>
      </c>
      <c r="AY2232" s="13">
        <f t="shared" si="3006"/>
        <v>1.9468796409385745E-3</v>
      </c>
      <c r="AZ2232" s="13">
        <f t="shared" si="3007"/>
        <v>8.0309156750890361E-4</v>
      </c>
      <c r="BA2232" s="13">
        <f t="shared" si="3008"/>
        <v>2.2085120286565496E-4</v>
      </c>
      <c r="BB2232" s="13">
        <f t="shared" si="3009"/>
        <v>4.555077133841209E-5</v>
      </c>
      <c r="BC2232" s="13">
        <f t="shared" si="3010"/>
        <v>7.5159120443150568E-6</v>
      </c>
      <c r="BD2232" s="13">
        <f t="shared" si="3011"/>
        <v>3.685103896348791E-5</v>
      </c>
      <c r="BE2232" s="13">
        <f t="shared" si="3012"/>
        <v>6.0810409700576398E-5</v>
      </c>
      <c r="BF2232" s="13">
        <f t="shared" si="3013"/>
        <v>5.017369973769057E-5</v>
      </c>
      <c r="BG2232" s="13">
        <f t="shared" si="3014"/>
        <v>2.7598346596285342E-5</v>
      </c>
      <c r="BH2232" s="13">
        <f t="shared" si="3015"/>
        <v>1.1385477932124593E-5</v>
      </c>
      <c r="BI2232" s="13">
        <f t="shared" si="3016"/>
        <v>3.7575905437855086E-6</v>
      </c>
      <c r="BJ2232" s="14">
        <f t="shared" si="3017"/>
        <v>0.56806948247737787</v>
      </c>
      <c r="BK2232" s="14">
        <f t="shared" si="3018"/>
        <v>0.2460719649639502</v>
      </c>
      <c r="BL2232" s="14">
        <f t="shared" si="3019"/>
        <v>0.17831544568621188</v>
      </c>
      <c r="BM2232" s="14">
        <f t="shared" si="3020"/>
        <v>0.44818874520446073</v>
      </c>
      <c r="BN2232" s="14">
        <f t="shared" si="3021"/>
        <v>0.550197529234417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1.5124</v>
      </c>
      <c r="F2233" s="10">
        <f>VLOOKUP(B2233,home!$B$2:$E$405,3,FALSE)</f>
        <v>1.2783</v>
      </c>
      <c r="G2233" s="10">
        <f>VLOOKUP(C2233,away!$B$2:$E$405,4,FALSE)</f>
        <v>1.4986999999999999</v>
      </c>
      <c r="H2233" s="10">
        <f>VLOOKUP(A2233,away!$A$2:$E$405,3,FALSE)</f>
        <v>1.1446000000000001</v>
      </c>
      <c r="I2233" s="10">
        <f>VLOOKUP(C2233,away!$B$2:$E$405,3,FALSE)</f>
        <v>1.0484</v>
      </c>
      <c r="J2233" s="10">
        <f>VLOOKUP(B2233,home!$B$2:$E$405,4,FALSE)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1.5124</v>
      </c>
      <c r="F2234" s="10">
        <f>VLOOKUP(B2234,home!$B$2:$E$405,3,FALSE)</f>
        <v>1.2783</v>
      </c>
      <c r="G2234" s="10">
        <f>VLOOKUP(C2234,away!$B$2:$E$405,4,FALSE)</f>
        <v>0.52900000000000003</v>
      </c>
      <c r="H2234" s="10">
        <f>VLOOKUP(A2234,away!$A$2:$E$405,3,FALSE)</f>
        <v>1.1446000000000001</v>
      </c>
      <c r="I2234" s="10">
        <f>VLOOKUP(C2234,away!$B$2:$E$405,3,FALSE)</f>
        <v>0.93189999999999995</v>
      </c>
      <c r="J2234" s="10">
        <f>VLOOKUP(B2234,home!$B$2:$E$405,4,FALSE)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1.5124</v>
      </c>
      <c r="F2235" s="10">
        <f>VLOOKUP(B2235,home!$B$2:$E$405,3,FALSE)</f>
        <v>1.5427999999999999</v>
      </c>
      <c r="G2235" s="10">
        <f>VLOOKUP(C2235,away!$B$2:$E$405,4,FALSE)</f>
        <v>1.0579000000000001</v>
      </c>
      <c r="H2235" s="10">
        <f>VLOOKUP(A2235,away!$A$2:$E$405,3,FALSE)</f>
        <v>1.1446000000000001</v>
      </c>
      <c r="I2235" s="10">
        <f>VLOOKUP(C2235,away!$B$2:$E$405,3,FALSE)</f>
        <v>1.3395999999999999</v>
      </c>
      <c r="J2235" s="10">
        <f>VLOOKUP(B2235,home!$B$2:$E$405,4,FALSE)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1.5124</v>
      </c>
      <c r="F2236" s="10">
        <f>VLOOKUP(B2236,home!$B$2:$E$405,3,FALSE)</f>
        <v>1.3665</v>
      </c>
      <c r="G2236" s="10">
        <f>VLOOKUP(C2236,away!$B$2:$E$405,4,FALSE)</f>
        <v>0.70250000000000001</v>
      </c>
      <c r="H2236" s="10">
        <f>VLOOKUP(A2236,away!$A$2:$E$405,3,FALSE)</f>
        <v>1.1446000000000001</v>
      </c>
      <c r="I2236" s="10">
        <f>VLOOKUP(C2236,away!$B$2:$E$405,3,FALSE)</f>
        <v>0.65529999999999999</v>
      </c>
      <c r="J2236" s="10">
        <f>VLOOKUP(B2236,home!$B$2:$E$405,4,FALSE)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1.5124</v>
      </c>
      <c r="F2237" s="10">
        <f>VLOOKUP(B2237,home!$B$2:$E$405,3,FALSE)</f>
        <v>1.2342</v>
      </c>
      <c r="G2237" s="10">
        <f>VLOOKUP(C2237,away!$B$2:$E$405,4,FALSE)</f>
        <v>0.9698</v>
      </c>
      <c r="H2237" s="10">
        <f>VLOOKUP(A2237,away!$A$2:$E$405,3,FALSE)</f>
        <v>1.1446000000000001</v>
      </c>
      <c r="I2237" s="10">
        <f>VLOOKUP(C2237,away!$B$2:$E$405,3,FALSE)</f>
        <v>1.1066</v>
      </c>
      <c r="J2237" s="10">
        <f>VLOOKUP(B2237,home!$B$2:$E$405,4,FALSE)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1.5124</v>
      </c>
      <c r="F2238" s="10">
        <f>VLOOKUP(B2238,home!$B$2:$E$405,3,FALSE)</f>
        <v>0.57299999999999995</v>
      </c>
      <c r="G2238" s="10">
        <f>VLOOKUP(C2238,away!$B$2:$E$405,4,FALSE)</f>
        <v>0.79339999999999999</v>
      </c>
      <c r="H2238" s="10">
        <f>VLOOKUP(A2238,away!$A$2:$E$405,3,FALSE)</f>
        <v>1.1446000000000001</v>
      </c>
      <c r="I2238" s="10">
        <f>VLOOKUP(C2238,away!$B$2:$E$405,3,FALSE)</f>
        <v>1.4560999999999999</v>
      </c>
      <c r="J2238" s="10">
        <f>VLOOKUP(B2238,home!$B$2:$E$405,4,FALSE)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1.5124</v>
      </c>
      <c r="F2239" s="10">
        <f>VLOOKUP(B2239,home!$B$2:$E$405,3,FALSE)</f>
        <v>0.79339999999999999</v>
      </c>
      <c r="G2239" s="10">
        <f>VLOOKUP(C2239,away!$B$2:$E$405,4,FALSE)</f>
        <v>1.2783</v>
      </c>
      <c r="H2239" s="10">
        <f>VLOOKUP(A2239,away!$A$2:$E$405,3,FALSE)</f>
        <v>1.1446000000000001</v>
      </c>
      <c r="I2239" s="10">
        <f>VLOOKUP(C2239,away!$B$2:$E$405,3,FALSE)</f>
        <v>0.64070000000000005</v>
      </c>
      <c r="J2239" s="10">
        <f>VLOOKUP(B2239,home!$B$2:$E$405,4,FALSE)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1.5124</v>
      </c>
      <c r="F2240" s="10">
        <f>VLOOKUP(B2240,home!$B$2:$E$405,3,FALSE)</f>
        <v>0.66120000000000001</v>
      </c>
      <c r="G2240" s="10">
        <f>VLOOKUP(C2240,away!$B$2:$E$405,4,FALSE)</f>
        <v>0.70530000000000004</v>
      </c>
      <c r="H2240" s="10">
        <f>VLOOKUP(A2240,away!$A$2:$E$405,3,FALSE)</f>
        <v>1.1446000000000001</v>
      </c>
      <c r="I2240" s="10">
        <f>VLOOKUP(C2240,away!$B$2:$E$405,3,FALSE)</f>
        <v>1.0484</v>
      </c>
      <c r="J2240" s="10">
        <f>VLOOKUP(B2240,home!$B$2:$E$405,4,FALSE)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1.72</v>
      </c>
      <c r="F2241" s="10">
        <f>VLOOKUP(B2241,home!$B$2:$E$405,3,FALSE)</f>
        <v>1.5116000000000001</v>
      </c>
      <c r="G2241" s="10">
        <f>VLOOKUP(C2241,away!$B$2:$E$405,4,FALSE)</f>
        <v>1.1628000000000001</v>
      </c>
      <c r="H2241" s="10">
        <f>VLOOKUP(A2241,away!$A$2:$E$405,3,FALSE)</f>
        <v>1.58</v>
      </c>
      <c r="I2241" s="10">
        <f>VLOOKUP(C2241,away!$B$2:$E$405,3,FALSE)</f>
        <v>0.63290000000000002</v>
      </c>
      <c r="J2241" s="10">
        <f>VLOOKUP(B2241,home!$B$2:$E$405,4,FALSE)</f>
        <v>0.63290000000000002</v>
      </c>
      <c r="K2241" s="12">
        <f t="shared" si="2966"/>
        <v>3.0232241856000002</v>
      </c>
      <c r="L2241" s="12">
        <f t="shared" si="2967"/>
        <v>0.6328886078</v>
      </c>
      <c r="M2241" s="13">
        <f t="shared" si="2968"/>
        <v>2.5832734985778944E-2</v>
      </c>
      <c r="N2241" s="13">
        <f t="shared" si="2969"/>
        <v>7.8098149189202187E-2</v>
      </c>
      <c r="O2241" s="13">
        <f t="shared" si="2970"/>
        <v>1.6349243680815986E-2</v>
      </c>
      <c r="P2241" s="13">
        <f t="shared" si="2971"/>
        <v>4.9427428912110861E-2</v>
      </c>
      <c r="Q2241" s="13">
        <f t="shared" si="2972"/>
        <v>0.11805410673969655</v>
      </c>
      <c r="R2241" s="13">
        <f t="shared" si="2973"/>
        <v>5.1736250358672877E-3</v>
      </c>
      <c r="S2241" s="13">
        <f t="shared" si="2974"/>
        <v>2.364316757601059E-2</v>
      </c>
      <c r="T2241" s="13">
        <f t="shared" si="2975"/>
        <v>7.4715099259559131E-2</v>
      </c>
      <c r="U2241" s="13">
        <f t="shared" si="2976"/>
        <v>1.5641028335659654E-2</v>
      </c>
      <c r="V2241" s="13">
        <f t="shared" si="2977"/>
        <v>5.0264432372496906E-3</v>
      </c>
      <c r="W2241" s="13">
        <f t="shared" si="2978"/>
        <v>0.11896801023495154</v>
      </c>
      <c r="X2241" s="13">
        <f t="shared" si="2979"/>
        <v>7.5293498370334624E-2</v>
      </c>
      <c r="Y2241" s="13">
        <f t="shared" si="2980"/>
        <v>2.3826198679996319E-2</v>
      </c>
      <c r="Z2241" s="13">
        <f t="shared" si="2981"/>
        <v>1.0914427820764246E-3</v>
      </c>
      <c r="AA2241" s="13">
        <f t="shared" si="2982"/>
        <v>3.2996762159719973E-3</v>
      </c>
      <c r="AB2241" s="13">
        <f t="shared" si="2983"/>
        <v>4.9878304703878159E-3</v>
      </c>
      <c r="AC2241" s="13">
        <f t="shared" si="2984"/>
        <v>6.010885169695768E-4</v>
      </c>
      <c r="AD2241" s="13">
        <f t="shared" si="2985"/>
        <v>8.9916741463753461E-2</v>
      </c>
      <c r="AE2241" s="13">
        <f t="shared" si="2986"/>
        <v>5.6907281322907455E-2</v>
      </c>
      <c r="AF2241" s="13">
        <f t="shared" si="2987"/>
        <v>1.8007985025068916E-2</v>
      </c>
      <c r="AG2241" s="13">
        <f t="shared" si="2988"/>
        <v>3.7990161905997058E-3</v>
      </c>
      <c r="AH2241" s="13">
        <f t="shared" si="2989"/>
        <v>1.7269042571042676E-4</v>
      </c>
      <c r="AI2241" s="13">
        <f t="shared" si="2990"/>
        <v>5.220818716293223E-4</v>
      </c>
      <c r="AJ2241" s="13">
        <f t="shared" si="2991"/>
        <v>7.8918527058654089E-4</v>
      </c>
      <c r="AK2241" s="13">
        <f t="shared" si="2992"/>
        <v>7.9529466565217042E-4</v>
      </c>
      <c r="AL2241" s="13">
        <f t="shared" si="2993"/>
        <v>4.6004048675071476E-5</v>
      </c>
      <c r="AM2241" s="13">
        <f t="shared" si="2994"/>
        <v>5.4367693496712367E-2</v>
      </c>
      <c r="AN2241" s="13">
        <f t="shared" si="2995"/>
        <v>3.4408693846431401E-2</v>
      </c>
      <c r="AO2241" s="13">
        <f t="shared" si="2996"/>
        <v>1.0888435172342196E-2</v>
      </c>
      <c r="AP2241" s="13">
        <f t="shared" si="2997"/>
        <v>2.2970555257814025E-3</v>
      </c>
      <c r="AQ2241" s="13">
        <f t="shared" si="2998"/>
        <v>3.6344506843777216E-4</v>
      </c>
      <c r="AR2241" s="13">
        <f t="shared" si="2999"/>
        <v>2.1858760621652268E-5</v>
      </c>
      <c r="AS2241" s="13">
        <f t="shared" si="3000"/>
        <v>6.608393377862003E-5</v>
      </c>
      <c r="AT2241" s="13">
        <f t="shared" si="3001"/>
        <v>9.9893273439556439E-5</v>
      </c>
      <c r="AU2241" s="13">
        <f t="shared" si="3002"/>
        <v>1.0066658674707373E-4</v>
      </c>
      <c r="AV2241" s="13">
        <f t="shared" si="3003"/>
        <v>7.6084414933888435E-5</v>
      </c>
      <c r="AW2241" s="13">
        <f t="shared" si="3004"/>
        <v>2.445069369464918E-6</v>
      </c>
      <c r="AX2241" s="13">
        <f t="shared" si="3005"/>
        <v>2.7394287649091444E-2</v>
      </c>
      <c r="AY2241" s="13">
        <f t="shared" si="3006"/>
        <v>1.7337532571906216E-2</v>
      </c>
      <c r="AZ2241" s="13">
        <f t="shared" si="3007"/>
        <v>5.486363426060438E-3</v>
      </c>
      <c r="BA2241" s="13">
        <f t="shared" si="3008"/>
        <v>1.15741897020141E-3</v>
      </c>
      <c r="BB2241" s="13">
        <f t="shared" si="3009"/>
        <v>1.8312932017301999E-4</v>
      </c>
      <c r="BC2241" s="13">
        <f t="shared" si="3010"/>
        <v>2.3180092098332621E-5</v>
      </c>
      <c r="BD2241" s="13">
        <f t="shared" si="3011"/>
        <v>2.3056934296784937E-6</v>
      </c>
      <c r="BE2241" s="13">
        <f t="shared" si="3012"/>
        <v>6.9706281411830355E-6</v>
      </c>
      <c r="BF2241" s="13">
        <f t="shared" si="3013"/>
        <v>1.0536885792624263E-5</v>
      </c>
      <c r="BG2241" s="13">
        <f t="shared" si="3014"/>
        <v>1.0618455989722234E-5</v>
      </c>
      <c r="BH2241" s="13">
        <f t="shared" si="3015"/>
        <v>8.0254932404643618E-6</v>
      </c>
      <c r="BI2241" s="13">
        <f t="shared" si="3016"/>
        <v>4.8525730531882356E-6</v>
      </c>
      <c r="BJ2241" s="14">
        <f t="shared" si="3017"/>
        <v>0.81149332161530585</v>
      </c>
      <c r="BK2241" s="14">
        <f t="shared" si="3018"/>
        <v>0.12191439984870095</v>
      </c>
      <c r="BL2241" s="14">
        <f t="shared" si="3019"/>
        <v>4.8138552671448863E-2</v>
      </c>
      <c r="BM2241" s="14">
        <f t="shared" si="3020"/>
        <v>0.67236734087152339</v>
      </c>
      <c r="BN2241" s="14">
        <f t="shared" si="3021"/>
        <v>0.29293528854347178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1.72</v>
      </c>
      <c r="F2242" s="10">
        <f>VLOOKUP(B2242,home!$B$2:$E$405,3,FALSE)</f>
        <v>1.1628000000000001</v>
      </c>
      <c r="G2242" s="10">
        <f>VLOOKUP(C2242,away!$B$2:$E$405,4,FALSE)</f>
        <v>0.87209999999999999</v>
      </c>
      <c r="H2242" s="10">
        <f>VLOOKUP(A2242,away!$A$2:$E$405,3,FALSE)</f>
        <v>1.58</v>
      </c>
      <c r="I2242" s="10">
        <f>VLOOKUP(C2242,away!$B$2:$E$405,3,FALSE)</f>
        <v>0.94940000000000002</v>
      </c>
      <c r="J2242" s="10">
        <f>VLOOKUP(B2242,home!$B$2:$E$405,4,FALSE)</f>
        <v>0.69620000000000004</v>
      </c>
      <c r="K2242" s="12">
        <f t="shared" si="2966"/>
        <v>1.7442139536000001</v>
      </c>
      <c r="L2242" s="12">
        <f t="shared" si="2967"/>
        <v>1.0443362024000002</v>
      </c>
      <c r="M2242" s="13">
        <f t="shared" si="2968"/>
        <v>6.1510329679835503E-2</v>
      </c>
      <c r="N2242" s="13">
        <f t="shared" si="2969"/>
        <v>0.10728717531810529</v>
      </c>
      <c r="O2242" s="13">
        <f t="shared" si="2970"/>
        <v>6.4237464106211437E-2</v>
      </c>
      <c r="P2242" s="13">
        <f t="shared" si="2971"/>
        <v>0.11204388123793313</v>
      </c>
      <c r="Q2242" s="13">
        <f t="shared" si="2972"/>
        <v>9.3565894116084417E-2</v>
      </c>
      <c r="R2242" s="13">
        <f t="shared" si="2973"/>
        <v>3.3542754658243586E-2</v>
      </c>
      <c r="S2242" s="13">
        <f t="shared" si="2974"/>
        <v>5.1023264662225912E-2</v>
      </c>
      <c r="T2242" s="13">
        <f t="shared" si="2975"/>
        <v>9.771425053535214E-2</v>
      </c>
      <c r="U2242" s="13">
        <f t="shared" si="2976"/>
        <v>5.8505740717089846E-2</v>
      </c>
      <c r="V2242" s="13">
        <f t="shared" si="2977"/>
        <v>1.0326801360831131E-2</v>
      </c>
      <c r="W2242" s="13">
        <f t="shared" si="2978"/>
        <v>5.4399646032778193E-2</v>
      </c>
      <c r="X2242" s="13">
        <f t="shared" si="2979"/>
        <v>5.6811519749775823E-2</v>
      </c>
      <c r="Y2242" s="13">
        <f t="shared" si="2980"/>
        <v>2.966516339402674E-2</v>
      </c>
      <c r="Z2242" s="13">
        <f t="shared" si="2981"/>
        <v>1.1676637672608342E-2</v>
      </c>
      <c r="AA2242" s="13">
        <f t="shared" si="2982"/>
        <v>2.0366554359694897E-2</v>
      </c>
      <c r="AB2242" s="13">
        <f t="shared" si="2983"/>
        <v>1.7761814150466383E-2</v>
      </c>
      <c r="AC2242" s="13">
        <f t="shared" si="2984"/>
        <v>1.1756713377078505E-3</v>
      </c>
      <c r="AD2242" s="13">
        <f t="shared" si="2985"/>
        <v>2.3721155420318159E-2</v>
      </c>
      <c r="AE2242" s="13">
        <f t="shared" si="2986"/>
        <v>2.4772861368195252E-2</v>
      </c>
      <c r="AF2242" s="13">
        <f t="shared" si="2987"/>
        <v>1.293559798192135E-2</v>
      </c>
      <c r="AG2242" s="13">
        <f t="shared" si="2988"/>
        <v>4.5030377574042839E-3</v>
      </c>
      <c r="AH2242" s="13">
        <f t="shared" si="2989"/>
        <v>3.0485838609531427E-3</v>
      </c>
      <c r="AI2242" s="13">
        <f t="shared" si="2990"/>
        <v>5.3173825089942329E-3</v>
      </c>
      <c r="AJ2242" s="13">
        <f t="shared" si="2991"/>
        <v>4.6373263844081613E-3</v>
      </c>
      <c r="AK2242" s="13">
        <f t="shared" si="2992"/>
        <v>2.6961631290273839E-3</v>
      </c>
      <c r="AL2242" s="13">
        <f t="shared" si="2993"/>
        <v>8.5661566389011475E-5</v>
      </c>
      <c r="AM2242" s="13">
        <f t="shared" si="2994"/>
        <v>8.2749540559266341E-3</v>
      </c>
      <c r="AN2242" s="13">
        <f t="shared" si="2995"/>
        <v>8.6418340938009004E-3</v>
      </c>
      <c r="AO2242" s="13">
        <f t="shared" si="2996"/>
        <v>4.5124900996454395E-3</v>
      </c>
      <c r="AP2242" s="13">
        <f t="shared" si="2997"/>
        <v>1.5708522580104392E-3</v>
      </c>
      <c r="AQ2242" s="13">
        <f t="shared" si="2998"/>
        <v>4.1012447041552174E-4</v>
      </c>
      <c r="AR2242" s="13">
        <f t="shared" si="2999"/>
        <v>6.3674929840914737E-4</v>
      </c>
      <c r="AS2242" s="13">
        <f t="shared" si="3000"/>
        <v>1.1106270112302449E-3</v>
      </c>
      <c r="AT2242" s="13">
        <f t="shared" si="3001"/>
        <v>9.6858556511642891E-4</v>
      </c>
      <c r="AU2242" s="13">
        <f t="shared" si="3002"/>
        <v>5.6314015264387221E-4</v>
      </c>
      <c r="AV2242" s="13">
        <f t="shared" si="3003"/>
        <v>2.4555922801846908E-4</v>
      </c>
      <c r="AW2242" s="13">
        <f t="shared" si="3004"/>
        <v>4.3343462350610553E-6</v>
      </c>
      <c r="AX2242" s="13">
        <f t="shared" si="3005"/>
        <v>2.4055483882910273E-3</v>
      </c>
      <c r="AY2242" s="13">
        <f t="shared" si="3006"/>
        <v>2.512201268517293E-3</v>
      </c>
      <c r="AZ2242" s="13">
        <f t="shared" si="3007"/>
        <v>1.3117913662139063E-3</v>
      </c>
      <c r="BA2242" s="13">
        <f t="shared" si="3008"/>
        <v>4.5665040457764636E-4</v>
      </c>
      <c r="BB2242" s="13">
        <f t="shared" si="3009"/>
        <v>1.192241373352607E-4</v>
      </c>
      <c r="BC2242" s="13">
        <f t="shared" si="3010"/>
        <v>2.4902016563824456E-5</v>
      </c>
      <c r="BD2242" s="13">
        <f t="shared" si="3011"/>
        <v>1.1083005736357887E-4</v>
      </c>
      <c r="BE2242" s="13">
        <f t="shared" si="3012"/>
        <v>1.9331133253184268E-4</v>
      </c>
      <c r="BF2242" s="13">
        <f t="shared" si="3013"/>
        <v>1.6858816179552487E-4</v>
      </c>
      <c r="BG2242" s="13">
        <f t="shared" si="3014"/>
        <v>9.80179414051763E-5</v>
      </c>
      <c r="BH2242" s="13">
        <f t="shared" si="3015"/>
        <v>4.274106527551394E-5</v>
      </c>
      <c r="BI2242" s="13">
        <f t="shared" si="3016"/>
        <v>1.4909912489055953E-5</v>
      </c>
      <c r="BJ2242" s="14">
        <f t="shared" si="3017"/>
        <v>0.53561687423325954</v>
      </c>
      <c r="BK2242" s="14">
        <f t="shared" si="3018"/>
        <v>0.2386778111134398</v>
      </c>
      <c r="BL2242" s="14">
        <f t="shared" si="3019"/>
        <v>0.21426684360136794</v>
      </c>
      <c r="BM2242" s="14">
        <f t="shared" si="3020"/>
        <v>0.52554280058198022</v>
      </c>
      <c r="BN2242" s="14">
        <f t="shared" si="3021"/>
        <v>0.47218749911641333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1.6292</v>
      </c>
      <c r="F2243" s="10">
        <f>VLOOKUP(B2243,home!$B$2:$E$405,3,FALSE)</f>
        <v>1.2583</v>
      </c>
      <c r="G2243" s="10">
        <f>VLOOKUP(C2243,away!$B$2:$E$405,4,FALSE)</f>
        <v>1.1048</v>
      </c>
      <c r="H2243" s="10">
        <f>VLOOKUP(A2243,away!$A$2:$E$405,3,FALSE)</f>
        <v>1.1462000000000001</v>
      </c>
      <c r="I2243" s="10">
        <f>VLOOKUP(C2243,away!$B$2:$E$405,3,FALSE)</f>
        <v>1.1778</v>
      </c>
      <c r="J2243" s="10">
        <f>VLOOKUP(B2243,home!$B$2:$E$405,4,FALSE)</f>
        <v>1.0468999999999999</v>
      </c>
      <c r="K2243" s="12">
        <f t="shared" si="2966"/>
        <v>2.2648647033279996</v>
      </c>
      <c r="L2243" s="12">
        <f t="shared" si="2967"/>
        <v>1.4133090954840002</v>
      </c>
      <c r="M2243" s="13">
        <f t="shared" si="2968"/>
        <v>2.526907914689738E-2</v>
      </c>
      <c r="N2243" s="13">
        <f t="shared" si="2969"/>
        <v>5.7231045445409481E-2</v>
      </c>
      <c r="O2243" s="13">
        <f t="shared" si="2970"/>
        <v>3.5713019392815147E-2</v>
      </c>
      <c r="P2243" s="13">
        <f t="shared" si="2971"/>
        <v>8.0885157072055389E-2</v>
      </c>
      <c r="Q2243" s="13">
        <f t="shared" si="2972"/>
        <v>6.4810287381934312E-2</v>
      </c>
      <c r="R2243" s="13">
        <f t="shared" si="2973"/>
        <v>2.5236767567531074E-2</v>
      </c>
      <c r="S2243" s="13">
        <f t="shared" si="2974"/>
        <v>6.4727414447296655E-2</v>
      </c>
      <c r="T2243" s="13">
        <f t="shared" si="2975"/>
        <v>9.1596968637819701E-2</v>
      </c>
      <c r="U2243" s="13">
        <f t="shared" si="2976"/>
        <v>5.7157864089793953E-2</v>
      </c>
      <c r="V2243" s="13">
        <f t="shared" si="2977"/>
        <v>2.3021052084169873E-2</v>
      </c>
      <c r="W2243" s="13">
        <f t="shared" si="2978"/>
        <v>4.8928844101295686E-2</v>
      </c>
      <c r="X2243" s="13">
        <f t="shared" si="2979"/>
        <v>6.9151580399879856E-2</v>
      </c>
      <c r="Y2243" s="13">
        <f t="shared" si="2980"/>
        <v>4.886627877312167E-2</v>
      </c>
      <c r="Z2243" s="13">
        <f t="shared" si="2981"/>
        <v>1.1889117714602437E-2</v>
      </c>
      <c r="AA2243" s="13">
        <f t="shared" si="2982"/>
        <v>2.6927243065514715E-2</v>
      </c>
      <c r="AB2243" s="13">
        <f t="shared" si="2983"/>
        <v>3.0493281188508962E-2</v>
      </c>
      <c r="AC2243" s="13">
        <f t="shared" si="2984"/>
        <v>4.6055828819663329E-3</v>
      </c>
      <c r="AD2243" s="13">
        <f t="shared" si="2985"/>
        <v>2.7704302994915758E-2</v>
      </c>
      <c r="AE2243" s="13">
        <f t="shared" si="2986"/>
        <v>3.9154743406759063E-2</v>
      </c>
      <c r="AF2243" s="13">
        <f t="shared" si="2987"/>
        <v>2.7668877494057394E-2</v>
      </c>
      <c r="AG2243" s="13">
        <f t="shared" si="2988"/>
        <v>1.3034892074727961E-2</v>
      </c>
      <c r="AH2243" s="13">
        <f t="shared" si="2989"/>
        <v>4.2007495508318915E-3</v>
      </c>
      <c r="AI2243" s="13">
        <f t="shared" si="2990"/>
        <v>9.5141293852001006E-3</v>
      </c>
      <c r="AJ2243" s="13">
        <f t="shared" si="2991"/>
        <v>1.0774107913717716E-2</v>
      </c>
      <c r="AK2243" s="13">
        <f t="shared" si="2992"/>
        <v>8.1339655745420424E-3</v>
      </c>
      <c r="AL2243" s="13">
        <f t="shared" si="2993"/>
        <v>5.8969033679560142E-4</v>
      </c>
      <c r="AM2243" s="13">
        <f t="shared" si="2994"/>
        <v>1.2549299596697767E-2</v>
      </c>
      <c r="AN2243" s="13">
        <f t="shared" si="2995"/>
        <v>1.7736039261966652E-2</v>
      </c>
      <c r="AO2243" s="13">
        <f t="shared" si="2996"/>
        <v>1.2533252803399404E-2</v>
      </c>
      <c r="AP2243" s="13">
        <f t="shared" si="2997"/>
        <v>5.9044533943482429E-3</v>
      </c>
      <c r="AQ2243" s="13">
        <f t="shared" si="2998"/>
        <v>2.0862044215234367E-3</v>
      </c>
      <c r="AR2243" s="13">
        <f t="shared" si="2999"/>
        <v>1.1873915096082069E-3</v>
      </c>
      <c r="AS2243" s="13">
        <f t="shared" si="3000"/>
        <v>2.6892811191429776E-3</v>
      </c>
      <c r="AT2243" s="13">
        <f t="shared" si="3001"/>
        <v>3.0454289420366754E-3</v>
      </c>
      <c r="AU2243" s="13">
        <f t="shared" si="3002"/>
        <v>2.2991615057707995E-3</v>
      </c>
      <c r="AV2243" s="13">
        <f t="shared" si="3003"/>
        <v>1.3018224354176852E-3</v>
      </c>
      <c r="AW2243" s="13">
        <f t="shared" si="3004"/>
        <v>5.2432543740630587E-5</v>
      </c>
      <c r="AX2243" s="13">
        <f t="shared" si="3005"/>
        <v>4.7370776180081795E-3</v>
      </c>
      <c r="AY2243" s="13">
        <f t="shared" si="3006"/>
        <v>6.6949548835446423E-3</v>
      </c>
      <c r="AZ2243" s="13">
        <f t="shared" si="3007"/>
        <v>4.7310203153843348E-3</v>
      </c>
      <c r="BA2243" s="13">
        <f t="shared" si="3008"/>
        <v>2.2287980142174225E-3</v>
      </c>
      <c r="BB2243" s="13">
        <f t="shared" si="3009"/>
        <v>7.8749512637253996E-4</v>
      </c>
      <c r="BC2243" s="13">
        <f t="shared" si="3010"/>
        <v>2.2259480495032634E-4</v>
      </c>
      <c r="BD2243" s="13">
        <f t="shared" si="3011"/>
        <v>2.7969187007162639E-4</v>
      </c>
      <c r="BE2243" s="13">
        <f t="shared" si="3012"/>
        <v>6.3346424433302758E-4</v>
      </c>
      <c r="BF2243" s="13">
        <f t="shared" si="3013"/>
        <v>7.1735540390510904E-4</v>
      </c>
      <c r="BG2243" s="13">
        <f t="shared" si="3014"/>
        <v>5.4157097801542733E-4</v>
      </c>
      <c r="BH2243" s="13">
        <f t="shared" si="3015"/>
        <v>3.0664624811349149E-4</v>
      </c>
      <c r="BI2243" s="13">
        <f t="shared" si="3016"/>
        <v>1.3890245275204131E-4</v>
      </c>
      <c r="BJ2243" s="14">
        <f t="shared" si="3017"/>
        <v>0.5583590109503338</v>
      </c>
      <c r="BK2243" s="14">
        <f t="shared" si="3018"/>
        <v>0.20579293085272587</v>
      </c>
      <c r="BL2243" s="14">
        <f t="shared" si="3019"/>
        <v>0.22129184443762273</v>
      </c>
      <c r="BM2243" s="14">
        <f t="shared" si="3020"/>
        <v>0.70154502560883825</v>
      </c>
      <c r="BN2243" s="14">
        <f t="shared" si="3021"/>
        <v>0.28914535600664276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1.4215</v>
      </c>
      <c r="F2244" s="10">
        <f>VLOOKUP(B2244,home!$B$2:$E$405,3,FALSE)</f>
        <v>0.64939999999999998</v>
      </c>
      <c r="G2244" s="10">
        <f>VLOOKUP(C2244,away!$B$2:$E$405,4,FALSE)</f>
        <v>0.70350000000000001</v>
      </c>
      <c r="H2244" s="10">
        <f>VLOOKUP(A2244,away!$A$2:$E$405,3,FALSE)</f>
        <v>1.0277000000000001</v>
      </c>
      <c r="I2244" s="10">
        <f>VLOOKUP(C2244,away!$B$2:$E$405,3,FALSE)</f>
        <v>0.8982</v>
      </c>
      <c r="J2244" s="10">
        <f>VLOOKUP(B2244,home!$B$2:$E$405,4,FALSE)</f>
        <v>0.74850000000000005</v>
      </c>
      <c r="K2244" s="12">
        <f t="shared" si="2966"/>
        <v>0.64941639735000001</v>
      </c>
      <c r="L2244" s="12">
        <f t="shared" si="2967"/>
        <v>0.69092548479000004</v>
      </c>
      <c r="M2244" s="13">
        <f t="shared" si="2968"/>
        <v>0.26175616352376396</v>
      </c>
      <c r="N2244" s="13">
        <f t="shared" si="2969"/>
        <v>0.16998874469976027</v>
      </c>
      <c r="O2244" s="13">
        <f t="shared" si="2970"/>
        <v>0.18085400417942715</v>
      </c>
      <c r="P2244" s="13">
        <f t="shared" si="2971"/>
        <v>0.11744955584052542</v>
      </c>
      <c r="Q2244" s="13">
        <f t="shared" si="2972"/>
        <v>5.51967390864836E-2</v>
      </c>
      <c r="R2244" s="13">
        <f t="shared" si="2973"/>
        <v>6.2478320256941687E-2</v>
      </c>
      <c r="S2244" s="13">
        <f t="shared" si="2974"/>
        <v>1.3174855160463439E-2</v>
      </c>
      <c r="T2244" s="13">
        <f t="shared" si="2975"/>
        <v>3.8136833712155829E-2</v>
      </c>
      <c r="U2244" s="13">
        <f t="shared" si="2976"/>
        <v>4.0574445653742595E-2</v>
      </c>
      <c r="V2244" s="13">
        <f t="shared" si="2977"/>
        <v>6.5683729214447762E-4</v>
      </c>
      <c r="W2244" s="13">
        <f t="shared" si="2978"/>
        <v>1.1948555814337375E-2</v>
      </c>
      <c r="X2244" s="13">
        <f t="shared" si="2979"/>
        <v>8.2555617185614237E-3</v>
      </c>
      <c r="Y2244" s="13">
        <f t="shared" si="2980"/>
        <v>2.8519889913054086E-3</v>
      </c>
      <c r="Z2244" s="13">
        <f t="shared" si="2981"/>
        <v>1.4389287904130773E-2</v>
      </c>
      <c r="AA2244" s="13">
        <f t="shared" si="2982"/>
        <v>9.3446395111325391E-3</v>
      </c>
      <c r="AB2244" s="13">
        <f t="shared" si="2983"/>
        <v>3.0342810629270787E-3</v>
      </c>
      <c r="AC2244" s="13">
        <f t="shared" si="2984"/>
        <v>1.8420112630618756E-5</v>
      </c>
      <c r="AD2244" s="13">
        <f t="shared" si="2985"/>
        <v>1.939897017620593E-3</v>
      </c>
      <c r="AE2244" s="13">
        <f t="shared" si="2986"/>
        <v>1.3403242873421834E-3</v>
      </c>
      <c r="AF2244" s="13">
        <f t="shared" si="2987"/>
        <v>4.6303210400385462E-4</v>
      </c>
      <c r="AG2244" s="13">
        <f t="shared" si="2988"/>
        <v>1.06640226977399E-4</v>
      </c>
      <c r="AH2244" s="13">
        <f t="shared" si="2989"/>
        <v>2.4854814302361088E-3</v>
      </c>
      <c r="AI2244" s="13">
        <f t="shared" si="2990"/>
        <v>1.6141123961042592E-3</v>
      </c>
      <c r="AJ2244" s="13">
        <f t="shared" si="2991"/>
        <v>5.2411552859800198E-4</v>
      </c>
      <c r="AK2244" s="13">
        <f t="shared" si="2992"/>
        <v>1.1345640612576848E-4</v>
      </c>
      <c r="AL2244" s="13">
        <f t="shared" si="2993"/>
        <v>3.306029577870422E-7</v>
      </c>
      <c r="AM2244" s="13">
        <f t="shared" si="2994"/>
        <v>2.5196018648263502E-4</v>
      </c>
      <c r="AN2244" s="13">
        <f t="shared" si="2995"/>
        <v>1.7408571399329343E-4</v>
      </c>
      <c r="AO2244" s="13">
        <f t="shared" si="2996"/>
        <v>6.0140128167914768E-5</v>
      </c>
      <c r="AP2244" s="13">
        <f t="shared" si="2997"/>
        <v>1.385078240324975E-5</v>
      </c>
      <c r="AQ2244" s="13">
        <f t="shared" si="2998"/>
        <v>2.3924646366715332E-6</v>
      </c>
      <c r="AR2244" s="13">
        <f t="shared" si="2999"/>
        <v>3.4345649242448537E-4</v>
      </c>
      <c r="AS2244" s="13">
        <f t="shared" si="3000"/>
        <v>2.2304627795677684E-4</v>
      </c>
      <c r="AT2244" s="13">
        <f t="shared" si="3001"/>
        <v>7.2424955136508347E-5</v>
      </c>
      <c r="AU2244" s="13">
        <f t="shared" si="3002"/>
        <v>1.5677984480995548E-5</v>
      </c>
      <c r="AV2244" s="13">
        <f t="shared" si="3003"/>
        <v>2.5453850498393344E-6</v>
      </c>
      <c r="AW2244" s="13">
        <f t="shared" si="3004"/>
        <v>4.120583280100308E-9</v>
      </c>
      <c r="AX2244" s="13">
        <f t="shared" si="3005"/>
        <v>2.7271179430197829E-5</v>
      </c>
      <c r="AY2244" s="13">
        <f t="shared" si="3006"/>
        <v>1.8842352868604511E-5</v>
      </c>
      <c r="AZ2244" s="13">
        <f t="shared" si="3007"/>
        <v>6.5093308951624089E-6</v>
      </c>
      <c r="BA2244" s="13">
        <f t="shared" si="3008"/>
        <v>1.4991542014662044E-6</v>
      </c>
      <c r="BB2244" s="13">
        <f t="shared" si="3009"/>
        <v>2.5895096085575057E-7</v>
      </c>
      <c r="BC2244" s="13">
        <f t="shared" si="3010"/>
        <v>3.5783163633219166E-8</v>
      </c>
      <c r="BD2244" s="13">
        <f t="shared" si="3011"/>
        <v>3.9550473922110078E-5</v>
      </c>
      <c r="BE2244" s="13">
        <f t="shared" si="3012"/>
        <v>2.568472628798185E-5</v>
      </c>
      <c r="BF2244" s="13">
        <f t="shared" si="3013"/>
        <v>8.3400412064310046E-6</v>
      </c>
      <c r="BG2244" s="13">
        <f t="shared" si="3014"/>
        <v>1.8053865046769907E-6</v>
      </c>
      <c r="BH2244" s="13">
        <f t="shared" si="3015"/>
        <v>2.9311189992291002E-7</v>
      </c>
      <c r="BI2244" s="13">
        <f t="shared" si="3016"/>
        <v>3.8070334813669997E-8</v>
      </c>
      <c r="BJ2244" s="14">
        <f t="shared" si="3017"/>
        <v>0.29078516368575152</v>
      </c>
      <c r="BK2244" s="14">
        <f t="shared" si="3018"/>
        <v>0.39307500488535435</v>
      </c>
      <c r="BL2244" s="14">
        <f t="shared" si="3019"/>
        <v>0.30175571933043976</v>
      </c>
      <c r="BM2244" s="14">
        <f t="shared" si="3020"/>
        <v>0.15226280998648906</v>
      </c>
      <c r="BN2244" s="14">
        <f t="shared" si="3021"/>
        <v>0.84772352758690206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1.4215</v>
      </c>
      <c r="F2245" s="10">
        <f>VLOOKUP(B2245,home!$B$2:$E$405,3,FALSE)</f>
        <v>1.2987</v>
      </c>
      <c r="G2245" s="10">
        <f>VLOOKUP(C2245,away!$B$2:$E$405,4,FALSE)</f>
        <v>1.2987</v>
      </c>
      <c r="H2245" s="10">
        <f>VLOOKUP(A2245,away!$A$2:$E$405,3,FALSE)</f>
        <v>1.0277000000000001</v>
      </c>
      <c r="I2245" s="10">
        <f>VLOOKUP(C2245,away!$B$2:$E$405,3,FALSE)</f>
        <v>1.4220999999999999</v>
      </c>
      <c r="J2245" s="10">
        <f>VLOOKUP(B2245,home!$B$2:$E$405,4,FALSE)</f>
        <v>1.5718000000000001</v>
      </c>
      <c r="K2245" s="12">
        <f t="shared" si="2966"/>
        <v>2.3975327323349997</v>
      </c>
      <c r="L2245" s="12">
        <f t="shared" si="2967"/>
        <v>2.2971733928060001</v>
      </c>
      <c r="M2245" s="13">
        <f t="shared" si="2968"/>
        <v>9.1435540337514182E-3</v>
      </c>
      <c r="N2245" s="13">
        <f t="shared" si="2969"/>
        <v>2.1921970085792747E-2</v>
      </c>
      <c r="O2245" s="13">
        <f t="shared" si="2970"/>
        <v>2.1004329042017728E-2</v>
      </c>
      <c r="P2245" s="13">
        <f t="shared" si="2971"/>
        <v>5.0358566398972154E-2</v>
      </c>
      <c r="Q2245" s="13">
        <f t="shared" si="2972"/>
        <v>2.6279320418978409E-2</v>
      </c>
      <c r="R2245" s="13">
        <f t="shared" si="2973"/>
        <v>2.4125292904532743E-2</v>
      </c>
      <c r="S2245" s="13">
        <f t="shared" si="2974"/>
        <v>6.9338060463104867E-2</v>
      </c>
      <c r="T2245" s="13">
        <f t="shared" si="2975"/>
        <v>6.0368155647500615E-2</v>
      </c>
      <c r="U2245" s="13">
        <f t="shared" si="2976"/>
        <v>5.7841179415786571E-2</v>
      </c>
      <c r="V2245" s="13">
        <f t="shared" si="2977"/>
        <v>4.2431413782116394E-2</v>
      </c>
      <c r="W2245" s="13">
        <f t="shared" si="2978"/>
        <v>2.1001843629340083E-2</v>
      </c>
      <c r="X2245" s="13">
        <f t="shared" si="2979"/>
        <v>4.8244876385192224E-2</v>
      </c>
      <c r="Y2245" s="13">
        <f t="shared" si="2980"/>
        <v>5.541342318563907E-2</v>
      </c>
      <c r="Z2245" s="13">
        <f t="shared" si="2981"/>
        <v>1.8473326984648E-2</v>
      </c>
      <c r="AA2245" s="13">
        <f t="shared" si="2982"/>
        <v>4.4290406120821003E-2</v>
      </c>
      <c r="AB2245" s="13">
        <f t="shared" si="2983"/>
        <v>5.3093849201539395E-2</v>
      </c>
      <c r="AC2245" s="13">
        <f t="shared" si="2984"/>
        <v>1.4605816570760526E-2</v>
      </c>
      <c r="AD2245" s="13">
        <f t="shared" si="2985"/>
        <v>1.2588151885181038E-2</v>
      </c>
      <c r="AE2245" s="13">
        <f t="shared" si="2986"/>
        <v>2.8917167575238566E-2</v>
      </c>
      <c r="AF2245" s="13">
        <f t="shared" si="2987"/>
        <v>3.3213873974575231E-2</v>
      </c>
      <c r="AG2245" s="13">
        <f t="shared" si="2988"/>
        <v>2.5432675855468628E-2</v>
      </c>
      <c r="AH2245" s="13">
        <f t="shared" si="2989"/>
        <v>1.060910880643462E-2</v>
      </c>
      <c r="AI2245" s="13">
        <f t="shared" si="2990"/>
        <v>2.5435685624330504E-2</v>
      </c>
      <c r="AJ2245" s="13">
        <f t="shared" si="2991"/>
        <v>3.0491444426857597E-2</v>
      </c>
      <c r="AK2245" s="13">
        <f t="shared" si="2992"/>
        <v>2.4368078689854893E-2</v>
      </c>
      <c r="AL2245" s="13">
        <f t="shared" si="2993"/>
        <v>3.217689668042915E-3</v>
      </c>
      <c r="AM2245" s="13">
        <f t="shared" si="2994"/>
        <v>6.0361012368652118E-3</v>
      </c>
      <c r="AN2245" s="13">
        <f t="shared" si="2995"/>
        <v>1.386597115761015E-2</v>
      </c>
      <c r="AO2245" s="13">
        <f t="shared" si="2996"/>
        <v>1.592627000433873E-2</v>
      </c>
      <c r="AP2245" s="13">
        <f t="shared" si="2997"/>
        <v>1.219513456687041E-2</v>
      </c>
      <c r="AQ2245" s="13">
        <f t="shared" si="2998"/>
        <v>7.0035846621758569E-3</v>
      </c>
      <c r="AR2245" s="13">
        <f t="shared" si="2999"/>
        <v>4.8741924943050859E-3</v>
      </c>
      <c r="AS2245" s="13">
        <f t="shared" si="3000"/>
        <v>1.168603604879802E-2</v>
      </c>
      <c r="AT2245" s="13">
        <f t="shared" si="3001"/>
        <v>1.4008826969120012E-2</v>
      </c>
      <c r="AU2245" s="13">
        <f t="shared" si="3002"/>
        <v>1.119554040002751E-2</v>
      </c>
      <c r="AV2245" s="13">
        <f t="shared" si="3003"/>
        <v>6.71041864131121E-3</v>
      </c>
      <c r="AW2245" s="13">
        <f t="shared" si="3004"/>
        <v>4.9226615517973201E-4</v>
      </c>
      <c r="AX2245" s="13">
        <f t="shared" si="3005"/>
        <v>2.4119583818453532E-3</v>
      </c>
      <c r="AY2245" s="13">
        <f t="shared" si="3006"/>
        <v>5.5406866193305586E-3</v>
      </c>
      <c r="AZ2245" s="13">
        <f t="shared" si="3007"/>
        <v>6.3639589399011962E-3</v>
      </c>
      <c r="BA2245" s="13">
        <f t="shared" si="3008"/>
        <v>4.8730390498836354E-3</v>
      </c>
      <c r="BB2245" s="13">
        <f t="shared" si="3009"/>
        <v>2.7985539118743291E-3</v>
      </c>
      <c r="BC2245" s="13">
        <f t="shared" si="3010"/>
        <v>1.2857527169381712E-3</v>
      </c>
      <c r="BD2245" s="13">
        <f t="shared" si="3011"/>
        <v>1.8661442182220595E-3</v>
      </c>
      <c r="BE2245" s="13">
        <f t="shared" si="3012"/>
        <v>4.4741418464450964E-3</v>
      </c>
      <c r="BF2245" s="13">
        <f t="shared" si="3013"/>
        <v>5.3634507629809368E-3</v>
      </c>
      <c r="BG2245" s="13">
        <f t="shared" si="3014"/>
        <v>4.2863495875046405E-3</v>
      </c>
      <c r="BH2245" s="13">
        <f t="shared" si="3015"/>
        <v>2.5691658595682508E-3</v>
      </c>
      <c r="BI2245" s="13">
        <f t="shared" si="3016"/>
        <v>1.2319318486224929E-3</v>
      </c>
      <c r="BJ2245" s="14">
        <f t="shared" si="3017"/>
        <v>0.41168246989054019</v>
      </c>
      <c r="BK2245" s="14">
        <f t="shared" si="3018"/>
        <v>0.19463578753607882</v>
      </c>
      <c r="BL2245" s="14">
        <f t="shared" si="3019"/>
        <v>0.35952557290908044</v>
      </c>
      <c r="BM2245" s="14">
        <f t="shared" si="3020"/>
        <v>0.82643570397215138</v>
      </c>
      <c r="BN2245" s="14">
        <f t="shared" si="3021"/>
        <v>0.15283303288404521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1.4215</v>
      </c>
      <c r="F2246" s="10">
        <f>VLOOKUP(B2246,home!$B$2:$E$405,3,FALSE)</f>
        <v>0.97409999999999997</v>
      </c>
      <c r="G2246" s="10">
        <f>VLOOKUP(C2246,away!$B$2:$E$405,4,FALSE)</f>
        <v>1.0823</v>
      </c>
      <c r="H2246" s="10">
        <f>VLOOKUP(A2246,away!$A$2:$E$405,3,FALSE)</f>
        <v>1.0277000000000001</v>
      </c>
      <c r="I2246" s="10">
        <f>VLOOKUP(C2246,away!$B$2:$E$405,3,FALSE)</f>
        <v>1.7215</v>
      </c>
      <c r="J2246" s="10">
        <f>VLOOKUP(B2246,home!$B$2:$E$405,4,FALSE)</f>
        <v>0.97299999999999998</v>
      </c>
      <c r="K2246" s="12">
        <f t="shared" si="2966"/>
        <v>1.4986425732449999</v>
      </c>
      <c r="L2246" s="12">
        <f t="shared" si="2967"/>
        <v>1.7214175401500003</v>
      </c>
      <c r="M2246" s="13">
        <f t="shared" si="2968"/>
        <v>3.9952656498644185E-2</v>
      </c>
      <c r="N2246" s="13">
        <f t="shared" si="2969"/>
        <v>5.9874751943101691E-2</v>
      </c>
      <c r="O2246" s="13">
        <f t="shared" si="2970"/>
        <v>6.8775203672353985E-2</v>
      </c>
      <c r="P2246" s="13">
        <f t="shared" si="2971"/>
        <v>0.10306944820698555</v>
      </c>
      <c r="Q2246" s="13">
        <f t="shared" si="2972"/>
        <v>4.4865426162208004E-2</v>
      </c>
      <c r="R2246" s="13">
        <f t="shared" si="2973"/>
        <v>5.9195420964489452E-2</v>
      </c>
      <c r="S2246" s="13">
        <f t="shared" si="2974"/>
        <v>6.647437294972483E-2</v>
      </c>
      <c r="T2246" s="13">
        <f t="shared" si="2975"/>
        <v>7.7232131541929552E-2</v>
      </c>
      <c r="U2246" s="13">
        <f t="shared" si="2976"/>
        <v>8.8712777998543491E-2</v>
      </c>
      <c r="V2246" s="13">
        <f t="shared" si="2977"/>
        <v>1.9054432977764331E-2</v>
      </c>
      <c r="W2246" s="13">
        <f t="shared" si="2978"/>
        <v>2.2412412571154981E-2</v>
      </c>
      <c r="X2246" s="13">
        <f t="shared" si="2979"/>
        <v>3.8581120117064542E-2</v>
      </c>
      <c r="Y2246" s="13">
        <f t="shared" si="2980"/>
        <v>3.3207108444074478E-2</v>
      </c>
      <c r="Z2246" s="13">
        <f t="shared" si="2981"/>
        <v>3.3966678648278396E-2</v>
      </c>
      <c r="AA2246" s="13">
        <f t="shared" si="2982"/>
        <v>5.0903910694041932E-2</v>
      </c>
      <c r="AB2246" s="13">
        <f t="shared" si="2983"/>
        <v>3.8143383855376342E-2</v>
      </c>
      <c r="AC2246" s="13">
        <f t="shared" si="2984"/>
        <v>3.0722767661610388E-3</v>
      </c>
      <c r="AD2246" s="13">
        <f t="shared" si="2985"/>
        <v>8.3970489120660709E-3</v>
      </c>
      <c r="AE2246" s="13">
        <f t="shared" si="2986"/>
        <v>1.4454827282728011E-2</v>
      </c>
      <c r="AF2246" s="13">
        <f t="shared" si="2987"/>
        <v>1.2441396612163386E-2</v>
      </c>
      <c r="AG2246" s="13">
        <f t="shared" si="2988"/>
        <v>7.138946117380281E-3</v>
      </c>
      <c r="AH2246" s="13">
        <f t="shared" si="2989"/>
        <v>1.4617709101446231E-2</v>
      </c>
      <c r="AI2246" s="13">
        <f t="shared" si="2990"/>
        <v>2.1906721182738235E-2</v>
      </c>
      <c r="AJ2246" s="13">
        <f t="shared" si="2991"/>
        <v>1.6415172502329791E-2</v>
      </c>
      <c r="AK2246" s="13">
        <f t="shared" si="2992"/>
        <v>8.2001587863840281E-3</v>
      </c>
      <c r="AL2246" s="13">
        <f t="shared" si="2993"/>
        <v>3.1703310746118322E-4</v>
      </c>
      <c r="AM2246" s="13">
        <f t="shared" si="2994"/>
        <v>2.5168349978485641E-3</v>
      </c>
      <c r="AN2246" s="13">
        <f t="shared" si="2995"/>
        <v>4.332523910959906E-3</v>
      </c>
      <c r="AO2246" s="13">
        <f t="shared" si="2996"/>
        <v>3.7290413267228313E-3</v>
      </c>
      <c r="AP2246" s="13">
        <f t="shared" si="2997"/>
        <v>2.1397457159216364E-3</v>
      </c>
      <c r="AQ2246" s="13">
        <f t="shared" si="2998"/>
        <v>9.2084895171208104E-4</v>
      </c>
      <c r="AR2246" s="13">
        <f t="shared" si="2999"/>
        <v>5.0326361688079659E-3</v>
      </c>
      <c r="AS2246" s="13">
        <f t="shared" si="3000"/>
        <v>7.5421228182282274E-3</v>
      </c>
      <c r="AT2246" s="13">
        <f t="shared" si="3001"/>
        <v>5.6514731740196916E-3</v>
      </c>
      <c r="AU2246" s="13">
        <f t="shared" si="3002"/>
        <v>2.8231794333793197E-3</v>
      </c>
      <c r="AV2246" s="13">
        <f t="shared" si="3003"/>
        <v>1.0577342226929861E-3</v>
      </c>
      <c r="AW2246" s="13">
        <f t="shared" si="3004"/>
        <v>2.2718853258007613E-5</v>
      </c>
      <c r="AX2246" s="13">
        <f t="shared" si="3005"/>
        <v>6.2863934626814074E-4</v>
      </c>
      <c r="AY2246" s="13">
        <f t="shared" si="3006"/>
        <v>1.082150797094407E-3</v>
      </c>
      <c r="AZ2246" s="13">
        <f t="shared" si="3007"/>
        <v>9.3141668160280839E-4</v>
      </c>
      <c r="BA2246" s="13">
        <f t="shared" si="3008"/>
        <v>5.3445233763312744E-4</v>
      </c>
      <c r="BB2246" s="13">
        <f t="shared" si="3009"/>
        <v>2.3000390709395887E-4</v>
      </c>
      <c r="BC2246" s="13">
        <f t="shared" si="3010"/>
        <v>7.9186551994914333E-5</v>
      </c>
      <c r="BD2246" s="13">
        <f t="shared" si="3011"/>
        <v>1.44387802902989E-3</v>
      </c>
      <c r="BE2246" s="13">
        <f t="shared" si="3012"/>
        <v>2.1638570848772731E-3</v>
      </c>
      <c r="BF2246" s="13">
        <f t="shared" si="3013"/>
        <v>1.6214241749074507E-3</v>
      </c>
      <c r="BG2246" s="13">
        <f t="shared" si="3014"/>
        <v>8.0997843260165094E-4</v>
      </c>
      <c r="BH2246" s="13">
        <f t="shared" si="3015"/>
        <v>3.0346704062677248E-4</v>
      </c>
      <c r="BI2246" s="13">
        <f t="shared" si="3016"/>
        <v>9.095772533199022E-5</v>
      </c>
      <c r="BJ2246" s="14">
        <f t="shared" si="3017"/>
        <v>0.33573001422872323</v>
      </c>
      <c r="BK2246" s="14">
        <f t="shared" si="3018"/>
        <v>0.23302237130383549</v>
      </c>
      <c r="BL2246" s="14">
        <f t="shared" si="3019"/>
        <v>0.39541116706220675</v>
      </c>
      <c r="BM2246" s="14">
        <f t="shared" si="3020"/>
        <v>0.62133789185142496</v>
      </c>
      <c r="BN2246" s="14">
        <f t="shared" si="3021"/>
        <v>0.37573290744778282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1.4215</v>
      </c>
      <c r="F2247" s="10">
        <f>VLOOKUP(B2247,home!$B$2:$E$405,3,FALSE)</f>
        <v>0.81169999999999998</v>
      </c>
      <c r="G2247" s="10">
        <f>VLOOKUP(C2247,away!$B$2:$E$405,4,FALSE)</f>
        <v>1.1364000000000001</v>
      </c>
      <c r="H2247" s="10">
        <f>VLOOKUP(A2247,away!$A$2:$E$405,3,FALSE)</f>
        <v>1.0277000000000001</v>
      </c>
      <c r="I2247" s="10">
        <f>VLOOKUP(C2247,away!$B$2:$E$405,3,FALSE)</f>
        <v>0.5988</v>
      </c>
      <c r="J2247" s="10">
        <f>VLOOKUP(B2247,home!$B$2:$E$405,4,FALSE)</f>
        <v>0.5988</v>
      </c>
      <c r="K2247" s="12">
        <f t="shared" si="2966"/>
        <v>1.3112141734200002</v>
      </c>
      <c r="L2247" s="12">
        <f t="shared" si="2967"/>
        <v>0.36849359188800002</v>
      </c>
      <c r="M2247" s="13">
        <f t="shared" si="2968"/>
        <v>0.18642844893994259</v>
      </c>
      <c r="N2247" s="13">
        <f t="shared" si="2969"/>
        <v>0.24444762457875954</v>
      </c>
      <c r="O2247" s="13">
        <f t="shared" si="2970"/>
        <v>6.8697688779988053E-2</v>
      </c>
      <c r="P2247" s="13">
        <f t="shared" si="2971"/>
        <v>9.0077383209516443E-2</v>
      </c>
      <c r="Q2247" s="13">
        <f t="shared" si="2972"/>
        <v>0.16026159500326037</v>
      </c>
      <c r="R2247" s="13">
        <f t="shared" si="2973"/>
        <v>1.2657329046470878E-2</v>
      </c>
      <c r="S2247" s="13">
        <f t="shared" si="2974"/>
        <v>1.088076285032007E-2</v>
      </c>
      <c r="T2247" s="13">
        <f t="shared" si="2975"/>
        <v>5.9055370784451368E-2</v>
      </c>
      <c r="U2247" s="13">
        <f t="shared" si="2976"/>
        <v>1.6596469243373269E-2</v>
      </c>
      <c r="V2247" s="13">
        <f t="shared" si="2977"/>
        <v>5.8414465916381401E-4</v>
      </c>
      <c r="W2247" s="13">
        <f t="shared" si="2978"/>
        <v>7.0045758274390302E-2</v>
      </c>
      <c r="X2247" s="13">
        <f t="shared" si="2979"/>
        <v>2.5811413063048676E-2</v>
      </c>
      <c r="Y2247" s="13">
        <f t="shared" si="2980"/>
        <v>4.7556701556538249E-3</v>
      </c>
      <c r="Z2247" s="13">
        <f t="shared" si="2981"/>
        <v>1.5547148813474557E-3</v>
      </c>
      <c r="AA2247" s="13">
        <f t="shared" si="2982"/>
        <v>2.0385641880497777E-3</v>
      </c>
      <c r="AB2247" s="13">
        <f t="shared" si="2983"/>
        <v>1.3364971283986518E-3</v>
      </c>
      <c r="AC2247" s="13">
        <f t="shared" si="2984"/>
        <v>1.7640220220038037E-5</v>
      </c>
      <c r="AD2247" s="13">
        <f t="shared" si="2985"/>
        <v>2.2961247759332958E-2</v>
      </c>
      <c r="AE2247" s="13">
        <f t="shared" si="2986"/>
        <v>8.4610726610668922E-3</v>
      </c>
      <c r="AF2247" s="13">
        <f t="shared" si="2987"/>
        <v>1.5589255280509487E-3</v>
      </c>
      <c r="AG2247" s="13">
        <f t="shared" si="2988"/>
        <v>1.9148468910579707E-4</v>
      </c>
      <c r="AH2247" s="13">
        <f t="shared" si="2989"/>
        <v>1.4322561774736243E-4</v>
      </c>
      <c r="AI2247" s="13">
        <f t="shared" si="2990"/>
        <v>1.8779945998717673E-4</v>
      </c>
      <c r="AJ2247" s="13">
        <f t="shared" si="2991"/>
        <v>1.231226568479042E-4</v>
      </c>
      <c r="AK2247" s="13">
        <f t="shared" si="2992"/>
        <v>5.381339090936634E-5</v>
      </c>
      <c r="AL2247" s="13">
        <f t="shared" si="2993"/>
        <v>3.409318450474295E-7</v>
      </c>
      <c r="AM2247" s="13">
        <f t="shared" si="2994"/>
        <v>6.0214227002891203E-3</v>
      </c>
      <c r="AN2247" s="13">
        <f t="shared" si="2995"/>
        <v>2.2188556791054776E-3</v>
      </c>
      <c r="AO2247" s="13">
        <f t="shared" si="2996"/>
        <v>4.0881704953733253E-4</v>
      </c>
      <c r="AP2247" s="13">
        <f t="shared" si="2997"/>
        <v>5.0215487669688695E-5</v>
      </c>
      <c r="AQ2247" s="13">
        <f t="shared" si="2998"/>
        <v>4.6260213549527914E-6</v>
      </c>
      <c r="AR2247" s="13">
        <f t="shared" si="2999"/>
        <v>1.055554446682066E-5</v>
      </c>
      <c r="AS2247" s="13">
        <f t="shared" si="3000"/>
        <v>1.3840579513060306E-5</v>
      </c>
      <c r="AT2247" s="13">
        <f t="shared" si="3001"/>
        <v>9.0739820129355812E-6</v>
      </c>
      <c r="AU2247" s="13">
        <f t="shared" si="3002"/>
        <v>3.9659779415730925E-6</v>
      </c>
      <c r="AV2247" s="13">
        <f t="shared" si="3003"/>
        <v>1.3000616221154292E-6</v>
      </c>
      <c r="AW2247" s="13">
        <f t="shared" si="3004"/>
        <v>4.5758169524267836E-9</v>
      </c>
      <c r="AX2247" s="13">
        <f t="shared" si="3005"/>
        <v>1.3158957981286696E-3</v>
      </c>
      <c r="AY2247" s="13">
        <f t="shared" si="3006"/>
        <v>4.8489916920275994E-4</v>
      </c>
      <c r="AZ2247" s="13">
        <f t="shared" si="3007"/>
        <v>8.9341118281516049E-5</v>
      </c>
      <c r="BA2247" s="13">
        <f t="shared" si="3008"/>
        <v>1.0973876526282169E-5</v>
      </c>
      <c r="BB2247" s="13">
        <f t="shared" si="3009"/>
        <v>1.0109507945262812E-6</v>
      </c>
      <c r="BC2247" s="13">
        <f t="shared" si="3010"/>
        <v>7.450577789940341E-8</v>
      </c>
      <c r="BD2247" s="13">
        <f t="shared" si="3011"/>
        <v>6.4827508248537416E-7</v>
      </c>
      <c r="BE2247" s="13">
        <f t="shared" si="3012"/>
        <v>8.5002747642984217E-7</v>
      </c>
      <c r="BF2247" s="13">
        <f t="shared" si="3013"/>
        <v>5.5728403744562219E-7</v>
      </c>
      <c r="BG2247" s="13">
        <f t="shared" si="3014"/>
        <v>2.43572909506474E-7</v>
      </c>
      <c r="BH2247" s="13">
        <f t="shared" si="3015"/>
        <v>7.984406280150896E-8</v>
      </c>
      <c r="BI2247" s="13">
        <f t="shared" si="3016"/>
        <v>2.0938533361755036E-8</v>
      </c>
      <c r="BJ2247" s="14">
        <f t="shared" si="3017"/>
        <v>0.60815629485378897</v>
      </c>
      <c r="BK2247" s="14">
        <f t="shared" si="3018"/>
        <v>0.2884736199802107</v>
      </c>
      <c r="BL2247" s="14">
        <f t="shared" si="3019"/>
        <v>0.10187564559943099</v>
      </c>
      <c r="BM2247" s="14">
        <f t="shared" si="3020"/>
        <v>0.23700531116345447</v>
      </c>
      <c r="BN2247" s="14">
        <f t="shared" si="3021"/>
        <v>0.76257006955793782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1.6204000000000001</v>
      </c>
      <c r="F2248" s="10">
        <f>VLOOKUP(B2248,home!$B$2:$E$405,3,FALSE)</f>
        <v>0.68569999999999998</v>
      </c>
      <c r="G2248" s="10">
        <f>VLOOKUP(C2248,away!$B$2:$E$405,4,FALSE)</f>
        <v>1.5770999999999999</v>
      </c>
      <c r="H2248" s="10">
        <f>VLOOKUP(A2248,away!$A$2:$E$405,3,FALSE)</f>
        <v>1.3241000000000001</v>
      </c>
      <c r="I2248" s="10">
        <f>VLOOKUP(C2248,away!$B$2:$E$405,3,FALSE)</f>
        <v>0.67130000000000001</v>
      </c>
      <c r="J2248" s="10">
        <f>VLOOKUP(B2248,home!$B$2:$E$405,4,FALSE)</f>
        <v>0.83909999999999996</v>
      </c>
      <c r="K2248" s="12">
        <f t="shared" si="2966"/>
        <v>1.7523288683880001</v>
      </c>
      <c r="L2248" s="12">
        <f t="shared" si="2967"/>
        <v>0.74584941570300001</v>
      </c>
      <c r="M2248" s="13">
        <f t="shared" si="2968"/>
        <v>8.2234670460172479E-2</v>
      </c>
      <c r="N2248" s="13">
        <f t="shared" si="2969"/>
        <v>0.14410218702973412</v>
      </c>
      <c r="O2248" s="13">
        <f t="shared" si="2970"/>
        <v>6.1334680913248396E-2</v>
      </c>
      <c r="P2248" s="13">
        <f t="shared" si="2971"/>
        <v>0.10747853199765162</v>
      </c>
      <c r="Q2248" s="13">
        <f t="shared" si="2972"/>
        <v>0.126257211165025</v>
      </c>
      <c r="R2248" s="13">
        <f t="shared" si="2973"/>
        <v>2.2873217960738129E-2</v>
      </c>
      <c r="S2248" s="13">
        <f t="shared" si="2974"/>
        <v>3.5117897280213646E-2</v>
      </c>
      <c r="T2248" s="13">
        <f t="shared" si="2975"/>
        <v>9.4168867175724175E-2</v>
      </c>
      <c r="U2248" s="13">
        <f t="shared" si="2976"/>
        <v>4.0081400145532319E-2</v>
      </c>
      <c r="V2248" s="13">
        <f t="shared" si="2977"/>
        <v>5.0997955341985412E-3</v>
      </c>
      <c r="W2248" s="13">
        <f t="shared" si="2978"/>
        <v>7.3748051988877683E-2</v>
      </c>
      <c r="X2248" s="13">
        <f t="shared" si="2979"/>
        <v>5.5004941485138889E-2</v>
      </c>
      <c r="Y2248" s="13">
        <f t="shared" si="2980"/>
        <v>2.0512701733734272E-2</v>
      </c>
      <c r="Z2248" s="13">
        <f t="shared" si="2981"/>
        <v>5.6866587504212996E-3</v>
      </c>
      <c r="AA2248" s="13">
        <f t="shared" si="2982"/>
        <v>9.9648962930344743E-3</v>
      </c>
      <c r="AB2248" s="13">
        <f t="shared" si="2983"/>
        <v>8.7308877223884404E-3</v>
      </c>
      <c r="AC2248" s="13">
        <f t="shared" si="2984"/>
        <v>4.1658108924484964E-4</v>
      </c>
      <c r="AD2248" s="13">
        <f t="shared" si="2985"/>
        <v>3.2307710121872349E-2</v>
      </c>
      <c r="AE2248" s="13">
        <f t="shared" si="2986"/>
        <v>2.4096686717100392E-2</v>
      </c>
      <c r="AF2248" s="13">
        <f t="shared" si="2987"/>
        <v>8.9862498541637831E-3</v>
      </c>
      <c r="AG2248" s="13">
        <f t="shared" si="2988"/>
        <v>2.2341297343630756E-3</v>
      </c>
      <c r="AH2248" s="13">
        <f t="shared" si="2989"/>
        <v>1.0603477765760195E-3</v>
      </c>
      <c r="AI2248" s="13">
        <f t="shared" si="2990"/>
        <v>1.8580780194251882E-3</v>
      </c>
      <c r="AJ2248" s="13">
        <f t="shared" si="2991"/>
        <v>1.6279818765779785E-3</v>
      </c>
      <c r="AK2248" s="13">
        <f t="shared" si="2992"/>
        <v>9.5091987984668753E-4</v>
      </c>
      <c r="AL2248" s="13">
        <f t="shared" si="2993"/>
        <v>2.1778417146672294E-5</v>
      </c>
      <c r="AM2248" s="13">
        <f t="shared" si="2994"/>
        <v>1.1322746623613622E-2</v>
      </c>
      <c r="AN2248" s="13">
        <f t="shared" si="2995"/>
        <v>8.4450639533753362E-3</v>
      </c>
      <c r="AO2248" s="13">
        <f t="shared" si="2996"/>
        <v>3.1493730075997303E-3</v>
      </c>
      <c r="AP2248" s="13">
        <f t="shared" si="2997"/>
        <v>7.8298600584968635E-4</v>
      </c>
      <c r="AQ2248" s="13">
        <f t="shared" si="2998"/>
        <v>1.4599741374165355E-4</v>
      </c>
      <c r="AR2248" s="13">
        <f t="shared" si="2999"/>
        <v>1.5817195392023992E-4</v>
      </c>
      <c r="AS2248" s="13">
        <f t="shared" si="3000"/>
        <v>2.771692810237729E-4</v>
      </c>
      <c r="AT2248" s="13">
        <f t="shared" si="3001"/>
        <v>2.4284586628415183E-4</v>
      </c>
      <c r="AU2248" s="13">
        <f t="shared" si="3002"/>
        <v>1.4184860735280382E-4</v>
      </c>
      <c r="AV2248" s="13">
        <f t="shared" si="3003"/>
        <v>6.2141352401238101E-5</v>
      </c>
      <c r="AW2248" s="13">
        <f t="shared" si="3004"/>
        <v>7.9066147967442153E-7</v>
      </c>
      <c r="AX2248" s="13">
        <f t="shared" si="3005"/>
        <v>3.3068626296668185E-3</v>
      </c>
      <c r="AY2248" s="13">
        <f t="shared" si="3006"/>
        <v>2.4664215601470827E-3</v>
      </c>
      <c r="AZ2248" s="13">
        <f t="shared" si="3007"/>
        <v>9.1978953975649163E-4</v>
      </c>
      <c r="BA2248" s="13">
        <f t="shared" si="3008"/>
        <v>2.2867483026570352E-4</v>
      </c>
      <c r="BB2248" s="13">
        <f t="shared" si="3009"/>
        <v>4.2639247134914417E-5</v>
      </c>
      <c r="BC2248" s="13">
        <f t="shared" si="3010"/>
        <v>6.3604915123183489E-6</v>
      </c>
      <c r="BD2248" s="13">
        <f t="shared" si="3011"/>
        <v>1.966207656866879E-5</v>
      </c>
      <c r="BE2248" s="13">
        <f t="shared" si="3012"/>
        <v>3.4454424383733592E-5</v>
      </c>
      <c r="BF2248" s="13">
        <f t="shared" si="3013"/>
        <v>3.0187741245653905E-5</v>
      </c>
      <c r="BG2248" s="13">
        <f t="shared" si="3014"/>
        <v>1.7632950152062159E-5</v>
      </c>
      <c r="BH2248" s="13">
        <f t="shared" si="3015"/>
        <v>7.7246818965762724E-6</v>
      </c>
      <c r="BI2248" s="13">
        <f t="shared" si="3016"/>
        <v>2.7072366172969535E-6</v>
      </c>
      <c r="BJ2248" s="14">
        <f t="shared" si="3017"/>
        <v>0.61223565230839727</v>
      </c>
      <c r="BK2248" s="14">
        <f t="shared" si="3018"/>
        <v>0.23283567633877489</v>
      </c>
      <c r="BL2248" s="14">
        <f t="shared" si="3019"/>
        <v>0.14947695675921388</v>
      </c>
      <c r="BM2248" s="14">
        <f t="shared" si="3020"/>
        <v>0.45348881373157002</v>
      </c>
      <c r="BN2248" s="14">
        <f t="shared" si="3021"/>
        <v>0.54428049952656976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1.6204000000000001</v>
      </c>
      <c r="F2249" s="10">
        <f>VLOOKUP(B2249,home!$B$2:$E$405,3,FALSE)</f>
        <v>2.16</v>
      </c>
      <c r="G2249" s="10">
        <f>VLOOKUP(C2249,away!$B$2:$E$405,4,FALSE)</f>
        <v>0.82279999999999998</v>
      </c>
      <c r="H2249" s="10">
        <f>VLOOKUP(A2249,away!$A$2:$E$405,3,FALSE)</f>
        <v>1.3241000000000001</v>
      </c>
      <c r="I2249" s="10">
        <f>VLOOKUP(C2249,away!$B$2:$E$405,3,FALSE)</f>
        <v>0.41959999999999997</v>
      </c>
      <c r="J2249" s="10">
        <f>VLOOKUP(B2249,home!$B$2:$E$405,4,FALSE)</f>
        <v>0.37759999999999999</v>
      </c>
      <c r="K2249" s="12">
        <f t="shared" si="2966"/>
        <v>2.8798526592000004</v>
      </c>
      <c r="L2249" s="12">
        <f t="shared" si="2967"/>
        <v>0.209791675136</v>
      </c>
      <c r="M2249" s="13">
        <f t="shared" si="2968"/>
        <v>4.5518140765743967E-2</v>
      </c>
      <c r="N2249" s="13">
        <f t="shared" si="2969"/>
        <v>0.13108553872606771</v>
      </c>
      <c r="O2249" s="13">
        <f t="shared" si="2970"/>
        <v>9.5493270003216765E-3</v>
      </c>
      <c r="P2249" s="13">
        <f t="shared" si="2971"/>
        <v>2.7500654755446746E-2</v>
      </c>
      <c r="Q2249" s="13">
        <f t="shared" si="2972"/>
        <v>0.18875351864146539</v>
      </c>
      <c r="R2249" s="13">
        <f t="shared" si="2973"/>
        <v>1.0016846539094594E-3</v>
      </c>
      <c r="S2249" s="13">
        <f t="shared" si="2974"/>
        <v>4.1537615511936798E-3</v>
      </c>
      <c r="T2249" s="13">
        <f t="shared" si="2975"/>
        <v>3.9598916863607225E-2</v>
      </c>
      <c r="U2249" s="13">
        <f t="shared" si="2976"/>
        <v>2.8847042142409888E-3</v>
      </c>
      <c r="V2249" s="13">
        <f t="shared" si="2977"/>
        <v>2.78841603794626E-4</v>
      </c>
      <c r="W2249" s="13">
        <f t="shared" si="2978"/>
        <v>0.18119410753099366</v>
      </c>
      <c r="X2249" s="13">
        <f t="shared" si="2979"/>
        <v>3.801301534369967E-2</v>
      </c>
      <c r="Y2249" s="13">
        <f t="shared" si="2980"/>
        <v>3.9874070829626126E-3</v>
      </c>
      <c r="Z2249" s="13">
        <f t="shared" si="2981"/>
        <v>7.0048367167229974E-5</v>
      </c>
      <c r="AA2249" s="13">
        <f t="shared" si="2982"/>
        <v>2.0172897645916527E-4</v>
      </c>
      <c r="AB2249" s="13">
        <f t="shared" si="2983"/>
        <v>2.9047486464681073E-4</v>
      </c>
      <c r="AC2249" s="13">
        <f t="shared" si="2984"/>
        <v>1.052921778604107E-5</v>
      </c>
      <c r="AD2249" s="13">
        <f t="shared" si="2985"/>
        <v>0.13045308310112577</v>
      </c>
      <c r="AE2249" s="13">
        <f t="shared" si="2986"/>
        <v>2.7367970830440985E-2</v>
      </c>
      <c r="AF2249" s="13">
        <f t="shared" si="2987"/>
        <v>2.8707862227957E-3</v>
      </c>
      <c r="AG2249" s="13">
        <f t="shared" si="2988"/>
        <v>2.0075568354588672E-4</v>
      </c>
      <c r="AH2249" s="13">
        <f t="shared" si="2989"/>
        <v>3.6738910721386897E-6</v>
      </c>
      <c r="AI2249" s="13">
        <f t="shared" si="2990"/>
        <v>1.0580264973709746E-5</v>
      </c>
      <c r="AJ2249" s="13">
        <f t="shared" si="2991"/>
        <v>1.523480210978932E-5</v>
      </c>
      <c r="AK2249" s="13">
        <f t="shared" si="2992"/>
        <v>1.462466178942085E-5</v>
      </c>
      <c r="AL2249" s="13">
        <f t="shared" si="2993"/>
        <v>2.5445712703339784E-7</v>
      </c>
      <c r="AM2249" s="13">
        <f t="shared" si="2994"/>
        <v>7.5137131653923134E-2</v>
      </c>
      <c r="AN2249" s="13">
        <f t="shared" si="2995"/>
        <v>1.5763144714590706E-2</v>
      </c>
      <c r="AO2249" s="13">
        <f t="shared" si="2996"/>
        <v>1.6534882675425845E-3</v>
      </c>
      <c r="AP2249" s="13">
        <f t="shared" si="2997"/>
        <v>1.1562935782182714E-4</v>
      </c>
      <c r="AQ2249" s="13">
        <f t="shared" si="2998"/>
        <v>6.0645191680852642E-6</v>
      </c>
      <c r="AR2249" s="13">
        <f t="shared" si="2999"/>
        <v>1.541503524582342E-7</v>
      </c>
      <c r="AS2249" s="13">
        <f t="shared" si="3000"/>
        <v>4.4393030244346306E-7</v>
      </c>
      <c r="AT2249" s="13">
        <f t="shared" si="3001"/>
        <v>6.3922693099563389E-7</v>
      </c>
      <c r="AU2249" s="13">
        <f t="shared" si="3002"/>
        <v>6.1362645902001051E-7</v>
      </c>
      <c r="AV2249" s="13">
        <f t="shared" si="3003"/>
        <v>4.4178844744106442E-7</v>
      </c>
      <c r="AW2249" s="13">
        <f t="shared" si="3004"/>
        <v>4.2704204685615222E-9</v>
      </c>
      <c r="AX2249" s="13">
        <f t="shared" si="3005"/>
        <v>3.606397806636847E-2</v>
      </c>
      <c r="AY2249" s="13">
        <f t="shared" si="3006"/>
        <v>7.5659223706114028E-3</v>
      </c>
      <c r="AZ2249" s="13">
        <f t="shared" si="3007"/>
        <v>7.9363376403975125E-4</v>
      </c>
      <c r="BA2249" s="13">
        <f t="shared" si="3008"/>
        <v>5.5499252267462804E-5</v>
      </c>
      <c r="BB2249" s="13">
        <f t="shared" si="3009"/>
        <v>2.9108202754966168E-6</v>
      </c>
      <c r="BC2249" s="13">
        <f t="shared" si="3010"/>
        <v>1.2213317232325367E-7</v>
      </c>
      <c r="BD2249" s="13">
        <f t="shared" si="3011"/>
        <v>5.3899101108362928E-9</v>
      </c>
      <c r="BE2249" s="13">
        <f t="shared" si="3012"/>
        <v>1.5522146965540866E-8</v>
      </c>
      <c r="BF2249" s="13">
        <f t="shared" si="3013"/>
        <v>2.2350748107603044E-8</v>
      </c>
      <c r="BG2249" s="13">
        <f t="shared" si="3014"/>
        <v>2.1455620457596667E-8</v>
      </c>
      <c r="BH2249" s="13">
        <f t="shared" si="3015"/>
        <v>1.5447256407398927E-8</v>
      </c>
      <c r="BI2249" s="13">
        <f t="shared" si="3016"/>
        <v>8.8971644884384102E-9</v>
      </c>
      <c r="BJ2249" s="14">
        <f t="shared" si="3017"/>
        <v>0.88068262494648597</v>
      </c>
      <c r="BK2249" s="14">
        <f t="shared" si="3018"/>
        <v>8.5028104721703496E-2</v>
      </c>
      <c r="BL2249" s="14">
        <f t="shared" si="3019"/>
        <v>1.3974415114862056E-2</v>
      </c>
      <c r="BM2249" s="14">
        <f t="shared" si="3020"/>
        <v>0.56878041050707273</v>
      </c>
      <c r="BN2249" s="14">
        <f t="shared" si="3021"/>
        <v>0.40340886454295499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1.6204000000000001</v>
      </c>
      <c r="F2250" s="10">
        <f>VLOOKUP(B2250,home!$B$2:$E$405,3,FALSE)</f>
        <v>1.1657</v>
      </c>
      <c r="G2250" s="10">
        <f>VLOOKUP(C2250,away!$B$2:$E$405,4,FALSE)</f>
        <v>0.75429999999999997</v>
      </c>
      <c r="H2250" s="10">
        <f>VLOOKUP(A2250,away!$A$2:$E$405,3,FALSE)</f>
        <v>1.3241000000000001</v>
      </c>
      <c r="I2250" s="10">
        <f>VLOOKUP(C2250,away!$B$2:$E$405,3,FALSE)</f>
        <v>0.92310000000000003</v>
      </c>
      <c r="J2250" s="10">
        <f>VLOOKUP(B2250,home!$B$2:$E$405,4,FALSE)</f>
        <v>1.0069999999999999</v>
      </c>
      <c r="K2250" s="12">
        <f t="shared" si="2966"/>
        <v>1.4247974812040001</v>
      </c>
      <c r="L2250" s="12">
        <f t="shared" si="2967"/>
        <v>1.2308326469699999</v>
      </c>
      <c r="M2250" s="13">
        <f t="shared" si="2968"/>
        <v>7.0254555339936728E-2</v>
      </c>
      <c r="N2250" s="13">
        <f t="shared" si="2969"/>
        <v>0.10009851349144888</v>
      </c>
      <c r="O2250" s="13">
        <f t="shared" si="2970"/>
        <v>8.6471600310754668E-2</v>
      </c>
      <c r="P2250" s="13">
        <f t="shared" si="2971"/>
        <v>0.12320451831844227</v>
      </c>
      <c r="Q2250" s="13">
        <f t="shared" si="2972"/>
        <v>7.1310054947440499E-2</v>
      </c>
      <c r="R2250" s="13">
        <f t="shared" si="2973"/>
        <v>5.3216034349109036E-2</v>
      </c>
      <c r="S2250" s="13">
        <f t="shared" si="2974"/>
        <v>5.4015548389111247E-2</v>
      </c>
      <c r="T2250" s="13">
        <f t="shared" si="2975"/>
        <v>8.7770743686534328E-2</v>
      </c>
      <c r="U2250" s="13">
        <f t="shared" si="2976"/>
        <v>7.5822071700276092E-2</v>
      </c>
      <c r="V2250" s="13">
        <f t="shared" si="2977"/>
        <v>1.0525153199099392E-2</v>
      </c>
      <c r="W2250" s="13">
        <f t="shared" si="2978"/>
        <v>3.3867462224544037E-2</v>
      </c>
      <c r="X2250" s="13">
        <f t="shared" si="2979"/>
        <v>4.1685178175992016E-2</v>
      </c>
      <c r="Y2250" s="13">
        <f t="shared" si="2980"/>
        <v>2.5653739096886171E-2</v>
      </c>
      <c r="Z2250" s="13">
        <f t="shared" si="2981"/>
        <v>2.1833344139720098E-2</v>
      </c>
      <c r="AA2250" s="13">
        <f t="shared" si="2982"/>
        <v>3.110809373653331E-2</v>
      </c>
      <c r="AB2250" s="13">
        <f t="shared" si="2983"/>
        <v>2.21613668004353E-2</v>
      </c>
      <c r="AC2250" s="13">
        <f t="shared" si="2984"/>
        <v>1.1536141890091318E-3</v>
      </c>
      <c r="AD2250" s="13">
        <f t="shared" si="2985"/>
        <v>1.206356871807549E-2</v>
      </c>
      <c r="AE2250" s="13">
        <f t="shared" si="2986"/>
        <v>1.4848234217173345E-2</v>
      </c>
      <c r="AF2250" s="13">
        <f t="shared" si="2987"/>
        <v>9.1378457121769983E-3</v>
      </c>
      <c r="AG2250" s="13">
        <f t="shared" si="2988"/>
        <v>3.7490529418407587E-3</v>
      </c>
      <c r="AH2250" s="13">
        <f t="shared" si="2989"/>
        <v>6.7182981899246577E-3</v>
      </c>
      <c r="AI2250" s="13">
        <f t="shared" si="2990"/>
        <v>9.5722143389820446E-3</v>
      </c>
      <c r="AJ2250" s="13">
        <f t="shared" si="2991"/>
        <v>6.8192334398632154E-3</v>
      </c>
      <c r="AK2250" s="13">
        <f t="shared" si="2992"/>
        <v>3.2386755429530674E-3</v>
      </c>
      <c r="AL2250" s="13">
        <f t="shared" si="2993"/>
        <v>8.0923140026705384E-5</v>
      </c>
      <c r="AM2250" s="13">
        <f t="shared" si="2994"/>
        <v>3.4376284647690655E-3</v>
      </c>
      <c r="AN2250" s="13">
        <f t="shared" si="2995"/>
        <v>4.231145342591126E-3</v>
      </c>
      <c r="AO2250" s="13">
        <f t="shared" si="2996"/>
        <v>2.6039159108681119E-3</v>
      </c>
      <c r="AP2250" s="13">
        <f t="shared" si="2997"/>
        <v>1.0683282376870321E-3</v>
      </c>
      <c r="AQ2250" s="13">
        <f t="shared" si="2998"/>
        <v>3.2873331815628127E-4</v>
      </c>
      <c r="AR2250" s="13">
        <f t="shared" si="2999"/>
        <v>1.6538201488477456E-3</v>
      </c>
      <c r="AS2250" s="13">
        <f t="shared" si="3000"/>
        <v>2.356358782442692E-3</v>
      </c>
      <c r="AT2250" s="13">
        <f t="shared" si="3001"/>
        <v>1.6786670290186365E-3</v>
      </c>
      <c r="AU2250" s="13">
        <f t="shared" si="3002"/>
        <v>7.972535182419854E-4</v>
      </c>
      <c r="AV2250" s="13">
        <f t="shared" si="3003"/>
        <v>2.8398120116805199E-4</v>
      </c>
      <c r="AW2250" s="13">
        <f t="shared" si="3004"/>
        <v>3.9420522031807249E-6</v>
      </c>
      <c r="AX2250" s="13">
        <f t="shared" si="3005"/>
        <v>8.163207296530224E-4</v>
      </c>
      <c r="AY2250" s="13">
        <f t="shared" si="3006"/>
        <v>1.0047542044553113E-3</v>
      </c>
      <c r="AZ2250" s="13">
        <f t="shared" si="3007"/>
        <v>6.1834213851198381E-4</v>
      </c>
      <c r="BA2250" s="13">
        <f t="shared" si="3008"/>
        <v>2.5369189702593173E-4</v>
      </c>
      <c r="BB2250" s="13">
        <f t="shared" si="3009"/>
        <v>7.8063067282817069E-5</v>
      </c>
      <c r="BC2250" s="13">
        <f t="shared" si="3010"/>
        <v>1.9216514346861394E-5</v>
      </c>
      <c r="BD2250" s="13">
        <f t="shared" si="3011"/>
        <v>3.3926263856976451E-4</v>
      </c>
      <c r="BE2250" s="13">
        <f t="shared" si="3012"/>
        <v>4.8338055290082343E-4</v>
      </c>
      <c r="BF2250" s="13">
        <f t="shared" si="3013"/>
        <v>3.4435969711804512E-4</v>
      </c>
      <c r="BG2250" s="13">
        <f t="shared" si="3014"/>
        <v>1.6354760969398776E-4</v>
      </c>
      <c r="BH2250" s="13">
        <f t="shared" si="3015"/>
        <v>5.8255555587232156E-5</v>
      </c>
      <c r="BI2250" s="13">
        <f t="shared" si="3016"/>
        <v>1.6600473773365598E-5</v>
      </c>
      <c r="BJ2250" s="14">
        <f t="shared" si="3017"/>
        <v>0.41464453303746024</v>
      </c>
      <c r="BK2250" s="14">
        <f t="shared" si="3018"/>
        <v>0.2602390667800808</v>
      </c>
      <c r="BL2250" s="14">
        <f t="shared" si="3019"/>
        <v>0.30330307561619374</v>
      </c>
      <c r="BM2250" s="14">
        <f t="shared" si="3020"/>
        <v>0.49446393066407063</v>
      </c>
      <c r="BN2250" s="14">
        <f t="shared" si="3021"/>
        <v>0.50455527675713208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1.8042</v>
      </c>
      <c r="F2252" s="10">
        <f>VLOOKUP(B2252,home!$B$2:$E$405,3,FALSE)</f>
        <v>1.2563</v>
      </c>
      <c r="G2252" s="10">
        <f>VLOOKUP(C2252,away!$B$2:$E$405,4,FALSE)</f>
        <v>1.1455</v>
      </c>
      <c r="H2252" s="10">
        <f>VLOOKUP(A2252,away!$A$2:$E$405,3,FALSE)</f>
        <v>1.2458</v>
      </c>
      <c r="I2252" s="10">
        <f>VLOOKUP(C2252,away!$B$2:$E$405,3,FALSE)</f>
        <v>0.96319999999999995</v>
      </c>
      <c r="J2252" s="10">
        <f>VLOOKUP(B2252,home!$B$2:$E$405,4,FALSE)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1.8042</v>
      </c>
      <c r="F2253" s="10">
        <f>VLOOKUP(B2253,home!$B$2:$E$405,3,FALSE)</f>
        <v>1.6997</v>
      </c>
      <c r="G2253" s="10">
        <f>VLOOKUP(C2253,away!$B$2:$E$405,4,FALSE)</f>
        <v>0.99770000000000003</v>
      </c>
      <c r="H2253" s="10">
        <f>VLOOKUP(A2253,away!$A$2:$E$405,3,FALSE)</f>
        <v>1.2458</v>
      </c>
      <c r="I2253" s="10">
        <f>VLOOKUP(C2253,away!$B$2:$E$405,3,FALSE)</f>
        <v>1.3913</v>
      </c>
      <c r="J2253" s="10">
        <f>VLOOKUP(B2253,home!$B$2:$E$405,4,FALSE)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1.8042</v>
      </c>
      <c r="F2254" s="10">
        <f>VLOOKUP(B2254,home!$B$2:$E$405,3,FALSE)</f>
        <v>0.77600000000000002</v>
      </c>
      <c r="G2254" s="10">
        <f>VLOOKUP(C2254,away!$B$2:$E$405,4,FALSE)</f>
        <v>1.1085</v>
      </c>
      <c r="H2254" s="10">
        <f>VLOOKUP(A2254,away!$A$2:$E$405,3,FALSE)</f>
        <v>1.2458</v>
      </c>
      <c r="I2254" s="10">
        <f>VLOOKUP(C2254,away!$B$2:$E$405,3,FALSE)</f>
        <v>0.74919999999999998</v>
      </c>
      <c r="J2254" s="10">
        <f>VLOOKUP(B2254,home!$B$2:$E$405,4,FALSE)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1.8042</v>
      </c>
      <c r="F2255" s="10">
        <f>VLOOKUP(B2255,home!$B$2:$E$405,3,FALSE)</f>
        <v>0.77600000000000002</v>
      </c>
      <c r="G2255" s="10">
        <f>VLOOKUP(C2255,away!$B$2:$E$405,4,FALSE)</f>
        <v>0.84989999999999999</v>
      </c>
      <c r="H2255" s="10">
        <f>VLOOKUP(A2255,away!$A$2:$E$405,3,FALSE)</f>
        <v>1.2458</v>
      </c>
      <c r="I2255" s="10">
        <f>VLOOKUP(C2255,away!$B$2:$E$405,3,FALSE)</f>
        <v>0.90969999999999995</v>
      </c>
      <c r="J2255" s="10">
        <f>VLOOKUP(B2255,home!$B$2:$E$405,4,FALSE)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1.8042</v>
      </c>
      <c r="F2256" s="10">
        <f>VLOOKUP(B2256,home!$B$2:$E$405,3,FALSE)</f>
        <v>0.62819999999999998</v>
      </c>
      <c r="G2256" s="10">
        <f>VLOOKUP(C2256,away!$B$2:$E$405,4,FALSE)</f>
        <v>0.84989999999999999</v>
      </c>
      <c r="H2256" s="10">
        <f>VLOOKUP(A2256,away!$A$2:$E$405,3,FALSE)</f>
        <v>1.2458</v>
      </c>
      <c r="I2256" s="10">
        <f>VLOOKUP(C2256,away!$B$2:$E$405,3,FALSE)</f>
        <v>1.2307999999999999</v>
      </c>
      <c r="J2256" s="10">
        <f>VLOOKUP(B2256,home!$B$2:$E$405,4,FALSE)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1.8042</v>
      </c>
      <c r="F2257" s="10">
        <f>VLOOKUP(B2257,home!$B$2:$E$405,3,FALSE)</f>
        <v>1.2194</v>
      </c>
      <c r="G2257" s="10">
        <f>VLOOKUP(C2257,away!$B$2:$E$405,4,FALSE)</f>
        <v>1.0346</v>
      </c>
      <c r="H2257" s="10">
        <f>VLOOKUP(A2257,away!$A$2:$E$405,3,FALSE)</f>
        <v>1.2458</v>
      </c>
      <c r="I2257" s="10">
        <f>VLOOKUP(C2257,away!$B$2:$E$405,3,FALSE)</f>
        <v>0.85619999999999996</v>
      </c>
      <c r="J2257" s="10">
        <f>VLOOKUP(B2257,home!$B$2:$E$405,4,FALSE)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1.8042</v>
      </c>
      <c r="F2258" s="10">
        <f>VLOOKUP(B2258,home!$B$2:$E$405,3,FALSE)</f>
        <v>0.99770000000000003</v>
      </c>
      <c r="G2258" s="10">
        <f>VLOOKUP(C2258,away!$B$2:$E$405,4,FALSE)</f>
        <v>1.1085</v>
      </c>
      <c r="H2258" s="10">
        <f>VLOOKUP(A2258,away!$A$2:$E$405,3,FALSE)</f>
        <v>1.2458</v>
      </c>
      <c r="I2258" s="10">
        <f>VLOOKUP(C2258,away!$B$2:$E$405,3,FALSE)</f>
        <v>0.74919999999999998</v>
      </c>
      <c r="J2258" s="10">
        <f>VLOOKUP(B2258,home!$B$2:$E$405,4,FALSE)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1.8042</v>
      </c>
      <c r="F2259" s="10">
        <f>VLOOKUP(B2259,home!$B$2:$E$405,3,FALSE)</f>
        <v>1.2563</v>
      </c>
      <c r="G2259" s="10">
        <f>VLOOKUP(C2259,away!$B$2:$E$405,4,FALSE)</f>
        <v>1.0716000000000001</v>
      </c>
      <c r="H2259" s="10">
        <f>VLOOKUP(A2259,away!$A$2:$E$405,3,FALSE)</f>
        <v>1.2458</v>
      </c>
      <c r="I2259" s="10">
        <f>VLOOKUP(C2259,away!$B$2:$E$405,3,FALSE)</f>
        <v>0.74919999999999998</v>
      </c>
      <c r="J2259" s="10">
        <f>VLOOKUP(B2259,home!$B$2:$E$405,4,FALSE)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1.5866</v>
      </c>
      <c r="F2260" s="10">
        <f>VLOOKUP(B2260,home!$B$2:$E$405,3,FALSE)</f>
        <v>0.88239999999999996</v>
      </c>
      <c r="G2260" s="10">
        <f>VLOOKUP(C2260,away!$B$2:$E$405,4,FALSE)</f>
        <v>0.81940000000000002</v>
      </c>
      <c r="H2260" s="10">
        <f>VLOOKUP(A2260,away!$A$2:$E$405,3,FALSE)</f>
        <v>1.1788000000000001</v>
      </c>
      <c r="I2260" s="10">
        <f>VLOOKUP(C2260,away!$B$2:$E$405,3,FALSE)</f>
        <v>1.4420999999999999</v>
      </c>
      <c r="J2260" s="10">
        <f>VLOOKUP(B2260,home!$B$2:$E$405,4,FALSE)</f>
        <v>1.3573</v>
      </c>
      <c r="K2260" s="12">
        <f t="shared" si="2966"/>
        <v>1.1471729792959999</v>
      </c>
      <c r="L2260" s="12">
        <f t="shared" si="2967"/>
        <v>2.3073387146040001</v>
      </c>
      <c r="M2260" s="13">
        <f t="shared" si="2968"/>
        <v>3.1602732395986863E-2</v>
      </c>
      <c r="N2260" s="13">
        <f t="shared" si="2969"/>
        <v>3.6253800676598467E-2</v>
      </c>
      <c r="O2260" s="13">
        <f t="shared" si="2970"/>
        <v>7.2918207944530508E-2</v>
      </c>
      <c r="P2260" s="13">
        <f t="shared" si="2971"/>
        <v>8.3649797852652322E-2</v>
      </c>
      <c r="Q2260" s="13">
        <f t="shared" si="2972"/>
        <v>2.0794690266488398E-2</v>
      </c>
      <c r="R2260" s="13">
        <f t="shared" si="2973"/>
        <v>8.4123502094980124E-2</v>
      </c>
      <c r="S2260" s="13">
        <f t="shared" si="2974"/>
        <v>5.5353510205324551E-2</v>
      </c>
      <c r="T2260" s="13">
        <f t="shared" si="2975"/>
        <v>4.7980393910067642E-2</v>
      </c>
      <c r="U2260" s="13">
        <f t="shared" si="2976"/>
        <v>9.6504208527111654E-2</v>
      </c>
      <c r="V2260" s="13">
        <f t="shared" si="2977"/>
        <v>1.6279569616856275E-2</v>
      </c>
      <c r="W2260" s="13">
        <f t="shared" si="2978"/>
        <v>7.9517022621816754E-3</v>
      </c>
      <c r="X2260" s="13">
        <f t="shared" si="2979"/>
        <v>1.8347270476535983E-2</v>
      </c>
      <c r="Y2260" s="13">
        <f t="shared" si="2980"/>
        <v>2.1166683738911233E-2</v>
      </c>
      <c r="Z2260" s="13">
        <f t="shared" si="2981"/>
        <v>6.4700471063939433E-2</v>
      </c>
      <c r="AA2260" s="13">
        <f t="shared" si="2982"/>
        <v>7.4222632152274037E-2</v>
      </c>
      <c r="AB2260" s="13">
        <f t="shared" si="2983"/>
        <v>4.2573099028657635E-2</v>
      </c>
      <c r="AC2260" s="13">
        <f t="shared" si="2984"/>
        <v>2.6931664691894211E-3</v>
      </c>
      <c r="AD2260" s="13">
        <f t="shared" si="2985"/>
        <v>2.2804944936454245E-3</v>
      </c>
      <c r="AE2260" s="13">
        <f t="shared" si="2986"/>
        <v>5.2618732336293331E-3</v>
      </c>
      <c r="AF2260" s="13">
        <f t="shared" si="2987"/>
        <v>6.0704619116457512E-3</v>
      </c>
      <c r="AG2260" s="13">
        <f t="shared" si="2988"/>
        <v>4.6688705947564154E-3</v>
      </c>
      <c r="AH2260" s="13">
        <f t="shared" si="2989"/>
        <v>3.7321475434735844E-2</v>
      </c>
      <c r="AI2260" s="13">
        <f t="shared" si="2990"/>
        <v>4.2814188166188392E-2</v>
      </c>
      <c r="AJ2260" s="13">
        <f t="shared" si="2991"/>
        <v>2.4557639897372939E-2</v>
      </c>
      <c r="AK2260" s="13">
        <f t="shared" si="2992"/>
        <v>9.3906203085158749E-3</v>
      </c>
      <c r="AL2260" s="13">
        <f t="shared" si="2993"/>
        <v>2.8514348431446913E-4</v>
      </c>
      <c r="AM2260" s="13">
        <f t="shared" si="2994"/>
        <v>5.2322433250866815E-4</v>
      </c>
      <c r="AN2260" s="13">
        <f t="shared" si="2995"/>
        <v>1.2072557588200862E-3</v>
      </c>
      <c r="AO2260" s="13">
        <f t="shared" si="2996"/>
        <v>1.3927739753771076E-3</v>
      </c>
      <c r="AP2260" s="13">
        <f t="shared" si="2997"/>
        <v>1.0712004380268392E-3</v>
      </c>
      <c r="AQ2260" s="13">
        <f t="shared" si="2998"/>
        <v>6.1790556044002249E-4</v>
      </c>
      <c r="AR2260" s="13">
        <f t="shared" si="2999"/>
        <v>1.7222657031341633E-2</v>
      </c>
      <c r="AS2260" s="13">
        <f t="shared" si="3000"/>
        <v>1.9757366778037383E-2</v>
      </c>
      <c r="AT2260" s="13">
        <f t="shared" si="3001"/>
        <v>1.1332558654902476E-2</v>
      </c>
      <c r="AU2260" s="13">
        <f t="shared" si="3002"/>
        <v>4.3334683583970473E-3</v>
      </c>
      <c r="AV2260" s="13">
        <f t="shared" si="3003"/>
        <v>1.2428094518468222E-3</v>
      </c>
      <c r="AW2260" s="13">
        <f t="shared" si="3004"/>
        <v>2.0965306384688148E-5</v>
      </c>
      <c r="AX2260" s="13">
        <f t="shared" si="3005"/>
        <v>1.0003813606068832E-4</v>
      </c>
      <c r="AY2260" s="13">
        <f t="shared" si="3006"/>
        <v>2.3082186426964864E-4</v>
      </c>
      <c r="AZ2260" s="13">
        <f t="shared" si="3007"/>
        <v>2.6629211180321507E-4</v>
      </c>
      <c r="BA2260" s="13">
        <f t="shared" si="3008"/>
        <v>2.0480869965240495E-4</v>
      </c>
      <c r="BB2260" s="13">
        <f t="shared" si="3009"/>
        <v>1.1814076044892423E-4</v>
      </c>
      <c r="BC2260" s="13">
        <f t="shared" si="3010"/>
        <v>5.4518150071311981E-5</v>
      </c>
      <c r="BD2260" s="13">
        <f t="shared" si="3011"/>
        <v>6.6230838894602208E-3</v>
      </c>
      <c r="BE2260" s="13">
        <f t="shared" si="3012"/>
        <v>7.5978228775994208E-3</v>
      </c>
      <c r="BF2260" s="13">
        <f t="shared" si="3013"/>
        <v>4.3580085533295168E-3</v>
      </c>
      <c r="BG2260" s="13">
        <f t="shared" si="3014"/>
        <v>1.6664632186401574E-3</v>
      </c>
      <c r="BH2260" s="13">
        <f t="shared" si="3015"/>
        <v>4.7793039385365791E-4</v>
      </c>
      <c r="BI2260" s="13">
        <f t="shared" si="3016"/>
        <v>1.0965376676264211E-4</v>
      </c>
      <c r="BJ2260" s="14">
        <f t="shared" si="3017"/>
        <v>0.17656322135193919</v>
      </c>
      <c r="BK2260" s="14">
        <f t="shared" si="3018"/>
        <v>0.19009474188859357</v>
      </c>
      <c r="BL2260" s="14">
        <f t="shared" si="3019"/>
        <v>0.55914739652853807</v>
      </c>
      <c r="BM2260" s="14">
        <f t="shared" si="3020"/>
        <v>0.66095324304388881</v>
      </c>
      <c r="BN2260" s="14">
        <f t="shared" si="3021"/>
        <v>0.3293427312312367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1.5866</v>
      </c>
      <c r="F2261" s="10">
        <f>VLOOKUP(B2261,home!$B$2:$E$405,3,FALSE)</f>
        <v>1.0084</v>
      </c>
      <c r="G2261" s="10">
        <f>VLOOKUP(C2261,away!$B$2:$E$405,4,FALSE)</f>
        <v>1.1345000000000001</v>
      </c>
      <c r="H2261" s="10">
        <f>VLOOKUP(A2261,away!$A$2:$E$405,3,FALSE)</f>
        <v>1.1788000000000001</v>
      </c>
      <c r="I2261" s="10">
        <f>VLOOKUP(C2261,away!$B$2:$E$405,3,FALSE)</f>
        <v>0.84830000000000005</v>
      </c>
      <c r="J2261" s="10">
        <f>VLOOKUP(B2261,home!$B$2:$E$405,4,FALSE)</f>
        <v>1.2725</v>
      </c>
      <c r="K2261" s="12">
        <f t="shared" si="2966"/>
        <v>1.81511768068</v>
      </c>
      <c r="L2261" s="12">
        <f t="shared" si="2967"/>
        <v>1.2724695109000002</v>
      </c>
      <c r="M2261" s="13">
        <f t="shared" si="2968"/>
        <v>4.5611874458024393E-2</v>
      </c>
      <c r="N2261" s="13">
        <f t="shared" si="2969"/>
        <v>8.2790919777716562E-2</v>
      </c>
      <c r="O2261" s="13">
        <f t="shared" si="2970"/>
        <v>5.8039719582834506E-2</v>
      </c>
      <c r="P2261" s="13">
        <f t="shared" si="2971"/>
        <v>0.10534892119651212</v>
      </c>
      <c r="Q2261" s="13">
        <f t="shared" si="2972"/>
        <v>7.5137631144146441E-2</v>
      </c>
      <c r="R2261" s="13">
        <f t="shared" si="2973"/>
        <v>3.6926886795171303E-2</v>
      </c>
      <c r="S2261" s="13">
        <f t="shared" si="2974"/>
        <v>6.0830624311891311E-2</v>
      </c>
      <c r="T2261" s="13">
        <f t="shared" si="2975"/>
        <v>9.5610344752176626E-2</v>
      </c>
      <c r="U2261" s="13">
        <f t="shared" si="2976"/>
        <v>6.7026645114384248E-2</v>
      </c>
      <c r="V2261" s="13">
        <f t="shared" si="2977"/>
        <v>1.5611043598515407E-2</v>
      </c>
      <c r="W2261" s="13">
        <f t="shared" si="2978"/>
        <v>4.5461214258050803E-2</v>
      </c>
      <c r="X2261" s="13">
        <f t="shared" si="2979"/>
        <v>5.7848009071862015E-2</v>
      </c>
      <c r="Y2261" s="13">
        <f t="shared" si="2980"/>
        <v>3.6804913905105527E-2</v>
      </c>
      <c r="Z2261" s="13">
        <f t="shared" si="2981"/>
        <v>1.566277919310376E-2</v>
      </c>
      <c r="AA2261" s="13">
        <f t="shared" si="2982"/>
        <v>2.8429787441989453E-2</v>
      </c>
      <c r="AB2261" s="13">
        <f t="shared" si="2983"/>
        <v>2.5801704921964656E-2</v>
      </c>
      <c r="AC2261" s="13">
        <f t="shared" si="2984"/>
        <v>2.2535340596570017E-3</v>
      </c>
      <c r="AD2261" s="13">
        <f t="shared" si="2985"/>
        <v>2.0629363446242423E-2</v>
      </c>
      <c r="AE2261" s="13">
        <f t="shared" si="2986"/>
        <v>2.6250236014618438E-2</v>
      </c>
      <c r="AF2261" s="13">
        <f t="shared" si="2987"/>
        <v>1.6701312491265552E-2</v>
      </c>
      <c r="AG2261" s="13">
        <f t="shared" si="2988"/>
        <v>7.0839703123829097E-3</v>
      </c>
      <c r="AH2261" s="13">
        <f t="shared" si="2989"/>
        <v>4.9826022447958633E-3</v>
      </c>
      <c r="AI2261" s="13">
        <f t="shared" si="2990"/>
        <v>9.0440094303248265E-3</v>
      </c>
      <c r="AJ2261" s="13">
        <f t="shared" si="2991"/>
        <v>8.2079707106096269E-3</v>
      </c>
      <c r="AK2261" s="13">
        <f t="shared" si="2992"/>
        <v>4.9661442531103725E-3</v>
      </c>
      <c r="AL2261" s="13">
        <f t="shared" si="2993"/>
        <v>2.0819787380844652E-4</v>
      </c>
      <c r="AM2261" s="13">
        <f t="shared" si="2994"/>
        <v>7.4889444664896681E-3</v>
      </c>
      <c r="AN2261" s="13">
        <f t="shared" si="2995"/>
        <v>9.529453502431371E-3</v>
      </c>
      <c r="AO2261" s="13">
        <f t="shared" si="2996"/>
        <v>6.0629695186915711E-3</v>
      </c>
      <c r="AP2261" s="13">
        <f t="shared" si="2997"/>
        <v>2.57164795268369E-3</v>
      </c>
      <c r="AQ2261" s="13">
        <f t="shared" si="2998"/>
        <v>8.1808590313960084E-4</v>
      </c>
      <c r="AR2261" s="13">
        <f t="shared" si="2999"/>
        <v>1.2680418882889267E-3</v>
      </c>
      <c r="AS2261" s="13">
        <f t="shared" si="3000"/>
        <v>2.3016452512760839E-3</v>
      </c>
      <c r="AT2261" s="13">
        <f t="shared" si="3001"/>
        <v>2.0888784951221913E-3</v>
      </c>
      <c r="AU2261" s="13">
        <f t="shared" si="3002"/>
        <v>1.26385342976284E-3</v>
      </c>
      <c r="AV2261" s="13">
        <f t="shared" si="3003"/>
        <v>5.7351067653764725E-4</v>
      </c>
      <c r="AW2261" s="13">
        <f t="shared" si="3004"/>
        <v>1.3357523952398882E-5</v>
      </c>
      <c r="AX2261" s="13">
        <f t="shared" si="3005"/>
        <v>2.2655525851260055E-3</v>
      </c>
      <c r="AY2261" s="13">
        <f t="shared" si="3006"/>
        <v>2.8828465899135187E-3</v>
      </c>
      <c r="AZ2261" s="13">
        <f t="shared" si="3007"/>
        <v>1.8341671951334947E-3</v>
      </c>
      <c r="BA2261" s="13">
        <f t="shared" si="3008"/>
        <v>7.7797394456678075E-4</v>
      </c>
      <c r="BB2261" s="13">
        <f t="shared" si="3009"/>
        <v>2.4748703118395896E-4</v>
      </c>
      <c r="BC2261" s="13">
        <f t="shared" si="3010"/>
        <v>6.298394030494906E-5</v>
      </c>
      <c r="BD2261" s="13">
        <f t="shared" si="3011"/>
        <v>2.6892410689862041E-4</v>
      </c>
      <c r="BE2261" s="13">
        <f t="shared" si="3012"/>
        <v>4.8812890119276418E-4</v>
      </c>
      <c r="BF2261" s="13">
        <f t="shared" si="3013"/>
        <v>4.4300569950294364E-4</v>
      </c>
      <c r="BG2261" s="13">
        <f t="shared" si="3014"/>
        <v>2.6803582593660136E-4</v>
      </c>
      <c r="BH2261" s="13">
        <f t="shared" si="3015"/>
        <v>1.2162914167829797E-4</v>
      </c>
      <c r="BI2261" s="13">
        <f t="shared" si="3016"/>
        <v>4.415424110924229E-5</v>
      </c>
      <c r="BJ2261" s="14">
        <f t="shared" si="3017"/>
        <v>0.49886002780323196</v>
      </c>
      <c r="BK2261" s="14">
        <f t="shared" si="3018"/>
        <v>0.2327470420883222</v>
      </c>
      <c r="BL2261" s="14">
        <f t="shared" si="3019"/>
        <v>0.25255527815249101</v>
      </c>
      <c r="BM2261" s="14">
        <f t="shared" si="3020"/>
        <v>0.59309968521678247</v>
      </c>
      <c r="BN2261" s="14">
        <f t="shared" si="3021"/>
        <v>0.40385595295440535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1.1809000000000001</v>
      </c>
      <c r="F2262" s="10">
        <f>VLOOKUP(B2262,home!$B$2:$E$405,3,FALSE)</f>
        <v>0.58630000000000004</v>
      </c>
      <c r="G2262" s="10">
        <f>VLOOKUP(C2262,away!$B$2:$E$405,4,FALSE)</f>
        <v>0.70569999999999999</v>
      </c>
      <c r="H2262" s="10">
        <f>VLOOKUP(A2262,away!$A$2:$E$405,3,FALSE)</f>
        <v>0.92459999999999998</v>
      </c>
      <c r="I2262" s="10">
        <f>VLOOKUP(C2262,away!$B$2:$E$405,3,FALSE)</f>
        <v>0.81120000000000003</v>
      </c>
      <c r="J2262" s="10">
        <f>VLOOKUP(B2262,home!$B$2:$E$405,4,FALSE)</f>
        <v>0.83199999999999996</v>
      </c>
      <c r="K2262" s="12">
        <f t="shared" si="2966"/>
        <v>0.48859963051900002</v>
      </c>
      <c r="L2262" s="12">
        <f t="shared" si="2967"/>
        <v>0.62402955264000004</v>
      </c>
      <c r="M2262" s="13">
        <f t="shared" si="2968"/>
        <v>0.32869362826253679</v>
      </c>
      <c r="N2262" s="13">
        <f t="shared" si="2969"/>
        <v>0.16059958532302501</v>
      </c>
      <c r="O2262" s="13">
        <f t="shared" si="2970"/>
        <v>0.20511453780028932</v>
      </c>
      <c r="P2262" s="13">
        <f t="shared" si="2971"/>
        <v>0.10021888738329682</v>
      </c>
      <c r="Q2262" s="13">
        <f t="shared" si="2972"/>
        <v>3.923444902516731E-2</v>
      </c>
      <c r="R2262" s="13">
        <f t="shared" si="2973"/>
        <v>6.3998766631737453E-2</v>
      </c>
      <c r="S2262" s="13">
        <f t="shared" si="2974"/>
        <v>7.6391999454303722E-3</v>
      </c>
      <c r="T2262" s="13">
        <f t="shared" si="2975"/>
        <v>2.4483455673252046E-2</v>
      </c>
      <c r="U2262" s="13">
        <f t="shared" si="2976"/>
        <v>3.1269773729938624E-2</v>
      </c>
      <c r="V2262" s="13">
        <f t="shared" si="2977"/>
        <v>2.5879963494559002E-4</v>
      </c>
      <c r="W2262" s="13">
        <f t="shared" si="2978"/>
        <v>6.3899790991044318E-3</v>
      </c>
      <c r="X2262" s="13">
        <f t="shared" si="2979"/>
        <v>3.9875357985930896E-3</v>
      </c>
      <c r="Y2262" s="13">
        <f t="shared" si="2980"/>
        <v>1.2441700902660153E-3</v>
      </c>
      <c r="Z2262" s="13">
        <f t="shared" si="2981"/>
        <v>1.331237390357163E-2</v>
      </c>
      <c r="AA2262" s="13">
        <f t="shared" si="2982"/>
        <v>6.5044209706158753E-3</v>
      </c>
      <c r="AB2262" s="13">
        <f t="shared" si="2983"/>
        <v>1.5890288414914758E-3</v>
      </c>
      <c r="AC2262" s="13">
        <f t="shared" si="2984"/>
        <v>4.9317603916127072E-6</v>
      </c>
      <c r="AD2262" s="13">
        <f t="shared" si="2985"/>
        <v>7.8053535671163924E-4</v>
      </c>
      <c r="AE2262" s="13">
        <f t="shared" si="2986"/>
        <v>4.8707712946846713E-4</v>
      </c>
      <c r="AF2262" s="13">
        <f t="shared" si="2987"/>
        <v>1.5197526160169145E-4</v>
      </c>
      <c r="AG2262" s="13">
        <f t="shared" si="2988"/>
        <v>3.1612351503216828E-5</v>
      </c>
      <c r="AH2262" s="13">
        <f t="shared" si="2989"/>
        <v>2.0768286829055535E-3</v>
      </c>
      <c r="AI2262" s="13">
        <f t="shared" si="2990"/>
        <v>1.0147377271189147E-3</v>
      </c>
      <c r="AJ2262" s="13">
        <f t="shared" si="2991"/>
        <v>2.4790023927199578E-4</v>
      </c>
      <c r="AK2262" s="13">
        <f t="shared" si="2992"/>
        <v>4.0374655104622957E-5</v>
      </c>
      <c r="AL2262" s="13">
        <f t="shared" si="2993"/>
        <v>6.0147869844761607E-8</v>
      </c>
      <c r="AM2262" s="13">
        <f t="shared" si="2994"/>
        <v>7.6273857379264556E-5</v>
      </c>
      <c r="AN2262" s="13">
        <f t="shared" si="2995"/>
        <v>4.7597141098509631E-5</v>
      </c>
      <c r="AO2262" s="13">
        <f t="shared" si="2996"/>
        <v>1.4851011333322963E-5</v>
      </c>
      <c r="AP2262" s="13">
        <f t="shared" si="2997"/>
        <v>3.0891566528616992E-6</v>
      </c>
      <c r="AQ2262" s="13">
        <f t="shared" si="2998"/>
        <v>4.819312610300415E-7</v>
      </c>
      <c r="AR2262" s="13">
        <f t="shared" si="2999"/>
        <v>2.5920049478069473E-4</v>
      </c>
      <c r="AS2262" s="13">
        <f t="shared" si="3000"/>
        <v>1.2664526598018942E-4</v>
      </c>
      <c r="AT2262" s="13">
        <f t="shared" si="3001"/>
        <v>3.0939415082450511E-5</v>
      </c>
      <c r="AU2262" s="13">
        <f t="shared" si="3002"/>
        <v>5.0389955925864336E-6</v>
      </c>
      <c r="AV2262" s="13">
        <f t="shared" si="3003"/>
        <v>6.1551284618115005E-7</v>
      </c>
      <c r="AW2262" s="13">
        <f t="shared" si="3004"/>
        <v>5.0942005935747861E-10</v>
      </c>
      <c r="AX2262" s="13">
        <f t="shared" si="3005"/>
        <v>6.2112297556279279E-6</v>
      </c>
      <c r="AY2262" s="13">
        <f t="shared" si="3006"/>
        <v>3.8759909257487532E-6</v>
      </c>
      <c r="AZ2262" s="13">
        <f t="shared" si="3007"/>
        <v>1.209366441715847E-6</v>
      </c>
      <c r="BA2262" s="13">
        <f t="shared" si="3008"/>
        <v>2.5156013320058954E-7</v>
      </c>
      <c r="BB2262" s="13">
        <f t="shared" si="3009"/>
        <v>3.9245239345805673E-8</v>
      </c>
      <c r="BC2262" s="13">
        <f t="shared" si="3010"/>
        <v>4.8980378304425708E-9</v>
      </c>
      <c r="BD2262" s="13">
        <f t="shared" si="3011"/>
        <v>2.6958128133677247E-5</v>
      </c>
      <c r="BE2262" s="13">
        <f t="shared" si="3012"/>
        <v>1.3171731445598561E-5</v>
      </c>
      <c r="BF2262" s="13">
        <f t="shared" si="3013"/>
        <v>3.2178515588074748E-6</v>
      </c>
      <c r="BG2262" s="13">
        <f t="shared" si="3014"/>
        <v>5.2408036089944036E-7</v>
      </c>
      <c r="BH2262" s="13">
        <f t="shared" si="3015"/>
        <v>6.4016367674432663E-8</v>
      </c>
      <c r="BI2262" s="13">
        <f t="shared" si="3016"/>
        <v>6.2556747185792512E-9</v>
      </c>
      <c r="BJ2262" s="14">
        <f t="shared" si="3017"/>
        <v>0.2375442604969514</v>
      </c>
      <c r="BK2262" s="14">
        <f t="shared" si="3018"/>
        <v>0.43681938312539681</v>
      </c>
      <c r="BL2262" s="14">
        <f t="shared" si="3019"/>
        <v>0.31232275102629725</v>
      </c>
      <c r="BM2262" s="14">
        <f t="shared" si="3020"/>
        <v>0.10213503864465871</v>
      </c>
      <c r="BN2262" s="14">
        <f t="shared" si="3021"/>
        <v>0.89785985442605254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1.1809000000000001</v>
      </c>
      <c r="F2263" s="10">
        <f>VLOOKUP(B2263,home!$B$2:$E$405,3,FALSE)</f>
        <v>0.65139999999999998</v>
      </c>
      <c r="G2263" s="10">
        <f>VLOOKUP(C2263,away!$B$2:$E$405,4,FALSE)</f>
        <v>0.8468</v>
      </c>
      <c r="H2263" s="10">
        <f>VLOOKUP(A2263,away!$A$2:$E$405,3,FALSE)</f>
        <v>0.92459999999999998</v>
      </c>
      <c r="I2263" s="10">
        <f>VLOOKUP(C2263,away!$B$2:$E$405,3,FALSE)</f>
        <v>0.90129999999999999</v>
      </c>
      <c r="J2263" s="10">
        <f>VLOOKUP(B2263,home!$B$2:$E$405,4,FALSE)</f>
        <v>1.0814999999999999</v>
      </c>
      <c r="K2263" s="12">
        <f t="shared" si="2966"/>
        <v>0.651390958568</v>
      </c>
      <c r="L2263" s="12">
        <f t="shared" si="2967"/>
        <v>0.90125935136999979</v>
      </c>
      <c r="M2263" s="13">
        <f t="shared" si="2968"/>
        <v>0.21168619568432076</v>
      </c>
      <c r="N2263" s="13">
        <f t="shared" si="2969"/>
        <v>0.13789047392242293</v>
      </c>
      <c r="O2263" s="13">
        <f t="shared" si="2970"/>
        <v>0.19078416341643373</v>
      </c>
      <c r="P2263" s="13">
        <f t="shared" si="2971"/>
        <v>0.12427507908742473</v>
      </c>
      <c r="Q2263" s="13">
        <f t="shared" si="2972"/>
        <v>4.4910303992861438E-2</v>
      </c>
      <c r="R2263" s="13">
        <f t="shared" si="2973"/>
        <v>8.5973005686181561E-2</v>
      </c>
      <c r="S2263" s="13">
        <f t="shared" si="2974"/>
        <v>1.8239610797788085E-2</v>
      </c>
      <c r="T2263" s="13">
        <f t="shared" si="2975"/>
        <v>4.0475831446435802E-2</v>
      </c>
      <c r="U2263" s="13">
        <f t="shared" si="2976"/>
        <v>5.6002038584893929E-2</v>
      </c>
      <c r="V2263" s="13">
        <f t="shared" si="2977"/>
        <v>1.1897742563343066E-3</v>
      </c>
      <c r="W2263" s="13">
        <f t="shared" si="2978"/>
        <v>9.7513886558300965E-3</v>
      </c>
      <c r="X2263" s="13">
        <f t="shared" si="2979"/>
        <v>8.7885302149102052E-3</v>
      </c>
      <c r="Y2263" s="13">
        <f t="shared" si="2980"/>
        <v>3.9603725204928088E-3</v>
      </c>
      <c r="Z2263" s="13">
        <f t="shared" si="2981"/>
        <v>2.5827991780019103E-2</v>
      </c>
      <c r="AA2263" s="13">
        <f t="shared" si="2982"/>
        <v>1.6824120323473069E-2</v>
      </c>
      <c r="AB2263" s="13">
        <f t="shared" si="2983"/>
        <v>5.4795399322852458E-3</v>
      </c>
      <c r="AC2263" s="13">
        <f t="shared" si="2984"/>
        <v>4.3655211350739367E-5</v>
      </c>
      <c r="AD2263" s="13">
        <f t="shared" si="2985"/>
        <v>1.5879916009725716E-3</v>
      </c>
      <c r="AE2263" s="13">
        <f t="shared" si="2986"/>
        <v>1.4311922802735472E-3</v>
      </c>
      <c r="AF2263" s="13">
        <f t="shared" si="2987"/>
        <v>6.4493771310254408E-4</v>
      </c>
      <c r="AG2263" s="13">
        <f t="shared" si="2988"/>
        <v>1.9375204832828332E-4</v>
      </c>
      <c r="AH2263" s="13">
        <f t="shared" si="2989"/>
        <v>5.8194297797124249E-3</v>
      </c>
      <c r="AI2263" s="13">
        <f t="shared" si="2990"/>
        <v>3.7907239425260422E-3</v>
      </c>
      <c r="AJ2263" s="13">
        <f t="shared" si="2991"/>
        <v>1.2346216512943531E-3</v>
      </c>
      <c r="AK2263" s="13">
        <f t="shared" si="2992"/>
        <v>2.6807379363514525E-4</v>
      </c>
      <c r="AL2263" s="13">
        <f t="shared" si="2993"/>
        <v>1.0251504262057501E-6</v>
      </c>
      <c r="AM2263" s="13">
        <f t="shared" si="2994"/>
        <v>2.0688067423109137E-4</v>
      </c>
      <c r="AN2263" s="13">
        <f t="shared" si="2995"/>
        <v>1.8645314226850158E-4</v>
      </c>
      <c r="AO2263" s="13">
        <f t="shared" si="2996"/>
        <v>8.4021319030904031E-5</v>
      </c>
      <c r="AP2263" s="13">
        <f t="shared" si="2997"/>
        <v>2.5241666497014796E-5</v>
      </c>
      <c r="AQ2263" s="13">
        <f t="shared" si="2998"/>
        <v>5.6873219936493518E-6</v>
      </c>
      <c r="AR2263" s="13">
        <f t="shared" si="2999"/>
        <v>1.0489631017213765E-3</v>
      </c>
      <c r="AS2263" s="13">
        <f t="shared" si="3000"/>
        <v>6.8328508033274995E-4</v>
      </c>
      <c r="AT2263" s="13">
        <f t="shared" si="3001"/>
        <v>2.2254286172658142E-4</v>
      </c>
      <c r="AU2263" s="13">
        <f t="shared" si="3002"/>
        <v>4.832080267418125E-5</v>
      </c>
      <c r="AV2263" s="13">
        <f t="shared" si="3003"/>
        <v>7.8689334931775241E-6</v>
      </c>
      <c r="AW2263" s="13">
        <f t="shared" si="3004"/>
        <v>1.6717703018609022E-8</v>
      </c>
      <c r="AX2263" s="13">
        <f t="shared" si="3005"/>
        <v>2.2460033449430781E-5</v>
      </c>
      <c r="AY2263" s="13">
        <f t="shared" si="3006"/>
        <v>2.0242315178382481E-5</v>
      </c>
      <c r="AZ2263" s="13">
        <f t="shared" si="3007"/>
        <v>9.1217879239480492E-6</v>
      </c>
      <c r="BA2263" s="13">
        <f t="shared" si="3008"/>
        <v>2.7403655558907053E-6</v>
      </c>
      <c r="BB2263" s="13">
        <f t="shared" si="3009"/>
        <v>6.1744502085468647E-7</v>
      </c>
      <c r="BC2263" s="13">
        <f t="shared" si="3010"/>
        <v>1.1129561980042616E-7</v>
      </c>
      <c r="BD2263" s="13">
        <f t="shared" si="3011"/>
        <v>1.5756463411141172E-4</v>
      </c>
      <c r="BE2263" s="13">
        <f t="shared" si="3012"/>
        <v>1.0263617805024868E-4</v>
      </c>
      <c r="BF2263" s="13">
        <f t="shared" si="3013"/>
        <v>3.3428139201953701E-5</v>
      </c>
      <c r="BG2263" s="13">
        <f t="shared" si="3014"/>
        <v>7.2582625459683869E-6</v>
      </c>
      <c r="BH2263" s="13">
        <f t="shared" si="3015"/>
        <v>1.1819916493391397E-6</v>
      </c>
      <c r="BI2263" s="13">
        <f t="shared" si="3016"/>
        <v>1.5398773469647877E-7</v>
      </c>
      <c r="BJ2263" s="14">
        <f t="shared" si="3017"/>
        <v>0.25019835176239957</v>
      </c>
      <c r="BK2263" s="14">
        <f t="shared" si="3018"/>
        <v>0.35545558250282322</v>
      </c>
      <c r="BL2263" s="14">
        <f t="shared" si="3019"/>
        <v>0.3684889210836772</v>
      </c>
      <c r="BM2263" s="14">
        <f t="shared" si="3020"/>
        <v>0.20443139974179866</v>
      </c>
      <c r="BN2263" s="14">
        <f t="shared" si="3021"/>
        <v>0.79551922178964529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1.1809000000000001</v>
      </c>
      <c r="F2264" s="10" t="e">
        <f>VLOOKUP(B2264,home!$B$2:$E$405,3,FALSE)</f>
        <v>#N/A</v>
      </c>
      <c r="G2264" s="10">
        <f>VLOOKUP(C2264,away!$B$2:$E$405,4,FALSE)</f>
        <v>0.58630000000000004</v>
      </c>
      <c r="H2264" s="10">
        <f>VLOOKUP(A2264,away!$A$2:$E$405,3,FALSE)</f>
        <v>0.92459999999999998</v>
      </c>
      <c r="I2264" s="10">
        <f>VLOOKUP(C2264,away!$B$2:$E$405,3,FALSE)</f>
        <v>0.91520000000000001</v>
      </c>
      <c r="J2264" s="10" t="e">
        <f>VLOOKUP(B2264,home!$B$2:$E$405,4,FALSE)</f>
        <v>#N/A</v>
      </c>
      <c r="K2264" s="12" t="e">
        <f t="shared" si="2966"/>
        <v>#N/A</v>
      </c>
      <c r="L2264" s="12" t="e">
        <f t="shared" si="2967"/>
        <v>#N/A</v>
      </c>
      <c r="M2264" s="13" t="e">
        <f t="shared" si="2968"/>
        <v>#N/A</v>
      </c>
      <c r="N2264" s="13" t="e">
        <f t="shared" si="2969"/>
        <v>#N/A</v>
      </c>
      <c r="O2264" s="13" t="e">
        <f t="shared" si="2970"/>
        <v>#N/A</v>
      </c>
      <c r="P2264" s="13" t="e">
        <f t="shared" si="2971"/>
        <v>#N/A</v>
      </c>
      <c r="Q2264" s="13" t="e">
        <f t="shared" si="2972"/>
        <v>#N/A</v>
      </c>
      <c r="R2264" s="13" t="e">
        <f t="shared" si="2973"/>
        <v>#N/A</v>
      </c>
      <c r="S2264" s="13" t="e">
        <f t="shared" si="2974"/>
        <v>#N/A</v>
      </c>
      <c r="T2264" s="13" t="e">
        <f t="shared" si="2975"/>
        <v>#N/A</v>
      </c>
      <c r="U2264" s="13" t="e">
        <f t="shared" si="2976"/>
        <v>#N/A</v>
      </c>
      <c r="V2264" s="13" t="e">
        <f t="shared" si="2977"/>
        <v>#N/A</v>
      </c>
      <c r="W2264" s="13" t="e">
        <f t="shared" si="2978"/>
        <v>#N/A</v>
      </c>
      <c r="X2264" s="13" t="e">
        <f t="shared" si="2979"/>
        <v>#N/A</v>
      </c>
      <c r="Y2264" s="13" t="e">
        <f t="shared" si="2980"/>
        <v>#N/A</v>
      </c>
      <c r="Z2264" s="13" t="e">
        <f t="shared" si="2981"/>
        <v>#N/A</v>
      </c>
      <c r="AA2264" s="13" t="e">
        <f t="shared" si="2982"/>
        <v>#N/A</v>
      </c>
      <c r="AB2264" s="13" t="e">
        <f t="shared" si="2983"/>
        <v>#N/A</v>
      </c>
      <c r="AC2264" s="13" t="e">
        <f t="shared" si="2984"/>
        <v>#N/A</v>
      </c>
      <c r="AD2264" s="13" t="e">
        <f t="shared" si="2985"/>
        <v>#N/A</v>
      </c>
      <c r="AE2264" s="13" t="e">
        <f t="shared" si="2986"/>
        <v>#N/A</v>
      </c>
      <c r="AF2264" s="13" t="e">
        <f t="shared" si="2987"/>
        <v>#N/A</v>
      </c>
      <c r="AG2264" s="13" t="e">
        <f t="shared" si="2988"/>
        <v>#N/A</v>
      </c>
      <c r="AH2264" s="13" t="e">
        <f t="shared" si="2989"/>
        <v>#N/A</v>
      </c>
      <c r="AI2264" s="13" t="e">
        <f t="shared" si="2990"/>
        <v>#N/A</v>
      </c>
      <c r="AJ2264" s="13" t="e">
        <f t="shared" si="2991"/>
        <v>#N/A</v>
      </c>
      <c r="AK2264" s="13" t="e">
        <f t="shared" si="2992"/>
        <v>#N/A</v>
      </c>
      <c r="AL2264" s="13" t="e">
        <f t="shared" si="2993"/>
        <v>#N/A</v>
      </c>
      <c r="AM2264" s="13" t="e">
        <f t="shared" si="2994"/>
        <v>#N/A</v>
      </c>
      <c r="AN2264" s="13" t="e">
        <f t="shared" si="2995"/>
        <v>#N/A</v>
      </c>
      <c r="AO2264" s="13" t="e">
        <f t="shared" si="2996"/>
        <v>#N/A</v>
      </c>
      <c r="AP2264" s="13" t="e">
        <f t="shared" si="2997"/>
        <v>#N/A</v>
      </c>
      <c r="AQ2264" s="13" t="e">
        <f t="shared" si="2998"/>
        <v>#N/A</v>
      </c>
      <c r="AR2264" s="13" t="e">
        <f t="shared" si="2999"/>
        <v>#N/A</v>
      </c>
      <c r="AS2264" s="13" t="e">
        <f t="shared" si="3000"/>
        <v>#N/A</v>
      </c>
      <c r="AT2264" s="13" t="e">
        <f t="shared" si="3001"/>
        <v>#N/A</v>
      </c>
      <c r="AU2264" s="13" t="e">
        <f t="shared" si="3002"/>
        <v>#N/A</v>
      </c>
      <c r="AV2264" s="13" t="e">
        <f t="shared" si="3003"/>
        <v>#N/A</v>
      </c>
      <c r="AW2264" s="13" t="e">
        <f t="shared" si="3004"/>
        <v>#N/A</v>
      </c>
      <c r="AX2264" s="13" t="e">
        <f t="shared" si="3005"/>
        <v>#N/A</v>
      </c>
      <c r="AY2264" s="13" t="e">
        <f t="shared" si="3006"/>
        <v>#N/A</v>
      </c>
      <c r="AZ2264" s="13" t="e">
        <f t="shared" si="3007"/>
        <v>#N/A</v>
      </c>
      <c r="BA2264" s="13" t="e">
        <f t="shared" si="3008"/>
        <v>#N/A</v>
      </c>
      <c r="BB2264" s="13" t="e">
        <f t="shared" si="3009"/>
        <v>#N/A</v>
      </c>
      <c r="BC2264" s="13" t="e">
        <f t="shared" si="3010"/>
        <v>#N/A</v>
      </c>
      <c r="BD2264" s="13" t="e">
        <f t="shared" si="3011"/>
        <v>#N/A</v>
      </c>
      <c r="BE2264" s="13" t="e">
        <f t="shared" si="3012"/>
        <v>#N/A</v>
      </c>
      <c r="BF2264" s="13" t="e">
        <f t="shared" si="3013"/>
        <v>#N/A</v>
      </c>
      <c r="BG2264" s="13" t="e">
        <f t="shared" si="3014"/>
        <v>#N/A</v>
      </c>
      <c r="BH2264" s="13" t="e">
        <f t="shared" si="3015"/>
        <v>#N/A</v>
      </c>
      <c r="BI2264" s="13" t="e">
        <f t="shared" si="3016"/>
        <v>#N/A</v>
      </c>
      <c r="BJ2264" s="14" t="e">
        <f t="shared" si="3017"/>
        <v>#N/A</v>
      </c>
      <c r="BK2264" s="14" t="e">
        <f t="shared" si="3018"/>
        <v>#N/A</v>
      </c>
      <c r="BL2264" s="14" t="e">
        <f t="shared" si="3019"/>
        <v>#N/A</v>
      </c>
      <c r="BM2264" s="14" t="e">
        <f t="shared" si="3020"/>
        <v>#N/A</v>
      </c>
      <c r="BN2264" s="14" t="e">
        <f t="shared" si="3021"/>
        <v>#N/A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1.72</v>
      </c>
      <c r="F2265" s="10">
        <f>VLOOKUP(B2265,home!$B$2:$E$405,3,FALSE)</f>
        <v>1.3953</v>
      </c>
      <c r="G2265" s="10">
        <f>VLOOKUP(C2265,away!$B$2:$E$405,4,FALSE)</f>
        <v>0.98839999999999995</v>
      </c>
      <c r="H2265" s="10">
        <f>VLOOKUP(A2265,away!$A$2:$E$405,3,FALSE)</f>
        <v>1.58</v>
      </c>
      <c r="I2265" s="10">
        <f>VLOOKUP(C2265,away!$B$2:$E$405,3,FALSE)</f>
        <v>0.50629999999999997</v>
      </c>
      <c r="J2265" s="10">
        <f>VLOOKUP(B2265,home!$B$2:$E$405,4,FALSE)</f>
        <v>0.75949999999999995</v>
      </c>
      <c r="K2265" s="12">
        <f t="shared" si="2966"/>
        <v>2.3720769743999996</v>
      </c>
      <c r="L2265" s="12">
        <f t="shared" si="2967"/>
        <v>0.60756506299999991</v>
      </c>
      <c r="M2265" s="13">
        <f t="shared" si="2968"/>
        <v>5.0811019054384843E-2</v>
      </c>
      <c r="N2265" s="13">
        <f t="shared" si="2969"/>
        <v>0.12052764834470593</v>
      </c>
      <c r="O2265" s="13">
        <f t="shared" si="2970"/>
        <v>3.0870999992871524E-2</v>
      </c>
      <c r="P2265" s="13">
        <f t="shared" si="2971"/>
        <v>7.3228388259793095E-2</v>
      </c>
      <c r="Q2265" s="13">
        <f t="shared" si="2972"/>
        <v>0.14295042970852861</v>
      </c>
      <c r="R2265" s="13">
        <f t="shared" si="2973"/>
        <v>9.3780705277709906E-3</v>
      </c>
      <c r="S2265" s="13">
        <f t="shared" si="2974"/>
        <v>2.6384025290790952E-2</v>
      </c>
      <c r="T2265" s="13">
        <f t="shared" si="2975"/>
        <v>8.6851686831739244E-2</v>
      </c>
      <c r="U2265" s="13">
        <f t="shared" si="2976"/>
        <v>2.2245505163224818E-2</v>
      </c>
      <c r="V2265" s="13">
        <f t="shared" si="2977"/>
        <v>4.2249358151193505E-3</v>
      </c>
      <c r="W2265" s="13">
        <f t="shared" si="2978"/>
        <v>0.11302980759739546</v>
      </c>
      <c r="X2265" s="13">
        <f t="shared" si="2979"/>
        <v>6.8672962173789445E-2</v>
      </c>
      <c r="Y2265" s="13">
        <f t="shared" si="2980"/>
        <v>2.0861646294757494E-2</v>
      </c>
      <c r="Z2265" s="13">
        <f t="shared" si="2981"/>
        <v>1.8992626703412084E-3</v>
      </c>
      <c r="AA2265" s="13">
        <f t="shared" si="2982"/>
        <v>4.5051972486538378E-3</v>
      </c>
      <c r="AB2265" s="13">
        <f t="shared" si="2983"/>
        <v>5.3433373293309992E-3</v>
      </c>
      <c r="AC2265" s="13">
        <f t="shared" si="2984"/>
        <v>3.8055874247365409E-4</v>
      </c>
      <c r="AD2265" s="13">
        <f t="shared" si="2985"/>
        <v>6.7028851005660986E-2</v>
      </c>
      <c r="AE2265" s="13">
        <f t="shared" si="2986"/>
        <v>4.0724388084072027E-2</v>
      </c>
      <c r="AF2265" s="13">
        <f t="shared" si="2987"/>
        <v>1.2371357705967831E-2</v>
      </c>
      <c r="AG2265" s="13">
        <f t="shared" si="2988"/>
        <v>2.5054682413406266E-3</v>
      </c>
      <c r="AH2265" s="13">
        <f t="shared" si="2989"/>
        <v>2.8848141098985098E-4</v>
      </c>
      <c r="AI2265" s="13">
        <f t="shared" si="2990"/>
        <v>6.8430011255144851E-4</v>
      </c>
      <c r="AJ2265" s="13">
        <f t="shared" si="2991"/>
        <v>8.1160627028130968E-4</v>
      </c>
      <c r="AK2265" s="13">
        <f t="shared" si="2992"/>
        <v>6.4173084867098589E-4</v>
      </c>
      <c r="AL2265" s="13">
        <f t="shared" si="2993"/>
        <v>2.1938314852289462E-5</v>
      </c>
      <c r="AM2265" s="13">
        <f t="shared" si="2994"/>
        <v>3.1799518818203323E-2</v>
      </c>
      <c r="AN2265" s="13">
        <f t="shared" si="2995"/>
        <v>1.9320276654151383E-2</v>
      </c>
      <c r="AO2265" s="13">
        <f t="shared" si="2996"/>
        <v>5.8691625512784559E-3</v>
      </c>
      <c r="AP2265" s="13">
        <f t="shared" si="2997"/>
        <v>1.1886327050749119E-3</v>
      </c>
      <c r="AQ2265" s="13">
        <f t="shared" si="2998"/>
        <v>1.8054292608567473E-4</v>
      </c>
      <c r="AR2265" s="13">
        <f t="shared" si="2999"/>
        <v>3.5054245328475539E-5</v>
      </c>
      <c r="AS2265" s="13">
        <f t="shared" si="3000"/>
        <v>8.3151368198645581E-5</v>
      </c>
      <c r="AT2265" s="13">
        <f t="shared" si="3001"/>
        <v>9.8620722946931799E-5</v>
      </c>
      <c r="AU2265" s="13">
        <f t="shared" si="3002"/>
        <v>7.7978648700366201E-5</v>
      </c>
      <c r="AV2265" s="13">
        <f t="shared" si="3003"/>
        <v>4.6242839269241285E-5</v>
      </c>
      <c r="AW2265" s="13">
        <f t="shared" si="3004"/>
        <v>8.7825844541577804E-7</v>
      </c>
      <c r="AX2265" s="13">
        <f t="shared" si="3005"/>
        <v>1.2571817730943268E-2</v>
      </c>
      <c r="AY2265" s="13">
        <f t="shared" si="3006"/>
        <v>7.638197231725063E-3</v>
      </c>
      <c r="AZ2265" s="13">
        <f t="shared" si="3007"/>
        <v>2.3203508911497309E-3</v>
      </c>
      <c r="BA2265" s="13">
        <f t="shared" si="3008"/>
        <v>4.6992137845449749E-4</v>
      </c>
      <c r="BB2265" s="13">
        <f t="shared" si="3009"/>
        <v>7.1376952976438365E-5</v>
      </c>
      <c r="BC2265" s="13">
        <f t="shared" si="3010"/>
        <v>8.6732285863755629E-6</v>
      </c>
      <c r="BD2265" s="13">
        <f t="shared" si="3011"/>
        <v>3.5496224619021154E-6</v>
      </c>
      <c r="BE2265" s="13">
        <f t="shared" si="3012"/>
        <v>8.4199777096910469E-6</v>
      </c>
      <c r="BF2265" s="13">
        <f t="shared" si="3013"/>
        <v>9.9864176250596909E-6</v>
      </c>
      <c r="BG2265" s="13">
        <f t="shared" si="3014"/>
        <v>7.8961837683821409E-6</v>
      </c>
      <c r="BH2265" s="13">
        <f t="shared" si="3015"/>
        <v>4.6825889256525747E-6</v>
      </c>
      <c r="BI2265" s="13">
        <f t="shared" si="3016"/>
        <v>2.2214922742241799E-6</v>
      </c>
      <c r="BJ2265" s="14">
        <f t="shared" si="3017"/>
        <v>0.75696271705658702</v>
      </c>
      <c r="BK2265" s="14">
        <f t="shared" si="3018"/>
        <v>0.16268906270913921</v>
      </c>
      <c r="BL2265" s="14">
        <f t="shared" si="3019"/>
        <v>7.5147033011554315E-2</v>
      </c>
      <c r="BM2265" s="14">
        <f t="shared" si="3020"/>
        <v>0.56129420058628698</v>
      </c>
      <c r="BN2265" s="14">
        <f t="shared" si="3021"/>
        <v>0.42776655588805501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1.72</v>
      </c>
      <c r="F2266" s="10">
        <f>VLOOKUP(B2266,home!$B$2:$E$405,3,FALSE)</f>
        <v>0.87209999999999999</v>
      </c>
      <c r="G2266" s="10">
        <f>VLOOKUP(C2266,away!$B$2:$E$405,4,FALSE)</f>
        <v>1.5698000000000001</v>
      </c>
      <c r="H2266" s="10">
        <f>VLOOKUP(A2266,away!$A$2:$E$405,3,FALSE)</f>
        <v>1.58</v>
      </c>
      <c r="I2266" s="10">
        <f>VLOOKUP(C2266,away!$B$2:$E$405,3,FALSE)</f>
        <v>0.94940000000000002</v>
      </c>
      <c r="J2266" s="10">
        <f>VLOOKUP(B2266,home!$B$2:$E$405,4,FALSE)</f>
        <v>0.82279999999999998</v>
      </c>
      <c r="K2266" s="12">
        <f t="shared" ref="K2266:K2275" si="3022">E2266*F2266*G2266</f>
        <v>2.3547188376000001</v>
      </c>
      <c r="L2266" s="12">
        <f t="shared" ref="L2266:L2275" si="3023">H2266*I2266*J2266</f>
        <v>1.2342427856</v>
      </c>
      <c r="M2266" s="13">
        <f t="shared" ref="M2266:M2275" si="3024">_xlfn.POISSON.DIST(0,K2266,FALSE) * _xlfn.POISSON.DIST(0,L2266,FALSE)</f>
        <v>2.762700277305466E-2</v>
      </c>
      <c r="N2266" s="13">
        <f t="shared" ref="N2266:N2275" si="3025">_xlfn.POISSON.DIST(1,K2266,FALSE) * _xlfn.POISSON.DIST(0,L2266,FALSE)</f>
        <v>6.5053823856139253E-2</v>
      </c>
      <c r="O2266" s="13">
        <f t="shared" ref="O2266:O2275" si="3026">_xlfn.POISSON.DIST(0,K2266,FALSE) * _xlfn.POISSON.DIST(1,L2266,FALSE)</f>
        <v>3.4098428860393909E-2</v>
      </c>
      <c r="P2266" s="13">
        <f t="shared" ref="P2266:P2275" si="3027">_xlfn.POISSON.DIST(1,K2266,FALSE) * _xlfn.POISSON.DIST(1,L2266,FALSE)</f>
        <v>8.0292212770133042E-2</v>
      </c>
      <c r="Q2266" s="13">
        <f t="shared" ref="Q2266:Q2275" si="3028">_xlfn.POISSON.DIST(2,K2266,FALSE) * _xlfn.POISSON.DIST(0,L2266,FALSE)</f>
        <v>7.6591732245981717E-2</v>
      </c>
      <c r="R2266" s="13">
        <f t="shared" ref="R2266:R2275" si="3029">_xlfn.POISSON.DIST(0,K2266,FALSE) * _xlfn.POISSON.DIST(2,L2266,FALSE)</f>
        <v>2.1042869910618007E-2</v>
      </c>
      <c r="S2266" s="13">
        <f t="shared" ref="S2266:S2275" si="3030">_xlfn.POISSON.DIST(2,K2266,FALSE) * _xlfn.POISSON.DIST(2,L2266,FALSE)</f>
        <v>5.8338208857495841E-2</v>
      </c>
      <c r="T2266" s="13">
        <f t="shared" ref="T2266:T2275" si="3031">_xlfn.POISSON.DIST(2,K2266,FALSE) * _xlfn.POISSON.DIST(1,L2266,FALSE)</f>
        <v>9.4532792961209811E-2</v>
      </c>
      <c r="U2266" s="13">
        <f t="shared" ref="U2266:U2275" si="3032">_xlfn.POISSON.DIST(1,K2266,FALSE) * _xlfn.POISSON.DIST(2,L2266,FALSE)</f>
        <v>4.9550042175698451E-2</v>
      </c>
      <c r="V2266" s="13">
        <f t="shared" ref="V2266:V2275" si="3033">_xlfn.POISSON.DIST(3,K2266,FALSE) * _xlfn.POISSON.DIST(3,L2266,FALSE)</f>
        <v>1.8838669932588346E-2</v>
      </c>
      <c r="W2266" s="13">
        <f t="shared" ref="W2266:W2275" si="3034">_xlfn.POISSON.DIST(3,K2266,FALSE) * _xlfn.POISSON.DIST(0,L2266,FALSE)</f>
        <v>6.0117331574676157E-2</v>
      </c>
      <c r="X2266" s="13">
        <f t="shared" ref="X2266:X2275" si="3035">_xlfn.POISSON.DIST(3,K2266,FALSE) * _xlfn.POISSON.DIST(1,L2266,FALSE)</f>
        <v>7.4199382785567133E-2</v>
      </c>
      <c r="Y2266" s="13">
        <f t="shared" ref="Y2266:Y2275" si="3036">_xlfn.POISSON.DIST(3,K2266,FALSE) * _xlfn.POISSON.DIST(2,L2266,FALSE)</f>
        <v>4.5790026449529543E-2</v>
      </c>
      <c r="Z2266" s="13">
        <f t="shared" ref="Z2266:Z2275" si="3037">_xlfn.POISSON.DIST(0,K2266,FALSE) * _xlfn.POISSON.DIST(3,L2266,FALSE)</f>
        <v>8.6573367918331996E-3</v>
      </c>
      <c r="AA2266" s="13">
        <f t="shared" ref="AA2266:AA2275" si="3038">_xlfn.POISSON.DIST(1,K2266,FALSE) * _xlfn.POISSON.DIST(3,L2266,FALSE)</f>
        <v>2.0385594027177184E-2</v>
      </c>
      <c r="AB2266" s="13">
        <f t="shared" ref="AB2266:AB2275" si="3039">_xlfn.POISSON.DIST(2,K2266,FALSE) * _xlfn.POISSON.DIST(3,L2266,FALSE)</f>
        <v>2.4001171135730092E-2</v>
      </c>
      <c r="AC2266" s="13">
        <f t="shared" ref="AC2266:AC2275" si="3040">_xlfn.POISSON.DIST(4,K2266,FALSE) * _xlfn.POISSON.DIST(4,L2266,FALSE)</f>
        <v>3.421920455322084E-3</v>
      </c>
      <c r="AD2266" s="13">
        <f t="shared" ref="AD2266:AD2275" si="3041">_xlfn.POISSON.DIST(4,K2266,FALSE) * _xlfn.POISSON.DIST(0,L2266,FALSE)</f>
        <v>3.5389853281283815E-2</v>
      </c>
      <c r="AE2266" s="13">
        <f t="shared" ref="AE2266:AE2275" si="3042">_xlfn.POISSON.DIST(4,K2266,FALSE) * _xlfn.POISSON.DIST(1,L2266,FALSE)</f>
        <v>4.367967109586704E-2</v>
      </c>
      <c r="AF2266" s="13">
        <f t="shared" ref="AF2266:AF2275" si="3043">_xlfn.POISSON.DIST(4,K2266,FALSE) * _xlfn.POISSON.DIST(2,L2266,FALSE)</f>
        <v>2.6955659463727372E-2</v>
      </c>
      <c r="AG2266" s="13">
        <f t="shared" ref="AG2266:AG2275" si="3044">_xlfn.POISSON.DIST(4,K2266,FALSE) * _xlfn.POISSON.DIST(3,L2266,FALSE)</f>
        <v>1.1089942741398627E-2</v>
      </c>
      <c r="AH2266" s="13">
        <f t="shared" ref="AH2266:AH2275" si="3045">_xlfn.POISSON.DIST(0,K2266,FALSE) * _xlfn.POISSON.DIST(4,L2266,FALSE)</f>
        <v>2.671313869457393E-3</v>
      </c>
      <c r="AI2266" s="13">
        <f t="shared" ref="AI2266:AI2275" si="3046">_xlfn.POISSON.DIST(1,K2266,FALSE) * _xlfn.POISSON.DIST(4,L2266,FALSE)</f>
        <v>6.2901930895534709E-3</v>
      </c>
      <c r="AJ2266" s="13">
        <f t="shared" ref="AJ2266:AJ2275" si="3047">_xlfn.POISSON.DIST(2,K2266,FALSE) * _xlfn.POISSON.DIST(4,L2266,FALSE)</f>
        <v>7.4058180800564534E-3</v>
      </c>
      <c r="AK2266" s="13">
        <f t="shared" ref="AK2266:AK2275" si="3048">_xlfn.POISSON.DIST(3,K2266,FALSE) * _xlfn.POISSON.DIST(4,L2266,FALSE)</f>
        <v>5.8128731136491982E-3</v>
      </c>
      <c r="AL2266" s="13">
        <f t="shared" ref="AL2266:AL2275" si="3049">_xlfn.POISSON.DIST(5,K2266,FALSE) * _xlfn.POISSON.DIST(5,L2266,FALSE)</f>
        <v>3.9780437644747392E-4</v>
      </c>
      <c r="AM2266" s="13">
        <f t="shared" ref="AM2266:AM2275" si="3050">_xlfn.POISSON.DIST(5,K2266,FALSE) * _xlfn.POISSON.DIST(0,L2266,FALSE)</f>
        <v>1.6666630836267817E-2</v>
      </c>
      <c r="AN2266" s="13">
        <f t="shared" ref="AN2266:AN2275" si="3051">_xlfn.POISSON.DIST(5,K2266,FALSE) * _xlfn.POISSON.DIST(1,L2266,FALSE)</f>
        <v>2.0570668869922051E-2</v>
      </c>
      <c r="AO2266" s="13">
        <f t="shared" ref="AO2266:AO2275" si="3052">_xlfn.POISSON.DIST(5,K2266,FALSE) * _xlfn.POISSON.DIST(2,L2266,FALSE)</f>
        <v>1.26945998238339E-2</v>
      </c>
      <c r="AP2266" s="13">
        <f t="shared" ref="AP2266:AP2275" si="3053">_xlfn.POISSON.DIST(5,K2266,FALSE) * _xlfn.POISSON.DIST(3,L2266,FALSE)</f>
        <v>5.2227394162153414E-3</v>
      </c>
      <c r="AQ2266" s="13">
        <f t="shared" ref="AQ2266:AQ2275" si="3054">_xlfn.POISSON.DIST(5,K2266,FALSE) * _xlfn.POISSON.DIST(4,L2266,FALSE)</f>
        <v>1.6115321113831346E-3</v>
      </c>
      <c r="AR2266" s="13">
        <f t="shared" ref="AR2266:AR2275" si="3055">_xlfn.POISSON.DIST(0,K2266,FALSE) * _xlfn.POISSON.DIST(5,L2266,FALSE)</f>
        <v>6.5940997429020159E-4</v>
      </c>
      <c r="AS2266" s="13">
        <f t="shared" ref="AS2266:AS2275" si="3056">_xlfn.POISSON.DIST(1,K2266,FALSE) * _xlfn.POISSON.DIST(5,L2266,FALSE)</f>
        <v>1.5527250881624693E-3</v>
      </c>
      <c r="AT2266" s="13">
        <f t="shared" ref="AT2266:AT2275" si="3057">_xlfn.POISSON.DIST(2,K2266,FALSE) * _xlfn.POISSON.DIST(5,L2266,FALSE)</f>
        <v>1.8281155073551444E-3</v>
      </c>
      <c r="AU2266" s="13">
        <f t="shared" ref="AU2266:AU2275" si="3058">_xlfn.POISSON.DIST(3,K2266,FALSE) * _xlfn.POISSON.DIST(5,L2266,FALSE)</f>
        <v>1.4348993408259464E-3</v>
      </c>
      <c r="AV2266" s="13">
        <f t="shared" ref="AV2266:AV2275" si="3059">_xlfn.POISSON.DIST(4,K2266,FALSE) * _xlfn.POISSON.DIST(5,L2266,FALSE)</f>
        <v>8.4469612697566992E-4</v>
      </c>
      <c r="AW2266" s="13">
        <f t="shared" ref="AW2266:AW2275" si="3060">_xlfn.POISSON.DIST(6,K2266,FALSE) * _xlfn.POISSON.DIST(6,L2266,FALSE)</f>
        <v>3.2114910160933767E-5</v>
      </c>
      <c r="AX2266" s="13">
        <f t="shared" ref="AX2266:AX2275" si="3061">_xlfn.POISSON.DIST(6,K2266,FALSE) * _xlfn.POISSON.DIST(0,L2266,FALSE)</f>
        <v>6.5408715982474821E-3</v>
      </c>
      <c r="AY2266" s="13">
        <f t="shared" ref="AY2266:AY2275" si="3062">_xlfn.POISSON.DIST(6,K2266,FALSE) * _xlfn.POISSON.DIST(1,L2266,FALSE)</f>
        <v>8.073023581672896E-3</v>
      </c>
      <c r="AZ2266" s="13">
        <f t="shared" ref="AZ2266:AZ2275" si="3063">_xlfn.POISSON.DIST(6,K2266,FALSE) * _xlfn.POISSON.DIST(2,L2266,FALSE)</f>
        <v>4.9820355568292226E-3</v>
      </c>
      <c r="BA2266" s="13">
        <f t="shared" ref="BA2266:BA2275" si="3064">_xlfn.POISSON.DIST(6,K2266,FALSE) * _xlfn.POISSON.DIST(3,L2266,FALSE)</f>
        <v>2.0496804812063828E-3</v>
      </c>
      <c r="BB2266" s="13">
        <f t="shared" ref="BB2266:BB2275" si="3065">_xlfn.POISSON.DIST(6,K2266,FALSE) * _xlfn.POISSON.DIST(4,L2266,FALSE)</f>
        <v>6.3245083667852833E-4</v>
      </c>
      <c r="BC2266" s="13">
        <f t="shared" ref="BC2266:BC2275" si="3066">_xlfn.POISSON.DIST(6,K2266,FALSE) * _xlfn.POISSON.DIST(5,L2266,FALSE)</f>
        <v>1.5611957648343152E-4</v>
      </c>
      <c r="BD2266" s="13">
        <f t="shared" ref="BD2266:BD2275" si="3067">_xlfn.POISSON.DIST(0,K2266,FALSE) * _xlfn.POISSON.DIST(6,L2266,FALSE)</f>
        <v>1.3564533392006035E-4</v>
      </c>
      <c r="BE2266" s="13">
        <f t="shared" ref="BE2266:BE2275" si="3068">_xlfn.POISSON.DIST(1,K2266,FALSE) * _xlfn.POISSON.DIST(6,L2266,FALSE)</f>
        <v>3.1940662301410835E-4</v>
      </c>
      <c r="BF2266" s="13">
        <f t="shared" ref="BF2266:BF2275" si="3069">_xlfn.POISSON.DIST(2,K2266,FALSE) * _xlfn.POISSON.DIST(6,L2266,FALSE)</f>
        <v>3.7605639603276143E-4</v>
      </c>
      <c r="BG2266" s="13">
        <f t="shared" ref="BG2266:BG2275" si="3070">_xlfn.POISSON.DIST(3,K2266,FALSE) * _xlfn.POISSON.DIST(6,L2266,FALSE)</f>
        <v>2.9516902657943643E-4</v>
      </c>
      <c r="BH2266" s="13">
        <f t="shared" ref="BH2266:BH2275" si="3071">_xlfn.POISSON.DIST(4,K2266,FALSE) * _xlfn.POISSON.DIST(6,L2266,FALSE)</f>
        <v>1.7376001679066355E-4</v>
      </c>
      <c r="BI2266" s="13">
        <f t="shared" ref="BI2266:BI2275" si="3072">_xlfn.POISSON.DIST(5,K2266,FALSE) * _xlfn.POISSON.DIST(6,L2266,FALSE)</f>
        <v>8.1831196951733469E-5</v>
      </c>
      <c r="BJ2266" s="14">
        <f t="shared" ref="BJ2266:BJ2275" si="3073">SUM(N2266,Q2266,T2266,W2266,X2266,Y2266,AD2266,AE2266,AF2266,AG2266,AM2266,AN2266,AO2266,AP2266,AQ2266,AX2266,AY2266,AZ2266,BA2266,BB2266,BC2266)</f>
        <v>0.61260056914412064</v>
      </c>
      <c r="BK2266" s="14">
        <f t="shared" ref="BK2266:BK2275" si="3074">SUM(M2266,P2266,S2266,V2266,AC2266,AL2266,AY2266)</f>
        <v>0.19698884274671433</v>
      </c>
      <c r="BL2266" s="14">
        <f t="shared" ref="BL2266:BL2275" si="3075">SUM(O2266,R2266,U2266,AA2266,AB2266,AH2266,AI2266,AJ2266,AK2266,AR2266,AS2266,AT2266,AU2266,AV2266,BD2266,BE2266,BF2266,BG2266,BH2266,BI2266)</f>
        <v>0.17896001889323235</v>
      </c>
      <c r="BM2266" s="14">
        <f t="shared" ref="BM2266:BM2275" si="3076">SUM(S2266:BI2266)</f>
        <v>0.6844597884880681</v>
      </c>
      <c r="BN2266" s="14">
        <f t="shared" ref="BN2266:BN2275" si="3077">SUM(M2266:R2266)</f>
        <v>0.30470607041632058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1.72</v>
      </c>
      <c r="F2267" s="10">
        <f>VLOOKUP(B2267,home!$B$2:$E$405,3,FALSE)</f>
        <v>0.87209999999999999</v>
      </c>
      <c r="G2267" s="10">
        <f>VLOOKUP(C2267,away!$B$2:$E$405,4,FALSE)</f>
        <v>0.87209999999999999</v>
      </c>
      <c r="H2267" s="10">
        <f>VLOOKUP(A2267,away!$A$2:$E$405,3,FALSE)</f>
        <v>1.58</v>
      </c>
      <c r="I2267" s="10">
        <f>VLOOKUP(C2267,away!$B$2:$E$405,3,FALSE)</f>
        <v>0.94940000000000002</v>
      </c>
      <c r="J2267" s="10">
        <f>VLOOKUP(B2267,home!$B$2:$E$405,4,FALSE)</f>
        <v>1.2024999999999999</v>
      </c>
      <c r="K2267" s="12">
        <f t="shared" si="3022"/>
        <v>1.3081604651999998</v>
      </c>
      <c r="L2267" s="12">
        <f t="shared" si="3023"/>
        <v>1.8038125300000001</v>
      </c>
      <c r="M2267" s="13">
        <f t="shared" si="3024"/>
        <v>4.4513044621703218E-2</v>
      </c>
      <c r="N2267" s="13">
        <f t="shared" si="3025"/>
        <v>5.8230205159795635E-2</v>
      </c>
      <c r="O2267" s="13">
        <f t="shared" si="3026"/>
        <v>8.0293187637077379E-2</v>
      </c>
      <c r="P2267" s="13">
        <f t="shared" si="3027"/>
        <v>0.10503637369171001</v>
      </c>
      <c r="Q2267" s="13">
        <f t="shared" si="3028"/>
        <v>3.8087226135264857E-2</v>
      </c>
      <c r="R2267" s="13">
        <f t="shared" si="3029"/>
        <v>7.2416928966700642E-2</v>
      </c>
      <c r="S2267" s="13">
        <f t="shared" si="3030"/>
        <v>6.1962958791440294E-2</v>
      </c>
      <c r="T2267" s="13">
        <f t="shared" si="3031"/>
        <v>6.8702215735734221E-2</v>
      </c>
      <c r="U2267" s="13">
        <f t="shared" si="3032"/>
        <v>9.473296348543446E-2</v>
      </c>
      <c r="V2267" s="13">
        <f t="shared" si="3033"/>
        <v>1.62458357244201E-2</v>
      </c>
      <c r="W2267" s="13">
        <f t="shared" si="3034"/>
        <v>1.6608067819761888E-2</v>
      </c>
      <c r="X2267" s="13">
        <f t="shared" si="3035"/>
        <v>2.9957840832376275E-2</v>
      </c>
      <c r="Y2267" s="13">
        <f t="shared" si="3036"/>
        <v>2.7019164332592983E-2</v>
      </c>
      <c r="Z2267" s="13">
        <f t="shared" si="3037"/>
        <v>4.3542187951418183E-2</v>
      </c>
      <c r="AA2267" s="13">
        <f t="shared" si="3038"/>
        <v>5.6960168846353042E-2</v>
      </c>
      <c r="AB2267" s="13">
        <f t="shared" si="3039"/>
        <v>3.7256520487957884E-2</v>
      </c>
      <c r="AC2267" s="13">
        <f t="shared" si="3040"/>
        <v>2.3959320332195551E-3</v>
      </c>
      <c r="AD2267" s="13">
        <f t="shared" si="3041"/>
        <v>5.431504431293214E-3</v>
      </c>
      <c r="AE2267" s="13">
        <f t="shared" si="3042"/>
        <v>9.7974157499172241E-3</v>
      </c>
      <c r="AF2267" s="13">
        <f t="shared" si="3043"/>
        <v>8.83635064566002E-3</v>
      </c>
      <c r="AG2267" s="13">
        <f t="shared" si="3044"/>
        <v>5.3130400047050434E-3</v>
      </c>
      <c r="AH2267" s="13">
        <f t="shared" si="3045"/>
        <v>1.9635486052595796E-2</v>
      </c>
      <c r="AI2267" s="13">
        <f t="shared" si="3046"/>
        <v>2.5686366568991825E-2</v>
      </c>
      <c r="AJ2267" s="13">
        <f t="shared" si="3047"/>
        <v>1.680094462009504E-2</v>
      </c>
      <c r="AK2267" s="13">
        <f t="shared" si="3048"/>
        <v>7.3261105100076536E-3</v>
      </c>
      <c r="AL2267" s="13">
        <f t="shared" si="3049"/>
        <v>2.2614495550231218E-4</v>
      </c>
      <c r="AM2267" s="13">
        <f t="shared" si="3050"/>
        <v>1.4210558727152784E-3</v>
      </c>
      <c r="AN2267" s="13">
        <f t="shared" si="3051"/>
        <v>2.5633183890339042E-3</v>
      </c>
      <c r="AO2267" s="13">
        <f t="shared" si="3052"/>
        <v>2.3118729142593861E-3</v>
      </c>
      <c r="AP2267" s="13">
        <f t="shared" si="3053"/>
        <v>1.3900617768362318E-3</v>
      </c>
      <c r="AQ2267" s="13">
        <f t="shared" si="3054"/>
        <v>6.2685271263281496E-4</v>
      </c>
      <c r="AR2267" s="13">
        <f t="shared" si="3055"/>
        <v>7.083747154862507E-3</v>
      </c>
      <c r="AS2267" s="13">
        <f t="shared" si="3056"/>
        <v>9.2666779734641123E-3</v>
      </c>
      <c r="AT2267" s="13">
        <f t="shared" si="3057"/>
        <v>6.0611508843127051E-3</v>
      </c>
      <c r="AU2267" s="13">
        <f t="shared" si="3058"/>
        <v>2.6429859868232989E-3</v>
      </c>
      <c r="AV2267" s="13">
        <f t="shared" si="3059"/>
        <v>8.6436244450996185E-4</v>
      </c>
      <c r="AW2267" s="13">
        <f t="shared" si="3060"/>
        <v>1.4823024386887329E-5</v>
      </c>
      <c r="AX2267" s="13">
        <f t="shared" si="3061"/>
        <v>3.0982818525440156E-4</v>
      </c>
      <c r="AY2267" s="13">
        <f t="shared" si="3062"/>
        <v>5.5887196270905078E-4</v>
      </c>
      <c r="AZ2267" s="13">
        <f t="shared" si="3063"/>
        <v>5.0405012450013939E-4</v>
      </c>
      <c r="BA2267" s="13">
        <f t="shared" si="3064"/>
        <v>3.030706434404704E-4</v>
      </c>
      <c r="BB2267" s="13">
        <f t="shared" si="3065"/>
        <v>1.3667065602827075E-4</v>
      </c>
      <c r="BC2267" s="13">
        <f t="shared" si="3066"/>
        <v>4.9305648365422965E-5</v>
      </c>
      <c r="BD2267" s="13">
        <f t="shared" si="3067"/>
        <v>2.1296253128821403E-3</v>
      </c>
      <c r="BE2267" s="13">
        <f t="shared" si="3068"/>
        <v>2.785891640001596E-3</v>
      </c>
      <c r="BF2267" s="13">
        <f t="shared" si="3069"/>
        <v>1.8221966518906399E-3</v>
      </c>
      <c r="BG2267" s="13">
        <f t="shared" si="3070"/>
        <v>7.9457520660771374E-4</v>
      </c>
      <c r="BH2267" s="13">
        <f t="shared" si="3071"/>
        <v>2.5985796797808322E-4</v>
      </c>
      <c r="BI2267" s="13">
        <f t="shared" si="3072"/>
        <v>6.7987184055227193E-5</v>
      </c>
      <c r="BJ2267" s="14">
        <f t="shared" si="3073"/>
        <v>0.2781579897328767</v>
      </c>
      <c r="BK2267" s="14">
        <f t="shared" si="3074"/>
        <v>0.2309391617807045</v>
      </c>
      <c r="BL2267" s="14">
        <f t="shared" si="3075"/>
        <v>0.44488773558260147</v>
      </c>
      <c r="BM2267" s="14">
        <f t="shared" si="3076"/>
        <v>0.59840605989702755</v>
      </c>
      <c r="BN2267" s="14">
        <f t="shared" si="3077"/>
        <v>0.39857696621225175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1.6292</v>
      </c>
      <c r="F2268" s="10">
        <f>VLOOKUP(B2268,home!$B$2:$E$405,3,FALSE)</f>
        <v>0.8286</v>
      </c>
      <c r="G2268" s="10">
        <f>VLOOKUP(C2268,away!$B$2:$E$405,4,FALSE)</f>
        <v>0.79790000000000005</v>
      </c>
      <c r="H2268" s="10">
        <f>VLOOKUP(A2268,away!$A$2:$E$405,3,FALSE)</f>
        <v>1.1462000000000001</v>
      </c>
      <c r="I2268" s="10">
        <f>VLOOKUP(C2268,away!$B$2:$E$405,3,FALSE)</f>
        <v>1.0033000000000001</v>
      </c>
      <c r="J2268" s="10">
        <f>VLOOKUP(B2268,home!$B$2:$E$405,4,FALSE)</f>
        <v>0.56710000000000005</v>
      </c>
      <c r="K2268" s="12">
        <f t="shared" si="3022"/>
        <v>1.077129190248</v>
      </c>
      <c r="L2268" s="12">
        <f t="shared" si="3023"/>
        <v>0.65215505306600019</v>
      </c>
      <c r="M2268" s="13">
        <f t="shared" si="3024"/>
        <v>0.17741134789455215</v>
      </c>
      <c r="N2268" s="13">
        <f t="shared" si="3025"/>
        <v>0.19109494149846518</v>
      </c>
      <c r="O2268" s="13">
        <f t="shared" si="3026"/>
        <v>0.11569970700068227</v>
      </c>
      <c r="P2268" s="13">
        <f t="shared" si="3027"/>
        <v>0.12462353171357576</v>
      </c>
      <c r="Q2268" s="13">
        <f t="shared" si="3028"/>
        <v>0.10291696979836536</v>
      </c>
      <c r="R2268" s="13">
        <f t="shared" si="3029"/>
        <v>3.7727074279375314E-2</v>
      </c>
      <c r="S2268" s="13">
        <f t="shared" si="3030"/>
        <v>2.1885613351514281E-2</v>
      </c>
      <c r="T2268" s="13">
        <f t="shared" si="3031"/>
        <v>6.7117821900244901E-2</v>
      </c>
      <c r="U2268" s="13">
        <f t="shared" si="3032"/>
        <v>4.0636932968969676E-2</v>
      </c>
      <c r="V2268" s="13">
        <f t="shared" si="3033"/>
        <v>1.7081848746505069E-3</v>
      </c>
      <c r="W2268" s="13">
        <f t="shared" si="3034"/>
        <v>3.6951624113897061E-2</v>
      </c>
      <c r="X2268" s="13">
        <f t="shared" si="3035"/>
        <v>2.4098188384873428E-2</v>
      </c>
      <c r="Y2268" s="13">
        <f t="shared" si="3036"/>
        <v>7.8578776624658002E-3</v>
      </c>
      <c r="Z2268" s="13">
        <f t="shared" si="3037"/>
        <v>8.2013007095636456E-3</v>
      </c>
      <c r="AA2268" s="13">
        <f t="shared" si="3038"/>
        <v>8.8338603922726369E-3</v>
      </c>
      <c r="AB2268" s="13">
        <f t="shared" si="3039"/>
        <v>4.7576044455462521E-3</v>
      </c>
      <c r="AC2268" s="13">
        <f t="shared" si="3040"/>
        <v>7.4995213956517579E-5</v>
      </c>
      <c r="AD2268" s="13">
        <f t="shared" si="3041"/>
        <v>9.9504182400376E-3</v>
      </c>
      <c r="AE2268" s="13">
        <f t="shared" si="3042"/>
        <v>6.4892155353606174E-3</v>
      </c>
      <c r="AF2268" s="13">
        <f t="shared" si="3043"/>
        <v>2.1159873509099081E-3</v>
      </c>
      <c r="AG2268" s="13">
        <f t="shared" si="3044"/>
        <v>4.5998394770654542E-4</v>
      </c>
      <c r="AH2268" s="13">
        <f t="shared" si="3045"/>
        <v>1.3371299248639259E-3</v>
      </c>
      <c r="AI2268" s="13">
        <f t="shared" si="3046"/>
        <v>1.4402616732250497E-3</v>
      </c>
      <c r="AJ2268" s="13">
        <f t="shared" si="3047"/>
        <v>7.7567394491306354E-4</v>
      </c>
      <c r="AK2268" s="13">
        <f t="shared" si="3048"/>
        <v>2.7850034939356003E-4</v>
      </c>
      <c r="AL2268" s="13">
        <f t="shared" si="3049"/>
        <v>2.1072312534216353E-6</v>
      </c>
      <c r="AM2268" s="13">
        <f t="shared" si="3050"/>
        <v>2.1435771883041264E-3</v>
      </c>
      <c r="AN2268" s="13">
        <f t="shared" si="3051"/>
        <v>1.397944694989545E-3</v>
      </c>
      <c r="AO2268" s="13">
        <f t="shared" si="3052"/>
        <v>4.5583834837212013E-4</v>
      </c>
      <c r="AP2268" s="13">
        <f t="shared" si="3053"/>
        <v>9.9092427424045951E-5</v>
      </c>
      <c r="AQ2268" s="13">
        <f t="shared" si="3054"/>
        <v>1.6155906816291864E-5</v>
      </c>
      <c r="AR2268" s="13">
        <f t="shared" si="3055"/>
        <v>1.7440320742115412E-4</v>
      </c>
      <c r="AS2268" s="13">
        <f t="shared" si="3056"/>
        <v>1.8785478558620172E-4</v>
      </c>
      <c r="AT2268" s="13">
        <f t="shared" si="3057"/>
        <v>1.0117193654133855E-4</v>
      </c>
      <c r="AU2268" s="13">
        <f t="shared" si="3058"/>
        <v>3.6325082027531355E-5</v>
      </c>
      <c r="AV2268" s="13">
        <f t="shared" si="3059"/>
        <v>9.781701547501754E-6</v>
      </c>
      <c r="AW2268" s="13">
        <f t="shared" si="3060"/>
        <v>4.1117656798919571E-8</v>
      </c>
      <c r="AX2268" s="13">
        <f t="shared" si="3061"/>
        <v>3.8481826017868463E-4</v>
      </c>
      <c r="AY2268" s="13">
        <f t="shared" si="3062"/>
        <v>2.5096117288759596E-4</v>
      </c>
      <c r="AZ2268" s="13">
        <f t="shared" si="3063"/>
        <v>8.1832798511007884E-5</v>
      </c>
      <c r="BA2268" s="13">
        <f t="shared" si="3064"/>
        <v>1.778922435182855E-5</v>
      </c>
      <c r="BB2268" s="13">
        <f t="shared" si="3065"/>
        <v>2.9003331377924322E-6</v>
      </c>
      <c r="BC2268" s="13">
        <f t="shared" si="3066"/>
        <v>3.7829338227722056E-7</v>
      </c>
      <c r="BD2268" s="13">
        <f t="shared" si="3067"/>
        <v>1.8956322165103896E-5</v>
      </c>
      <c r="BE2268" s="13">
        <f t="shared" si="3068"/>
        <v>2.0418407943778574E-5</v>
      </c>
      <c r="BF2268" s="13">
        <f t="shared" si="3069"/>
        <v>1.0996631607317772E-5</v>
      </c>
      <c r="BG2268" s="13">
        <f t="shared" si="3070"/>
        <v>3.9482642995485853E-6</v>
      </c>
      <c r="BH2268" s="13">
        <f t="shared" si="3071"/>
        <v>1.0631976819644635E-6</v>
      </c>
      <c r="BI2268" s="13">
        <f t="shared" si="3072"/>
        <v>2.2904025164958671E-7</v>
      </c>
      <c r="BJ2268" s="14">
        <f t="shared" si="3073"/>
        <v>0.45390431708068163</v>
      </c>
      <c r="BK2268" s="14">
        <f t="shared" si="3074"/>
        <v>0.32595674145239029</v>
      </c>
      <c r="BL2268" s="14">
        <f t="shared" si="3075"/>
        <v>0.21205189355631487</v>
      </c>
      <c r="BM2268" s="14">
        <f t="shared" si="3076"/>
        <v>0.25038976055870349</v>
      </c>
      <c r="BN2268" s="14">
        <f t="shared" si="3077"/>
        <v>0.74947357218501598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1.4215</v>
      </c>
      <c r="F2269" s="10">
        <f>VLOOKUP(B2269,home!$B$2:$E$405,3,FALSE)</f>
        <v>1.6775</v>
      </c>
      <c r="G2269" s="10">
        <f>VLOOKUP(C2269,away!$B$2:$E$405,4,FALSE)</f>
        <v>0.70350000000000001</v>
      </c>
      <c r="H2269" s="10">
        <f>VLOOKUP(A2269,away!$A$2:$E$405,3,FALSE)</f>
        <v>1.0277000000000001</v>
      </c>
      <c r="I2269" s="10">
        <f>VLOOKUP(C2269,away!$B$2:$E$405,3,FALSE)</f>
        <v>1.4220999999999999</v>
      </c>
      <c r="J2269" s="10">
        <f>VLOOKUP(B2269,home!$B$2:$E$405,4,FALSE)</f>
        <v>0.67359999999999998</v>
      </c>
      <c r="K2269" s="12">
        <f t="shared" si="3022"/>
        <v>1.6775423568749999</v>
      </c>
      <c r="L2269" s="12">
        <f t="shared" si="3023"/>
        <v>0.98446112571200006</v>
      </c>
      <c r="M2269" s="13">
        <f t="shared" si="3024"/>
        <v>6.9808221990762143E-2</v>
      </c>
      <c r="N2269" s="13">
        <f t="shared" si="3025"/>
        <v>0.1171062492476363</v>
      </c>
      <c r="O2269" s="13">
        <f t="shared" si="3026"/>
        <v>6.8723480804978879E-2</v>
      </c>
      <c r="P2269" s="13">
        <f t="shared" si="3027"/>
        <v>0.11528654996223807</v>
      </c>
      <c r="Q2269" s="13">
        <f t="shared" si="3028"/>
        <v>9.8225346683835507E-2</v>
      </c>
      <c r="R2269" s="13">
        <f t="shared" si="3029"/>
        <v>3.3827797638058273E-2</v>
      </c>
      <c r="S2269" s="13">
        <f t="shared" si="3030"/>
        <v>4.759822060771883E-2</v>
      </c>
      <c r="T2269" s="13">
        <f t="shared" si="3031"/>
        <v>9.6699035369820163E-2</v>
      </c>
      <c r="U2269" s="13">
        <f t="shared" si="3032"/>
        <v>5.674756337763881E-2</v>
      </c>
      <c r="V2269" s="13">
        <f t="shared" si="3033"/>
        <v>8.7341425180730986E-3</v>
      </c>
      <c r="W2269" s="13">
        <f t="shared" si="3034"/>
        <v>5.4925726526955133E-2</v>
      </c>
      <c r="X2269" s="13">
        <f t="shared" si="3035"/>
        <v>5.4072242567275705E-2</v>
      </c>
      <c r="Y2269" s="13">
        <f t="shared" si="3036"/>
        <v>2.6616010393776285E-2</v>
      </c>
      <c r="Z2269" s="13">
        <f t="shared" si="3037"/>
        <v>1.1100717247706861E-2</v>
      </c>
      <c r="AA2269" s="13">
        <f t="shared" si="3038"/>
        <v>1.8621923374721128E-2</v>
      </c>
      <c r="AB2269" s="13">
        <f t="shared" si="3039"/>
        <v>1.5619532613787668E-2</v>
      </c>
      <c r="AC2269" s="13">
        <f t="shared" si="3040"/>
        <v>9.0151375535713334E-4</v>
      </c>
      <c r="AD2269" s="13">
        <f t="shared" si="3041"/>
        <v>2.3035058182775001E-2</v>
      </c>
      <c r="AE2269" s="13">
        <f t="shared" si="3042"/>
        <v>2.2677119309456092E-2</v>
      </c>
      <c r="AF2269" s="13">
        <f t="shared" si="3043"/>
        <v>1.1162371201646239E-2</v>
      </c>
      <c r="AG2269" s="13">
        <f t="shared" si="3044"/>
        <v>3.6629735062626229E-3</v>
      </c>
      <c r="AH2269" s="13">
        <f t="shared" si="3045"/>
        <v>2.7320561494720277E-3</v>
      </c>
      <c r="AI2269" s="13">
        <f t="shared" si="3046"/>
        <v>4.583139912100141E-3</v>
      </c>
      <c r="AJ2269" s="13">
        <f t="shared" si="3047"/>
        <v>3.8442056650161765E-3</v>
      </c>
      <c r="AK2269" s="13">
        <f t="shared" si="3048"/>
        <v>2.1496059438678213E-3</v>
      </c>
      <c r="AL2269" s="13">
        <f t="shared" si="3049"/>
        <v>5.9553105714326098E-5</v>
      </c>
      <c r="AM2269" s="13">
        <f t="shared" si="3050"/>
        <v>7.7284571589370209E-3</v>
      </c>
      <c r="AN2269" s="13">
        <f t="shared" si="3051"/>
        <v>7.6083656347041041E-3</v>
      </c>
      <c r="AO2269" s="13">
        <f t="shared" si="3052"/>
        <v>3.7450700987846489E-3</v>
      </c>
      <c r="AP2269" s="13">
        <f t="shared" si="3053"/>
        <v>1.2289586417732958E-3</v>
      </c>
      <c r="AQ2269" s="13">
        <f t="shared" si="3054"/>
        <v>3.0246550198340734E-4</v>
      </c>
      <c r="AR2269" s="13">
        <f t="shared" si="3055"/>
        <v>5.3792061448352515E-4</v>
      </c>
      <c r="AS2269" s="13">
        <f t="shared" si="3056"/>
        <v>9.0238461543234083E-4</v>
      </c>
      <c r="AT2269" s="13">
        <f t="shared" si="3057"/>
        <v>7.5689420729005484E-4</v>
      </c>
      <c r="AU2269" s="13">
        <f t="shared" si="3058"/>
        <v>4.232406974674645E-4</v>
      </c>
      <c r="AV2269" s="13">
        <f t="shared" si="3059"/>
        <v>1.7750104928874728E-4</v>
      </c>
      <c r="AW2269" s="13">
        <f t="shared" si="3060"/>
        <v>2.7319577605094754E-6</v>
      </c>
      <c r="AX2269" s="13">
        <f t="shared" si="3061"/>
        <v>2.1608023729017827E-3</v>
      </c>
      <c r="AY2269" s="13">
        <f t="shared" si="3062"/>
        <v>2.1272259364680498E-3</v>
      </c>
      <c r="AZ2269" s="13">
        <f t="shared" si="3063"/>
        <v>1.0470856200295497E-3</v>
      </c>
      <c r="BA2269" s="13">
        <f t="shared" si="3064"/>
        <v>3.4360502940371278E-4</v>
      </c>
      <c r="BB2269" s="13">
        <f t="shared" si="3065"/>
        <v>8.456644851177098E-5</v>
      </c>
      <c r="BC2269" s="13">
        <f t="shared" si="3066"/>
        <v>1.6650476219872796E-5</v>
      </c>
      <c r="BD2269" s="13">
        <f t="shared" si="3067"/>
        <v>8.8260322279690292E-5</v>
      </c>
      <c r="BE2269" s="13">
        <f t="shared" si="3068"/>
        <v>1.4806042905561869E-4</v>
      </c>
      <c r="BF2269" s="13">
        <f t="shared" si="3069"/>
        <v>1.2418882055894315E-4</v>
      </c>
      <c r="BG2269" s="13">
        <f t="shared" si="3070"/>
        <v>6.9444002245992002E-5</v>
      </c>
      <c r="BH2269" s="13">
        <f t="shared" si="3071"/>
        <v>2.9123813799643547E-5</v>
      </c>
      <c r="BI2269" s="13">
        <f t="shared" si="3072"/>
        <v>9.7712862485285308E-6</v>
      </c>
      <c r="BJ2269" s="14">
        <f t="shared" si="3073"/>
        <v>0.53457538590915632</v>
      </c>
      <c r="BK2269" s="14">
        <f t="shared" si="3074"/>
        <v>0.24451542787633165</v>
      </c>
      <c r="BL2269" s="14">
        <f t="shared" si="3075"/>
        <v>0.21011609533779144</v>
      </c>
      <c r="BM2269" s="14">
        <f t="shared" si="3076"/>
        <v>0.49520548606476972</v>
      </c>
      <c r="BN2269" s="14">
        <f t="shared" si="3077"/>
        <v>0.50297764632750919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1.4215</v>
      </c>
      <c r="F2270" s="10">
        <f>VLOOKUP(B2270,home!$B$2:$E$405,3,FALSE)</f>
        <v>0.91990000000000005</v>
      </c>
      <c r="G2270" s="10">
        <f>VLOOKUP(C2270,away!$B$2:$E$405,4,FALSE)</f>
        <v>0.91990000000000005</v>
      </c>
      <c r="H2270" s="10">
        <f>VLOOKUP(A2270,away!$A$2:$E$405,3,FALSE)</f>
        <v>1.0277000000000001</v>
      </c>
      <c r="I2270" s="10">
        <f>VLOOKUP(C2270,away!$B$2:$E$405,3,FALSE)</f>
        <v>0.74850000000000005</v>
      </c>
      <c r="J2270" s="10">
        <f>VLOOKUP(B2270,home!$B$2:$E$405,4,FALSE)</f>
        <v>1.6467000000000001</v>
      </c>
      <c r="K2270" s="12">
        <f t="shared" si="3022"/>
        <v>1.2028960582150001</v>
      </c>
      <c r="L2270" s="12">
        <f t="shared" si="3023"/>
        <v>1.2666967221150003</v>
      </c>
      <c r="M2270" s="13">
        <f t="shared" si="3024"/>
        <v>8.4619310634149431E-2</v>
      </c>
      <c r="N2270" s="13">
        <f t="shared" si="3025"/>
        <v>0.10178823521068898</v>
      </c>
      <c r="O2270" s="13">
        <f t="shared" si="3026"/>
        <v>0.10718700340790806</v>
      </c>
      <c r="P2270" s="13">
        <f t="shared" si="3027"/>
        <v>0.12893482389125038</v>
      </c>
      <c r="Q2270" s="13">
        <f t="shared" si="3028"/>
        <v>6.1220333453799541E-2</v>
      </c>
      <c r="R2270" s="13">
        <f t="shared" si="3029"/>
        <v>6.7886712935063251E-2</v>
      </c>
      <c r="S2270" s="13">
        <f t="shared" si="3030"/>
        <v>4.911464264859778E-2</v>
      </c>
      <c r="T2270" s="13">
        <f t="shared" si="3031"/>
        <v>7.7547595712715175E-2</v>
      </c>
      <c r="U2270" s="13">
        <f t="shared" si="3032"/>
        <v>8.1660659394760846E-2</v>
      </c>
      <c r="V2270" s="13">
        <f t="shared" si="3033"/>
        <v>8.3151335249094047E-3</v>
      </c>
      <c r="W2270" s="13">
        <f t="shared" si="3034"/>
        <v>2.4547232598061124E-2</v>
      </c>
      <c r="X2270" s="13">
        <f t="shared" si="3035"/>
        <v>3.1093899068958503E-2</v>
      </c>
      <c r="Y2270" s="13">
        <f t="shared" si="3036"/>
        <v>1.96932700142122E-2</v>
      </c>
      <c r="Z2270" s="13">
        <f t="shared" si="3037"/>
        <v>2.8663958916668866E-2</v>
      </c>
      <c r="AA2270" s="13">
        <f t="shared" si="3038"/>
        <v>3.4479763193697686E-2</v>
      </c>
      <c r="AB2270" s="13">
        <f t="shared" si="3039"/>
        <v>2.0737785616942797E-2</v>
      </c>
      <c r="AC2270" s="13">
        <f t="shared" si="3040"/>
        <v>7.918628949998796E-4</v>
      </c>
      <c r="AD2270" s="13">
        <f t="shared" si="3041"/>
        <v>7.3819423330736215E-3</v>
      </c>
      <c r="AE2270" s="13">
        <f t="shared" si="3042"/>
        <v>9.3506821561463137E-3</v>
      </c>
      <c r="AF2270" s="13">
        <f t="shared" si="3043"/>
        <v>5.9222392183648793E-3</v>
      </c>
      <c r="AG2270" s="13">
        <f t="shared" si="3044"/>
        <v>2.500560335161231E-3</v>
      </c>
      <c r="AH2270" s="13">
        <f t="shared" si="3045"/>
        <v>9.077135700645873E-3</v>
      </c>
      <c r="AI2270" s="13">
        <f t="shared" si="3046"/>
        <v>1.0918850754189574E-2</v>
      </c>
      <c r="AJ2270" s="13">
        <f t="shared" si="3047"/>
        <v>6.5671212662262619E-3</v>
      </c>
      <c r="AK2270" s="13">
        <f t="shared" si="3048"/>
        <v>2.633188094987823E-3</v>
      </c>
      <c r="AL2270" s="13">
        <f t="shared" si="3049"/>
        <v>4.8262602069283019E-5</v>
      </c>
      <c r="AM2270" s="13">
        <f t="shared" si="3050"/>
        <v>1.7759418668849387E-3</v>
      </c>
      <c r="AN2270" s="13">
        <f t="shared" si="3051"/>
        <v>2.249579741449946E-3</v>
      </c>
      <c r="AO2270" s="13">
        <f t="shared" si="3052"/>
        <v>1.4247676423154783E-3</v>
      </c>
      <c r="AP2270" s="13">
        <f t="shared" si="3053"/>
        <v>6.0158283409884438E-4</v>
      </c>
      <c r="AQ2270" s="13">
        <f t="shared" si="3054"/>
        <v>1.9050575100841458E-4</v>
      </c>
      <c r="AR2270" s="13">
        <f t="shared" si="3055"/>
        <v>2.2995956076402343E-3</v>
      </c>
      <c r="AS2270" s="13">
        <f t="shared" si="3056"/>
        <v>2.7661744919189658E-3</v>
      </c>
      <c r="AT2270" s="13">
        <f t="shared" si="3057"/>
        <v>1.6637101963321026E-3</v>
      </c>
      <c r="AU2270" s="13">
        <f t="shared" si="3058"/>
        <v>6.6709014572666333E-4</v>
      </c>
      <c r="AV2270" s="13">
        <f t="shared" si="3059"/>
        <v>2.0061002669216838E-4</v>
      </c>
      <c r="AW2270" s="13">
        <f t="shared" si="3060"/>
        <v>2.0427206573451208E-6</v>
      </c>
      <c r="AX2270" s="13">
        <f t="shared" si="3061"/>
        <v>3.5604557854914672E-4</v>
      </c>
      <c r="AY2270" s="13">
        <f t="shared" si="3062"/>
        <v>4.5100176727174297E-4</v>
      </c>
      <c r="AZ2270" s="13">
        <f t="shared" si="3063"/>
        <v>2.856412301355945E-4</v>
      </c>
      <c r="BA2270" s="13">
        <f t="shared" si="3064"/>
        <v>1.2060693663788466E-4</v>
      </c>
      <c r="BB2270" s="13">
        <f t="shared" si="3065"/>
        <v>3.8193102825885012E-5</v>
      </c>
      <c r="BC2270" s="13">
        <f t="shared" si="3066"/>
        <v>9.6758156313899369E-6</v>
      </c>
      <c r="BD2270" s="13">
        <f t="shared" si="3067"/>
        <v>4.8548170306465652E-4</v>
      </c>
      <c r="BE2270" s="13">
        <f t="shared" si="3068"/>
        <v>5.8398402695198043E-4</v>
      </c>
      <c r="BF2270" s="13">
        <f t="shared" si="3069"/>
        <v>3.5123604204052991E-4</v>
      </c>
      <c r="BG2270" s="13">
        <f t="shared" si="3070"/>
        <v>1.4083348349119715E-4</v>
      </c>
      <c r="BH2270" s="13">
        <f t="shared" si="3071"/>
        <v>4.2352010539062092E-5</v>
      </c>
      <c r="BI2270" s="13">
        <f t="shared" si="3072"/>
        <v>1.0189013306983579E-5</v>
      </c>
      <c r="BJ2270" s="14">
        <f t="shared" si="3073"/>
        <v>0.34854953236799086</v>
      </c>
      <c r="BK2270" s="14">
        <f t="shared" si="3074"/>
        <v>0.27227503796324798</v>
      </c>
      <c r="BL2270" s="14">
        <f t="shared" si="3075"/>
        <v>0.35035947711212673</v>
      </c>
      <c r="BM2270" s="14">
        <f t="shared" si="3076"/>
        <v>0.44776262778056031</v>
      </c>
      <c r="BN2270" s="14">
        <f t="shared" si="3077"/>
        <v>0.55163641953285958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1.5866</v>
      </c>
      <c r="F2272" s="10">
        <f>VLOOKUP(B2272,home!$B$2:$E$405,3,FALSE)</f>
        <v>0.40110000000000001</v>
      </c>
      <c r="G2272" s="10">
        <f>VLOOKUP(C2272,away!$B$2:$E$405,4,FALSE)</f>
        <v>1.2033</v>
      </c>
      <c r="H2272" s="10">
        <f>VLOOKUP(A2272,away!$A$2:$E$405,3,FALSE)</f>
        <v>1.1788000000000001</v>
      </c>
      <c r="I2272" s="10">
        <f>VLOOKUP(C2272,away!$B$2:$E$405,3,FALSE)</f>
        <v>0.7712</v>
      </c>
      <c r="J2272" s="10">
        <f>VLOOKUP(B2272,home!$B$2:$E$405,4,FALSE)</f>
        <v>1.0025999999999999</v>
      </c>
      <c r="K2272" s="12">
        <f t="shared" si="3022"/>
        <v>0.76576238335800006</v>
      </c>
      <c r="L2272" s="12">
        <f t="shared" si="3023"/>
        <v>0.91145419545600004</v>
      </c>
      <c r="M2272" s="13">
        <f t="shared" si="3024"/>
        <v>0.18689345594313567</v>
      </c>
      <c r="N2272" s="13">
        <f t="shared" si="3025"/>
        <v>0.14311597825702893</v>
      </c>
      <c r="O2272" s="13">
        <f t="shared" si="3026"/>
        <v>0.1703448245226421</v>
      </c>
      <c r="P2272" s="13">
        <f t="shared" si="3027"/>
        <v>0.1304436588191587</v>
      </c>
      <c r="Q2272" s="13">
        <f t="shared" si="3028"/>
        <v>5.4796416303357104E-2</v>
      </c>
      <c r="R2272" s="13">
        <f t="shared" si="3029"/>
        <v>7.7630752492689123E-2</v>
      </c>
      <c r="S2272" s="13">
        <f t="shared" si="3030"/>
        <v>2.2761027185599057E-2</v>
      </c>
      <c r="T2272" s="13">
        <f t="shared" si="3031"/>
        <v>4.9944423535648395E-2</v>
      </c>
      <c r="U2272" s="13">
        <f t="shared" si="3032"/>
        <v>5.9446710050676622E-2</v>
      </c>
      <c r="V2272" s="13">
        <f t="shared" si="3033"/>
        <v>1.7651362136244437E-3</v>
      </c>
      <c r="W2272" s="13">
        <f t="shared" si="3034"/>
        <v>1.3987011449311967E-2</v>
      </c>
      <c r="X2272" s="13">
        <f t="shared" si="3035"/>
        <v>1.2748520267366501E-2</v>
      </c>
      <c r="Y2272" s="13">
        <f t="shared" si="3036"/>
        <v>5.8098461417735213E-3</v>
      </c>
      <c r="Z2272" s="13">
        <f t="shared" si="3037"/>
        <v>2.3585625018622613E-2</v>
      </c>
      <c r="AA2272" s="13">
        <f t="shared" si="3038"/>
        <v>1.8060984427248523E-2</v>
      </c>
      <c r="AB2272" s="13">
        <f t="shared" si="3039"/>
        <v>6.9152112404007775E-3</v>
      </c>
      <c r="AC2272" s="13">
        <f t="shared" si="3040"/>
        <v>7.699936069772852E-5</v>
      </c>
      <c r="AD2272" s="13">
        <f t="shared" si="3041"/>
        <v>2.6776818058701917E-3</v>
      </c>
      <c r="AE2272" s="13">
        <f t="shared" si="3042"/>
        <v>2.440584316056585E-3</v>
      </c>
      <c r="AF2272" s="13">
        <f t="shared" si="3043"/>
        <v>1.1122404071169433E-3</v>
      </c>
      <c r="AG2272" s="13">
        <f t="shared" si="3044"/>
        <v>3.3791872847414249E-4</v>
      </c>
      <c r="AH2272" s="13">
        <f t="shared" si="3045"/>
        <v>5.3743042189188951E-3</v>
      </c>
      <c r="AI2272" s="13">
        <f t="shared" si="3046"/>
        <v>4.1154400075702879E-3</v>
      </c>
      <c r="AJ2272" s="13">
        <f t="shared" si="3047"/>
        <v>1.5757245743819447E-3</v>
      </c>
      <c r="AK2272" s="13">
        <f t="shared" si="3048"/>
        <v>4.0221020186482939E-4</v>
      </c>
      <c r="AL2272" s="13">
        <f t="shared" si="3049"/>
        <v>2.1496907498363901E-6</v>
      </c>
      <c r="AM2272" s="13">
        <f t="shared" si="3050"/>
        <v>4.1009360030750243E-4</v>
      </c>
      <c r="AN2272" s="13">
        <f t="shared" si="3051"/>
        <v>3.7378153252992907E-4</v>
      </c>
      <c r="AO2272" s="13">
        <f t="shared" si="3052"/>
        <v>1.7034237300418857E-4</v>
      </c>
      <c r="AP2272" s="13">
        <f t="shared" si="3053"/>
        <v>5.1753090179532858E-5</v>
      </c>
      <c r="AQ2272" s="13">
        <f t="shared" si="3054"/>
        <v>1.1792642792986985E-5</v>
      </c>
      <c r="AR2272" s="13">
        <f t="shared" si="3055"/>
        <v>9.7968642559810169E-4</v>
      </c>
      <c r="AS2272" s="13">
        <f t="shared" si="3056"/>
        <v>7.5020701220948225E-4</v>
      </c>
      <c r="AT2272" s="13">
        <f t="shared" si="3057"/>
        <v>2.8724015484070874E-4</v>
      </c>
      <c r="AU2272" s="13">
        <f t="shared" si="3058"/>
        <v>7.3319235188980698E-5</v>
      </c>
      <c r="AV2272" s="13">
        <f t="shared" si="3059"/>
        <v>1.40362780710749E-5</v>
      </c>
      <c r="AW2272" s="13">
        <f t="shared" si="3060"/>
        <v>4.1677567533402887E-8</v>
      </c>
      <c r="AX2272" s="13">
        <f t="shared" si="3061"/>
        <v>5.2339042128555996E-5</v>
      </c>
      <c r="AY2272" s="13">
        <f t="shared" si="3062"/>
        <v>4.7704639534220702E-5</v>
      </c>
      <c r="AZ2272" s="13">
        <f t="shared" si="3063"/>
        <v>2.1740296923090805E-5</v>
      </c>
      <c r="BA2272" s="13">
        <f t="shared" si="3064"/>
        <v>6.605094947003428E-6</v>
      </c>
      <c r="BB2272" s="13">
        <f t="shared" si="3065"/>
        <v>1.5050603752078754E-6</v>
      </c>
      <c r="BC2272" s="13">
        <f t="shared" si="3066"/>
        <v>2.7435871867955996E-7</v>
      </c>
      <c r="BD2272" s="13">
        <f t="shared" si="3067"/>
        <v>1.4882321714044703E-4</v>
      </c>
      <c r="BE2272" s="13">
        <f t="shared" si="3068"/>
        <v>1.1396322145647387E-4</v>
      </c>
      <c r="BF2272" s="13">
        <f t="shared" si="3069"/>
        <v>4.3634374038832502E-5</v>
      </c>
      <c r="BG2272" s="13">
        <f t="shared" si="3070"/>
        <v>1.1137854086770273E-5</v>
      </c>
      <c r="BH2272" s="13">
        <f t="shared" si="3071"/>
        <v>2.1322374227447115E-6</v>
      </c>
      <c r="BI2272" s="13">
        <f t="shared" si="3072"/>
        <v>3.2655744214522202E-7</v>
      </c>
      <c r="BJ2272" s="14">
        <f t="shared" si="3073"/>
        <v>0.28811855294344524</v>
      </c>
      <c r="BK2272" s="14">
        <f t="shared" si="3074"/>
        <v>0.34199013185249971</v>
      </c>
      <c r="BL2272" s="14">
        <f t="shared" si="3075"/>
        <v>0.34629066830388883</v>
      </c>
      <c r="BM2272" s="14">
        <f t="shared" si="3076"/>
        <v>0.23671222881847798</v>
      </c>
      <c r="BN2272" s="14">
        <f t="shared" si="3077"/>
        <v>0.76322508633801156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1.1809000000000001</v>
      </c>
      <c r="F2273" s="10">
        <f>VLOOKUP(B2273,home!$B$2:$E$405,3,FALSE)</f>
        <v>0.7762</v>
      </c>
      <c r="G2273" s="10">
        <f>VLOOKUP(C2273,away!$B$2:$E$405,4,FALSE)</f>
        <v>1.2376</v>
      </c>
      <c r="H2273" s="10">
        <f>VLOOKUP(A2273,away!$A$2:$E$405,3,FALSE)</f>
        <v>0.92459999999999998</v>
      </c>
      <c r="I2273" s="10">
        <f>VLOOKUP(C2273,away!$B$2:$E$405,3,FALSE)</f>
        <v>0.83199999999999996</v>
      </c>
      <c r="J2273" s="10">
        <f>VLOOKUP(B2273,home!$B$2:$E$405,4,FALSE)</f>
        <v>0.99139999999999995</v>
      </c>
      <c r="K2273" s="12">
        <f t="shared" si="3022"/>
        <v>1.1344022042080002</v>
      </c>
      <c r="L2273" s="12">
        <f t="shared" si="3023"/>
        <v>0.76265150207999988</v>
      </c>
      <c r="M2273" s="13">
        <f t="shared" si="3024"/>
        <v>0.15000994211915339</v>
      </c>
      <c r="N2273" s="13">
        <f t="shared" si="3025"/>
        <v>0.17017160899308215</v>
      </c>
      <c r="O2273" s="13">
        <f t="shared" si="3026"/>
        <v>0.11440530768410619</v>
      </c>
      <c r="P2273" s="13">
        <f t="shared" si="3027"/>
        <v>0.12978163320994454</v>
      </c>
      <c r="Q2273" s="13">
        <f t="shared" si="3028"/>
        <v>9.6521524167687181E-2</v>
      </c>
      <c r="R2273" s="13">
        <f t="shared" si="3029"/>
        <v>4.3625689875604057E-2</v>
      </c>
      <c r="S2273" s="13">
        <f t="shared" si="3030"/>
        <v>2.807026001193625E-2</v>
      </c>
      <c r="T2273" s="13">
        <f t="shared" si="3031"/>
        <v>7.3612285389537652E-2</v>
      </c>
      <c r="U2273" s="13">
        <f t="shared" si="3032"/>
        <v>4.9489078754979883E-2</v>
      </c>
      <c r="V2273" s="13">
        <f t="shared" si="3033"/>
        <v>2.6983427731619089E-3</v>
      </c>
      <c r="W2273" s="13">
        <f t="shared" si="3034"/>
        <v>3.6498076589780042E-2</v>
      </c>
      <c r="X2273" s="13">
        <f t="shared" si="3035"/>
        <v>2.7835312934226631E-2</v>
      </c>
      <c r="Y2273" s="13">
        <f t="shared" si="3036"/>
        <v>1.0614321610077391E-2</v>
      </c>
      <c r="Z2273" s="13">
        <f t="shared" si="3037"/>
        <v>1.1090399304301895E-2</v>
      </c>
      <c r="AA2273" s="13">
        <f t="shared" si="3038"/>
        <v>1.2580973416346942E-2</v>
      </c>
      <c r="AB2273" s="13">
        <f t="shared" si="3039"/>
        <v>7.1359419872931134E-3</v>
      </c>
      <c r="AC2273" s="13">
        <f t="shared" si="3040"/>
        <v>1.459050509894878E-4</v>
      </c>
      <c r="AD2273" s="13">
        <f t="shared" si="3041"/>
        <v>1.0350874633199716E-2</v>
      </c>
      <c r="AE2273" s="13">
        <f t="shared" si="3042"/>
        <v>7.8941100868515322E-3</v>
      </c>
      <c r="AF2273" s="13">
        <f t="shared" si="3043"/>
        <v>3.0102274576610986E-3</v>
      </c>
      <c r="AG2273" s="13">
        <f t="shared" si="3044"/>
        <v>7.6525149739589888E-4</v>
      </c>
      <c r="AH2273" s="13">
        <f t="shared" si="3045"/>
        <v>2.1145274220232056E-3</v>
      </c>
      <c r="AI2273" s="13">
        <f t="shared" si="3046"/>
        <v>2.3987245684013851E-3</v>
      </c>
      <c r="AJ2273" s="13">
        <f t="shared" si="3047"/>
        <v>1.3605592188412076E-3</v>
      </c>
      <c r="AK2273" s="13">
        <f t="shared" si="3048"/>
        <v>5.1447379226966035E-4</v>
      </c>
      <c r="AL2273" s="13">
        <f t="shared" si="3049"/>
        <v>5.0492108838906675E-6</v>
      </c>
      <c r="AM2273" s="13">
        <f t="shared" si="3050"/>
        <v>2.3484109998764863E-3</v>
      </c>
      <c r="AN2273" s="13">
        <f t="shared" si="3051"/>
        <v>1.7910191765569969E-3</v>
      </c>
      <c r="AO2273" s="13">
        <f t="shared" si="3052"/>
        <v>6.8296173262763884E-4</v>
      </c>
      <c r="AP2273" s="13">
        <f t="shared" si="3053"/>
        <v>1.7362059708387606E-4</v>
      </c>
      <c r="AQ2273" s="13">
        <f t="shared" si="3054"/>
        <v>3.3103002289511122E-5</v>
      </c>
      <c r="AR2273" s="13">
        <f t="shared" si="3055"/>
        <v>3.2252950291906962E-4</v>
      </c>
      <c r="AS2273" s="13">
        <f t="shared" si="3056"/>
        <v>3.6587817903350323E-4</v>
      </c>
      <c r="AT2273" s="13">
        <f t="shared" si="3057"/>
        <v>2.0752650638360774E-4</v>
      </c>
      <c r="AU2273" s="13">
        <f t="shared" si="3058"/>
        <v>7.8472842091050092E-5</v>
      </c>
      <c r="AV2273" s="13">
        <f t="shared" si="3059"/>
        <v>2.2254941259638375E-5</v>
      </c>
      <c r="AW2273" s="13">
        <f t="shared" si="3060"/>
        <v>1.213428526572546E-7</v>
      </c>
      <c r="AX2273" s="13">
        <f t="shared" si="3061"/>
        <v>4.440071024410332E-4</v>
      </c>
      <c r="AY2273" s="13">
        <f t="shared" si="3062"/>
        <v>3.3862268361084237E-4</v>
      </c>
      <c r="AZ2273" s="13">
        <f t="shared" si="3063"/>
        <v>1.2912554914708472E-4</v>
      </c>
      <c r="BA2273" s="13">
        <f t="shared" si="3064"/>
        <v>3.2825931337976343E-5</v>
      </c>
      <c r="BB2273" s="13">
        <f t="shared" si="3065"/>
        <v>6.2586864605206469E-6</v>
      </c>
      <c r="BC2273" s="13">
        <f t="shared" si="3066"/>
        <v>9.5463932603276627E-7</v>
      </c>
      <c r="BD2273" s="13">
        <f t="shared" si="3067"/>
        <v>4.0996268311057351E-5</v>
      </c>
      <c r="BE2273" s="13">
        <f t="shared" si="3068"/>
        <v>4.6506257136366051E-5</v>
      </c>
      <c r="BF2273" s="13">
        <f t="shared" si="3069"/>
        <v>2.6378400302478848E-5</v>
      </c>
      <c r="BG2273" s="13">
        <f t="shared" si="3070"/>
        <v>9.9745718155376636E-6</v>
      </c>
      <c r="BH2273" s="13">
        <f t="shared" si="3071"/>
        <v>2.8287940633942279E-6</v>
      </c>
      <c r="BI2273" s="13">
        <f t="shared" si="3072"/>
        <v>6.417980441529834E-7</v>
      </c>
      <c r="BJ2273" s="14">
        <f t="shared" si="3073"/>
        <v>0.44325450346025735</v>
      </c>
      <c r="BK2273" s="14">
        <f t="shared" si="3074"/>
        <v>0.3110497550596803</v>
      </c>
      <c r="BL2273" s="14">
        <f t="shared" si="3075"/>
        <v>0.23474926478122546</v>
      </c>
      <c r="BM2273" s="14">
        <f t="shared" si="3076"/>
        <v>0.29528971521512937</v>
      </c>
      <c r="BN2273" s="14">
        <f t="shared" si="3077"/>
        <v>0.70451570604957747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1.1809000000000001</v>
      </c>
      <c r="F2274" s="10">
        <f>VLOOKUP(B2274,home!$B$2:$E$405,3,FALSE)</f>
        <v>0.9879</v>
      </c>
      <c r="G2274" s="10">
        <f>VLOOKUP(C2274,away!$B$2:$E$405,4,FALSE)</f>
        <v>1.2376</v>
      </c>
      <c r="H2274" s="10">
        <f>VLOOKUP(A2274,away!$A$2:$E$405,3,FALSE)</f>
        <v>0.92459999999999998</v>
      </c>
      <c r="I2274" s="10">
        <f>VLOOKUP(C2274,away!$B$2:$E$405,3,FALSE)</f>
        <v>1.5807</v>
      </c>
      <c r="J2274" s="10">
        <f>VLOOKUP(B2274,home!$B$2:$E$405,4,FALSE)</f>
        <v>0.90129999999999999</v>
      </c>
      <c r="K2274" s="12">
        <f t="shared" si="3022"/>
        <v>1.4437979097360001</v>
      </c>
      <c r="L2274" s="12">
        <f t="shared" si="3023"/>
        <v>1.3172636677859999</v>
      </c>
      <c r="M2274" s="13">
        <f t="shared" si="3024"/>
        <v>6.3224614891635111E-2</v>
      </c>
      <c r="N2274" s="13">
        <f t="shared" si="3025"/>
        <v>9.1283566824406359E-2</v>
      </c>
      <c r="O2274" s="13">
        <f t="shared" si="3026"/>
        <v>8.3283488106512635E-2</v>
      </c>
      <c r="P2274" s="13">
        <f t="shared" si="3027"/>
        <v>0.12024452604370595</v>
      </c>
      <c r="Q2274" s="13">
        <f t="shared" si="3028"/>
        <v>6.5897511487162205E-2</v>
      </c>
      <c r="R2274" s="13">
        <f t="shared" si="3029"/>
        <v>5.4853156504598273E-2</v>
      </c>
      <c r="S2274" s="13">
        <f t="shared" si="3030"/>
        <v>5.7172139633658872E-2</v>
      </c>
      <c r="T2274" s="13">
        <f t="shared" si="3031"/>
        <v>8.6804397679549353E-2</v>
      </c>
      <c r="U2274" s="13">
        <f t="shared" si="3032"/>
        <v>7.9196872703760662E-2</v>
      </c>
      <c r="V2274" s="13">
        <f t="shared" si="3033"/>
        <v>1.2081505570675435E-2</v>
      </c>
      <c r="W2274" s="13">
        <f t="shared" si="3034"/>
        <v>3.1714229780656286E-2</v>
      </c>
      <c r="X2274" s="13">
        <f t="shared" si="3035"/>
        <v>4.1776002641875289E-2</v>
      </c>
      <c r="Y2274" s="13">
        <f t="shared" si="3036"/>
        <v>2.7515005232737137E-2</v>
      </c>
      <c r="Z2274" s="13">
        <f t="shared" si="3037"/>
        <v>2.40853567089622E-2</v>
      </c>
      <c r="AA2274" s="13">
        <f t="shared" si="3038"/>
        <v>3.4774387671645569E-2</v>
      </c>
      <c r="AB2274" s="13">
        <f t="shared" si="3039"/>
        <v>2.5103594116335608E-2</v>
      </c>
      <c r="AC2274" s="13">
        <f t="shared" si="3040"/>
        <v>1.436085172019434E-3</v>
      </c>
      <c r="AD2274" s="13">
        <f t="shared" si="3041"/>
        <v>1.1447234666549684E-2</v>
      </c>
      <c r="AE2274" s="13">
        <f t="shared" si="3042"/>
        <v>1.5079026322866285E-2</v>
      </c>
      <c r="AF2274" s="13">
        <f t="shared" si="3043"/>
        <v>9.9315267603502424E-3</v>
      </c>
      <c r="AG2274" s="13">
        <f t="shared" si="3044"/>
        <v>4.3608131223512566E-3</v>
      </c>
      <c r="AH2274" s="13">
        <f t="shared" si="3045"/>
        <v>7.9316913295954233E-3</v>
      </c>
      <c r="AI2274" s="13">
        <f t="shared" si="3046"/>
        <v>1.1451759362341028E-2</v>
      </c>
      <c r="AJ2274" s="13">
        <f t="shared" si="3047"/>
        <v>8.2670131150738239E-3</v>
      </c>
      <c r="AK2274" s="13">
        <f t="shared" si="3048"/>
        <v>3.9786320851012292E-3</v>
      </c>
      <c r="AL2274" s="13">
        <f t="shared" si="3049"/>
        <v>1.0924946314902236E-4</v>
      </c>
      <c r="AM2274" s="13">
        <f t="shared" si="3050"/>
        <v>3.3054986967643806E-3</v>
      </c>
      <c r="AN2274" s="13">
        <f t="shared" si="3051"/>
        <v>4.3542133371616909E-3</v>
      </c>
      <c r="AO2274" s="13">
        <f t="shared" si="3052"/>
        <v>2.8678235154161644E-3</v>
      </c>
      <c r="AP2274" s="13">
        <f t="shared" si="3053"/>
        <v>1.2592265741600123E-3</v>
      </c>
      <c r="AQ2274" s="13">
        <f t="shared" si="3054"/>
        <v>4.1468335391290441E-4</v>
      </c>
      <c r="AR2274" s="13">
        <f t="shared" si="3055"/>
        <v>2.0896257625138545E-3</v>
      </c>
      <c r="AS2274" s="13">
        <f t="shared" si="3056"/>
        <v>3.0169973080479981E-3</v>
      </c>
      <c r="AT2274" s="13">
        <f t="shared" si="3057"/>
        <v>2.1779672035194199E-3</v>
      </c>
      <c r="AU2274" s="13">
        <f t="shared" si="3058"/>
        <v>1.0481814986383002E-3</v>
      </c>
      <c r="AV2274" s="13">
        <f t="shared" si="3059"/>
        <v>3.7834056418948133E-4</v>
      </c>
      <c r="AW2274" s="13">
        <f t="shared" si="3060"/>
        <v>5.7715961221921452E-6</v>
      </c>
      <c r="AX2274" s="13">
        <f t="shared" si="3061"/>
        <v>7.9541201817058039E-4</v>
      </c>
      <c r="AY2274" s="13">
        <f t="shared" si="3062"/>
        <v>1.0477673524564432E-3</v>
      </c>
      <c r="AZ2274" s="13">
        <f t="shared" si="3063"/>
        <v>6.9009293284160063E-4</v>
      </c>
      <c r="BA2274" s="13">
        <f t="shared" si="3064"/>
        <v>3.030114492760415E-4</v>
      </c>
      <c r="BB2274" s="13">
        <f t="shared" si="3065"/>
        <v>9.9786493263627504E-5</v>
      </c>
      <c r="BC2274" s="13">
        <f t="shared" si="3066"/>
        <v>2.6289024422389761E-5</v>
      </c>
      <c r="BD2274" s="13">
        <f t="shared" si="3067"/>
        <v>4.587646827048529E-4</v>
      </c>
      <c r="BE2274" s="13">
        <f t="shared" si="3068"/>
        <v>6.6236348994996592E-4</v>
      </c>
      <c r="BF2274" s="13">
        <f t="shared" si="3069"/>
        <v>4.7815951113760156E-4</v>
      </c>
      <c r="BG2274" s="13">
        <f t="shared" si="3070"/>
        <v>2.3012190090028559E-4</v>
      </c>
      <c r="BH2274" s="13">
        <f t="shared" si="3071"/>
        <v>8.3062379876076801E-5</v>
      </c>
      <c r="BI2274" s="13">
        <f t="shared" si="3072"/>
        <v>2.3985058088555445E-5</v>
      </c>
      <c r="BJ2274" s="14">
        <f t="shared" si="3073"/>
        <v>0.40097311926634993</v>
      </c>
      <c r="BK2274" s="14">
        <f t="shared" si="3074"/>
        <v>0.25531588812730022</v>
      </c>
      <c r="BL2274" s="14">
        <f t="shared" si="3075"/>
        <v>0.3194881643545307</v>
      </c>
      <c r="BM2274" s="14">
        <f t="shared" si="3076"/>
        <v>0.52003366884278834</v>
      </c>
      <c r="BN2274" s="14">
        <f t="shared" si="3077"/>
        <v>0.47878686385802055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1.4215</v>
      </c>
      <c r="F2275" s="15">
        <f>VLOOKUP(B2275,home!$B$2:$E$405,3,FALSE)</f>
        <v>0.81169999999999998</v>
      </c>
      <c r="G2275" s="15">
        <f>VLOOKUP(C2275,away!$B$2:$E$405,4,FALSE)</f>
        <v>0.43290000000000001</v>
      </c>
      <c r="H2275" s="15">
        <f>VLOOKUP(A2275,away!$A$2:$E$405,3,FALSE)</f>
        <v>1.0277000000000001</v>
      </c>
      <c r="I2275" s="15">
        <f>VLOOKUP(C2275,away!$B$2:$E$405,3,FALSE)</f>
        <v>0.52390000000000003</v>
      </c>
      <c r="J2275" s="15">
        <f>VLOOKUP(B2275,home!$B$2:$E$405,4,FALSE)</f>
        <v>1.0479000000000001</v>
      </c>
      <c r="K2275" s="16">
        <f t="shared" si="3022"/>
        <v>0.49949367799500005</v>
      </c>
      <c r="L2275" s="16">
        <f t="shared" si="3023"/>
        <v>0.56420196623700003</v>
      </c>
      <c r="M2275" s="17">
        <f t="shared" si="3024"/>
        <v>0.34517779591084691</v>
      </c>
      <c r="N2275" s="17">
        <f t="shared" si="3025"/>
        <v>0.17241412684171642</v>
      </c>
      <c r="O2275" s="17">
        <f t="shared" si="3026"/>
        <v>0.19474999115425373</v>
      </c>
      <c r="P2275" s="17">
        <f t="shared" si="3027"/>
        <v>9.7276389371131922E-2</v>
      </c>
      <c r="Q2275" s="17">
        <f t="shared" si="3028"/>
        <v>4.3059883177232687E-2</v>
      </c>
      <c r="R2275" s="17">
        <f t="shared" si="3029"/>
        <v>5.4939163966934164E-2</v>
      </c>
      <c r="S2275" s="17">
        <f t="shared" si="3030"/>
        <v>6.8534940841966175E-3</v>
      </c>
      <c r="T2275" s="17">
        <f t="shared" si="3031"/>
        <v>2.4294470754530204E-2</v>
      </c>
      <c r="U2275" s="17">
        <f t="shared" si="3032"/>
        <v>2.7441765075814323E-2</v>
      </c>
      <c r="V2275" s="17">
        <f t="shared" si="3033"/>
        <v>2.1460217732070254E-4</v>
      </c>
      <c r="W2275" s="17">
        <f t="shared" si="3034"/>
        <v>7.1693798074103296E-3</v>
      </c>
      <c r="X2275" s="17">
        <f t="shared" si="3035"/>
        <v>4.0449781840407525E-3</v>
      </c>
      <c r="Y2275" s="17">
        <f t="shared" si="3036"/>
        <v>1.1410923224107813E-3</v>
      </c>
      <c r="Z2275" s="17">
        <f t="shared" si="3037"/>
        <v>1.03322614445204E-2</v>
      </c>
      <c r="AA2275" s="17">
        <f t="shared" si="3038"/>
        <v>5.1608992709294274E-3</v>
      </c>
      <c r="AB2275" s="17">
        <f t="shared" si="3039"/>
        <v>1.2889182792991266E-3</v>
      </c>
      <c r="AC2275" s="17">
        <f t="shared" si="3040"/>
        <v>3.7798862659051882E-6</v>
      </c>
      <c r="AD2275" s="17">
        <f t="shared" si="3041"/>
        <v>8.9526497223661738E-4</v>
      </c>
      <c r="AE2275" s="17">
        <f t="shared" si="3042"/>
        <v>5.0511025763901279E-4</v>
      </c>
      <c r="AF2275" s="17">
        <f t="shared" si="3043"/>
        <v>1.4249210026320435E-4</v>
      </c>
      <c r="AG2275" s="17">
        <f t="shared" si="3044"/>
        <v>2.6798107713913218E-5</v>
      </c>
      <c r="AH2275" s="17">
        <f t="shared" si="3045"/>
        <v>1.4573705556682887E-3</v>
      </c>
      <c r="AI2275" s="17">
        <f t="shared" si="3046"/>
        <v>7.279473790523706E-4</v>
      </c>
      <c r="AJ2275" s="17">
        <f t="shared" si="3047"/>
        <v>1.8180255687484447E-4</v>
      </c>
      <c r="AK2275" s="17">
        <f t="shared" si="3048"/>
        <v>3.0269742600770421E-5</v>
      </c>
      <c r="AL2275" s="17">
        <f t="shared" si="3049"/>
        <v>4.2609193585065449E-8</v>
      </c>
      <c r="AM2275" s="17">
        <f t="shared" si="3050"/>
        <v>8.9435838752511957E-5</v>
      </c>
      <c r="AN2275" s="17">
        <f t="shared" si="3051"/>
        <v>5.0459876076222532E-5</v>
      </c>
      <c r="AO2275" s="17">
        <f t="shared" si="3052"/>
        <v>1.4234780649140055E-5</v>
      </c>
      <c r="AP2275" s="17">
        <f t="shared" si="3053"/>
        <v>2.67709707706574E-6</v>
      </c>
      <c r="AQ2275" s="17">
        <f t="shared" si="3054"/>
        <v>3.7760585867195395E-7</v>
      </c>
      <c r="AR2275" s="17">
        <f t="shared" si="3055"/>
        <v>1.6445026660879162E-4</v>
      </c>
      <c r="AS2275" s="17">
        <f t="shared" si="3056"/>
        <v>8.2141868515683673E-5</v>
      </c>
      <c r="AT2275" s="17">
        <f t="shared" si="3057"/>
        <v>2.0514672011140261E-5</v>
      </c>
      <c r="AU2275" s="17">
        <f t="shared" si="3058"/>
        <v>3.4156496585685119E-6</v>
      </c>
      <c r="AV2275" s="17">
        <f t="shared" si="3059"/>
        <v>4.2652385267518794E-7</v>
      </c>
      <c r="AW2275" s="17">
        <f t="shared" si="3060"/>
        <v>3.335534256285213E-10</v>
      </c>
      <c r="AX2275" s="17">
        <f t="shared" si="3061"/>
        <v>7.4454393405099899E-6</v>
      </c>
      <c r="AY2275" s="17">
        <f t="shared" si="3062"/>
        <v>4.2007315154140487E-6</v>
      </c>
      <c r="AZ2275" s="17">
        <f t="shared" si="3063"/>
        <v>1.1850304903151697E-6</v>
      </c>
      <c r="BA2275" s="17">
        <f t="shared" si="3064"/>
        <v>2.2286551089553834E-7</v>
      </c>
      <c r="BB2275" s="17">
        <f t="shared" si="3065"/>
        <v>3.1435289863419064E-8</v>
      </c>
      <c r="BC2275" s="17">
        <f t="shared" si="3066"/>
        <v>3.5471704700342156E-9</v>
      </c>
      <c r="BD2275" s="17">
        <f t="shared" si="3067"/>
        <v>1.5463860628146515E-5</v>
      </c>
      <c r="BE2275" s="17">
        <f t="shared" si="3068"/>
        <v>7.7241006211549739E-6</v>
      </c>
      <c r="BF2275" s="17">
        <f t="shared" si="3069"/>
        <v>1.929069714232081E-6</v>
      </c>
      <c r="BG2275" s="17">
        <f t="shared" si="3070"/>
        <v>3.2118604222351534E-7</v>
      </c>
      <c r="BH2275" s="17">
        <f t="shared" si="3071"/>
        <v>4.0107599387720251E-8</v>
      </c>
      <c r="BI2275" s="17">
        <f t="shared" si="3072"/>
        <v>4.0066984667444812E-9</v>
      </c>
      <c r="BJ2275" s="18">
        <f t="shared" si="3073"/>
        <v>0.25386387077292494</v>
      </c>
      <c r="BK2275" s="18">
        <f t="shared" si="3074"/>
        <v>0.44953030477047107</v>
      </c>
      <c r="BL2275" s="18">
        <f t="shared" si="3075"/>
        <v>0.28627455929337753</v>
      </c>
      <c r="BM2275" s="18">
        <f t="shared" si="3076"/>
        <v>9.2379445461216167E-2</v>
      </c>
      <c r="BN2275" s="18">
        <f t="shared" si="3077"/>
        <v>0.90761735042211589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1.4215</v>
      </c>
      <c r="F2276" s="10">
        <f>VLOOKUP(B2276,home!$B$2:$E$405,3,FALSE)</f>
        <v>0.99660000000000004</v>
      </c>
      <c r="G2276" s="10">
        <f>VLOOKUP(C2276,away!$B$2:$E$405,4,FALSE)</f>
        <v>0.7621</v>
      </c>
      <c r="H2276" s="10">
        <f>VLOOKUP(A2276,away!$A$2:$E$405,3,FALSE)</f>
        <v>1.0277000000000001</v>
      </c>
      <c r="I2276" s="10">
        <f>VLOOKUP(C2276,away!$B$2:$E$405,3,FALSE)</f>
        <v>0.81089999999999995</v>
      </c>
      <c r="J2276" s="10">
        <f>VLOOKUP(B2276,home!$B$2:$E$405,4,FALSE)</f>
        <v>1.1352</v>
      </c>
      <c r="K2276" s="12">
        <f t="shared" ref="K2276:K2335" si="3078">E2276*F2276*G2276</f>
        <v>1.07964184449</v>
      </c>
      <c r="L2276" s="12">
        <f t="shared" ref="L2276:L2335" si="3079">H2276*I2276*J2276</f>
        <v>0.94603246293600007</v>
      </c>
      <c r="M2276" s="13">
        <f t="shared" ref="M2276:M2335" si="3080">_xlfn.POISSON.DIST(0,K2276,FALSE) * _xlfn.POISSON.DIST(0,L2276,FALSE)</f>
        <v>0.13190486876061219</v>
      </c>
      <c r="N2276" s="13">
        <f t="shared" ref="N2276:N2335" si="3081">_xlfn.POISSON.DIST(1,K2276,FALSE) * _xlfn.POISSON.DIST(0,L2276,FALSE)</f>
        <v>0.14241001580591872</v>
      </c>
      <c r="O2276" s="13">
        <f t="shared" ref="O2276:O2335" si="3082">_xlfn.POISSON.DIST(0,K2276,FALSE) * _xlfn.POISSON.DIST(1,L2276,FALSE)</f>
        <v>0.12478628786685178</v>
      </c>
      <c r="P2276" s="13">
        <f t="shared" ref="P2276:P2335" si="3083">_xlfn.POISSON.DIST(1,K2276,FALSE) * _xlfn.POISSON.DIST(1,L2276,FALSE)</f>
        <v>0.13472449799962796</v>
      </c>
      <c r="Q2276" s="13">
        <f t="shared" ref="Q2276:Q2335" si="3084">_xlfn.POISSON.DIST(2,K2276,FALSE) * _xlfn.POISSON.DIST(0,L2276,FALSE)</f>
        <v>7.6875906069276051E-2</v>
      </c>
      <c r="R2276" s="13">
        <f t="shared" ref="R2276:R2335" si="3085">_xlfn.POISSON.DIST(0,K2276,FALSE) * _xlfn.POISSON.DIST(2,L2276,FALSE)</f>
        <v>5.9025939625659253E-2</v>
      </c>
      <c r="S2276" s="13">
        <f t="shared" ref="S2276:S2335" si="3086">_xlfn.POISSON.DIST(2,K2276,FALSE) * _xlfn.POISSON.DIST(2,L2276,FALSE)</f>
        <v>3.440110007272093E-2</v>
      </c>
      <c r="T2276" s="13">
        <f t="shared" ref="T2276:T2335" si="3087">_xlfn.POISSON.DIST(2,K2276,FALSE) * _xlfn.POISSON.DIST(1,L2276,FALSE)</f>
        <v>7.2727102759153811E-2</v>
      </c>
      <c r="U2276" s="13">
        <f t="shared" ref="U2276:U2335" si="3088">_xlfn.POISSON.DIST(1,K2276,FALSE) * _xlfn.POISSON.DIST(2,L2276,FALSE)</f>
        <v>6.3726874330202132E-2</v>
      </c>
      <c r="V2276" s="13">
        <f t="shared" ref="V2276:V2335" si="3089">_xlfn.POISSON.DIST(3,K2276,FALSE) * _xlfn.POISSON.DIST(3,L2276,FALSE)</f>
        <v>3.9040517790333816E-3</v>
      </c>
      <c r="W2276" s="13">
        <f t="shared" ref="W2276:W2335" si="3090">_xlfn.POISSON.DIST(3,K2276,FALSE) * _xlfn.POISSON.DIST(0,L2276,FALSE)</f>
        <v>2.7666148341824404E-2</v>
      </c>
      <c r="X2276" s="13">
        <f t="shared" ref="X2276:X2335" si="3091">_xlfn.POISSON.DIST(3,K2276,FALSE) * _xlfn.POISSON.DIST(1,L2276,FALSE)</f>
        <v>2.6173074455768872E-2</v>
      </c>
      <c r="Y2276" s="13">
        <f t="shared" ref="Y2276:Y2335" si="3092">_xlfn.POISSON.DIST(3,K2276,FALSE) * _xlfn.POISSON.DIST(2,L2276,FALSE)</f>
        <v>1.2380289044999169E-2</v>
      </c>
      <c r="Z2276" s="13">
        <f t="shared" ref="Z2276:Z2335" si="3093">_xlfn.POISSON.DIST(0,K2276,FALSE) * _xlfn.POISSON.DIST(3,L2276,FALSE)</f>
        <v>1.8613485013724691E-2</v>
      </c>
      <c r="AA2276" s="13">
        <f t="shared" ref="AA2276:AA2335" si="3094">_xlfn.POISSON.DIST(1,K2276,FALSE) * _xlfn.POISSON.DIST(3,L2276,FALSE)</f>
        <v>2.0095897292604695E-2</v>
      </c>
      <c r="AB2276" s="13">
        <f t="shared" ref="AB2276:AB2335" si="3095">_xlfn.POISSON.DIST(2,K2276,FALSE) * _xlfn.POISSON.DIST(3,L2276,FALSE)</f>
        <v>1.0848185809834664E-2</v>
      </c>
      <c r="AC2276" s="13">
        <f t="shared" ref="AC2276:AC2335" si="3096">_xlfn.POISSON.DIST(4,K2276,FALSE) * _xlfn.POISSON.DIST(4,L2276,FALSE)</f>
        <v>2.4921910627564992E-4</v>
      </c>
      <c r="AD2276" s="13">
        <f t="shared" ref="AD2276:AD2335" si="3097">_xlfn.POISSON.DIST(4,K2276,FALSE) * _xlfn.POISSON.DIST(0,L2276,FALSE)</f>
        <v>7.4673828564253107E-3</v>
      </c>
      <c r="AE2276" s="13">
        <f t="shared" ref="AE2276:AE2335" si="3098">_xlfn.POISSON.DIST(4,K2276,FALSE) * _xlfn.POISSON.DIST(1,L2276,FALSE)</f>
        <v>7.0643865953500988E-3</v>
      </c>
      <c r="AF2276" s="13">
        <f t="shared" ref="AF2276:AF2335" si="3099">_xlfn.POISSON.DIST(4,K2276,FALSE) * _xlfn.POISSON.DIST(2,L2276,FALSE)</f>
        <v>3.3415695249655593E-3</v>
      </c>
      <c r="AG2276" s="13">
        <f t="shared" ref="AG2276:AG2335" si="3100">_xlfn.POISSON.DIST(4,K2276,FALSE) * _xlfn.POISSON.DIST(3,L2276,FALSE)</f>
        <v>1.0537444159250161E-3</v>
      </c>
      <c r="AH2276" s="13">
        <f t="shared" ref="AH2276:AH2335" si="3101">_xlfn.POISSON.DIST(0,K2276,FALSE) * _xlfn.POISSON.DIST(4,L2276,FALSE)</f>
        <v>4.4022402678390729E-3</v>
      </c>
      <c r="AI2276" s="13">
        <f t="shared" ref="AI2276:AI2335" si="3102">_xlfn.POISSON.DIST(1,K2276,FALSE) * _xlfn.POISSON.DIST(4,L2276,FALSE)</f>
        <v>4.7528428026579281E-3</v>
      </c>
      <c r="AJ2276" s="13">
        <f t="shared" ref="AJ2276:AJ2335" si="3103">_xlfn.POISSON.DIST(2,K2276,FALSE) * _xlfn.POISSON.DIST(4,L2276,FALSE)</f>
        <v>2.5656839850163129E-3</v>
      </c>
      <c r="AK2276" s="13">
        <f t="shared" ref="AK2276:AK2335" si="3104">_xlfn.POISSON.DIST(3,K2276,FALSE) * _xlfn.POISSON.DIST(4,L2276,FALSE)</f>
        <v>9.2333992998715555E-4</v>
      </c>
      <c r="AL2276" s="13">
        <f t="shared" ref="AL2276:AL2335" si="3105">_xlfn.POISSON.DIST(5,K2276,FALSE) * _xlfn.POISSON.DIST(5,L2276,FALSE)</f>
        <v>1.0181858880687179E-5</v>
      </c>
      <c r="AM2276" s="13">
        <f t="shared" ref="AM2276:AM2335" si="3106">_xlfn.POISSON.DIST(5,K2276,FALSE) * _xlfn.POISSON.DIST(0,L2276,FALSE)</f>
        <v>1.6124198001248062E-3</v>
      </c>
      <c r="AN2276" s="13">
        <f t="shared" ref="AN2276:AN2335" si="3107">_xlfn.POISSON.DIST(5,K2276,FALSE) * _xlfn.POISSON.DIST(1,L2276,FALSE)</f>
        <v>1.5254014747988431E-3</v>
      </c>
      <c r="AO2276" s="13">
        <f t="shared" ref="AO2276:AO2335" si="3108">_xlfn.POISSON.DIST(5,K2276,FALSE) * _xlfn.POISSON.DIST(2,L2276,FALSE)</f>
        <v>7.2153965708507829E-4</v>
      </c>
      <c r="AP2276" s="13">
        <f t="shared" ref="AP2276:AP2335" si="3109">_xlfn.POISSON.DIST(5,K2276,FALSE) * _xlfn.POISSON.DIST(3,L2276,FALSE)</f>
        <v>2.2753331296606453E-4</v>
      </c>
      <c r="AQ2276" s="13">
        <f t="shared" ref="AQ2276:AQ2335" si="3110">_xlfn.POISSON.DIST(5,K2276,FALSE) * _xlfn.POISSON.DIST(4,L2276,FALSE)</f>
        <v>5.3813475116318427E-5</v>
      </c>
      <c r="AR2276" s="13">
        <f t="shared" ref="AR2276:AR2335" si="3111">_xlfn.POISSON.DIST(0,K2276,FALSE) * _xlfn.POISSON.DIST(5,L2276,FALSE)</f>
        <v>8.3293244060396736E-4</v>
      </c>
      <c r="AS2276" s="13">
        <f t="shared" ref="AS2276:AS2335" si="3112">_xlfn.POISSON.DIST(1,K2276,FALSE) * _xlfn.POISSON.DIST(5,L2276,FALSE)</f>
        <v>8.9926871650922462E-4</v>
      </c>
      <c r="AT2276" s="13">
        <f t="shared" ref="AT2276:AT2335" si="3113">_xlfn.POISSON.DIST(2,K2276,FALSE) * _xlfn.POISSON.DIST(5,L2276,FALSE)</f>
        <v>4.8544406789208705E-4</v>
      </c>
      <c r="AU2276" s="13">
        <f t="shared" ref="AU2276:AU2335" si="3114">_xlfn.POISSON.DIST(3,K2276,FALSE) * _xlfn.POISSON.DIST(5,L2276,FALSE)</f>
        <v>1.7470190961858061E-4</v>
      </c>
      <c r="AV2276" s="13">
        <f t="shared" ref="AV2276:AV2335" si="3115">_xlfn.POISSON.DIST(4,K2276,FALSE) * _xlfn.POISSON.DIST(5,L2276,FALSE)</f>
        <v>4.7153872984132385E-5</v>
      </c>
      <c r="AW2276" s="13">
        <f t="shared" ref="AW2276:AW2335" si="3116">_xlfn.POISSON.DIST(6,K2276,FALSE) * _xlfn.POISSON.DIST(6,L2276,FALSE)</f>
        <v>2.8887524085701086E-7</v>
      </c>
      <c r="AX2276" s="13">
        <f t="shared" ref="AX2276:AX2335" si="3117">_xlfn.POISSON.DIST(6,K2276,FALSE) * _xlfn.POISSON.DIST(0,L2276,FALSE)</f>
        <v>2.9013931451649035E-4</v>
      </c>
      <c r="AY2276" s="13">
        <f t="shared" ref="AY2276:AY2335" si="3118">_xlfn.POISSON.DIST(6,K2276,FALSE) * _xlfn.POISSON.DIST(1,L2276,FALSE)</f>
        <v>2.7448121030659807E-4</v>
      </c>
      <c r="AZ2276" s="13">
        <f t="shared" ref="AZ2276:AZ2335" si="3119">_xlfn.POISSON.DIST(6,K2276,FALSE) * _xlfn.POISSON.DIST(2,L2276,FALSE)</f>
        <v>1.2983406770800259E-4</v>
      </c>
      <c r="BA2276" s="13">
        <f t="shared" ref="BA2276:BA2335" si="3120">_xlfn.POISSON.DIST(6,K2276,FALSE) * _xlfn.POISSON.DIST(3,L2276,FALSE)</f>
        <v>4.0942414282267036E-5</v>
      </c>
      <c r="BB2276" s="13">
        <f t="shared" ref="BB2276:BB2335" si="3121">_xlfn.POISSON.DIST(6,K2276,FALSE) * _xlfn.POISSON.DIST(4,L2276,FALSE)</f>
        <v>9.6832132554997852E-6</v>
      </c>
      <c r="BC2276" s="13">
        <f t="shared" ref="BC2276:BC2335" si="3122">_xlfn.POISSON.DIST(6,K2276,FALSE) * _xlfn.POISSON.DIST(5,L2276,FALSE)</f>
        <v>1.8321268170469978E-6</v>
      </c>
      <c r="BD2276" s="13">
        <f t="shared" ref="BD2276:BD2335" si="3123">_xlfn.POISSON.DIST(0,K2276,FALSE) * _xlfn.POISSON.DIST(6,L2276,FALSE)</f>
        <v>1.313301880406441E-4</v>
      </c>
      <c r="BE2276" s="13">
        <f t="shared" ref="BE2276:BE2335" si="3124">_xlfn.POISSON.DIST(1,K2276,FALSE) * _xlfn.POISSON.DIST(6,L2276,FALSE)</f>
        <v>1.4178956645341951E-4</v>
      </c>
      <c r="BF2276" s="13">
        <f t="shared" ref="BF2276:BF2335" si="3125">_xlfn.POISSON.DIST(2,K2276,FALSE) * _xlfn.POISSON.DIST(6,L2276,FALSE)</f>
        <v>7.654097452760363E-5</v>
      </c>
      <c r="BG2276" s="13">
        <f t="shared" ref="BG2276:BG2335" si="3126">_xlfn.POISSON.DIST(3,K2276,FALSE) * _xlfn.POISSON.DIST(6,L2276,FALSE)</f>
        <v>2.7545612972681373E-5</v>
      </c>
      <c r="BH2276" s="13">
        <f t="shared" ref="BH2276:BH2335" si="3127">_xlfn.POISSON.DIST(4,K2276,FALSE) * _xlfn.POISSON.DIST(6,L2276,FALSE)</f>
        <v>7.4348490993583439E-6</v>
      </c>
      <c r="BI2276" s="13">
        <f t="shared" ref="BI2276:BI2335" si="3128">_xlfn.POISSON.DIST(5,K2276,FALSE) * _xlfn.POISSON.DIST(6,L2276,FALSE)</f>
        <v>1.6053948390272123E-6</v>
      </c>
      <c r="BJ2276" s="14">
        <f t="shared" ref="BJ2276:BJ2335" si="3129">SUM(N2276,Q2276,T2276,W2276,X2276,Y2276,AD2276,AE2276,AF2276,AG2276,AM2276,AN2276,AO2276,AP2276,AQ2276,AX2276,AY2276,AZ2276,BA2276,BB2276,BC2276)</f>
        <v>0.38204723993658402</v>
      </c>
      <c r="BK2276" s="14">
        <f t="shared" ref="BK2276:BK2335" si="3130">SUM(M2276,P2276,S2276,V2276,AC2276,AL2276,AY2276)</f>
        <v>0.30546840078745741</v>
      </c>
      <c r="BL2276" s="14">
        <f t="shared" ref="BL2276:BL2335" si="3131">SUM(O2276,R2276,U2276,AA2276,AB2276,AH2276,AI2276,AJ2276,AK2276,AR2276,AS2276,AT2276,AU2276,AV2276,BD2276,BE2276,BF2276,BG2276,BH2276,BI2276)</f>
        <v>0.29395303950419377</v>
      </c>
      <c r="BM2276" s="14">
        <f t="shared" ref="BM2276:BM2335" si="3132">SUM(S2276:BI2276)</f>
        <v>0.33008045677894815</v>
      </c>
      <c r="BN2276" s="14">
        <f t="shared" ref="BN2276:BN2335" si="3133">SUM(M2276:R2276)</f>
        <v>0.66972751612794601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1.5866</v>
      </c>
      <c r="F2277" s="10">
        <f>VLOOKUP(B2277,home!$B$2:$E$405,3,FALSE)</f>
        <v>0.91679999999999995</v>
      </c>
      <c r="G2277" s="10">
        <f>VLOOKUP(C2277,away!$B$2:$E$405,4,FALSE)</f>
        <v>0.98040000000000005</v>
      </c>
      <c r="H2277" s="10">
        <f>VLOOKUP(A2277,away!$A$2:$E$405,3,FALSE)</f>
        <v>1.1788000000000001</v>
      </c>
      <c r="I2277" s="10">
        <f>VLOOKUP(C2277,away!$B$2:$E$405,3,FALSE)</f>
        <v>0.5655</v>
      </c>
      <c r="J2277" s="10">
        <f>VLOOKUP(B2277,home!$B$2:$E$405,4,FALSE)</f>
        <v>1.0797000000000001</v>
      </c>
      <c r="K2277" s="12">
        <f t="shared" si="3078"/>
        <v>1.426084820352</v>
      </c>
      <c r="L2277" s="12">
        <f t="shared" si="3079"/>
        <v>0.71974032858000014</v>
      </c>
      <c r="M2277" s="13">
        <f t="shared" si="3080"/>
        <v>0.11697147832153014</v>
      </c>
      <c r="N2277" s="13">
        <f t="shared" si="3081"/>
        <v>0.16681124964846716</v>
      </c>
      <c r="O2277" s="13">
        <f t="shared" si="3082"/>
        <v>8.4189090241626463E-2</v>
      </c>
      <c r="P2277" s="13">
        <f t="shared" si="3083"/>
        <v>0.1200607836328282</v>
      </c>
      <c r="Q2277" s="13">
        <f t="shared" si="3084"/>
        <v>0.11894349549381349</v>
      </c>
      <c r="R2277" s="13">
        <f t="shared" si="3085"/>
        <v>3.0297141736679759E-2</v>
      </c>
      <c r="S2277" s="13">
        <f t="shared" si="3086"/>
        <v>3.0807919959141859E-2</v>
      </c>
      <c r="T2277" s="13">
        <f t="shared" si="3087"/>
        <v>8.5608430529171095E-2</v>
      </c>
      <c r="U2277" s="13">
        <f t="shared" si="3088"/>
        <v>4.3206293930732033E-2</v>
      </c>
      <c r="V2277" s="13">
        <f t="shared" si="3089"/>
        <v>3.5135089391665664E-3</v>
      </c>
      <c r="W2277" s="13">
        <f t="shared" si="3090"/>
        <v>5.654117113444463E-2</v>
      </c>
      <c r="X2277" s="13">
        <f t="shared" si="3091"/>
        <v>4.06949610906032E-2</v>
      </c>
      <c r="Y2277" s="13">
        <f t="shared" si="3092"/>
        <v>1.4644902333450532E-2</v>
      </c>
      <c r="Z2277" s="13">
        <f t="shared" si="3093"/>
        <v>7.2686915828642428E-3</v>
      </c>
      <c r="AA2277" s="13">
        <f t="shared" si="3094"/>
        <v>1.0365770730143048E-2</v>
      </c>
      <c r="AB2277" s="13">
        <f t="shared" si="3095"/>
        <v>7.3912341447530368E-3</v>
      </c>
      <c r="AC2277" s="13">
        <f t="shared" si="3096"/>
        <v>2.2539396066372132E-4</v>
      </c>
      <c r="AD2277" s="13">
        <f t="shared" si="3097"/>
        <v>2.0158126469939038E-2</v>
      </c>
      <c r="AE2277" s="13">
        <f t="shared" si="3098"/>
        <v>1.4508616569031121E-2</v>
      </c>
      <c r="AF2277" s="13">
        <f t="shared" si="3099"/>
        <v>5.221218228317847E-3</v>
      </c>
      <c r="AG2277" s="13">
        <f t="shared" si="3100"/>
        <v>1.2526404410791248E-3</v>
      </c>
      <c r="AH2277" s="13">
        <f t="shared" si="3101"/>
        <v>1.3078926170493476E-3</v>
      </c>
      <c r="AI2277" s="13">
        <f t="shared" si="3102"/>
        <v>1.8651658078245258E-3</v>
      </c>
      <c r="AJ2277" s="13">
        <f t="shared" si="3103"/>
        <v>1.3299423229890662E-3</v>
      </c>
      <c r="AK2277" s="13">
        <f t="shared" si="3104"/>
        <v>6.3220351958612794E-4</v>
      </c>
      <c r="AL2277" s="13">
        <f t="shared" si="3105"/>
        <v>9.2538714331739184E-6</v>
      </c>
      <c r="AM2277" s="13">
        <f t="shared" si="3106"/>
        <v>5.749439633103183E-3</v>
      </c>
      <c r="AN2277" s="13">
        <f t="shared" si="3107"/>
        <v>4.1381035706805598E-3</v>
      </c>
      <c r="AO2277" s="13">
        <f t="shared" si="3108"/>
        <v>1.4891800118298493E-3</v>
      </c>
      <c r="AP2277" s="13">
        <f t="shared" si="3109"/>
        <v>3.5727430367639478E-4</v>
      </c>
      <c r="AQ2277" s="13">
        <f t="shared" si="3110"/>
        <v>6.428618118030977E-5</v>
      </c>
      <c r="AR2277" s="13">
        <f t="shared" si="3111"/>
        <v>1.8826861238849081E-4</v>
      </c>
      <c r="AS2277" s="13">
        <f t="shared" si="3112"/>
        <v>2.6848701027596121E-4</v>
      </c>
      <c r="AT2277" s="13">
        <f t="shared" si="3113"/>
        <v>1.9144262490811993E-4</v>
      </c>
      <c r="AU2277" s="13">
        <f t="shared" si="3114"/>
        <v>9.1004473783270481E-5</v>
      </c>
      <c r="AV2277" s="13">
        <f t="shared" si="3115"/>
        <v>3.2445024661610894E-5</v>
      </c>
      <c r="AW2277" s="13">
        <f t="shared" si="3116"/>
        <v>2.6384092179441861E-7</v>
      </c>
      <c r="AX2277" s="13">
        <f t="shared" si="3117"/>
        <v>1.366531431049768E-3</v>
      </c>
      <c r="AY2277" s="13">
        <f t="shared" si="3118"/>
        <v>9.8354778119865783E-4</v>
      </c>
      <c r="AZ2277" s="13">
        <f t="shared" si="3119"/>
        <v>3.5394950160702604E-4</v>
      </c>
      <c r="BA2277" s="13">
        <f t="shared" si="3120"/>
        <v>8.4917243529122744E-5</v>
      </c>
      <c r="BB2277" s="13">
        <f t="shared" si="3121"/>
        <v>1.5279591189939672E-5</v>
      </c>
      <c r="BC2277" s="13">
        <f t="shared" si="3122"/>
        <v>2.1994675967230515E-6</v>
      </c>
      <c r="BD2277" s="13">
        <f t="shared" si="3123"/>
        <v>2.2584085490298833E-5</v>
      </c>
      <c r="BE2277" s="13">
        <f t="shared" si="3124"/>
        <v>3.2206821499247022E-5</v>
      </c>
      <c r="BF2277" s="13">
        <f t="shared" si="3125"/>
        <v>2.2964829625931317E-5</v>
      </c>
      <c r="BG2277" s="13">
        <f t="shared" si="3126"/>
        <v>1.0916598310503514E-5</v>
      </c>
      <c r="BH2277" s="13">
        <f t="shared" si="3127"/>
        <v>3.8919987851223373E-6</v>
      </c>
      <c r="BI2277" s="13">
        <f t="shared" si="3128"/>
        <v>1.1100640776582782E-6</v>
      </c>
      <c r="BJ2277" s="14">
        <f t="shared" si="3129"/>
        <v>0.53898952065495886</v>
      </c>
      <c r="BK2277" s="14">
        <f t="shared" si="3130"/>
        <v>0.27257188646596231</v>
      </c>
      <c r="BL2277" s="14">
        <f t="shared" si="3131"/>
        <v>0.18145005719518961</v>
      </c>
      <c r="BM2277" s="14">
        <f t="shared" si="3132"/>
        <v>0.36202363288375289</v>
      </c>
      <c r="BN2277" s="14">
        <f t="shared" si="3133"/>
        <v>0.63727323907494515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1.5866</v>
      </c>
      <c r="F2278" s="10">
        <f>VLOOKUP(B2278,home!$B$2:$E$405,3,FALSE)</f>
        <v>1.4496</v>
      </c>
      <c r="G2278" s="10">
        <f>VLOOKUP(C2278,away!$B$2:$E$405,4,FALSE)</f>
        <v>0.70030000000000003</v>
      </c>
      <c r="H2278" s="10">
        <f>VLOOKUP(A2278,away!$A$2:$E$405,3,FALSE)</f>
        <v>1.1788000000000001</v>
      </c>
      <c r="I2278" s="10">
        <f>VLOOKUP(C2278,away!$B$2:$E$405,3,FALSE)</f>
        <v>0.84830000000000005</v>
      </c>
      <c r="J2278" s="10">
        <f>VLOOKUP(B2278,home!$B$2:$E$405,4,FALSE)</f>
        <v>0.67869999999999997</v>
      </c>
      <c r="K2278" s="12">
        <f t="shared" si="3078"/>
        <v>1.6106447326080002</v>
      </c>
      <c r="L2278" s="12">
        <f t="shared" si="3079"/>
        <v>0.67868373834800011</v>
      </c>
      <c r="M2278" s="13">
        <f t="shared" si="3080"/>
        <v>0.10133448806243239</v>
      </c>
      <c r="N2278" s="13">
        <f t="shared" si="3081"/>
        <v>0.16321385942928501</v>
      </c>
      <c r="O2278" s="13">
        <f t="shared" si="3082"/>
        <v>6.8774069181792394E-2</v>
      </c>
      <c r="P2278" s="13">
        <f t="shared" si="3083"/>
        <v>0.11077059226767214</v>
      </c>
      <c r="Q2278" s="13">
        <f t="shared" si="3084"/>
        <v>0.13143977148920027</v>
      </c>
      <c r="R2278" s="13">
        <f t="shared" si="3085"/>
        <v>2.3337921186851428E-2</v>
      </c>
      <c r="S2278" s="13">
        <f t="shared" si="3086"/>
        <v>3.0271342822029208E-2</v>
      </c>
      <c r="T2278" s="13">
        <f t="shared" si="3087"/>
        <v>8.9206035481897317E-2</v>
      </c>
      <c r="U2278" s="13">
        <f t="shared" si="3088"/>
        <v>3.7589099829622899E-2</v>
      </c>
      <c r="V2278" s="13">
        <f t="shared" si="3089"/>
        <v>3.676684608510495E-3</v>
      </c>
      <c r="W2278" s="13">
        <f t="shared" si="3090"/>
        <v>7.0567591868093207E-2</v>
      </c>
      <c r="X2278" s="13">
        <f t="shared" si="3091"/>
        <v>4.7893077055253426E-2</v>
      </c>
      <c r="Y2278" s="13">
        <f t="shared" si="3092"/>
        <v>1.6252126288424113E-2</v>
      </c>
      <c r="Z2278" s="13">
        <f t="shared" si="3093"/>
        <v>5.2796891987877733E-3</v>
      </c>
      <c r="AA2278" s="13">
        <f t="shared" si="3094"/>
        <v>8.5037035978348802E-3</v>
      </c>
      <c r="AB2278" s="13">
        <f t="shared" si="3095"/>
        <v>6.8482227037562271E-3</v>
      </c>
      <c r="AC2278" s="13">
        <f t="shared" si="3096"/>
        <v>2.5119072209109518E-4</v>
      </c>
      <c r="AD2278" s="13">
        <f t="shared" si="3097"/>
        <v>2.8414830033793869E-2</v>
      </c>
      <c r="AE2278" s="13">
        <f t="shared" si="3098"/>
        <v>1.9284683071858252E-2</v>
      </c>
      <c r="AF2278" s="13">
        <f t="shared" si="3099"/>
        <v>6.5441004000325763E-3</v>
      </c>
      <c r="AG2278" s="13">
        <f t="shared" si="3100"/>
        <v>1.480458174539584E-3</v>
      </c>
      <c r="AH2278" s="13">
        <f t="shared" si="3101"/>
        <v>8.9580980068721088E-4</v>
      </c>
      <c r="AI2278" s="13">
        <f t="shared" si="3102"/>
        <v>1.4428313368954786E-3</v>
      </c>
      <c r="AJ2278" s="13">
        <f t="shared" si="3103"/>
        <v>1.1619443464062312E-3</v>
      </c>
      <c r="AK2278" s="13">
        <f t="shared" si="3104"/>
        <v>6.2382651370761395E-4</v>
      </c>
      <c r="AL2278" s="13">
        <f t="shared" si="3105"/>
        <v>1.0983247891293277E-5</v>
      </c>
      <c r="AM2278" s="13">
        <f t="shared" si="3106"/>
        <v>9.153239264376339E-3</v>
      </c>
      <c r="AN2278" s="13">
        <f t="shared" si="3107"/>
        <v>6.212154641940631E-3</v>
      </c>
      <c r="AO2278" s="13">
        <f t="shared" si="3108"/>
        <v>2.108044167794075E-3</v>
      </c>
      <c r="AP2278" s="13">
        <f t="shared" si="3109"/>
        <v>4.768984321337272E-4</v>
      </c>
      <c r="AQ2278" s="13">
        <f t="shared" si="3110"/>
        <v>8.0915802683204484E-5</v>
      </c>
      <c r="AR2278" s="13">
        <f t="shared" si="3111"/>
        <v>1.2159430887583467E-4</v>
      </c>
      <c r="AS2278" s="13">
        <f t="shared" si="3112"/>
        <v>1.9584523310597335E-4</v>
      </c>
      <c r="AT2278" s="13">
        <f t="shared" si="3113"/>
        <v>1.5771854655426099E-4</v>
      </c>
      <c r="AU2278" s="13">
        <f t="shared" si="3114"/>
        <v>8.4676182080736705E-5</v>
      </c>
      <c r="AV2278" s="13">
        <f t="shared" si="3115"/>
        <v>3.4095811661423624E-5</v>
      </c>
      <c r="AW2278" s="13">
        <f t="shared" si="3116"/>
        <v>3.3349972869378651E-7</v>
      </c>
      <c r="AX2278" s="13">
        <f t="shared" si="3117"/>
        <v>2.4571027679114155E-3</v>
      </c>
      <c r="AY2278" s="13">
        <f t="shared" si="3118"/>
        <v>1.6675956920313378E-3</v>
      </c>
      <c r="AZ2278" s="13">
        <f t="shared" si="3119"/>
        <v>5.6588503916042438E-4</v>
      </c>
      <c r="BA2278" s="13">
        <f t="shared" si="3120"/>
        <v>1.280189912842004E-4</v>
      </c>
      <c r="BB2278" s="13">
        <f t="shared" si="3121"/>
        <v>2.1721101896075291E-5</v>
      </c>
      <c r="BC2278" s="13">
        <f t="shared" si="3122"/>
        <v>2.9483517271732436E-6</v>
      </c>
      <c r="BD2278" s="13">
        <f t="shared" si="3123"/>
        <v>1.3754013351615475E-5</v>
      </c>
      <c r="BE2278" s="13">
        <f t="shared" si="3124"/>
        <v>2.2152829156999574E-5</v>
      </c>
      <c r="BF2278" s="13">
        <f t="shared" si="3125"/>
        <v>1.7840168797043148E-5</v>
      </c>
      <c r="BG2278" s="13">
        <f t="shared" si="3126"/>
        <v>9.5780579672650505E-6</v>
      </c>
      <c r="BH2278" s="13">
        <f t="shared" si="3127"/>
        <v>3.8567121533973857E-6</v>
      </c>
      <c r="BI2278" s="13">
        <f t="shared" si="3128"/>
        <v>1.2423586230109512E-6</v>
      </c>
      <c r="BJ2278" s="14">
        <f t="shared" si="3129"/>
        <v>0.5971710575453163</v>
      </c>
      <c r="BK2278" s="14">
        <f t="shared" si="3130"/>
        <v>0.24798287742265795</v>
      </c>
      <c r="BL2278" s="14">
        <f t="shared" si="3131"/>
        <v>0.14983978271988188</v>
      </c>
      <c r="BM2278" s="14">
        <f t="shared" si="3132"/>
        <v>0.39973544307710751</v>
      </c>
      <c r="BN2278" s="14">
        <f t="shared" si="3133"/>
        <v>0.59887070161723366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1.1809000000000001</v>
      </c>
      <c r="F2279" s="10">
        <f>VLOOKUP(B2279,home!$B$2:$E$405,3,FALSE)</f>
        <v>0.65139999999999998</v>
      </c>
      <c r="G2279" s="10">
        <f>VLOOKUP(C2279,away!$B$2:$E$405,4,FALSE)</f>
        <v>2.0465</v>
      </c>
      <c r="H2279" s="10">
        <f>VLOOKUP(A2279,away!$A$2:$E$405,3,FALSE)</f>
        <v>0.92459999999999998</v>
      </c>
      <c r="I2279" s="10">
        <f>VLOOKUP(C2279,away!$B$2:$E$405,3,FALSE)</f>
        <v>0.81120000000000003</v>
      </c>
      <c r="J2279" s="10">
        <f>VLOOKUP(B2279,home!$B$2:$E$405,4,FALSE)</f>
        <v>1.0814999999999999</v>
      </c>
      <c r="K2279" s="12">
        <f t="shared" si="3078"/>
        <v>1.57424609909</v>
      </c>
      <c r="L2279" s="12">
        <f t="shared" si="3079"/>
        <v>0.81116341487999999</v>
      </c>
      <c r="M2279" s="13">
        <f t="shared" si="3080"/>
        <v>9.2051275576345293E-2</v>
      </c>
      <c r="N2279" s="13">
        <f t="shared" si="3081"/>
        <v>0.14491136149232017</v>
      </c>
      <c r="O2279" s="13">
        <f t="shared" si="3082"/>
        <v>7.4668627040568175E-2</v>
      </c>
      <c r="P2279" s="13">
        <f t="shared" si="3083"/>
        <v>0.11754679484302054</v>
      </c>
      <c r="Q2279" s="13">
        <f t="shared" si="3084"/>
        <v>0.11406307277155298</v>
      </c>
      <c r="R2279" s="13">
        <f t="shared" si="3085"/>
        <v>3.0284229247314196E-2</v>
      </c>
      <c r="S2279" s="13">
        <f t="shared" si="3086"/>
        <v>3.7525957384499924E-2</v>
      </c>
      <c r="T2279" s="13">
        <f t="shared" si="3087"/>
        <v>9.2523791621078835E-2</v>
      </c>
      <c r="U2279" s="13">
        <f t="shared" si="3088"/>
        <v>4.7674829756531659E-2</v>
      </c>
      <c r="V2279" s="13">
        <f t="shared" si="3089"/>
        <v>5.3243948203451899E-3</v>
      </c>
      <c r="W2279" s="13">
        <f t="shared" si="3090"/>
        <v>5.9854449120278687E-2</v>
      </c>
      <c r="X2279" s="13">
        <f t="shared" si="3091"/>
        <v>4.8551739344166463E-2</v>
      </c>
      <c r="Y2279" s="13">
        <f t="shared" si="3092"/>
        <v>1.9691697342388861E-2</v>
      </c>
      <c r="Z2279" s="13">
        <f t="shared" si="3093"/>
        <v>8.1884862710867191E-3</v>
      </c>
      <c r="AA2279" s="13">
        <f t="shared" si="3094"/>
        <v>1.289069256971029E-2</v>
      </c>
      <c r="AB2279" s="13">
        <f t="shared" si="3095"/>
        <v>1.0146561246217439E-2</v>
      </c>
      <c r="AC2279" s="13">
        <f t="shared" si="3096"/>
        <v>4.2494355842146798E-4</v>
      </c>
      <c r="AD2279" s="13">
        <f t="shared" si="3097"/>
        <v>2.3556408260194905E-2</v>
      </c>
      <c r="AE2279" s="13">
        <f t="shared" si="3098"/>
        <v>1.9108096566647137E-2</v>
      </c>
      <c r="AF2279" s="13">
        <f t="shared" si="3099"/>
        <v>7.7498944314291478E-3</v>
      </c>
      <c r="AG2279" s="13">
        <f t="shared" si="3100"/>
        <v>2.095476943985855E-3</v>
      </c>
      <c r="AH2279" s="13">
        <f t="shared" si="3101"/>
        <v>1.6605501215881746E-3</v>
      </c>
      <c r="AI2279" s="13">
        <f t="shared" si="3102"/>
        <v>2.614114551253609E-3</v>
      </c>
      <c r="AJ2279" s="13">
        <f t="shared" si="3103"/>
        <v>2.0576298174427008E-3</v>
      </c>
      <c r="AK2279" s="13">
        <f t="shared" si="3104"/>
        <v>1.0797385711601467E-3</v>
      </c>
      <c r="AL2279" s="13">
        <f t="shared" si="3105"/>
        <v>2.1705621337187603E-5</v>
      </c>
      <c r="AM2279" s="13">
        <f t="shared" si="3106"/>
        <v>7.4167167624366532E-3</v>
      </c>
      <c r="AN2279" s="13">
        <f t="shared" si="3107"/>
        <v>6.0161692962158522E-3</v>
      </c>
      <c r="AO2279" s="13">
        <f t="shared" si="3108"/>
        <v>2.4400482154073285E-3</v>
      </c>
      <c r="AP2279" s="13">
        <f t="shared" si="3109"/>
        <v>6.5975928096055289E-4</v>
      </c>
      <c r="AQ2279" s="13">
        <f t="shared" si="3110"/>
        <v>1.3379314783568382E-4</v>
      </c>
      <c r="AR2279" s="13">
        <f t="shared" si="3111"/>
        <v>2.6939550144137271E-4</v>
      </c>
      <c r="AS2279" s="13">
        <f t="shared" si="3112"/>
        <v>4.2409481725647546E-4</v>
      </c>
      <c r="AT2279" s="13">
        <f t="shared" si="3113"/>
        <v>3.3381480585514654E-4</v>
      </c>
      <c r="AU2279" s="13">
        <f t="shared" si="3114"/>
        <v>1.7516888531198338E-4</v>
      </c>
      <c r="AV2279" s="13">
        <f t="shared" si="3115"/>
        <v>6.8939733596083374E-5</v>
      </c>
      <c r="AW2279" s="13">
        <f t="shared" si="3116"/>
        <v>7.6992904295515388E-7</v>
      </c>
      <c r="AX2279" s="13">
        <f t="shared" si="3117"/>
        <v>1.9459562385535528E-3</v>
      </c>
      <c r="AY2279" s="13">
        <f t="shared" si="3118"/>
        <v>1.5784885076721396E-3</v>
      </c>
      <c r="AZ2279" s="13">
        <f t="shared" si="3119"/>
        <v>6.402060641160839E-4</v>
      </c>
      <c r="BA2279" s="13">
        <f t="shared" si="3120"/>
        <v>1.7310391239842897E-4</v>
      </c>
      <c r="BB2279" s="13">
        <f t="shared" si="3121"/>
        <v>3.510389017754949E-5</v>
      </c>
      <c r="BC2279" s="13">
        <f t="shared" si="3122"/>
        <v>5.6949982863987099E-6</v>
      </c>
      <c r="BD2279" s="13">
        <f t="shared" si="3123"/>
        <v>3.6420629150415617E-5</v>
      </c>
      <c r="BE2279" s="13">
        <f t="shared" si="3124"/>
        <v>5.7335033366445334E-5</v>
      </c>
      <c r="BF2279" s="13">
        <f t="shared" si="3125"/>
        <v>4.5129726309160792E-5</v>
      </c>
      <c r="BG2279" s="13">
        <f t="shared" si="3126"/>
        <v>2.3681765198398571E-5</v>
      </c>
      <c r="BH2279" s="13">
        <f t="shared" si="3127"/>
        <v>9.3202316207860704E-6</v>
      </c>
      <c r="BI2279" s="13">
        <f t="shared" si="3128"/>
        <v>2.9344676543275462E-6</v>
      </c>
      <c r="BJ2279" s="14">
        <f t="shared" si="3129"/>
        <v>0.55315102820810313</v>
      </c>
      <c r="BK2279" s="14">
        <f t="shared" si="3130"/>
        <v>0.25447356031164176</v>
      </c>
      <c r="BL2279" s="14">
        <f t="shared" si="3131"/>
        <v>0.18452320851854692</v>
      </c>
      <c r="BM2279" s="14">
        <f t="shared" si="3132"/>
        <v>0.4252332037596282</v>
      </c>
      <c r="BN2279" s="14">
        <f t="shared" si="3133"/>
        <v>0.57352536097112139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1.1809000000000001</v>
      </c>
      <c r="F2280" s="10">
        <f>VLOOKUP(B2280,home!$B$2:$E$405,3,FALSE)</f>
        <v>0.7762</v>
      </c>
      <c r="G2280" s="10">
        <f>VLOOKUP(C2280,away!$B$2:$E$405,4,FALSE)</f>
        <v>0.65139999999999998</v>
      </c>
      <c r="H2280" s="10">
        <f>VLOOKUP(A2280,away!$A$2:$E$405,3,FALSE)</f>
        <v>0.92459999999999998</v>
      </c>
      <c r="I2280" s="10">
        <f>VLOOKUP(C2280,away!$B$2:$E$405,3,FALSE)</f>
        <v>0.99839999999999995</v>
      </c>
      <c r="J2280" s="10">
        <f>VLOOKUP(B2280,home!$B$2:$E$405,4,FALSE)</f>
        <v>0.72099999999999997</v>
      </c>
      <c r="K2280" s="12">
        <f t="shared" si="3078"/>
        <v>0.59708273741200002</v>
      </c>
      <c r="L2280" s="12">
        <f t="shared" si="3079"/>
        <v>0.6655699814399999</v>
      </c>
      <c r="M2280" s="13">
        <f t="shared" si="3080"/>
        <v>0.2829025692592847</v>
      </c>
      <c r="N2280" s="13">
        <f t="shared" si="3081"/>
        <v>0.16891624047422166</v>
      </c>
      <c r="O2280" s="13">
        <f t="shared" si="3082"/>
        <v>0.18829145777123044</v>
      </c>
      <c r="P2280" s="13">
        <f t="shared" si="3083"/>
        <v>0.11242557903734228</v>
      </c>
      <c r="Q2280" s="13">
        <f t="shared" si="3084"/>
        <v>5.0428485627845965E-2</v>
      </c>
      <c r="R2280" s="13">
        <f t="shared" si="3085"/>
        <v>6.2660571027054177E-2</v>
      </c>
      <c r="S2280" s="13">
        <f t="shared" si="3086"/>
        <v>1.1169491015029787E-2</v>
      </c>
      <c r="T2280" s="13">
        <f t="shared" si="3087"/>
        <v>3.3563686243372741E-2</v>
      </c>
      <c r="U2280" s="13">
        <f t="shared" si="3088"/>
        <v>3.7413545276632564E-2</v>
      </c>
      <c r="V2280" s="13">
        <f t="shared" si="3089"/>
        <v>4.9319551101402275E-4</v>
      </c>
      <c r="W2280" s="13">
        <f t="shared" si="3090"/>
        <v>1.0036659414071992E-2</v>
      </c>
      <c r="X2280" s="13">
        <f t="shared" si="3091"/>
        <v>6.6800992199434958E-3</v>
      </c>
      <c r="Y2280" s="13">
        <f t="shared" si="3092"/>
        <v>2.2230367569175749E-3</v>
      </c>
      <c r="Z2280" s="13">
        <f t="shared" si="3093"/>
        <v>1.3901665031832083E-2</v>
      </c>
      <c r="AA2280" s="13">
        <f t="shared" si="3094"/>
        <v>8.3004442117909794E-3</v>
      </c>
      <c r="AB2280" s="13">
        <f t="shared" si="3095"/>
        <v>2.478025975855874E-3</v>
      </c>
      <c r="AC2280" s="13">
        <f t="shared" si="3096"/>
        <v>1.2249754184264452E-5</v>
      </c>
      <c r="AD2280" s="13">
        <f t="shared" si="3097"/>
        <v>1.4981790193565061E-3</v>
      </c>
      <c r="AE2280" s="13">
        <f t="shared" si="3098"/>
        <v>9.9714298210690699E-4</v>
      </c>
      <c r="AF2280" s="13">
        <f t="shared" si="3099"/>
        <v>3.3183421804696008E-4</v>
      </c>
      <c r="AG2280" s="13">
        <f t="shared" si="3100"/>
        <v>7.3619631448890722E-5</v>
      </c>
      <c r="AH2280" s="13">
        <f t="shared" si="3101"/>
        <v>2.3131327343053928E-3</v>
      </c>
      <c r="AI2280" s="13">
        <f t="shared" si="3102"/>
        <v>1.3811316249963685E-3</v>
      </c>
      <c r="AJ2280" s="13">
        <f t="shared" si="3103"/>
        <v>4.1232492568955777E-4</v>
      </c>
      <c r="AK2280" s="13">
        <f t="shared" si="3104"/>
        <v>8.2064031777973569E-5</v>
      </c>
      <c r="AL2280" s="13">
        <f t="shared" si="3105"/>
        <v>1.9472226227381138E-7</v>
      </c>
      <c r="AM2280" s="13">
        <f t="shared" si="3106"/>
        <v>1.7890736600212169E-4</v>
      </c>
      <c r="AN2280" s="13">
        <f t="shared" si="3107"/>
        <v>1.1907537226951141E-4</v>
      </c>
      <c r="AO2280" s="13">
        <f t="shared" si="3108"/>
        <v>3.9626496655689892E-5</v>
      </c>
      <c r="AP2280" s="13">
        <f t="shared" si="3109"/>
        <v>8.791402214553248E-6</v>
      </c>
      <c r="AQ2280" s="13">
        <f t="shared" si="3110"/>
        <v>1.4628233521929442E-6</v>
      </c>
      <c r="AR2280" s="13">
        <f t="shared" si="3111"/>
        <v>3.0791034220797951E-4</v>
      </c>
      <c r="AS2280" s="13">
        <f t="shared" si="3112"/>
        <v>1.8384795000300609E-4</v>
      </c>
      <c r="AT2280" s="13">
        <f t="shared" si="3113"/>
        <v>5.4886218627689692E-5</v>
      </c>
      <c r="AU2280" s="13">
        <f t="shared" si="3114"/>
        <v>1.0923871221471492E-5</v>
      </c>
      <c r="AV2280" s="13">
        <f t="shared" si="3115"/>
        <v>1.6306137330130914E-6</v>
      </c>
      <c r="AW2280" s="13">
        <f t="shared" si="3116"/>
        <v>2.1495192914053023E-9</v>
      </c>
      <c r="AX2280" s="13">
        <f t="shared" si="3117"/>
        <v>1.7803749972619569E-5</v>
      </c>
      <c r="AY2280" s="13">
        <f t="shared" si="3118"/>
        <v>1.1849641538838805E-5</v>
      </c>
      <c r="AZ2280" s="13">
        <f t="shared" si="3119"/>
        <v>3.9433828495377975E-6</v>
      </c>
      <c r="BA2280" s="13">
        <f t="shared" si="3120"/>
        <v>8.7486574999256203E-7</v>
      </c>
      <c r="BB2280" s="13">
        <f t="shared" si="3121"/>
        <v>1.4557109524626022E-7</v>
      </c>
      <c r="BC2280" s="13">
        <f t="shared" si="3122"/>
        <v>1.9377550232250785E-8</v>
      </c>
      <c r="BD2280" s="13">
        <f t="shared" si="3123"/>
        <v>3.4155980124758136E-5</v>
      </c>
      <c r="BE2280" s="13">
        <f t="shared" si="3124"/>
        <v>2.0393946111880452E-5</v>
      </c>
      <c r="BF2280" s="13">
        <f t="shared" si="3125"/>
        <v>6.0884365855571978E-6</v>
      </c>
      <c r="BG2280" s="13">
        <f t="shared" si="3126"/>
        <v>1.211766794354621E-6</v>
      </c>
      <c r="BH2280" s="13">
        <f t="shared" si="3127"/>
        <v>1.8088125866955527E-7</v>
      </c>
      <c r="BI2280" s="13">
        <f t="shared" si="3128"/>
        <v>2.1600215414589227E-8</v>
      </c>
      <c r="BJ2280" s="14">
        <f t="shared" si="3129"/>
        <v>0.27513148363658324</v>
      </c>
      <c r="BK2280" s="14">
        <f t="shared" si="3130"/>
        <v>0.40701512894065617</v>
      </c>
      <c r="BL2280" s="14">
        <f t="shared" si="3131"/>
        <v>0.3039539491862171</v>
      </c>
      <c r="BM2280" s="14">
        <f t="shared" si="3132"/>
        <v>0.13436547610628982</v>
      </c>
      <c r="BN2280" s="14">
        <f t="shared" si="3133"/>
        <v>0.86562490319697916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1.4215</v>
      </c>
      <c r="F2281" s="10">
        <f>VLOOKUP(B2281,home!$B$2:$E$405,3,FALSE)</f>
        <v>1.1725000000000001</v>
      </c>
      <c r="G2281" s="10">
        <f>VLOOKUP(C2281,away!$B$2:$E$405,4,FALSE)</f>
        <v>0.99660000000000004</v>
      </c>
      <c r="H2281" s="10">
        <f>VLOOKUP(A2281,away!$A$2:$E$405,3,FALSE)</f>
        <v>1.0277000000000001</v>
      </c>
      <c r="I2281" s="10">
        <f>VLOOKUP(C2281,away!$B$2:$E$405,3,FALSE)</f>
        <v>0.97299999999999998</v>
      </c>
      <c r="J2281" s="10">
        <f>VLOOKUP(B2281,home!$B$2:$E$405,4,FALSE)</f>
        <v>0.89200000000000002</v>
      </c>
      <c r="K2281" s="12">
        <f t="shared" si="3078"/>
        <v>1.6610419402500003</v>
      </c>
      <c r="L2281" s="12">
        <f t="shared" si="3079"/>
        <v>0.89195727320000007</v>
      </c>
      <c r="M2281" s="13">
        <f t="shared" si="3080"/>
        <v>7.7847833250731704E-2</v>
      </c>
      <c r="N2281" s="13">
        <f t="shared" si="3081"/>
        <v>0.12930851598705387</v>
      </c>
      <c r="O2281" s="13">
        <f t="shared" si="3082"/>
        <v>6.9436941070850952E-2</v>
      </c>
      <c r="P2281" s="13">
        <f t="shared" si="3083"/>
        <v>0.11533767132135117</v>
      </c>
      <c r="Q2281" s="13">
        <f t="shared" si="3084"/>
        <v>0.1073934341429921</v>
      </c>
      <c r="R2281" s="13">
        <f t="shared" si="3085"/>
        <v>3.0967392308452652E-2</v>
      </c>
      <c r="S2281" s="13">
        <f t="shared" si="3086"/>
        <v>4.2720451778620966E-2</v>
      </c>
      <c r="T2281" s="13">
        <f t="shared" si="3087"/>
        <v>9.5790354677767003E-2</v>
      </c>
      <c r="U2281" s="13">
        <f t="shared" si="3088"/>
        <v>5.1438137404515125E-2</v>
      </c>
      <c r="V2281" s="13">
        <f t="shared" si="3089"/>
        <v>7.0326333654763548E-3</v>
      </c>
      <c r="W2281" s="13">
        <f t="shared" si="3090"/>
        <v>5.9461666072995412E-2</v>
      </c>
      <c r="X2281" s="13">
        <f t="shared" si="3091"/>
        <v>5.3037265530397934E-2</v>
      </c>
      <c r="Y2281" s="13">
        <f t="shared" si="3092"/>
        <v>2.3653487370239052E-2</v>
      </c>
      <c r="Z2281" s="13">
        <f t="shared" si="3093"/>
        <v>9.2071969338540279E-3</v>
      </c>
      <c r="AA2281" s="13">
        <f t="shared" si="3094"/>
        <v>1.5293540259272747E-2</v>
      </c>
      <c r="AB2281" s="13">
        <f t="shared" si="3095"/>
        <v>1.2701605892776951E-2</v>
      </c>
      <c r="AC2281" s="13">
        <f t="shared" si="3096"/>
        <v>6.5121237303613017E-4</v>
      </c>
      <c r="AD2281" s="13">
        <f t="shared" si="3097"/>
        <v>2.4692080296096465E-2</v>
      </c>
      <c r="AE2281" s="13">
        <f t="shared" si="3098"/>
        <v>2.2024280610541649E-2</v>
      </c>
      <c r="AF2281" s="13">
        <f t="shared" si="3099"/>
        <v>9.8223586387851825E-3</v>
      </c>
      <c r="AG2281" s="13">
        <f t="shared" si="3100"/>
        <v>2.9203747426144321E-3</v>
      </c>
      <c r="AH2281" s="13">
        <f t="shared" si="3101"/>
        <v>2.05310656773396E-3</v>
      </c>
      <c r="AI2281" s="13">
        <f t="shared" si="3102"/>
        <v>3.4102961168088349E-3</v>
      </c>
      <c r="AJ2281" s="13">
        <f t="shared" si="3103"/>
        <v>2.8323224393455955E-3</v>
      </c>
      <c r="AK2281" s="13">
        <f t="shared" si="3104"/>
        <v>1.5682021200214072E-3</v>
      </c>
      <c r="AL2281" s="13">
        <f t="shared" si="3105"/>
        <v>3.8592888462149905E-5</v>
      </c>
      <c r="AM2281" s="13">
        <f t="shared" si="3106"/>
        <v>8.2029161927673743E-3</v>
      </c>
      <c r="AN2281" s="13">
        <f t="shared" si="3107"/>
        <v>7.3166507595889127E-3</v>
      </c>
      <c r="AO2281" s="13">
        <f t="shared" si="3108"/>
        <v>3.2630699302398179E-3</v>
      </c>
      <c r="AP2281" s="13">
        <f t="shared" si="3109"/>
        <v>9.7017298574587419E-4</v>
      </c>
      <c r="AQ2281" s="13">
        <f t="shared" si="3110"/>
        <v>2.163382127245481E-4</v>
      </c>
      <c r="AR2281" s="13">
        <f t="shared" si="3111"/>
        <v>3.6625666714899889E-4</v>
      </c>
      <c r="AS2281" s="13">
        <f t="shared" si="3112"/>
        <v>6.0836768503067158E-4</v>
      </c>
      <c r="AT2281" s="13">
        <f t="shared" si="3113"/>
        <v>5.0526211996437408E-4</v>
      </c>
      <c r="AU2281" s="13">
        <f t="shared" si="3114"/>
        <v>2.7975385736015075E-4</v>
      </c>
      <c r="AV2281" s="13">
        <f t="shared" si="3115"/>
        <v>1.161707225054816E-4</v>
      </c>
      <c r="AW2281" s="13">
        <f t="shared" si="3116"/>
        <v>1.5882886519756279E-6</v>
      </c>
      <c r="AX2281" s="13">
        <f t="shared" si="3117"/>
        <v>2.2708979714237448E-3</v>
      </c>
      <c r="AY2281" s="13">
        <f t="shared" si="3118"/>
        <v>2.0255439623065351E-3</v>
      </c>
      <c r="AZ2281" s="13">
        <f t="shared" si="3119"/>
        <v>9.033493346828304E-4</v>
      </c>
      <c r="BA2281" s="13">
        <f t="shared" si="3120"/>
        <v>2.6858300310357726E-4</v>
      </c>
      <c r="BB2281" s="13">
        <f t="shared" si="3121"/>
        <v>5.9891140769033474E-5</v>
      </c>
      <c r="BC2281" s="13">
        <f t="shared" si="3122"/>
        <v>1.0684067721836891E-5</v>
      </c>
      <c r="BD2281" s="13">
        <f t="shared" si="3123"/>
        <v>5.4447549686923497E-5</v>
      </c>
      <c r="BE2281" s="13">
        <f t="shared" si="3124"/>
        <v>9.0439663573825695E-5</v>
      </c>
      <c r="BF2281" s="13">
        <f t="shared" si="3125"/>
        <v>7.5112037129112375E-5</v>
      </c>
      <c r="BG2281" s="13">
        <f t="shared" si="3126"/>
        <v>4.1588081296356957E-5</v>
      </c>
      <c r="BH2281" s="13">
        <f t="shared" si="3127"/>
        <v>1.7269886811943869E-5</v>
      </c>
      <c r="BI2281" s="13">
        <f t="shared" si="3128"/>
        <v>5.7372012596018266E-6</v>
      </c>
      <c r="BJ2281" s="14">
        <f t="shared" si="3129"/>
        <v>0.55361191563055734</v>
      </c>
      <c r="BK2281" s="14">
        <f t="shared" si="3130"/>
        <v>0.24565393893998502</v>
      </c>
      <c r="BL2281" s="14">
        <f t="shared" si="3131"/>
        <v>0.19186194965154568</v>
      </c>
      <c r="BM2281" s="14">
        <f t="shared" si="3132"/>
        <v>0.46801925740085487</v>
      </c>
      <c r="BN2281" s="14">
        <f t="shared" si="3133"/>
        <v>0.53029178808143251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1.4215</v>
      </c>
      <c r="F2282" s="10">
        <f>VLOOKUP(B2282,home!$B$2:$E$405,3,FALSE)</f>
        <v>0.93799999999999994</v>
      </c>
      <c r="G2282" s="10">
        <f>VLOOKUP(C2282,away!$B$2:$E$405,4,FALSE)</f>
        <v>0.99660000000000004</v>
      </c>
      <c r="H2282" s="10">
        <f>VLOOKUP(A2282,away!$A$2:$E$405,3,FALSE)</f>
        <v>1.0277000000000001</v>
      </c>
      <c r="I2282" s="10">
        <f>VLOOKUP(C2282,away!$B$2:$E$405,3,FALSE)</f>
        <v>0.56759999999999999</v>
      </c>
      <c r="J2282" s="10">
        <f>VLOOKUP(B2282,home!$B$2:$E$405,4,FALSE)</f>
        <v>0.64870000000000005</v>
      </c>
      <c r="K2282" s="12">
        <f t="shared" si="3078"/>
        <v>1.3288335522000001</v>
      </c>
      <c r="L2282" s="12">
        <f t="shared" si="3079"/>
        <v>0.37840131872400007</v>
      </c>
      <c r="M2282" s="13">
        <f t="shared" si="3080"/>
        <v>0.18136660196128457</v>
      </c>
      <c r="N2282" s="13">
        <f t="shared" si="3081"/>
        <v>0.24100602593465728</v>
      </c>
      <c r="O2282" s="13">
        <f t="shared" si="3082"/>
        <v>6.86293613546409E-2</v>
      </c>
      <c r="P2282" s="13">
        <f t="shared" si="3083"/>
        <v>9.1196998034104859E-2</v>
      </c>
      <c r="Q2282" s="13">
        <f t="shared" si="3084"/>
        <v>0.16012844677217802</v>
      </c>
      <c r="R2282" s="13">
        <f t="shared" si="3085"/>
        <v>1.2984720419891021E-2</v>
      </c>
      <c r="S2282" s="13">
        <f t="shared" si="3086"/>
        <v>1.1464200630786334E-2</v>
      </c>
      <c r="T2282" s="13">
        <f t="shared" si="3087"/>
        <v>6.059281542381801E-2</v>
      </c>
      <c r="U2282" s="13">
        <f t="shared" si="3088"/>
        <v>1.7254532159887662E-2</v>
      </c>
      <c r="V2282" s="13">
        <f t="shared" si="3089"/>
        <v>6.4050790625937918E-4</v>
      </c>
      <c r="W2282" s="13">
        <f t="shared" si="3090"/>
        <v>7.0928017577514005E-2</v>
      </c>
      <c r="X2282" s="13">
        <f t="shared" si="3091"/>
        <v>2.6839255385810355E-2</v>
      </c>
      <c r="Y2282" s="13">
        <f t="shared" si="3092"/>
        <v>5.0780048157804299E-3</v>
      </c>
      <c r="Z2282" s="13">
        <f t="shared" si="3093"/>
        <v>1.6378117767164048E-3</v>
      </c>
      <c r="AA2282" s="13">
        <f t="shared" si="3094"/>
        <v>2.1763792410890537E-3</v>
      </c>
      <c r="AB2282" s="13">
        <f t="shared" si="3095"/>
        <v>1.4460228789353539E-3</v>
      </c>
      <c r="AC2282" s="13">
        <f t="shared" si="3096"/>
        <v>2.0129256722398876E-5</v>
      </c>
      <c r="AD2282" s="13">
        <f t="shared" si="3097"/>
        <v>2.3562882387008006E-2</v>
      </c>
      <c r="AE2282" s="13">
        <f t="shared" si="3098"/>
        <v>8.916225768182344E-3</v>
      </c>
      <c r="AF2282" s="13">
        <f t="shared" si="3099"/>
        <v>1.6869557943605547E-3</v>
      </c>
      <c r="AG2282" s="13">
        <f t="shared" si="3100"/>
        <v>2.1278209907170899E-4</v>
      </c>
      <c r="AH2282" s="13">
        <f t="shared" si="3101"/>
        <v>1.5493753403279627E-4</v>
      </c>
      <c r="AI2282" s="13">
        <f t="shared" si="3102"/>
        <v>2.0588619371790908E-4</v>
      </c>
      <c r="AJ2282" s="13">
        <f t="shared" si="3103"/>
        <v>1.3679424107355324E-4</v>
      </c>
      <c r="AK2282" s="13">
        <f t="shared" si="3104"/>
        <v>6.0592259095424327E-5</v>
      </c>
      <c r="AL2282" s="13">
        <f t="shared" si="3105"/>
        <v>4.048656733685655E-7</v>
      </c>
      <c r="AM2282" s="13">
        <f t="shared" si="3106"/>
        <v>6.2622297404797264E-3</v>
      </c>
      <c r="AN2282" s="13">
        <f t="shared" si="3107"/>
        <v>2.369635991950181E-3</v>
      </c>
      <c r="AO2282" s="13">
        <f t="shared" si="3108"/>
        <v>4.4833669212490125E-4</v>
      </c>
      <c r="AP2282" s="13">
        <f t="shared" si="3109"/>
        <v>5.6550398510806215E-5</v>
      </c>
      <c r="AQ2282" s="13">
        <f t="shared" si="3110"/>
        <v>5.3496863427142E-6</v>
      </c>
      <c r="AR2282" s="13">
        <f t="shared" si="3111"/>
        <v>1.1725713439570957E-5</v>
      </c>
      <c r="AS2282" s="13">
        <f t="shared" si="3112"/>
        <v>1.5581521441984354E-5</v>
      </c>
      <c r="AT2282" s="13">
        <f t="shared" si="3113"/>
        <v>1.0352624243216272E-5</v>
      </c>
      <c r="AU2282" s="13">
        <f t="shared" si="3114"/>
        <v>4.5856381492349737E-6</v>
      </c>
      <c r="AV2282" s="13">
        <f t="shared" si="3115"/>
        <v>1.5233874577379366E-6</v>
      </c>
      <c r="AW2282" s="13">
        <f t="shared" si="3116"/>
        <v>5.6549879297560494E-9</v>
      </c>
      <c r="AX2282" s="13">
        <f t="shared" si="3117"/>
        <v>1.3869101651223612E-3</v>
      </c>
      <c r="AY2282" s="13">
        <f t="shared" si="3118"/>
        <v>5.2480863543402211E-4</v>
      </c>
      <c r="AZ2282" s="13">
        <f t="shared" si="3119"/>
        <v>9.9294139862988489E-5</v>
      </c>
      <c r="BA2282" s="13">
        <f t="shared" si="3120"/>
        <v>1.2524344488573383E-5</v>
      </c>
      <c r="BB2282" s="13">
        <f t="shared" si="3121"/>
        <v>1.1848071176574574E-6</v>
      </c>
      <c r="BC2282" s="13">
        <f t="shared" si="3122"/>
        <v>8.9666515151032743E-8</v>
      </c>
      <c r="BD2282" s="13">
        <f t="shared" si="3123"/>
        <v>7.3950423808556292E-7</v>
      </c>
      <c r="BE2282" s="13">
        <f t="shared" si="3124"/>
        <v>9.8267804356219313E-7</v>
      </c>
      <c r="BF2282" s="13">
        <f t="shared" si="3125"/>
        <v>6.5290777764784793E-7</v>
      </c>
      <c r="BG2282" s="13">
        <f t="shared" si="3126"/>
        <v>2.8920192047693259E-7</v>
      </c>
      <c r="BH2282" s="13">
        <f t="shared" si="3127"/>
        <v>9.6075303822606124E-8</v>
      </c>
      <c r="BI2282" s="13">
        <f t="shared" si="3128"/>
        <v>2.5533617451457559E-8</v>
      </c>
      <c r="BJ2282" s="14">
        <f t="shared" si="3129"/>
        <v>0.61011832622632967</v>
      </c>
      <c r="BK2282" s="14">
        <f t="shared" si="3130"/>
        <v>0.28521365129026494</v>
      </c>
      <c r="BL2282" s="14">
        <f t="shared" si="3131"/>
        <v>0.10309578106799648</v>
      </c>
      <c r="BM2282" s="14">
        <f t="shared" si="3132"/>
        <v>0.24422861290410486</v>
      </c>
      <c r="BN2282" s="14">
        <f t="shared" si="3133"/>
        <v>0.75531215447675681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1.4215</v>
      </c>
      <c r="F2283" s="10">
        <f>VLOOKUP(B2283,home!$B$2:$E$405,3,FALSE)</f>
        <v>0.82069999999999999</v>
      </c>
      <c r="G2283" s="10">
        <f>VLOOKUP(C2283,away!$B$2:$E$405,4,FALSE)</f>
        <v>0.87939999999999996</v>
      </c>
      <c r="H2283" s="10">
        <f>VLOOKUP(A2283,away!$A$2:$E$405,3,FALSE)</f>
        <v>1.0277000000000001</v>
      </c>
      <c r="I2283" s="10">
        <f>VLOOKUP(C2283,away!$B$2:$E$405,3,FALSE)</f>
        <v>0.7298</v>
      </c>
      <c r="J2283" s="10">
        <f>VLOOKUP(B2283,home!$B$2:$E$405,4,FALSE)</f>
        <v>1.0541</v>
      </c>
      <c r="K2283" s="12">
        <f t="shared" si="3078"/>
        <v>1.0259300689699999</v>
      </c>
      <c r="L2283" s="12">
        <f t="shared" si="3079"/>
        <v>0.79059129638600012</v>
      </c>
      <c r="M2283" s="13">
        <f t="shared" si="3080"/>
        <v>0.16259036079064637</v>
      </c>
      <c r="N2283" s="13">
        <f t="shared" si="3081"/>
        <v>0.16680634005980502</v>
      </c>
      <c r="O2283" s="13">
        <f t="shared" si="3082"/>
        <v>0.1285425241173446</v>
      </c>
      <c r="P2283" s="13">
        <f t="shared" si="3083"/>
        <v>0.13187564063328525</v>
      </c>
      <c r="Q2283" s="13">
        <f t="shared" si="3084"/>
        <v>8.5565819981094499E-2</v>
      </c>
      <c r="R2283" s="13">
        <f t="shared" si="3085"/>
        <v>5.0812300391330077E-2</v>
      </c>
      <c r="S2283" s="13">
        <f t="shared" si="3086"/>
        <v>2.674079894384471E-2</v>
      </c>
      <c r="T2283" s="13">
        <f t="shared" si="3087"/>
        <v>6.7647592545184612E-2</v>
      </c>
      <c r="U2283" s="13">
        <f t="shared" si="3088"/>
        <v>5.2129866845001628E-2</v>
      </c>
      <c r="V2283" s="13">
        <f t="shared" si="3089"/>
        <v>2.4099146226660849E-3</v>
      </c>
      <c r="W2283" s="13">
        <f t="shared" si="3090"/>
        <v>2.9261515864892961E-2</v>
      </c>
      <c r="X2283" s="13">
        <f t="shared" si="3091"/>
        <v>2.3133899761845239E-2</v>
      </c>
      <c r="Y2283" s="13">
        <f t="shared" si="3092"/>
        <v>9.1447299015905027E-3</v>
      </c>
      <c r="Z2283" s="13">
        <f t="shared" si="3093"/>
        <v>1.3390587479578834E-2</v>
      </c>
      <c r="AA2283" s="13">
        <f t="shared" si="3094"/>
        <v>1.3737806336473132E-2</v>
      </c>
      <c r="AB2283" s="13">
        <f t="shared" si="3095"/>
        <v>7.0470143011371897E-3</v>
      </c>
      <c r="AC2283" s="13">
        <f t="shared" si="3096"/>
        <v>1.2216631154753199E-4</v>
      </c>
      <c r="AD2283" s="13">
        <f t="shared" si="3097"/>
        <v>7.5050672473590957E-3</v>
      </c>
      <c r="AE2283" s="13">
        <f t="shared" si="3098"/>
        <v>5.9334408445537367E-3</v>
      </c>
      <c r="AF2283" s="13">
        <f t="shared" si="3099"/>
        <v>2.3454633446626915E-3</v>
      </c>
      <c r="AG2283" s="13">
        <f t="shared" si="3100"/>
        <v>6.181009687609069E-4</v>
      </c>
      <c r="AH2283" s="13">
        <f t="shared" si="3101"/>
        <v>2.6466204787125931E-3</v>
      </c>
      <c r="AI2283" s="13">
        <f t="shared" si="3102"/>
        <v>2.715247530263025E-3</v>
      </c>
      <c r="AJ2283" s="13">
        <f t="shared" si="3103"/>
        <v>1.3928270429966834E-3</v>
      </c>
      <c r="AK2283" s="13">
        <f t="shared" si="3104"/>
        <v>4.7631438142828954E-4</v>
      </c>
      <c r="AL2283" s="13">
        <f t="shared" si="3105"/>
        <v>3.9635217046798339E-6</v>
      </c>
      <c r="AM2283" s="13">
        <f t="shared" si="3106"/>
        <v>1.5399348317415215E-3</v>
      </c>
      <c r="AN2283" s="13">
        <f t="shared" si="3107"/>
        <v>1.2174590749764866E-3</v>
      </c>
      <c r="AO2283" s="13">
        <f t="shared" si="3108"/>
        <v>4.8125627419128052E-4</v>
      </c>
      <c r="AP2283" s="13">
        <f t="shared" si="3109"/>
        <v>1.2682567390226025E-4</v>
      </c>
      <c r="AQ2283" s="13">
        <f t="shared" si="3110"/>
        <v>2.5066818486354004E-5</v>
      </c>
      <c r="AR2283" s="13">
        <f t="shared" si="3111"/>
        <v>4.1847902306142509E-4</v>
      </c>
      <c r="AS2283" s="13">
        <f t="shared" si="3112"/>
        <v>4.2933021299190608E-4</v>
      </c>
      <c r="AT2283" s="13">
        <f t="shared" si="3113"/>
        <v>2.2023138751284542E-4</v>
      </c>
      <c r="AU2283" s="13">
        <f t="shared" si="3114"/>
        <v>7.5314000860137446E-5</v>
      </c>
      <c r="AV2283" s="13">
        <f t="shared" si="3115"/>
        <v>1.9316724524211859E-5</v>
      </c>
      <c r="AW2283" s="13">
        <f t="shared" si="3116"/>
        <v>8.9299397275123192E-8</v>
      </c>
      <c r="AX2283" s="13">
        <f t="shared" si="3117"/>
        <v>2.6331090802298064E-4</v>
      </c>
      <c r="AY2283" s="13">
        <f t="shared" si="3118"/>
        <v>2.081713121264631E-4</v>
      </c>
      <c r="AZ2283" s="13">
        <f t="shared" si="3119"/>
        <v>8.2289213762217574E-5</v>
      </c>
      <c r="BA2283" s="13">
        <f t="shared" si="3120"/>
        <v>2.168571206228542E-5</v>
      </c>
      <c r="BB2283" s="13">
        <f t="shared" si="3121"/>
        <v>4.2861338030939379E-6</v>
      </c>
      <c r="BC2283" s="13">
        <f t="shared" si="3122"/>
        <v>6.7771601597437869E-7</v>
      </c>
      <c r="BD2283" s="13">
        <f t="shared" si="3123"/>
        <v>5.5140978892079805E-5</v>
      </c>
      <c r="BE2283" s="13">
        <f t="shared" si="3124"/>
        <v>5.6570788277824751E-5</v>
      </c>
      <c r="BF2283" s="13">
        <f t="shared" si="3125"/>
        <v>2.9018836359777999E-5</v>
      </c>
      <c r="BG2283" s="13">
        <f t="shared" si="3126"/>
        <v>9.9237655960053963E-6</v>
      </c>
      <c r="BH2283" s="13">
        <f t="shared" si="3127"/>
        <v>2.5452723805879821E-6</v>
      </c>
      <c r="BI2283" s="13">
        <f t="shared" si="3128"/>
        <v>5.2225429379281306E-7</v>
      </c>
      <c r="BJ2283" s="14">
        <f t="shared" si="3129"/>
        <v>0.40193293418884019</v>
      </c>
      <c r="BK2283" s="14">
        <f t="shared" si="3130"/>
        <v>0.32395101613582117</v>
      </c>
      <c r="BL2283" s="14">
        <f t="shared" si="3131"/>
        <v>0.26081691466943785</v>
      </c>
      <c r="BM2283" s="14">
        <f t="shared" si="3132"/>
        <v>0.27369038448744304</v>
      </c>
      <c r="BN2283" s="14">
        <f t="shared" si="3133"/>
        <v>0.72619298597350579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1.4215</v>
      </c>
      <c r="F2284" s="10">
        <f>VLOOKUP(B2284,home!$B$2:$E$405,3,FALSE)</f>
        <v>0.70350000000000001</v>
      </c>
      <c r="G2284" s="10">
        <f>VLOOKUP(C2284,away!$B$2:$E$405,4,FALSE)</f>
        <v>0.87939999999999996</v>
      </c>
      <c r="H2284" s="10">
        <f>VLOOKUP(A2284,away!$A$2:$E$405,3,FALSE)</f>
        <v>1.0277000000000001</v>
      </c>
      <c r="I2284" s="10">
        <f>VLOOKUP(C2284,away!$B$2:$E$405,3,FALSE)</f>
        <v>1.2974000000000001</v>
      </c>
      <c r="J2284" s="10">
        <f>VLOOKUP(B2284,home!$B$2:$E$405,4,FALSE)</f>
        <v>0.81089999999999995</v>
      </c>
      <c r="K2284" s="12">
        <f t="shared" si="3078"/>
        <v>0.87942220484999989</v>
      </c>
      <c r="L2284" s="12">
        <f t="shared" si="3079"/>
        <v>1.0812037679820001</v>
      </c>
      <c r="M2284" s="13">
        <f t="shared" si="3080"/>
        <v>0.14077027496775427</v>
      </c>
      <c r="N2284" s="13">
        <f t="shared" si="3081"/>
        <v>0.12379650558948324</v>
      </c>
      <c r="O2284" s="13">
        <f t="shared" si="3082"/>
        <v>0.15220135171499816</v>
      </c>
      <c r="P2284" s="13">
        <f t="shared" si="3083"/>
        <v>0.133849248306354</v>
      </c>
      <c r="Q2284" s="13">
        <f t="shared" si="3084"/>
        <v>5.4434697949114326E-2</v>
      </c>
      <c r="R2284" s="13">
        <f t="shared" si="3085"/>
        <v>8.2280337483104815E-2</v>
      </c>
      <c r="S2284" s="13">
        <f t="shared" si="3086"/>
        <v>3.1817124169644238E-2</v>
      </c>
      <c r="T2284" s="13">
        <f t="shared" si="3087"/>
        <v>5.8855000531544466E-2</v>
      </c>
      <c r="U2284" s="13">
        <f t="shared" si="3088"/>
        <v>7.2359155805194142E-2</v>
      </c>
      <c r="V2284" s="13">
        <f t="shared" si="3089"/>
        <v>3.3614247313001697E-3</v>
      </c>
      <c r="W2284" s="13">
        <f t="shared" si="3090"/>
        <v>1.595702736358463E-2</v>
      </c>
      <c r="X2284" s="13">
        <f t="shared" si="3091"/>
        <v>1.7252798111299584E-2</v>
      </c>
      <c r="Y2284" s="13">
        <f t="shared" si="3092"/>
        <v>9.3268951630849205E-3</v>
      </c>
      <c r="Z2284" s="13">
        <f t="shared" si="3093"/>
        <v>2.9653936972521177E-2</v>
      </c>
      <c r="AA2284" s="13">
        <f t="shared" si="3094"/>
        <v>2.6078330634857511E-2</v>
      </c>
      <c r="AB2284" s="13">
        <f t="shared" si="3095"/>
        <v>1.1466931512856842E-2</v>
      </c>
      <c r="AC2284" s="13">
        <f t="shared" si="3096"/>
        <v>1.9975993406011052E-4</v>
      </c>
      <c r="AD2284" s="13">
        <f t="shared" si="3097"/>
        <v>3.5082410467338438E-3</v>
      </c>
      <c r="AE2284" s="13">
        <f t="shared" si="3098"/>
        <v>3.7931234387177481E-3</v>
      </c>
      <c r="AF2284" s="13">
        <f t="shared" si="3099"/>
        <v>2.0505696771812346E-3</v>
      </c>
      <c r="AG2284" s="13">
        <f t="shared" si="3100"/>
        <v>7.3902788715932827E-4</v>
      </c>
      <c r="AH2284" s="13">
        <f t="shared" si="3101"/>
        <v>8.0154870975476591E-3</v>
      </c>
      <c r="AI2284" s="13">
        <f t="shared" si="3102"/>
        <v>7.0489973362720905E-3</v>
      </c>
      <c r="AJ2284" s="13">
        <f t="shared" si="3103"/>
        <v>3.099522389723088E-3</v>
      </c>
      <c r="AK2284" s="13">
        <f t="shared" si="3104"/>
        <v>9.0859627131740627E-4</v>
      </c>
      <c r="AL2284" s="13">
        <f t="shared" si="3105"/>
        <v>7.5975462921550328E-6</v>
      </c>
      <c r="AM2284" s="13">
        <f t="shared" si="3106"/>
        <v>6.1704501529278981E-4</v>
      </c>
      <c r="AN2284" s="13">
        <f t="shared" si="3107"/>
        <v>6.6715139554907521E-4</v>
      </c>
      <c r="AO2284" s="13">
        <f t="shared" si="3108"/>
        <v>3.6066330134105486E-4</v>
      </c>
      <c r="AP2284" s="13">
        <f t="shared" si="3109"/>
        <v>1.299835067942587E-4</v>
      </c>
      <c r="AQ2284" s="13">
        <f t="shared" si="3110"/>
        <v>3.5134664330366603E-5</v>
      </c>
      <c r="AR2284" s="13">
        <f t="shared" si="3111"/>
        <v>1.7332749704159277E-3</v>
      </c>
      <c r="AS2284" s="13">
        <f t="shared" si="3112"/>
        <v>1.5242804960944939E-3</v>
      </c>
      <c r="AT2284" s="13">
        <f t="shared" si="3113"/>
        <v>6.7024305734263547E-4</v>
      </c>
      <c r="AU2284" s="13">
        <f t="shared" si="3114"/>
        <v>1.9647554242455516E-4</v>
      </c>
      <c r="AV2284" s="13">
        <f t="shared" si="3115"/>
        <v>4.3196238679525489E-5</v>
      </c>
      <c r="AW2284" s="13">
        <f t="shared" si="3116"/>
        <v>2.0066694170315215E-7</v>
      </c>
      <c r="AX2284" s="13">
        <f t="shared" si="3117"/>
        <v>9.0440514640081169E-5</v>
      </c>
      <c r="AY2284" s="13">
        <f t="shared" si="3118"/>
        <v>9.7784625207087E-5</v>
      </c>
      <c r="AZ2284" s="13">
        <f t="shared" si="3119"/>
        <v>5.286255261230506E-5</v>
      </c>
      <c r="BA2284" s="13">
        <f t="shared" si="3120"/>
        <v>1.9051730356523653E-5</v>
      </c>
      <c r="BB2284" s="13">
        <f t="shared" si="3121"/>
        <v>5.1497006620126065E-6</v>
      </c>
      <c r="BC2284" s="13">
        <f t="shared" si="3122"/>
        <v>1.1135751519494864E-6</v>
      </c>
      <c r="BD2284" s="13">
        <f t="shared" si="3123"/>
        <v>3.1233723816043174E-4</v>
      </c>
      <c r="BE2284" s="13">
        <f t="shared" si="3124"/>
        <v>2.7467630263980646E-4</v>
      </c>
      <c r="BF2284" s="13">
        <f t="shared" si="3125"/>
        <v>1.2077821984377219E-4</v>
      </c>
      <c r="BG2284" s="13">
        <f t="shared" si="3126"/>
        <v>3.5405016130956052E-5</v>
      </c>
      <c r="BH2284" s="13">
        <f t="shared" si="3127"/>
        <v>7.7839893371587951E-6</v>
      </c>
      <c r="BI2284" s="13">
        <f t="shared" si="3128"/>
        <v>1.3690826130826154E-6</v>
      </c>
      <c r="BJ2284" s="14">
        <f t="shared" si="3129"/>
        <v>0.29179026733984093</v>
      </c>
      <c r="BK2284" s="14">
        <f t="shared" si="3130"/>
        <v>0.31010321428061205</v>
      </c>
      <c r="BL2284" s="14">
        <f t="shared" si="3131"/>
        <v>0.36837853039955415</v>
      </c>
      <c r="BM2284" s="14">
        <f t="shared" si="3132"/>
        <v>0.31249594902345407</v>
      </c>
      <c r="BN2284" s="14">
        <f t="shared" si="3133"/>
        <v>0.68733241601080886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1.4215</v>
      </c>
      <c r="F2285" s="10">
        <f>VLOOKUP(B2285,home!$B$2:$E$405,3,FALSE)</f>
        <v>1.1725000000000001</v>
      </c>
      <c r="G2285" s="10">
        <f>VLOOKUP(C2285,away!$B$2:$E$405,4,FALSE)</f>
        <v>0.87939999999999996</v>
      </c>
      <c r="H2285" s="10">
        <f>VLOOKUP(A2285,away!$A$2:$E$405,3,FALSE)</f>
        <v>1.0277000000000001</v>
      </c>
      <c r="I2285" s="10">
        <f>VLOOKUP(C2285,away!$B$2:$E$405,3,FALSE)</f>
        <v>1.2974000000000001</v>
      </c>
      <c r="J2285" s="10">
        <f>VLOOKUP(B2285,home!$B$2:$E$405,4,FALSE)</f>
        <v>1.3785000000000001</v>
      </c>
      <c r="K2285" s="12">
        <f t="shared" si="3078"/>
        <v>1.4657036747500001</v>
      </c>
      <c r="L2285" s="12">
        <f t="shared" si="3079"/>
        <v>1.8380064054300005</v>
      </c>
      <c r="M2285" s="13">
        <f t="shared" si="3080"/>
        <v>3.6746581422028184E-2</v>
      </c>
      <c r="N2285" s="13">
        <f t="shared" si="3081"/>
        <v>5.3859599424766792E-2</v>
      </c>
      <c r="O2285" s="13">
        <f t="shared" si="3082"/>
        <v>6.754045203134286E-2</v>
      </c>
      <c r="P2285" s="13">
        <f t="shared" si="3083"/>
        <v>9.8994288736615324E-2</v>
      </c>
      <c r="Q2285" s="13">
        <f t="shared" si="3084"/>
        <v>3.9471106398721846E-2</v>
      </c>
      <c r="R2285" s="13">
        <f t="shared" si="3085"/>
        <v>6.2069891729622947E-2</v>
      </c>
      <c r="S2285" s="13">
        <f t="shared" si="3086"/>
        <v>6.6671978883685479E-2</v>
      </c>
      <c r="T2285" s="13">
        <f t="shared" si="3087"/>
        <v>7.2548146390259832E-2</v>
      </c>
      <c r="U2285" s="13">
        <f t="shared" si="3088"/>
        <v>9.0976068399442986E-2</v>
      </c>
      <c r="V2285" s="13">
        <f t="shared" si="3089"/>
        <v>1.9956943756819015E-2</v>
      </c>
      <c r="W2285" s="13">
        <f t="shared" si="3090"/>
        <v>1.9284315231684949E-2</v>
      </c>
      <c r="X2285" s="13">
        <f t="shared" si="3091"/>
        <v>3.5444694920168253E-2</v>
      </c>
      <c r="Y2285" s="13">
        <f t="shared" si="3092"/>
        <v>3.2573788150890737E-2</v>
      </c>
      <c r="Z2285" s="13">
        <f t="shared" si="3093"/>
        <v>3.8028286194464536E-2</v>
      </c>
      <c r="AA2285" s="13">
        <f t="shared" si="3094"/>
        <v>5.5738198819671368E-2</v>
      </c>
      <c r="AB2285" s="13">
        <f t="shared" si="3095"/>
        <v>4.0847841416969226E-2</v>
      </c>
      <c r="AC2285" s="13">
        <f t="shared" si="3096"/>
        <v>3.3602164067203255E-3</v>
      </c>
      <c r="AD2285" s="13">
        <f t="shared" si="3097"/>
        <v>7.0662729250295089E-3</v>
      </c>
      <c r="AE2285" s="13">
        <f t="shared" si="3098"/>
        <v>1.2987854898720822E-2</v>
      </c>
      <c r="AF2285" s="13">
        <f t="shared" si="3099"/>
        <v>1.1935880248322144E-2</v>
      </c>
      <c r="AG2285" s="13">
        <f t="shared" si="3100"/>
        <v>7.3127414502871767E-3</v>
      </c>
      <c r="AH2285" s="13">
        <f t="shared" si="3101"/>
        <v>1.747405840323777E-2</v>
      </c>
      <c r="AI2285" s="13">
        <f t="shared" si="3102"/>
        <v>2.5611791614421717E-2</v>
      </c>
      <c r="AJ2285" s="13">
        <f t="shared" si="3103"/>
        <v>1.8769648543094576E-2</v>
      </c>
      <c r="AK2285" s="13">
        <f t="shared" si="3104"/>
        <v>9.1702476144599008E-3</v>
      </c>
      <c r="AL2285" s="13">
        <f t="shared" si="3105"/>
        <v>3.6209325636477014E-4</v>
      </c>
      <c r="AM2285" s="13">
        <f t="shared" si="3106"/>
        <v>2.0714124386004371E-3</v>
      </c>
      <c r="AN2285" s="13">
        <f t="shared" si="3107"/>
        <v>3.8072693304349809E-3</v>
      </c>
      <c r="AO2285" s="13">
        <f t="shared" si="3108"/>
        <v>3.4988927082683433E-3</v>
      </c>
      <c r="AP2285" s="13">
        <f t="shared" si="3109"/>
        <v>2.1436624032365129E-3</v>
      </c>
      <c r="AQ2285" s="13">
        <f t="shared" si="3110"/>
        <v>9.8501630705704474E-4</v>
      </c>
      <c r="AR2285" s="13">
        <f t="shared" si="3111"/>
        <v>6.4234862548017829E-3</v>
      </c>
      <c r="AS2285" s="13">
        <f t="shared" si="3112"/>
        <v>9.4149274083690868E-3</v>
      </c>
      <c r="AT2285" s="13">
        <f t="shared" si="3113"/>
        <v>6.8997468499755344E-3</v>
      </c>
      <c r="AU2285" s="13">
        <f t="shared" si="3114"/>
        <v>3.3709947709512924E-3</v>
      </c>
      <c r="AV2285" s="13">
        <f t="shared" si="3115"/>
        <v>1.2352198558365864E-3</v>
      </c>
      <c r="AW2285" s="13">
        <f t="shared" si="3116"/>
        <v>2.7096371192918809E-5</v>
      </c>
      <c r="AX2285" s="13">
        <f t="shared" si="3117"/>
        <v>5.0601280386325203E-4</v>
      </c>
      <c r="AY2285" s="13">
        <f t="shared" si="3118"/>
        <v>9.3005477473025167E-4</v>
      </c>
      <c r="AZ2285" s="13">
        <f t="shared" si="3119"/>
        <v>8.5472331667747964E-4</v>
      </c>
      <c r="BA2285" s="13">
        <f t="shared" si="3120"/>
        <v>5.2366231030786094E-4</v>
      </c>
      <c r="BB2285" s="13">
        <f t="shared" si="3121"/>
        <v>2.4062367015703024E-4</v>
      </c>
      <c r="BC2285" s="13">
        <f t="shared" si="3122"/>
        <v>8.8453569409339356E-5</v>
      </c>
      <c r="BD2285" s="13">
        <f t="shared" si="3123"/>
        <v>1.9677348135862067E-3</v>
      </c>
      <c r="BE2285" s="13">
        <f t="shared" si="3124"/>
        <v>2.8841161472068092E-3</v>
      </c>
      <c r="BF2285" s="13">
        <f t="shared" si="3125"/>
        <v>2.1136298176834168E-3</v>
      </c>
      <c r="BG2285" s="13">
        <f t="shared" si="3126"/>
        <v>1.0326516636132519E-3</v>
      </c>
      <c r="BH2285" s="13">
        <f t="shared" si="3127"/>
        <v>3.783903345236612E-4</v>
      </c>
      <c r="BI2285" s="13">
        <f t="shared" si="3128"/>
        <v>1.1092162076024245E-4</v>
      </c>
      <c r="BJ2285" s="14">
        <f t="shared" si="3129"/>
        <v>0.30813418367159456</v>
      </c>
      <c r="BK2285" s="14">
        <f t="shared" si="3130"/>
        <v>0.22702215723696331</v>
      </c>
      <c r="BL2285" s="14">
        <f t="shared" si="3131"/>
        <v>0.42403001810957125</v>
      </c>
      <c r="BM2285" s="14">
        <f t="shared" si="3132"/>
        <v>0.63762976706595831</v>
      </c>
      <c r="BN2285" s="14">
        <f t="shared" si="3133"/>
        <v>0.35868191974309799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1.4215</v>
      </c>
      <c r="F2286" s="10">
        <f>VLOOKUP(B2286,home!$B$2:$E$405,3,FALSE)</f>
        <v>1.1904999999999999</v>
      </c>
      <c r="G2286" s="10">
        <f>VLOOKUP(C2286,away!$B$2:$E$405,4,FALSE)</f>
        <v>1.0823</v>
      </c>
      <c r="H2286" s="10">
        <f>VLOOKUP(A2286,away!$A$2:$E$405,3,FALSE)</f>
        <v>1.0277000000000001</v>
      </c>
      <c r="I2286" s="10">
        <f>VLOOKUP(C2286,away!$B$2:$E$405,3,FALSE)</f>
        <v>0.74850000000000005</v>
      </c>
      <c r="J2286" s="10">
        <f>VLOOKUP(B2286,home!$B$2:$E$405,4,FALSE)</f>
        <v>0.97299999999999998</v>
      </c>
      <c r="K2286" s="12">
        <f t="shared" si="3078"/>
        <v>1.8315716902249999</v>
      </c>
      <c r="L2286" s="12">
        <f t="shared" si="3079"/>
        <v>0.74846414685000007</v>
      </c>
      <c r="M2286" s="13">
        <f t="shared" si="3080"/>
        <v>7.5771288552837809E-2</v>
      </c>
      <c r="N2286" s="13">
        <f t="shared" si="3081"/>
        <v>0.13878054704524731</v>
      </c>
      <c r="O2286" s="13">
        <f t="shared" si="3082"/>
        <v>5.671209284242492E-2</v>
      </c>
      <c r="P2286" s="13">
        <f t="shared" si="3083"/>
        <v>0.10387226374359733</v>
      </c>
      <c r="Q2286" s="13">
        <f t="shared" si="3084"/>
        <v>0.12709326056100689</v>
      </c>
      <c r="R2286" s="13">
        <f t="shared" si="3085"/>
        <v>2.1223484092691782E-2</v>
      </c>
      <c r="S2286" s="13">
        <f t="shared" si="3086"/>
        <v>3.5598731990995551E-2</v>
      </c>
      <c r="T2286" s="13">
        <f t="shared" si="3087"/>
        <v>9.5124748836178788E-2</v>
      </c>
      <c r="U2286" s="13">
        <f t="shared" si="3088"/>
        <v>3.8872332632114884E-2</v>
      </c>
      <c r="V2286" s="13">
        <f t="shared" si="3089"/>
        <v>5.4223424626184714E-3</v>
      </c>
      <c r="W2286" s="13">
        <f t="shared" si="3090"/>
        <v>7.75934726873099E-2</v>
      </c>
      <c r="X2286" s="13">
        <f t="shared" si="3091"/>
        <v>5.8075932336036175E-2</v>
      </c>
      <c r="Y2286" s="13">
        <f t="shared" si="3092"/>
        <v>2.1733876574204825E-2</v>
      </c>
      <c r="Z2286" s="13">
        <f t="shared" si="3093"/>
        <v>5.2950056382070334E-3</v>
      </c>
      <c r="AA2286" s="13">
        <f t="shared" si="3094"/>
        <v>9.6981824265217603E-3</v>
      </c>
      <c r="AB2286" s="13">
        <f t="shared" si="3095"/>
        <v>8.8814581895274285E-3</v>
      </c>
      <c r="AC2286" s="13">
        <f t="shared" si="3096"/>
        <v>4.6458147038806567E-4</v>
      </c>
      <c r="AD2286" s="13">
        <f t="shared" si="3097"/>
        <v>3.5529501980080876E-2</v>
      </c>
      <c r="AE2286" s="13">
        <f t="shared" si="3098"/>
        <v>2.6592558387526621E-2</v>
      </c>
      <c r="AF2286" s="13">
        <f t="shared" si="3099"/>
        <v>9.9517882630394631E-3</v>
      </c>
      <c r="AG2286" s="13">
        <f t="shared" si="3100"/>
        <v>2.482852237309225E-3</v>
      </c>
      <c r="AH2286" s="13">
        <f t="shared" si="3101"/>
        <v>9.9078046939164179E-4</v>
      </c>
      <c r="AI2286" s="13">
        <f t="shared" si="3102"/>
        <v>1.8146854589655679E-3</v>
      </c>
      <c r="AJ2286" s="13">
        <f t="shared" si="3103"/>
        <v>1.6618632566521479E-3</v>
      </c>
      <c r="AK2286" s="13">
        <f t="shared" si="3104"/>
        <v>1.0146072313030655E-3</v>
      </c>
      <c r="AL2286" s="13">
        <f t="shared" si="3105"/>
        <v>2.5475152894561713E-5</v>
      </c>
      <c r="AM2286" s="13">
        <f t="shared" si="3106"/>
        <v>1.3014965998901838E-2</v>
      </c>
      <c r="AN2286" s="13">
        <f t="shared" si="3107"/>
        <v>9.7412354226498223E-3</v>
      </c>
      <c r="AO2286" s="13">
        <f t="shared" si="3108"/>
        <v>3.6454827299392998E-3</v>
      </c>
      <c r="AP2286" s="13">
        <f t="shared" si="3109"/>
        <v>9.095043737734756E-4</v>
      </c>
      <c r="AQ2286" s="13">
        <f t="shared" si="3110"/>
        <v>1.7018285379317698E-4</v>
      </c>
      <c r="AR2286" s="13">
        <f t="shared" si="3111"/>
        <v>1.4831273174777161E-4</v>
      </c>
      <c r="AS2286" s="13">
        <f t="shared" si="3112"/>
        <v>2.7164540076915304E-4</v>
      </c>
      <c r="AT2286" s="13">
        <f t="shared" si="3113"/>
        <v>2.4876901291430263E-4</v>
      </c>
      <c r="AU2286" s="13">
        <f t="shared" si="3114"/>
        <v>1.5187942715301801E-4</v>
      </c>
      <c r="AV2286" s="13">
        <f t="shared" si="3115"/>
        <v>6.9544514775264459E-5</v>
      </c>
      <c r="AW2286" s="13">
        <f t="shared" si="3116"/>
        <v>9.700837330162497E-7</v>
      </c>
      <c r="AX2286" s="13">
        <f t="shared" si="3117"/>
        <v>3.9729738788049232E-3</v>
      </c>
      <c r="AY2286" s="13">
        <f t="shared" si="3118"/>
        <v>2.9736285046570625E-3</v>
      </c>
      <c r="AZ2286" s="13">
        <f t="shared" si="3119"/>
        <v>1.112827160893495E-3</v>
      </c>
      <c r="BA2286" s="13">
        <f t="shared" si="3120"/>
        <v>2.7763707718988579E-4</v>
      </c>
      <c r="BB2286" s="13">
        <f t="shared" si="3121"/>
        <v>5.1950349528213863E-5</v>
      </c>
      <c r="BC2286" s="13">
        <f t="shared" si="3122"/>
        <v>7.7765948076387811E-6</v>
      </c>
      <c r="BD2286" s="13">
        <f t="shared" si="3123"/>
        <v>1.8501127039098125E-5</v>
      </c>
      <c r="BE2286" s="13">
        <f t="shared" si="3124"/>
        <v>3.3886140522068401E-5</v>
      </c>
      <c r="BF2286" s="13">
        <f t="shared" si="3125"/>
        <v>3.1032447835603349E-5</v>
      </c>
      <c r="BG2286" s="13">
        <f t="shared" si="3126"/>
        <v>1.8946050978025049E-5</v>
      </c>
      <c r="BH2286" s="13">
        <f t="shared" si="3127"/>
        <v>8.6752626532275864E-6</v>
      </c>
      <c r="BI2286" s="13">
        <f t="shared" si="3128"/>
        <v>3.1778730961835723E-6</v>
      </c>
      <c r="BJ2286" s="14">
        <f t="shared" si="3129"/>
        <v>0.62883670385287893</v>
      </c>
      <c r="BK2286" s="14">
        <f t="shared" si="3130"/>
        <v>0.22412831187798885</v>
      </c>
      <c r="BL2286" s="14">
        <f t="shared" si="3131"/>
        <v>0.14187385658907692</v>
      </c>
      <c r="BM2286" s="14">
        <f t="shared" si="3132"/>
        <v>0.4737082826994215</v>
      </c>
      <c r="BN2286" s="14">
        <f t="shared" si="3133"/>
        <v>0.52345293683780603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1.4215</v>
      </c>
      <c r="F2287" s="10">
        <f>VLOOKUP(B2287,home!$B$2:$E$405,3,FALSE)</f>
        <v>0.7621</v>
      </c>
      <c r="G2287" s="10">
        <f>VLOOKUP(C2287,away!$B$2:$E$405,4,FALSE)</f>
        <v>0.58620000000000005</v>
      </c>
      <c r="H2287" s="10">
        <f>VLOOKUP(A2287,away!$A$2:$E$405,3,FALSE)</f>
        <v>1.0277000000000001</v>
      </c>
      <c r="I2287" s="10">
        <f>VLOOKUP(C2287,away!$B$2:$E$405,3,FALSE)</f>
        <v>1.7839</v>
      </c>
      <c r="J2287" s="10">
        <f>VLOOKUP(B2287,home!$B$2:$E$405,4,FALSE)</f>
        <v>1.2974000000000001</v>
      </c>
      <c r="K2287" s="12">
        <f t="shared" si="3078"/>
        <v>0.63504520293000011</v>
      </c>
      <c r="L2287" s="12">
        <f t="shared" si="3079"/>
        <v>2.3785416225220004</v>
      </c>
      <c r="M2287" s="13">
        <f t="shared" si="3080"/>
        <v>4.9115194810284597E-2</v>
      </c>
      <c r="N2287" s="13">
        <f t="shared" si="3081"/>
        <v>3.1190368855243674E-2</v>
      </c>
      <c r="O2287" s="13">
        <f t="shared" si="3082"/>
        <v>0.11682253515453847</v>
      </c>
      <c r="P2287" s="13">
        <f t="shared" si="3083"/>
        <v>7.4187590544010959E-2</v>
      </c>
      <c r="Q2287" s="13">
        <f t="shared" si="3084"/>
        <v>9.9036470595698853E-3</v>
      </c>
      <c r="R2287" s="13">
        <f t="shared" si="3085"/>
        <v>0.13893363115680471</v>
      </c>
      <c r="S2287" s="13">
        <f t="shared" si="3086"/>
        <v>2.8014744785117607E-2</v>
      </c>
      <c r="T2287" s="13">
        <f t="shared" si="3087"/>
        <v>2.3556236745954594E-2</v>
      </c>
      <c r="U2287" s="13">
        <f t="shared" si="3088"/>
        <v>8.8229135991774829E-2</v>
      </c>
      <c r="V2287" s="13">
        <f t="shared" si="3089"/>
        <v>4.701750250024392E-3</v>
      </c>
      <c r="W2287" s="13">
        <f t="shared" si="3090"/>
        <v>2.0964211855638857E-3</v>
      </c>
      <c r="X2287" s="13">
        <f t="shared" si="3091"/>
        <v>4.9864250482006198E-3</v>
      </c>
      <c r="Y2287" s="13">
        <f t="shared" si="3092"/>
        <v>5.930209762365724E-3</v>
      </c>
      <c r="Z2287" s="13">
        <f t="shared" si="3093"/>
        <v>0.11015314149152647</v>
      </c>
      <c r="AA2287" s="13">
        <f t="shared" si="3094"/>
        <v>6.9952224091863455E-2</v>
      </c>
      <c r="AB2287" s="13">
        <f t="shared" si="3095"/>
        <v>2.2211412171911131E-2</v>
      </c>
      <c r="AC2287" s="13">
        <f t="shared" si="3096"/>
        <v>4.4386915767151056E-4</v>
      </c>
      <c r="AD2287" s="13">
        <f t="shared" si="3097"/>
        <v>3.3283055430329223E-4</v>
      </c>
      <c r="AE2287" s="13">
        <f t="shared" si="3098"/>
        <v>7.9165132665744945E-4</v>
      </c>
      <c r="AF2287" s="13">
        <f t="shared" si="3099"/>
        <v>9.4148781548975219E-4</v>
      </c>
      <c r="AG2287" s="13">
        <f t="shared" si="3100"/>
        <v>7.4645598541322967E-4</v>
      </c>
      <c r="AH2287" s="13">
        <f t="shared" si="3101"/>
        <v>6.5500957972287721E-2</v>
      </c>
      <c r="AI2287" s="13">
        <f t="shared" si="3102"/>
        <v>4.1596069147620866E-2</v>
      </c>
      <c r="AJ2287" s="13">
        <f t="shared" si="3103"/>
        <v>1.3207692086470603E-2</v>
      </c>
      <c r="AK2287" s="13">
        <f t="shared" si="3104"/>
        <v>2.7958271670965604E-3</v>
      </c>
      <c r="AL2287" s="13">
        <f t="shared" si="3105"/>
        <v>2.6818245108581906E-5</v>
      </c>
      <c r="AM2287" s="13">
        <f t="shared" si="3106"/>
        <v>4.2272489379767746E-5</v>
      </c>
      <c r="AN2287" s="13">
        <f t="shared" si="3107"/>
        <v>1.005468754773968E-4</v>
      </c>
      <c r="AO2287" s="13">
        <f t="shared" si="3108"/>
        <v>1.1957746416876248E-4</v>
      </c>
      <c r="AP2287" s="13">
        <f t="shared" si="3109"/>
        <v>9.480665854701156E-5</v>
      </c>
      <c r="AQ2287" s="13">
        <f t="shared" si="3110"/>
        <v>5.6375395861574547E-5</v>
      </c>
      <c r="AR2287" s="13">
        <f t="shared" si="3111"/>
        <v>3.1159350970430103E-2</v>
      </c>
      <c r="AS2287" s="13">
        <f t="shared" si="3112"/>
        <v>1.9787596360183884E-2</v>
      </c>
      <c r="AT2287" s="13">
        <f t="shared" si="3113"/>
        <v>6.2830090730249524E-3</v>
      </c>
      <c r="AU2287" s="13">
        <f t="shared" si="3114"/>
        <v>1.3299982572633874E-3</v>
      </c>
      <c r="AV2287" s="13">
        <f t="shared" si="3115"/>
        <v>2.1115225329509357E-4</v>
      </c>
      <c r="AW2287" s="13">
        <f t="shared" si="3116"/>
        <v>1.1252350468624929E-6</v>
      </c>
      <c r="AX2287" s="13">
        <f t="shared" si="3117"/>
        <v>4.4741569327551429E-6</v>
      </c>
      <c r="AY2287" s="13">
        <f t="shared" si="3118"/>
        <v>1.0641968490253474E-5</v>
      </c>
      <c r="AZ2287" s="13">
        <f t="shared" si="3119"/>
        <v>1.2656182499817754E-5</v>
      </c>
      <c r="BA2287" s="13">
        <f t="shared" si="3120"/>
        <v>1.003441895268369E-5</v>
      </c>
      <c r="BB2287" s="13">
        <f t="shared" si="3121"/>
        <v>5.9668207841954446E-6</v>
      </c>
      <c r="BC2287" s="13">
        <f t="shared" si="3122"/>
        <v>2.8384663178676443E-6</v>
      </c>
      <c r="BD2287" s="13">
        <f t="shared" si="3123"/>
        <v>1.235230220232322E-2</v>
      </c>
      <c r="BE2287" s="13">
        <f t="shared" si="3124"/>
        <v>7.8442702587270367E-3</v>
      </c>
      <c r="BF2287" s="13">
        <f t="shared" si="3125"/>
        <v>2.4907330991455374E-3</v>
      </c>
      <c r="BG2287" s="13">
        <f t="shared" si="3126"/>
        <v>5.2724270213044865E-4</v>
      </c>
      <c r="BH2287" s="13">
        <f t="shared" si="3127"/>
        <v>8.3705737191948083E-5</v>
      </c>
      <c r="BI2287" s="13">
        <f t="shared" si="3128"/>
        <v>1.063138537229319E-5</v>
      </c>
      <c r="BJ2287" s="14">
        <f t="shared" si="3129"/>
        <v>8.0935925236174197E-2</v>
      </c>
      <c r="BK2287" s="14">
        <f t="shared" si="3130"/>
        <v>0.15650060976070793</v>
      </c>
      <c r="BL2287" s="14">
        <f t="shared" si="3131"/>
        <v>0.64132947723945621</v>
      </c>
      <c r="BM2287" s="14">
        <f t="shared" si="3132"/>
        <v>0.56875666941396896</v>
      </c>
      <c r="BN2287" s="14">
        <f t="shared" si="3133"/>
        <v>0.42015296758045229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1.6204000000000001</v>
      </c>
      <c r="F2288" s="10">
        <f>VLOOKUP(B2288,home!$B$2:$E$405,3,FALSE)</f>
        <v>0.89139999999999997</v>
      </c>
      <c r="G2288" s="10">
        <f>VLOOKUP(C2288,away!$B$2:$E$405,4,FALSE)</f>
        <v>1.44</v>
      </c>
      <c r="H2288" s="10">
        <f>VLOOKUP(A2288,away!$A$2:$E$405,3,FALSE)</f>
        <v>1.3241000000000001</v>
      </c>
      <c r="I2288" s="10">
        <f>VLOOKUP(C2288,away!$B$2:$E$405,3,FALSE)</f>
        <v>1.0069999999999999</v>
      </c>
      <c r="J2288" s="10">
        <f>VLOOKUP(B2288,home!$B$2:$E$405,4,FALSE)</f>
        <v>1.3426</v>
      </c>
      <c r="K2288" s="12">
        <f t="shared" si="3078"/>
        <v>2.0799713664000001</v>
      </c>
      <c r="L2288" s="12">
        <f t="shared" si="3079"/>
        <v>1.7901808166199997</v>
      </c>
      <c r="M2288" s="13">
        <f t="shared" si="3080"/>
        <v>2.0855195377087559E-2</v>
      </c>
      <c r="N2288" s="13">
        <f t="shared" si="3081"/>
        <v>4.3378209225019781E-2</v>
      </c>
      <c r="O2288" s="13">
        <f t="shared" si="3082"/>
        <v>3.7334570690924253E-2</v>
      </c>
      <c r="P2288" s="13">
        <f t="shared" si="3083"/>
        <v>7.7654838013959115E-2</v>
      </c>
      <c r="Q2288" s="13">
        <f t="shared" si="3084"/>
        <v>4.5112716556874745E-2</v>
      </c>
      <c r="R2288" s="13">
        <f t="shared" si="3085"/>
        <v>3.3417816123817945E-2</v>
      </c>
      <c r="S2288" s="13">
        <f t="shared" si="3086"/>
        <v>7.2287429558192437E-2</v>
      </c>
      <c r="T2288" s="13">
        <f t="shared" si="3087"/>
        <v>8.0759919765732616E-2</v>
      </c>
      <c r="U2288" s="13">
        <f t="shared" si="3088"/>
        <v>6.9508100665161568E-2</v>
      </c>
      <c r="V2288" s="13">
        <f t="shared" si="3089"/>
        <v>2.9907115502814639E-2</v>
      </c>
      <c r="W2288" s="13">
        <f t="shared" si="3090"/>
        <v>3.1277719566272892E-2</v>
      </c>
      <c r="X2288" s="13">
        <f t="shared" si="3091"/>
        <v>5.5992773555161746E-2</v>
      </c>
      <c r="Y2288" s="13">
        <f t="shared" si="3092"/>
        <v>5.0118594543899095E-2</v>
      </c>
      <c r="Z2288" s="13">
        <f t="shared" si="3093"/>
        <v>1.9941311119397793E-2</v>
      </c>
      <c r="AA2288" s="13">
        <f t="shared" si="3094"/>
        <v>4.1477356136821346E-2</v>
      </c>
      <c r="AB2288" s="13">
        <f t="shared" si="3095"/>
        <v>4.3135856559281871E-2</v>
      </c>
      <c r="AC2288" s="13">
        <f t="shared" si="3096"/>
        <v>6.9599929653121513E-3</v>
      </c>
      <c r="AD2288" s="13">
        <f t="shared" si="3097"/>
        <v>1.6264190276034166E-2</v>
      </c>
      <c r="AE2288" s="13">
        <f t="shared" si="3098"/>
        <v>2.9115841430013903E-2</v>
      </c>
      <c r="AF2288" s="13">
        <f t="shared" si="3099"/>
        <v>2.6061310393880356E-2</v>
      </c>
      <c r="AG2288" s="13">
        <f t="shared" si="3100"/>
        <v>1.5551485974368003E-2</v>
      </c>
      <c r="AH2288" s="13">
        <f t="shared" si="3101"/>
        <v>8.9246381560492642E-3</v>
      </c>
      <c r="AI2288" s="13">
        <f t="shared" si="3102"/>
        <v>1.8562991820063365E-2</v>
      </c>
      <c r="AJ2288" s="13">
        <f t="shared" si="3103"/>
        <v>1.9305245730224612E-2</v>
      </c>
      <c r="AK2288" s="13">
        <f t="shared" si="3104"/>
        <v>1.3384786113394352E-2</v>
      </c>
      <c r="AL2288" s="13">
        <f t="shared" si="3105"/>
        <v>1.0366282674932922E-3</v>
      </c>
      <c r="AM2288" s="13">
        <f t="shared" si="3106"/>
        <v>6.7658100143664695E-3</v>
      </c>
      <c r="AN2288" s="13">
        <f t="shared" si="3107"/>
        <v>1.2112023296614339E-2</v>
      </c>
      <c r="AO2288" s="13">
        <f t="shared" si="3108"/>
        <v>1.0841355878026759E-2</v>
      </c>
      <c r="AP2288" s="13">
        <f t="shared" si="3109"/>
        <v>6.4693291063313242E-3</v>
      </c>
      <c r="AQ2288" s="13">
        <f t="shared" si="3110"/>
        <v>2.8953172156389382E-3</v>
      </c>
      <c r="AR2288" s="13">
        <f t="shared" si="3111"/>
        <v>3.1953432044468572E-3</v>
      </c>
      <c r="AS2288" s="13">
        <f t="shared" si="3112"/>
        <v>6.646222371070285E-3</v>
      </c>
      <c r="AT2288" s="13">
        <f t="shared" si="3113"/>
        <v>6.9119761132766556E-3</v>
      </c>
      <c r="AU2288" s="13">
        <f t="shared" si="3114"/>
        <v>4.7922374669520686E-3</v>
      </c>
      <c r="AV2288" s="13">
        <f t="shared" si="3115"/>
        <v>2.4919291780623933E-3</v>
      </c>
      <c r="AW2288" s="13">
        <f t="shared" si="3116"/>
        <v>1.0721975286327975E-4</v>
      </c>
      <c r="AX2288" s="13">
        <f t="shared" si="3117"/>
        <v>2.3454485167307745E-3</v>
      </c>
      <c r="AY2288" s="13">
        <f t="shared" si="3118"/>
        <v>4.1987769410212648E-3</v>
      </c>
      <c r="AZ2288" s="13">
        <f t="shared" si="3119"/>
        <v>3.7582849665413363E-3</v>
      </c>
      <c r="BA2288" s="13">
        <f t="shared" si="3120"/>
        <v>2.2426698834978787E-3</v>
      </c>
      <c r="BB2288" s="13">
        <f t="shared" si="3121"/>
        <v>1.0036961508623288E-3</v>
      </c>
      <c r="BC2288" s="13">
        <f t="shared" si="3122"/>
        <v>3.5935951899781506E-4</v>
      </c>
      <c r="BD2288" s="13">
        <f t="shared" si="3123"/>
        <v>9.5337368451963984E-4</v>
      </c>
      <c r="BE2288" s="13">
        <f t="shared" si="3124"/>
        <v>1.9829899652801181E-3</v>
      </c>
      <c r="BF2288" s="13">
        <f t="shared" si="3125"/>
        <v>2.0622811738205881E-3</v>
      </c>
      <c r="BG2288" s="13">
        <f t="shared" si="3126"/>
        <v>1.4298285970042015E-3</v>
      </c>
      <c r="BH2288" s="13">
        <f t="shared" si="3127"/>
        <v>7.4350063515715638E-4</v>
      </c>
      <c r="BI2288" s="13">
        <f t="shared" si="3128"/>
        <v>3.092920064054194E-4</v>
      </c>
      <c r="BJ2288" s="14">
        <f t="shared" si="3129"/>
        <v>0.44662483277588655</v>
      </c>
      <c r="BK2288" s="14">
        <f t="shared" si="3130"/>
        <v>0.21289997662588048</v>
      </c>
      <c r="BL2288" s="14">
        <f t="shared" si="3131"/>
        <v>0.31657033639173393</v>
      </c>
      <c r="BM2288" s="14">
        <f t="shared" si="3132"/>
        <v>0.73419155373705747</v>
      </c>
      <c r="BN2288" s="14">
        <f t="shared" si="3133"/>
        <v>0.2577533459876834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1.6204000000000001</v>
      </c>
      <c r="F2289" s="10">
        <f>VLOOKUP(B2289,home!$B$2:$E$405,3,FALSE)</f>
        <v>1.0971</v>
      </c>
      <c r="G2289" s="10">
        <f>VLOOKUP(C2289,away!$B$2:$E$405,4,FALSE)</f>
        <v>0.82279999999999998</v>
      </c>
      <c r="H2289" s="10">
        <f>VLOOKUP(A2289,away!$A$2:$E$405,3,FALSE)</f>
        <v>1.3241000000000001</v>
      </c>
      <c r="I2289" s="10">
        <f>VLOOKUP(C2289,away!$B$2:$E$405,3,FALSE)</f>
        <v>0.41959999999999997</v>
      </c>
      <c r="J2289" s="10">
        <f>VLOOKUP(B2289,home!$B$2:$E$405,4,FALSE)</f>
        <v>0.92310000000000003</v>
      </c>
      <c r="K2289" s="12">
        <f t="shared" si="3078"/>
        <v>1.462725163152</v>
      </c>
      <c r="L2289" s="12">
        <f t="shared" si="3079"/>
        <v>0.51286730751600007</v>
      </c>
      <c r="M2289" s="13">
        <f t="shared" si="3080"/>
        <v>0.13867912458489057</v>
      </c>
      <c r="N2289" s="13">
        <f t="shared" si="3081"/>
        <v>0.20284944513421058</v>
      </c>
      <c r="O2289" s="13">
        <f t="shared" si="3082"/>
        <v>7.112398923452877E-2</v>
      </c>
      <c r="P2289" s="13">
        <f t="shared" si="3083"/>
        <v>0.10403484875709716</v>
      </c>
      <c r="Q2289" s="13">
        <f t="shared" si="3084"/>
        <v>0.14835649386461547</v>
      </c>
      <c r="R2289" s="13">
        <f t="shared" si="3085"/>
        <v>1.823858442925487E-2</v>
      </c>
      <c r="S2289" s="13">
        <f t="shared" si="3086"/>
        <v>1.9511317561870634E-2</v>
      </c>
      <c r="T2289" s="13">
        <f t="shared" si="3087"/>
        <v>7.6087195560859328E-2</v>
      </c>
      <c r="U2289" s="13">
        <f t="shared" si="3088"/>
        <v>2.667803638494335E-2</v>
      </c>
      <c r="V2289" s="13">
        <f t="shared" si="3089"/>
        <v>1.626341846231879E-3</v>
      </c>
      <c r="W2289" s="13">
        <f t="shared" si="3090"/>
        <v>7.2334925564259439E-2</v>
      </c>
      <c r="X2289" s="13">
        <f t="shared" si="3091"/>
        <v>3.709821851351202E-2</v>
      </c>
      <c r="Y2289" s="13">
        <f t="shared" si="3092"/>
        <v>9.5132317213325671E-3</v>
      </c>
      <c r="Z2289" s="13">
        <f t="shared" si="3093"/>
        <v>3.1179912297117298E-3</v>
      </c>
      <c r="AA2289" s="13">
        <f t="shared" si="3094"/>
        <v>4.5607642301865939E-3</v>
      </c>
      <c r="AB2289" s="13">
        <f t="shared" si="3095"/>
        <v>3.3355723013487469E-3</v>
      </c>
      <c r="AC2289" s="13">
        <f t="shared" si="3096"/>
        <v>7.625346844132466E-5</v>
      </c>
      <c r="AD2289" s="13">
        <f t="shared" si="3097"/>
        <v>2.6451528949392303E-2</v>
      </c>
      <c r="AE2289" s="13">
        <f t="shared" si="3098"/>
        <v>1.3566124431956362E-2</v>
      </c>
      <c r="AF2289" s="13">
        <f t="shared" si="3099"/>
        <v>3.4788108554222423E-3</v>
      </c>
      <c r="AG2289" s="13">
        <f t="shared" si="3100"/>
        <v>5.9472278559261288E-4</v>
      </c>
      <c r="AH2289" s="13">
        <f t="shared" si="3101"/>
        <v>3.997789417101891E-4</v>
      </c>
      <c r="AI2289" s="13">
        <f t="shared" si="3102"/>
        <v>5.8476671773777017E-4</v>
      </c>
      <c r="AJ2289" s="13">
        <f t="shared" si="3103"/>
        <v>4.2767649630441981E-4</v>
      </c>
      <c r="AK2289" s="13">
        <f t="shared" si="3104"/>
        <v>2.0852439094438602E-4</v>
      </c>
      <c r="AL2289" s="13">
        <f t="shared" si="3105"/>
        <v>2.2881650227439087E-6</v>
      </c>
      <c r="AM2289" s="13">
        <f t="shared" si="3106"/>
        <v>7.7382633996239342E-3</v>
      </c>
      <c r="AN2289" s="13">
        <f t="shared" si="3107"/>
        <v>3.9687023146147363E-3</v>
      </c>
      <c r="AO2289" s="13">
        <f t="shared" si="3108"/>
        <v>1.0177088352144885E-3</v>
      </c>
      <c r="AP2289" s="13">
        <f t="shared" si="3109"/>
        <v>1.7398319671723314E-4</v>
      </c>
      <c r="AQ2289" s="13">
        <f t="shared" si="3110"/>
        <v>2.2307573413348479E-5</v>
      </c>
      <c r="AR2289" s="13">
        <f t="shared" si="3111"/>
        <v>4.1006709887300134E-5</v>
      </c>
      <c r="AS2289" s="13">
        <f t="shared" si="3112"/>
        <v>5.9981546410227808E-5</v>
      </c>
      <c r="AT2289" s="13">
        <f t="shared" si="3113"/>
        <v>4.3868258629504878E-5</v>
      </c>
      <c r="AU2289" s="13">
        <f t="shared" si="3114"/>
        <v>2.1389068587012214E-5</v>
      </c>
      <c r="AV2289" s="13">
        <f t="shared" si="3115"/>
        <v>7.8215822096516952E-6</v>
      </c>
      <c r="AW2289" s="13">
        <f t="shared" si="3116"/>
        <v>4.768179437103783E-8</v>
      </c>
      <c r="AX2289" s="13">
        <f t="shared" si="3117"/>
        <v>1.8864920989546787E-3</v>
      </c>
      <c r="AY2289" s="13">
        <f t="shared" si="3118"/>
        <v>9.6752012344109375E-4</v>
      </c>
      <c r="AZ2289" s="13">
        <f t="shared" si="3119"/>
        <v>2.4810472033839085E-4</v>
      </c>
      <c r="BA2289" s="13">
        <f t="shared" si="3120"/>
        <v>4.2414933300653568E-5</v>
      </c>
      <c r="BB2289" s="13">
        <f t="shared" si="3121"/>
        <v>5.4383081600942299E-6</v>
      </c>
      <c r="BC2289" s="13">
        <f t="shared" si="3122"/>
        <v>5.5782609270196413E-7</v>
      </c>
      <c r="BD2289" s="13">
        <f t="shared" si="3123"/>
        <v>3.5051668149982258E-6</v>
      </c>
      <c r="BE2289" s="13">
        <f t="shared" si="3124"/>
        <v>5.127095701343255E-6</v>
      </c>
      <c r="BF2289" s="13">
        <f t="shared" si="3125"/>
        <v>3.7497659481216168E-6</v>
      </c>
      <c r="BG2289" s="13">
        <f t="shared" si="3126"/>
        <v>1.8282923360826684E-6</v>
      </c>
      <c r="BH2289" s="13">
        <f t="shared" si="3127"/>
        <v>6.685723013965184E-7</v>
      </c>
      <c r="BI2289" s="13">
        <f t="shared" si="3128"/>
        <v>1.9558750572782592E-7</v>
      </c>
      <c r="BJ2289" s="14">
        <f t="shared" si="3129"/>
        <v>0.6064021907110243</v>
      </c>
      <c r="BK2289" s="14">
        <f t="shared" si="3130"/>
        <v>0.26489769450699541</v>
      </c>
      <c r="BL2289" s="14">
        <f t="shared" si="3131"/>
        <v>0.12574683477329043</v>
      </c>
      <c r="BM2289" s="14">
        <f t="shared" si="3132"/>
        <v>0.31591475277477771</v>
      </c>
      <c r="BN2289" s="14">
        <f t="shared" si="3133"/>
        <v>0.6832824860045974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1.6204000000000001</v>
      </c>
      <c r="F2290" s="10">
        <f>VLOOKUP(B2290,home!$B$2:$E$405,3,FALSE)</f>
        <v>1.8513999999999999</v>
      </c>
      <c r="G2290" s="10">
        <f>VLOOKUP(C2290,away!$B$2:$E$405,4,FALSE)</f>
        <v>1.5770999999999999</v>
      </c>
      <c r="H2290" s="10">
        <f>VLOOKUP(A2290,away!$A$2:$E$405,3,FALSE)</f>
        <v>1.3241000000000001</v>
      </c>
      <c r="I2290" s="10">
        <f>VLOOKUP(C2290,away!$B$2:$E$405,3,FALSE)</f>
        <v>0.83909999999999996</v>
      </c>
      <c r="J2290" s="10">
        <f>VLOOKUP(B2290,home!$B$2:$E$405,4,FALSE)</f>
        <v>0.41959999999999997</v>
      </c>
      <c r="K2290" s="12">
        <f t="shared" si="3078"/>
        <v>4.7313134999759994</v>
      </c>
      <c r="L2290" s="12">
        <f t="shared" si="3079"/>
        <v>0.46619754927599999</v>
      </c>
      <c r="M2290" s="13">
        <f t="shared" si="3080"/>
        <v>5.5303119793032431E-3</v>
      </c>
      <c r="N2290" s="13">
        <f t="shared" si="3081"/>
        <v>2.6165639726756427E-2</v>
      </c>
      <c r="O2290" s="13">
        <f t="shared" si="3082"/>
        <v>2.5782178914828765E-3</v>
      </c>
      <c r="P2290" s="13">
        <f t="shared" si="3083"/>
        <v>1.219835711585259E-2</v>
      </c>
      <c r="Q2290" s="13">
        <f t="shared" si="3084"/>
        <v>6.1898922237355512E-2</v>
      </c>
      <c r="R2290" s="13">
        <f t="shared" si="3085"/>
        <v>6.0097943125442667E-4</v>
      </c>
      <c r="S2290" s="13">
        <f t="shared" si="3086"/>
        <v>6.7265606751817772E-3</v>
      </c>
      <c r="T2290" s="13">
        <f t="shared" si="3087"/>
        <v>2.8857125849880833E-2</v>
      </c>
      <c r="U2290" s="13">
        <f t="shared" si="3088"/>
        <v>2.8434220963019668E-3</v>
      </c>
      <c r="V2290" s="13">
        <f t="shared" si="3089"/>
        <v>1.6485505415807502E-3</v>
      </c>
      <c r="W2290" s="13">
        <f t="shared" si="3090"/>
        <v>9.7621068805188255E-2</v>
      </c>
      <c r="X2290" s="13">
        <f t="shared" si="3091"/>
        <v>4.5510703034682527E-2</v>
      </c>
      <c r="Y2290" s="13">
        <f t="shared" si="3092"/>
        <v>1.0608489110298406E-2</v>
      </c>
      <c r="Z2290" s="13">
        <f t="shared" si="3093"/>
        <v>9.3391712672032662E-5</v>
      </c>
      <c r="AA2290" s="13">
        <f t="shared" si="3094"/>
        <v>4.4186547095106775E-4</v>
      </c>
      <c r="AB2290" s="13">
        <f t="shared" si="3095"/>
        <v>1.0453020339420201E-3</v>
      </c>
      <c r="AC2290" s="13">
        <f t="shared" si="3096"/>
        <v>2.2726575264868433E-4</v>
      </c>
      <c r="AD2290" s="13">
        <f t="shared" si="3097"/>
        <v>0.11546897018001827</v>
      </c>
      <c r="AE2290" s="13">
        <f t="shared" si="3098"/>
        <v>5.3831350915348034E-2</v>
      </c>
      <c r="AF2290" s="13">
        <f t="shared" si="3099"/>
        <v>1.2548021935475807E-2</v>
      </c>
      <c r="AG2290" s="13">
        <f t="shared" si="3100"/>
        <v>1.9499523581934372E-3</v>
      </c>
      <c r="AH2290" s="13">
        <f t="shared" si="3101"/>
        <v>1.0884746892597496E-5</v>
      </c>
      <c r="AI2290" s="13">
        <f t="shared" si="3102"/>
        <v>5.149914991676834E-5</v>
      </c>
      <c r="AJ2290" s="13">
        <f t="shared" si="3103"/>
        <v>1.2182931161924698E-4</v>
      </c>
      <c r="AK2290" s="13">
        <f t="shared" si="3104"/>
        <v>1.9213755558564207E-4</v>
      </c>
      <c r="AL2290" s="13">
        <f t="shared" si="3105"/>
        <v>2.00514460767253E-5</v>
      </c>
      <c r="AM2290" s="13">
        <f t="shared" si="3106"/>
        <v>0.10926397948820929</v>
      </c>
      <c r="AN2290" s="13">
        <f t="shared" si="3107"/>
        <v>5.0938599461546295E-2</v>
      </c>
      <c r="AO2290" s="13">
        <f t="shared" si="3108"/>
        <v>1.1873725116262328E-2</v>
      </c>
      <c r="AP2290" s="13">
        <f t="shared" si="3109"/>
        <v>1.8451671833261286E-3</v>
      </c>
      <c r="AQ2290" s="13">
        <f t="shared" si="3110"/>
        <v>2.1505310471778524E-4</v>
      </c>
      <c r="AR2290" s="13">
        <f t="shared" si="3111"/>
        <v>1.014888465163702E-6</v>
      </c>
      <c r="AS2290" s="13">
        <f t="shared" si="3112"/>
        <v>4.801755496198945E-6</v>
      </c>
      <c r="AT2290" s="13">
        <f t="shared" si="3113"/>
        <v>1.1359305301375016E-5</v>
      </c>
      <c r="AU2290" s="13">
        <f t="shared" si="3114"/>
        <v>1.7914811507581516E-5</v>
      </c>
      <c r="AV2290" s="13">
        <f t="shared" si="3115"/>
        <v>2.1190147383836454E-5</v>
      </c>
      <c r="AW2290" s="13">
        <f t="shared" si="3116"/>
        <v>1.2285558655266788E-6</v>
      </c>
      <c r="AX2290" s="13">
        <f t="shared" si="3117"/>
        <v>8.6160356868944202E-2</v>
      </c>
      <c r="AY2290" s="13">
        <f t="shared" si="3118"/>
        <v>4.0167747217047349E-2</v>
      </c>
      <c r="AZ2290" s="13">
        <f t="shared" si="3119"/>
        <v>9.3630526562626729E-3</v>
      </c>
      <c r="BA2290" s="13">
        <f t="shared" si="3120"/>
        <v>1.4550107340306E-3</v>
      </c>
      <c r="BB2290" s="13">
        <f t="shared" si="3121"/>
        <v>1.695806095938349E-4</v>
      </c>
      <c r="BC2290" s="13">
        <f t="shared" si="3122"/>
        <v>1.5811612919475199E-5</v>
      </c>
      <c r="BD2290" s="13">
        <f t="shared" si="3123"/>
        <v>7.8856419207966454E-8</v>
      </c>
      <c r="BE2290" s="13">
        <f t="shared" si="3124"/>
        <v>3.730944407584184E-7</v>
      </c>
      <c r="BF2290" s="13">
        <f t="shared" si="3125"/>
        <v>8.8261338216315059E-7</v>
      </c>
      <c r="BG2290" s="13">
        <f t="shared" si="3126"/>
        <v>1.3919735367626635E-6</v>
      </c>
      <c r="BH2290" s="13">
        <f t="shared" si="3127"/>
        <v>1.646465796523632E-6</v>
      </c>
      <c r="BI2290" s="13">
        <f t="shared" si="3128"/>
        <v>1.5579891700681991E-6</v>
      </c>
      <c r="BJ2290" s="14">
        <f t="shared" si="3129"/>
        <v>0.76592832820605761</v>
      </c>
      <c r="BK2290" s="14">
        <f t="shared" si="3130"/>
        <v>6.6518844727691123E-2</v>
      </c>
      <c r="BL2290" s="14">
        <f t="shared" si="3131"/>
        <v>7.9483495888462534E-3</v>
      </c>
      <c r="BM2290" s="14">
        <f t="shared" si="3132"/>
        <v>0.69134996719208019</v>
      </c>
      <c r="BN2290" s="14">
        <f t="shared" si="3133"/>
        <v>0.10897242838200508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1.5866</v>
      </c>
      <c r="F2291" s="10">
        <f>VLOOKUP(B2291,home!$B$2:$E$405,3,FALSE)</f>
        <v>1.0084</v>
      </c>
      <c r="G2291" s="10">
        <f>VLOOKUP(C2291,away!$B$2:$E$405,4,FALSE)</f>
        <v>0.81940000000000002</v>
      </c>
      <c r="H2291" s="10">
        <f>VLOOKUP(A2291,away!$A$2:$E$405,3,FALSE)</f>
        <v>1.1788000000000001</v>
      </c>
      <c r="I2291" s="10">
        <f>VLOOKUP(C2291,away!$B$2:$E$405,3,FALSE)</f>
        <v>1.4420999999999999</v>
      </c>
      <c r="J2291" s="10">
        <f>VLOOKUP(B2291,home!$B$2:$E$405,4,FALSE)</f>
        <v>0.76349999999999996</v>
      </c>
      <c r="K2291" s="12">
        <f t="shared" si="3078"/>
        <v>1.3109805443359999</v>
      </c>
      <c r="L2291" s="12">
        <f t="shared" si="3079"/>
        <v>1.2979099009799999</v>
      </c>
      <c r="M2291" s="13">
        <f t="shared" si="3080"/>
        <v>7.361617964188584E-2</v>
      </c>
      <c r="N2291" s="13">
        <f t="shared" si="3081"/>
        <v>9.6509379258856248E-2</v>
      </c>
      <c r="O2291" s="13">
        <f t="shared" si="3082"/>
        <v>9.5547168429525917E-2</v>
      </c>
      <c r="P2291" s="13">
        <f t="shared" si="3083"/>
        <v>0.12526047887750336</v>
      </c>
      <c r="Q2291" s="13">
        <f t="shared" si="3084"/>
        <v>6.3260959277152418E-2</v>
      </c>
      <c r="R2291" s="13">
        <f t="shared" si="3085"/>
        <v>6.2005807957642697E-2</v>
      </c>
      <c r="S2291" s="13">
        <f t="shared" si="3086"/>
        <v>5.3283760597697911E-2</v>
      </c>
      <c r="T2291" s="13">
        <f t="shared" si="3087"/>
        <v>8.210702539130868E-2</v>
      </c>
      <c r="U2291" s="13">
        <f t="shared" si="3088"/>
        <v>8.1288407868303894E-2</v>
      </c>
      <c r="V2291" s="13">
        <f t="shared" si="3089"/>
        <v>1.0073795976992508E-2</v>
      </c>
      <c r="W2291" s="13">
        <f t="shared" si="3090"/>
        <v>2.7644628942792938E-2</v>
      </c>
      <c r="X2291" s="13">
        <f t="shared" si="3091"/>
        <v>3.5880237613769218E-2</v>
      </c>
      <c r="Y2291" s="13">
        <f t="shared" si="3092"/>
        <v>2.3284657824213042E-2</v>
      </c>
      <c r="Z2291" s="13">
        <f t="shared" si="3093"/>
        <v>2.682598402216297E-2</v>
      </c>
      <c r="AA2291" s="13">
        <f t="shared" si="3094"/>
        <v>3.5168343135724041E-2</v>
      </c>
      <c r="AB2291" s="13">
        <f t="shared" si="3095"/>
        <v>2.3052506813733369E-2</v>
      </c>
      <c r="AC2291" s="13">
        <f t="shared" si="3096"/>
        <v>1.0713070434471333E-3</v>
      </c>
      <c r="AD2291" s="13">
        <f t="shared" si="3097"/>
        <v>9.0603926748473503E-3</v>
      </c>
      <c r="AE2291" s="13">
        <f t="shared" si="3098"/>
        <v>1.1759573359451039E-2</v>
      </c>
      <c r="AF2291" s="13">
        <f t="shared" si="3099"/>
        <v>7.6314333472660735E-3</v>
      </c>
      <c r="AG2291" s="13">
        <f t="shared" si="3100"/>
        <v>3.3016376333618591E-3</v>
      </c>
      <c r="AH2291" s="13">
        <f t="shared" si="3101"/>
        <v>8.704427566474153E-3</v>
      </c>
      <c r="AI2291" s="13">
        <f t="shared" si="3102"/>
        <v>1.1411335189229568E-2</v>
      </c>
      <c r="AJ2291" s="13">
        <f t="shared" si="3103"/>
        <v>7.4800192089883658E-3</v>
      </c>
      <c r="AK2291" s="13">
        <f t="shared" si="3104"/>
        <v>3.2687198847477683E-3</v>
      </c>
      <c r="AL2291" s="13">
        <f t="shared" si="3105"/>
        <v>7.2914641286643363E-5</v>
      </c>
      <c r="AM2291" s="13">
        <f t="shared" si="3106"/>
        <v>2.3755997041538563E-3</v>
      </c>
      <c r="AN2291" s="13">
        <f t="shared" si="3107"/>
        <v>3.0833143767864482E-3</v>
      </c>
      <c r="AO2291" s="13">
        <f t="shared" si="3108"/>
        <v>2.000932128732555E-3</v>
      </c>
      <c r="AP2291" s="13">
        <f t="shared" si="3109"/>
        <v>8.6567654035699017E-4</v>
      </c>
      <c r="AQ2291" s="13">
        <f t="shared" si="3110"/>
        <v>2.8089253819386261E-4</v>
      </c>
      <c r="AR2291" s="13">
        <f t="shared" si="3111"/>
        <v>2.2595125441780086E-3</v>
      </c>
      <c r="AS2291" s="13">
        <f t="shared" si="3112"/>
        <v>2.9621769851005055E-3</v>
      </c>
      <c r="AT2291" s="13">
        <f t="shared" si="3113"/>
        <v>1.9416781981733159E-3</v>
      </c>
      <c r="AU2291" s="13">
        <f t="shared" si="3114"/>
        <v>8.4850078038886602E-4</v>
      </c>
      <c r="AV2291" s="13">
        <f t="shared" si="3115"/>
        <v>2.780920037359289E-4</v>
      </c>
      <c r="AW2291" s="13">
        <f t="shared" si="3116"/>
        <v>3.4462996409124289E-6</v>
      </c>
      <c r="AX2291" s="13">
        <f t="shared" si="3117"/>
        <v>5.1906083221267801E-4</v>
      </c>
      <c r="AY2291" s="13">
        <f t="shared" si="3118"/>
        <v>6.7369419333975313E-4</v>
      </c>
      <c r="AZ2291" s="13">
        <f t="shared" si="3119"/>
        <v>4.3719718188420009E-4</v>
      </c>
      <c r="BA2291" s="13">
        <f t="shared" si="3120"/>
        <v>1.8914751701601902E-4</v>
      </c>
      <c r="BB2291" s="13">
        <f t="shared" si="3121"/>
        <v>6.1374108770218552E-5</v>
      </c>
      <c r="BC2291" s="13">
        <f t="shared" si="3122"/>
        <v>1.5931612687338009E-5</v>
      </c>
      <c r="BD2291" s="13">
        <f t="shared" si="3123"/>
        <v>4.8877395041285754E-4</v>
      </c>
      <c r="BE2291" s="13">
        <f t="shared" si="3124"/>
        <v>6.4077313956950491E-4</v>
      </c>
      <c r="BF2291" s="13">
        <f t="shared" si="3125"/>
        <v>4.2002055965435862E-4</v>
      </c>
      <c r="BG2291" s="13">
        <f t="shared" si="3126"/>
        <v>1.8354626064266084E-4</v>
      </c>
      <c r="BH2291" s="13">
        <f t="shared" si="3127"/>
        <v>6.0156394172038167E-5</v>
      </c>
      <c r="BI2291" s="13">
        <f t="shared" si="3128"/>
        <v>1.5772772475389909E-5</v>
      </c>
      <c r="BJ2291" s="14">
        <f t="shared" si="3129"/>
        <v>0.37094274605715277</v>
      </c>
      <c r="BK2291" s="14">
        <f t="shared" si="3130"/>
        <v>0.26405213097215313</v>
      </c>
      <c r="BL2291" s="14">
        <f t="shared" si="3131"/>
        <v>0.33802573964287314</v>
      </c>
      <c r="BM2291" s="14">
        <f t="shared" si="3132"/>
        <v>0.48297637935807669</v>
      </c>
      <c r="BN2291" s="14">
        <f t="shared" si="3133"/>
        <v>0.51619997344256652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1.5866</v>
      </c>
      <c r="F2292" s="10">
        <f>VLOOKUP(B2292,home!$B$2:$E$405,3,FALSE)</f>
        <v>0.88239999999999996</v>
      </c>
      <c r="G2292" s="10">
        <f>VLOOKUP(C2292,away!$B$2:$E$405,4,FALSE)</f>
        <v>1.2033</v>
      </c>
      <c r="H2292" s="10">
        <f>VLOOKUP(A2292,away!$A$2:$E$405,3,FALSE)</f>
        <v>1.1788000000000001</v>
      </c>
      <c r="I2292" s="10">
        <f>VLOOKUP(C2292,away!$B$2:$E$405,3,FALSE)</f>
        <v>0.7712</v>
      </c>
      <c r="J2292" s="10">
        <f>VLOOKUP(B2292,home!$B$2:$E$405,4,FALSE)</f>
        <v>1.3573</v>
      </c>
      <c r="K2292" s="12">
        <f t="shared" si="3078"/>
        <v>1.6846390602720001</v>
      </c>
      <c r="L2292" s="12">
        <f t="shared" si="3079"/>
        <v>1.233908617088</v>
      </c>
      <c r="M2292" s="13">
        <f t="shared" si="3080"/>
        <v>5.4012073322600468E-2</v>
      </c>
      <c r="N2292" s="13">
        <f t="shared" si="3081"/>
        <v>9.0990848445528003E-2</v>
      </c>
      <c r="O2292" s="13">
        <f t="shared" si="3082"/>
        <v>6.6645962699545591E-2</v>
      </c>
      <c r="P2292" s="13">
        <f t="shared" si="3083"/>
        <v>0.11227439197308524</v>
      </c>
      <c r="Q2292" s="13">
        <f t="shared" si="3084"/>
        <v>7.6643368709313153E-2</v>
      </c>
      <c r="R2292" s="13">
        <f t="shared" si="3085"/>
        <v>4.1117513834547391E-2</v>
      </c>
      <c r="S2292" s="13">
        <f t="shared" si="3086"/>
        <v>5.8345932295712388E-2</v>
      </c>
      <c r="T2292" s="13">
        <f t="shared" si="3087"/>
        <v>9.4570913093074277E-2</v>
      </c>
      <c r="U2292" s="13">
        <f t="shared" si="3088"/>
        <v>6.9268169866952861E-2</v>
      </c>
      <c r="V2292" s="13">
        <f t="shared" si="3089"/>
        <v>1.3475904901397188E-2</v>
      </c>
      <c r="W2292" s="13">
        <f t="shared" si="3090"/>
        <v>4.3038804212845914E-2</v>
      </c>
      <c r="X2292" s="13">
        <f t="shared" si="3091"/>
        <v>5.3105951387393879E-2</v>
      </c>
      <c r="Y2292" s="13">
        <f t="shared" si="3092"/>
        <v>3.2763945517780883E-2</v>
      </c>
      <c r="Z2292" s="13">
        <f t="shared" si="3093"/>
        <v>1.6911751544561017E-2</v>
      </c>
      <c r="AA2292" s="13">
        <f t="shared" si="3094"/>
        <v>2.8490197229582809E-2</v>
      </c>
      <c r="AB2292" s="13">
        <f t="shared" si="3095"/>
        <v>2.399784954390417E-2</v>
      </c>
      <c r="AC2292" s="13">
        <f t="shared" si="3096"/>
        <v>1.7507648475817727E-3</v>
      </c>
      <c r="AD2292" s="13">
        <f t="shared" si="3097"/>
        <v>1.8126212671089836E-2</v>
      </c>
      <c r="AE2292" s="13">
        <f t="shared" si="3098"/>
        <v>2.2366090010027439E-2</v>
      </c>
      <c r="AF2292" s="13">
        <f t="shared" si="3099"/>
        <v>1.3798855596969351E-2</v>
      </c>
      <c r="AG2292" s="13">
        <f t="shared" si="3100"/>
        <v>5.6755089423511504E-3</v>
      </c>
      <c r="AH2292" s="13">
        <f t="shared" si="3101"/>
        <v>5.2168889902212863E-3</v>
      </c>
      <c r="AI2292" s="13">
        <f t="shared" si="3102"/>
        <v>8.7885749660297306E-3</v>
      </c>
      <c r="AJ2292" s="13">
        <f t="shared" si="3103"/>
        <v>7.402788335951177E-3</v>
      </c>
      <c r="AK2292" s="13">
        <f t="shared" si="3104"/>
        <v>4.1570087952231046E-3</v>
      </c>
      <c r="AL2292" s="13">
        <f t="shared" si="3105"/>
        <v>1.4557194098145803E-4</v>
      </c>
      <c r="AM2292" s="13">
        <f t="shared" si="3106"/>
        <v>6.1072251761030384E-3</v>
      </c>
      <c r="AN2292" s="13">
        <f t="shared" si="3107"/>
        <v>7.5357577712903169E-3</v>
      </c>
      <c r="AO2292" s="13">
        <f t="shared" si="3108"/>
        <v>4.6492182251414941E-3</v>
      </c>
      <c r="AP2292" s="13">
        <f t="shared" si="3109"/>
        <v>1.9122368102415545E-3</v>
      </c>
      <c r="AQ2292" s="13">
        <f t="shared" si="3110"/>
        <v>5.8988136951748172E-4</v>
      </c>
      <c r="AR2292" s="13">
        <f t="shared" si="3111"/>
        <v>1.2874328558851102E-3</v>
      </c>
      <c r="AS2292" s="13">
        <f t="shared" si="3112"/>
        <v>2.1688596765015891E-3</v>
      </c>
      <c r="AT2292" s="13">
        <f t="shared" si="3113"/>
        <v>1.8268728636417358E-3</v>
      </c>
      <c r="AU2292" s="13">
        <f t="shared" si="3114"/>
        <v>1.0258737947472772E-3</v>
      </c>
      <c r="AV2292" s="13">
        <f t="shared" si="3115"/>
        <v>4.3205676638518096E-4</v>
      </c>
      <c r="AW2292" s="13">
        <f t="shared" si="3116"/>
        <v>8.4055286966512846E-6</v>
      </c>
      <c r="AX2292" s="13">
        <f t="shared" si="3117"/>
        <v>1.7147450135899529E-3</v>
      </c>
      <c r="AY2292" s="13">
        <f t="shared" si="3118"/>
        <v>2.1158386483773224E-3</v>
      </c>
      <c r="AZ2292" s="13">
        <f t="shared" si="3119"/>
        <v>1.305375770300303E-3</v>
      </c>
      <c r="BA2292" s="13">
        <f t="shared" si="3120"/>
        <v>5.3690480383714295E-4</v>
      </c>
      <c r="BB2292" s="13">
        <f t="shared" si="3121"/>
        <v>1.6562286600264837E-4</v>
      </c>
      <c r="BC2292" s="13">
        <f t="shared" si="3122"/>
        <v>4.087269630949573E-5</v>
      </c>
      <c r="BD2292" s="13">
        <f t="shared" si="3123"/>
        <v>2.6476241579980858E-4</v>
      </c>
      <c r="BE2292" s="13">
        <f t="shared" si="3124"/>
        <v>4.4602910734833402E-4</v>
      </c>
      <c r="BF2292" s="13">
        <f t="shared" si="3125"/>
        <v>3.7569902812862834E-4</v>
      </c>
      <c r="BG2292" s="13">
        <f t="shared" si="3126"/>
        <v>2.1097241923057208E-4</v>
      </c>
      <c r="BH2292" s="13">
        <f t="shared" si="3127"/>
        <v>8.885309451897534E-5</v>
      </c>
      <c r="BI2292" s="13">
        <f t="shared" si="3128"/>
        <v>2.9937078730541158E-5</v>
      </c>
      <c r="BJ2292" s="14">
        <f t="shared" si="3129"/>
        <v>0.47775417773708467</v>
      </c>
      <c r="BK2292" s="14">
        <f t="shared" si="3130"/>
        <v>0.24212047792973584</v>
      </c>
      <c r="BL2292" s="14">
        <f t="shared" si="3131"/>
        <v>0.26324230336287591</v>
      </c>
      <c r="BM2292" s="14">
        <f t="shared" si="3132"/>
        <v>0.55623711846995672</v>
      </c>
      <c r="BN2292" s="14">
        <f t="shared" si="3133"/>
        <v>0.44168415898461982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1.5866</v>
      </c>
      <c r="F2293" s="10">
        <f>VLOOKUP(B2293,home!$B$2:$E$405,3,FALSE)</f>
        <v>1.1975</v>
      </c>
      <c r="G2293" s="10">
        <f>VLOOKUP(C2293,away!$B$2:$E$405,4,FALSE)</f>
        <v>1.3236000000000001</v>
      </c>
      <c r="H2293" s="10">
        <f>VLOOKUP(A2293,away!$A$2:$E$405,3,FALSE)</f>
        <v>1.1788000000000001</v>
      </c>
      <c r="I2293" s="10">
        <f>VLOOKUP(C2293,away!$B$2:$E$405,3,FALSE)</f>
        <v>0.76349999999999996</v>
      </c>
      <c r="J2293" s="10">
        <f>VLOOKUP(B2293,home!$B$2:$E$405,4,FALSE)</f>
        <v>0.67869999999999997</v>
      </c>
      <c r="K2293" s="12">
        <f t="shared" si="3078"/>
        <v>2.5147784526000003</v>
      </c>
      <c r="L2293" s="12">
        <f t="shared" si="3079"/>
        <v>0.61083936606</v>
      </c>
      <c r="M2293" s="13">
        <f t="shared" si="3080"/>
        <v>4.3909796949586577E-2</v>
      </c>
      <c r="N2293" s="13">
        <f t="shared" si="3081"/>
        <v>0.11042341122686157</v>
      </c>
      <c r="O2293" s="13">
        <f t="shared" si="3082"/>
        <v>2.6821832532508791E-2</v>
      </c>
      <c r="P2293" s="13">
        <f t="shared" si="3083"/>
        <v>6.7450966511998806E-2</v>
      </c>
      <c r="Q2293" s="13">
        <f t="shared" si="3084"/>
        <v>0.13884520760795022</v>
      </c>
      <c r="R2293" s="13">
        <f t="shared" si="3085"/>
        <v>8.1919155903625758E-3</v>
      </c>
      <c r="S2293" s="13">
        <f t="shared" si="3086"/>
        <v>2.5903290378604334E-2</v>
      </c>
      <c r="T2293" s="13">
        <f t="shared" si="3087"/>
        <v>8.4812118595709404E-2</v>
      </c>
      <c r="U2293" s="13">
        <f t="shared" si="3088"/>
        <v>2.060085281216182E-2</v>
      </c>
      <c r="V2293" s="13">
        <f t="shared" si="3089"/>
        <v>4.4211899374929104E-3</v>
      </c>
      <c r="W2293" s="13">
        <f t="shared" si="3090"/>
        <v>0.1163883121130823</v>
      </c>
      <c r="X2293" s="13">
        <f t="shared" si="3091"/>
        <v>7.1094562787948609E-2</v>
      </c>
      <c r="Y2293" s="13">
        <f t="shared" si="3092"/>
        <v>2.1713678831851695E-2</v>
      </c>
      <c r="Z2293" s="13">
        <f t="shared" si="3093"/>
        <v>1.6679815086780355E-3</v>
      </c>
      <c r="AA2293" s="13">
        <f t="shared" si="3094"/>
        <v>4.1946039573587642E-3</v>
      </c>
      <c r="AB2293" s="13">
        <f t="shared" si="3095"/>
        <v>5.2742498245782563E-3</v>
      </c>
      <c r="AC2293" s="13">
        <f t="shared" si="3096"/>
        <v>4.2446896127674435E-4</v>
      </c>
      <c r="AD2293" s="13">
        <f t="shared" si="3097"/>
        <v>7.3172704859115756E-2</v>
      </c>
      <c r="AE2293" s="13">
        <f t="shared" si="3098"/>
        <v>4.4696768649037752E-2</v>
      </c>
      <c r="AF2293" s="13">
        <f t="shared" si="3099"/>
        <v>1.365127291325435E-2</v>
      </c>
      <c r="AG2293" s="13">
        <f t="shared" si="3100"/>
        <v>2.7795782974147786E-3</v>
      </c>
      <c r="AH2293" s="13">
        <f t="shared" si="3101"/>
        <v>2.5471719184017337E-4</v>
      </c>
      <c r="AI2293" s="13">
        <f t="shared" si="3102"/>
        <v>6.4055730554644875E-4</v>
      </c>
      <c r="AJ2293" s="13">
        <f t="shared" si="3103"/>
        <v>8.0542985482186203E-4</v>
      </c>
      <c r="AK2293" s="13">
        <f t="shared" si="3104"/>
        <v>6.7515921466225503E-4</v>
      </c>
      <c r="AL2293" s="13">
        <f t="shared" si="3105"/>
        <v>2.6081506799343251E-5</v>
      </c>
      <c r="AM2293" s="13">
        <f t="shared" si="3106"/>
        <v>3.6802628299632725E-2</v>
      </c>
      <c r="AN2293" s="13">
        <f t="shared" si="3107"/>
        <v>2.2480494139889472E-2</v>
      </c>
      <c r="AO2293" s="13">
        <f t="shared" si="3108"/>
        <v>6.8659853945628136E-3</v>
      </c>
      <c r="AP2293" s="13">
        <f t="shared" si="3109"/>
        <v>1.3980047219306561E-3</v>
      </c>
      <c r="AQ2293" s="13">
        <f t="shared" si="3110"/>
        <v>2.1348907952325211E-4</v>
      </c>
      <c r="AR2293" s="13">
        <f t="shared" si="3111"/>
        <v>3.1118257597646985E-5</v>
      </c>
      <c r="AS2293" s="13">
        <f t="shared" si="3112"/>
        <v>7.8255523689018896E-5</v>
      </c>
      <c r="AT2293" s="13">
        <f t="shared" si="3113"/>
        <v>9.8397652385036821E-5</v>
      </c>
      <c r="AU2293" s="13">
        <f t="shared" si="3114"/>
        <v>8.2482765334771876E-5</v>
      </c>
      <c r="AV2293" s="13">
        <f t="shared" si="3115"/>
        <v>5.1856470243686654E-5</v>
      </c>
      <c r="AW2293" s="13">
        <f t="shared" si="3116"/>
        <v>1.1129020071437948E-6</v>
      </c>
      <c r="AX2293" s="13">
        <f t="shared" si="3117"/>
        <v>1.5425076107827224E-2</v>
      </c>
      <c r="AY2293" s="13">
        <f t="shared" si="3118"/>
        <v>9.4222437111324345E-3</v>
      </c>
      <c r="AZ2293" s="13">
        <f t="shared" si="3119"/>
        <v>2.8777386876854784E-3</v>
      </c>
      <c r="BA2293" s="13">
        <f t="shared" si="3120"/>
        <v>5.8594535855737806E-4</v>
      </c>
      <c r="BB2293" s="13">
        <f t="shared" si="3121"/>
        <v>8.9479622841747038E-5</v>
      </c>
      <c r="BC2293" s="13">
        <f t="shared" si="3122"/>
        <v>1.0931535218388132E-5</v>
      </c>
      <c r="BD2293" s="13">
        <f t="shared" si="3123"/>
        <v>3.1680427906397428E-6</v>
      </c>
      <c r="BE2293" s="13">
        <f t="shared" si="3124"/>
        <v>7.9669257468156003E-6</v>
      </c>
      <c r="BF2293" s="13">
        <f t="shared" si="3125"/>
        <v>1.0017526600778019E-5</v>
      </c>
      <c r="BG2293" s="13">
        <f t="shared" si="3126"/>
        <v>8.3972866813279647E-6</v>
      </c>
      <c r="BH2293" s="13">
        <f t="shared" si="3127"/>
        <v>5.2793289016271332E-6</v>
      </c>
      <c r="BI2293" s="13">
        <f t="shared" si="3128"/>
        <v>2.6552685132000677E-6</v>
      </c>
      <c r="BJ2293" s="14">
        <f t="shared" si="3129"/>
        <v>0.77374963254102802</v>
      </c>
      <c r="BK2293" s="14">
        <f t="shared" si="3130"/>
        <v>0.15155803795689113</v>
      </c>
      <c r="BL2293" s="14">
        <f t="shared" si="3131"/>
        <v>6.7838913332325487E-2</v>
      </c>
      <c r="BM2293" s="14">
        <f t="shared" si="3132"/>
        <v>0.58975030411052864</v>
      </c>
      <c r="BN2293" s="14">
        <f t="shared" si="3133"/>
        <v>0.39564313041926857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1.1809000000000001</v>
      </c>
      <c r="F2294" s="10">
        <f>VLOOKUP(B2294,home!$B$2:$E$405,3,FALSE)</f>
        <v>0.5645</v>
      </c>
      <c r="G2294" s="10">
        <f>VLOOKUP(C2294,away!$B$2:$E$405,4,FALSE)</f>
        <v>0.8468</v>
      </c>
      <c r="H2294" s="10">
        <f>VLOOKUP(A2294,away!$A$2:$E$405,3,FALSE)</f>
        <v>0.92459999999999998</v>
      </c>
      <c r="I2294" s="10">
        <f>VLOOKUP(C2294,away!$B$2:$E$405,3,FALSE)</f>
        <v>1.2479</v>
      </c>
      <c r="J2294" s="10">
        <f>VLOOKUP(B2294,home!$B$2:$E$405,4,FALSE)</f>
        <v>0.72099999999999997</v>
      </c>
      <c r="K2294" s="12">
        <f t="shared" si="3078"/>
        <v>0.56449216474000008</v>
      </c>
      <c r="L2294" s="12">
        <f t="shared" si="3079"/>
        <v>0.83189581313999983</v>
      </c>
      <c r="M2294" s="13">
        <f t="shared" si="3080"/>
        <v>0.2474892882074243</v>
      </c>
      <c r="N2294" s="13">
        <f t="shared" si="3081"/>
        <v>0.13970576405017071</v>
      </c>
      <c r="O2294" s="13">
        <f t="shared" si="3082"/>
        <v>0.205885302656755</v>
      </c>
      <c r="P2294" s="13">
        <f t="shared" si="3083"/>
        <v>0.11622064018486172</v>
      </c>
      <c r="Q2294" s="13">
        <f t="shared" si="3084"/>
        <v>3.9431404587668271E-2</v>
      </c>
      <c r="R2294" s="13">
        <f t="shared" si="3085"/>
        <v>8.5637560633608084E-2</v>
      </c>
      <c r="S2294" s="13">
        <f t="shared" si="3086"/>
        <v>1.3644264467780203E-2</v>
      </c>
      <c r="T2294" s="13">
        <f t="shared" si="3087"/>
        <v>3.2802820382710617E-2</v>
      </c>
      <c r="U2294" s="13">
        <f t="shared" si="3088"/>
        <v>4.8341731985118437E-2</v>
      </c>
      <c r="V2294" s="13">
        <f t="shared" si="3089"/>
        <v>7.1192538059260775E-4</v>
      </c>
      <c r="W2294" s="13">
        <f t="shared" si="3090"/>
        <v>7.4195729781438777E-3</v>
      </c>
      <c r="X2294" s="13">
        <f t="shared" si="3091"/>
        <v>6.1723116958045717E-3</v>
      </c>
      <c r="Y2294" s="13">
        <f t="shared" si="3092"/>
        <v>2.5673601285674374E-3</v>
      </c>
      <c r="Z2294" s="13">
        <f t="shared" si="3093"/>
        <v>2.3747176046207148E-2</v>
      </c>
      <c r="AA2294" s="13">
        <f t="shared" si="3094"/>
        <v>1.3405094812785349E-2</v>
      </c>
      <c r="AB2294" s="13">
        <f t="shared" si="3095"/>
        <v>3.7835354947070732E-3</v>
      </c>
      <c r="AC2294" s="13">
        <f t="shared" si="3096"/>
        <v>2.0894950670293816E-5</v>
      </c>
      <c r="AD2294" s="13">
        <f t="shared" si="3097"/>
        <v>1.0470727029697113E-3</v>
      </c>
      <c r="AE2294" s="13">
        <f t="shared" si="3098"/>
        <v>8.7105539765368551E-4</v>
      </c>
      <c r="AF2294" s="13">
        <f t="shared" si="3099"/>
        <v>3.623136691605493E-4</v>
      </c>
      <c r="AG2294" s="13">
        <f t="shared" si="3100"/>
        <v>1.0046907480601735E-4</v>
      </c>
      <c r="AH2294" s="13">
        <f t="shared" si="3101"/>
        <v>4.9387940816845548E-3</v>
      </c>
      <c r="AI2294" s="13">
        <f t="shared" si="3102"/>
        <v>2.7879105623752148E-3</v>
      </c>
      <c r="AJ2294" s="13">
        <f t="shared" si="3103"/>
        <v>7.8687683422834801E-4</v>
      </c>
      <c r="AK2294" s="13">
        <f t="shared" si="3104"/>
        <v>1.4806193584577279E-4</v>
      </c>
      <c r="AL2294" s="13">
        <f t="shared" si="3105"/>
        <v>3.9248964044009164E-7</v>
      </c>
      <c r="AM2294" s="13">
        <f t="shared" si="3106"/>
        <v>1.1821286734790712E-4</v>
      </c>
      <c r="AN2294" s="13">
        <f t="shared" si="3107"/>
        <v>9.8340789405998127E-5</v>
      </c>
      <c r="AO2294" s="13">
        <f t="shared" si="3108"/>
        <v>4.0904645483866146E-5</v>
      </c>
      <c r="AP2294" s="13">
        <f t="shared" si="3109"/>
        <v>1.1342801105334751E-5</v>
      </c>
      <c r="AQ2294" s="13">
        <f t="shared" si="3110"/>
        <v>2.3590071872019349E-6</v>
      </c>
      <c r="AR2294" s="13">
        <f t="shared" si="3111"/>
        <v>8.2171242370279848E-4</v>
      </c>
      <c r="AS2294" s="13">
        <f t="shared" si="3112"/>
        <v>4.6385022484974486E-4</v>
      </c>
      <c r="AT2294" s="13">
        <f t="shared" si="3113"/>
        <v>1.3091990877028413E-4</v>
      </c>
      <c r="AU2294" s="13">
        <f t="shared" si="3114"/>
        <v>2.4634420903100339E-5</v>
      </c>
      <c r="AV2294" s="13">
        <f t="shared" si="3115"/>
        <v>3.4764843956768529E-6</v>
      </c>
      <c r="AW2294" s="13">
        <f t="shared" si="3116"/>
        <v>5.119794791958239E-9</v>
      </c>
      <c r="AX2294" s="13">
        <f t="shared" si="3117"/>
        <v>1.1121706231557089E-5</v>
      </c>
      <c r="AY2294" s="13">
        <f t="shared" si="3118"/>
        <v>9.2521008490053879E-6</v>
      </c>
      <c r="AZ2294" s="13">
        <f t="shared" si="3119"/>
        <v>3.8483919795183097E-6</v>
      </c>
      <c r="BA2294" s="13">
        <f t="shared" si="3120"/>
        <v>1.0671537250276127E-6</v>
      </c>
      <c r="BB2294" s="13">
        <f t="shared" si="3121"/>
        <v>2.2194017895680638E-7</v>
      </c>
      <c r="BC2294" s="13">
        <f t="shared" si="3122"/>
        <v>3.692622112834192E-8</v>
      </c>
      <c r="BD2294" s="13">
        <f t="shared" si="3123"/>
        <v>1.1392985414724657E-4</v>
      </c>
      <c r="BE2294" s="13">
        <f t="shared" si="3124"/>
        <v>6.4312509996091694E-5</v>
      </c>
      <c r="BF2294" s="13">
        <f t="shared" si="3125"/>
        <v>1.8151953993778346E-5</v>
      </c>
      <c r="BG2294" s="13">
        <f t="shared" si="3126"/>
        <v>3.4155452680696096E-6</v>
      </c>
      <c r="BH2294" s="13">
        <f t="shared" si="3127"/>
        <v>4.8201213553501923E-7</v>
      </c>
      <c r="BI2294" s="13">
        <f t="shared" si="3128"/>
        <v>5.4418414763822685E-8</v>
      </c>
      <c r="BJ2294" s="14">
        <f t="shared" si="3129"/>
        <v>0.23077685299737094</v>
      </c>
      <c r="BK2294" s="14">
        <f t="shared" si="3130"/>
        <v>0.37809665778181861</v>
      </c>
      <c r="BL2294" s="14">
        <f t="shared" si="3131"/>
        <v>0.36735980875368501</v>
      </c>
      <c r="BM2294" s="14">
        <f t="shared" si="3132"/>
        <v>0.16560128827753917</v>
      </c>
      <c r="BN2294" s="14">
        <f t="shared" si="3133"/>
        <v>0.83436996032048805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1.1809000000000001</v>
      </c>
      <c r="F2295" s="10">
        <f>VLOOKUP(B2295,home!$B$2:$E$405,3,FALSE)</f>
        <v>1.1725000000000001</v>
      </c>
      <c r="G2295" s="10">
        <f>VLOOKUP(C2295,away!$B$2:$E$405,4,FALSE)</f>
        <v>1.2376</v>
      </c>
      <c r="H2295" s="10">
        <f>VLOOKUP(A2295,away!$A$2:$E$405,3,FALSE)</f>
        <v>0.92459999999999998</v>
      </c>
      <c r="I2295" s="10">
        <f>VLOOKUP(C2295,away!$B$2:$E$405,3,FALSE)</f>
        <v>1.5807</v>
      </c>
      <c r="J2295" s="10">
        <f>VLOOKUP(B2295,home!$B$2:$E$405,4,FALSE)</f>
        <v>0.74880000000000002</v>
      </c>
      <c r="K2295" s="12">
        <f t="shared" si="3078"/>
        <v>1.7135874574000003</v>
      </c>
      <c r="L2295" s="12">
        <f t="shared" si="3079"/>
        <v>1.0943825967359999</v>
      </c>
      <c r="M2295" s="13">
        <f t="shared" si="3080"/>
        <v>6.0327329394408921E-2</v>
      </c>
      <c r="N2295" s="13">
        <f t="shared" si="3081"/>
        <v>0.10337615498869747</v>
      </c>
      <c r="O2295" s="13">
        <f t="shared" si="3082"/>
        <v>6.6021179396801244E-2</v>
      </c>
      <c r="P2295" s="13">
        <f t="shared" si="3083"/>
        <v>0.11313306493711393</v>
      </c>
      <c r="Q2295" s="13">
        <f t="shared" si="3084"/>
        <v>8.8572041291435255E-2</v>
      </c>
      <c r="R2295" s="13">
        <f t="shared" si="3085"/>
        <v>3.6126214873922327E-2</v>
      </c>
      <c r="S2295" s="13">
        <f t="shared" si="3086"/>
        <v>5.3040183075182878E-2</v>
      </c>
      <c r="T2295" s="13">
        <f t="shared" si="3087"/>
        <v>9.6931700546729116E-2</v>
      </c>
      <c r="U2295" s="13">
        <f t="shared" si="3088"/>
        <v>6.190542869129062E-2</v>
      </c>
      <c r="V2295" s="13">
        <f t="shared" si="3089"/>
        <v>1.1051925730948157E-2</v>
      </c>
      <c r="W2295" s="13">
        <f t="shared" si="3090"/>
        <v>5.0591979677772791E-2</v>
      </c>
      <c r="X2295" s="13">
        <f t="shared" si="3091"/>
        <v>5.5366982093775927E-2</v>
      </c>
      <c r="Y2295" s="13">
        <f t="shared" si="3092"/>
        <v>3.0296330818611054E-2</v>
      </c>
      <c r="Z2295" s="13">
        <f t="shared" si="3093"/>
        <v>1.3178633614655275E-2</v>
      </c>
      <c r="AA2295" s="13">
        <f t="shared" si="3094"/>
        <v>2.2582741267743307E-2</v>
      </c>
      <c r="AB2295" s="13">
        <f t="shared" si="3095"/>
        <v>1.9348751095057161E-2</v>
      </c>
      <c r="AC2295" s="13">
        <f t="shared" si="3096"/>
        <v>1.2953687863681959E-3</v>
      </c>
      <c r="AD2295" s="13">
        <f t="shared" si="3097"/>
        <v>2.1673445455216794E-2</v>
      </c>
      <c r="AE2295" s="13">
        <f t="shared" si="3098"/>
        <v>2.3719041517496209E-2</v>
      </c>
      <c r="AF2295" s="13">
        <f t="shared" si="3099"/>
        <v>1.2978853124003247E-2</v>
      </c>
      <c r="AG2295" s="13">
        <f t="shared" si="3100"/>
        <v>4.7346103281672731E-3</v>
      </c>
      <c r="AH2295" s="13">
        <f t="shared" si="3101"/>
        <v>3.6056168191596931E-3</v>
      </c>
      <c r="AI2295" s="13">
        <f t="shared" si="3102"/>
        <v>6.1785397575025349E-3</v>
      </c>
      <c r="AJ2295" s="13">
        <f t="shared" si="3103"/>
        <v>5.2937341167517927E-3</v>
      </c>
      <c r="AK2295" s="13">
        <f t="shared" si="3104"/>
        <v>3.0237587950921138E-3</v>
      </c>
      <c r="AL2295" s="13">
        <f t="shared" si="3105"/>
        <v>9.7169254795015426E-5</v>
      </c>
      <c r="AM2295" s="13">
        <f t="shared" si="3106"/>
        <v>7.4278688581405046E-3</v>
      </c>
      <c r="AN2295" s="13">
        <f t="shared" si="3107"/>
        <v>8.1289304091862712E-3</v>
      </c>
      <c r="AO2295" s="13">
        <f t="shared" si="3108"/>
        <v>4.4480799849457532E-3</v>
      </c>
      <c r="AP2295" s="13">
        <f t="shared" si="3109"/>
        <v>1.6226337748047872E-3</v>
      </c>
      <c r="AQ2295" s="13">
        <f t="shared" si="3110"/>
        <v>4.4394554100560003E-4</v>
      </c>
      <c r="AR2295" s="13">
        <f t="shared" si="3111"/>
        <v>7.8918485947739655E-4</v>
      </c>
      <c r="AS2295" s="13">
        <f t="shared" si="3112"/>
        <v>1.3523372767704485E-3</v>
      </c>
      <c r="AT2295" s="13">
        <f t="shared" si="3113"/>
        <v>1.1586740978241569E-3</v>
      </c>
      <c r="AU2295" s="13">
        <f t="shared" si="3114"/>
        <v>6.6182980041524543E-4</v>
      </c>
      <c r="AV2295" s="13">
        <f t="shared" si="3115"/>
        <v>2.8352581123127754E-4</v>
      </c>
      <c r="AW2295" s="13">
        <f t="shared" si="3116"/>
        <v>5.0617632003827012E-6</v>
      </c>
      <c r="AX2295" s="13">
        <f t="shared" si="3117"/>
        <v>2.1213838184202726E-3</v>
      </c>
      <c r="AY2295" s="13">
        <f t="shared" si="3118"/>
        <v>2.321605531876509E-3</v>
      </c>
      <c r="AZ2295" s="13">
        <f t="shared" si="3119"/>
        <v>1.270362345285838E-3</v>
      </c>
      <c r="BA2295" s="13">
        <f t="shared" si="3120"/>
        <v>4.6342081407651684E-4</v>
      </c>
      <c r="BB2295" s="13">
        <f t="shared" si="3121"/>
        <v>1.2678991847264235E-4</v>
      </c>
      <c r="BC2295" s="13">
        <f t="shared" si="3122"/>
        <v>2.7751336043607226E-5</v>
      </c>
      <c r="BD2295" s="13">
        <f t="shared" si="3123"/>
        <v>1.4394502930326799E-4</v>
      </c>
      <c r="BE2295" s="13">
        <f t="shared" si="3124"/>
        <v>2.4666239676915554E-4</v>
      </c>
      <c r="BF2295" s="13">
        <f t="shared" si="3125"/>
        <v>2.1133879465792371E-4</v>
      </c>
      <c r="BG2295" s="13">
        <f t="shared" si="3126"/>
        <v>1.2071583592928408E-4</v>
      </c>
      <c r="BH2295" s="13">
        <f t="shared" si="3127"/>
        <v>5.1714285589494375E-5</v>
      </c>
      <c r="BI2295" s="13">
        <f t="shared" si="3128"/>
        <v>1.7723390230911823E-5</v>
      </c>
      <c r="BJ2295" s="14">
        <f t="shared" si="3129"/>
        <v>0.5166439121741635</v>
      </c>
      <c r="BK2295" s="14">
        <f t="shared" si="3130"/>
        <v>0.24126664671069362</v>
      </c>
      <c r="BL2295" s="14">
        <f t="shared" si="3131"/>
        <v>0.22912361639151937</v>
      </c>
      <c r="BM2295" s="14">
        <f t="shared" si="3132"/>
        <v>0.53034028023997637</v>
      </c>
      <c r="BN2295" s="14">
        <f t="shared" si="3133"/>
        <v>0.46755598488237915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1.1809000000000001</v>
      </c>
      <c r="F2296" s="10">
        <f>VLOOKUP(B2296,home!$B$2:$E$405,3,FALSE)</f>
        <v>0.70569999999999999</v>
      </c>
      <c r="G2296" s="10" t="e">
        <f>VLOOKUP(C2296,away!$B$2:$E$405,4,FALSE)</f>
        <v>#N/A</v>
      </c>
      <c r="H2296" s="10">
        <f>VLOOKUP(A2296,away!$A$2:$E$405,3,FALSE)</f>
        <v>0.92459999999999998</v>
      </c>
      <c r="I2296" s="10" t="e">
        <f>VLOOKUP(C2296,away!$B$2:$E$405,3,FALSE)</f>
        <v>#N/A</v>
      </c>
      <c r="J2296" s="10">
        <f>VLOOKUP(B2296,home!$B$2:$E$405,4,FALSE)</f>
        <v>1.0814999999999999</v>
      </c>
      <c r="K2296" s="12" t="e">
        <f t="shared" si="3078"/>
        <v>#N/A</v>
      </c>
      <c r="L2296" s="12" t="e">
        <f t="shared" si="3079"/>
        <v>#N/A</v>
      </c>
      <c r="M2296" s="13" t="e">
        <f t="shared" si="3080"/>
        <v>#N/A</v>
      </c>
      <c r="N2296" s="13" t="e">
        <f t="shared" si="3081"/>
        <v>#N/A</v>
      </c>
      <c r="O2296" s="13" t="e">
        <f t="shared" si="3082"/>
        <v>#N/A</v>
      </c>
      <c r="P2296" s="13" t="e">
        <f t="shared" si="3083"/>
        <v>#N/A</v>
      </c>
      <c r="Q2296" s="13" t="e">
        <f t="shared" si="3084"/>
        <v>#N/A</v>
      </c>
      <c r="R2296" s="13" t="e">
        <f t="shared" si="3085"/>
        <v>#N/A</v>
      </c>
      <c r="S2296" s="13" t="e">
        <f t="shared" si="3086"/>
        <v>#N/A</v>
      </c>
      <c r="T2296" s="13" t="e">
        <f t="shared" si="3087"/>
        <v>#N/A</v>
      </c>
      <c r="U2296" s="13" t="e">
        <f t="shared" si="3088"/>
        <v>#N/A</v>
      </c>
      <c r="V2296" s="13" t="e">
        <f t="shared" si="3089"/>
        <v>#N/A</v>
      </c>
      <c r="W2296" s="13" t="e">
        <f t="shared" si="3090"/>
        <v>#N/A</v>
      </c>
      <c r="X2296" s="13" t="e">
        <f t="shared" si="3091"/>
        <v>#N/A</v>
      </c>
      <c r="Y2296" s="13" t="e">
        <f t="shared" si="3092"/>
        <v>#N/A</v>
      </c>
      <c r="Z2296" s="13" t="e">
        <f t="shared" si="3093"/>
        <v>#N/A</v>
      </c>
      <c r="AA2296" s="13" t="e">
        <f t="shared" si="3094"/>
        <v>#N/A</v>
      </c>
      <c r="AB2296" s="13" t="e">
        <f t="shared" si="3095"/>
        <v>#N/A</v>
      </c>
      <c r="AC2296" s="13" t="e">
        <f t="shared" si="3096"/>
        <v>#N/A</v>
      </c>
      <c r="AD2296" s="13" t="e">
        <f t="shared" si="3097"/>
        <v>#N/A</v>
      </c>
      <c r="AE2296" s="13" t="e">
        <f t="shared" si="3098"/>
        <v>#N/A</v>
      </c>
      <c r="AF2296" s="13" t="e">
        <f t="shared" si="3099"/>
        <v>#N/A</v>
      </c>
      <c r="AG2296" s="13" t="e">
        <f t="shared" si="3100"/>
        <v>#N/A</v>
      </c>
      <c r="AH2296" s="13" t="e">
        <f t="shared" si="3101"/>
        <v>#N/A</v>
      </c>
      <c r="AI2296" s="13" t="e">
        <f t="shared" si="3102"/>
        <v>#N/A</v>
      </c>
      <c r="AJ2296" s="13" t="e">
        <f t="shared" si="3103"/>
        <v>#N/A</v>
      </c>
      <c r="AK2296" s="13" t="e">
        <f t="shared" si="3104"/>
        <v>#N/A</v>
      </c>
      <c r="AL2296" s="13" t="e">
        <f t="shared" si="3105"/>
        <v>#N/A</v>
      </c>
      <c r="AM2296" s="13" t="e">
        <f t="shared" si="3106"/>
        <v>#N/A</v>
      </c>
      <c r="AN2296" s="13" t="e">
        <f t="shared" si="3107"/>
        <v>#N/A</v>
      </c>
      <c r="AO2296" s="13" t="e">
        <f t="shared" si="3108"/>
        <v>#N/A</v>
      </c>
      <c r="AP2296" s="13" t="e">
        <f t="shared" si="3109"/>
        <v>#N/A</v>
      </c>
      <c r="AQ2296" s="13" t="e">
        <f t="shared" si="3110"/>
        <v>#N/A</v>
      </c>
      <c r="AR2296" s="13" t="e">
        <f t="shared" si="3111"/>
        <v>#N/A</v>
      </c>
      <c r="AS2296" s="13" t="e">
        <f t="shared" si="3112"/>
        <v>#N/A</v>
      </c>
      <c r="AT2296" s="13" t="e">
        <f t="shared" si="3113"/>
        <v>#N/A</v>
      </c>
      <c r="AU2296" s="13" t="e">
        <f t="shared" si="3114"/>
        <v>#N/A</v>
      </c>
      <c r="AV2296" s="13" t="e">
        <f t="shared" si="3115"/>
        <v>#N/A</v>
      </c>
      <c r="AW2296" s="13" t="e">
        <f t="shared" si="3116"/>
        <v>#N/A</v>
      </c>
      <c r="AX2296" s="13" t="e">
        <f t="shared" si="3117"/>
        <v>#N/A</v>
      </c>
      <c r="AY2296" s="13" t="e">
        <f t="shared" si="3118"/>
        <v>#N/A</v>
      </c>
      <c r="AZ2296" s="13" t="e">
        <f t="shared" si="3119"/>
        <v>#N/A</v>
      </c>
      <c r="BA2296" s="13" t="e">
        <f t="shared" si="3120"/>
        <v>#N/A</v>
      </c>
      <c r="BB2296" s="13" t="e">
        <f t="shared" si="3121"/>
        <v>#N/A</v>
      </c>
      <c r="BC2296" s="13" t="e">
        <f t="shared" si="3122"/>
        <v>#N/A</v>
      </c>
      <c r="BD2296" s="13" t="e">
        <f t="shared" si="3123"/>
        <v>#N/A</v>
      </c>
      <c r="BE2296" s="13" t="e">
        <f t="shared" si="3124"/>
        <v>#N/A</v>
      </c>
      <c r="BF2296" s="13" t="e">
        <f t="shared" si="3125"/>
        <v>#N/A</v>
      </c>
      <c r="BG2296" s="13" t="e">
        <f t="shared" si="3126"/>
        <v>#N/A</v>
      </c>
      <c r="BH2296" s="13" t="e">
        <f t="shared" si="3127"/>
        <v>#N/A</v>
      </c>
      <c r="BI2296" s="13" t="e">
        <f t="shared" si="3128"/>
        <v>#N/A</v>
      </c>
      <c r="BJ2296" s="14" t="e">
        <f t="shared" si="3129"/>
        <v>#N/A</v>
      </c>
      <c r="BK2296" s="14" t="e">
        <f t="shared" si="3130"/>
        <v>#N/A</v>
      </c>
      <c r="BL2296" s="14" t="e">
        <f t="shared" si="3131"/>
        <v>#N/A</v>
      </c>
      <c r="BM2296" s="14" t="e">
        <f t="shared" si="3132"/>
        <v>#N/A</v>
      </c>
      <c r="BN2296" s="14" t="e">
        <f t="shared" si="3133"/>
        <v>#N/A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1.5417000000000001</v>
      </c>
      <c r="F2297" s="10">
        <f>VLOOKUP(B2297,home!$B$2:$E$405,3,FALSE)</f>
        <v>1.0089999999999999</v>
      </c>
      <c r="G2297" s="10">
        <f>VLOOKUP(C2297,away!$B$2:$E$405,4,FALSE)</f>
        <v>1.1531</v>
      </c>
      <c r="H2297" s="10">
        <f>VLOOKUP(A2297,away!$A$2:$E$405,3,FALSE)</f>
        <v>1.125</v>
      </c>
      <c r="I2297" s="10">
        <f>VLOOKUP(C2297,away!$B$2:$E$405,3,FALSE)</f>
        <v>0.88890000000000002</v>
      </c>
      <c r="J2297" s="10">
        <f>VLOOKUP(B2297,home!$B$2:$E$405,4,FALSE)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1.5417000000000001</v>
      </c>
      <c r="F2298" s="10">
        <f>VLOOKUP(B2298,home!$B$2:$E$405,3,FALSE)</f>
        <v>0.72070000000000001</v>
      </c>
      <c r="G2298" s="10">
        <f>VLOOKUP(C2298,away!$B$2:$E$405,4,FALSE)</f>
        <v>1.7297</v>
      </c>
      <c r="H2298" s="10">
        <f>VLOOKUP(A2298,away!$A$2:$E$405,3,FALSE)</f>
        <v>1.125</v>
      </c>
      <c r="I2298" s="10">
        <f>VLOOKUP(C2298,away!$B$2:$E$405,3,FALSE)</f>
        <v>0.98770000000000002</v>
      </c>
      <c r="J2298" s="10">
        <f>VLOOKUP(B2298,home!$B$2:$E$405,4,FALSE)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1.5417000000000001</v>
      </c>
      <c r="F2299" s="10">
        <f>VLOOKUP(B2299,home!$B$2:$E$405,3,FALSE)</f>
        <v>1.2252000000000001</v>
      </c>
      <c r="G2299" s="10">
        <f>VLOOKUP(C2299,away!$B$2:$E$405,4,FALSE)</f>
        <v>0.72070000000000001</v>
      </c>
      <c r="H2299" s="10">
        <f>VLOOKUP(A2299,away!$A$2:$E$405,3,FALSE)</f>
        <v>1.125</v>
      </c>
      <c r="I2299" s="10">
        <f>VLOOKUP(C2299,away!$B$2:$E$405,3,FALSE)</f>
        <v>0.69140000000000001</v>
      </c>
      <c r="J2299" s="10">
        <f>VLOOKUP(B2299,home!$B$2:$E$405,4,FALSE)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1.5124</v>
      </c>
      <c r="F2300" s="10">
        <f>VLOOKUP(B2300,home!$B$2:$E$405,3,FALSE)</f>
        <v>0</v>
      </c>
      <c r="G2300" s="10">
        <f>VLOOKUP(C2300,away!$B$2:$E$405,4,FALSE)</f>
        <v>0.70250000000000001</v>
      </c>
      <c r="H2300" s="10">
        <f>VLOOKUP(A2300,away!$A$2:$E$405,3,FALSE)</f>
        <v>1.1446000000000001</v>
      </c>
      <c r="I2300" s="10">
        <f>VLOOKUP(C2300,away!$B$2:$E$405,3,FALSE)</f>
        <v>0.65529999999999999</v>
      </c>
      <c r="J2300" s="10">
        <f>VLOOKUP(B2300,home!$B$2:$E$405,4,FALSE)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1.72</v>
      </c>
      <c r="F2301" s="10">
        <f>VLOOKUP(B2301,home!$B$2:$E$405,3,FALSE)</f>
        <v>0.63949999999999996</v>
      </c>
      <c r="G2301" s="10">
        <f>VLOOKUP(C2301,away!$B$2:$E$405,4,FALSE)</f>
        <v>0.98839999999999995</v>
      </c>
      <c r="H2301" s="10">
        <f>VLOOKUP(A2301,away!$A$2:$E$405,3,FALSE)</f>
        <v>1.58</v>
      </c>
      <c r="I2301" s="10">
        <f>VLOOKUP(C2301,away!$B$2:$E$405,3,FALSE)</f>
        <v>1.3290999999999999</v>
      </c>
      <c r="J2301" s="10">
        <f>VLOOKUP(B2301,home!$B$2:$E$405,4,FALSE)</f>
        <v>1.6456</v>
      </c>
      <c r="K2301" s="12">
        <f t="shared" si="3078"/>
        <v>1.0871806959999999</v>
      </c>
      <c r="L2301" s="12">
        <f t="shared" si="3079"/>
        <v>3.4557237968000001</v>
      </c>
      <c r="M2301" s="13">
        <f t="shared" si="3080"/>
        <v>1.0642450698328178E-2</v>
      </c>
      <c r="N2301" s="13">
        <f t="shared" si="3081"/>
        <v>1.1570266957354114E-2</v>
      </c>
      <c r="O2301" s="13">
        <f t="shared" si="3082"/>
        <v>3.6777370134483456E-2</v>
      </c>
      <c r="P2301" s="13">
        <f t="shared" si="3083"/>
        <v>3.9983646859857329E-2</v>
      </c>
      <c r="Q2301" s="13">
        <f t="shared" si="3084"/>
        <v>6.289485441801022E-3</v>
      </c>
      <c r="R2301" s="13">
        <f t="shared" si="3085"/>
        <v>6.3546216578728082E-2</v>
      </c>
      <c r="S2301" s="13">
        <f t="shared" si="3086"/>
        <v>3.7554602354533777E-2</v>
      </c>
      <c r="T2301" s="13">
        <f t="shared" si="3087"/>
        <v>2.1734724510858949E-2</v>
      </c>
      <c r="U2301" s="13">
        <f t="shared" si="3088"/>
        <v>6.9086219968228321E-2</v>
      </c>
      <c r="V2301" s="13">
        <f t="shared" si="3089"/>
        <v>1.567694427063503E-2</v>
      </c>
      <c r="W2301" s="13">
        <f t="shared" si="3090"/>
        <v>2.2792690533663677E-3</v>
      </c>
      <c r="X2301" s="13">
        <f t="shared" si="3091"/>
        <v>7.8765243070279649E-3</v>
      </c>
      <c r="Y2301" s="13">
        <f t="shared" si="3092"/>
        <v>1.360954624193509E-2</v>
      </c>
      <c r="Z2301" s="13">
        <f t="shared" si="3093"/>
        <v>7.3199390942572426E-2</v>
      </c>
      <c r="AA2301" s="13">
        <f t="shared" si="3094"/>
        <v>7.958096479172197E-2</v>
      </c>
      <c r="AB2301" s="13">
        <f t="shared" si="3095"/>
        <v>4.3259444345307888E-2</v>
      </c>
      <c r="AC2301" s="13">
        <f t="shared" si="3096"/>
        <v>3.6811387558107404E-3</v>
      </c>
      <c r="AD2301" s="13">
        <f t="shared" si="3097"/>
        <v>6.1949432895252717E-4</v>
      </c>
      <c r="AE2301" s="13">
        <f t="shared" si="3098"/>
        <v>2.1408012945438948E-3</v>
      </c>
      <c r="AF2301" s="13">
        <f t="shared" si="3099"/>
        <v>3.6990089888877939E-3</v>
      </c>
      <c r="AG2301" s="13">
        <f t="shared" si="3100"/>
        <v>4.2609177958255508E-3</v>
      </c>
      <c r="AH2301" s="13">
        <f t="shared" si="3101"/>
        <v>6.3239219297878485E-2</v>
      </c>
      <c r="AI2301" s="13">
        <f t="shared" si="3102"/>
        <v>6.8752458450764151E-2</v>
      </c>
      <c r="AJ2301" s="13">
        <f t="shared" si="3103"/>
        <v>3.7373172815106416E-2</v>
      </c>
      <c r="AK2301" s="13">
        <f t="shared" si="3104"/>
        <v>1.3543797344285225E-2</v>
      </c>
      <c r="AL2301" s="13">
        <f t="shared" si="3105"/>
        <v>5.5320097307133434E-4</v>
      </c>
      <c r="AM2301" s="13">
        <f t="shared" si="3106"/>
        <v>1.3470045514373227E-4</v>
      </c>
      <c r="AN2301" s="13">
        <f t="shared" si="3107"/>
        <v>4.6548756827998649E-4</v>
      </c>
      <c r="AO2301" s="13">
        <f t="shared" si="3108"/>
        <v>8.0429823340985758E-4</v>
      </c>
      <c r="AP2301" s="13">
        <f t="shared" si="3109"/>
        <v>9.264775149728816E-4</v>
      </c>
      <c r="AQ2301" s="13">
        <f t="shared" si="3110"/>
        <v>8.0041259892297894E-4</v>
      </c>
      <c r="AR2301" s="13">
        <f t="shared" si="3111"/>
        <v>4.3707455003746482E-2</v>
      </c>
      <c r="AS2301" s="13">
        <f t="shared" si="3112"/>
        <v>4.7517901351361781E-2</v>
      </c>
      <c r="AT2301" s="13">
        <f t="shared" si="3113"/>
        <v>2.5830272531816415E-2</v>
      </c>
      <c r="AU2301" s="13">
        <f t="shared" si="3114"/>
        <v>9.3607245563366182E-3</v>
      </c>
      <c r="AV2301" s="13">
        <f t="shared" si="3115"/>
        <v>2.5441997595555834E-3</v>
      </c>
      <c r="AW2301" s="13">
        <f t="shared" si="3116"/>
        <v>5.7732609863817327E-5</v>
      </c>
      <c r="AX2301" s="13">
        <f t="shared" si="3117"/>
        <v>2.440728909577993E-5</v>
      </c>
      <c r="AY2301" s="13">
        <f t="shared" si="3118"/>
        <v>8.4344849743663852E-5</v>
      </c>
      <c r="AZ2301" s="13">
        <f t="shared" si="3119"/>
        <v>1.4573625219834984E-4</v>
      </c>
      <c r="BA2301" s="13">
        <f t="shared" si="3120"/>
        <v>1.6787474492609459E-4</v>
      </c>
      <c r="BB2301" s="13">
        <f t="shared" si="3121"/>
        <v>1.4503218773070879E-4</v>
      </c>
      <c r="BC2301" s="13">
        <f t="shared" si="3122"/>
        <v>1.0023823648859506E-4</v>
      </c>
      <c r="BD2301" s="13">
        <f t="shared" si="3123"/>
        <v>2.5173482059001988E-2</v>
      </c>
      <c r="BE2301" s="13">
        <f t="shared" si="3124"/>
        <v>2.736812374564929E-2</v>
      </c>
      <c r="BF2301" s="13">
        <f t="shared" si="3125"/>
        <v>1.4877047911004559E-2</v>
      </c>
      <c r="BG2301" s="13">
        <f t="shared" si="3126"/>
        <v>5.3913464341037607E-3</v>
      </c>
      <c r="BH2301" s="13">
        <f t="shared" si="3127"/>
        <v>1.4653419421515111E-3</v>
      </c>
      <c r="BI2301" s="13">
        <f t="shared" si="3128"/>
        <v>3.1861829450925428E-4</v>
      </c>
      <c r="BJ2301" s="14">
        <f t="shared" si="3129"/>
        <v>7.7879048851465918E-2</v>
      </c>
      <c r="BK2301" s="14">
        <f t="shared" si="3130"/>
        <v>0.10817632876198005</v>
      </c>
      <c r="BL2301" s="14">
        <f t="shared" si="3131"/>
        <v>0.67871337731574144</v>
      </c>
      <c r="BM2301" s="14">
        <f t="shared" si="3132"/>
        <v>0.76913209696132778</v>
      </c>
      <c r="BN2301" s="14">
        <f t="shared" si="3133"/>
        <v>0.16880943667055218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1.72</v>
      </c>
      <c r="F2302" s="10">
        <f>VLOOKUP(B2302,home!$B$2:$E$405,3,FALSE)</f>
        <v>0.87209999999999999</v>
      </c>
      <c r="G2302" s="10">
        <f>VLOOKUP(C2302,away!$B$2:$E$405,4,FALSE)</f>
        <v>0.75580000000000003</v>
      </c>
      <c r="H2302" s="10">
        <f>VLOOKUP(A2302,away!$A$2:$E$405,3,FALSE)</f>
        <v>1.58</v>
      </c>
      <c r="I2302" s="10">
        <f>VLOOKUP(C2302,away!$B$2:$E$405,3,FALSE)</f>
        <v>0.75949999999999995</v>
      </c>
      <c r="J2302" s="10">
        <f>VLOOKUP(B2302,home!$B$2:$E$405,4,FALSE)</f>
        <v>1.2024999999999999</v>
      </c>
      <c r="K2302" s="12">
        <f t="shared" si="3078"/>
        <v>1.1337090696000001</v>
      </c>
      <c r="L2302" s="12">
        <f t="shared" si="3079"/>
        <v>1.4430120249999998</v>
      </c>
      <c r="M2302" s="13">
        <f t="shared" si="3080"/>
        <v>7.6022867590898643E-2</v>
      </c>
      <c r="N2302" s="13">
        <f t="shared" si="3081"/>
        <v>8.6187814484801686E-2</v>
      </c>
      <c r="O2302" s="13">
        <f t="shared" si="3082"/>
        <v>0.1097019121086495</v>
      </c>
      <c r="P2302" s="13">
        <f t="shared" si="3083"/>
        <v>0.124370052710038</v>
      </c>
      <c r="Q2302" s="13">
        <f t="shared" si="3084"/>
        <v>4.8855953485210983E-2</v>
      </c>
      <c r="R2302" s="13">
        <f t="shared" si="3085"/>
        <v>7.915058916913717E-2</v>
      </c>
      <c r="S2302" s="13">
        <f t="shared" si="3086"/>
        <v>5.0865977900014903E-2</v>
      </c>
      <c r="T2302" s="13">
        <f t="shared" si="3087"/>
        <v>7.0499728372000095E-2</v>
      </c>
      <c r="U2302" s="13">
        <f t="shared" si="3088"/>
        <v>8.973374080523433E-2</v>
      </c>
      <c r="V2302" s="13">
        <f t="shared" si="3089"/>
        <v>9.2460547333316715E-3</v>
      </c>
      <c r="W2302" s="13">
        <f t="shared" si="3090"/>
        <v>1.8462812523379796E-2</v>
      </c>
      <c r="X2302" s="13">
        <f t="shared" si="3091"/>
        <v>2.6642060486557637E-2</v>
      </c>
      <c r="Y2302" s="13">
        <f t="shared" si="3092"/>
        <v>1.9222406826440011E-2</v>
      </c>
      <c r="Z2302" s="13">
        <f t="shared" si="3093"/>
        <v>3.8071750652299889E-2</v>
      </c>
      <c r="AA2302" s="13">
        <f t="shared" si="3094"/>
        <v>4.3162289010062097E-2</v>
      </c>
      <c r="AB2302" s="13">
        <f t="shared" si="3095"/>
        <v>2.4466739257701913E-2</v>
      </c>
      <c r="AC2302" s="13">
        <f t="shared" si="3096"/>
        <v>9.4538356597885834E-4</v>
      </c>
      <c r="AD2302" s="13">
        <f t="shared" si="3097"/>
        <v>5.2328645020200369E-3</v>
      </c>
      <c r="AE2302" s="13">
        <f t="shared" si="3098"/>
        <v>7.551086401610548E-3</v>
      </c>
      <c r="AF2302" s="13">
        <f t="shared" si="3099"/>
        <v>5.4481542396690001E-3</v>
      </c>
      <c r="AG2302" s="13">
        <f t="shared" si="3100"/>
        <v>2.6205840272990328E-3</v>
      </c>
      <c r="AH2302" s="13">
        <f t="shared" si="3101"/>
        <v>1.3734498501017588E-2</v>
      </c>
      <c r="AI2302" s="13">
        <f t="shared" si="3102"/>
        <v>1.5570925517011242E-2</v>
      </c>
      <c r="AJ2302" s="13">
        <f t="shared" si="3103"/>
        <v>8.8264497403508606E-3</v>
      </c>
      <c r="AK2302" s="13">
        <f t="shared" si="3104"/>
        <v>3.3355420410014435E-3</v>
      </c>
      <c r="AL2302" s="13">
        <f t="shared" si="3105"/>
        <v>6.186422988657179E-5</v>
      </c>
      <c r="AM2302" s="13">
        <f t="shared" si="3106"/>
        <v>1.1865091891856E-3</v>
      </c>
      <c r="AN2302" s="13">
        <f t="shared" si="3107"/>
        <v>1.7121470277678204E-3</v>
      </c>
      <c r="AO2302" s="13">
        <f t="shared" si="3108"/>
        <v>1.2353243748184869E-3</v>
      </c>
      <c r="AP2302" s="13">
        <f t="shared" si="3109"/>
        <v>5.9419597587956113E-4</v>
      </c>
      <c r="AQ2302" s="13">
        <f t="shared" si="3110"/>
        <v>2.1435798460020422E-4</v>
      </c>
      <c r="AR2302" s="13">
        <f t="shared" si="3111"/>
        <v>3.9638092988625636E-3</v>
      </c>
      <c r="AS2302" s="13">
        <f t="shared" si="3112"/>
        <v>4.4938065522853055E-3</v>
      </c>
      <c r="AT2302" s="13">
        <f t="shared" si="3113"/>
        <v>2.5473346226768797E-3</v>
      </c>
      <c r="AU2302" s="13">
        <f t="shared" si="3114"/>
        <v>9.6264545501162358E-4</v>
      </c>
      <c r="AV2302" s="13">
        <f t="shared" si="3115"/>
        <v>2.728399707889742E-4</v>
      </c>
      <c r="AW2302" s="13">
        <f t="shared" si="3116"/>
        <v>2.8113096375096358E-6</v>
      </c>
      <c r="AX2302" s="13">
        <f t="shared" si="3117"/>
        <v>2.2419270482390924E-4</v>
      </c>
      <c r="AY2302" s="13">
        <f t="shared" si="3118"/>
        <v>3.2351276897817652E-4</v>
      </c>
      <c r="AZ2302" s="13">
        <f t="shared" si="3119"/>
        <v>2.3341640793827782E-4</v>
      </c>
      <c r="BA2302" s="13">
        <f t="shared" si="3120"/>
        <v>1.1227422782908009E-4</v>
      </c>
      <c r="BB2302" s="13">
        <f t="shared" si="3121"/>
        <v>4.0503265213738064E-5</v>
      </c>
      <c r="BC2302" s="13">
        <f t="shared" si="3122"/>
        <v>1.1689339751037626E-5</v>
      </c>
      <c r="BD2302" s="13">
        <f t="shared" si="3123"/>
        <v>9.5330408051091736E-4</v>
      </c>
      <c r="BE2302" s="13">
        <f t="shared" si="3124"/>
        <v>1.0807694821619155E-3</v>
      </c>
      <c r="BF2302" s="13">
        <f t="shared" si="3125"/>
        <v>6.1263908203692977E-4</v>
      </c>
      <c r="BG2302" s="13">
        <f t="shared" si="3126"/>
        <v>2.3151816123222844E-4</v>
      </c>
      <c r="BH2302" s="13">
        <f t="shared" si="3127"/>
        <v>6.5618559791523148E-5</v>
      </c>
      <c r="BI2302" s="13">
        <f t="shared" si="3128"/>
        <v>1.4878471273947928E-5</v>
      </c>
      <c r="BJ2302" s="14">
        <f t="shared" si="3129"/>
        <v>0.29661158861577475</v>
      </c>
      <c r="BK2302" s="14">
        <f t="shared" si="3130"/>
        <v>0.26183571349912682</v>
      </c>
      <c r="BL2302" s="14">
        <f t="shared" si="3131"/>
        <v>0.40288184988679898</v>
      </c>
      <c r="BM2302" s="14">
        <f t="shared" si="3132"/>
        <v>0.4747910116459238</v>
      </c>
      <c r="BN2302" s="14">
        <f t="shared" si="3133"/>
        <v>0.52428918954873593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1.6292</v>
      </c>
      <c r="F2303" s="10">
        <f>VLOOKUP(B2303,home!$B$2:$E$405,3,FALSE)</f>
        <v>1.2583</v>
      </c>
      <c r="G2303" s="10">
        <f>VLOOKUP(C2303,away!$B$2:$E$405,4,FALSE)</f>
        <v>0.79790000000000005</v>
      </c>
      <c r="H2303" s="10">
        <f>VLOOKUP(A2303,away!$A$2:$E$405,3,FALSE)</f>
        <v>1.1462000000000001</v>
      </c>
      <c r="I2303" s="10">
        <f>VLOOKUP(C2303,away!$B$2:$E$405,3,FALSE)</f>
        <v>1.0033000000000001</v>
      </c>
      <c r="J2303" s="10">
        <f>VLOOKUP(B2303,home!$B$2:$E$405,4,FALSE)</f>
        <v>1.0468999999999999</v>
      </c>
      <c r="K2303" s="12">
        <f t="shared" si="3078"/>
        <v>1.6357128410440001</v>
      </c>
      <c r="L2303" s="12">
        <f t="shared" si="3079"/>
        <v>1.203916637374</v>
      </c>
      <c r="M2303" s="13">
        <f t="shared" si="3080"/>
        <v>5.8447317945698837E-2</v>
      </c>
      <c r="N2303" s="13">
        <f t="shared" si="3081"/>
        <v>9.5603028488360997E-2</v>
      </c>
      <c r="O2303" s="13">
        <f t="shared" si="3082"/>
        <v>7.03656984847148E-2</v>
      </c>
      <c r="P2303" s="13">
        <f t="shared" si="3083"/>
        <v>0.1150980765804783</v>
      </c>
      <c r="Q2303" s="13">
        <f t="shared" si="3084"/>
        <v>7.8189550670553748E-2</v>
      </c>
      <c r="R2303" s="13">
        <f t="shared" si="3085"/>
        <v>4.2357217553095315E-2</v>
      </c>
      <c r="S2303" s="13">
        <f t="shared" si="3086"/>
        <v>5.6664564338236467E-2</v>
      </c>
      <c r="T2303" s="13">
        <f t="shared" si="3087"/>
        <v>9.4133700921077063E-2</v>
      </c>
      <c r="U2303" s="13">
        <f t="shared" si="3088"/>
        <v>6.9284244662492306E-2</v>
      </c>
      <c r="V2303" s="13">
        <f t="shared" si="3089"/>
        <v>1.2398596424259275E-2</v>
      </c>
      <c r="W2303" s="13">
        <f t="shared" si="3090"/>
        <v>4.2631884022428408E-2</v>
      </c>
      <c r="X2303" s="13">
        <f t="shared" si="3091"/>
        <v>5.1325234457200365E-2</v>
      </c>
      <c r="Y2303" s="13">
        <f t="shared" si="3092"/>
        <v>3.0895651840072421E-2</v>
      </c>
      <c r="Z2303" s="13">
        <f t="shared" si="3093"/>
        <v>1.6998186308347159E-2</v>
      </c>
      <c r="AA2303" s="13">
        <f t="shared" si="3094"/>
        <v>2.780415161902175E-2</v>
      </c>
      <c r="AB2303" s="13">
        <f t="shared" si="3095"/>
        <v>2.2739803918784107E-2</v>
      </c>
      <c r="AC2303" s="13">
        <f t="shared" si="3096"/>
        <v>1.5260052245421897E-3</v>
      </c>
      <c r="AD2303" s="13">
        <f t="shared" si="3097"/>
        <v>1.7433380033346178E-2</v>
      </c>
      <c r="AE2303" s="13">
        <f t="shared" si="3098"/>
        <v>2.098833626780916E-2</v>
      </c>
      <c r="AF2303" s="13">
        <f t="shared" si="3099"/>
        <v>1.2634103611807791E-2</v>
      </c>
      <c r="AG2303" s="13">
        <f t="shared" si="3100"/>
        <v>5.0701358455207818E-3</v>
      </c>
      <c r="AH2303" s="13">
        <f t="shared" si="3101"/>
        <v>5.1160998254505177E-3</v>
      </c>
      <c r="AI2303" s="13">
        <f t="shared" si="3102"/>
        <v>8.3684701805523763E-3</v>
      </c>
      <c r="AJ2303" s="13">
        <f t="shared" si="3103"/>
        <v>6.8442070671116649E-3</v>
      </c>
      <c r="AK2303" s="13">
        <f t="shared" si="3104"/>
        <v>3.7317191288128802E-3</v>
      </c>
      <c r="AL2303" s="13">
        <f t="shared" si="3105"/>
        <v>1.2020415811705683E-4</v>
      </c>
      <c r="AM2303" s="13">
        <f t="shared" si="3106"/>
        <v>5.7032007166688816E-3</v>
      </c>
      <c r="AN2303" s="13">
        <f t="shared" si="3107"/>
        <v>6.8661782290809865E-3</v>
      </c>
      <c r="AO2303" s="13">
        <f t="shared" si="3108"/>
        <v>4.133153102582875E-3</v>
      </c>
      <c r="AP2303" s="13">
        <f t="shared" si="3109"/>
        <v>1.6586572616711633E-3</v>
      </c>
      <c r="AQ2303" s="13">
        <f t="shared" si="3110"/>
        <v>4.9922126825677822E-4</v>
      </c>
      <c r="AR2303" s="13">
        <f t="shared" si="3111"/>
        <v>1.2318715396652192E-3</v>
      </c>
      <c r="AS2303" s="13">
        <f t="shared" si="3112"/>
        <v>2.0149880959470421E-3</v>
      </c>
      <c r="AT2303" s="13">
        <f t="shared" si="3113"/>
        <v>1.6479709515456887E-3</v>
      </c>
      <c r="AU2303" s="13">
        <f t="shared" si="3114"/>
        <v>8.9853574903692721E-4</v>
      </c>
      <c r="AV2303" s="13">
        <f t="shared" si="3115"/>
        <v>3.6743661570919783E-4</v>
      </c>
      <c r="AW2303" s="13">
        <f t="shared" si="3116"/>
        <v>6.5753741443907998E-6</v>
      </c>
      <c r="AX2303" s="13">
        <f t="shared" si="3117"/>
        <v>1.554799774551105E-3</v>
      </c>
      <c r="AY2303" s="13">
        <f t="shared" si="3118"/>
        <v>1.8718493163674198E-3</v>
      </c>
      <c r="AZ2303" s="13">
        <f t="shared" si="3119"/>
        <v>1.1267752673159426E-3</v>
      </c>
      <c r="BA2303" s="13">
        <f t="shared" si="3120"/>
        <v>4.5218116363439988E-4</v>
      </c>
      <c r="BB2303" s="13">
        <f t="shared" si="3121"/>
        <v>1.3609710650164724E-4</v>
      </c>
      <c r="BC2303" s="13">
        <f t="shared" si="3122"/>
        <v>3.2769914163158865E-5</v>
      </c>
      <c r="BD2303" s="13">
        <f t="shared" si="3123"/>
        <v>2.4717844028508023E-4</v>
      </c>
      <c r="BE2303" s="13">
        <f t="shared" si="3124"/>
        <v>4.0431294880353323E-4</v>
      </c>
      <c r="BF2303" s="13">
        <f t="shared" si="3125"/>
        <v>3.3066994107915245E-4</v>
      </c>
      <c r="BG2303" s="13">
        <f t="shared" si="3126"/>
        <v>1.8029368959014412E-4</v>
      </c>
      <c r="BH2303" s="13">
        <f t="shared" si="3127"/>
        <v>7.3727175805449944E-5</v>
      </c>
      <c r="BI2303" s="13">
        <f t="shared" si="3128"/>
        <v>2.4119297639776589E-5</v>
      </c>
      <c r="BJ2303" s="14">
        <f t="shared" si="3129"/>
        <v>0.47293988927897118</v>
      </c>
      <c r="BK2303" s="14">
        <f t="shared" si="3130"/>
        <v>0.24612661398769953</v>
      </c>
      <c r="BL2303" s="14">
        <f t="shared" si="3131"/>
        <v>0.26403271688514296</v>
      </c>
      <c r="BM2303" s="14">
        <f t="shared" si="3132"/>
        <v>0.5381712427950357</v>
      </c>
      <c r="BN2303" s="14">
        <f t="shared" si="3133"/>
        <v>0.46006088972290204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1.4215</v>
      </c>
      <c r="F2304" s="10">
        <f>VLOOKUP(B2304,home!$B$2:$E$405,3,FALSE)</f>
        <v>1.1137999999999999</v>
      </c>
      <c r="G2304" s="10">
        <f>VLOOKUP(C2304,away!$B$2:$E$405,4,FALSE)</f>
        <v>1.1137999999999999</v>
      </c>
      <c r="H2304" s="10">
        <f>VLOOKUP(A2304,away!$A$2:$E$405,3,FALSE)</f>
        <v>1.0277000000000001</v>
      </c>
      <c r="I2304" s="10">
        <f>VLOOKUP(C2304,away!$B$2:$E$405,3,FALSE)</f>
        <v>0.7298</v>
      </c>
      <c r="J2304" s="10">
        <f>VLOOKUP(B2304,home!$B$2:$E$405,4,FALSE)</f>
        <v>0.64870000000000005</v>
      </c>
      <c r="K2304" s="12">
        <f t="shared" si="3078"/>
        <v>1.7634424504599997</v>
      </c>
      <c r="L2304" s="12">
        <f t="shared" si="3079"/>
        <v>0.48653502890200007</v>
      </c>
      <c r="M2304" s="13">
        <f t="shared" si="3080"/>
        <v>0.10540159824637454</v>
      </c>
      <c r="N2304" s="13">
        <f t="shared" si="3081"/>
        <v>0.18586965269398711</v>
      </c>
      <c r="O2304" s="13">
        <f t="shared" si="3082"/>
        <v>5.1281569649116843E-2</v>
      </c>
      <c r="P2304" s="13">
        <f t="shared" si="3083"/>
        <v>9.043209684547375E-2</v>
      </c>
      <c r="Q2304" s="13">
        <f t="shared" si="3084"/>
        <v>0.16388521790641691</v>
      </c>
      <c r="R2304" s="13">
        <f t="shared" si="3085"/>
        <v>1.2475139985686494E-2</v>
      </c>
      <c r="S2304" s="13">
        <f t="shared" si="3086"/>
        <v>1.9397154018370014E-2</v>
      </c>
      <c r="T2304" s="13">
        <f t="shared" si="3087"/>
        <v>7.9735899230709145E-2</v>
      </c>
      <c r="U2304" s="13">
        <f t="shared" si="3088"/>
        <v>2.1999191426190515E-2</v>
      </c>
      <c r="V2304" s="13">
        <f t="shared" si="3089"/>
        <v>1.849144752493924E-3</v>
      </c>
      <c r="W2304" s="13">
        <f t="shared" si="3090"/>
        <v>9.6334050086354234E-2</v>
      </c>
      <c r="X2304" s="13">
        <f t="shared" si="3091"/>
        <v>4.6869889843011082E-2</v>
      </c>
      <c r="Y2304" s="13">
        <f t="shared" si="3092"/>
        <v>1.1401921604701477E-2</v>
      </c>
      <c r="Z2304" s="13">
        <f t="shared" si="3093"/>
        <v>2.0231975311641582E-3</v>
      </c>
      <c r="AA2304" s="13">
        <f t="shared" si="3094"/>
        <v>3.5677924121207448E-3</v>
      </c>
      <c r="AB2304" s="13">
        <f t="shared" si="3095"/>
        <v>3.1457982969814008E-3</v>
      </c>
      <c r="AC2304" s="13">
        <f t="shared" si="3096"/>
        <v>9.9157674148801412E-5</v>
      </c>
      <c r="AD2304" s="13">
        <f t="shared" si="3097"/>
        <v>4.2469888336754233E-2</v>
      </c>
      <c r="AE2304" s="13">
        <f t="shared" si="3098"/>
        <v>2.0663088349387439E-2</v>
      </c>
      <c r="AF2304" s="13">
        <f t="shared" si="3099"/>
        <v>5.0266581436368982E-3</v>
      </c>
      <c r="AG2304" s="13">
        <f t="shared" si="3100"/>
        <v>8.1521508839828413E-4</v>
      </c>
      <c r="AH2304" s="13">
        <f t="shared" si="3101"/>
        <v>2.4608911732485221E-4</v>
      </c>
      <c r="AI2304" s="13">
        <f t="shared" si="3102"/>
        <v>4.3396399608687573E-4</v>
      </c>
      <c r="AJ2304" s="13">
        <f t="shared" si="3103"/>
        <v>3.8263526633542706E-4</v>
      </c>
      <c r="AK2304" s="13">
        <f t="shared" si="3104"/>
        <v>2.2491842389965323E-4</v>
      </c>
      <c r="AL2304" s="13">
        <f t="shared" si="3105"/>
        <v>3.4029982621842344E-6</v>
      </c>
      <c r="AM2304" s="13">
        <f t="shared" si="3106"/>
        <v>1.4978640791865686E-2</v>
      </c>
      <c r="AN2304" s="13">
        <f t="shared" si="3107"/>
        <v>7.2876334305830492E-3</v>
      </c>
      <c r="AO2304" s="13">
        <f t="shared" si="3108"/>
        <v>1.7728444708879523E-3</v>
      </c>
      <c r="AP2304" s="13">
        <f t="shared" si="3109"/>
        <v>2.8751697862740701E-4</v>
      </c>
      <c r="AQ2304" s="13">
        <f t="shared" si="3110"/>
        <v>3.4971770376575298E-5</v>
      </c>
      <c r="AR2304" s="13">
        <f t="shared" si="3111"/>
        <v>2.3946195162022933E-5</v>
      </c>
      <c r="AS2304" s="13">
        <f t="shared" si="3112"/>
        <v>4.2227737075711108E-5</v>
      </c>
      <c r="AT2304" s="13">
        <f t="shared" si="3113"/>
        <v>3.7233092073086298E-5</v>
      </c>
      <c r="AU2304" s="13">
        <f t="shared" si="3114"/>
        <v>2.1886138374522022E-5</v>
      </c>
      <c r="AV2304" s="13">
        <f t="shared" si="3115"/>
        <v>9.6487363715684408E-6</v>
      </c>
      <c r="AW2304" s="13">
        <f t="shared" si="3116"/>
        <v>8.1102572744750322E-8</v>
      </c>
      <c r="AX2304" s="13">
        <f t="shared" si="3117"/>
        <v>4.4023285037612893E-3</v>
      </c>
      <c r="AY2304" s="13">
        <f t="shared" si="3118"/>
        <v>2.1418870258135977E-3</v>
      </c>
      <c r="AZ2304" s="13">
        <f t="shared" si="3119"/>
        <v>5.2105153300451869E-4</v>
      </c>
      <c r="BA2304" s="13">
        <f t="shared" si="3120"/>
        <v>8.4503274223261666E-5</v>
      </c>
      <c r="BB2304" s="13">
        <f t="shared" si="3121"/>
        <v>1.027845074163206E-5</v>
      </c>
      <c r="BC2304" s="13">
        <f t="shared" si="3122"/>
        <v>1.0001652657295479E-6</v>
      </c>
      <c r="BD2304" s="13">
        <f t="shared" si="3123"/>
        <v>1.9417771258746264E-6</v>
      </c>
      <c r="BE2304" s="13">
        <f t="shared" si="3124"/>
        <v>3.4242122130995263E-6</v>
      </c>
      <c r="BF2304" s="13">
        <f t="shared" si="3125"/>
        <v>3.0192005879816446E-6</v>
      </c>
      <c r="BG2304" s="13">
        <f t="shared" si="3126"/>
        <v>1.7747288277668733E-6</v>
      </c>
      <c r="BH2304" s="13">
        <f t="shared" si="3127"/>
        <v>7.8240803823480479E-7</v>
      </c>
      <c r="BI2304" s="13">
        <f t="shared" si="3128"/>
        <v>2.7594630964087702E-7</v>
      </c>
      <c r="BJ2304" s="14">
        <f t="shared" si="3129"/>
        <v>0.68459413767850763</v>
      </c>
      <c r="BK2304" s="14">
        <f t="shared" si="3130"/>
        <v>0.21932444156093681</v>
      </c>
      <c r="BL2304" s="14">
        <f t="shared" si="3131"/>
        <v>9.3903258745902302E-2</v>
      </c>
      <c r="BM2304" s="14">
        <f t="shared" si="3132"/>
        <v>0.38835795426621428</v>
      </c>
      <c r="BN2304" s="14">
        <f t="shared" si="3133"/>
        <v>0.60934527532705574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1.4215</v>
      </c>
      <c r="F2305" s="10">
        <f>VLOOKUP(B2305,home!$B$2:$E$405,3,FALSE)</f>
        <v>0.87939999999999996</v>
      </c>
      <c r="G2305" s="10">
        <f>VLOOKUP(C2305,away!$B$2:$E$405,4,FALSE)</f>
        <v>1.0551999999999999</v>
      </c>
      <c r="H2305" s="10">
        <f>VLOOKUP(A2305,away!$A$2:$E$405,3,FALSE)</f>
        <v>1.0277000000000001</v>
      </c>
      <c r="I2305" s="10">
        <f>VLOOKUP(C2305,away!$B$2:$E$405,3,FALSE)</f>
        <v>0.7298</v>
      </c>
      <c r="J2305" s="10">
        <f>VLOOKUP(B2305,home!$B$2:$E$405,4,FALSE)</f>
        <v>0.97299999999999998</v>
      </c>
      <c r="K2305" s="12">
        <f t="shared" si="3078"/>
        <v>1.3190708039199999</v>
      </c>
      <c r="L2305" s="12">
        <f t="shared" si="3079"/>
        <v>0.72976504258000008</v>
      </c>
      <c r="M2305" s="13">
        <f t="shared" si="3080"/>
        <v>0.12888485804445537</v>
      </c>
      <c r="N2305" s="13">
        <f t="shared" si="3081"/>
        <v>0.17000825331381483</v>
      </c>
      <c r="O2305" s="13">
        <f t="shared" si="3082"/>
        <v>9.4055663918729243E-2</v>
      </c>
      <c r="P2305" s="13">
        <f t="shared" si="3083"/>
        <v>0.12406608021850754</v>
      </c>
      <c r="Q2305" s="13">
        <f t="shared" si="3084"/>
        <v>0.11212646168584436</v>
      </c>
      <c r="R2305" s="13">
        <f t="shared" si="3085"/>
        <v>3.4319267792270812E-2</v>
      </c>
      <c r="S2305" s="13">
        <f t="shared" si="3086"/>
        <v>2.9856867001932744E-2</v>
      </c>
      <c r="T2305" s="13">
        <f t="shared" si="3087"/>
        <v>8.1825972086514959E-2</v>
      </c>
      <c r="U2305" s="13">
        <f t="shared" si="3088"/>
        <v>4.5269544156696429E-2</v>
      </c>
      <c r="V2305" s="13">
        <f t="shared" si="3089"/>
        <v>3.193396814919894E-3</v>
      </c>
      <c r="W2305" s="13">
        <f t="shared" si="3090"/>
        <v>4.9300913985550601E-2</v>
      </c>
      <c r="X2305" s="13">
        <f t="shared" si="3091"/>
        <v>3.5978083593898258E-2</v>
      </c>
      <c r="Y2305" s="13">
        <f t="shared" si="3092"/>
        <v>1.3127773852923982E-2</v>
      </c>
      <c r="Z2305" s="13">
        <f t="shared" si="3093"/>
        <v>8.3483339739136454E-3</v>
      </c>
      <c r="AA2305" s="13">
        <f t="shared" si="3094"/>
        <v>1.1012043606362921E-2</v>
      </c>
      <c r="AB2305" s="13">
        <f t="shared" si="3095"/>
        <v>7.2628326063236166E-3</v>
      </c>
      <c r="AC2305" s="13">
        <f t="shared" si="3096"/>
        <v>1.9212508330144655E-4</v>
      </c>
      <c r="AD2305" s="13">
        <f t="shared" si="3097"/>
        <v>1.6257849061227739E-2</v>
      </c>
      <c r="AE2305" s="13">
        <f t="shared" si="3098"/>
        <v>1.1864409912426077E-2</v>
      </c>
      <c r="AF2305" s="13">
        <f t="shared" si="3099"/>
        <v>4.3291158024640957E-3</v>
      </c>
      <c r="AG2305" s="13">
        <f t="shared" si="3100"/>
        <v>1.0530791259729874E-3</v>
      </c>
      <c r="AH2305" s="13">
        <f t="shared" si="3101"/>
        <v>1.5230805744862878E-3</v>
      </c>
      <c r="AI2305" s="13">
        <f t="shared" si="3102"/>
        <v>2.0090511178225633E-3</v>
      </c>
      <c r="AJ2305" s="13">
        <f t="shared" si="3103"/>
        <v>1.3250403365512916E-3</v>
      </c>
      <c r="AK2305" s="13">
        <f t="shared" si="3104"/>
        <v>5.8260734065371321E-4</v>
      </c>
      <c r="AL2305" s="13">
        <f t="shared" si="3105"/>
        <v>7.3976745937503517E-6</v>
      </c>
      <c r="AM2305" s="13">
        <f t="shared" si="3106"/>
        <v>4.2890508062407373E-3</v>
      </c>
      <c r="AN2305" s="13">
        <f t="shared" si="3107"/>
        <v>3.1299993442440556E-3</v>
      </c>
      <c r="AO2305" s="13">
        <f t="shared" si="3108"/>
        <v>1.1420820523638177E-3</v>
      </c>
      <c r="AP2305" s="13">
        <f t="shared" si="3109"/>
        <v>2.7781718585771179E-4</v>
      </c>
      <c r="AQ2305" s="13">
        <f t="shared" si="3110"/>
        <v>5.0685317616727197E-5</v>
      </c>
      <c r="AR2305" s="13">
        <f t="shared" si="3111"/>
        <v>2.2229819205855141E-4</v>
      </c>
      <c r="AS2305" s="13">
        <f t="shared" si="3112"/>
        <v>2.9322705490863598E-4</v>
      </c>
      <c r="AT2305" s="13">
        <f t="shared" si="3113"/>
        <v>1.9339362352471421E-4</v>
      </c>
      <c r="AU2305" s="13">
        <f t="shared" si="3114"/>
        <v>8.5033294151915537E-5</v>
      </c>
      <c r="AV2305" s="13">
        <f t="shared" si="3115"/>
        <v>2.8041233919233248E-5</v>
      </c>
      <c r="AW2305" s="13">
        <f t="shared" si="3116"/>
        <v>1.9780801585751556E-7</v>
      </c>
      <c r="AX2305" s="13">
        <f t="shared" si="3117"/>
        <v>9.4292694917361532E-4</v>
      </c>
      <c r="AY2305" s="13">
        <f t="shared" si="3118"/>
        <v>6.8811512521351295E-4</v>
      </c>
      <c r="AZ2305" s="13">
        <f t="shared" si="3119"/>
        <v>2.5108118182569068E-4</v>
      </c>
      <c r="BA2305" s="13">
        <f t="shared" si="3120"/>
        <v>6.1076756448687309E-5</v>
      </c>
      <c r="BB2305" s="13">
        <f t="shared" si="3121"/>
        <v>1.1142920442606144E-5</v>
      </c>
      <c r="BC2305" s="13">
        <f t="shared" si="3122"/>
        <v>1.6263427622528056E-6</v>
      </c>
      <c r="BD2305" s="13">
        <f t="shared" si="3123"/>
        <v>2.703757493217763E-5</v>
      </c>
      <c r="BE2305" s="13">
        <f t="shared" si="3124"/>
        <v>3.5664475701834792E-5</v>
      </c>
      <c r="BF2305" s="13">
        <f t="shared" si="3125"/>
        <v>2.3521984317702261E-5</v>
      </c>
      <c r="BG2305" s="13">
        <f t="shared" si="3126"/>
        <v>1.0342387587915051E-5</v>
      </c>
      <c r="BH2305" s="13">
        <f t="shared" si="3127"/>
        <v>3.4105853775108318E-6</v>
      </c>
      <c r="BI2305" s="13">
        <f t="shared" si="3128"/>
        <v>8.9976071915020167E-7</v>
      </c>
      <c r="BJ2305" s="14">
        <f t="shared" si="3129"/>
        <v>0.50671751640282725</v>
      </c>
      <c r="BK2305" s="14">
        <f t="shared" si="3130"/>
        <v>0.28688883996292419</v>
      </c>
      <c r="BL2305" s="14">
        <f t="shared" si="3131"/>
        <v>0.19828200161709619</v>
      </c>
      <c r="BM2305" s="14">
        <f t="shared" si="3132"/>
        <v>0.33608818966594173</v>
      </c>
      <c r="BN2305" s="14">
        <f t="shared" si="3133"/>
        <v>0.66346058497362215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1.4215</v>
      </c>
      <c r="F2306" s="10">
        <f>VLOOKUP(B2306,home!$B$2:$E$405,3,FALSE)</f>
        <v>1.407</v>
      </c>
      <c r="G2306" s="10">
        <f>VLOOKUP(C2306,away!$B$2:$E$405,4,FALSE)</f>
        <v>1.2897000000000001</v>
      </c>
      <c r="H2306" s="10">
        <f>VLOOKUP(A2306,away!$A$2:$E$405,3,FALSE)</f>
        <v>1.0277000000000001</v>
      </c>
      <c r="I2306" s="10">
        <f>VLOOKUP(C2306,away!$B$2:$E$405,3,FALSE)</f>
        <v>1.6216999999999999</v>
      </c>
      <c r="J2306" s="10">
        <f>VLOOKUP(B2306,home!$B$2:$E$405,4,FALSE)</f>
        <v>0.89200000000000002</v>
      </c>
      <c r="K2306" s="12">
        <f t="shared" si="3078"/>
        <v>2.57946512985</v>
      </c>
      <c r="L2306" s="12">
        <f t="shared" si="3079"/>
        <v>1.4866260122800001</v>
      </c>
      <c r="M2306" s="13">
        <f t="shared" si="3080"/>
        <v>1.7144272226265973E-2</v>
      </c>
      <c r="N2306" s="13">
        <f t="shared" si="3081"/>
        <v>4.4223052384308903E-2</v>
      </c>
      <c r="O2306" s="13">
        <f t="shared" si="3082"/>
        <v>2.5487121053176544E-2</v>
      </c>
      <c r="P2306" s="13">
        <f t="shared" si="3083"/>
        <v>6.5743140016934695E-2</v>
      </c>
      <c r="Q2306" s="13">
        <f t="shared" si="3084"/>
        <v>5.7035910780427378E-2</v>
      </c>
      <c r="R2306" s="13">
        <f t="shared" si="3085"/>
        <v>1.8944908567890745E-2</v>
      </c>
      <c r="S2306" s="13">
        <f t="shared" si="3086"/>
        <v>6.3026304095085667E-2</v>
      </c>
      <c r="T2306" s="13">
        <f t="shared" si="3087"/>
        <v>8.4791068600264627E-2</v>
      </c>
      <c r="U2306" s="13">
        <f t="shared" si="3088"/>
        <v>4.8867731039070675E-2</v>
      </c>
      <c r="V2306" s="13">
        <f t="shared" si="3089"/>
        <v>2.6854107308892598E-2</v>
      </c>
      <c r="W2306" s="13">
        <f t="shared" si="3090"/>
        <v>4.9040714335782706E-2</v>
      </c>
      <c r="X2306" s="13">
        <f t="shared" si="3091"/>
        <v>7.2905201592367283E-2</v>
      </c>
      <c r="Y2306" s="13">
        <f t="shared" si="3092"/>
        <v>5.4191384558865248E-2</v>
      </c>
      <c r="Z2306" s="13">
        <f t="shared" si="3093"/>
        <v>9.3879979590975396E-3</v>
      </c>
      <c r="AA2306" s="13">
        <f t="shared" si="3094"/>
        <v>2.4216013374595065E-2</v>
      </c>
      <c r="AB2306" s="13">
        <f t="shared" si="3095"/>
        <v>3.1232181041874606E-2</v>
      </c>
      <c r="AC2306" s="13">
        <f t="shared" si="3096"/>
        <v>6.4360902636242893E-3</v>
      </c>
      <c r="AD2306" s="13">
        <f t="shared" si="3097"/>
        <v>3.1624703143021633E-2</v>
      </c>
      <c r="AE2306" s="13">
        <f t="shared" si="3098"/>
        <v>4.7014106323049039E-2</v>
      </c>
      <c r="AF2306" s="13">
        <f t="shared" si="3099"/>
        <v>3.4946196701971168E-2</v>
      </c>
      <c r="AG2306" s="13">
        <f t="shared" si="3100"/>
        <v>1.7317308349134624E-2</v>
      </c>
      <c r="AH2306" s="13">
        <f t="shared" si="3101"/>
        <v>3.4891104923064887E-3</v>
      </c>
      <c r="AI2306" s="13">
        <f t="shared" si="3102"/>
        <v>9.0000388490983525E-3</v>
      </c>
      <c r="AJ2306" s="13">
        <f t="shared" si="3103"/>
        <v>1.1607643189272267E-2</v>
      </c>
      <c r="AK2306" s="13">
        <f t="shared" si="3104"/>
        <v>9.9805036154895516E-3</v>
      </c>
      <c r="AL2306" s="13">
        <f t="shared" si="3105"/>
        <v>9.8721900300865356E-4</v>
      </c>
      <c r="AM2306" s="13">
        <f t="shared" si="3106"/>
        <v>1.6314963799856384E-2</v>
      </c>
      <c r="AN2306" s="13">
        <f t="shared" si="3107"/>
        <v>2.4254249574273058E-2</v>
      </c>
      <c r="AO2306" s="13">
        <f t="shared" si="3108"/>
        <v>1.8028499162722728E-2</v>
      </c>
      <c r="AP2306" s="13">
        <f t="shared" si="3109"/>
        <v>8.9338786058905991E-3</v>
      </c>
      <c r="AQ2306" s="13">
        <f t="shared" si="3110"/>
        <v>3.3203340815171874E-3</v>
      </c>
      <c r="AR2306" s="13">
        <f t="shared" si="3111"/>
        <v>1.0374004835163794E-3</v>
      </c>
      <c r="AS2306" s="13">
        <f t="shared" si="3112"/>
        <v>2.6759383729200305E-3</v>
      </c>
      <c r="AT2306" s="13">
        <f t="shared" si="3113"/>
        <v>3.4512448612873826E-3</v>
      </c>
      <c r="AU2306" s="13">
        <f t="shared" si="3114"/>
        <v>2.9674552580882681E-3</v>
      </c>
      <c r="AV2306" s="13">
        <f t="shared" si="3115"/>
        <v>1.9136118406571803E-3</v>
      </c>
      <c r="AW2306" s="13">
        <f t="shared" si="3116"/>
        <v>1.0515801864320124E-4</v>
      </c>
      <c r="AX2306" s="13">
        <f t="shared" si="3117"/>
        <v>7.0139800360824369E-3</v>
      </c>
      <c r="AY2306" s="13">
        <f t="shared" si="3118"/>
        <v>1.0427165171252764E-2</v>
      </c>
      <c r="AZ2306" s="13">
        <f t="shared" si="3119"/>
        <v>7.7506474889622026E-3</v>
      </c>
      <c r="BA2306" s="13">
        <f t="shared" si="3120"/>
        <v>3.8407713897012901E-3</v>
      </c>
      <c r="BB2306" s="13">
        <f t="shared" si="3121"/>
        <v>1.4274476637876859E-3</v>
      </c>
      <c r="BC2306" s="13">
        <f t="shared" si="3122"/>
        <v>4.2441616563101747E-4</v>
      </c>
      <c r="BD2306" s="13">
        <f t="shared" si="3123"/>
        <v>2.570377573245498E-4</v>
      </c>
      <c r="BE2306" s="13">
        <f t="shared" si="3124"/>
        <v>6.6301993207352257E-4</v>
      </c>
      <c r="BF2306" s="13">
        <f t="shared" si="3125"/>
        <v>8.5511839758958374E-4</v>
      </c>
      <c r="BG2306" s="13">
        <f t="shared" si="3126"/>
        <v>7.3524936282517983E-4</v>
      </c>
      <c r="BH2306" s="13">
        <f t="shared" si="3127"/>
        <v>4.7413752328799569E-4</v>
      </c>
      <c r="BI2306" s="13">
        <f t="shared" si="3128"/>
        <v>2.4460424161496528E-4</v>
      </c>
      <c r="BJ2306" s="14">
        <f t="shared" si="3129"/>
        <v>0.59482599990886997</v>
      </c>
      <c r="BK2306" s="14">
        <f t="shared" si="3130"/>
        <v>0.19061829808506464</v>
      </c>
      <c r="BL2306" s="14">
        <f t="shared" si="3131"/>
        <v>0.19810006925395937</v>
      </c>
      <c r="BM2306" s="14">
        <f t="shared" si="3132"/>
        <v>0.75403195302537773</v>
      </c>
      <c r="BN2306" s="14">
        <f t="shared" si="3133"/>
        <v>0.22857840502900423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1.6204000000000001</v>
      </c>
      <c r="F2307" s="10">
        <f>VLOOKUP(B2307,home!$B$2:$E$405,3,FALSE)</f>
        <v>0.96</v>
      </c>
      <c r="G2307" s="10">
        <f>VLOOKUP(C2307,away!$B$2:$E$405,4,FALSE)</f>
        <v>0.82279999999999998</v>
      </c>
      <c r="H2307" s="10">
        <f>VLOOKUP(A2307,away!$A$2:$E$405,3,FALSE)</f>
        <v>1.3241000000000001</v>
      </c>
      <c r="I2307" s="10">
        <f>VLOOKUP(C2307,away!$B$2:$E$405,3,FALSE)</f>
        <v>1.5944</v>
      </c>
      <c r="J2307" s="10">
        <f>VLOOKUP(B2307,home!$B$2:$E$405,4,FALSE)</f>
        <v>1.1748000000000001</v>
      </c>
      <c r="K2307" s="12">
        <f t="shared" si="3078"/>
        <v>1.2799345152000001</v>
      </c>
      <c r="L2307" s="12">
        <f t="shared" si="3079"/>
        <v>2.4801731929920003</v>
      </c>
      <c r="M2307" s="13">
        <f t="shared" si="3080"/>
        <v>2.328123266037134E-2</v>
      </c>
      <c r="N2307" s="13">
        <f t="shared" si="3081"/>
        <v>2.9798453238410801E-2</v>
      </c>
      <c r="O2307" s="13">
        <f t="shared" si="3082"/>
        <v>5.7741489144062831E-2</v>
      </c>
      <c r="P2307" s="13">
        <f t="shared" si="3083"/>
        <v>7.3905324914532125E-2</v>
      </c>
      <c r="Q2307" s="13">
        <f t="shared" si="3084"/>
        <v>1.9070034399707603E-2</v>
      </c>
      <c r="R2307" s="13">
        <f t="shared" si="3085"/>
        <v>7.1604446749271633E-2</v>
      </c>
      <c r="S2307" s="13">
        <f t="shared" si="3086"/>
        <v>5.8652361006853199E-2</v>
      </c>
      <c r="T2307" s="13">
        <f t="shared" si="3087"/>
        <v>4.7296988107590088E-2</v>
      </c>
      <c r="U2307" s="13">
        <f t="shared" si="3088"/>
        <v>9.1649002836193205E-2</v>
      </c>
      <c r="V2307" s="13">
        <f t="shared" si="3089"/>
        <v>2.0687725700454008E-2</v>
      </c>
      <c r="W2307" s="13">
        <f t="shared" si="3090"/>
        <v>8.1361317447456935E-3</v>
      </c>
      <c r="X2307" s="13">
        <f t="shared" si="3091"/>
        <v>2.0179015847969498E-2</v>
      </c>
      <c r="Y2307" s="13">
        <f t="shared" si="3092"/>
        <v>2.5023727083547349E-2</v>
      </c>
      <c r="Z2307" s="13">
        <f t="shared" si="3093"/>
        <v>5.9197143108855557E-2</v>
      </c>
      <c r="AA2307" s="13">
        <f t="shared" si="3094"/>
        <v>7.5768466666258055E-2</v>
      </c>
      <c r="AB2307" s="13">
        <f t="shared" si="3095"/>
        <v>4.8489337824962196E-2</v>
      </c>
      <c r="AC2307" s="13">
        <f t="shared" si="3096"/>
        <v>4.1045214184397489E-3</v>
      </c>
      <c r="AD2307" s="13">
        <f t="shared" si="3097"/>
        <v>2.6034289600786035E-3</v>
      </c>
      <c r="AE2307" s="13">
        <f t="shared" si="3098"/>
        <v>6.4569547166459925E-3</v>
      </c>
      <c r="AF2307" s="13">
        <f t="shared" si="3099"/>
        <v>8.0071829982943255E-3</v>
      </c>
      <c r="AG2307" s="13">
        <f t="shared" si="3100"/>
        <v>6.6197335412502981E-3</v>
      </c>
      <c r="AH2307" s="13">
        <f t="shared" si="3101"/>
        <v>3.6704791860073673E-2</v>
      </c>
      <c r="AI2307" s="13">
        <f t="shared" si="3102"/>
        <v>4.6979729974940307E-2</v>
      </c>
      <c r="AJ2307" s="13">
        <f t="shared" si="3103"/>
        <v>3.0065488954851071E-2</v>
      </c>
      <c r="AK2307" s="13">
        <f t="shared" si="3104"/>
        <v>1.2827285676559422E-2</v>
      </c>
      <c r="AL2307" s="13">
        <f t="shared" si="3105"/>
        <v>5.2118544318281322E-4</v>
      </c>
      <c r="AM2307" s="13">
        <f t="shared" si="3106"/>
        <v>6.664437167751688E-4</v>
      </c>
      <c r="AN2307" s="13">
        <f t="shared" si="3107"/>
        <v>1.6528958409837266E-3</v>
      </c>
      <c r="AO2307" s="13">
        <f t="shared" si="3108"/>
        <v>2.0497339778079039E-3</v>
      </c>
      <c r="AP2307" s="13">
        <f t="shared" si="3109"/>
        <v>1.6945650881746742E-3</v>
      </c>
      <c r="AQ2307" s="13">
        <f t="shared" si="3110"/>
        <v>1.0507037263677384E-3</v>
      </c>
      <c r="AR2307" s="13">
        <f t="shared" si="3111"/>
        <v>1.8206848165141138E-2</v>
      </c>
      <c r="AS2307" s="13">
        <f t="shared" si="3112"/>
        <v>2.3303573379569932E-2</v>
      </c>
      <c r="AT2307" s="13">
        <f t="shared" si="3113"/>
        <v>1.4913523948003736E-2</v>
      </c>
      <c r="AU2307" s="13">
        <f t="shared" si="3114"/>
        <v>6.3627780147705853E-3</v>
      </c>
      <c r="AV2307" s="13">
        <f t="shared" si="3115"/>
        <v>2.0359847984151528E-3</v>
      </c>
      <c r="AW2307" s="13">
        <f t="shared" si="3116"/>
        <v>4.5957832312904572E-5</v>
      </c>
      <c r="AX2307" s="13">
        <f t="shared" si="3117"/>
        <v>1.4216738592311886E-4</v>
      </c>
      <c r="AY2307" s="13">
        <f t="shared" si="3118"/>
        <v>3.5259973948426765E-4</v>
      </c>
      <c r="AZ2307" s="13">
        <f t="shared" si="3119"/>
        <v>4.3725421086242191E-4</v>
      </c>
      <c r="BA2307" s="13">
        <f t="shared" si="3120"/>
        <v>3.6148872410128342E-4</v>
      </c>
      <c r="BB2307" s="13">
        <f t="shared" si="3121"/>
        <v>2.2413866077122113E-4</v>
      </c>
      <c r="BC2307" s="13">
        <f t="shared" si="3122"/>
        <v>1.1118053959158203E-4</v>
      </c>
      <c r="BD2307" s="13">
        <f t="shared" si="3123"/>
        <v>7.5260227913431033E-3</v>
      </c>
      <c r="BE2307" s="13">
        <f t="shared" si="3124"/>
        <v>9.632816332821887E-3</v>
      </c>
      <c r="BF2307" s="13">
        <f t="shared" si="3125"/>
        <v>6.1646870514805129E-3</v>
      </c>
      <c r="BG2307" s="13">
        <f t="shared" si="3126"/>
        <v>2.6301319108654763E-3</v>
      </c>
      <c r="BH2307" s="13">
        <f t="shared" si="3127"/>
        <v>8.4159915306141365E-4</v>
      </c>
      <c r="BI2307" s="13">
        <f t="shared" si="3128"/>
        <v>2.1543836079327802E-4</v>
      </c>
      <c r="BJ2307" s="14">
        <f t="shared" si="3129"/>
        <v>0.18193482224908333</v>
      </c>
      <c r="BK2307" s="14">
        <f t="shared" si="3130"/>
        <v>0.1815049508833175</v>
      </c>
      <c r="BL2307" s="14">
        <f t="shared" si="3131"/>
        <v>0.56366344359343856</v>
      </c>
      <c r="BM2307" s="14">
        <f t="shared" si="3132"/>
        <v>0.71059273682116708</v>
      </c>
      <c r="BN2307" s="14">
        <f t="shared" si="3133"/>
        <v>0.27540098110635636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1.6204000000000001</v>
      </c>
      <c r="F2308" s="10">
        <f>VLOOKUP(B2308,home!$B$2:$E$405,3,FALSE)</f>
        <v>0.68569999999999998</v>
      </c>
      <c r="G2308" s="10">
        <f>VLOOKUP(C2308,away!$B$2:$E$405,4,FALSE)</f>
        <v>1.0286</v>
      </c>
      <c r="H2308" s="10">
        <f>VLOOKUP(A2308,away!$A$2:$E$405,3,FALSE)</f>
        <v>1.3241000000000001</v>
      </c>
      <c r="I2308" s="10">
        <f>VLOOKUP(C2308,away!$B$2:$E$405,3,FALSE)</f>
        <v>0.83909999999999996</v>
      </c>
      <c r="J2308" s="10">
        <f>VLOOKUP(B2308,home!$B$2:$E$405,4,FALSE)</f>
        <v>0.75519999999999998</v>
      </c>
      <c r="K2308" s="12">
        <f t="shared" si="3078"/>
        <v>1.142885976808</v>
      </c>
      <c r="L2308" s="12">
        <f t="shared" si="3079"/>
        <v>0.83906670451200005</v>
      </c>
      <c r="M2308" s="13">
        <f t="shared" si="3080"/>
        <v>0.13779989514561927</v>
      </c>
      <c r="N2308" s="13">
        <f t="shared" si="3081"/>
        <v>0.15748956776754106</v>
      </c>
      <c r="O2308" s="13">
        <f t="shared" si="3082"/>
        <v>0.11562330390193391</v>
      </c>
      <c r="P2308" s="13">
        <f t="shared" si="3083"/>
        <v>0.13214425262172996</v>
      </c>
      <c r="Q2308" s="13">
        <f t="shared" si="3084"/>
        <v>8.9996309247537959E-2</v>
      </c>
      <c r="R2308" s="13">
        <f t="shared" si="3085"/>
        <v>4.8507832284892576E-2</v>
      </c>
      <c r="S2308" s="13">
        <f t="shared" si="3086"/>
        <v>3.1680182852284848E-2</v>
      </c>
      <c r="T2308" s="13">
        <f t="shared" si="3087"/>
        <v>7.5512906618574502E-2</v>
      </c>
      <c r="U2308" s="13">
        <f t="shared" si="3088"/>
        <v>5.5438921283758089E-2</v>
      </c>
      <c r="V2308" s="13">
        <f t="shared" si="3089"/>
        <v>3.3755501301450512E-3</v>
      </c>
      <c r="W2308" s="13">
        <f t="shared" si="3090"/>
        <v>3.4285173267829067E-2</v>
      </c>
      <c r="X2308" s="13">
        <f t="shared" si="3091"/>
        <v>2.8767547347460252E-2</v>
      </c>
      <c r="Y2308" s="13">
        <f t="shared" si="3092"/>
        <v>1.20689455748632E-2</v>
      </c>
      <c r="Z2308" s="13">
        <f t="shared" si="3093"/>
        <v>1.3567102326101874E-2</v>
      </c>
      <c r="AA2308" s="13">
        <f t="shared" si="3094"/>
        <v>1.5505650994421029E-2</v>
      </c>
      <c r="AB2308" s="13">
        <f t="shared" si="3095"/>
        <v>8.8605955414014087E-3</v>
      </c>
      <c r="AC2308" s="13">
        <f t="shared" si="3096"/>
        <v>2.0231308442934156E-4</v>
      </c>
      <c r="AD2308" s="13">
        <f t="shared" si="3097"/>
        <v>9.7960109350585939E-3</v>
      </c>
      <c r="AE2308" s="13">
        <f t="shared" si="3098"/>
        <v>8.2195066126431304E-3</v>
      </c>
      <c r="AF2308" s="13">
        <f t="shared" si="3099"/>
        <v>3.4483571630925317E-3</v>
      </c>
      <c r="AG2308" s="13">
        <f t="shared" si="3100"/>
        <v>9.6446722693880021E-4</v>
      </c>
      <c r="AH2308" s="13">
        <f t="shared" si="3101"/>
        <v>2.8459259596348469E-3</v>
      </c>
      <c r="AI2308" s="13">
        <f t="shared" si="3102"/>
        <v>3.2525688703005169E-3</v>
      </c>
      <c r="AJ2308" s="13">
        <f t="shared" si="3103"/>
        <v>1.8586576752343501E-3</v>
      </c>
      <c r="AK2308" s="13">
        <f t="shared" si="3104"/>
        <v>7.0807793090396512E-4</v>
      </c>
      <c r="AL2308" s="13">
        <f t="shared" si="3105"/>
        <v>7.7603865545066591E-6</v>
      </c>
      <c r="AM2308" s="13">
        <f t="shared" si="3106"/>
        <v>2.2391447052672563E-3</v>
      </c>
      <c r="AN2308" s="13">
        <f t="shared" si="3107"/>
        <v>1.8787917687740903E-3</v>
      </c>
      <c r="AO2308" s="13">
        <f t="shared" si="3108"/>
        <v>7.8821580894477368E-4</v>
      </c>
      <c r="AP2308" s="13">
        <f t="shared" si="3109"/>
        <v>2.2045521375185055E-4</v>
      </c>
      <c r="AQ2308" s="13">
        <f t="shared" si="3110"/>
        <v>4.6244157423813439E-5</v>
      </c>
      <c r="AR2308" s="13">
        <f t="shared" si="3111"/>
        <v>4.7758434324719258E-4</v>
      </c>
      <c r="AS2308" s="13">
        <f t="shared" si="3112"/>
        <v>5.4582444864027487E-4</v>
      </c>
      <c r="AT2308" s="13">
        <f t="shared" si="3113"/>
        <v>3.1190755407496434E-4</v>
      </c>
      <c r="AU2308" s="13">
        <f t="shared" si="3114"/>
        <v>1.1882492320425317E-4</v>
      </c>
      <c r="AV2308" s="13">
        <f t="shared" si="3115"/>
        <v>3.3950834606357141E-5</v>
      </c>
      <c r="AW2308" s="13">
        <f t="shared" si="3116"/>
        <v>2.0671892872417242E-7</v>
      </c>
      <c r="AX2308" s="13">
        <f t="shared" si="3117"/>
        <v>4.265145139489721E-4</v>
      </c>
      <c r="AY2308" s="13">
        <f t="shared" si="3118"/>
        <v>3.5787412764570146E-4</v>
      </c>
      <c r="AZ2308" s="13">
        <f t="shared" si="3119"/>
        <v>1.5014013245689278E-4</v>
      </c>
      <c r="BA2308" s="13">
        <f t="shared" si="3120"/>
        <v>4.1992528718533412E-5</v>
      </c>
      <c r="BB2308" s="13">
        <f t="shared" si="3121"/>
        <v>8.8086331714963359E-6</v>
      </c>
      <c r="BC2308" s="13">
        <f t="shared" si="3122"/>
        <v>1.4782061612925039E-6</v>
      </c>
      <c r="BD2308" s="13">
        <f t="shared" si="3123"/>
        <v>6.6787520169158258E-5</v>
      </c>
      <c r="BE2308" s="13">
        <f t="shared" si="3124"/>
        <v>7.6330520227112429E-5</v>
      </c>
      <c r="BF2308" s="13">
        <f t="shared" si="3125"/>
        <v>4.3618540585013109E-5</v>
      </c>
      <c r="BG2308" s="13">
        <f t="shared" si="3126"/>
        <v>1.6617006121147355E-5</v>
      </c>
      <c r="BH2308" s="13">
        <f t="shared" si="3127"/>
        <v>4.7478358180980057E-6</v>
      </c>
      <c r="BI2308" s="13">
        <f t="shared" si="3128"/>
        <v>1.0852469953381888E-6</v>
      </c>
      <c r="BJ2308" s="14">
        <f t="shared" si="3129"/>
        <v>0.42670845155780396</v>
      </c>
      <c r="BK2308" s="14">
        <f t="shared" si="3130"/>
        <v>0.30556782834840873</v>
      </c>
      <c r="BL2308" s="14">
        <f t="shared" si="3131"/>
        <v>0.25429881321616943</v>
      </c>
      <c r="BM2308" s="14">
        <f t="shared" si="3132"/>
        <v>0.31822336707051224</v>
      </c>
      <c r="BN2308" s="14">
        <f t="shared" si="3133"/>
        <v>0.68156116096925479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1.6204000000000001</v>
      </c>
      <c r="F2309" s="10">
        <f>VLOOKUP(B2309,home!$B$2:$E$405,3,FALSE)</f>
        <v>0.89139999999999997</v>
      </c>
      <c r="G2309" s="10">
        <f>VLOOKUP(C2309,away!$B$2:$E$405,4,FALSE)</f>
        <v>1.0971</v>
      </c>
      <c r="H2309" s="10">
        <f>VLOOKUP(A2309,away!$A$2:$E$405,3,FALSE)</f>
        <v>1.3241000000000001</v>
      </c>
      <c r="I2309" s="10">
        <f>VLOOKUP(C2309,away!$B$2:$E$405,3,FALSE)</f>
        <v>1.0909</v>
      </c>
      <c r="J2309" s="10">
        <f>VLOOKUP(B2309,home!$B$2:$E$405,4,FALSE)</f>
        <v>0.92310000000000003</v>
      </c>
      <c r="K2309" s="12">
        <f t="shared" si="3078"/>
        <v>1.5846781847760001</v>
      </c>
      <c r="L2309" s="12">
        <f t="shared" si="3079"/>
        <v>1.3333816629390001</v>
      </c>
      <c r="M2309" s="13">
        <f t="shared" si="3080"/>
        <v>5.4038428441036512E-2</v>
      </c>
      <c r="N2309" s="13">
        <f t="shared" si="3081"/>
        <v>8.5633518690089519E-2</v>
      </c>
      <c r="O2309" s="13">
        <f t="shared" si="3082"/>
        <v>7.2053849577319418E-2</v>
      </c>
      <c r="P2309" s="13">
        <f t="shared" si="3083"/>
        <v>0.11418216355430949</v>
      </c>
      <c r="Q2309" s="13">
        <f t="shared" si="3084"/>
        <v>6.7850784476896381E-2</v>
      </c>
      <c r="R2309" s="13">
        <f t="shared" si="3085"/>
        <v>4.8037640885281375E-2</v>
      </c>
      <c r="S2309" s="13">
        <f t="shared" si="3086"/>
        <v>6.0316180772026433E-2</v>
      </c>
      <c r="T2309" s="13">
        <f t="shared" si="3087"/>
        <v>9.0470991837519776E-2</v>
      </c>
      <c r="U2309" s="13">
        <f t="shared" si="3088"/>
        <v>7.6124201559009064E-2</v>
      </c>
      <c r="V2309" s="13">
        <f t="shared" si="3089"/>
        <v>1.4160770433946387E-2</v>
      </c>
      <c r="W2309" s="13">
        <f t="shared" si="3090"/>
        <v>3.5840552660158585E-2</v>
      </c>
      <c r="X2309" s="13">
        <f t="shared" si="3091"/>
        <v>4.778913570665505E-2</v>
      </c>
      <c r="Y2309" s="13">
        <f t="shared" si="3092"/>
        <v>3.1860578619478643E-2</v>
      </c>
      <c r="Z2309" s="13">
        <f t="shared" si="3093"/>
        <v>2.1350836495760986E-2</v>
      </c>
      <c r="AA2309" s="13">
        <f t="shared" si="3094"/>
        <v>3.3834204821551694E-2</v>
      </c>
      <c r="AB2309" s="13">
        <f t="shared" si="3095"/>
        <v>2.680816313997797E-2</v>
      </c>
      <c r="AC2309" s="13">
        <f t="shared" si="3096"/>
        <v>1.8700897819273292E-3</v>
      </c>
      <c r="AD2309" s="13">
        <f t="shared" si="3097"/>
        <v>1.4198935482717183E-2</v>
      </c>
      <c r="AE2309" s="13">
        <f t="shared" si="3098"/>
        <v>1.8932600205909009E-2</v>
      </c>
      <c r="AF2309" s="13">
        <f t="shared" si="3099"/>
        <v>1.2622190973157109E-2</v>
      </c>
      <c r="AG2309" s="13">
        <f t="shared" si="3100"/>
        <v>5.610065996573951E-3</v>
      </c>
      <c r="AH2309" s="13">
        <f t="shared" si="3101"/>
        <v>7.1172034679641213E-3</v>
      </c>
      <c r="AI2309" s="13">
        <f t="shared" si="3102"/>
        <v>1.1278477072294837E-2</v>
      </c>
      <c r="AJ2309" s="13">
        <f t="shared" si="3103"/>
        <v>8.9363782869809616E-3</v>
      </c>
      <c r="AK2309" s="13">
        <f t="shared" si="3104"/>
        <v>4.7204279074282169E-3</v>
      </c>
      <c r="AL2309" s="13">
        <f t="shared" si="3105"/>
        <v>1.5805855462600014E-4</v>
      </c>
      <c r="AM2309" s="13">
        <f t="shared" si="3106"/>
        <v>4.5001486613007614E-3</v>
      </c>
      <c r="AN2309" s="13">
        <f t="shared" si="3107"/>
        <v>6.0004157054779237E-3</v>
      </c>
      <c r="AO2309" s="13">
        <f t="shared" si="3108"/>
        <v>4.0004221358477246E-3</v>
      </c>
      <c r="AP2309" s="13">
        <f t="shared" si="3109"/>
        <v>1.7780298399848746E-3</v>
      </c>
      <c r="AQ2309" s="13">
        <f t="shared" si="3110"/>
        <v>5.9269809619854924E-4</v>
      </c>
      <c r="AR2309" s="13">
        <f t="shared" si="3111"/>
        <v>1.8979897191178428E-3</v>
      </c>
      <c r="AS2309" s="13">
        <f t="shared" si="3112"/>
        <v>3.0077029028151734E-3</v>
      </c>
      <c r="AT2309" s="13">
        <f t="shared" si="3113"/>
        <v>2.3831205881893283E-3</v>
      </c>
      <c r="AU2309" s="13">
        <f t="shared" si="3114"/>
        <v>1.2588264025980593E-3</v>
      </c>
      <c r="AV2309" s="13">
        <f t="shared" si="3115"/>
        <v>4.9870868465429858E-4</v>
      </c>
      <c r="AW2309" s="13">
        <f t="shared" si="3116"/>
        <v>9.2770749015089059E-6</v>
      </c>
      <c r="AX2309" s="13">
        <f t="shared" si="3117"/>
        <v>1.1885479019687066E-3</v>
      </c>
      <c r="AY2309" s="13">
        <f t="shared" si="3118"/>
        <v>1.5847879780096935E-3</v>
      </c>
      <c r="AZ2309" s="13">
        <f t="shared" si="3119"/>
        <v>1.0565636147621506E-3</v>
      </c>
      <c r="BA2309" s="13">
        <f t="shared" si="3120"/>
        <v>4.6960084988413228E-4</v>
      </c>
      <c r="BB2309" s="13">
        <f t="shared" si="3121"/>
        <v>1.5653929053401807E-4</v>
      </c>
      <c r="BC2309" s="13">
        <f t="shared" si="3122"/>
        <v>4.1745323905508034E-5</v>
      </c>
      <c r="BD2309" s="13">
        <f t="shared" si="3123"/>
        <v>4.2179078131974535E-4</v>
      </c>
      <c r="BE2309" s="13">
        <f t="shared" si="3124"/>
        <v>6.6840264969702482E-4</v>
      </c>
      <c r="BF2309" s="13">
        <f t="shared" si="3125"/>
        <v>5.2960154881067517E-4</v>
      </c>
      <c r="BG2309" s="13">
        <f t="shared" si="3126"/>
        <v>2.7974934034128628E-4</v>
      </c>
      <c r="BH2309" s="13">
        <f t="shared" si="3127"/>
        <v>1.108281692110782E-4</v>
      </c>
      <c r="BI2309" s="13">
        <f t="shared" si="3128"/>
        <v>3.5125396401491764E-5</v>
      </c>
      <c r="BJ2309" s="14">
        <f t="shared" si="3129"/>
        <v>0.43217885404702922</v>
      </c>
      <c r="BK2309" s="14">
        <f t="shared" si="3130"/>
        <v>0.24631047951588186</v>
      </c>
      <c r="BL2309" s="14">
        <f t="shared" si="3131"/>
        <v>0.3000023929009637</v>
      </c>
      <c r="BM2309" s="14">
        <f t="shared" si="3132"/>
        <v>0.55647066643159482</v>
      </c>
      <c r="BN2309" s="14">
        <f t="shared" si="3133"/>
        <v>0.44179638562493273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1.8042</v>
      </c>
      <c r="F2310" s="10">
        <f>VLOOKUP(B2310,home!$B$2:$E$405,3,FALSE)</f>
        <v>0.73899999999999999</v>
      </c>
      <c r="G2310" s="10">
        <f>VLOOKUP(C2310,away!$B$2:$E$405,4,FALSE)</f>
        <v>1.1085</v>
      </c>
      <c r="H2310" s="10">
        <f>VLOOKUP(A2310,away!$A$2:$E$405,3,FALSE)</f>
        <v>1.2458</v>
      </c>
      <c r="I2310" s="10">
        <f>VLOOKUP(C2310,away!$B$2:$E$405,3,FALSE)</f>
        <v>0.96319999999999995</v>
      </c>
      <c r="J2310" s="10">
        <f>VLOOKUP(B2310,home!$B$2:$E$405,4,FALSE)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1.8042</v>
      </c>
      <c r="F2311" s="10">
        <f>VLOOKUP(B2311,home!$B$2:$E$405,3,FALSE)</f>
        <v>1.1085</v>
      </c>
      <c r="G2311" s="10">
        <f>VLOOKUP(C2311,away!$B$2:$E$405,4,FALSE)</f>
        <v>0.81289999999999996</v>
      </c>
      <c r="H2311" s="10">
        <f>VLOOKUP(A2311,away!$A$2:$E$405,3,FALSE)</f>
        <v>1.2458</v>
      </c>
      <c r="I2311" s="10">
        <f>VLOOKUP(C2311,away!$B$2:$E$405,3,FALSE)</f>
        <v>1.2843</v>
      </c>
      <c r="J2311" s="10">
        <f>VLOOKUP(B2311,home!$B$2:$E$405,4,FALSE)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1.8042</v>
      </c>
      <c r="F2312" s="10">
        <f>VLOOKUP(B2312,home!$B$2:$E$405,3,FALSE)</f>
        <v>0.99770000000000003</v>
      </c>
      <c r="G2312" s="10">
        <f>VLOOKUP(C2312,away!$B$2:$E$405,4,FALSE)</f>
        <v>0.84989999999999999</v>
      </c>
      <c r="H2312" s="10">
        <f>VLOOKUP(A2312,away!$A$2:$E$405,3,FALSE)</f>
        <v>1.2458</v>
      </c>
      <c r="I2312" s="10">
        <f>VLOOKUP(C2312,away!$B$2:$E$405,3,FALSE)</f>
        <v>1.0166999999999999</v>
      </c>
      <c r="J2312" s="10">
        <f>VLOOKUP(B2312,home!$B$2:$E$405,4,FALSE)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1.8042</v>
      </c>
      <c r="F2313" s="10">
        <f>VLOOKUP(B2313,home!$B$2:$E$405,3,FALSE)</f>
        <v>0.84989999999999999</v>
      </c>
      <c r="G2313" s="10">
        <f>VLOOKUP(C2313,away!$B$2:$E$405,4,FALSE)</f>
        <v>1.2563</v>
      </c>
      <c r="H2313" s="10">
        <f>VLOOKUP(A2313,away!$A$2:$E$405,3,FALSE)</f>
        <v>1.2458</v>
      </c>
      <c r="I2313" s="10">
        <f>VLOOKUP(C2313,away!$B$2:$E$405,3,FALSE)</f>
        <v>0.90969999999999995</v>
      </c>
      <c r="J2313" s="10">
        <f>VLOOKUP(B2313,home!$B$2:$E$405,4,FALSE)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1.8042</v>
      </c>
      <c r="F2314" s="10">
        <f>VLOOKUP(B2314,home!$B$2:$E$405,3,FALSE)</f>
        <v>0.70209999999999995</v>
      </c>
      <c r="G2314" s="10">
        <f>VLOOKUP(C2314,away!$B$2:$E$405,4,FALSE)</f>
        <v>0.44340000000000002</v>
      </c>
      <c r="H2314" s="10">
        <f>VLOOKUP(A2314,away!$A$2:$E$405,3,FALSE)</f>
        <v>1.2458</v>
      </c>
      <c r="I2314" s="10">
        <f>VLOOKUP(C2314,away!$B$2:$E$405,3,FALSE)</f>
        <v>1.3378000000000001</v>
      </c>
      <c r="J2314" s="10">
        <f>VLOOKUP(B2314,home!$B$2:$E$405,4,FALSE)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1.8042</v>
      </c>
      <c r="F2315" s="10">
        <f>VLOOKUP(B2315,home!$B$2:$E$405,3,FALSE)</f>
        <v>1.1085</v>
      </c>
      <c r="G2315" s="10">
        <f>VLOOKUP(C2315,away!$B$2:$E$405,4,FALSE)</f>
        <v>1.2932999999999999</v>
      </c>
      <c r="H2315" s="10">
        <f>VLOOKUP(A2315,away!$A$2:$E$405,3,FALSE)</f>
        <v>1.2458</v>
      </c>
      <c r="I2315" s="10">
        <f>VLOOKUP(C2315,away!$B$2:$E$405,3,FALSE)</f>
        <v>0.96319999999999995</v>
      </c>
      <c r="J2315" s="10">
        <f>VLOOKUP(B2315,home!$B$2:$E$405,4,FALSE)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1.8042</v>
      </c>
      <c r="F2316" s="10">
        <f>VLOOKUP(B2316,home!$B$2:$E$405,3,FALSE)</f>
        <v>1.2932999999999999</v>
      </c>
      <c r="G2316" s="10">
        <f>VLOOKUP(C2316,away!$B$2:$E$405,4,FALSE)</f>
        <v>1.1455</v>
      </c>
      <c r="H2316" s="10">
        <f>VLOOKUP(A2316,away!$A$2:$E$405,3,FALSE)</f>
        <v>1.2458</v>
      </c>
      <c r="I2316" s="10">
        <f>VLOOKUP(C2316,away!$B$2:$E$405,3,FALSE)</f>
        <v>0.53510000000000002</v>
      </c>
      <c r="J2316" s="10">
        <f>VLOOKUP(B2316,home!$B$2:$E$405,4,FALSE)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1.8042</v>
      </c>
      <c r="F2317" s="10">
        <f>VLOOKUP(B2317,home!$B$2:$E$405,3,FALSE)</f>
        <v>0.59119999999999995</v>
      </c>
      <c r="G2317" s="10">
        <f>VLOOKUP(C2317,away!$B$2:$E$405,4,FALSE)</f>
        <v>0.92379999999999995</v>
      </c>
      <c r="H2317" s="10">
        <f>VLOOKUP(A2317,away!$A$2:$E$405,3,FALSE)</f>
        <v>1.2458</v>
      </c>
      <c r="I2317" s="10">
        <f>VLOOKUP(C2317,away!$B$2:$E$405,3,FALSE)</f>
        <v>1.3913</v>
      </c>
      <c r="J2317" s="10">
        <f>VLOOKUP(B2317,home!$B$2:$E$405,4,FALSE)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1.5866</v>
      </c>
      <c r="F2318" s="10">
        <f>VLOOKUP(B2318,home!$B$2:$E$405,3,FALSE)</f>
        <v>1.0084</v>
      </c>
      <c r="G2318" s="10">
        <f>VLOOKUP(C2318,away!$B$2:$E$405,4,FALSE)</f>
        <v>1.1345000000000001</v>
      </c>
      <c r="H2318" s="10">
        <f>VLOOKUP(A2318,away!$A$2:$E$405,3,FALSE)</f>
        <v>1.1788000000000001</v>
      </c>
      <c r="I2318" s="10">
        <f>VLOOKUP(C2318,away!$B$2:$E$405,3,FALSE)</f>
        <v>0.84830000000000005</v>
      </c>
      <c r="J2318" s="10">
        <f>VLOOKUP(B2318,home!$B$2:$E$405,4,FALSE)</f>
        <v>1.2725</v>
      </c>
      <c r="K2318" s="12">
        <f t="shared" si="3078"/>
        <v>1.81511768068</v>
      </c>
      <c r="L2318" s="12">
        <f t="shared" si="3079"/>
        <v>1.2724695109000002</v>
      </c>
      <c r="M2318" s="13">
        <f t="shared" si="3080"/>
        <v>4.5611874458024393E-2</v>
      </c>
      <c r="N2318" s="13">
        <f t="shared" si="3081"/>
        <v>8.2790919777716562E-2</v>
      </c>
      <c r="O2318" s="13">
        <f t="shared" si="3082"/>
        <v>5.8039719582834506E-2</v>
      </c>
      <c r="P2318" s="13">
        <f t="shared" si="3083"/>
        <v>0.10534892119651212</v>
      </c>
      <c r="Q2318" s="13">
        <f t="shared" si="3084"/>
        <v>7.5137631144146441E-2</v>
      </c>
      <c r="R2318" s="13">
        <f t="shared" si="3085"/>
        <v>3.6926886795171303E-2</v>
      </c>
      <c r="S2318" s="13">
        <f t="shared" si="3086"/>
        <v>6.0830624311891311E-2</v>
      </c>
      <c r="T2318" s="13">
        <f t="shared" si="3087"/>
        <v>9.5610344752176626E-2</v>
      </c>
      <c r="U2318" s="13">
        <f t="shared" si="3088"/>
        <v>6.7026645114384248E-2</v>
      </c>
      <c r="V2318" s="13">
        <f t="shared" si="3089"/>
        <v>1.5611043598515407E-2</v>
      </c>
      <c r="W2318" s="13">
        <f t="shared" si="3090"/>
        <v>4.5461214258050803E-2</v>
      </c>
      <c r="X2318" s="13">
        <f t="shared" si="3091"/>
        <v>5.7848009071862015E-2</v>
      </c>
      <c r="Y2318" s="13">
        <f t="shared" si="3092"/>
        <v>3.6804913905105527E-2</v>
      </c>
      <c r="Z2318" s="13">
        <f t="shared" si="3093"/>
        <v>1.566277919310376E-2</v>
      </c>
      <c r="AA2318" s="13">
        <f t="shared" si="3094"/>
        <v>2.8429787441989453E-2</v>
      </c>
      <c r="AB2318" s="13">
        <f t="shared" si="3095"/>
        <v>2.5801704921964656E-2</v>
      </c>
      <c r="AC2318" s="13">
        <f t="shared" si="3096"/>
        <v>2.2535340596570017E-3</v>
      </c>
      <c r="AD2318" s="13">
        <f t="shared" si="3097"/>
        <v>2.0629363446242423E-2</v>
      </c>
      <c r="AE2318" s="13">
        <f t="shared" si="3098"/>
        <v>2.6250236014618438E-2</v>
      </c>
      <c r="AF2318" s="13">
        <f t="shared" si="3099"/>
        <v>1.6701312491265552E-2</v>
      </c>
      <c r="AG2318" s="13">
        <f t="shared" si="3100"/>
        <v>7.0839703123829097E-3</v>
      </c>
      <c r="AH2318" s="13">
        <f t="shared" si="3101"/>
        <v>4.9826022447958633E-3</v>
      </c>
      <c r="AI2318" s="13">
        <f t="shared" si="3102"/>
        <v>9.0440094303248265E-3</v>
      </c>
      <c r="AJ2318" s="13">
        <f t="shared" si="3103"/>
        <v>8.2079707106096269E-3</v>
      </c>
      <c r="AK2318" s="13">
        <f t="shared" si="3104"/>
        <v>4.9661442531103725E-3</v>
      </c>
      <c r="AL2318" s="13">
        <f t="shared" si="3105"/>
        <v>2.0819787380844652E-4</v>
      </c>
      <c r="AM2318" s="13">
        <f t="shared" si="3106"/>
        <v>7.4889444664896681E-3</v>
      </c>
      <c r="AN2318" s="13">
        <f t="shared" si="3107"/>
        <v>9.529453502431371E-3</v>
      </c>
      <c r="AO2318" s="13">
        <f t="shared" si="3108"/>
        <v>6.0629695186915711E-3</v>
      </c>
      <c r="AP2318" s="13">
        <f t="shared" si="3109"/>
        <v>2.57164795268369E-3</v>
      </c>
      <c r="AQ2318" s="13">
        <f t="shared" si="3110"/>
        <v>8.1808590313960084E-4</v>
      </c>
      <c r="AR2318" s="13">
        <f t="shared" si="3111"/>
        <v>1.2680418882889267E-3</v>
      </c>
      <c r="AS2318" s="13">
        <f t="shared" si="3112"/>
        <v>2.3016452512760839E-3</v>
      </c>
      <c r="AT2318" s="13">
        <f t="shared" si="3113"/>
        <v>2.0888784951221913E-3</v>
      </c>
      <c r="AU2318" s="13">
        <f t="shared" si="3114"/>
        <v>1.26385342976284E-3</v>
      </c>
      <c r="AV2318" s="13">
        <f t="shared" si="3115"/>
        <v>5.7351067653764725E-4</v>
      </c>
      <c r="AW2318" s="13">
        <f t="shared" si="3116"/>
        <v>1.3357523952398882E-5</v>
      </c>
      <c r="AX2318" s="13">
        <f t="shared" si="3117"/>
        <v>2.2655525851260055E-3</v>
      </c>
      <c r="AY2318" s="13">
        <f t="shared" si="3118"/>
        <v>2.8828465899135187E-3</v>
      </c>
      <c r="AZ2318" s="13">
        <f t="shared" si="3119"/>
        <v>1.8341671951334947E-3</v>
      </c>
      <c r="BA2318" s="13">
        <f t="shared" si="3120"/>
        <v>7.7797394456678075E-4</v>
      </c>
      <c r="BB2318" s="13">
        <f t="shared" si="3121"/>
        <v>2.4748703118395896E-4</v>
      </c>
      <c r="BC2318" s="13">
        <f t="shared" si="3122"/>
        <v>6.298394030494906E-5</v>
      </c>
      <c r="BD2318" s="13">
        <f t="shared" si="3123"/>
        <v>2.6892410689862041E-4</v>
      </c>
      <c r="BE2318" s="13">
        <f t="shared" si="3124"/>
        <v>4.8812890119276418E-4</v>
      </c>
      <c r="BF2318" s="13">
        <f t="shared" si="3125"/>
        <v>4.4300569950294364E-4</v>
      </c>
      <c r="BG2318" s="13">
        <f t="shared" si="3126"/>
        <v>2.6803582593660136E-4</v>
      </c>
      <c r="BH2318" s="13">
        <f t="shared" si="3127"/>
        <v>1.2162914167829797E-4</v>
      </c>
      <c r="BI2318" s="13">
        <f t="shared" si="3128"/>
        <v>4.415424110924229E-5</v>
      </c>
      <c r="BJ2318" s="14">
        <f t="shared" si="3129"/>
        <v>0.49886002780323196</v>
      </c>
      <c r="BK2318" s="14">
        <f t="shared" si="3130"/>
        <v>0.2327470420883222</v>
      </c>
      <c r="BL2318" s="14">
        <f t="shared" si="3131"/>
        <v>0.25255527815249101</v>
      </c>
      <c r="BM2318" s="14">
        <f t="shared" si="3132"/>
        <v>0.59309968521678247</v>
      </c>
      <c r="BN2318" s="14">
        <f t="shared" si="3133"/>
        <v>0.40385595295440535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1.5866</v>
      </c>
      <c r="F2319" s="10">
        <f>VLOOKUP(B2319,home!$B$2:$E$405,3,FALSE)</f>
        <v>1.0714999999999999</v>
      </c>
      <c r="G2319" s="10">
        <f>VLOOKUP(C2319,away!$B$2:$E$405,4,FALSE)</f>
        <v>1.1345000000000001</v>
      </c>
      <c r="H2319" s="10">
        <f>VLOOKUP(A2319,away!$A$2:$E$405,3,FALSE)</f>
        <v>1.1788000000000001</v>
      </c>
      <c r="I2319" s="10">
        <f>VLOOKUP(C2319,away!$B$2:$E$405,3,FALSE)</f>
        <v>0.84830000000000005</v>
      </c>
      <c r="J2319" s="10">
        <f>VLOOKUP(B2319,home!$B$2:$E$405,4,FALSE)</f>
        <v>0.2545</v>
      </c>
      <c r="K2319" s="12">
        <f t="shared" si="3078"/>
        <v>1.9286975355499998</v>
      </c>
      <c r="L2319" s="12">
        <f t="shared" si="3079"/>
        <v>0.25449390218000006</v>
      </c>
      <c r="M2319" s="13">
        <f t="shared" si="3080"/>
        <v>0.112681340702106</v>
      </c>
      <c r="N2319" s="13">
        <f t="shared" si="3081"/>
        <v>0.21732822411462172</v>
      </c>
      <c r="O2319" s="13">
        <f t="shared" si="3082"/>
        <v>2.8676714098153019E-2</v>
      </c>
      <c r="P2319" s="13">
        <f t="shared" si="3083"/>
        <v>5.5308707808779667E-2</v>
      </c>
      <c r="Q2319" s="13">
        <f t="shared" si="3084"/>
        <v>0.20958020512766448</v>
      </c>
      <c r="R2319" s="13">
        <f t="shared" si="3085"/>
        <v>3.649024436269591E-3</v>
      </c>
      <c r="S2319" s="13">
        <f t="shared" si="3086"/>
        <v>6.7869558979692535E-3</v>
      </c>
      <c r="T2319" s="13">
        <f t="shared" si="3087"/>
        <v>5.3336884222624191E-2</v>
      </c>
      <c r="U2319" s="13">
        <f t="shared" si="3088"/>
        <v>7.0378644373948872E-3</v>
      </c>
      <c r="V2319" s="13">
        <f t="shared" si="3089"/>
        <v>3.7014682124625326E-4</v>
      </c>
      <c r="W2319" s="13">
        <f t="shared" si="3090"/>
        <v>0.13473894170992998</v>
      </c>
      <c r="X2319" s="13">
        <f t="shared" si="3091"/>
        <v>3.4290239051363643E-2</v>
      </c>
      <c r="Y2319" s="13">
        <f t="shared" si="3092"/>
        <v>4.3633283714332779E-3</v>
      </c>
      <c r="Z2319" s="13">
        <f t="shared" si="3093"/>
        <v>3.0955148931214113E-4</v>
      </c>
      <c r="AA2319" s="13">
        <f t="shared" si="3094"/>
        <v>5.9703119456215863E-4</v>
      </c>
      <c r="AB2319" s="13">
        <f t="shared" si="3095"/>
        <v>5.7574629679925393E-4</v>
      </c>
      <c r="AC2319" s="13">
        <f t="shared" si="3096"/>
        <v>1.1355219869976105E-5</v>
      </c>
      <c r="AD2319" s="13">
        <f t="shared" si="3097"/>
        <v>6.4967666204639271E-2</v>
      </c>
      <c r="AE2319" s="13">
        <f t="shared" si="3098"/>
        <v>1.6533874887946359E-2</v>
      </c>
      <c r="AF2319" s="13">
        <f t="shared" si="3099"/>
        <v>2.1038851691946897E-3</v>
      </c>
      <c r="AG2319" s="13">
        <f t="shared" si="3100"/>
        <v>1.7847531548232878E-4</v>
      </c>
      <c r="AH2319" s="13">
        <f t="shared" si="3101"/>
        <v>1.969474161016934E-5</v>
      </c>
      <c r="AI2319" s="13">
        <f t="shared" si="3102"/>
        <v>3.7985199606827638E-5</v>
      </c>
      <c r="AJ2319" s="13">
        <f t="shared" si="3103"/>
        <v>3.663098043453165E-5</v>
      </c>
      <c r="AK2319" s="13">
        <f t="shared" si="3104"/>
        <v>2.3550027229620482E-5</v>
      </c>
      <c r="AL2319" s="13">
        <f t="shared" si="3105"/>
        <v>2.2294464513101749E-7</v>
      </c>
      <c r="AM2319" s="13">
        <f t="shared" si="3106"/>
        <v>2.5060595539864547E-2</v>
      </c>
      <c r="AN2319" s="13">
        <f t="shared" si="3107"/>
        <v>6.3777687498948335E-3</v>
      </c>
      <c r="AO2319" s="13">
        <f t="shared" si="3108"/>
        <v>8.1155162818119834E-4</v>
      </c>
      <c r="AP2319" s="13">
        <f t="shared" si="3109"/>
        <v>6.8844980225455242E-5</v>
      </c>
      <c r="AQ2319" s="13">
        <f t="shared" si="3110"/>
        <v>4.3801569157702601E-6</v>
      </c>
      <c r="AR2319" s="13">
        <f t="shared" si="3111"/>
        <v>1.0024383289597627E-6</v>
      </c>
      <c r="AS2319" s="13">
        <f t="shared" si="3112"/>
        <v>1.9334003346055542E-6</v>
      </c>
      <c r="AT2319" s="13">
        <f t="shared" si="3113"/>
        <v>1.864472230292639E-6</v>
      </c>
      <c r="AU2319" s="13">
        <f t="shared" si="3114"/>
        <v>1.1986676652222748E-6</v>
      </c>
      <c r="AV2319" s="13">
        <f t="shared" si="3115"/>
        <v>5.7796684296441849E-7</v>
      </c>
      <c r="AW2319" s="13">
        <f t="shared" si="3116"/>
        <v>3.0397372897992389E-9</v>
      </c>
      <c r="AX2319" s="13">
        <f t="shared" si="3117"/>
        <v>8.0557181428586797E-3</v>
      </c>
      <c r="AY2319" s="13">
        <f t="shared" si="3118"/>
        <v>2.0501311450383283E-3</v>
      </c>
      <c r="AZ2319" s="13">
        <f t="shared" si="3119"/>
        <v>2.6087293754077786E-4</v>
      </c>
      <c r="BA2319" s="13">
        <f t="shared" si="3120"/>
        <v>2.2130190615970667E-5</v>
      </c>
      <c r="BB2319" s="13">
        <f t="shared" si="3121"/>
        <v>1.4079996414613983E-6</v>
      </c>
      <c r="BC2319" s="13">
        <f t="shared" si="3122"/>
        <v>7.1665464604710469E-8</v>
      </c>
      <c r="BD2319" s="13">
        <f t="shared" si="3123"/>
        <v>4.2519073671961407E-8</v>
      </c>
      <c r="BE2319" s="13">
        <f t="shared" si="3124"/>
        <v>8.2006432604980847E-8</v>
      </c>
      <c r="BF2319" s="13">
        <f t="shared" si="3125"/>
        <v>7.9082802232236864E-8</v>
      </c>
      <c r="BG2319" s="13">
        <f t="shared" si="3126"/>
        <v>5.0842268589901087E-8</v>
      </c>
      <c r="BH2319" s="13">
        <f t="shared" si="3127"/>
        <v>2.451483953277835E-8</v>
      </c>
      <c r="BI2319" s="13">
        <f t="shared" si="3128"/>
        <v>9.4563421182546621E-9</v>
      </c>
      <c r="BJ2319" s="14">
        <f t="shared" si="3129"/>
        <v>0.78013519731114123</v>
      </c>
      <c r="BK2319" s="14">
        <f t="shared" si="3130"/>
        <v>0.17720886053965462</v>
      </c>
      <c r="BL2319" s="14">
        <f t="shared" si="3131"/>
        <v>4.066110677922085E-2</v>
      </c>
      <c r="BM2319" s="14">
        <f t="shared" si="3132"/>
        <v>0.36904037172643367</v>
      </c>
      <c r="BN2319" s="14">
        <f t="shared" si="3133"/>
        <v>0.6272242162875945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1.5866</v>
      </c>
      <c r="F2320" s="10">
        <f>VLOOKUP(B2320,home!$B$2:$E$405,3,FALSE)</f>
        <v>0.94540000000000002</v>
      </c>
      <c r="G2320" s="10">
        <f>VLOOKUP(C2320,away!$B$2:$E$405,4,FALSE)</f>
        <v>0.51570000000000005</v>
      </c>
      <c r="H2320" s="10">
        <f>VLOOKUP(A2320,away!$A$2:$E$405,3,FALSE)</f>
        <v>1.1788000000000001</v>
      </c>
      <c r="I2320" s="10">
        <f>VLOOKUP(C2320,away!$B$2:$E$405,3,FALSE)</f>
        <v>1.0025999999999999</v>
      </c>
      <c r="J2320" s="10">
        <f>VLOOKUP(B2320,home!$B$2:$E$405,4,FALSE)</f>
        <v>1.018</v>
      </c>
      <c r="K2320" s="12">
        <f t="shared" si="3078"/>
        <v>0.77353537474800005</v>
      </c>
      <c r="L2320" s="12">
        <f t="shared" si="3079"/>
        <v>1.20313844784</v>
      </c>
      <c r="M2320" s="13">
        <f t="shared" si="3080"/>
        <v>0.13852924469831318</v>
      </c>
      <c r="N2320" s="13">
        <f t="shared" si="3081"/>
        <v>0.10715727121126709</v>
      </c>
      <c r="O2320" s="13">
        <f t="shared" si="3082"/>
        <v>0.16666986044677606</v>
      </c>
      <c r="P2320" s="13">
        <f t="shared" si="3083"/>
        <v>0.1289250329598938</v>
      </c>
      <c r="Q2320" s="13">
        <f t="shared" si="3084"/>
        <v>4.1444969971690268E-2</v>
      </c>
      <c r="R2320" s="13">
        <f t="shared" si="3085"/>
        <v>0.1002634585998218</v>
      </c>
      <c r="S2320" s="13">
        <f t="shared" si="3086"/>
        <v>2.999666994486995E-2</v>
      </c>
      <c r="T2320" s="13">
        <f t="shared" si="3087"/>
        <v>4.9864036842514843E-2</v>
      </c>
      <c r="U2320" s="13">
        <f t="shared" si="3088"/>
        <v>7.7557332021543746E-2</v>
      </c>
      <c r="V2320" s="13">
        <f t="shared" si="3089"/>
        <v>3.1018894800890519E-3</v>
      </c>
      <c r="W2320" s="13">
        <f t="shared" si="3090"/>
        <v>1.0686383459490351E-2</v>
      </c>
      <c r="X2320" s="13">
        <f t="shared" si="3091"/>
        <v>1.285719880847427E-2</v>
      </c>
      <c r="Y2320" s="13">
        <f t="shared" si="3092"/>
        <v>7.7344951089990174E-3</v>
      </c>
      <c r="Z2320" s="13">
        <f t="shared" si="3093"/>
        <v>4.0210273984953263E-2</v>
      </c>
      <c r="AA2320" s="13">
        <f t="shared" si="3094"/>
        <v>3.1104069355670578E-2</v>
      </c>
      <c r="AB2320" s="13">
        <f t="shared" si="3095"/>
        <v>1.203004897261321E-2</v>
      </c>
      <c r="AC2320" s="13">
        <f t="shared" si="3096"/>
        <v>1.8042724675633879E-4</v>
      </c>
      <c r="AD2320" s="13">
        <f t="shared" si="3097"/>
        <v>2.0665739085094239E-3</v>
      </c>
      <c r="AE2320" s="13">
        <f t="shared" si="3098"/>
        <v>2.4863745246306705E-3</v>
      </c>
      <c r="AF2320" s="13">
        <f t="shared" si="3099"/>
        <v>1.4957263931565318E-3</v>
      </c>
      <c r="AG2320" s="13">
        <f t="shared" si="3100"/>
        <v>5.9985531035189083E-4</v>
      </c>
      <c r="AH2320" s="13">
        <f t="shared" si="3101"/>
        <v>1.2094631657369445E-2</v>
      </c>
      <c r="AI2320" s="13">
        <f t="shared" si="3102"/>
        <v>9.3556254315222999E-3</v>
      </c>
      <c r="AJ2320" s="13">
        <f t="shared" si="3103"/>
        <v>3.61845361208726E-3</v>
      </c>
      <c r="AK2320" s="13">
        <f t="shared" si="3104"/>
        <v>9.3300062361139128E-4</v>
      </c>
      <c r="AL2320" s="13">
        <f t="shared" si="3105"/>
        <v>6.7167301130046814E-6</v>
      </c>
      <c r="AM2320" s="13">
        <f t="shared" si="3106"/>
        <v>3.1971360455265539E-4</v>
      </c>
      <c r="AN2320" s="13">
        <f t="shared" si="3107"/>
        <v>3.8465972993481336E-4</v>
      </c>
      <c r="AO2320" s="13">
        <f t="shared" si="3108"/>
        <v>2.3139945521016253E-4</v>
      </c>
      <c r="AP2320" s="13">
        <f t="shared" si="3109"/>
        <v>9.2801860457525579E-5</v>
      </c>
      <c r="AQ2320" s="13">
        <f t="shared" si="3110"/>
        <v>2.7913371586882888E-5</v>
      </c>
      <c r="AR2320" s="13">
        <f t="shared" si="3111"/>
        <v>2.9103032718887974E-3</v>
      </c>
      <c r="AS2320" s="13">
        <f t="shared" si="3112"/>
        <v>2.2512225320508315E-3</v>
      </c>
      <c r="AT2320" s="13">
        <f t="shared" si="3113"/>
        <v>8.7070013248554063E-4</v>
      </c>
      <c r="AU2320" s="13">
        <f t="shared" si="3114"/>
        <v>2.2450578442511206E-4</v>
      </c>
      <c r="AV2320" s="13">
        <f t="shared" si="3115"/>
        <v>4.3415791522093186E-5</v>
      </c>
      <c r="AW2320" s="13">
        <f t="shared" si="3116"/>
        <v>1.7364056173916813E-7</v>
      </c>
      <c r="AX2320" s="13">
        <f t="shared" si="3117"/>
        <v>4.1218297151612009E-5</v>
      </c>
      <c r="AY2320" s="13">
        <f t="shared" si="3118"/>
        <v>4.9591318057598372E-5</v>
      </c>
      <c r="AZ2320" s="13">
        <f t="shared" si="3119"/>
        <v>2.983261071707934E-5</v>
      </c>
      <c r="BA2320" s="13">
        <f t="shared" si="3120"/>
        <v>1.1964253651053936E-5</v>
      </c>
      <c r="BB2320" s="13">
        <f t="shared" si="3121"/>
        <v>3.5986633918232705E-6</v>
      </c>
      <c r="BC2320" s="13">
        <f t="shared" si="3122"/>
        <v>8.6593805750737499E-7</v>
      </c>
      <c r="BD2320" s="13">
        <f t="shared" si="3123"/>
        <v>5.8358296021399406E-4</v>
      </c>
      <c r="BE2320" s="13">
        <f t="shared" si="3124"/>
        <v>4.5142206382567916E-4</v>
      </c>
      <c r="BF2320" s="13">
        <f t="shared" si="3125"/>
        <v>1.7459546765545613E-4</v>
      </c>
      <c r="BG2320" s="13">
        <f t="shared" si="3126"/>
        <v>4.5018590167388532E-5</v>
      </c>
      <c r="BH2320" s="13">
        <f t="shared" si="3127"/>
        <v>8.705868003939379E-6</v>
      </c>
      <c r="BI2320" s="13">
        <f t="shared" si="3128"/>
        <v>1.3468593737867745E-6</v>
      </c>
      <c r="BJ2320" s="14">
        <f t="shared" si="3129"/>
        <v>0.23758644464185305</v>
      </c>
      <c r="BK2320" s="14">
        <f t="shared" si="3130"/>
        <v>0.30078957237809284</v>
      </c>
      <c r="BL2320" s="14">
        <f t="shared" si="3131"/>
        <v>0.4211913000426285</v>
      </c>
      <c r="BM2320" s="14">
        <f t="shared" si="3132"/>
        <v>0.31673833548226965</v>
      </c>
      <c r="BN2320" s="14">
        <f t="shared" si="3133"/>
        <v>0.68298983788776213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1.1809000000000001</v>
      </c>
      <c r="F2321" s="10">
        <f>VLOOKUP(B2321,home!$B$2:$E$405,3,FALSE)</f>
        <v>1.1073999999999999</v>
      </c>
      <c r="G2321" s="10">
        <f>VLOOKUP(C2321,away!$B$2:$E$405,4,FALSE)</f>
        <v>0.70569999999999999</v>
      </c>
      <c r="H2321" s="10">
        <f>VLOOKUP(A2321,away!$A$2:$E$405,3,FALSE)</f>
        <v>0.92459999999999998</v>
      </c>
      <c r="I2321" s="10">
        <f>VLOOKUP(C2321,away!$B$2:$E$405,3,FALSE)</f>
        <v>0.72099999999999997</v>
      </c>
      <c r="J2321" s="10">
        <f>VLOOKUP(B2321,home!$B$2:$E$405,4,FALSE)</f>
        <v>0.91520000000000001</v>
      </c>
      <c r="K2321" s="12">
        <f t="shared" si="3078"/>
        <v>0.92286411536199997</v>
      </c>
      <c r="L2321" s="12">
        <f t="shared" si="3079"/>
        <v>0.61010581631999994</v>
      </c>
      <c r="M2321" s="13">
        <f t="shared" si="3080"/>
        <v>0.21589352520845786</v>
      </c>
      <c r="N2321" s="13">
        <f t="shared" si="3081"/>
        <v>0.19924038715388712</v>
      </c>
      <c r="O2321" s="13">
        <f t="shared" si="3082"/>
        <v>0.13171789543550866</v>
      </c>
      <c r="P2321" s="13">
        <f t="shared" si="3083"/>
        <v>0.1215577190484351</v>
      </c>
      <c r="Q2321" s="13">
        <f t="shared" si="3084"/>
        <v>9.1935901817577215E-2</v>
      </c>
      <c r="R2321" s="13">
        <f t="shared" si="3085"/>
        <v>4.0180927059316696E-2</v>
      </c>
      <c r="S2321" s="13">
        <f t="shared" si="3086"/>
        <v>1.7110609322339473E-2</v>
      </c>
      <c r="T2321" s="13">
        <f t="shared" si="3087"/>
        <v>5.6090628427528301E-2</v>
      </c>
      <c r="U2321" s="13">
        <f t="shared" si="3088"/>
        <v>3.7081535705021353E-2</v>
      </c>
      <c r="V2321" s="13">
        <f t="shared" si="3089"/>
        <v>1.0704487772871607E-3</v>
      </c>
      <c r="W2321" s="13">
        <f t="shared" si="3090"/>
        <v>2.8281448233628693E-2</v>
      </c>
      <c r="X2321" s="13">
        <f t="shared" si="3091"/>
        <v>1.7254676061289852E-2</v>
      </c>
      <c r="Y2321" s="13">
        <f t="shared" si="3092"/>
        <v>5.263589111855203E-3</v>
      </c>
      <c r="Z2321" s="13">
        <f t="shared" si="3093"/>
        <v>8.1715391013395967E-3</v>
      </c>
      <c r="AA2321" s="13">
        <f t="shared" si="3094"/>
        <v>7.5412202039037588E-3</v>
      </c>
      <c r="AB2321" s="13">
        <f t="shared" si="3095"/>
        <v>3.4797607561128422E-3</v>
      </c>
      <c r="AC2321" s="13">
        <f t="shared" si="3096"/>
        <v>3.7669411229324093E-5</v>
      </c>
      <c r="AD2321" s="13">
        <f t="shared" si="3097"/>
        <v>6.5249834263209835E-3</v>
      </c>
      <c r="AE2321" s="13">
        <f t="shared" si="3098"/>
        <v>3.9809303397900335E-3</v>
      </c>
      <c r="AF2321" s="13">
        <f t="shared" si="3099"/>
        <v>1.2143943773353263E-3</v>
      </c>
      <c r="AG2321" s="13">
        <f t="shared" si="3100"/>
        <v>2.4696969097286246E-4</v>
      </c>
      <c r="AH2321" s="13">
        <f t="shared" si="3101"/>
        <v>1.2463758835033981E-3</v>
      </c>
      <c r="AI2321" s="13">
        <f t="shared" si="3102"/>
        <v>1.1502355771378947E-3</v>
      </c>
      <c r="AJ2321" s="13">
        <f t="shared" si="3103"/>
        <v>5.3075556917663133E-4</v>
      </c>
      <c r="AK2321" s="13">
        <f t="shared" si="3104"/>
        <v>1.6327175627388224E-4</v>
      </c>
      <c r="AL2321" s="13">
        <f t="shared" si="3105"/>
        <v>8.4838259091148702E-7</v>
      </c>
      <c r="AM2321" s="13">
        <f t="shared" si="3106"/>
        <v>1.2043346114966856E-3</v>
      </c>
      <c r="AN2321" s="13">
        <f t="shared" si="3107"/>
        <v>7.347715512696153E-4</v>
      </c>
      <c r="AO2321" s="13">
        <f t="shared" si="3108"/>
        <v>2.2414419854803065E-4</v>
      </c>
      <c r="AP2321" s="13">
        <f t="shared" si="3109"/>
        <v>4.5583893076179463E-5</v>
      </c>
      <c r="AQ2321" s="13">
        <f t="shared" si="3110"/>
        <v>6.9527495740715158E-6</v>
      </c>
      <c r="AR2321" s="13">
        <f t="shared" si="3111"/>
        <v>1.5208423516928043E-4</v>
      </c>
      <c r="AS2321" s="13">
        <f t="shared" si="3112"/>
        <v>1.4035308315000434E-4</v>
      </c>
      <c r="AT2321" s="13">
        <f t="shared" si="3113"/>
        <v>6.4763411959778996E-5</v>
      </c>
      <c r="AU2321" s="13">
        <f t="shared" si="3114"/>
        <v>1.9922609628695405E-5</v>
      </c>
      <c r="AV2321" s="13">
        <f t="shared" si="3115"/>
        <v>4.5964653776721105E-6</v>
      </c>
      <c r="AW2321" s="13">
        <f t="shared" si="3116"/>
        <v>1.3268816001883118E-8</v>
      </c>
      <c r="AX2321" s="13">
        <f t="shared" si="3117"/>
        <v>1.8523953263978771E-4</v>
      </c>
      <c r="AY2321" s="13">
        <f t="shared" si="3118"/>
        <v>1.1301571627593295E-4</v>
      </c>
      <c r="AZ2321" s="13">
        <f t="shared" si="3119"/>
        <v>3.4475772917758785E-5</v>
      </c>
      <c r="BA2321" s="13">
        <f t="shared" si="3120"/>
        <v>7.0112898597507235E-6</v>
      </c>
      <c r="BB2321" s="13">
        <f t="shared" si="3121"/>
        <v>1.0694071808348381E-6</v>
      </c>
      <c r="BC2321" s="13">
        <f t="shared" si="3122"/>
        <v>1.3049030820834179E-7</v>
      </c>
      <c r="BD2321" s="13">
        <f t="shared" si="3123"/>
        <v>1.5464579407892772E-5</v>
      </c>
      <c r="BE2321" s="13">
        <f t="shared" si="3124"/>
        <v>1.4271705394710365E-5</v>
      </c>
      <c r="BF2321" s="13">
        <f t="shared" si="3125"/>
        <v>6.585422386898232E-6</v>
      </c>
      <c r="BG2321" s="13">
        <f t="shared" si="3126"/>
        <v>2.0258166684566491E-6</v>
      </c>
      <c r="BH2321" s="13">
        <f t="shared" si="3127"/>
        <v>4.6738837690520975E-7</v>
      </c>
      <c r="BI2321" s="13">
        <f t="shared" si="3128"/>
        <v>8.6267192196621516E-8</v>
      </c>
      <c r="BJ2321" s="14">
        <f t="shared" si="3129"/>
        <v>0.41259063785333239</v>
      </c>
      <c r="BK2321" s="14">
        <f t="shared" si="3130"/>
        <v>0.35578383586661583</v>
      </c>
      <c r="BL2321" s="14">
        <f t="shared" si="3131"/>
        <v>0.22351259893066758</v>
      </c>
      <c r="BM2321" s="14">
        <f t="shared" si="3132"/>
        <v>0.19941925358131282</v>
      </c>
      <c r="BN2321" s="14">
        <f t="shared" si="3133"/>
        <v>0.80052635572318276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1.1809000000000001</v>
      </c>
      <c r="F2322" s="10">
        <f>VLOOKUP(B2322,home!$B$2:$E$405,3,FALSE)</f>
        <v>1.3028</v>
      </c>
      <c r="G2322" s="10">
        <f>VLOOKUP(C2322,away!$B$2:$E$405,4,FALSE)</f>
        <v>1.3408</v>
      </c>
      <c r="H2322" s="10">
        <f>VLOOKUP(A2322,away!$A$2:$E$405,3,FALSE)</f>
        <v>0.92459999999999998</v>
      </c>
      <c r="I2322" s="10">
        <f>VLOOKUP(C2322,away!$B$2:$E$405,3,FALSE)</f>
        <v>0.72099999999999997</v>
      </c>
      <c r="J2322" s="10">
        <f>VLOOKUP(B2322,home!$B$2:$E$405,4,FALSE)</f>
        <v>0.41599999999999998</v>
      </c>
      <c r="K2322" s="12">
        <f t="shared" si="3078"/>
        <v>2.0627893180160002</v>
      </c>
      <c r="L2322" s="12">
        <f t="shared" si="3079"/>
        <v>0.27732082559999993</v>
      </c>
      <c r="M2322" s="13">
        <f t="shared" si="3080"/>
        <v>9.6317028940381078E-2</v>
      </c>
      <c r="N2322" s="13">
        <f t="shared" si="3081"/>
        <v>0.19868173844125603</v>
      </c>
      <c r="O2322" s="13">
        <f t="shared" si="3082"/>
        <v>2.6710717985085567E-2</v>
      </c>
      <c r="P2322" s="13">
        <f t="shared" si="3083"/>
        <v>5.5098583736172366E-2</v>
      </c>
      <c r="Q2322" s="13">
        <f t="shared" si="3084"/>
        <v>0.20491928387073596</v>
      </c>
      <c r="R2322" s="13">
        <f t="shared" si="3085"/>
        <v>3.7037191819963475E-3</v>
      </c>
      <c r="S2322" s="13">
        <f t="shared" si="3086"/>
        <v>7.879847320693285E-3</v>
      </c>
      <c r="T2322" s="13">
        <f t="shared" si="3087"/>
        <v>5.6828384984393243E-2</v>
      </c>
      <c r="U2322" s="13">
        <f t="shared" si="3088"/>
        <v>7.6399923655530236E-3</v>
      </c>
      <c r="V2322" s="13">
        <f t="shared" si="3089"/>
        <v>5.0085573560092612E-4</v>
      </c>
      <c r="W2322" s="13">
        <f t="shared" si="3090"/>
        <v>0.14090176994134751</v>
      </c>
      <c r="X2322" s="13">
        <f t="shared" si="3091"/>
        <v>3.9074995168635746E-2</v>
      </c>
      <c r="Y2322" s="13">
        <f t="shared" si="3092"/>
        <v>5.4181549602410357E-3</v>
      </c>
      <c r="Z2322" s="13">
        <f t="shared" si="3093"/>
        <v>3.4237282044726104E-4</v>
      </c>
      <c r="AA2322" s="13">
        <f t="shared" si="3094"/>
        <v>7.0624299679762008E-4</v>
      </c>
      <c r="AB2322" s="13">
        <f t="shared" si="3095"/>
        <v>7.2841525485886963E-4</v>
      </c>
      <c r="AC2322" s="13">
        <f t="shared" si="3096"/>
        <v>1.7907296606418151E-5</v>
      </c>
      <c r="AD2322" s="13">
        <f t="shared" si="3097"/>
        <v>7.2662666481139893E-2</v>
      </c>
      <c r="AE2322" s="13">
        <f t="shared" si="3098"/>
        <v>2.0150870658847155E-2</v>
      </c>
      <c r="AF2322" s="13">
        <f t="shared" si="3099"/>
        <v>2.7941280438351537E-3</v>
      </c>
      <c r="AG2322" s="13">
        <f t="shared" si="3100"/>
        <v>2.5828996531615913E-4</v>
      </c>
      <c r="AH2322" s="13">
        <f t="shared" si="3101"/>
        <v>2.3736778307358745E-5</v>
      </c>
      <c r="AI2322" s="13">
        <f t="shared" si="3102"/>
        <v>4.8963972736533533E-5</v>
      </c>
      <c r="AJ2322" s="13">
        <f t="shared" si="3103"/>
        <v>5.0501179964274023E-5</v>
      </c>
      <c r="AK2322" s="13">
        <f t="shared" si="3104"/>
        <v>3.4724431525836028E-5</v>
      </c>
      <c r="AL2322" s="13">
        <f t="shared" si="3105"/>
        <v>4.0975793892809508E-7</v>
      </c>
      <c r="AM2322" s="13">
        <f t="shared" si="3106"/>
        <v>2.9977554447170922E-2</v>
      </c>
      <c r="AN2322" s="13">
        <f t="shared" si="3107"/>
        <v>8.3134001487583896E-3</v>
      </c>
      <c r="AO2322" s="13">
        <f t="shared" si="3108"/>
        <v>1.1527394963984192E-3</v>
      </c>
      <c r="AP2322" s="13">
        <f t="shared" si="3109"/>
        <v>1.0655955628097923E-4</v>
      </c>
      <c r="AQ2322" s="13">
        <f t="shared" si="3110"/>
        <v>7.3877960308527047E-6</v>
      </c>
      <c r="AR2322" s="13">
        <f t="shared" si="3111"/>
        <v>1.3165405914561797E-6</v>
      </c>
      <c r="AS2322" s="13">
        <f t="shared" si="3112"/>
        <v>2.7157458687902746E-6</v>
      </c>
      <c r="AT2322" s="13">
        <f t="shared" si="3113"/>
        <v>2.8010057842933302E-6</v>
      </c>
      <c r="AU2322" s="13">
        <f t="shared" si="3114"/>
        <v>1.9259616038471033E-6</v>
      </c>
      <c r="AV2322" s="13">
        <f t="shared" si="3115"/>
        <v>9.9321325583119194E-7</v>
      </c>
      <c r="AW2322" s="13">
        <f t="shared" si="3116"/>
        <v>6.5112179705943161E-9</v>
      </c>
      <c r="AX2322" s="13">
        <f t="shared" si="3117"/>
        <v>1.0306229848977876E-2</v>
      </c>
      <c r="AY2322" s="13">
        <f t="shared" si="3118"/>
        <v>2.8581321705419068E-3</v>
      </c>
      <c r="AZ2322" s="13">
        <f t="shared" si="3119"/>
        <v>3.9630978660430065E-4</v>
      </c>
      <c r="BA2322" s="13">
        <f t="shared" si="3120"/>
        <v>3.6634985738154807E-5</v>
      </c>
      <c r="BB2322" s="13">
        <f t="shared" si="3121"/>
        <v>2.5399111226873286E-6</v>
      </c>
      <c r="BC2322" s="13">
        <f t="shared" si="3122"/>
        <v>1.408740498988546E-7</v>
      </c>
      <c r="BD2322" s="13">
        <f t="shared" si="3123"/>
        <v>6.0850687293089926E-8</v>
      </c>
      <c r="BE2322" s="13">
        <f t="shared" si="3124"/>
        <v>1.2552214774211787E-7</v>
      </c>
      <c r="BF2322" s="13">
        <f t="shared" si="3125"/>
        <v>1.2946287276843346E-7</v>
      </c>
      <c r="BG2322" s="13">
        <f t="shared" si="3126"/>
        <v>8.9018210342129674E-8</v>
      </c>
      <c r="BH2322" s="13">
        <f t="shared" si="3127"/>
        <v>4.5906453350661638E-8</v>
      </c>
      <c r="BI2322" s="13">
        <f t="shared" si="3128"/>
        <v>1.8939068319948925E-8</v>
      </c>
      <c r="BJ2322" s="14">
        <f t="shared" si="3129"/>
        <v>0.79484791153742207</v>
      </c>
      <c r="BK2322" s="14">
        <f t="shared" si="3130"/>
        <v>0.16267276495793492</v>
      </c>
      <c r="BL2322" s="14">
        <f t="shared" si="3131"/>
        <v>3.9657236313369475E-2</v>
      </c>
      <c r="BM2322" s="14">
        <f t="shared" si="3132"/>
        <v>0.40923108781422274</v>
      </c>
      <c r="BN2322" s="14">
        <f t="shared" si="3133"/>
        <v>0.58543107215562729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1.5417000000000001</v>
      </c>
      <c r="F2323" s="10">
        <f>VLOOKUP(B2323,home!$B$2:$E$405,3,FALSE)</f>
        <v>1.2323999999999999</v>
      </c>
      <c r="G2323" s="10">
        <f>VLOOKUP(C2323,away!$B$2:$E$405,4,FALSE)</f>
        <v>0.64859999999999995</v>
      </c>
      <c r="H2323" s="10">
        <f>VLOOKUP(A2323,away!$A$2:$E$405,3,FALSE)</f>
        <v>1.125</v>
      </c>
      <c r="I2323" s="10">
        <f>VLOOKUP(C2323,away!$B$2:$E$405,3,FALSE)</f>
        <v>1.5802</v>
      </c>
      <c r="J2323" s="10">
        <f>VLOOKUP(B2323,home!$B$2:$E$405,4,FALSE)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1.5417000000000001</v>
      </c>
      <c r="F2324" s="10">
        <f>VLOOKUP(B2324,home!$B$2:$E$405,3,FALSE)</f>
        <v>1.0810999999999999</v>
      </c>
      <c r="G2324" s="10">
        <f>VLOOKUP(C2324,away!$B$2:$E$405,4,FALSE)</f>
        <v>1.4414</v>
      </c>
      <c r="H2324" s="10">
        <f>VLOOKUP(A2324,away!$A$2:$E$405,3,FALSE)</f>
        <v>1.125</v>
      </c>
      <c r="I2324" s="10">
        <f>VLOOKUP(C2324,away!$B$2:$E$405,3,FALSE)</f>
        <v>0.59260000000000002</v>
      </c>
      <c r="J2324" s="10">
        <f>VLOOKUP(B2324,home!$B$2:$E$405,4,FALSE)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1.5417000000000001</v>
      </c>
      <c r="F2325" s="10">
        <f>VLOOKUP(B2325,home!$B$2:$E$405,3,FALSE)</f>
        <v>0.89190000000000003</v>
      </c>
      <c r="G2325" s="10">
        <f>VLOOKUP(C2325,away!$B$2:$E$405,4,FALSE)</f>
        <v>1.0089999999999999</v>
      </c>
      <c r="H2325" s="10">
        <f>VLOOKUP(A2325,away!$A$2:$E$405,3,FALSE)</f>
        <v>1.125</v>
      </c>
      <c r="I2325" s="10">
        <f>VLOOKUP(C2325,away!$B$2:$E$405,3,FALSE)</f>
        <v>0.88890000000000002</v>
      </c>
      <c r="J2325" s="10">
        <f>VLOOKUP(B2325,home!$B$2:$E$405,4,FALSE)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1.5417000000000001</v>
      </c>
      <c r="F2326" s="10">
        <f>VLOOKUP(B2326,home!$B$2:$E$405,3,FALSE)</f>
        <v>1.0089999999999999</v>
      </c>
      <c r="G2326" s="10">
        <f>VLOOKUP(C2326,away!$B$2:$E$405,4,FALSE)</f>
        <v>1.0089999999999999</v>
      </c>
      <c r="H2326" s="10">
        <f>VLOOKUP(A2326,away!$A$2:$E$405,3,FALSE)</f>
        <v>1.125</v>
      </c>
      <c r="I2326" s="10">
        <f>VLOOKUP(C2326,away!$B$2:$E$405,3,FALSE)</f>
        <v>0.59260000000000002</v>
      </c>
      <c r="J2326" s="10">
        <f>VLOOKUP(B2326,home!$B$2:$E$405,4,FALSE)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1.72</v>
      </c>
      <c r="F2327" s="10">
        <f>VLOOKUP(B2327,home!$B$2:$E$405,3,FALSE)</f>
        <v>1.1628000000000001</v>
      </c>
      <c r="G2327" s="10">
        <f>VLOOKUP(C2327,away!$B$2:$E$405,4,FALSE)</f>
        <v>1.5698000000000001</v>
      </c>
      <c r="H2327" s="10">
        <f>VLOOKUP(A2327,away!$A$2:$E$405,3,FALSE)</f>
        <v>1.58</v>
      </c>
      <c r="I2327" s="10">
        <f>VLOOKUP(C2327,away!$B$2:$E$405,3,FALSE)</f>
        <v>0.94940000000000002</v>
      </c>
      <c r="J2327" s="10">
        <f>VLOOKUP(B2327,home!$B$2:$E$405,4,FALSE)</f>
        <v>0.69620000000000004</v>
      </c>
      <c r="K2327" s="12">
        <f t="shared" si="3078"/>
        <v>3.1396251168</v>
      </c>
      <c r="L2327" s="12">
        <f t="shared" si="3079"/>
        <v>1.0443362024000002</v>
      </c>
      <c r="M2327" s="13">
        <f t="shared" si="3080"/>
        <v>1.5238025169102625E-2</v>
      </c>
      <c r="N2327" s="13">
        <f t="shared" si="3081"/>
        <v>4.7841686551345165E-2</v>
      </c>
      <c r="O2327" s="13">
        <f t="shared" si="3082"/>
        <v>1.5913621337176258E-2</v>
      </c>
      <c r="P2327" s="13">
        <f t="shared" si="3083"/>
        <v>4.9962805249442979E-2</v>
      </c>
      <c r="Q2327" s="13">
        <f t="shared" si="3084"/>
        <v>7.5102480363338039E-2</v>
      </c>
      <c r="R2327" s="13">
        <f t="shared" si="3085"/>
        <v>8.3095854368491311E-3</v>
      </c>
      <c r="S2327" s="13">
        <f t="shared" si="3086"/>
        <v>4.0954813381187866E-2</v>
      </c>
      <c r="T2327" s="13">
        <f t="shared" si="3087"/>
        <v>7.8432239133469042E-2</v>
      </c>
      <c r="U2327" s="13">
        <f t="shared" si="3088"/>
        <v>2.6088983147727035E-2</v>
      </c>
      <c r="V2327" s="13">
        <f t="shared" si="3089"/>
        <v>1.4920403561221617E-2</v>
      </c>
      <c r="W2327" s="13">
        <f t="shared" si="3090"/>
        <v>7.8597877894238291E-2</v>
      </c>
      <c r="X2327" s="13">
        <f t="shared" si="3091"/>
        <v>8.2082609316767752E-2</v>
      </c>
      <c r="Y2327" s="13">
        <f t="shared" si="3092"/>
        <v>4.2860920248478047E-2</v>
      </c>
      <c r="Z2327" s="13">
        <f t="shared" si="3093"/>
        <v>2.8926669662124567E-3</v>
      </c>
      <c r="AA2327" s="13">
        <f t="shared" si="3094"/>
        <v>9.0818898616582874E-3</v>
      </c>
      <c r="AB2327" s="13">
        <f t="shared" si="3095"/>
        <v>1.4256864758836817E-2</v>
      </c>
      <c r="AC2327" s="13">
        <f t="shared" si="3096"/>
        <v>3.0575862402594709E-3</v>
      </c>
      <c r="AD2327" s="13">
        <f t="shared" si="3097"/>
        <v>6.1691967890982517E-2</v>
      </c>
      <c r="AE2327" s="13">
        <f t="shared" si="3098"/>
        <v>6.4427155465851441E-2</v>
      </c>
      <c r="AF2327" s="13">
        <f t="shared" si="3099"/>
        <v>3.3641805435320846E-2</v>
      </c>
      <c r="AG2327" s="13">
        <f t="shared" si="3100"/>
        <v>1.1711118443400888E-2</v>
      </c>
      <c r="AH2327" s="13">
        <f t="shared" si="3101"/>
        <v>7.5522920857556161E-4</v>
      </c>
      <c r="AI2327" s="13">
        <f t="shared" si="3102"/>
        <v>2.3711365921848192E-3</v>
      </c>
      <c r="AJ2327" s="13">
        <f t="shared" si="3103"/>
        <v>3.7222400000935089E-3</v>
      </c>
      <c r="AK2327" s="13">
        <f t="shared" si="3104"/>
        <v>3.8954793983504046E-3</v>
      </c>
      <c r="AL2327" s="13">
        <f t="shared" si="3105"/>
        <v>4.0101150683282912E-4</v>
      </c>
      <c r="AM2327" s="13">
        <f t="shared" si="3106"/>
        <v>3.8737930379069543E-2</v>
      </c>
      <c r="AN2327" s="13">
        <f t="shared" si="3107"/>
        <v>4.0455423100913095E-2</v>
      </c>
      <c r="AO2327" s="13">
        <f t="shared" si="3108"/>
        <v>2.1124531463846408E-2</v>
      </c>
      <c r="AP2327" s="13">
        <f t="shared" si="3109"/>
        <v>7.3537043221442262E-3</v>
      </c>
      <c r="AQ2327" s="13">
        <f t="shared" si="3110"/>
        <v>1.9199349113401419E-3</v>
      </c>
      <c r="AR2327" s="13">
        <f t="shared" si="3111"/>
        <v>1.5774264072507201E-4</v>
      </c>
      <c r="AS2327" s="13">
        <f t="shared" si="3112"/>
        <v>4.9525275681079465E-4</v>
      </c>
      <c r="AT2327" s="13">
        <f t="shared" si="3113"/>
        <v>7.7745399722380657E-4</v>
      </c>
      <c r="AU2327" s="13">
        <f t="shared" si="3114"/>
        <v>8.1363803228014014E-4</v>
      </c>
      <c r="AV2327" s="13">
        <f t="shared" si="3115"/>
        <v>6.3862960053261435E-4</v>
      </c>
      <c r="AW2327" s="13">
        <f t="shared" si="3116"/>
        <v>3.6523506156346758E-5</v>
      </c>
      <c r="AX2327" s="13">
        <f t="shared" si="3117"/>
        <v>2.0270429865162757E-2</v>
      </c>
      <c r="AY2327" s="13">
        <f t="shared" si="3118"/>
        <v>2.1169143746399624E-2</v>
      </c>
      <c r="AZ2327" s="13">
        <f t="shared" si="3119"/>
        <v>1.1053851594087347E-2</v>
      </c>
      <c r="BA2327" s="13">
        <f t="shared" si="3120"/>
        <v>3.8479791318874568E-3</v>
      </c>
      <c r="BB2327" s="13">
        <f t="shared" si="3121"/>
        <v>1.0046459783774489E-3</v>
      </c>
      <c r="BC2327" s="13">
        <f t="shared" si="3122"/>
        <v>2.0983763316302761E-4</v>
      </c>
      <c r="BD2327" s="13">
        <f t="shared" si="3123"/>
        <v>2.7456058395228211E-5</v>
      </c>
      <c r="BE2327" s="13">
        <f t="shared" si="3124"/>
        <v>8.6201730545985993E-5</v>
      </c>
      <c r="BF2327" s="13">
        <f t="shared" si="3125"/>
        <v>1.3532055916690172E-4</v>
      </c>
      <c r="BG2327" s="13">
        <f t="shared" si="3126"/>
        <v>1.4161860879327503E-4</v>
      </c>
      <c r="BH2327" s="13">
        <f t="shared" si="3127"/>
        <v>1.1115733529340992E-4</v>
      </c>
      <c r="BI2327" s="13">
        <f t="shared" si="3128"/>
        <v>6.9798472360749729E-5</v>
      </c>
      <c r="BJ2327" s="14">
        <f t="shared" si="3129"/>
        <v>0.74353727286958327</v>
      </c>
      <c r="BK2327" s="14">
        <f t="shared" si="3130"/>
        <v>0.14570378885444701</v>
      </c>
      <c r="BL2327" s="14">
        <f t="shared" si="3131"/>
        <v>8.7849299533579797E-2</v>
      </c>
      <c r="BM2327" s="14">
        <f t="shared" si="3132"/>
        <v>0.74648220387632513</v>
      </c>
      <c r="BN2327" s="14">
        <f t="shared" si="3133"/>
        <v>0.21236820410725421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1.72</v>
      </c>
      <c r="F2328" s="10">
        <f>VLOOKUP(B2328,home!$B$2:$E$405,3,FALSE)</f>
        <v>1.0465</v>
      </c>
      <c r="G2328" s="10">
        <f>VLOOKUP(C2328,away!$B$2:$E$405,4,FALSE)</f>
        <v>1.1628000000000001</v>
      </c>
      <c r="H2328" s="10">
        <f>VLOOKUP(A2328,away!$A$2:$E$405,3,FALSE)</f>
        <v>1.58</v>
      </c>
      <c r="I2328" s="10">
        <f>VLOOKUP(C2328,away!$B$2:$E$405,3,FALSE)</f>
        <v>0.63290000000000002</v>
      </c>
      <c r="J2328" s="10">
        <f>VLOOKUP(B2328,home!$B$2:$E$405,4,FALSE)</f>
        <v>1.0126999999999999</v>
      </c>
      <c r="K2328" s="12">
        <f t="shared" si="3078"/>
        <v>2.0930167439999998</v>
      </c>
      <c r="L2328" s="12">
        <f t="shared" si="3079"/>
        <v>1.0126817714</v>
      </c>
      <c r="M2328" s="13">
        <f t="shared" si="3080"/>
        <v>4.4793218875683792E-2</v>
      </c>
      <c r="N2328" s="13">
        <f t="shared" si="3081"/>
        <v>9.3752957124463021E-2</v>
      </c>
      <c r="O2328" s="13">
        <f t="shared" si="3082"/>
        <v>4.5361276237735386E-2</v>
      </c>
      <c r="P2328" s="13">
        <f t="shared" si="3083"/>
        <v>9.4941910694789466E-2</v>
      </c>
      <c r="Q2328" s="13">
        <f t="shared" si="3084"/>
        <v>9.8113254530507607E-2</v>
      </c>
      <c r="R2328" s="13">
        <f t="shared" si="3085"/>
        <v>2.2968268786697298E-2</v>
      </c>
      <c r="S2328" s="13">
        <f t="shared" si="3086"/>
        <v>5.0308766776697607E-2</v>
      </c>
      <c r="T2328" s="13">
        <f t="shared" si="3087"/>
        <v>9.9357504395773524E-2</v>
      </c>
      <c r="U2328" s="13">
        <f t="shared" si="3088"/>
        <v>4.8072971151249998E-2</v>
      </c>
      <c r="V2328" s="13">
        <f t="shared" si="3089"/>
        <v>1.1848049430414301E-2</v>
      </c>
      <c r="W2328" s="13">
        <f t="shared" si="3090"/>
        <v>6.8450894846895413E-2</v>
      </c>
      <c r="X2328" s="13">
        <f t="shared" si="3091"/>
        <v>6.9318973447469179E-2</v>
      </c>
      <c r="Y2328" s="13">
        <f t="shared" si="3092"/>
        <v>3.5099030411206329E-2</v>
      </c>
      <c r="Z2328" s="13">
        <f t="shared" si="3093"/>
        <v>7.753182373634651E-3</v>
      </c>
      <c r="AA2328" s="13">
        <f t="shared" si="3094"/>
        <v>1.6227540527302985E-2</v>
      </c>
      <c r="AB2328" s="13">
        <f t="shared" si="3095"/>
        <v>1.6982257018791871E-2</v>
      </c>
      <c r="AC2328" s="13">
        <f t="shared" si="3096"/>
        <v>1.5695406569962004E-3</v>
      </c>
      <c r="AD2328" s="13">
        <f t="shared" si="3097"/>
        <v>3.581721726408385E-2</v>
      </c>
      <c r="AE2328" s="13">
        <f t="shared" si="3098"/>
        <v>3.6271443025611097E-2</v>
      </c>
      <c r="AF2328" s="13">
        <f t="shared" si="3099"/>
        <v>1.8365714587205009E-2</v>
      </c>
      <c r="AG2328" s="13">
        <f t="shared" si="3100"/>
        <v>6.1995414603991973E-3</v>
      </c>
      <c r="AH2328" s="13">
        <f t="shared" si="3101"/>
        <v>1.9628766150298987E-3</v>
      </c>
      <c r="AI2328" s="13">
        <f t="shared" si="3102"/>
        <v>4.1083336216636186E-3</v>
      </c>
      <c r="AJ2328" s="13">
        <f t="shared" si="3103"/>
        <v>4.2994055300400579E-3</v>
      </c>
      <c r="AK2328" s="13">
        <f t="shared" si="3104"/>
        <v>2.9995759212066782E-3</v>
      </c>
      <c r="AL2328" s="13">
        <f t="shared" si="3105"/>
        <v>1.3306941776338222E-4</v>
      </c>
      <c r="AM2328" s="13">
        <f t="shared" si="3106"/>
        <v>1.4993207091442685E-2</v>
      </c>
      <c r="AN2328" s="13">
        <f t="shared" si="3107"/>
        <v>1.5183347516329222E-2</v>
      </c>
      <c r="AO2328" s="13">
        <f t="shared" si="3108"/>
        <v>7.6879496293090323E-3</v>
      </c>
      <c r="AP2328" s="13">
        <f t="shared" si="3109"/>
        <v>2.5951488163475488E-3</v>
      </c>
      <c r="AQ2328" s="13">
        <f t="shared" si="3110"/>
        <v>6.570149750963622E-4</v>
      </c>
      <c r="AR2328" s="13">
        <f t="shared" si="3111"/>
        <v>3.9755387350962285E-4</v>
      </c>
      <c r="AS2328" s="13">
        <f t="shared" si="3112"/>
        <v>8.3208691389769851E-4</v>
      </c>
      <c r="AT2328" s="13">
        <f t="shared" si="3113"/>
        <v>8.7078592162558477E-4</v>
      </c>
      <c r="AU2328" s="13">
        <f t="shared" si="3114"/>
        <v>6.0752317146727344E-4</v>
      </c>
      <c r="AV2328" s="13">
        <f t="shared" si="3115"/>
        <v>3.178890425622465E-4</v>
      </c>
      <c r="AW2328" s="13">
        <f t="shared" si="3116"/>
        <v>7.8346833979006827E-6</v>
      </c>
      <c r="AX2328" s="13">
        <f t="shared" si="3117"/>
        <v>5.2301722481081737E-3</v>
      </c>
      <c r="AY2328" s="13">
        <f t="shared" si="3118"/>
        <v>5.2965000969413057E-3</v>
      </c>
      <c r="AZ2328" s="13">
        <f t="shared" si="3119"/>
        <v>2.6818345501953967E-3</v>
      </c>
      <c r="BA2328" s="13">
        <f t="shared" si="3120"/>
        <v>9.0528165429786564E-4</v>
      </c>
      <c r="BB2328" s="13">
        <f t="shared" si="3121"/>
        <v>2.2919055732257122E-4</v>
      </c>
      <c r="BC2328" s="13">
        <f t="shared" si="3122"/>
        <v>4.6419419915514955E-5</v>
      </c>
      <c r="BD2328" s="13">
        <f t="shared" si="3123"/>
        <v>6.7099260142109354E-5</v>
      </c>
      <c r="BE2328" s="13">
        <f t="shared" si="3124"/>
        <v>1.4043987498744669E-4</v>
      </c>
      <c r="BF2328" s="13">
        <f t="shared" si="3125"/>
        <v>1.4697150493699638E-4</v>
      </c>
      <c r="BG2328" s="13">
        <f t="shared" si="3126"/>
        <v>1.0253794024133734E-4</v>
      </c>
      <c r="BH2328" s="13">
        <f t="shared" si="3127"/>
        <v>5.3653406455097602E-5</v>
      </c>
      <c r="BI2328" s="13">
        <f t="shared" si="3128"/>
        <v>2.2459495616631411E-5</v>
      </c>
      <c r="BJ2328" s="14">
        <f t="shared" si="3129"/>
        <v>0.61625259764892026</v>
      </c>
      <c r="BK2328" s="14">
        <f t="shared" si="3130"/>
        <v>0.20889105594928606</v>
      </c>
      <c r="BL2328" s="14">
        <f t="shared" si="3131"/>
        <v>0.16654150581515983</v>
      </c>
      <c r="BM2328" s="14">
        <f t="shared" si="3132"/>
        <v>0.59421879012358081</v>
      </c>
      <c r="BN2328" s="14">
        <f t="shared" si="3133"/>
        <v>0.3999308862498766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1.72</v>
      </c>
      <c r="F2329" s="10">
        <f>VLOOKUP(B2329,home!$B$2:$E$405,3,FALSE)</f>
        <v>1.0465</v>
      </c>
      <c r="G2329" s="10">
        <f>VLOOKUP(C2329,away!$B$2:$E$405,4,FALSE)</f>
        <v>0.58140000000000003</v>
      </c>
      <c r="H2329" s="10">
        <f>VLOOKUP(A2329,away!$A$2:$E$405,3,FALSE)</f>
        <v>1.58</v>
      </c>
      <c r="I2329" s="10">
        <f>VLOOKUP(C2329,away!$B$2:$E$405,3,FALSE)</f>
        <v>1.2658</v>
      </c>
      <c r="J2329" s="10">
        <f>VLOOKUP(B2329,home!$B$2:$E$405,4,FALSE)</f>
        <v>1.2024999999999999</v>
      </c>
      <c r="K2329" s="12">
        <f t="shared" si="3078"/>
        <v>1.0465083719999999</v>
      </c>
      <c r="L2329" s="12">
        <f t="shared" si="3079"/>
        <v>2.40495671</v>
      </c>
      <c r="M2329" s="13">
        <f t="shared" si="3080"/>
        <v>3.1699160471452249E-2</v>
      </c>
      <c r="N2329" s="13">
        <f t="shared" si="3081"/>
        <v>3.3173436818746245E-2</v>
      </c>
      <c r="O2329" s="13">
        <f t="shared" si="3082"/>
        <v>7.6235108677185831E-2</v>
      </c>
      <c r="P2329" s="13">
        <f t="shared" si="3083"/>
        <v>7.9780679471004826E-2</v>
      </c>
      <c r="Q2329" s="13">
        <f t="shared" si="3084"/>
        <v>1.7358139679415491E-2</v>
      </c>
      <c r="R2329" s="13">
        <f t="shared" si="3085"/>
        <v>9.1671068075388662E-2</v>
      </c>
      <c r="S2329" s="13">
        <f t="shared" si="3086"/>
        <v>5.019814974743092E-2</v>
      </c>
      <c r="T2329" s="13">
        <f t="shared" si="3087"/>
        <v>4.174557449512753E-2</v>
      </c>
      <c r="U2329" s="13">
        <f t="shared" si="3088"/>
        <v>9.5934540211076169E-2</v>
      </c>
      <c r="V2329" s="13">
        <f t="shared" si="3089"/>
        <v>1.4037674589184519E-2</v>
      </c>
      <c r="W2329" s="13">
        <f t="shared" si="3090"/>
        <v>6.0551461656179022E-3</v>
      </c>
      <c r="X2329" s="13">
        <f t="shared" si="3091"/>
        <v>1.4562364401033544E-2</v>
      </c>
      <c r="Y2329" s="13">
        <f t="shared" si="3092"/>
        <v>1.751092798986538E-2</v>
      </c>
      <c r="Z2329" s="13">
        <f t="shared" si="3093"/>
        <v>7.3488316760257591E-2</v>
      </c>
      <c r="AA2329" s="13">
        <f t="shared" si="3094"/>
        <v>7.690613873379748E-2</v>
      </c>
      <c r="AB2329" s="13">
        <f t="shared" si="3095"/>
        <v>4.0241459021556264E-2</v>
      </c>
      <c r="AC2329" s="13">
        <f t="shared" si="3096"/>
        <v>2.2081326450399895E-3</v>
      </c>
      <c r="AD2329" s="13">
        <f t="shared" si="3097"/>
        <v>1.5841902890007082E-3</v>
      </c>
      <c r="AE2329" s="13">
        <f t="shared" si="3098"/>
        <v>3.8099090654490917E-3</v>
      </c>
      <c r="AF2329" s="13">
        <f t="shared" si="3099"/>
        <v>4.5813331857208119E-3</v>
      </c>
      <c r="AG2329" s="13">
        <f t="shared" si="3100"/>
        <v>3.6726359952483144E-3</v>
      </c>
      <c r="AH2329" s="13">
        <f t="shared" si="3101"/>
        <v>4.4184055124796721E-2</v>
      </c>
      <c r="AI2329" s="13">
        <f t="shared" si="3102"/>
        <v>4.6238983597009273E-2</v>
      </c>
      <c r="AJ2329" s="13">
        <f t="shared" si="3103"/>
        <v>2.4194741723520433E-2</v>
      </c>
      <c r="AK2329" s="13">
        <f t="shared" si="3104"/>
        <v>8.4399999240139471E-3</v>
      </c>
      <c r="AL2329" s="13">
        <f t="shared" si="3105"/>
        <v>2.2229777718189104E-4</v>
      </c>
      <c r="AM2329" s="13">
        <f t="shared" si="3106"/>
        <v>3.3157368005606814E-4</v>
      </c>
      <c r="AN2329" s="13">
        <f t="shared" si="3107"/>
        <v>7.9742034671023416E-4</v>
      </c>
      <c r="AO2329" s="13">
        <f t="shared" si="3108"/>
        <v>9.5888070675565222E-4</v>
      </c>
      <c r="AP2329" s="13">
        <f t="shared" si="3109"/>
        <v>7.6868886326718268E-4</v>
      </c>
      <c r="AQ2329" s="13">
        <f t="shared" si="3110"/>
        <v>4.6216585990417077E-4</v>
      </c>
      <c r="AR2329" s="13">
        <f t="shared" si="3111"/>
        <v>2.1252147969477948E-2</v>
      </c>
      <c r="AS2329" s="13">
        <f t="shared" si="3112"/>
        <v>2.2240550773041476E-2</v>
      </c>
      <c r="AT2329" s="13">
        <f t="shared" si="3113"/>
        <v>1.1637461290939484E-2</v>
      </c>
      <c r="AU2329" s="13">
        <f t="shared" si="3114"/>
        <v>4.0595668899313661E-3</v>
      </c>
      <c r="AV2329" s="13">
        <f t="shared" si="3115"/>
        <v>1.0620926842517941E-3</v>
      </c>
      <c r="AW2329" s="13">
        <f t="shared" si="3116"/>
        <v>1.5541129870718691E-5</v>
      </c>
      <c r="AX2329" s="13">
        <f t="shared" si="3117"/>
        <v>5.7832438685587427E-5</v>
      </c>
      <c r="AY2329" s="13">
        <f t="shared" si="3118"/>
        <v>1.3908451147256706E-4</v>
      </c>
      <c r="AZ2329" s="13">
        <f t="shared" si="3119"/>
        <v>1.6724611456151109E-4</v>
      </c>
      <c r="BA2329" s="13">
        <f t="shared" si="3120"/>
        <v>1.3407322181204493E-4</v>
      </c>
      <c r="BB2329" s="13">
        <f t="shared" si="3121"/>
        <v>8.0610073607048925E-5</v>
      </c>
      <c r="BC2329" s="13">
        <f t="shared" si="3122"/>
        <v>3.8772747482973237E-5</v>
      </c>
      <c r="BD2329" s="13">
        <f t="shared" si="3123"/>
        <v>8.5184159768514831E-3</v>
      </c>
      <c r="BE2329" s="13">
        <f t="shared" si="3124"/>
        <v>8.9145936359536354E-3</v>
      </c>
      <c r="BF2329" s="13">
        <f t="shared" si="3125"/>
        <v>4.6645984365016983E-3</v>
      </c>
      <c r="BG2329" s="13">
        <f t="shared" si="3126"/>
        <v>1.6271804386057125E-3</v>
      </c>
      <c r="BH2329" s="13">
        <f t="shared" si="3127"/>
        <v>4.257144879388775E-4</v>
      </c>
      <c r="BI2329" s="13">
        <f t="shared" si="3128"/>
        <v>8.910275514194568E-5</v>
      </c>
      <c r="BJ2329" s="14">
        <f t="shared" si="3129"/>
        <v>0.14799000664954004</v>
      </c>
      <c r="BK2329" s="14">
        <f t="shared" si="3130"/>
        <v>0.17828517921276696</v>
      </c>
      <c r="BL2329" s="14">
        <f t="shared" si="3131"/>
        <v>0.58853752042698004</v>
      </c>
      <c r="BM2329" s="14">
        <f t="shared" si="3132"/>
        <v>0.65825988647474953</v>
      </c>
      <c r="BN2329" s="14">
        <f t="shared" si="3133"/>
        <v>0.32991759319319325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1.4215</v>
      </c>
      <c r="F2330" s="10">
        <f>VLOOKUP(B2330,home!$B$2:$E$405,3,FALSE)</f>
        <v>1.1137999999999999</v>
      </c>
      <c r="G2330" s="10">
        <f>VLOOKUP(C2330,away!$B$2:$E$405,4,FALSE)</f>
        <v>0.93799999999999994</v>
      </c>
      <c r="H2330" s="10">
        <f>VLOOKUP(A2330,away!$A$2:$E$405,3,FALSE)</f>
        <v>1.0277000000000001</v>
      </c>
      <c r="I2330" s="10">
        <f>VLOOKUP(C2330,away!$B$2:$E$405,3,FALSE)</f>
        <v>0.97299999999999998</v>
      </c>
      <c r="J2330" s="10">
        <f>VLOOKUP(B2330,home!$B$2:$E$405,4,FALSE)</f>
        <v>0.56759999999999999</v>
      </c>
      <c r="K2330" s="12">
        <f t="shared" si="3078"/>
        <v>1.4851041645999998</v>
      </c>
      <c r="L2330" s="12">
        <f t="shared" si="3079"/>
        <v>0.56757281195999998</v>
      </c>
      <c r="M2330" s="13">
        <f t="shared" si="3080"/>
        <v>0.12839074412737642</v>
      </c>
      <c r="N2330" s="13">
        <f t="shared" si="3081"/>
        <v>0.19067362879965971</v>
      </c>
      <c r="O2330" s="13">
        <f t="shared" si="3082"/>
        <v>7.2871095674011885E-2</v>
      </c>
      <c r="P2330" s="13">
        <f t="shared" si="3083"/>
        <v>0.10822116766444008</v>
      </c>
      <c r="Q2330" s="13">
        <f t="shared" si="3084"/>
        <v>0.14158510010488459</v>
      </c>
      <c r="R2330" s="13">
        <f t="shared" si="3085"/>
        <v>2.0679826341152559E-2</v>
      </c>
      <c r="S2330" s="13">
        <f t="shared" si="3086"/>
        <v>2.2805033980945622E-2</v>
      </c>
      <c r="T2330" s="13">
        <f t="shared" si="3087"/>
        <v>8.0359853398167425E-2</v>
      </c>
      <c r="U2330" s="13">
        <f t="shared" si="3088"/>
        <v>3.071169622245044E-2</v>
      </c>
      <c r="V2330" s="13">
        <f t="shared" si="3089"/>
        <v>2.1358301547177989E-3</v>
      </c>
      <c r="W2330" s="13">
        <f t="shared" si="3090"/>
        <v>7.0089540603690645E-2</v>
      </c>
      <c r="X2330" s="13">
        <f t="shared" si="3091"/>
        <v>3.9780917649421287E-2</v>
      </c>
      <c r="Y2330" s="13">
        <f t="shared" si="3092"/>
        <v>1.1289283646315616E-2</v>
      </c>
      <c r="Z2330" s="13">
        <f t="shared" si="3093"/>
        <v>3.9124357290974791E-3</v>
      </c>
      <c r="AA2330" s="13">
        <f t="shared" si="3094"/>
        <v>5.810374595012502E-3</v>
      </c>
      <c r="AB2330" s="13">
        <f t="shared" si="3095"/>
        <v>4.3145057544695534E-3</v>
      </c>
      <c r="AC2330" s="13">
        <f t="shared" si="3096"/>
        <v>1.1251883597970172E-4</v>
      </c>
      <c r="AD2330" s="13">
        <f t="shared" si="3097"/>
        <v>2.6022567161360439E-2</v>
      </c>
      <c r="AE2330" s="13">
        <f t="shared" si="3098"/>
        <v>1.4769701618191298E-2</v>
      </c>
      <c r="AF2330" s="13">
        <f t="shared" si="3099"/>
        <v>4.1914405396234989E-3</v>
      </c>
      <c r="AG2330" s="13">
        <f t="shared" si="3100"/>
        <v>7.9298256441241635E-4</v>
      </c>
      <c r="AH2330" s="13">
        <f t="shared" si="3101"/>
        <v>5.5514803709415716E-4</v>
      </c>
      <c r="AI2330" s="13">
        <f t="shared" si="3102"/>
        <v>8.244526618580479E-4</v>
      </c>
      <c r="AJ2330" s="13">
        <f t="shared" si="3103"/>
        <v>6.1219904082047136E-4</v>
      </c>
      <c r="AK2330" s="13">
        <f t="shared" si="3104"/>
        <v>3.0305978169553572E-4</v>
      </c>
      <c r="AL2330" s="13">
        <f t="shared" si="3105"/>
        <v>3.7937064378678955E-6</v>
      </c>
      <c r="AM2330" s="13">
        <f t="shared" si="3106"/>
        <v>7.7292445729839178E-3</v>
      </c>
      <c r="AN2330" s="13">
        <f t="shared" si="3107"/>
        <v>4.3869090766150507E-3</v>
      </c>
      <c r="AO2330" s="13">
        <f t="shared" si="3108"/>
        <v>1.2449451602136257E-3</v>
      </c>
      <c r="AP2330" s="13">
        <f t="shared" si="3109"/>
        <v>2.3553234177281344E-4</v>
      </c>
      <c r="AQ2330" s="13">
        <f t="shared" si="3110"/>
        <v>3.3420438381879871E-5</v>
      </c>
      <c r="AR2330" s="13">
        <f t="shared" si="3111"/>
        <v>6.3017386493521062E-5</v>
      </c>
      <c r="AS2330" s="13">
        <f t="shared" si="3112"/>
        <v>9.3587383123735899E-5</v>
      </c>
      <c r="AT2330" s="13">
        <f t="shared" si="3113"/>
        <v>6.9493506215537987E-5</v>
      </c>
      <c r="AU2330" s="13">
        <f t="shared" si="3114"/>
        <v>3.4401698497783802E-5</v>
      </c>
      <c r="AV2330" s="13">
        <f t="shared" si="3115"/>
        <v>1.2772526427093071E-5</v>
      </c>
      <c r="AW2330" s="13">
        <f t="shared" si="3116"/>
        <v>8.8825921229884817E-8</v>
      </c>
      <c r="AX2330" s="13">
        <f t="shared" si="3117"/>
        <v>1.9131222174250599E-3</v>
      </c>
      <c r="AY2330" s="13">
        <f t="shared" si="3118"/>
        <v>1.0858361565670917E-3</v>
      </c>
      <c r="AZ2330" s="13">
        <f t="shared" si="3119"/>
        <v>3.0814554035531151E-4</v>
      </c>
      <c r="BA2330" s="13">
        <f t="shared" si="3120"/>
        <v>5.8298343610799275E-5</v>
      </c>
      <c r="BB2330" s="13">
        <f t="shared" si="3121"/>
        <v>8.2721387039479089E-6</v>
      </c>
      <c r="BC2330" s="13">
        <f t="shared" si="3122"/>
        <v>9.3900820502457342E-7</v>
      </c>
      <c r="BD2330" s="13">
        <f t="shared" si="3123"/>
        <v>5.9611592090829732E-6</v>
      </c>
      <c r="BE2330" s="13">
        <f t="shared" si="3124"/>
        <v>8.8529423672527653E-6</v>
      </c>
      <c r="BF2330" s="13">
        <f t="shared" si="3125"/>
        <v>6.5737707892854335E-6</v>
      </c>
      <c r="BG2330" s="13">
        <f t="shared" si="3126"/>
        <v>3.2542447920978742E-6</v>
      </c>
      <c r="BH2330" s="13">
        <f t="shared" si="3127"/>
        <v>1.2082231233431035E-6</v>
      </c>
      <c r="BI2330" s="13">
        <f t="shared" si="3128"/>
        <v>3.5886743844857246E-7</v>
      </c>
      <c r="BJ2330" s="14">
        <f t="shared" si="3129"/>
        <v>0.59655968108056134</v>
      </c>
      <c r="BK2330" s="14">
        <f t="shared" si="3130"/>
        <v>0.2627549246264646</v>
      </c>
      <c r="BL2330" s="14">
        <f t="shared" si="3131"/>
        <v>0.13698183981704237</v>
      </c>
      <c r="BM2330" s="14">
        <f t="shared" si="3132"/>
        <v>0.33670157121099475</v>
      </c>
      <c r="BN2330" s="14">
        <f t="shared" si="3133"/>
        <v>0.66242156271152519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1.4215</v>
      </c>
      <c r="F2331" s="10">
        <f>VLOOKUP(B2331,home!$B$2:$E$405,3,FALSE)</f>
        <v>0.7621</v>
      </c>
      <c r="G2331" s="10">
        <f>VLOOKUP(C2331,away!$B$2:$E$405,4,FALSE)</f>
        <v>1.407</v>
      </c>
      <c r="H2331" s="10">
        <f>VLOOKUP(A2331,away!$A$2:$E$405,3,FALSE)</f>
        <v>1.0277000000000001</v>
      </c>
      <c r="I2331" s="10">
        <f>VLOOKUP(C2331,away!$B$2:$E$405,3,FALSE)</f>
        <v>0.16220000000000001</v>
      </c>
      <c r="J2331" s="10">
        <f>VLOOKUP(B2331,home!$B$2:$E$405,4,FALSE)</f>
        <v>1.3785000000000001</v>
      </c>
      <c r="K2331" s="12">
        <f t="shared" si="3078"/>
        <v>1.5242384860500002</v>
      </c>
      <c r="L2331" s="12">
        <f t="shared" si="3079"/>
        <v>0.22978621779000002</v>
      </c>
      <c r="M2331" s="13">
        <f t="shared" si="3080"/>
        <v>0.17307596032280981</v>
      </c>
      <c r="N2331" s="13">
        <f t="shared" si="3081"/>
        <v>0.26380903973408953</v>
      </c>
      <c r="O2331" s="13">
        <f t="shared" si="3082"/>
        <v>3.9770470312950577E-2</v>
      </c>
      <c r="P2331" s="13">
        <f t="shared" si="3083"/>
        <v>6.061968145930826E-2</v>
      </c>
      <c r="Q2331" s="13">
        <f t="shared" si="3084"/>
        <v>0.20105394566529655</v>
      </c>
      <c r="R2331" s="13">
        <f t="shared" si="3085"/>
        <v>4.5693529764711952E-3</v>
      </c>
      <c r="S2331" s="13">
        <f t="shared" si="3086"/>
        <v>5.3079956531428612E-3</v>
      </c>
      <c r="T2331" s="13">
        <f t="shared" si="3087"/>
        <v>4.6199425746184658E-2</v>
      </c>
      <c r="U2331" s="13">
        <f t="shared" si="3088"/>
        <v>6.9647836630845174E-3</v>
      </c>
      <c r="V2331" s="13">
        <f t="shared" si="3089"/>
        <v>2.0656890578934939E-4</v>
      </c>
      <c r="W2331" s="13">
        <f t="shared" si="3090"/>
        <v>0.10215138725175019</v>
      </c>
      <c r="X2331" s="13">
        <f t="shared" si="3091"/>
        <v>2.3472980918581299E-2</v>
      </c>
      <c r="Y2331" s="13">
        <f t="shared" si="3092"/>
        <v>2.6968837527688184E-3</v>
      </c>
      <c r="Z2331" s="13">
        <f t="shared" si="3093"/>
        <v>3.4999144607026489E-4</v>
      </c>
      <c r="AA2331" s="13">
        <f t="shared" si="3094"/>
        <v>5.3347043188859084E-4</v>
      </c>
      <c r="AB2331" s="13">
        <f t="shared" si="3095"/>
        <v>4.0656808172715282E-4</v>
      </c>
      <c r="AC2331" s="13">
        <f t="shared" si="3096"/>
        <v>4.5219095003838042E-6</v>
      </c>
      <c r="AD2331" s="13">
        <f t="shared" si="3097"/>
        <v>3.8925768963128764E-2</v>
      </c>
      <c r="AE2331" s="13">
        <f t="shared" si="3098"/>
        <v>8.9446052246047285E-3</v>
      </c>
      <c r="AF2331" s="13">
        <f t="shared" si="3099"/>
        <v>1.0276735020932971E-3</v>
      </c>
      <c r="AG2331" s="13">
        <f t="shared" si="3100"/>
        <v>7.8715069056340786E-5</v>
      </c>
      <c r="AH2331" s="13">
        <f t="shared" si="3101"/>
        <v>2.0105802662834735E-5</v>
      </c>
      <c r="AI2331" s="13">
        <f t="shared" si="3102"/>
        <v>3.0646038211619278E-5</v>
      </c>
      <c r="AJ2331" s="13">
        <f t="shared" si="3103"/>
        <v>2.3355935443554519E-5</v>
      </c>
      <c r="AK2331" s="13">
        <f t="shared" si="3104"/>
        <v>1.186667189358836E-5</v>
      </c>
      <c r="AL2331" s="13">
        <f t="shared" si="3105"/>
        <v>6.335177063061142E-8</v>
      </c>
      <c r="AM2331" s="13">
        <f t="shared" si="3106"/>
        <v>1.1866431030538298E-2</v>
      </c>
      <c r="AN2331" s="13">
        <f t="shared" si="3107"/>
        <v>2.7267423051732876E-3</v>
      </c>
      <c r="AO2331" s="13">
        <f t="shared" si="3108"/>
        <v>3.1328390059687786E-4</v>
      </c>
      <c r="AP2331" s="13">
        <f t="shared" si="3109"/>
        <v>2.3996107537551623E-5</v>
      </c>
      <c r="AQ2331" s="13">
        <f t="shared" si="3110"/>
        <v>1.3784936981840249E-6</v>
      </c>
      <c r="AR2331" s="13">
        <f t="shared" si="3111"/>
        <v>9.2400726990498172E-7</v>
      </c>
      <c r="AS2331" s="13">
        <f t="shared" si="3112"/>
        <v>1.4084074421791632E-6</v>
      </c>
      <c r="AT2331" s="13">
        <f t="shared" si="3113"/>
        <v>1.0733744137043608E-6</v>
      </c>
      <c r="AU2331" s="13">
        <f t="shared" si="3114"/>
        <v>5.4535953043651371E-7</v>
      </c>
      <c r="AV2331" s="13">
        <f t="shared" si="3115"/>
        <v>2.0781449625637277E-7</v>
      </c>
      <c r="AW2331" s="13">
        <f t="shared" si="3116"/>
        <v>6.1635816954911703E-10</v>
      </c>
      <c r="AX2331" s="13">
        <f t="shared" si="3117"/>
        <v>3.0145451448007378E-3</v>
      </c>
      <c r="AY2331" s="13">
        <f t="shared" si="3118"/>
        <v>6.9270092718096935E-4</v>
      </c>
      <c r="AZ2331" s="13">
        <f t="shared" si="3119"/>
        <v>7.9586563058270588E-5</v>
      </c>
      <c r="BA2331" s="13">
        <f t="shared" si="3120"/>
        <v>6.0959651040217766E-6</v>
      </c>
      <c r="BB2331" s="13">
        <f t="shared" si="3121"/>
        <v>3.5019219125824705E-7</v>
      </c>
      <c r="BC2331" s="13">
        <f t="shared" si="3122"/>
        <v>1.6093867825764991E-8</v>
      </c>
      <c r="BD2331" s="13">
        <f t="shared" si="3123"/>
        <v>3.5387355960321515E-8</v>
      </c>
      <c r="BE2331" s="13">
        <f t="shared" si="3124"/>
        <v>5.3938769874272918E-8</v>
      </c>
      <c r="BF2331" s="13">
        <f t="shared" si="3125"/>
        <v>4.1107774466280567E-8</v>
      </c>
      <c r="BG2331" s="13">
        <f t="shared" si="3126"/>
        <v>2.0886017305789447E-8</v>
      </c>
      <c r="BH2331" s="13">
        <f t="shared" si="3127"/>
        <v>7.9588178494476561E-9</v>
      </c>
      <c r="BI2331" s="13">
        <f t="shared" si="3128"/>
        <v>2.4262272939179632E-9</v>
      </c>
      <c r="BJ2331" s="14">
        <f t="shared" si="3129"/>
        <v>0.70708555255130146</v>
      </c>
      <c r="BK2331" s="14">
        <f t="shared" si="3130"/>
        <v>0.23990749252950225</v>
      </c>
      <c r="BL2331" s="14">
        <f t="shared" si="3131"/>
        <v>5.2334940582448863E-2</v>
      </c>
      <c r="BM2331" s="14">
        <f t="shared" si="3132"/>
        <v>0.25608682632757424</v>
      </c>
      <c r="BN2331" s="14">
        <f t="shared" si="3133"/>
        <v>0.74289845047092595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1.5866</v>
      </c>
      <c r="F2333" s="10">
        <f>VLOOKUP(B2333,home!$B$2:$E$405,3,FALSE)</f>
        <v>0.40110000000000001</v>
      </c>
      <c r="G2333" s="10">
        <f>VLOOKUP(C2333,away!$B$2:$E$405,4,FALSE)</f>
        <v>1.2033</v>
      </c>
      <c r="H2333" s="10">
        <f>VLOOKUP(A2333,away!$A$2:$E$405,3,FALSE)</f>
        <v>1.1788000000000001</v>
      </c>
      <c r="I2333" s="10">
        <f>VLOOKUP(C2333,away!$B$2:$E$405,3,FALSE)</f>
        <v>1.3882000000000001</v>
      </c>
      <c r="J2333" s="10">
        <f>VLOOKUP(B2333,home!$B$2:$E$405,4,FALSE)</f>
        <v>1.0025999999999999</v>
      </c>
      <c r="K2333" s="12">
        <f t="shared" si="3078"/>
        <v>0.76576238335800006</v>
      </c>
      <c r="L2333" s="12">
        <f t="shared" si="3079"/>
        <v>1.6406648264160002</v>
      </c>
      <c r="M2333" s="13">
        <f t="shared" si="3080"/>
        <v>9.0136759700621072E-2</v>
      </c>
      <c r="N2333" s="13">
        <f t="shared" si="3081"/>
        <v>6.902333993651491E-2</v>
      </c>
      <c r="O2333" s="13">
        <f t="shared" si="3082"/>
        <v>0.14788421120792022</v>
      </c>
      <c r="P2333" s="13">
        <f t="shared" si="3083"/>
        <v>0.11324416603559484</v>
      </c>
      <c r="Q2333" s="13">
        <f t="shared" si="3084"/>
        <v>2.6427738648557547E-2</v>
      </c>
      <c r="R2333" s="13">
        <f t="shared" si="3085"/>
        <v>0.12131421185555477</v>
      </c>
      <c r="S2333" s="13">
        <f t="shared" si="3086"/>
        <v>3.5568843343414001E-2</v>
      </c>
      <c r="T2333" s="13">
        <f t="shared" si="3087"/>
        <v>4.3359061242403095E-2</v>
      </c>
      <c r="U2333" s="13">
        <f t="shared" si="3088"/>
        <v>9.2897860005706961E-2</v>
      </c>
      <c r="V2333" s="13">
        <f t="shared" si="3089"/>
        <v>4.9652501064358688E-3</v>
      </c>
      <c r="W2333" s="13">
        <f t="shared" si="3090"/>
        <v>6.7457893780939193E-3</v>
      </c>
      <c r="X2333" s="13">
        <f t="shared" si="3091"/>
        <v>1.1067579359049361E-2</v>
      </c>
      <c r="Y2333" s="13">
        <f t="shared" si="3092"/>
        <v>9.0790940839800133E-3</v>
      </c>
      <c r="Z2333" s="13">
        <f t="shared" si="3093"/>
        <v>6.6345320111929229E-2</v>
      </c>
      <c r="AA2333" s="13">
        <f t="shared" si="3094"/>
        <v>5.0804750453560379E-2</v>
      </c>
      <c r="AB2333" s="13">
        <f t="shared" si="3095"/>
        <v>1.9452183396613417E-2</v>
      </c>
      <c r="AC2333" s="13">
        <f t="shared" si="3096"/>
        <v>3.8988366769634661E-4</v>
      </c>
      <c r="AD2333" s="13">
        <f t="shared" si="3097"/>
        <v>1.2914179379500703E-3</v>
      </c>
      <c r="AE2333" s="13">
        <f t="shared" si="3098"/>
        <v>2.118783986997361E-3</v>
      </c>
      <c r="AF2333" s="13">
        <f t="shared" si="3099"/>
        <v>1.7381071811200133E-3</v>
      </c>
      <c r="AG2333" s="13">
        <f t="shared" si="3100"/>
        <v>9.5055043886822365E-4</v>
      </c>
      <c r="AH2333" s="13">
        <f t="shared" si="3101"/>
        <v>2.721260827623808E-2</v>
      </c>
      <c r="AI2333" s="13">
        <f t="shared" si="3102"/>
        <v>2.0838391770999706E-2</v>
      </c>
      <c r="AJ2333" s="13">
        <f t="shared" si="3103"/>
        <v>7.9786282739542375E-3</v>
      </c>
      <c r="AK2333" s="13">
        <f t="shared" si="3104"/>
        <v>2.0365778009969076E-3</v>
      </c>
      <c r="AL2333" s="13">
        <f t="shared" si="3105"/>
        <v>1.9593360553815205E-5</v>
      </c>
      <c r="AM2333" s="13">
        <f t="shared" si="3106"/>
        <v>1.9778385561518397E-4</v>
      </c>
      <c r="AN2333" s="13">
        <f t="shared" si="3107"/>
        <v>3.2449701514077311E-4</v>
      </c>
      <c r="AO2333" s="13">
        <f t="shared" si="3108"/>
        <v>2.6619541950922336E-4</v>
      </c>
      <c r="AP2333" s="13">
        <f t="shared" si="3109"/>
        <v>1.455791539139448E-4</v>
      </c>
      <c r="AQ2333" s="13">
        <f t="shared" si="3110"/>
        <v>5.9711649321502597E-5</v>
      </c>
      <c r="AR2333" s="13">
        <f t="shared" si="3111"/>
        <v>8.929353846772143E-3</v>
      </c>
      <c r="AS2333" s="13">
        <f t="shared" si="3112"/>
        <v>6.8377632835511619E-3</v>
      </c>
      <c r="AT2333" s="13">
        <f t="shared" si="3113"/>
        <v>2.6180509544249811E-3</v>
      </c>
      <c r="AU2333" s="13">
        <f t="shared" si="3114"/>
        <v>6.6826831287105347E-4</v>
      </c>
      <c r="AV2333" s="13">
        <f t="shared" si="3115"/>
        <v>1.2793368399669188E-4</v>
      </c>
      <c r="AW2333" s="13">
        <f t="shared" si="3116"/>
        <v>6.8378619059931446E-7</v>
      </c>
      <c r="AX2333" s="13">
        <f t="shared" si="3117"/>
        <v>2.5242572777602962E-5</v>
      </c>
      <c r="AY2333" s="13">
        <f t="shared" si="3118"/>
        <v>4.1414601284459221E-5</v>
      </c>
      <c r="AZ2333" s="13">
        <f t="shared" si="3119"/>
        <v>3.3973739813727574E-5</v>
      </c>
      <c r="BA2333" s="13">
        <f t="shared" si="3120"/>
        <v>1.8579839978063907E-5</v>
      </c>
      <c r="BB2333" s="13">
        <f t="shared" si="3121"/>
        <v>7.6208224831118188E-6</v>
      </c>
      <c r="BC2333" s="13">
        <f t="shared" si="3122"/>
        <v>2.5006430792803581E-6</v>
      </c>
      <c r="BD2333" s="13">
        <f t="shared" si="3123"/>
        <v>2.4416794631702469E-3</v>
      </c>
      <c r="BE2333" s="13">
        <f t="shared" si="3124"/>
        <v>1.8697462851135303E-3</v>
      </c>
      <c r="BF2333" s="13">
        <f t="shared" si="3125"/>
        <v>7.158906857816519E-4</v>
      </c>
      <c r="BG2333" s="13">
        <f t="shared" si="3126"/>
        <v>1.8273405258931695E-4</v>
      </c>
      <c r="BH2333" s="13">
        <f t="shared" si="3127"/>
        <v>3.498271590786537E-5</v>
      </c>
      <c r="BI2333" s="13">
        <f t="shared" si="3128"/>
        <v>5.3576895819885626E-6</v>
      </c>
      <c r="BJ2333" s="14">
        <f t="shared" si="3129"/>
        <v>0.17292456150645144</v>
      </c>
      <c r="BK2333" s="14">
        <f t="shared" si="3130"/>
        <v>0.24436591081560041</v>
      </c>
      <c r="BL2333" s="14">
        <f t="shared" si="3131"/>
        <v>0.51485118401530516</v>
      </c>
      <c r="BM2333" s="14">
        <f t="shared" si="3132"/>
        <v>0.43041581824942909</v>
      </c>
      <c r="BN2333" s="14">
        <f t="shared" si="3133"/>
        <v>0.56803042738476339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1.1809000000000001</v>
      </c>
      <c r="F2334" s="10">
        <f>VLOOKUP(B2334,home!$B$2:$E$405,3,FALSE)</f>
        <v>0.78169999999999995</v>
      </c>
      <c r="G2334" s="10">
        <f>VLOOKUP(C2334,away!$B$2:$E$405,4,FALSE)</f>
        <v>0.3528</v>
      </c>
      <c r="H2334" s="10">
        <f>VLOOKUP(A2334,away!$A$2:$E$405,3,FALSE)</f>
        <v>0.92459999999999998</v>
      </c>
      <c r="I2334" s="10">
        <f>VLOOKUP(C2334,away!$B$2:$E$405,3,FALSE)</f>
        <v>0.54079999999999995</v>
      </c>
      <c r="J2334" s="10">
        <f>VLOOKUP(B2334,home!$B$2:$E$405,4,FALSE)</f>
        <v>2.0798999999999999</v>
      </c>
      <c r="K2334" s="12">
        <f t="shared" si="3078"/>
        <v>0.32567304218400001</v>
      </c>
      <c r="L2334" s="12">
        <f t="shared" si="3079"/>
        <v>1.0399992520319998</v>
      </c>
      <c r="M2334" s="13">
        <f t="shared" si="3080"/>
        <v>0.25520904273721823</v>
      </c>
      <c r="N2334" s="13">
        <f t="shared" si="3081"/>
        <v>8.3114705341096343E-2</v>
      </c>
      <c r="O2334" s="13">
        <f t="shared" si="3082"/>
        <v>0.26541721355850967</v>
      </c>
      <c r="P2334" s="13">
        <f t="shared" si="3083"/>
        <v>8.6439231387600263E-2</v>
      </c>
      <c r="Q2334" s="13">
        <f t="shared" si="3084"/>
        <v>1.3534109469330799E-2</v>
      </c>
      <c r="R2334" s="13">
        <f t="shared" si="3085"/>
        <v>0.13801685178863377</v>
      </c>
      <c r="S2334" s="13">
        <f t="shared" si="3086"/>
        <v>7.3192358730138551E-3</v>
      </c>
      <c r="T2334" s="13">
        <f t="shared" si="3087"/>
        <v>1.4075463725023237E-2</v>
      </c>
      <c r="U2334" s="13">
        <f t="shared" si="3088"/>
        <v>4.4948367994662605E-2</v>
      </c>
      <c r="V2334" s="13">
        <f t="shared" si="3089"/>
        <v>2.754470158712254E-4</v>
      </c>
      <c r="W2334" s="13">
        <f t="shared" si="3090"/>
        <v>1.4692315347094144E-3</v>
      </c>
      <c r="X2334" s="13">
        <f t="shared" si="3091"/>
        <v>1.5279996971596184E-3</v>
      </c>
      <c r="Y2334" s="13">
        <f t="shared" si="3092"/>
        <v>7.9455927107556252E-4</v>
      </c>
      <c r="Z2334" s="13">
        <f t="shared" si="3093"/>
        <v>4.7845807542663508E-2</v>
      </c>
      <c r="AA2334" s="13">
        <f t="shared" si="3094"/>
        <v>1.5582089698169399E-2</v>
      </c>
      <c r="AB2334" s="13">
        <f t="shared" si="3095"/>
        <v>2.5373332777933973E-3</v>
      </c>
      <c r="AC2334" s="13">
        <f t="shared" si="3096"/>
        <v>5.8308642016930699E-6</v>
      </c>
      <c r="AD2334" s="13">
        <f t="shared" si="3097"/>
        <v>1.1962227589537052E-4</v>
      </c>
      <c r="AE2334" s="13">
        <f t="shared" si="3098"/>
        <v>1.2440707745755086E-4</v>
      </c>
      <c r="AF2334" s="13">
        <f t="shared" si="3099"/>
        <v>6.4691633751669966E-5</v>
      </c>
      <c r="AG2334" s="13">
        <f t="shared" si="3100"/>
        <v>2.2426416904821617E-5</v>
      </c>
      <c r="AH2334" s="13">
        <f t="shared" si="3101"/>
        <v>1.2439901014309265E-2</v>
      </c>
      <c r="AI2334" s="13">
        <f t="shared" si="3102"/>
        <v>4.0513404077979261E-3</v>
      </c>
      <c r="AJ2334" s="13">
        <f t="shared" si="3103"/>
        <v>6.5970617776525881E-4</v>
      </c>
      <c r="AK2334" s="13">
        <f t="shared" si="3104"/>
        <v>7.1616172620130185E-5</v>
      </c>
      <c r="AL2334" s="13">
        <f t="shared" si="3105"/>
        <v>7.8996482963778575E-8</v>
      </c>
      <c r="AM2334" s="13">
        <f t="shared" si="3106"/>
        <v>7.7915501007638169E-6</v>
      </c>
      <c r="AN2334" s="13">
        <f t="shared" si="3107"/>
        <v>8.1032062769642226E-6</v>
      </c>
      <c r="AO2334" s="13">
        <f t="shared" si="3108"/>
        <v>4.213664233551898E-6</v>
      </c>
      <c r="AP2334" s="13">
        <f t="shared" si="3109"/>
        <v>1.4607358837359883E-6</v>
      </c>
      <c r="AQ2334" s="13">
        <f t="shared" si="3110"/>
        <v>3.7979105662543251E-7</v>
      </c>
      <c r="AR2334" s="13">
        <f t="shared" si="3111"/>
        <v>2.5874975500467514E-3</v>
      </c>
      <c r="AS2334" s="13">
        <f t="shared" si="3112"/>
        <v>8.4267819876737238E-4</v>
      </c>
      <c r="AT2334" s="13">
        <f t="shared" si="3113"/>
        <v>1.3721878628735178E-4</v>
      </c>
      <c r="AU2334" s="13">
        <f t="shared" si="3114"/>
        <v>1.4896153191666003E-5</v>
      </c>
      <c r="AV2334" s="13">
        <f t="shared" si="3115"/>
        <v>1.2128188816921918E-6</v>
      </c>
      <c r="AW2334" s="13">
        <f t="shared" si="3116"/>
        <v>7.4322463007791441E-10</v>
      </c>
      <c r="AX2334" s="13">
        <f t="shared" si="3117"/>
        <v>4.2291630410746748E-7</v>
      </c>
      <c r="AY2334" s="13">
        <f t="shared" si="3118"/>
        <v>4.3983263994390396E-7</v>
      </c>
      <c r="AZ2334" s="13">
        <f t="shared" si="3119"/>
        <v>2.2871280828045998E-7</v>
      </c>
      <c r="BA2334" s="13">
        <f t="shared" si="3120"/>
        <v>7.9287049847272201E-8</v>
      </c>
      <c r="BB2334" s="13">
        <f t="shared" si="3121"/>
        <v>2.0614618134246742E-8</v>
      </c>
      <c r="BC2334" s="13">
        <f t="shared" si="3122"/>
        <v>4.2878374881083841E-9</v>
      </c>
      <c r="BD2334" s="13">
        <f t="shared" si="3123"/>
        <v>4.4849925278054209E-4</v>
      </c>
      <c r="BE2334" s="13">
        <f t="shared" si="3124"/>
        <v>1.4606411607028997E-4</v>
      </c>
      <c r="BF2334" s="13">
        <f t="shared" si="3125"/>
        <v>2.3784572517264108E-5</v>
      </c>
      <c r="BG2334" s="13">
        <f t="shared" si="3126"/>
        <v>2.5819980295811209E-6</v>
      </c>
      <c r="BH2334" s="13">
        <f t="shared" si="3127"/>
        <v>2.1022178830169425E-7</v>
      </c>
      <c r="BI2334" s="13">
        <f t="shared" si="3128"/>
        <v>1.3692713865914716E-8</v>
      </c>
      <c r="BJ2334" s="14">
        <f t="shared" si="3129"/>
        <v>0.11487036104121383</v>
      </c>
      <c r="BK2334" s="14">
        <f t="shared" si="3130"/>
        <v>0.34924930670702814</v>
      </c>
      <c r="BL2334" s="14">
        <f t="shared" si="3131"/>
        <v>0.48792907745133612</v>
      </c>
      <c r="BM2334" s="14">
        <f t="shared" si="3132"/>
        <v>0.15816295937043731</v>
      </c>
      <c r="BN2334" s="14">
        <f t="shared" si="3133"/>
        <v>0.84173115428238898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1.5417000000000001</v>
      </c>
      <c r="F2335" s="15">
        <f>VLOOKUP(B2335,home!$B$2:$E$405,3,FALSE)</f>
        <v>1.4414</v>
      </c>
      <c r="G2335" s="15">
        <f>VLOOKUP(C2335,away!$B$2:$E$405,4,FALSE)</f>
        <v>1.1531</v>
      </c>
      <c r="H2335" s="15">
        <f>VLOOKUP(A2335,away!$A$2:$E$405,3,FALSE)</f>
        <v>1.125</v>
      </c>
      <c r="I2335" s="15">
        <f>VLOOKUP(C2335,away!$B$2:$E$405,3,FALSE)</f>
        <v>0.59260000000000002</v>
      </c>
      <c r="J2335" s="15">
        <f>VLOOKUP(B2335,home!$B$2:$E$405,4,FALSE)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1.5866</v>
      </c>
      <c r="F2336" s="10">
        <f>VLOOKUP(B2336,home!$B$2:$E$405,3,FALSE)</f>
        <v>1.0084</v>
      </c>
      <c r="G2336" s="10">
        <f>VLOOKUP(C2336,away!$B$2:$E$405,4,FALSE)</f>
        <v>0.70030000000000003</v>
      </c>
      <c r="H2336" s="10">
        <f>VLOOKUP(A2336,away!$A$2:$E$405,3,FALSE)</f>
        <v>1.1788000000000001</v>
      </c>
      <c r="I2336" s="10">
        <f>VLOOKUP(C2336,away!$B$2:$E$405,3,FALSE)</f>
        <v>0.84830000000000005</v>
      </c>
      <c r="J2336" s="10">
        <f>VLOOKUP(B2336,home!$B$2:$E$405,4,FALSE)</f>
        <v>0.76349999999999996</v>
      </c>
      <c r="K2336" s="12">
        <f t="shared" ref="K2336:K2357" si="3134">E2336*F2336*G2336</f>
        <v>1.1204291862319999</v>
      </c>
      <c r="L2336" s="12">
        <f t="shared" ref="L2336:L2357" si="3135">H2336*I2336*J2336</f>
        <v>0.76348170654000014</v>
      </c>
      <c r="M2336" s="13">
        <f t="shared" ref="M2336:M2357" si="3136">_xlfn.POISSON.DIST(0,K2336,FALSE) * _xlfn.POISSON.DIST(0,L2336,FALSE)</f>
        <v>0.15199450763453973</v>
      </c>
      <c r="N2336" s="13">
        <f t="shared" ref="N2336:N2357" si="3137">_xlfn.POISSON.DIST(1,K2336,FALSE) * _xlfn.POISSON.DIST(0,L2336,FALSE)</f>
        <v>0.17029908250070086</v>
      </c>
      <c r="O2336" s="13">
        <f t="shared" ref="O2336:O2357" si="3138">_xlfn.POISSON.DIST(0,K2336,FALSE) * _xlfn.POISSON.DIST(1,L2336,FALSE)</f>
        <v>0.11604502607352546</v>
      </c>
      <c r="P2336" s="13">
        <f t="shared" ref="P2336:P2357" si="3139">_xlfn.POISSON.DIST(1,K2336,FALSE) * _xlfn.POISSON.DIST(1,L2336,FALSE)</f>
        <v>0.13002023412983135</v>
      </c>
      <c r="Q2336" s="13">
        <f t="shared" ref="Q2336:Q2357" si="3140">_xlfn.POISSON.DIST(2,K2336,FALSE) * _xlfn.POISSON.DIST(0,L2336,FALSE)</f>
        <v>9.5404031211158244E-2</v>
      </c>
      <c r="R2336" s="13">
        <f t="shared" ref="R2336:R2357" si="3141">_xlfn.POISSON.DIST(0,K2336,FALSE) * _xlfn.POISSON.DIST(2,L2336,FALSE)</f>
        <v>4.4299127271047012E-2</v>
      </c>
      <c r="S2336" s="13">
        <f t="shared" ref="S2336:S2357" si="3142">_xlfn.POISSON.DIST(2,K2336,FALSE) * _xlfn.POISSON.DIST(2,L2336,FALSE)</f>
        <v>2.7805710788944581E-2</v>
      </c>
      <c r="T2336" s="13">
        <f t="shared" ref="T2336:T2357" si="3143">_xlfn.POISSON.DIST(2,K2336,FALSE) * _xlfn.POISSON.DIST(1,L2336,FALSE)</f>
        <v>7.2839232559890527E-2</v>
      </c>
      <c r="U2336" s="13">
        <f t="shared" ref="U2336:U2357" si="3144">_xlfn.POISSON.DIST(1,K2336,FALSE) * _xlfn.POISSON.DIST(2,L2336,FALSE)</f>
        <v>4.9634035119086997E-2</v>
      </c>
      <c r="V2336" s="13">
        <f t="shared" ref="V2336:V2357" si="3145">_xlfn.POISSON.DIST(3,K2336,FALSE) * _xlfn.POISSON.DIST(3,L2336,FALSE)</f>
        <v>2.6428623296907423E-3</v>
      </c>
      <c r="W2336" s="13">
        <f t="shared" ref="W2336:W2357" si="3146">_xlfn.POISSON.DIST(3,K2336,FALSE) * _xlfn.POISSON.DIST(0,L2336,FALSE)</f>
        <v>3.5631153684390127E-2</v>
      </c>
      <c r="X2336" s="13">
        <f t="shared" ref="X2336:X2357" si="3147">_xlfn.POISSON.DIST(3,K2336,FALSE) * _xlfn.POISSON.DIST(1,L2336,FALSE)</f>
        <v>2.7203734020947185E-2</v>
      </c>
      <c r="Y2336" s="13">
        <f t="shared" ref="Y2336:Y2357" si="3148">_xlfn.POISSON.DIST(3,K2336,FALSE) * _xlfn.POISSON.DIST(2,L2336,FALSE)</f>
        <v>1.0384776637286508E-2</v>
      </c>
      <c r="Z2336" s="13">
        <f t="shared" ref="Z2336:Z2357" si="3149">_xlfn.POISSON.DIST(0,K2336,FALSE) * _xlfn.POISSON.DIST(3,L2336,FALSE)</f>
        <v>1.127385776237721E-2</v>
      </c>
      <c r="AA2336" s="13">
        <f t="shared" ref="AA2336:AA2357" si="3150">_xlfn.POISSON.DIST(1,K2336,FALSE) * _xlfn.POISSON.DIST(3,L2336,FALSE)</f>
        <v>1.2631559278395613E-2</v>
      </c>
      <c r="AB2336" s="13">
        <f t="shared" ref="AB2336:AB2357" si="3151">_xlfn.POISSON.DIST(2,K2336,FALSE) * _xlfn.POISSON.DIST(3,L2336,FALSE)</f>
        <v>7.0763838415670334E-3</v>
      </c>
      <c r="AC2336" s="13">
        <f t="shared" ref="AC2336:AC2357" si="3152">_xlfn.POISSON.DIST(4,K2336,FALSE) * _xlfn.POISSON.DIST(4,L2336,FALSE)</f>
        <v>1.4129851804642413E-4</v>
      </c>
      <c r="AD2336" s="13">
        <f t="shared" ref="AD2336:AD2357" si="3153">_xlfn.POISSON.DIST(4,K2336,FALSE) * _xlfn.POISSON.DIST(0,L2336,FALSE)</f>
        <v>9.9805461317771377E-3</v>
      </c>
      <c r="AE2336" s="13">
        <f t="shared" ref="AE2336:AE2357" si="3154">_xlfn.POISSON.DIST(4,K2336,FALSE) * _xlfn.POISSON.DIST(1,L2336,FALSE)</f>
        <v>7.619964392890405E-3</v>
      </c>
      <c r="AF2336" s="13">
        <f t="shared" ref="AF2336:AF2357" si="3155">_xlfn.POISSON.DIST(4,K2336,FALSE) * _xlfn.POISSON.DIST(2,L2336,FALSE)</f>
        <v>2.9088517092290011E-3</v>
      </c>
      <c r="AG2336" s="13">
        <f t="shared" ref="AG2336:AG2357" si="3156">_xlfn.POISSON.DIST(4,K2336,FALSE) * _xlfn.POISSON.DIST(3,L2336,FALSE)</f>
        <v>7.4028502234465133E-4</v>
      </c>
      <c r="AH2336" s="13">
        <f t="shared" ref="AH2336:AH2357" si="3157">_xlfn.POISSON.DIST(0,K2336,FALSE) * _xlfn.POISSON.DIST(4,L2336,FALSE)</f>
        <v>2.1518460409272449E-3</v>
      </c>
      <c r="AI2336" s="13">
        <f t="shared" ref="AI2336:AI2357" si="3158">_xlfn.POISSON.DIST(1,K2336,FALSE) * _xlfn.POISSON.DIST(4,L2336,FALSE)</f>
        <v>2.4109911085326641E-3</v>
      </c>
      <c r="AJ2336" s="13">
        <f t="shared" ref="AJ2336:AJ2357" si="3159">_xlfn.POISSON.DIST(2,K2336,FALSE) * _xlfn.POISSON.DIST(4,L2336,FALSE)</f>
        <v>1.3506724028729202E-3</v>
      </c>
      <c r="AK2336" s="13">
        <f t="shared" ref="AK2336:AK2357" si="3160">_xlfn.POISSON.DIST(3,K2336,FALSE) * _xlfn.POISSON.DIST(4,L2336,FALSE)</f>
        <v>5.0444426040564209E-4</v>
      </c>
      <c r="AL2336" s="13">
        <f t="shared" ref="AL2336:AL2357" si="3161">_xlfn.POISSON.DIST(5,K2336,FALSE) * _xlfn.POISSON.DIST(5,L2336,FALSE)</f>
        <v>4.8348237537023808E-6</v>
      </c>
      <c r="AM2336" s="13">
        <f t="shared" ref="AM2336:AM2357" si="3162">_xlfn.POISSON.DIST(5,K2336,FALSE) * _xlfn.POISSON.DIST(0,L2336,FALSE)</f>
        <v>2.2364990361155978E-3</v>
      </c>
      <c r="AN2336" s="13">
        <f t="shared" ref="AN2336:AN2357" si="3163">_xlfn.POISSON.DIST(5,K2336,FALSE) * _xlfn.POISSON.DIST(1,L2336,FALSE)</f>
        <v>1.707526100768602E-3</v>
      </c>
      <c r="AO2336" s="13">
        <f t="shared" ref="AO2336:AO2357" si="3164">_xlfn.POISSON.DIST(5,K2336,FALSE) * _xlfn.POISSON.DIST(2,L2336,FALSE)</f>
        <v>6.5183247068820215E-4</v>
      </c>
      <c r="AP2336" s="13">
        <f t="shared" ref="AP2336:AP2357" si="3165">_xlfn.POISSON.DIST(5,K2336,FALSE) * _xlfn.POISSON.DIST(3,L2336,FALSE)</f>
        <v>1.6588738903307106E-4</v>
      </c>
      <c r="AQ2336" s="13">
        <f t="shared" ref="AQ2336:AQ2357" si="3166">_xlfn.POISSON.DIST(5,K2336,FALSE) * _xlfn.POISSON.DIST(4,L2336,FALSE)</f>
        <v>3.1662996718108502E-5</v>
      </c>
      <c r="AR2336" s="13">
        <f t="shared" ref="AR2336:AR2357" si="3167">_xlfn.POISSON.DIST(0,K2336,FALSE) * _xlfn.POISSON.DIST(5,L2336,FALSE)</f>
        <v>3.2857901750769528E-4</v>
      </c>
      <c r="AS2336" s="13">
        <f t="shared" ref="AS2336:AS2357" si="3168">_xlfn.POISSON.DIST(1,K2336,FALSE) * _xlfn.POISSON.DIST(5,L2336,FALSE)</f>
        <v>3.6814952119905707E-4</v>
      </c>
      <c r="AT2336" s="13">
        <f t="shared" ref="AT2336:AT2357" si="3169">_xlfn.POISSON.DIST(2,K2336,FALSE) * _xlfn.POISSON.DIST(5,L2336,FALSE)</f>
        <v>2.0624273422437998E-4</v>
      </c>
      <c r="AU2336" s="13">
        <f t="shared" ref="AU2336:AU2357" si="3170">_xlfn.POISSON.DIST(3,K2336,FALSE) * _xlfn.POISSON.DIST(5,L2336,FALSE)</f>
        <v>7.7026792957761591E-5</v>
      </c>
      <c r="AV2336" s="13">
        <f t="shared" ref="AV2336:AV2357" si="3171">_xlfn.POISSON.DIST(4,K2336,FALSE) * _xlfn.POISSON.DIST(5,L2336,FALSE)</f>
        <v>2.1575766737931385E-5</v>
      </c>
      <c r="AW2336" s="13">
        <f t="shared" ref="AW2336:AW2357" si="3172">_xlfn.POISSON.DIST(6,K2336,FALSE) * _xlfn.POISSON.DIST(6,L2336,FALSE)</f>
        <v>1.1488443566810722E-7</v>
      </c>
      <c r="AX2336" s="13">
        <f t="shared" ref="AX2336:AX2357" si="3173">_xlfn.POISSON.DIST(6,K2336,FALSE) * _xlfn.POISSON.DIST(0,L2336,FALSE)</f>
        <v>4.1763979917394146E-4</v>
      </c>
      <c r="AY2336" s="13">
        <f t="shared" ref="AY2336:AY2357" si="3174">_xlfn.POISSON.DIST(6,K2336,FALSE) * _xlfn.POISSON.DIST(1,L2336,FALSE)</f>
        <v>3.1886034659234377E-4</v>
      </c>
      <c r="AZ2336" s="13">
        <f t="shared" ref="AZ2336:AZ2357" si="3175">_xlfn.POISSON.DIST(6,K2336,FALSE) * _xlfn.POISSON.DIST(2,L2336,FALSE)</f>
        <v>1.2172202078212926E-4</v>
      </c>
      <c r="BA2336" s="13">
        <f t="shared" ref="BA2336:BA2357" si="3176">_xlfn.POISSON.DIST(6,K2336,FALSE) * _xlfn.POISSON.DIST(3,L2336,FALSE)</f>
        <v>3.0977512050079135E-5</v>
      </c>
      <c r="BB2336" s="13">
        <f t="shared" ref="BB2336:BB2357" si="3177">_xlfn.POISSON.DIST(6,K2336,FALSE) * _xlfn.POISSON.DIST(4,L2336,FALSE)</f>
        <v>5.9126909410894588E-6</v>
      </c>
      <c r="BC2336" s="13">
        <f t="shared" ref="BC2336:BC2357" si="3178">_xlfn.POISSON.DIST(6,K2336,FALSE) * _xlfn.POISSON.DIST(5,L2336,FALSE)</f>
        <v>9.0284627398931605E-7</v>
      </c>
      <c r="BD2336" s="13">
        <f t="shared" ref="BD2336:BD2357" si="3179">_xlfn.POISSON.DIST(0,K2336,FALSE) * _xlfn.POISSON.DIST(6,L2336,FALSE)</f>
        <v>4.1810678170001948E-5</v>
      </c>
      <c r="BE2336" s="13">
        <f t="shared" ref="BE2336:BE2357" si="3180">_xlfn.POISSON.DIST(1,K2336,FALSE) * _xlfn.POISSON.DIST(6,L2336,FALSE)</f>
        <v>4.6845904117823322E-5</v>
      </c>
      <c r="BF2336" s="13">
        <f t="shared" ref="BF2336:BF2357" si="3181">_xlfn.POISSON.DIST(2,K2336,FALSE) * _xlfn.POISSON.DIST(6,L2336,FALSE)</f>
        <v>2.6243759114517542E-5</v>
      </c>
      <c r="BG2336" s="13">
        <f t="shared" ref="BG2336:BG2357" si="3182">_xlfn.POISSON.DIST(3,K2336,FALSE) * _xlfn.POISSON.DIST(6,L2336,FALSE)</f>
        <v>9.801424556115844E-6</v>
      </c>
      <c r="BH2336" s="13">
        <f t="shared" ref="BH2336:BH2357" si="3183">_xlfn.POISSON.DIST(4,K2336,FALSE) * _xlfn.POISSON.DIST(6,L2336,FALSE)</f>
        <v>2.7454505348308035E-6</v>
      </c>
      <c r="BI2336" s="13">
        <f t="shared" ref="BI2336:BI2357" si="3184">_xlfn.POISSON.DIST(5,K2336,FALSE) * _xlfn.POISSON.DIST(6,L2336,FALSE)</f>
        <v>6.1521658171613699E-7</v>
      </c>
      <c r="BJ2336" s="14">
        <f t="shared" ref="BJ2336:BJ2357" si="3185">SUM(N2336,Q2336,T2336,W2336,X2336,Y2336,AD2336,AE2336,AF2336,AG2336,AM2336,AN2336,AO2336,AP2336,AQ2336,AX2336,AY2336,AZ2336,BA2336,BB2336,BC2336)</f>
        <v>0.43870108107975164</v>
      </c>
      <c r="BK2336" s="14">
        <f t="shared" ref="BK2336:BK2357" si="3186">SUM(M2336,P2336,S2336,V2336,AC2336,AL2336,AY2336)</f>
        <v>0.31292830857139886</v>
      </c>
      <c r="BL2336" s="14">
        <f t="shared" ref="BL2336:BL2357" si="3187">SUM(O2336,R2336,U2336,AA2336,AB2336,AH2336,AI2336,AJ2336,AK2336,AR2336,AS2336,AT2336,AU2336,AV2336,BD2336,BE2336,BF2336,BG2336,BH2336,BI2336)</f>
        <v>0.23723372166206236</v>
      </c>
      <c r="BM2336" s="14">
        <f t="shared" ref="BM2336:BM2357" si="3188">SUM(S2336:BI2336)</f>
        <v>0.29175621479263086</v>
      </c>
      <c r="BN2336" s="14">
        <f t="shared" ref="BN2336:BN2357" si="3189">SUM(M2336:R2336)</f>
        <v>0.70806200882080272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1.1809000000000001</v>
      </c>
      <c r="F2337" s="10">
        <f>VLOOKUP(B2337,home!$B$2:$E$405,3,FALSE)</f>
        <v>0.49399999999999999</v>
      </c>
      <c r="G2337" s="10">
        <f>VLOOKUP(C2337,away!$B$2:$E$405,4,FALSE)</f>
        <v>0.8468</v>
      </c>
      <c r="H2337" s="10">
        <f>VLOOKUP(A2337,away!$A$2:$E$405,3,FALSE)</f>
        <v>0.92459999999999998</v>
      </c>
      <c r="I2337" s="10">
        <f>VLOOKUP(C2337,away!$B$2:$E$405,3,FALSE)</f>
        <v>0.90129999999999999</v>
      </c>
      <c r="J2337" s="10">
        <f>VLOOKUP(B2337,home!$B$2:$E$405,4,FALSE)</f>
        <v>1.7124999999999999</v>
      </c>
      <c r="K2337" s="12">
        <f t="shared" si="3134"/>
        <v>0.49399314327999999</v>
      </c>
      <c r="L2337" s="12">
        <f t="shared" si="3135"/>
        <v>1.4270981407499999</v>
      </c>
      <c r="M2337" s="13">
        <f t="shared" si="3136"/>
        <v>0.14644705955932055</v>
      </c>
      <c r="N2337" s="13">
        <f t="shared" si="3137"/>
        <v>7.234384327582212E-2</v>
      </c>
      <c r="O2337" s="13">
        <f t="shared" si="3138"/>
        <v>0.2089943264154108</v>
      </c>
      <c r="P2337" s="13">
        <f t="shared" si="3139"/>
        <v>0.10324176423363511</v>
      </c>
      <c r="Q2337" s="13">
        <f t="shared" si="3140"/>
        <v>1.7868681268389534E-2</v>
      </c>
      <c r="R2337" s="13">
        <f t="shared" si="3141"/>
        <v>0.14912770732736572</v>
      </c>
      <c r="S2337" s="13">
        <f t="shared" si="3142"/>
        <v>1.8195759467871008E-2</v>
      </c>
      <c r="T2337" s="13">
        <f t="shared" si="3143"/>
        <v>2.5500361815773049E-2</v>
      </c>
      <c r="U2337" s="13">
        <f t="shared" si="3144"/>
        <v>7.3668064892785268E-2</v>
      </c>
      <c r="V2337" s="13">
        <f t="shared" si="3145"/>
        <v>1.4252873774065727E-3</v>
      </c>
      <c r="W2337" s="13">
        <f t="shared" si="3146"/>
        <v>2.9423353420134019E-3</v>
      </c>
      <c r="X2337" s="13">
        <f t="shared" si="3147"/>
        <v>4.1990012960503404E-3</v>
      </c>
      <c r="Y2337" s="13">
        <f t="shared" si="3148"/>
        <v>2.9961934713001411E-3</v>
      </c>
      <c r="Z2337" s="13">
        <f t="shared" si="3149"/>
        <v>7.0939957953731231E-2</v>
      </c>
      <c r="AA2337" s="13">
        <f t="shared" si="3150"/>
        <v>3.5043852813714721E-2</v>
      </c>
      <c r="AB2337" s="13">
        <f t="shared" si="3151"/>
        <v>8.6557115020443054E-3</v>
      </c>
      <c r="AC2337" s="13">
        <f t="shared" si="3152"/>
        <v>6.2799649164251616E-5</v>
      </c>
      <c r="AD2337" s="13">
        <f t="shared" si="3153"/>
        <v>3.633733710462585E-4</v>
      </c>
      <c r="AE2337" s="13">
        <f t="shared" si="3154"/>
        <v>5.1856946221817517E-4</v>
      </c>
      <c r="AF2337" s="13">
        <f t="shared" si="3155"/>
        <v>3.700247576906427E-4</v>
      </c>
      <c r="AG2337" s="13">
        <f t="shared" si="3156"/>
        <v>1.7602054791059508E-4</v>
      </c>
      <c r="AH2337" s="13">
        <f t="shared" si="3157"/>
        <v>2.530957052516325E-2</v>
      </c>
      <c r="AI2337" s="13">
        <f t="shared" si="3158"/>
        <v>1.2502754298792232E-2</v>
      </c>
      <c r="AJ2337" s="13">
        <f t="shared" si="3159"/>
        <v>3.0881374478589538E-3</v>
      </c>
      <c r="AK2337" s="13">
        <f t="shared" si="3160"/>
        <v>5.085062415828408E-4</v>
      </c>
      <c r="AL2337" s="13">
        <f t="shared" si="3161"/>
        <v>1.7708915679100853E-6</v>
      </c>
      <c r="AM2337" s="13">
        <f t="shared" si="3162"/>
        <v>3.5900790749478197E-5</v>
      </c>
      <c r="AN2337" s="13">
        <f t="shared" si="3163"/>
        <v>5.1233951730035122E-5</v>
      </c>
      <c r="AO2337" s="13">
        <f t="shared" si="3164"/>
        <v>3.6557938628604192E-5</v>
      </c>
      <c r="AP2337" s="13">
        <f t="shared" si="3165"/>
        <v>1.7390588748844542E-5</v>
      </c>
      <c r="AQ2337" s="13">
        <f t="shared" si="3166"/>
        <v>6.2045192175059779E-6</v>
      </c>
      <c r="AR2337" s="13">
        <f t="shared" si="3167"/>
        <v>7.2238482079282958E-3</v>
      </c>
      <c r="AS2337" s="13">
        <f t="shared" si="3168"/>
        <v>3.5685314828120935E-3</v>
      </c>
      <c r="AT2337" s="13">
        <f t="shared" si="3169"/>
        <v>8.8141504204399283E-4</v>
      </c>
      <c r="AU2337" s="13">
        <f t="shared" si="3170"/>
        <v>1.4513766238452851E-4</v>
      </c>
      <c r="AV2337" s="13">
        <f t="shared" si="3171"/>
        <v>1.7924252512411158E-5</v>
      </c>
      <c r="AW2337" s="13">
        <f t="shared" si="3172"/>
        <v>3.4678813530080404E-8</v>
      </c>
      <c r="AX2337" s="13">
        <f t="shared" si="3173"/>
        <v>2.9557907447620472E-6</v>
      </c>
      <c r="AY2337" s="13">
        <f t="shared" si="3174"/>
        <v>4.2182034762959737E-6</v>
      </c>
      <c r="AZ2337" s="13">
        <f t="shared" si="3175"/>
        <v>3.0098951691635861E-6</v>
      </c>
      <c r="BA2337" s="13">
        <f t="shared" si="3176"/>
        <v>1.4318052665885863E-6</v>
      </c>
      <c r="BB2337" s="13">
        <f t="shared" si="3177"/>
        <v>5.1083165846615728E-7</v>
      </c>
      <c r="BC2337" s="13">
        <f t="shared" si="3178"/>
        <v>1.4580138200665845E-7</v>
      </c>
      <c r="BD2337" s="13">
        <f t="shared" si="3179"/>
        <v>1.718190057765779E-3</v>
      </c>
      <c r="BE2337" s="13">
        <f t="shared" si="3180"/>
        <v>8.487741073881619E-4</v>
      </c>
      <c r="BF2337" s="13">
        <f t="shared" si="3181"/>
        <v>2.0964429462167719E-4</v>
      </c>
      <c r="BG2337" s="13">
        <f t="shared" si="3182"/>
        <v>3.4520948023626915E-5</v>
      </c>
      <c r="BH2337" s="13">
        <f t="shared" si="3183"/>
        <v>4.2632779057992401E-6</v>
      </c>
      <c r="BI2337" s="13">
        <f t="shared" si="3184"/>
        <v>4.2120601067238855E-7</v>
      </c>
      <c r="BJ2337" s="14">
        <f t="shared" si="3185"/>
        <v>0.127437964724986</v>
      </c>
      <c r="BK2337" s="14">
        <f t="shared" si="3186"/>
        <v>0.2693786593824416</v>
      </c>
      <c r="BL2337" s="14">
        <f t="shared" si="3187"/>
        <v>0.53155130200411516</v>
      </c>
      <c r="BM2337" s="14">
        <f t="shared" si="3188"/>
        <v>0.3012803184606675</v>
      </c>
      <c r="BN2337" s="14">
        <f t="shared" si="3189"/>
        <v>0.69802338207994385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1.1809000000000001</v>
      </c>
      <c r="F2338" s="10">
        <f>VLOOKUP(B2338,home!$B$2:$E$405,3,FALSE)</f>
        <v>1.8348</v>
      </c>
      <c r="G2338" s="10">
        <f>VLOOKUP(C2338,away!$B$2:$E$405,4,FALSE)</f>
        <v>0.58630000000000004</v>
      </c>
      <c r="H2338" s="10">
        <f>VLOOKUP(A2338,away!$A$2:$E$405,3,FALSE)</f>
        <v>0.92459999999999998</v>
      </c>
      <c r="I2338" s="10">
        <f>VLOOKUP(C2338,away!$B$2:$E$405,3,FALSE)</f>
        <v>0.91520000000000001</v>
      </c>
      <c r="J2338" s="10">
        <f>VLOOKUP(B2338,home!$B$2:$E$405,4,FALSE)</f>
        <v>0.81120000000000003</v>
      </c>
      <c r="K2338" s="12">
        <f t="shared" si="3134"/>
        <v>1.2703451921160003</v>
      </c>
      <c r="L2338" s="12">
        <f t="shared" si="3135"/>
        <v>0.68643250790400001</v>
      </c>
      <c r="M2338" s="13">
        <f t="shared" si="3136"/>
        <v>0.1413130410758513</v>
      </c>
      <c r="N2338" s="13">
        <f t="shared" si="3137"/>
        <v>0.17951634231399854</v>
      </c>
      <c r="O2338" s="13">
        <f t="shared" si="3138"/>
        <v>9.7001865185237568E-2</v>
      </c>
      <c r="P2338" s="13">
        <f t="shared" si="3139"/>
        <v>0.12322585306435097</v>
      </c>
      <c r="Q2338" s="13">
        <f t="shared" si="3140"/>
        <v>0.1140238611824191</v>
      </c>
      <c r="R2338" s="13">
        <f t="shared" si="3141"/>
        <v>3.329261679523416E-2</v>
      </c>
      <c r="S2338" s="13">
        <f t="shared" si="3142"/>
        <v>2.6863428081075891E-2</v>
      </c>
      <c r="T2338" s="13">
        <f t="shared" si="3143"/>
        <v>7.826968499234549E-2</v>
      </c>
      <c r="U2338" s="13">
        <f t="shared" si="3144"/>
        <v>4.229311567878611E-2</v>
      </c>
      <c r="V2338" s="13">
        <f t="shared" si="3145"/>
        <v>2.6027863122748372E-3</v>
      </c>
      <c r="W2338" s="13">
        <f t="shared" si="3146"/>
        <v>4.8283221279862794E-2</v>
      </c>
      <c r="X2338" s="13">
        <f t="shared" si="3147"/>
        <v>3.3143172672819993E-2</v>
      </c>
      <c r="Y2338" s="13">
        <f t="shared" si="3148"/>
        <v>1.1375275568849572E-2</v>
      </c>
      <c r="Z2338" s="13">
        <f t="shared" si="3149"/>
        <v>7.6177114804798045E-3</v>
      </c>
      <c r="AA2338" s="13">
        <f t="shared" si="3150"/>
        <v>9.6771231541543778E-3</v>
      </c>
      <c r="AB2338" s="13">
        <f t="shared" si="3151"/>
        <v>6.1466434361972192E-3</v>
      </c>
      <c r="AC2338" s="13">
        <f t="shared" si="3152"/>
        <v>1.4185286847576194E-4</v>
      </c>
      <c r="AD2338" s="13">
        <f t="shared" si="3153"/>
        <v>1.5334089503186656E-2</v>
      </c>
      <c r="AE2338" s="13">
        <f t="shared" si="3154"/>
        <v>1.0525817514096817E-2</v>
      </c>
      <c r="AF2338" s="13">
        <f t="shared" si="3155"/>
        <v>3.6126316569706617E-3</v>
      </c>
      <c r="AG2338" s="13">
        <f t="shared" si="3156"/>
        <v>8.266092694759181E-4</v>
      </c>
      <c r="AH2338" s="13">
        <f t="shared" si="3157"/>
        <v>1.3072611990087111E-3</v>
      </c>
      <c r="AI2338" s="13">
        <f t="shared" si="3158"/>
        <v>1.6606729790005139E-3</v>
      </c>
      <c r="AJ2338" s="13">
        <f t="shared" si="3159"/>
        <v>1.0548139672751293E-3</v>
      </c>
      <c r="AK2338" s="13">
        <f t="shared" si="3160"/>
        <v>4.4665928396825502E-4</v>
      </c>
      <c r="AL2338" s="13">
        <f t="shared" si="3161"/>
        <v>4.9478634369402341E-6</v>
      </c>
      <c r="AM2338" s="13">
        <f t="shared" si="3162"/>
        <v>3.8959173751699186E-3</v>
      </c>
      <c r="AN2338" s="13">
        <f t="shared" si="3163"/>
        <v>2.6742843344246558E-3</v>
      </c>
      <c r="AO2338" s="13">
        <f t="shared" si="3164"/>
        <v>9.1785785126374786E-4</v>
      </c>
      <c r="AP2338" s="13">
        <f t="shared" si="3165"/>
        <v>2.1001582224745033E-4</v>
      </c>
      <c r="AQ2338" s="13">
        <f t="shared" si="3166"/>
        <v>3.6040421891209502E-5</v>
      </c>
      <c r="AR2338" s="13">
        <f t="shared" si="3167"/>
        <v>1.7946931666422801E-4</v>
      </c>
      <c r="AS2338" s="13">
        <f t="shared" si="3168"/>
        <v>2.2798798355674597E-4</v>
      </c>
      <c r="AT2338" s="13">
        <f t="shared" si="3169"/>
        <v>1.4481171938576703E-4</v>
      </c>
      <c r="AU2338" s="13">
        <f t="shared" si="3170"/>
        <v>6.1320290494586857E-5</v>
      </c>
      <c r="AV2338" s="13">
        <f t="shared" si="3171"/>
        <v>1.9474484052238715E-5</v>
      </c>
      <c r="AW2338" s="13">
        <f t="shared" si="3172"/>
        <v>1.1984910479226317E-7</v>
      </c>
      <c r="AX2338" s="13">
        <f t="shared" si="3173"/>
        <v>8.2485998440471546E-4</v>
      </c>
      <c r="AY2338" s="13">
        <f t="shared" si="3174"/>
        <v>5.6621070776458309E-4</v>
      </c>
      <c r="AZ2338" s="13">
        <f t="shared" si="3175"/>
        <v>1.9433271806647078E-4</v>
      </c>
      <c r="BA2338" s="13">
        <f t="shared" si="3176"/>
        <v>4.4465431676722832E-5</v>
      </c>
      <c r="BB2338" s="13">
        <f t="shared" si="3177"/>
        <v>7.6306294452217035E-6</v>
      </c>
      <c r="BC2338" s="13">
        <f t="shared" si="3178"/>
        <v>1.047582421393929E-6</v>
      </c>
      <c r="BD2338" s="13">
        <f t="shared" si="3179"/>
        <v>2.0532262188273844E-5</v>
      </c>
      <c r="BE2338" s="13">
        <f t="shared" si="3180"/>
        <v>2.6083060554138822E-5</v>
      </c>
      <c r="BF2338" s="13">
        <f t="shared" si="3181"/>
        <v>1.6567245285310379E-5</v>
      </c>
      <c r="BG2338" s="13">
        <f t="shared" si="3182"/>
        <v>7.0153734649335066E-6</v>
      </c>
      <c r="BH2338" s="13">
        <f t="shared" si="3183"/>
        <v>2.2279864880191105E-6</v>
      </c>
      <c r="BI2338" s="13">
        <f t="shared" si="3184"/>
        <v>5.6606238463089787E-7</v>
      </c>
      <c r="BJ2338" s="14">
        <f t="shared" si="3185"/>
        <v>0.50428336881280156</v>
      </c>
      <c r="BK2338" s="14">
        <f t="shared" si="3186"/>
        <v>0.29471811997323033</v>
      </c>
      <c r="BL2338" s="14">
        <f t="shared" si="3187"/>
        <v>0.19358682746338088</v>
      </c>
      <c r="BM2338" s="14">
        <f t="shared" si="3188"/>
        <v>0.31126635725414131</v>
      </c>
      <c r="BN2338" s="14">
        <f t="shared" si="3189"/>
        <v>0.68837357961709167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1.5124</v>
      </c>
      <c r="F2339" s="10">
        <f>VLOOKUP(B2339,home!$B$2:$E$405,3,FALSE)</f>
        <v>0.4546</v>
      </c>
      <c r="G2339" s="10">
        <f>VLOOKUP(C2339,away!$B$2:$E$405,4,FALSE)</f>
        <v>0.66120000000000001</v>
      </c>
      <c r="H2339" s="10">
        <f>VLOOKUP(A2339,away!$A$2:$E$405,3,FALSE)</f>
        <v>1.1446000000000001</v>
      </c>
      <c r="I2339" s="10">
        <f>VLOOKUP(C2339,away!$B$2:$E$405,3,FALSE)</f>
        <v>2.621</v>
      </c>
      <c r="J2339" s="10">
        <f>VLOOKUP(B2339,home!$B$2:$E$405,4,FALSE)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1.3611</v>
      </c>
      <c r="F2340" s="10">
        <f>VLOOKUP(B2340,home!$B$2:$E$405,3,FALSE)</f>
        <v>0.73470000000000002</v>
      </c>
      <c r="G2340" s="10">
        <f>VLOOKUP(C2340,away!$B$2:$E$405,4,FALSE)</f>
        <v>1.2244999999999999</v>
      </c>
      <c r="H2340" s="10">
        <f>VLOOKUP(A2340,away!$A$2:$E$405,3,FALSE)</f>
        <v>1.1444000000000001</v>
      </c>
      <c r="I2340" s="10">
        <f>VLOOKUP(C2340,away!$B$2:$E$405,3,FALSE)</f>
        <v>0.80100000000000005</v>
      </c>
      <c r="J2340" s="10">
        <f>VLOOKUP(B2340,home!$B$2:$E$405,4,FALSE)</f>
        <v>1.2709999999999999</v>
      </c>
      <c r="K2340" s="12">
        <f t="shared" si="3134"/>
        <v>1.224500208165</v>
      </c>
      <c r="L2340" s="12">
        <f t="shared" si="3135"/>
        <v>1.1650804524</v>
      </c>
      <c r="M2340" s="13">
        <f t="shared" si="3136"/>
        <v>9.1668115874834116E-2</v>
      </c>
      <c r="N2340" s="13">
        <f t="shared" si="3137"/>
        <v>0.11224762697082774</v>
      </c>
      <c r="O2340" s="13">
        <f t="shared" si="3138"/>
        <v>0.10680072991410734</v>
      </c>
      <c r="P2340" s="13">
        <f t="shared" si="3139"/>
        <v>0.13077751601199841</v>
      </c>
      <c r="Q2340" s="13">
        <f t="shared" si="3140"/>
        <v>6.8723621295902926E-2</v>
      </c>
      <c r="R2340" s="13">
        <f t="shared" si="3141"/>
        <v>6.2215721362489228E-2</v>
      </c>
      <c r="S2340" s="13">
        <f t="shared" si="3142"/>
        <v>4.6643149941090291E-2</v>
      </c>
      <c r="T2340" s="13">
        <f t="shared" si="3143"/>
        <v>8.006854778999685E-2</v>
      </c>
      <c r="U2340" s="13">
        <f t="shared" si="3144"/>
        <v>7.6183163759503708E-2</v>
      </c>
      <c r="V2340" s="13">
        <f t="shared" si="3145"/>
        <v>7.3936713376375404E-3</v>
      </c>
      <c r="W2340" s="13">
        <f t="shared" si="3146"/>
        <v>2.8050696194228595E-2</v>
      </c>
      <c r="X2340" s="13">
        <f t="shared" si="3147"/>
        <v>3.2681317812106807E-2</v>
      </c>
      <c r="Y2340" s="13">
        <f t="shared" si="3148"/>
        <v>1.9038182270778796E-2</v>
      </c>
      <c r="Z2340" s="13">
        <f t="shared" si="3149"/>
        <v>2.4162106930467102E-2</v>
      </c>
      <c r="AA2340" s="13">
        <f t="shared" si="3150"/>
        <v>2.9586504966061956E-2</v>
      </c>
      <c r="AB2340" s="13">
        <f t="shared" si="3151"/>
        <v>1.8114340744908839E-2</v>
      </c>
      <c r="AC2340" s="13">
        <f t="shared" si="3152"/>
        <v>6.5925728545136373E-4</v>
      </c>
      <c r="AD2340" s="13">
        <f t="shared" si="3153"/>
        <v>8.5870208322515254E-3</v>
      </c>
      <c r="AE2340" s="13">
        <f t="shared" si="3154"/>
        <v>1.0004570116007831E-2</v>
      </c>
      <c r="AF2340" s="13">
        <f t="shared" si="3155"/>
        <v>5.8280645384129644E-3</v>
      </c>
      <c r="AG2340" s="13">
        <f t="shared" si="3156"/>
        <v>2.2633880230101913E-3</v>
      </c>
      <c r="AH2340" s="13">
        <f t="shared" si="3157"/>
        <v>7.0376996183714449E-3</v>
      </c>
      <c r="AI2340" s="13">
        <f t="shared" si="3158"/>
        <v>8.6176646476985759E-3</v>
      </c>
      <c r="AJ2340" s="13">
        <f t="shared" si="3159"/>
        <v>5.2761660775015352E-3</v>
      </c>
      <c r="AK2340" s="13">
        <f t="shared" si="3160"/>
        <v>2.1535554867379144E-3</v>
      </c>
      <c r="AL2340" s="13">
        <f t="shared" si="3161"/>
        <v>3.7620945682733872E-5</v>
      </c>
      <c r="AM2340" s="13">
        <f t="shared" si="3162"/>
        <v>2.102961759321835E-3</v>
      </c>
      <c r="AN2340" s="13">
        <f t="shared" si="3163"/>
        <v>2.4501196379305831E-3</v>
      </c>
      <c r="AO2340" s="13">
        <f t="shared" si="3164"/>
        <v>1.4272932480971444E-3</v>
      </c>
      <c r="AP2340" s="13">
        <f t="shared" si="3165"/>
        <v>5.5430382106682892E-4</v>
      </c>
      <c r="AQ2340" s="13">
        <f t="shared" si="3166"/>
        <v>1.614521366538974E-4</v>
      </c>
      <c r="AR2340" s="13">
        <f t="shared" si="3167"/>
        <v>1.6398972510455018E-3</v>
      </c>
      <c r="AS2340" s="13">
        <f t="shared" si="3168"/>
        <v>2.0080545252744286E-3</v>
      </c>
      <c r="AT2340" s="13">
        <f t="shared" si="3169"/>
        <v>1.2294315921026042E-3</v>
      </c>
      <c r="AU2340" s="13">
        <f t="shared" si="3170"/>
        <v>5.0181308015142222E-4</v>
      </c>
      <c r="AV2340" s="13">
        <f t="shared" si="3171"/>
        <v>1.5361755527633413E-4</v>
      </c>
      <c r="AW2340" s="13">
        <f t="shared" si="3172"/>
        <v>1.4908775894239397E-6</v>
      </c>
      <c r="AX2340" s="13">
        <f t="shared" si="3173"/>
        <v>4.2917951867543725E-4</v>
      </c>
      <c r="AY2340" s="13">
        <f t="shared" si="3174"/>
        <v>5.0002866777919264E-4</v>
      </c>
      <c r="AZ2340" s="13">
        <f t="shared" si="3175"/>
        <v>2.9128681323457563E-4</v>
      </c>
      <c r="BA2340" s="13">
        <f t="shared" si="3176"/>
        <v>1.1312419071383124E-4</v>
      </c>
      <c r="BB2340" s="13">
        <f t="shared" si="3177"/>
        <v>3.2949695823563589E-5</v>
      </c>
      <c r="BC2340" s="13">
        <f t="shared" si="3178"/>
        <v>7.6778093033119707E-6</v>
      </c>
      <c r="BD2340" s="13">
        <f t="shared" si="3179"/>
        <v>3.1843537185626821E-4</v>
      </c>
      <c r="BE2340" s="13">
        <f t="shared" si="3180"/>
        <v>3.8992417912509967E-4</v>
      </c>
      <c r="BF2340" s="13">
        <f t="shared" si="3181"/>
        <v>2.3873111925362569E-4</v>
      </c>
      <c r="BG2340" s="13">
        <f t="shared" si="3182"/>
        <v>9.7442101740509389E-5</v>
      </c>
      <c r="BH2340" s="13">
        <f t="shared" si="3183"/>
        <v>2.9829468466322224E-5</v>
      </c>
      <c r="BI2340" s="13">
        <f t="shared" si="3184"/>
        <v>7.3052380692925668E-6</v>
      </c>
      <c r="BJ2340" s="14">
        <f t="shared" si="3185"/>
        <v>0.37556341314212449</v>
      </c>
      <c r="BK2340" s="14">
        <f t="shared" si="3186"/>
        <v>0.27767936006447363</v>
      </c>
      <c r="BL2340" s="14">
        <f t="shared" si="3187"/>
        <v>0.32260002805974186</v>
      </c>
      <c r="BM2340" s="14">
        <f t="shared" si="3188"/>
        <v>0.42707303897645754</v>
      </c>
      <c r="BN2340" s="14">
        <f t="shared" si="3189"/>
        <v>0.57243333143015973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1.3611</v>
      </c>
      <c r="F2341" s="10">
        <f>VLOOKUP(B2341,home!$B$2:$E$405,3,FALSE)</f>
        <v>0.93510000000000004</v>
      </c>
      <c r="G2341" s="10">
        <f>VLOOKUP(C2341,away!$B$2:$E$405,4,FALSE)</f>
        <v>0.86829999999999996</v>
      </c>
      <c r="H2341" s="10">
        <f>VLOOKUP(A2341,away!$A$2:$E$405,3,FALSE)</f>
        <v>1.1444000000000001</v>
      </c>
      <c r="I2341" s="10">
        <f>VLOOKUP(C2341,away!$B$2:$E$405,3,FALSE)</f>
        <v>0.47660000000000002</v>
      </c>
      <c r="J2341" s="10">
        <f>VLOOKUP(B2341,home!$B$2:$E$405,4,FALSE)</f>
        <v>0.55610000000000004</v>
      </c>
      <c r="K2341" s="12">
        <f t="shared" si="3134"/>
        <v>1.1051415108630001</v>
      </c>
      <c r="L2341" s="12">
        <f t="shared" si="3135"/>
        <v>0.30330864034400001</v>
      </c>
      <c r="M2341" s="13">
        <f t="shared" si="3136"/>
        <v>0.24452196169759394</v>
      </c>
      <c r="N2341" s="13">
        <f t="shared" si="3137"/>
        <v>0.27023137018966359</v>
      </c>
      <c r="O2341" s="13">
        <f t="shared" si="3138"/>
        <v>7.4165623736744873E-2</v>
      </c>
      <c r="P2341" s="13">
        <f t="shared" si="3139"/>
        <v>8.1963509470523013E-2</v>
      </c>
      <c r="Q2341" s="13">
        <f t="shared" si="3140"/>
        <v>0.14932195236699178</v>
      </c>
      <c r="R2341" s="13">
        <f t="shared" si="3141"/>
        <v>1.1247537247928392E-2</v>
      </c>
      <c r="S2341" s="13">
        <f t="shared" si="3142"/>
        <v>6.868520968510026E-3</v>
      </c>
      <c r="T2341" s="13">
        <f t="shared" si="3143"/>
        <v>4.5290638345943823E-2</v>
      </c>
      <c r="U2341" s="13">
        <f t="shared" si="3144"/>
        <v>1.2430120307663453E-2</v>
      </c>
      <c r="V2341" s="13">
        <f t="shared" si="3145"/>
        <v>2.5581346083624224E-4</v>
      </c>
      <c r="W2341" s="13">
        <f t="shared" si="3146"/>
        <v>5.5007296014623383E-2</v>
      </c>
      <c r="X2341" s="13">
        <f t="shared" si="3147"/>
        <v>1.6684188163195352E-2</v>
      </c>
      <c r="Y2341" s="13">
        <f t="shared" si="3148"/>
        <v>2.5302292135111208E-3</v>
      </c>
      <c r="Z2341" s="13">
        <f t="shared" si="3149"/>
        <v>1.1371584099625523E-3</v>
      </c>
      <c r="AA2341" s="13">
        <f t="shared" si="3150"/>
        <v>1.2567209632765818E-3</v>
      </c>
      <c r="AB2341" s="13">
        <f t="shared" si="3151"/>
        <v>6.9442725204434347E-4</v>
      </c>
      <c r="AC2341" s="13">
        <f t="shared" si="3152"/>
        <v>5.3592755212999641E-6</v>
      </c>
      <c r="AD2341" s="13">
        <f t="shared" si="3153"/>
        <v>1.5197711556522293E-2</v>
      </c>
      <c r="AE2341" s="13">
        <f t="shared" si="3154"/>
        <v>4.6095972285490738E-3</v>
      </c>
      <c r="AF2341" s="13">
        <f t="shared" si="3155"/>
        <v>6.990653339623451E-4</v>
      </c>
      <c r="AG2341" s="13">
        <f t="shared" si="3156"/>
        <v>7.0677518651914413E-5</v>
      </c>
      <c r="AH2341" s="13">
        <f t="shared" si="3157"/>
        <v>8.6227492795371661E-5</v>
      </c>
      <c r="AI2341" s="13">
        <f t="shared" si="3158"/>
        <v>9.5293581665805498E-5</v>
      </c>
      <c r="AJ2341" s="13">
        <f t="shared" si="3159"/>
        <v>5.2656446408847495E-5</v>
      </c>
      <c r="AK2341" s="13">
        <f t="shared" si="3160"/>
        <v>1.9397608246983431E-5</v>
      </c>
      <c r="AL2341" s="13">
        <f t="shared" si="3161"/>
        <v>7.1856945183265298E-8</v>
      </c>
      <c r="AM2341" s="13">
        <f t="shared" si="3162"/>
        <v>3.3591243822470285E-3</v>
      </c>
      <c r="AN2341" s="13">
        <f t="shared" si="3163"/>
        <v>1.0188514491257254E-3</v>
      </c>
      <c r="AO2341" s="13">
        <f t="shared" si="3164"/>
        <v>1.5451322387341894E-4</v>
      </c>
      <c r="AP2341" s="13">
        <f t="shared" si="3165"/>
        <v>1.562173194940493E-5</v>
      </c>
      <c r="AQ2341" s="13">
        <f t="shared" si="3166"/>
        <v>1.1845515693481083E-6</v>
      </c>
      <c r="AR2341" s="13">
        <f t="shared" si="3167"/>
        <v>5.2307087200072523E-6</v>
      </c>
      <c r="AS2341" s="13">
        <f t="shared" si="3168"/>
        <v>5.7806733377130837E-6</v>
      </c>
      <c r="AT2341" s="13">
        <f t="shared" si="3169"/>
        <v>3.1942310331228503E-6</v>
      </c>
      <c r="AU2341" s="13">
        <f t="shared" si="3170"/>
        <v>1.1766924366636221E-6</v>
      </c>
      <c r="AV2341" s="13">
        <f t="shared" si="3171"/>
        <v>3.2510291431887514E-7</v>
      </c>
      <c r="AW2341" s="13">
        <f t="shared" si="3172"/>
        <v>6.6906594289828593E-10</v>
      </c>
      <c r="AX2341" s="13">
        <f t="shared" si="3173"/>
        <v>6.187179658288704E-4</v>
      </c>
      <c r="AY2341" s="13">
        <f t="shared" si="3174"/>
        <v>1.8766250497196017E-4</v>
      </c>
      <c r="AZ2341" s="13">
        <f t="shared" si="3175"/>
        <v>2.8459829613297191E-5</v>
      </c>
      <c r="BA2341" s="13">
        <f t="shared" si="3176"/>
        <v>2.8773707414770268E-6</v>
      </c>
      <c r="BB2341" s="13">
        <f t="shared" si="3177"/>
        <v>2.1818285184075101E-7</v>
      </c>
      <c r="BC2341" s="13">
        <f t="shared" si="3178"/>
        <v>1.3235348827638931E-8</v>
      </c>
      <c r="BD2341" s="13">
        <f t="shared" si="3179"/>
        <v>2.6441985831681716E-7</v>
      </c>
      <c r="BE2341" s="13">
        <f t="shared" si="3180"/>
        <v>2.9222136172242775E-7</v>
      </c>
      <c r="BF2341" s="13">
        <f t="shared" si="3181"/>
        <v>1.6147297860018357E-7</v>
      </c>
      <c r="BG2341" s="13">
        <f t="shared" si="3182"/>
        <v>5.9483497177918556E-8</v>
      </c>
      <c r="BH2341" s="13">
        <f t="shared" si="3183"/>
        <v>1.6434420485654978E-8</v>
      </c>
      <c r="BI2341" s="13">
        <f t="shared" si="3184"/>
        <v>3.6324720571349206E-9</v>
      </c>
      <c r="BJ2341" s="14">
        <f t="shared" si="3185"/>
        <v>0.56502997035973568</v>
      </c>
      <c r="BK2341" s="14">
        <f t="shared" si="3186"/>
        <v>0.3338028992349017</v>
      </c>
      <c r="BL2341" s="14">
        <f t="shared" si="3187"/>
        <v>0.10006450970980486</v>
      </c>
      <c r="BM2341" s="14">
        <f t="shared" si="3188"/>
        <v>0.16839492116905333</v>
      </c>
      <c r="BN2341" s="14">
        <f t="shared" si="3189"/>
        <v>0.83145195470944544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1.3611</v>
      </c>
      <c r="F2342" s="10">
        <f>VLOOKUP(B2342,home!$B$2:$E$405,3,FALSE)</f>
        <v>0.80149999999999999</v>
      </c>
      <c r="G2342" s="10">
        <f>VLOOKUP(C2342,away!$B$2:$E$405,4,FALSE)</f>
        <v>0.93510000000000004</v>
      </c>
      <c r="H2342" s="10">
        <f>VLOOKUP(A2342,away!$A$2:$E$405,3,FALSE)</f>
        <v>1.1444000000000001</v>
      </c>
      <c r="I2342" s="10">
        <f>VLOOKUP(C2342,away!$B$2:$E$405,3,FALSE)</f>
        <v>1.1916</v>
      </c>
      <c r="J2342" s="10">
        <f>VLOOKUP(B2342,home!$B$2:$E$405,4,FALSE)</f>
        <v>0.7944</v>
      </c>
      <c r="K2342" s="12">
        <f t="shared" si="3134"/>
        <v>1.0201208349150002</v>
      </c>
      <c r="L2342" s="12">
        <f t="shared" si="3135"/>
        <v>1.083297096576</v>
      </c>
      <c r="M2342" s="13">
        <f t="shared" si="3136"/>
        <v>0.12203859503999841</v>
      </c>
      <c r="N2342" s="13">
        <f t="shared" si="3137"/>
        <v>0.12449411346405677</v>
      </c>
      <c r="O2342" s="13">
        <f t="shared" si="3138"/>
        <v>0.13220405567704452</v>
      </c>
      <c r="P2342" s="13">
        <f t="shared" si="3139"/>
        <v>0.13486411165641579</v>
      </c>
      <c r="Q2342" s="13">
        <f t="shared" si="3140"/>
        <v>6.349951948447817E-2</v>
      </c>
      <c r="R2342" s="13">
        <f t="shared" si="3141"/>
        <v>7.1608134835257076E-2</v>
      </c>
      <c r="S2342" s="13">
        <f t="shared" si="3142"/>
        <v>3.7259378082222523E-2</v>
      </c>
      <c r="T2342" s="13">
        <f t="shared" si="3143"/>
        <v>6.8788845091506345E-2</v>
      </c>
      <c r="U2342" s="13">
        <f t="shared" si="3144"/>
        <v>7.3048950294848355E-2</v>
      </c>
      <c r="V2342" s="13">
        <f t="shared" si="3145"/>
        <v>4.5750125417132123E-3</v>
      </c>
      <c r="W2342" s="13">
        <f t="shared" si="3146"/>
        <v>2.1592394277735735E-2</v>
      </c>
      <c r="X2342" s="13">
        <f t="shared" si="3147"/>
        <v>2.3390978029195358E-2</v>
      </c>
      <c r="Y2342" s="13">
        <f t="shared" si="3148"/>
        <v>1.2669689292550168E-2</v>
      </c>
      <c r="Z2342" s="13">
        <f t="shared" si="3149"/>
        <v>2.5857628186085582E-2</v>
      </c>
      <c r="AA2342" s="13">
        <f t="shared" si="3150"/>
        <v>2.6377905254111263E-2</v>
      </c>
      <c r="AB2342" s="13">
        <f t="shared" si="3151"/>
        <v>1.3454325365566375E-2</v>
      </c>
      <c r="AC2342" s="13">
        <f t="shared" si="3152"/>
        <v>3.1598866430988928E-4</v>
      </c>
      <c r="AD2342" s="13">
        <f t="shared" si="3153"/>
        <v>5.5067128196044117E-3</v>
      </c>
      <c r="AE2342" s="13">
        <f t="shared" si="3154"/>
        <v>5.9654060091552975E-3</v>
      </c>
      <c r="AF2342" s="13">
        <f t="shared" si="3155"/>
        <v>3.231153504807478E-3</v>
      </c>
      <c r="AG2342" s="13">
        <f t="shared" si="3156"/>
        <v>1.1667664034497698E-3</v>
      </c>
      <c r="AH2342" s="13">
        <f t="shared" si="3157"/>
        <v>7.0028733845820621E-3</v>
      </c>
      <c r="AI2342" s="13">
        <f t="shared" si="3158"/>
        <v>7.1437770438838857E-3</v>
      </c>
      <c r="AJ2342" s="13">
        <f t="shared" si="3159"/>
        <v>3.6437579012267205E-3</v>
      </c>
      <c r="AK2342" s="13">
        <f t="shared" si="3160"/>
        <v>1.2390244508091771E-3</v>
      </c>
      <c r="AL2342" s="13">
        <f t="shared" si="3161"/>
        <v>1.3967886304060873E-5</v>
      </c>
      <c r="AM2342" s="13">
        <f t="shared" si="3162"/>
        <v>1.1235024958343976E-3</v>
      </c>
      <c r="AN2342" s="13">
        <f t="shared" si="3163"/>
        <v>1.2170869917332925E-3</v>
      </c>
      <c r="AO2342" s="13">
        <f t="shared" si="3164"/>
        <v>6.5923340221254686E-4</v>
      </c>
      <c r="AP2342" s="13">
        <f t="shared" si="3165"/>
        <v>2.3804854352759027E-4</v>
      </c>
      <c r="AQ2342" s="13">
        <f t="shared" si="3166"/>
        <v>6.4469324011896004E-5</v>
      </c>
      <c r="AR2342" s="13">
        <f t="shared" si="3167"/>
        <v>1.5172384810414191E-3</v>
      </c>
      <c r="AS2342" s="13">
        <f t="shared" si="3168"/>
        <v>1.547766586045139E-3</v>
      </c>
      <c r="AT2342" s="13">
        <f t="shared" si="3169"/>
        <v>7.8945447100495334E-4</v>
      </c>
      <c r="AU2342" s="13">
        <f t="shared" si="3170"/>
        <v>2.6844631802965094E-4</v>
      </c>
      <c r="AV2342" s="13">
        <f t="shared" si="3171"/>
        <v>6.8461920519566287E-5</v>
      </c>
      <c r="AW2342" s="13">
        <f t="shared" si="3172"/>
        <v>4.2877295805423433E-7</v>
      </c>
      <c r="AX2342" s="13">
        <f t="shared" si="3173"/>
        <v>1.9101805067994531E-4</v>
      </c>
      <c r="AY2342" s="13">
        <f t="shared" si="3174"/>
        <v>2.0692929969519196E-4</v>
      </c>
      <c r="AZ2342" s="13">
        <f t="shared" si="3175"/>
        <v>1.120829547781532E-4</v>
      </c>
      <c r="BA2342" s="13">
        <f t="shared" si="3176"/>
        <v>4.0473046495610839E-5</v>
      </c>
      <c r="BB2342" s="13">
        <f t="shared" si="3177"/>
        <v>1.0961083439570166E-5</v>
      </c>
      <c r="BC2342" s="13">
        <f t="shared" si="3178"/>
        <v>2.3748219730827281E-6</v>
      </c>
      <c r="BD2342" s="13">
        <f t="shared" si="3179"/>
        <v>2.7393667355425823E-4</v>
      </c>
      <c r="BE2342" s="13">
        <f t="shared" si="3180"/>
        <v>2.7944850814000773E-4</v>
      </c>
      <c r="BF2342" s="13">
        <f t="shared" si="3181"/>
        <v>1.4253562271976795E-4</v>
      </c>
      <c r="BG2342" s="13">
        <f t="shared" si="3182"/>
        <v>4.8467852818006388E-5</v>
      </c>
      <c r="BH2342" s="13">
        <f t="shared" si="3183"/>
        <v>1.2360766620810502E-5</v>
      </c>
      <c r="BI2342" s="13">
        <f t="shared" si="3184"/>
        <v>2.5218951130821358E-6</v>
      </c>
      <c r="BJ2342" s="14">
        <f t="shared" si="3185"/>
        <v>0.33417175839092073</v>
      </c>
      <c r="BK2342" s="14">
        <f t="shared" si="3186"/>
        <v>0.29927398317065901</v>
      </c>
      <c r="BL2342" s="14">
        <f t="shared" si="3187"/>
        <v>0.34067344330293609</v>
      </c>
      <c r="BM2342" s="14">
        <f t="shared" si="3188"/>
        <v>0.35106178236661345</v>
      </c>
      <c r="BN2342" s="14">
        <f t="shared" si="3189"/>
        <v>0.64870853015725072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1.3611</v>
      </c>
      <c r="F2343" s="10">
        <f>VLOOKUP(B2343,home!$B$2:$E$405,3,FALSE)</f>
        <v>0.42859999999999998</v>
      </c>
      <c r="G2343" s="10">
        <f>VLOOKUP(C2343,away!$B$2:$E$405,4,FALSE)</f>
        <v>0.93510000000000004</v>
      </c>
      <c r="H2343" s="10">
        <f>VLOOKUP(A2343,away!$A$2:$E$405,3,FALSE)</f>
        <v>1.1444000000000001</v>
      </c>
      <c r="I2343" s="10">
        <f>VLOOKUP(C2343,away!$B$2:$E$405,3,FALSE)</f>
        <v>0.71489999999999998</v>
      </c>
      <c r="J2343" s="10">
        <f>VLOOKUP(B2343,home!$B$2:$E$405,4,FALSE)</f>
        <v>2.0388999999999999</v>
      </c>
      <c r="K2343" s="12">
        <f t="shared" si="3134"/>
        <v>0.54550691184599998</v>
      </c>
      <c r="L2343" s="12">
        <f t="shared" si="3135"/>
        <v>1.6680884376840002</v>
      </c>
      <c r="M2343" s="13">
        <f t="shared" si="3136"/>
        <v>0.10930694451627715</v>
      </c>
      <c r="N2343" s="13">
        <f t="shared" si="3137"/>
        <v>5.9627693746396399E-2</v>
      </c>
      <c r="O2343" s="13">
        <f t="shared" si="3138"/>
        <v>0.18233365030616844</v>
      </c>
      <c r="P2343" s="13">
        <f t="shared" si="3139"/>
        <v>9.9464266504126389E-2</v>
      </c>
      <c r="Q2343" s="13">
        <f t="shared" si="3140"/>
        <v>1.626365953804787E-2</v>
      </c>
      <c r="R2343" s="13">
        <f t="shared" si="3141"/>
        <v>0.15207432693821868</v>
      </c>
      <c r="S2343" s="13">
        <f t="shared" si="3142"/>
        <v>2.2626971129292406E-2</v>
      </c>
      <c r="T2343" s="13">
        <f t="shared" si="3143"/>
        <v>2.7129222429846753E-2</v>
      </c>
      <c r="U2343" s="13">
        <f t="shared" si="3144"/>
        <v>8.295759645912662E-2</v>
      </c>
      <c r="V2343" s="13">
        <f t="shared" si="3145"/>
        <v>2.2877219706037943E-3</v>
      </c>
      <c r="W2343" s="13">
        <f t="shared" si="3146"/>
        <v>2.9573128966384121E-3</v>
      </c>
      <c r="X2343" s="13">
        <f t="shared" si="3147"/>
        <v>4.9330594494963135E-3</v>
      </c>
      <c r="Y2343" s="13">
        <f t="shared" si="3148"/>
        <v>4.1143897150563002E-3</v>
      </c>
      <c r="Z2343" s="13">
        <f t="shared" si="3149"/>
        <v>8.4557808811406357E-2</v>
      </c>
      <c r="AA2343" s="13">
        <f t="shared" si="3150"/>
        <v>4.612686915717476E-2</v>
      </c>
      <c r="AB2343" s="13">
        <f t="shared" si="3151"/>
        <v>1.2581262973527451E-2</v>
      </c>
      <c r="AC2343" s="13">
        <f t="shared" si="3152"/>
        <v>1.3010757732414505E-4</v>
      </c>
      <c r="AD2343" s="13">
        <f t="shared" si="3153"/>
        <v>4.0330865640189221E-4</v>
      </c>
      <c r="AE2343" s="13">
        <f t="shared" si="3154"/>
        <v>6.727545065618656E-4</v>
      </c>
      <c r="AF2343" s="13">
        <f t="shared" si="3155"/>
        <v>5.6110700689782642E-4</v>
      </c>
      <c r="AG2343" s="13">
        <f t="shared" si="3156"/>
        <v>3.1199203683658031E-4</v>
      </c>
      <c r="AH2343" s="13">
        <f t="shared" si="3157"/>
        <v>3.5262475798550297E-2</v>
      </c>
      <c r="AI2343" s="13">
        <f t="shared" si="3158"/>
        <v>1.9235924276911481E-2</v>
      </c>
      <c r="AJ2343" s="13">
        <f t="shared" si="3159"/>
        <v>5.2466648244007402E-3</v>
      </c>
      <c r="AK2343" s="13">
        <f t="shared" si="3160"/>
        <v>9.540306419499612E-4</v>
      </c>
      <c r="AL2343" s="13">
        <f t="shared" si="3161"/>
        <v>4.7356752317773974E-6</v>
      </c>
      <c r="AM2343" s="13">
        <f t="shared" si="3162"/>
        <v>4.4001531934911145E-5</v>
      </c>
      <c r="AN2343" s="13">
        <f t="shared" si="3163"/>
        <v>7.3398446661008558E-5</v>
      </c>
      <c r="AO2343" s="13">
        <f t="shared" si="3164"/>
        <v>6.121755010959711E-5</v>
      </c>
      <c r="AP2343" s="13">
        <f t="shared" si="3165"/>
        <v>3.4038762507053281E-5</v>
      </c>
      <c r="AQ2343" s="13">
        <f t="shared" si="3166"/>
        <v>1.4194916542771805E-5</v>
      </c>
      <c r="AR2343" s="13">
        <f t="shared" si="3167"/>
        <v>1.1764185632734727E-2</v>
      </c>
      <c r="AS2343" s="13">
        <f t="shared" si="3168"/>
        <v>6.4174445748962005E-3</v>
      </c>
      <c r="AT2343" s="13">
        <f t="shared" si="3169"/>
        <v>1.750380185997246E-3</v>
      </c>
      <c r="AU2343" s="13">
        <f t="shared" si="3170"/>
        <v>3.1828149660659489E-4</v>
      </c>
      <c r="AV2343" s="13">
        <f t="shared" si="3171"/>
        <v>4.3406189077896675E-5</v>
      </c>
      <c r="AW2343" s="13">
        <f t="shared" si="3172"/>
        <v>1.1970126504642956E-7</v>
      </c>
      <c r="AX2343" s="13">
        <f t="shared" si="3173"/>
        <v>4.0005233003844203E-6</v>
      </c>
      <c r="AY2343" s="13">
        <f t="shared" si="3174"/>
        <v>6.6732266620566863E-6</v>
      </c>
      <c r="AZ2343" s="13">
        <f t="shared" si="3175"/>
        <v>5.5657661185106773E-6</v>
      </c>
      <c r="BA2343" s="13">
        <f t="shared" si="3176"/>
        <v>3.0947300363803397E-6</v>
      </c>
      <c r="BB2343" s="13">
        <f t="shared" si="3177"/>
        <v>1.2905708478598572E-6</v>
      </c>
      <c r="BC2343" s="13">
        <f t="shared" si="3178"/>
        <v>4.3055726186541296E-7</v>
      </c>
      <c r="BD2343" s="13">
        <f t="shared" si="3179"/>
        <v>3.2706170054555041E-3</v>
      </c>
      <c r="BE2343" s="13">
        <f t="shared" si="3180"/>
        <v>1.7841441824770438E-3</v>
      </c>
      <c r="BF2343" s="13">
        <f t="shared" si="3181"/>
        <v>4.8663149163552912E-4</v>
      </c>
      <c r="BG2343" s="13">
        <f t="shared" si="3182"/>
        <v>8.8486947403036698E-5</v>
      </c>
      <c r="BH2343" s="13">
        <f t="shared" si="3183"/>
        <v>1.2067560354127492E-5</v>
      </c>
      <c r="BI2343" s="13">
        <f t="shared" si="3184"/>
        <v>1.3165875164590621E-6</v>
      </c>
      <c r="BJ2343" s="14">
        <f t="shared" si="3185"/>
        <v>0.11722240656416261</v>
      </c>
      <c r="BK2343" s="14">
        <f t="shared" si="3186"/>
        <v>0.23382742059951769</v>
      </c>
      <c r="BL2343" s="14">
        <f t="shared" si="3187"/>
        <v>0.56270976323018285</v>
      </c>
      <c r="BM2343" s="14">
        <f t="shared" si="3188"/>
        <v>0.37924030413063736</v>
      </c>
      <c r="BN2343" s="14">
        <f t="shared" si="3189"/>
        <v>0.61907054154923491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1.8042</v>
      </c>
      <c r="F2344" s="10">
        <f>VLOOKUP(B2344,home!$B$2:$E$405,3,FALSE)</f>
        <v>0.73899999999999999</v>
      </c>
      <c r="G2344" s="10" t="e">
        <f>VLOOKUP(C2344,away!$B$2:$E$405,4,FALSE)</f>
        <v>#N/A</v>
      </c>
      <c r="H2344" s="10">
        <f>VLOOKUP(A2344,away!$A$2:$E$405,3,FALSE)</f>
        <v>1.2458</v>
      </c>
      <c r="I2344" s="10" t="e">
        <f>VLOOKUP(C2344,away!$B$2:$E$405,3,FALSE)</f>
        <v>#N/A</v>
      </c>
      <c r="J2344" s="10">
        <f>VLOOKUP(B2344,home!$B$2:$E$405,4,FALSE)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1.5866</v>
      </c>
      <c r="F2345" s="10">
        <f>VLOOKUP(B2345,home!$B$2:$E$405,3,FALSE)</f>
        <v>1.4496</v>
      </c>
      <c r="G2345" s="10">
        <f>VLOOKUP(C2345,away!$B$2:$E$405,4,FALSE)</f>
        <v>0.94540000000000002</v>
      </c>
      <c r="H2345" s="10">
        <f>VLOOKUP(A2345,away!$A$2:$E$405,3,FALSE)</f>
        <v>1.1788000000000001</v>
      </c>
      <c r="I2345" s="10">
        <f>VLOOKUP(C2345,away!$B$2:$E$405,3,FALSE)</f>
        <v>1.1876</v>
      </c>
      <c r="J2345" s="10">
        <f>VLOOKUP(B2345,home!$B$2:$E$405,4,FALSE)</f>
        <v>0.67869999999999997</v>
      </c>
      <c r="K2345" s="12">
        <f t="shared" si="3134"/>
        <v>2.174358889344</v>
      </c>
      <c r="L2345" s="12">
        <f t="shared" si="3135"/>
        <v>0.95014123265599992</v>
      </c>
      <c r="M2345" s="13">
        <f t="shared" si="3136"/>
        <v>4.3958902220264898E-2</v>
      </c>
      <c r="N2345" s="13">
        <f t="shared" si="3137"/>
        <v>9.5582429808436675E-2</v>
      </c>
      <c r="O2345" s="13">
        <f t="shared" si="3138"/>
        <v>4.1767165541767057E-2</v>
      </c>
      <c r="P2345" s="13">
        <f t="shared" si="3139"/>
        <v>9.0816807678443606E-2</v>
      </c>
      <c r="Q2345" s="13">
        <f t="shared" si="3140"/>
        <v>0.10391525295953662</v>
      </c>
      <c r="R2345" s="13">
        <f t="shared" si="3141"/>
        <v>1.9842353076200876E-2</v>
      </c>
      <c r="S2345" s="13">
        <f t="shared" si="3142"/>
        <v>4.6905701350187824E-2</v>
      </c>
      <c r="T2345" s="13">
        <f t="shared" si="3143"/>
        <v>9.8734166538734153E-2</v>
      </c>
      <c r="U2345" s="13">
        <f t="shared" si="3144"/>
        <v>4.3144396796739641E-2</v>
      </c>
      <c r="V2345" s="13">
        <f t="shared" si="3145"/>
        <v>1.0767193505722457E-2</v>
      </c>
      <c r="W2345" s="13">
        <f t="shared" si="3146"/>
        <v>7.5316351336999626E-2</v>
      </c>
      <c r="X2345" s="13">
        <f t="shared" si="3147"/>
        <v>7.1561170898489193E-2</v>
      </c>
      <c r="Y2345" s="13">
        <f t="shared" si="3148"/>
        <v>3.3996609563898592E-2</v>
      </c>
      <c r="Z2345" s="13">
        <f t="shared" si="3149"/>
        <v>6.2843459368723585E-3</v>
      </c>
      <c r="AA2345" s="13">
        <f t="shared" si="3150"/>
        <v>1.3664423451551262E-2</v>
      </c>
      <c r="AB2345" s="13">
        <f t="shared" si="3151"/>
        <v>1.4855680299820555E-2</v>
      </c>
      <c r="AC2345" s="13">
        <f t="shared" si="3152"/>
        <v>1.3902788918415618E-3</v>
      </c>
      <c r="AD2345" s="13">
        <f t="shared" si="3153"/>
        <v>4.0941194510640246E-2</v>
      </c>
      <c r="AE2345" s="13">
        <f t="shared" si="3154"/>
        <v>3.8899917018748779E-2</v>
      </c>
      <c r="AF2345" s="13">
        <f t="shared" si="3155"/>
        <v>1.8480207553205036E-2</v>
      </c>
      <c r="AG2345" s="13">
        <f t="shared" si="3156"/>
        <v>5.8529357281136519E-3</v>
      </c>
      <c r="AH2345" s="13">
        <f t="shared" si="3157"/>
        <v>1.4927540487241567E-3</v>
      </c>
      <c r="AI2345" s="13">
        <f t="shared" si="3158"/>
        <v>3.2457830354476165E-3</v>
      </c>
      <c r="AJ2345" s="13">
        <f t="shared" si="3159"/>
        <v>3.5287485980037385E-3</v>
      </c>
      <c r="AK2345" s="13">
        <f t="shared" si="3160"/>
        <v>2.5575886274432028E-3</v>
      </c>
      <c r="AL2345" s="13">
        <f t="shared" si="3161"/>
        <v>1.1488975780798195E-4</v>
      </c>
      <c r="AM2345" s="13">
        <f t="shared" si="3162"/>
        <v>1.7804170044914479E-2</v>
      </c>
      <c r="AN2345" s="13">
        <f t="shared" si="3163"/>
        <v>1.6916476072892071E-2</v>
      </c>
      <c r="AO2345" s="13">
        <f t="shared" si="3164"/>
        <v>8.0365207140467004E-3</v>
      </c>
      <c r="AP2345" s="13">
        <f t="shared" si="3165"/>
        <v>2.5452765658366032E-3</v>
      </c>
      <c r="AQ2345" s="13">
        <f t="shared" si="3166"/>
        <v>6.0459305342860502E-4</v>
      </c>
      <c r="AR2345" s="13">
        <f t="shared" si="3167"/>
        <v>2.8366543438140102E-4</v>
      </c>
      <c r="AS2345" s="13">
        <f t="shared" si="3168"/>
        <v>6.1679045884682651E-4</v>
      </c>
      <c r="AT2345" s="13">
        <f t="shared" si="3169"/>
        <v>6.7056190852808097E-4</v>
      </c>
      <c r="AU2345" s="13">
        <f t="shared" si="3170"/>
        <v>4.8601408222117046E-4</v>
      </c>
      <c r="AV2345" s="13">
        <f t="shared" si="3171"/>
        <v>2.641922600059919E-4</v>
      </c>
      <c r="AW2345" s="13">
        <f t="shared" si="3172"/>
        <v>6.5932297062816061E-6</v>
      </c>
      <c r="AX2345" s="13">
        <f t="shared" si="3173"/>
        <v>6.4521092340919838E-3</v>
      </c>
      <c r="AY2345" s="13">
        <f t="shared" si="3174"/>
        <v>6.1304150209113171E-3</v>
      </c>
      <c r="AZ2345" s="13">
        <f t="shared" si="3175"/>
        <v>2.9123800423307678E-3</v>
      </c>
      <c r="BA2345" s="13">
        <f t="shared" si="3176"/>
        <v>9.2239078779429652E-4</v>
      </c>
      <c r="BB2345" s="13">
        <f t="shared" si="3177"/>
        <v>2.191003800263529E-4</v>
      </c>
      <c r="BC2345" s="13">
        <f t="shared" si="3178"/>
        <v>4.1635261030727405E-5</v>
      </c>
      <c r="BD2345" s="13">
        <f t="shared" si="3179"/>
        <v>4.4920370914173985E-5</v>
      </c>
      <c r="BE2345" s="13">
        <f t="shared" si="3180"/>
        <v>9.7673007809863878E-5</v>
      </c>
      <c r="BF2345" s="13">
        <f t="shared" si="3181"/>
        <v>1.0618808639017173E-4</v>
      </c>
      <c r="BG2345" s="13">
        <f t="shared" si="3182"/>
        <v>7.6963669861632853E-5</v>
      </c>
      <c r="BH2345" s="13">
        <f t="shared" si="3183"/>
        <v>4.1836659930044575E-5</v>
      </c>
      <c r="BI2345" s="13">
        <f t="shared" si="3184"/>
        <v>1.819358268387087E-5</v>
      </c>
      <c r="BJ2345" s="14">
        <f t="shared" si="3185"/>
        <v>0.64586530309410639</v>
      </c>
      <c r="BK2345" s="14">
        <f t="shared" si="3186"/>
        <v>0.20008418842517967</v>
      </c>
      <c r="BL2345" s="14">
        <f t="shared" si="3187"/>
        <v>0.14680589299727131</v>
      </c>
      <c r="BM2345" s="14">
        <f t="shared" si="3188"/>
        <v>0.59703299737757509</v>
      </c>
      <c r="BN2345" s="14">
        <f t="shared" si="3189"/>
        <v>0.3958829112846497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1.5866</v>
      </c>
      <c r="F2346" s="10">
        <f>VLOOKUP(B2346,home!$B$2:$E$405,3,FALSE)</f>
        <v>0.84040000000000004</v>
      </c>
      <c r="G2346" s="10">
        <f>VLOOKUP(C2346,away!$B$2:$E$405,4,FALSE)</f>
        <v>1.4496</v>
      </c>
      <c r="H2346" s="10">
        <f>VLOOKUP(A2346,away!$A$2:$E$405,3,FALSE)</f>
        <v>1.1788000000000001</v>
      </c>
      <c r="I2346" s="10">
        <f>VLOOKUP(C2346,away!$B$2:$E$405,3,FALSE)</f>
        <v>0.59379999999999999</v>
      </c>
      <c r="J2346" s="10">
        <f>VLOOKUP(B2346,home!$B$2:$E$405,4,FALSE)</f>
        <v>1.2254</v>
      </c>
      <c r="K2346" s="12">
        <f t="shared" si="3134"/>
        <v>1.932865676544</v>
      </c>
      <c r="L2346" s="12">
        <f t="shared" si="3135"/>
        <v>0.85774500257600006</v>
      </c>
      <c r="M2346" s="13">
        <f t="shared" si="3136"/>
        <v>6.1383716712681752E-2</v>
      </c>
      <c r="N2346" s="13">
        <f t="shared" si="3137"/>
        <v>0.11864647913264284</v>
      </c>
      <c r="O2346" s="13">
        <f t="shared" si="3138"/>
        <v>5.2651576249843665E-2</v>
      </c>
      <c r="P2346" s="13">
        <f t="shared" si="3139"/>
        <v>0.10176842454926208</v>
      </c>
      <c r="Q2346" s="13">
        <f t="shared" si="3140"/>
        <v>0.11466385357913966</v>
      </c>
      <c r="R2346" s="13">
        <f t="shared" si="3141"/>
        <v>2.2580813203026306E-2</v>
      </c>
      <c r="S2346" s="13">
        <f t="shared" si="3142"/>
        <v>4.2180617229956495E-2</v>
      </c>
      <c r="T2346" s="13">
        <f t="shared" si="3143"/>
        <v>9.8352347383613259E-2</v>
      </c>
      <c r="U2346" s="13">
        <f t="shared" si="3144"/>
        <v>4.3645678788581124E-2</v>
      </c>
      <c r="V2346" s="13">
        <f t="shared" si="3145"/>
        <v>7.7701659004758301E-3</v>
      </c>
      <c r="W2346" s="13">
        <f t="shared" si="3146"/>
        <v>7.3876608974461994E-2</v>
      </c>
      <c r="X2346" s="13">
        <f t="shared" si="3147"/>
        <v>6.3367292155106045E-2</v>
      </c>
      <c r="Y2346" s="13">
        <f t="shared" si="3148"/>
        <v>2.7176489086407789E-2</v>
      </c>
      <c r="Z2346" s="13">
        <f t="shared" si="3149"/>
        <v>6.4561932263326599E-3</v>
      </c>
      <c r="AA2346" s="13">
        <f t="shared" si="3150"/>
        <v>1.2478954288314265E-2</v>
      </c>
      <c r="AB2346" s="13">
        <f t="shared" si="3151"/>
        <v>1.2060071211522104E-2</v>
      </c>
      <c r="AC2346" s="13">
        <f t="shared" si="3152"/>
        <v>8.0513773086508843E-4</v>
      </c>
      <c r="AD2346" s="13">
        <f t="shared" si="3153"/>
        <v>3.5698390446550023E-2</v>
      </c>
      <c r="AE2346" s="13">
        <f t="shared" si="3154"/>
        <v>3.0620116005535103E-2</v>
      </c>
      <c r="AF2346" s="13">
        <f t="shared" si="3155"/>
        <v>1.3132125741022562E-2</v>
      </c>
      <c r="AG2346" s="13">
        <f t="shared" si="3156"/>
        <v>3.7546717425205856E-3</v>
      </c>
      <c r="AH2346" s="13">
        <f t="shared" si="3157"/>
        <v>1.384441868887965E-3</v>
      </c>
      <c r="AI2346" s="13">
        <f t="shared" si="3158"/>
        <v>2.675940169543976E-3</v>
      </c>
      <c r="AJ2346" s="13">
        <f t="shared" si="3159"/>
        <v>2.5861164530984423E-3</v>
      </c>
      <c r="AK2346" s="13">
        <f t="shared" si="3160"/>
        <v>1.666205242579897E-3</v>
      </c>
      <c r="AL2346" s="13">
        <f t="shared" si="3161"/>
        <v>5.3393702957957044E-5</v>
      </c>
      <c r="AM2346" s="13">
        <f t="shared" si="3162"/>
        <v>1.3800038720400549E-2</v>
      </c>
      <c r="AN2346" s="13">
        <f t="shared" si="3163"/>
        <v>1.1836914247778869E-2</v>
      </c>
      <c r="AO2346" s="13">
        <f t="shared" si="3164"/>
        <v>5.0765270209764879E-3</v>
      </c>
      <c r="AP2346" s="13">
        <f t="shared" si="3165"/>
        <v>1.4514552275615377E-3</v>
      </c>
      <c r="AQ2346" s="13">
        <f t="shared" si="3166"/>
        <v>3.1124461697592989E-4</v>
      </c>
      <c r="AR2346" s="13">
        <f t="shared" si="3167"/>
        <v>2.3749961887912607E-4</v>
      </c>
      <c r="AS2346" s="13">
        <f t="shared" si="3168"/>
        <v>4.5905486152374414E-4</v>
      </c>
      <c r="AT2346" s="13">
        <f t="shared" si="3169"/>
        <v>4.4364569274495206E-4</v>
      </c>
      <c r="AU2346" s="13">
        <f t="shared" si="3170"/>
        <v>2.858358440177678E-4</v>
      </c>
      <c r="AV2346" s="13">
        <f t="shared" si="3171"/>
        <v>1.3812057300698207E-4</v>
      </c>
      <c r="AW2346" s="13">
        <f t="shared" si="3172"/>
        <v>2.458937050175552E-6</v>
      </c>
      <c r="AX2346" s="13">
        <f t="shared" si="3173"/>
        <v>4.4456035296067346E-3</v>
      </c>
      <c r="AY2346" s="13">
        <f t="shared" si="3174"/>
        <v>3.8131942109544039E-3</v>
      </c>
      <c r="AZ2346" s="13">
        <f t="shared" si="3175"/>
        <v>1.6353741391489365E-3</v>
      </c>
      <c r="BA2346" s="13">
        <f t="shared" si="3176"/>
        <v>4.6757799839900957E-4</v>
      </c>
      <c r="BB2346" s="13">
        <f t="shared" si="3177"/>
        <v>1.0026567286030983E-4</v>
      </c>
      <c r="BC2346" s="13">
        <f t="shared" si="3178"/>
        <v>1.7200475965170175E-5</v>
      </c>
      <c r="BD2346" s="13">
        <f t="shared" si="3179"/>
        <v>3.3952351867879156E-5</v>
      </c>
      <c r="BE2346" s="13">
        <f t="shared" si="3180"/>
        <v>6.5625335563368172E-5</v>
      </c>
      <c r="BF2346" s="13">
        <f t="shared" si="3181"/>
        <v>6.3422479311058349E-5</v>
      </c>
      <c r="BG2346" s="13">
        <f t="shared" si="3182"/>
        <v>4.0862377793888881E-5</v>
      </c>
      <c r="BH2346" s="13">
        <f t="shared" si="3183"/>
        <v>1.9745371874945396E-5</v>
      </c>
      <c r="BI2346" s="13">
        <f t="shared" si="3184"/>
        <v>7.6330303135358387E-6</v>
      </c>
      <c r="BJ2346" s="14">
        <f t="shared" si="3185"/>
        <v>0.62224377010762777</v>
      </c>
      <c r="BK2346" s="14">
        <f t="shared" si="3186"/>
        <v>0.21777465003715363</v>
      </c>
      <c r="BL2346" s="14">
        <f t="shared" si="3187"/>
        <v>0.15352519501229503</v>
      </c>
      <c r="BM2346" s="14">
        <f t="shared" si="3188"/>
        <v>0.52449420968290839</v>
      </c>
      <c r="BN2346" s="14">
        <f t="shared" si="3189"/>
        <v>0.47169486342659628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1.1809000000000001</v>
      </c>
      <c r="F2347" s="10">
        <f>VLOOKUP(B2347,home!$B$2:$E$405,3,FALSE)</f>
        <v>0.9879</v>
      </c>
      <c r="G2347" s="10">
        <f>VLOOKUP(C2347,away!$B$2:$E$405,4,FALSE)</f>
        <v>1.2376</v>
      </c>
      <c r="H2347" s="10">
        <f>VLOOKUP(A2347,away!$A$2:$E$405,3,FALSE)</f>
        <v>0.92459999999999998</v>
      </c>
      <c r="I2347" s="10">
        <f>VLOOKUP(C2347,away!$B$2:$E$405,3,FALSE)</f>
        <v>0.83199999999999996</v>
      </c>
      <c r="J2347" s="10">
        <f>VLOOKUP(B2347,home!$B$2:$E$405,4,FALSE)</f>
        <v>0.90129999999999999</v>
      </c>
      <c r="K2347" s="12">
        <f t="shared" si="3134"/>
        <v>1.4437979097360001</v>
      </c>
      <c r="L2347" s="12">
        <f t="shared" si="3135"/>
        <v>0.69334052735999996</v>
      </c>
      <c r="M2347" s="13">
        <f t="shared" si="3136"/>
        <v>0.11799200192668381</v>
      </c>
      <c r="N2347" s="13">
        <f t="shared" si="3137"/>
        <v>0.17035660574731218</v>
      </c>
      <c r="O2347" s="13">
        <f t="shared" si="3138"/>
        <v>8.1808636840109084E-2</v>
      </c>
      <c r="P2347" s="13">
        <f t="shared" si="3139"/>
        <v>0.11811513886810102</v>
      </c>
      <c r="Q2347" s="13">
        <f t="shared" si="3140"/>
        <v>0.12298025564384461</v>
      </c>
      <c r="R2347" s="13">
        <f t="shared" si="3141"/>
        <v>2.8360621704661974E-2</v>
      </c>
      <c r="S2347" s="13">
        <f t="shared" si="3142"/>
        <v>2.9559601078934954E-2</v>
      </c>
      <c r="T2347" s="13">
        <f t="shared" si="3143"/>
        <v>8.5267195302970833E-2</v>
      </c>
      <c r="U2347" s="13">
        <f t="shared" si="3144"/>
        <v>4.0947006336004392E-2</v>
      </c>
      <c r="V2347" s="13">
        <f t="shared" si="3145"/>
        <v>3.2878277334363834E-3</v>
      </c>
      <c r="W2347" s="13">
        <f t="shared" si="3146"/>
        <v>5.9186212012460597E-2</v>
      </c>
      <c r="X2347" s="13">
        <f t="shared" si="3147"/>
        <v>4.1036199449160198E-2</v>
      </c>
      <c r="Y2347" s="13">
        <f t="shared" si="3148"/>
        <v>1.4226030083465433E-2</v>
      </c>
      <c r="Z2347" s="13">
        <f t="shared" si="3149"/>
        <v>6.5545228029892664E-3</v>
      </c>
      <c r="AA2347" s="13">
        <f t="shared" si="3150"/>
        <v>9.4634063222728496E-3</v>
      </c>
      <c r="AB2347" s="13">
        <f t="shared" si="3151"/>
        <v>6.8316231335399961E-3</v>
      </c>
      <c r="AC2347" s="13">
        <f t="shared" si="3152"/>
        <v>2.0570368275392439E-4</v>
      </c>
      <c r="AD2347" s="13">
        <f t="shared" si="3153"/>
        <v>2.136323229719558E-2</v>
      </c>
      <c r="AE2347" s="13">
        <f t="shared" si="3154"/>
        <v>1.4811994747051766E-2</v>
      </c>
      <c r="AF2347" s="13">
        <f t="shared" si="3155"/>
        <v>5.1348781245872102E-3</v>
      </c>
      <c r="AG2347" s="13">
        <f t="shared" si="3156"/>
        <v>1.1867397022768749E-3</v>
      </c>
      <c r="AH2347" s="13">
        <f t="shared" si="3157"/>
        <v>1.1361290742044304E-3</v>
      </c>
      <c r="AI2347" s="13">
        <f t="shared" si="3158"/>
        <v>1.6403407825266534E-3</v>
      </c>
      <c r="AJ2347" s="13">
        <f t="shared" si="3159"/>
        <v>1.1841602965333487E-3</v>
      </c>
      <c r="AK2347" s="13">
        <f t="shared" si="3160"/>
        <v>5.6989605364240374E-4</v>
      </c>
      <c r="AL2347" s="13">
        <f t="shared" si="3161"/>
        <v>8.2367342387348351E-6</v>
      </c>
      <c r="AM2347" s="13">
        <f t="shared" si="3162"/>
        <v>6.1688380271791143E-3</v>
      </c>
      <c r="AN2347" s="13">
        <f t="shared" si="3163"/>
        <v>4.2771054109627888E-3</v>
      </c>
      <c r="AO2347" s="13">
        <f t="shared" si="3164"/>
        <v>1.4827452606056245E-3</v>
      </c>
      <c r="AP2347" s="13">
        <f t="shared" si="3165"/>
        <v>3.4268246030961483E-4</v>
      </c>
      <c r="AQ2347" s="13">
        <f t="shared" si="3166"/>
        <v>5.939890943702264E-5</v>
      </c>
      <c r="AR2347" s="13">
        <f t="shared" si="3167"/>
        <v>1.5754486629158574E-4</v>
      </c>
      <c r="AS2347" s="13">
        <f t="shared" si="3168"/>
        <v>2.2746294864142908E-4</v>
      </c>
      <c r="AT2347" s="13">
        <f t="shared" si="3169"/>
        <v>1.6420526489544128E-4</v>
      </c>
      <c r="AU2347" s="13">
        <f t="shared" si="3170"/>
        <v>7.902640607456144E-5</v>
      </c>
      <c r="AV2347" s="13">
        <f t="shared" si="3171"/>
        <v>2.8524539976100027E-5</v>
      </c>
      <c r="AW2347" s="13">
        <f t="shared" si="3172"/>
        <v>2.2903694801852444E-7</v>
      </c>
      <c r="AX2347" s="13">
        <f t="shared" si="3173"/>
        <v>1.4844259081901918E-3</v>
      </c>
      <c r="AY2347" s="13">
        <f t="shared" si="3174"/>
        <v>1.0292126420114345E-3</v>
      </c>
      <c r="AZ2347" s="13">
        <f t="shared" si="3175"/>
        <v>3.567974179888934E-4</v>
      </c>
      <c r="BA2347" s="13">
        <f t="shared" si="3176"/>
        <v>8.2460703316368571E-5</v>
      </c>
      <c r="BB2347" s="13">
        <f t="shared" si="3177"/>
        <v>1.4293336880961868E-5</v>
      </c>
      <c r="BC2347" s="13">
        <f t="shared" si="3178"/>
        <v>1.9820299461560487E-6</v>
      </c>
      <c r="BD2347" s="13">
        <f t="shared" si="3179"/>
        <v>1.8205373446244783E-5</v>
      </c>
      <c r="BE2347" s="13">
        <f t="shared" si="3180"/>
        <v>2.6284880127651496E-5</v>
      </c>
      <c r="BF2347" s="13">
        <f t="shared" si="3181"/>
        <v>1.8975027492982284E-5</v>
      </c>
      <c r="BG2347" s="13">
        <f t="shared" si="3182"/>
        <v>9.1320350105169854E-6</v>
      </c>
      <c r="BH2347" s="13">
        <f t="shared" si="3183"/>
        <v>3.2962032649550977E-6</v>
      </c>
      <c r="BI2347" s="13">
        <f t="shared" si="3184"/>
        <v>9.5181027680142937E-7</v>
      </c>
      <c r="BJ2347" s="14">
        <f t="shared" si="3185"/>
        <v>0.55084928521715371</v>
      </c>
      <c r="BK2347" s="14">
        <f t="shared" si="3186"/>
        <v>0.27019772266616027</v>
      </c>
      <c r="BL2347" s="14">
        <f t="shared" si="3187"/>
        <v>0.17267542989899337</v>
      </c>
      <c r="BM2347" s="14">
        <f t="shared" si="3188"/>
        <v>0.35963471624952026</v>
      </c>
      <c r="BN2347" s="14">
        <f t="shared" si="3189"/>
        <v>0.63961326073071278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1.1809000000000001</v>
      </c>
      <c r="F2348" s="10">
        <f>VLOOKUP(B2348,home!$B$2:$E$405,3,FALSE)</f>
        <v>0.7762</v>
      </c>
      <c r="G2348" s="10">
        <f>VLOOKUP(C2348,away!$B$2:$E$405,4,FALSE)</f>
        <v>0.70569999999999999</v>
      </c>
      <c r="H2348" s="10">
        <f>VLOOKUP(A2348,away!$A$2:$E$405,3,FALSE)</f>
        <v>0.92459999999999998</v>
      </c>
      <c r="I2348" s="10">
        <f>VLOOKUP(C2348,away!$B$2:$E$405,3,FALSE)</f>
        <v>0.81120000000000003</v>
      </c>
      <c r="J2348" s="10">
        <f>VLOOKUP(B2348,home!$B$2:$E$405,4,FALSE)</f>
        <v>0.99139999999999995</v>
      </c>
      <c r="K2348" s="12">
        <f t="shared" si="3134"/>
        <v>0.64685490910600008</v>
      </c>
      <c r="L2348" s="12">
        <f t="shared" si="3135"/>
        <v>0.74358521452800008</v>
      </c>
      <c r="M2348" s="13">
        <f t="shared" si="3136"/>
        <v>0.248965704823956</v>
      </c>
      <c r="N2348" s="13">
        <f t="shared" si="3137"/>
        <v>0.1610446883644113</v>
      </c>
      <c r="O2348" s="13">
        <f t="shared" si="3138"/>
        <v>0.18512721703163604</v>
      </c>
      <c r="P2348" s="13">
        <f t="shared" si="3139"/>
        <v>0.11975044914604568</v>
      </c>
      <c r="Q2348" s="13">
        <f t="shared" si="3140"/>
        <v>5.208627362698269E-2</v>
      </c>
      <c r="R2348" s="13">
        <f t="shared" si="3141"/>
        <v>6.8828930695720367E-2</v>
      </c>
      <c r="S2348" s="13">
        <f t="shared" si="3142"/>
        <v>1.4399744415420218E-2</v>
      </c>
      <c r="T2348" s="13">
        <f t="shared" si="3143"/>
        <v>3.8730582948884033E-2</v>
      </c>
      <c r="U2348" s="13">
        <f t="shared" si="3144"/>
        <v>4.4522331709043378E-2</v>
      </c>
      <c r="V2348" s="13">
        <f t="shared" si="3145"/>
        <v>7.6957313482823469E-4</v>
      </c>
      <c r="W2348" s="13">
        <f t="shared" si="3146"/>
        <v>1.1230753930884048E-2</v>
      </c>
      <c r="X2348" s="13">
        <f t="shared" si="3147"/>
        <v>8.3510225710075933E-3</v>
      </c>
      <c r="Y2348" s="13">
        <f t="shared" si="3148"/>
        <v>3.1048484549954266E-3</v>
      </c>
      <c r="Z2348" s="13">
        <f t="shared" si="3149"/>
        <v>1.7060058399036696E-2</v>
      </c>
      <c r="AA2348" s="13">
        <f t="shared" si="3150"/>
        <v>1.1035382525051936E-2</v>
      </c>
      <c r="AB2348" s="13">
        <f t="shared" si="3151"/>
        <v>3.5691456800962056E-3</v>
      </c>
      <c r="AC2348" s="13">
        <f t="shared" si="3152"/>
        <v>2.3134895379359481E-5</v>
      </c>
      <c r="AD2348" s="13">
        <f t="shared" si="3153"/>
        <v>1.816167078288463E-3</v>
      </c>
      <c r="AE2348" s="13">
        <f t="shared" si="3154"/>
        <v>1.3504749865278177E-3</v>
      </c>
      <c r="AF2348" s="13">
        <f t="shared" si="3155"/>
        <v>5.0209661628599278E-4</v>
      </c>
      <c r="AG2348" s="13">
        <f t="shared" si="3156"/>
        <v>1.244505400449343E-4</v>
      </c>
      <c r="AH2348" s="13">
        <f t="shared" si="3157"/>
        <v>3.1714017961269772E-3</v>
      </c>
      <c r="AI2348" s="13">
        <f t="shared" si="3158"/>
        <v>2.0514368205723213E-3</v>
      </c>
      <c r="AJ2348" s="13">
        <f t="shared" si="3159"/>
        <v>6.6349098905400523E-4</v>
      </c>
      <c r="AK2348" s="13">
        <f t="shared" si="3160"/>
        <v>1.4306080113905958E-4</v>
      </c>
      <c r="AL2348" s="13">
        <f t="shared" si="3161"/>
        <v>4.4510774921132867E-7</v>
      </c>
      <c r="AM2348" s="13">
        <f t="shared" si="3162"/>
        <v>2.349593180695188E-4</v>
      </c>
      <c r="AN2348" s="13">
        <f t="shared" si="3163"/>
        <v>1.7471227493207571E-4</v>
      </c>
      <c r="AO2348" s="13">
        <f t="shared" si="3164"/>
        <v>6.4956732218021234E-5</v>
      </c>
      <c r="AP2348" s="13">
        <f t="shared" si="3165"/>
        <v>1.6100288553791726E-5</v>
      </c>
      <c r="AQ2348" s="13">
        <f t="shared" si="3166"/>
        <v>2.9929841295584809E-6</v>
      </c>
      <c r="AR2348" s="13">
        <f t="shared" si="3167"/>
        <v>4.7164149698551277E-4</v>
      </c>
      <c r="AS2348" s="13">
        <f t="shared" si="3168"/>
        <v>3.0508361766318166E-4</v>
      </c>
      <c r="AT2348" s="13">
        <f t="shared" si="3169"/>
        <v>9.8672417886623532E-5</v>
      </c>
      <c r="AU2348" s="13">
        <f t="shared" si="3170"/>
        <v>2.1275579301107042E-5</v>
      </c>
      <c r="AV2348" s="13">
        <f t="shared" si="3171"/>
        <v>3.4405532287487728E-6</v>
      </c>
      <c r="AW2348" s="13">
        <f t="shared" si="3172"/>
        <v>5.9470320447160734E-9</v>
      </c>
      <c r="AX2348" s="13">
        <f t="shared" si="3173"/>
        <v>2.5330764722244377E-5</v>
      </c>
      <c r="AY2348" s="13">
        <f t="shared" si="3174"/>
        <v>1.8835582120148378E-5</v>
      </c>
      <c r="AZ2348" s="13">
        <f t="shared" si="3175"/>
        <v>7.0029301857851479E-6</v>
      </c>
      <c r="BA2348" s="13">
        <f t="shared" si="3176"/>
        <v>1.7357584481738859E-6</v>
      </c>
      <c r="BB2348" s="13">
        <f t="shared" si="3177"/>
        <v>3.226710795135418E-7</v>
      </c>
      <c r="BC2348" s="13">
        <f t="shared" si="3178"/>
        <v>4.7986688776411686E-8</v>
      </c>
      <c r="BD2348" s="13">
        <f t="shared" si="3179"/>
        <v>5.8450940619379909E-5</v>
      </c>
      <c r="BE2348" s="13">
        <f t="shared" si="3180"/>
        <v>3.7809277881509202E-5</v>
      </c>
      <c r="BF2348" s="13">
        <f t="shared" si="3181"/>
        <v>1.2228558503703567E-5</v>
      </c>
      <c r="BG2348" s="13">
        <f t="shared" si="3182"/>
        <v>2.6367010331368589E-6</v>
      </c>
      <c r="BH2348" s="13">
        <f t="shared" si="3183"/>
        <v>4.2639075178235972E-7</v>
      </c>
      <c r="BI2348" s="13">
        <f t="shared" si="3184"/>
        <v>5.5162590197563491E-8</v>
      </c>
      <c r="BJ2348" s="14">
        <f t="shared" si="3185"/>
        <v>0.27888835640945991</v>
      </c>
      <c r="BK2348" s="14">
        <f t="shared" si="3186"/>
        <v>0.38392788710549886</v>
      </c>
      <c r="BL2348" s="14">
        <f t="shared" si="3187"/>
        <v>0.32012411874488517</v>
      </c>
      <c r="BM2348" s="14">
        <f t="shared" si="3188"/>
        <v>0.16417832733504045</v>
      </c>
      <c r="BN2348" s="14">
        <f t="shared" si="3189"/>
        <v>0.83580326368875213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1.1809000000000001</v>
      </c>
      <c r="F2349" s="10" t="e">
        <f>VLOOKUP(B2349,home!$B$2:$E$405,3,FALSE)</f>
        <v>#N/A</v>
      </c>
      <c r="G2349" s="10">
        <f>VLOOKUP(C2349,away!$B$2:$E$405,4,FALSE)</f>
        <v>1.0422</v>
      </c>
      <c r="H2349" s="10">
        <f>VLOOKUP(A2349,away!$A$2:$E$405,3,FALSE)</f>
        <v>0.92459999999999998</v>
      </c>
      <c r="I2349" s="10">
        <f>VLOOKUP(C2349,away!$B$2:$E$405,3,FALSE)</f>
        <v>1.4142999999999999</v>
      </c>
      <c r="J2349" s="10" t="e">
        <f>VLOOKUP(B2349,home!$B$2:$E$405,4,FALSE)</f>
        <v>#N/A</v>
      </c>
      <c r="K2349" s="12" t="e">
        <f t="shared" si="3134"/>
        <v>#N/A</v>
      </c>
      <c r="L2349" s="12" t="e">
        <f t="shared" si="3135"/>
        <v>#N/A</v>
      </c>
      <c r="M2349" s="13" t="e">
        <f t="shared" si="3136"/>
        <v>#N/A</v>
      </c>
      <c r="N2349" s="13" t="e">
        <f t="shared" si="3137"/>
        <v>#N/A</v>
      </c>
      <c r="O2349" s="13" t="e">
        <f t="shared" si="3138"/>
        <v>#N/A</v>
      </c>
      <c r="P2349" s="13" t="e">
        <f t="shared" si="3139"/>
        <v>#N/A</v>
      </c>
      <c r="Q2349" s="13" t="e">
        <f t="shared" si="3140"/>
        <v>#N/A</v>
      </c>
      <c r="R2349" s="13" t="e">
        <f t="shared" si="3141"/>
        <v>#N/A</v>
      </c>
      <c r="S2349" s="13" t="e">
        <f t="shared" si="3142"/>
        <v>#N/A</v>
      </c>
      <c r="T2349" s="13" t="e">
        <f t="shared" si="3143"/>
        <v>#N/A</v>
      </c>
      <c r="U2349" s="13" t="e">
        <f t="shared" si="3144"/>
        <v>#N/A</v>
      </c>
      <c r="V2349" s="13" t="e">
        <f t="shared" si="3145"/>
        <v>#N/A</v>
      </c>
      <c r="W2349" s="13" t="e">
        <f t="shared" si="3146"/>
        <v>#N/A</v>
      </c>
      <c r="X2349" s="13" t="e">
        <f t="shared" si="3147"/>
        <v>#N/A</v>
      </c>
      <c r="Y2349" s="13" t="e">
        <f t="shared" si="3148"/>
        <v>#N/A</v>
      </c>
      <c r="Z2349" s="13" t="e">
        <f t="shared" si="3149"/>
        <v>#N/A</v>
      </c>
      <c r="AA2349" s="13" t="e">
        <f t="shared" si="3150"/>
        <v>#N/A</v>
      </c>
      <c r="AB2349" s="13" t="e">
        <f t="shared" si="3151"/>
        <v>#N/A</v>
      </c>
      <c r="AC2349" s="13" t="e">
        <f t="shared" si="3152"/>
        <v>#N/A</v>
      </c>
      <c r="AD2349" s="13" t="e">
        <f t="shared" si="3153"/>
        <v>#N/A</v>
      </c>
      <c r="AE2349" s="13" t="e">
        <f t="shared" si="3154"/>
        <v>#N/A</v>
      </c>
      <c r="AF2349" s="13" t="e">
        <f t="shared" si="3155"/>
        <v>#N/A</v>
      </c>
      <c r="AG2349" s="13" t="e">
        <f t="shared" si="3156"/>
        <v>#N/A</v>
      </c>
      <c r="AH2349" s="13" t="e">
        <f t="shared" si="3157"/>
        <v>#N/A</v>
      </c>
      <c r="AI2349" s="13" t="e">
        <f t="shared" si="3158"/>
        <v>#N/A</v>
      </c>
      <c r="AJ2349" s="13" t="e">
        <f t="shared" si="3159"/>
        <v>#N/A</v>
      </c>
      <c r="AK2349" s="13" t="e">
        <f t="shared" si="3160"/>
        <v>#N/A</v>
      </c>
      <c r="AL2349" s="13" t="e">
        <f t="shared" si="3161"/>
        <v>#N/A</v>
      </c>
      <c r="AM2349" s="13" t="e">
        <f t="shared" si="3162"/>
        <v>#N/A</v>
      </c>
      <c r="AN2349" s="13" t="e">
        <f t="shared" si="3163"/>
        <v>#N/A</v>
      </c>
      <c r="AO2349" s="13" t="e">
        <f t="shared" si="3164"/>
        <v>#N/A</v>
      </c>
      <c r="AP2349" s="13" t="e">
        <f t="shared" si="3165"/>
        <v>#N/A</v>
      </c>
      <c r="AQ2349" s="13" t="e">
        <f t="shared" si="3166"/>
        <v>#N/A</v>
      </c>
      <c r="AR2349" s="13" t="e">
        <f t="shared" si="3167"/>
        <v>#N/A</v>
      </c>
      <c r="AS2349" s="13" t="e">
        <f t="shared" si="3168"/>
        <v>#N/A</v>
      </c>
      <c r="AT2349" s="13" t="e">
        <f t="shared" si="3169"/>
        <v>#N/A</v>
      </c>
      <c r="AU2349" s="13" t="e">
        <f t="shared" si="3170"/>
        <v>#N/A</v>
      </c>
      <c r="AV2349" s="13" t="e">
        <f t="shared" si="3171"/>
        <v>#N/A</v>
      </c>
      <c r="AW2349" s="13" t="e">
        <f t="shared" si="3172"/>
        <v>#N/A</v>
      </c>
      <c r="AX2349" s="13" t="e">
        <f t="shared" si="3173"/>
        <v>#N/A</v>
      </c>
      <c r="AY2349" s="13" t="e">
        <f t="shared" si="3174"/>
        <v>#N/A</v>
      </c>
      <c r="AZ2349" s="13" t="e">
        <f t="shared" si="3175"/>
        <v>#N/A</v>
      </c>
      <c r="BA2349" s="13" t="e">
        <f t="shared" si="3176"/>
        <v>#N/A</v>
      </c>
      <c r="BB2349" s="13" t="e">
        <f t="shared" si="3177"/>
        <v>#N/A</v>
      </c>
      <c r="BC2349" s="13" t="e">
        <f t="shared" si="3178"/>
        <v>#N/A</v>
      </c>
      <c r="BD2349" s="13" t="e">
        <f t="shared" si="3179"/>
        <v>#N/A</v>
      </c>
      <c r="BE2349" s="13" t="e">
        <f t="shared" si="3180"/>
        <v>#N/A</v>
      </c>
      <c r="BF2349" s="13" t="e">
        <f t="shared" si="3181"/>
        <v>#N/A</v>
      </c>
      <c r="BG2349" s="13" t="e">
        <f t="shared" si="3182"/>
        <v>#N/A</v>
      </c>
      <c r="BH2349" s="13" t="e">
        <f t="shared" si="3183"/>
        <v>#N/A</v>
      </c>
      <c r="BI2349" s="13" t="e">
        <f t="shared" si="3184"/>
        <v>#N/A</v>
      </c>
      <c r="BJ2349" s="14" t="e">
        <f t="shared" si="3185"/>
        <v>#N/A</v>
      </c>
      <c r="BK2349" s="14" t="e">
        <f t="shared" si="3186"/>
        <v>#N/A</v>
      </c>
      <c r="BL2349" s="14" t="e">
        <f t="shared" si="3187"/>
        <v>#N/A</v>
      </c>
      <c r="BM2349" s="14" t="e">
        <f t="shared" si="3188"/>
        <v>#N/A</v>
      </c>
      <c r="BN2349" s="14" t="e">
        <f t="shared" si="3189"/>
        <v>#N/A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1.72</v>
      </c>
      <c r="F2350" s="10">
        <f>VLOOKUP(B2350,home!$B$2:$E$405,3,FALSE)</f>
        <v>1.1628000000000001</v>
      </c>
      <c r="G2350" s="10">
        <f>VLOOKUP(C2350,away!$B$2:$E$405,4,FALSE)</f>
        <v>0.58140000000000003</v>
      </c>
      <c r="H2350" s="10">
        <f>VLOOKUP(A2350,away!$A$2:$E$405,3,FALSE)</f>
        <v>1.58</v>
      </c>
      <c r="I2350" s="10">
        <f>VLOOKUP(C2350,away!$B$2:$E$405,3,FALSE)</f>
        <v>1.2658</v>
      </c>
      <c r="J2350" s="10">
        <f>VLOOKUP(B2350,home!$B$2:$E$405,4,FALSE)</f>
        <v>0.69620000000000004</v>
      </c>
      <c r="K2350" s="12">
        <f t="shared" si="3134"/>
        <v>1.1628093024000001</v>
      </c>
      <c r="L2350" s="12">
        <f t="shared" si="3135"/>
        <v>1.3923749368000002</v>
      </c>
      <c r="M2350" s="13">
        <f t="shared" si="3136"/>
        <v>7.7677919431134848E-2</v>
      </c>
      <c r="N2350" s="13">
        <f t="shared" si="3137"/>
        <v>9.0324607305601337E-2</v>
      </c>
      <c r="O2350" s="13">
        <f t="shared" si="3138"/>
        <v>0.10815678815868189</v>
      </c>
      <c r="P2350" s="13">
        <f t="shared" si="3139"/>
        <v>0.12576571938862149</v>
      </c>
      <c r="Q2350" s="13">
        <f t="shared" si="3140"/>
        <v>5.2515146805290125E-2</v>
      </c>
      <c r="R2350" s="13">
        <f t="shared" si="3141"/>
        <v>7.5297400538467882E-2</v>
      </c>
      <c r="S2350" s="13">
        <f t="shared" si="3142"/>
        <v>5.0905766687533459E-2</v>
      </c>
      <c r="T2350" s="13">
        <f t="shared" si="3143"/>
        <v>7.3120774214058562E-2</v>
      </c>
      <c r="U2350" s="13">
        <f t="shared" si="3144"/>
        <v>8.7556517792669222E-2</v>
      </c>
      <c r="V2350" s="13">
        <f t="shared" si="3145"/>
        <v>9.1577581081996127E-3</v>
      </c>
      <c r="W2350" s="13">
        <f t="shared" si="3146"/>
        <v>2.0355033740697661E-2</v>
      </c>
      <c r="X2350" s="13">
        <f t="shared" si="3147"/>
        <v>2.8341838818265776E-2</v>
      </c>
      <c r="Y2350" s="13">
        <f t="shared" si="3148"/>
        <v>1.9731233016689307E-2</v>
      </c>
      <c r="Z2350" s="13">
        <f t="shared" si="3149"/>
        <v>3.4947404438651158E-2</v>
      </c>
      <c r="AA2350" s="13">
        <f t="shared" si="3150"/>
        <v>4.0637166975998618E-2</v>
      </c>
      <c r="AB2350" s="13">
        <f t="shared" si="3151"/>
        <v>2.3626637891436642E-2</v>
      </c>
      <c r="AC2350" s="13">
        <f t="shared" si="3152"/>
        <v>9.266887270694828E-4</v>
      </c>
      <c r="AD2350" s="13">
        <f t="shared" si="3153"/>
        <v>5.9172556460872824E-3</v>
      </c>
      <c r="AE2350" s="13">
        <f t="shared" si="3154"/>
        <v>8.239038456250224E-3</v>
      </c>
      <c r="AF2350" s="13">
        <f t="shared" si="3155"/>
        <v>5.7359153249070902E-3</v>
      </c>
      <c r="AG2350" s="13">
        <f t="shared" si="3156"/>
        <v>2.6621815793358861E-3</v>
      </c>
      <c r="AH2350" s="13">
        <f t="shared" si="3157"/>
        <v>1.2164972511647745E-2</v>
      </c>
      <c r="AI2350" s="13">
        <f t="shared" si="3158"/>
        <v>1.4145543199984291E-2</v>
      </c>
      <c r="AJ2350" s="13">
        <f t="shared" si="3159"/>
        <v>8.2242846102214013E-3</v>
      </c>
      <c r="AK2350" s="13">
        <f t="shared" si="3160"/>
        <v>3.1877582167835331E-3</v>
      </c>
      <c r="AL2350" s="13">
        <f t="shared" si="3161"/>
        <v>6.0014828029755566E-5</v>
      </c>
      <c r="AM2350" s="13">
        <f t="shared" si="3162"/>
        <v>1.3761279819898408E-3</v>
      </c>
      <c r="AN2350" s="13">
        <f t="shared" si="3163"/>
        <v>1.9160861119518163E-3</v>
      </c>
      <c r="AO2350" s="13">
        <f t="shared" si="3164"/>
        <v>1.3339551395161345E-3</v>
      </c>
      <c r="AP2350" s="13">
        <f t="shared" si="3165"/>
        <v>6.1912190102593749E-4</v>
      </c>
      <c r="AQ2350" s="13">
        <f t="shared" si="3166"/>
        <v>2.1551245445312154E-4</v>
      </c>
      <c r="AR2350" s="13">
        <f t="shared" si="3167"/>
        <v>3.3876405664158512E-3</v>
      </c>
      <c r="AS2350" s="13">
        <f t="shared" si="3168"/>
        <v>3.9391799638159577E-3</v>
      </c>
      <c r="AT2350" s="13">
        <f t="shared" si="3169"/>
        <v>2.290257552876446E-3</v>
      </c>
      <c r="AU2350" s="13">
        <f t="shared" si="3170"/>
        <v>8.8771092912553009E-4</v>
      </c>
      <c r="AV2350" s="13">
        <f t="shared" si="3171"/>
        <v>2.5805963155732856E-4</v>
      </c>
      <c r="AW2350" s="13">
        <f t="shared" si="3172"/>
        <v>2.6991110917512935E-6</v>
      </c>
      <c r="AX2350" s="13">
        <f t="shared" si="3173"/>
        <v>2.6669573645845472E-4</v>
      </c>
      <c r="AY2350" s="13">
        <f t="shared" si="3174"/>
        <v>3.7134045919617035E-4</v>
      </c>
      <c r="AZ2350" s="13">
        <f t="shared" si="3175"/>
        <v>2.5852257420227548E-4</v>
      </c>
      <c r="BA2350" s="13">
        <f t="shared" si="3176"/>
        <v>1.1998678430542216E-4</v>
      </c>
      <c r="BB2350" s="13">
        <f t="shared" si="3177"/>
        <v>4.1766647803524384E-5</v>
      </c>
      <c r="BC2350" s="13">
        <f t="shared" si="3178"/>
        <v>1.1630966719156019E-5</v>
      </c>
      <c r="BD2350" s="13">
        <f t="shared" si="3179"/>
        <v>7.8614430326073099E-4</v>
      </c>
      <c r="BE2350" s="13">
        <f t="shared" si="3180"/>
        <v>9.1413590886034479E-4</v>
      </c>
      <c r="BF2350" s="13">
        <f t="shared" si="3181"/>
        <v>5.3148286924034388E-4</v>
      </c>
      <c r="BG2350" s="13">
        <f t="shared" si="3182"/>
        <v>2.0600440813963816E-4</v>
      </c>
      <c r="BH2350" s="13">
        <f t="shared" si="3183"/>
        <v>5.9885960530044432E-5</v>
      </c>
      <c r="BI2350" s="13">
        <f t="shared" si="3184"/>
        <v>1.3927190397498959E-5</v>
      </c>
      <c r="BJ2350" s="14">
        <f t="shared" si="3185"/>
        <v>0.31347377166480506</v>
      </c>
      <c r="BK2350" s="14">
        <f t="shared" si="3186"/>
        <v>0.26486520762978483</v>
      </c>
      <c r="BL2350" s="14">
        <f t="shared" si="3187"/>
        <v>0.38627149918011083</v>
      </c>
      <c r="BM2350" s="14">
        <f t="shared" si="3188"/>
        <v>0.46945165993744992</v>
      </c>
      <c r="BN2350" s="14">
        <f t="shared" si="3189"/>
        <v>0.5297375816277976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1.3611</v>
      </c>
      <c r="F2351" s="10">
        <f>VLOOKUP(B2351,home!$B$2:$E$405,3,FALSE)</f>
        <v>1.6698</v>
      </c>
      <c r="G2351" s="10">
        <f>VLOOKUP(C2351,away!$B$2:$E$405,4,FALSE)</f>
        <v>1.0019</v>
      </c>
      <c r="H2351" s="10">
        <f>VLOOKUP(A2351,away!$A$2:$E$405,3,FALSE)</f>
        <v>1.1444000000000001</v>
      </c>
      <c r="I2351" s="10">
        <f>VLOOKUP(C2351,away!$B$2:$E$405,3,FALSE)</f>
        <v>0.47660000000000002</v>
      </c>
      <c r="J2351" s="10">
        <f>VLOOKUP(B2351,home!$B$2:$E$405,4,FALSE)</f>
        <v>0.55610000000000004</v>
      </c>
      <c r="K2351" s="12">
        <f t="shared" si="3134"/>
        <v>2.2770830330819996</v>
      </c>
      <c r="L2351" s="12">
        <f t="shared" si="3135"/>
        <v>0.30330864034400001</v>
      </c>
      <c r="M2351" s="13">
        <f t="shared" si="3136"/>
        <v>7.5744331170501347E-2</v>
      </c>
      <c r="N2351" s="13">
        <f t="shared" si="3137"/>
        <v>0.17247613136049267</v>
      </c>
      <c r="O2351" s="13">
        <f t="shared" si="3138"/>
        <v>2.2973910101090428E-2</v>
      </c>
      <c r="P2351" s="13">
        <f t="shared" si="3139"/>
        <v>5.231350089474418E-2</v>
      </c>
      <c r="Q2351" s="13">
        <f t="shared" si="3140"/>
        <v>0.19637123616630003</v>
      </c>
      <c r="R2351" s="13">
        <f t="shared" si="3141"/>
        <v>3.4840927180735132E-3</v>
      </c>
      <c r="S2351" s="13">
        <f t="shared" si="3142"/>
        <v>9.0326970136684285E-3</v>
      </c>
      <c r="T2351" s="13">
        <f t="shared" si="3143"/>
        <v>5.9561092644271001E-2</v>
      </c>
      <c r="U2351" s="13">
        <f t="shared" si="3144"/>
        <v>7.9335684140097434E-3</v>
      </c>
      <c r="V2351" s="13">
        <f t="shared" si="3145"/>
        <v>6.9316812376041628E-4</v>
      </c>
      <c r="W2351" s="13">
        <f t="shared" si="3146"/>
        <v>0.14905120335320668</v>
      </c>
      <c r="X2351" s="13">
        <f t="shared" si="3147"/>
        <v>4.5208517830698181E-2</v>
      </c>
      <c r="Y2351" s="13">
        <f t="shared" si="3148"/>
        <v>6.8560670375982739E-3</v>
      </c>
      <c r="Z2351" s="13">
        <f t="shared" si="3149"/>
        <v>3.5225180838376958E-4</v>
      </c>
      <c r="AA2351" s="13">
        <f t="shared" si="3150"/>
        <v>8.0210661624313337E-4</v>
      </c>
      <c r="AB2351" s="13">
        <f t="shared" si="3151"/>
        <v>9.13231683285027E-4</v>
      </c>
      <c r="AC2351" s="13">
        <f t="shared" si="3152"/>
        <v>2.9921423410652988E-5</v>
      </c>
      <c r="AD2351" s="13">
        <f t="shared" si="3153"/>
        <v>8.4850491554010449E-2</v>
      </c>
      <c r="AE2351" s="13">
        <f t="shared" si="3154"/>
        <v>2.573588722576697E-2</v>
      </c>
      <c r="AF2351" s="13">
        <f t="shared" si="3155"/>
        <v>3.9029584812469496E-3</v>
      </c>
      <c r="AG2351" s="13">
        <f t="shared" si="3156"/>
        <v>3.9460034342203191E-4</v>
      </c>
      <c r="AH2351" s="13">
        <f t="shared" si="3157"/>
        <v>2.6710254264899093E-5</v>
      </c>
      <c r="AI2351" s="13">
        <f t="shared" si="3158"/>
        <v>6.0821466795907842E-5</v>
      </c>
      <c r="AJ2351" s="13">
        <f t="shared" si="3159"/>
        <v>6.9247765044060989E-5</v>
      </c>
      <c r="AK2351" s="13">
        <f t="shared" si="3160"/>
        <v>5.2560970286893337E-5</v>
      </c>
      <c r="AL2351" s="13">
        <f t="shared" si="3161"/>
        <v>8.2661996544228265E-7</v>
      </c>
      <c r="AM2351" s="13">
        <f t="shared" si="3162"/>
        <v>3.8642322933260947E-2</v>
      </c>
      <c r="AN2351" s="13">
        <f t="shared" si="3163"/>
        <v>1.172055042862115E-2</v>
      </c>
      <c r="AO2351" s="13">
        <f t="shared" si="3164"/>
        <v>1.7774721072941839E-3</v>
      </c>
      <c r="AP2351" s="13">
        <f t="shared" si="3165"/>
        <v>1.7970754937092785E-4</v>
      </c>
      <c r="AQ2351" s="13">
        <f t="shared" si="3166"/>
        <v>1.3626713114812094E-5</v>
      </c>
      <c r="AR2351" s="13">
        <f t="shared" si="3167"/>
        <v>1.6202901808658156E-6</v>
      </c>
      <c r="AS2351" s="13">
        <f t="shared" si="3168"/>
        <v>3.6895352795189133E-6</v>
      </c>
      <c r="AT2351" s="13">
        <f t="shared" si="3169"/>
        <v>4.2006890924749857E-6</v>
      </c>
      <c r="AU2351" s="13">
        <f t="shared" si="3170"/>
        <v>3.1884392865758035E-6</v>
      </c>
      <c r="AV2351" s="13">
        <f t="shared" si="3171"/>
        <v>1.8150852503684596E-6</v>
      </c>
      <c r="AW2351" s="13">
        <f t="shared" si="3172"/>
        <v>1.585868012736045E-8</v>
      </c>
      <c r="AX2351" s="13">
        <f t="shared" si="3173"/>
        <v>1.4665296318367313E-2</v>
      </c>
      <c r="AY2351" s="13">
        <f t="shared" si="3174"/>
        <v>4.4481110865658598E-3</v>
      </c>
      <c r="AZ2351" s="13">
        <f t="shared" si="3175"/>
        <v>6.7457526288268183E-4</v>
      </c>
      <c r="BA2351" s="13">
        <f t="shared" si="3176"/>
        <v>6.8201501931547547E-5</v>
      </c>
      <c r="BB2351" s="13">
        <f t="shared" si="3177"/>
        <v>5.1715262050690929E-6</v>
      </c>
      <c r="BC2351" s="13">
        <f t="shared" si="3178"/>
        <v>3.1371371635257487E-7</v>
      </c>
      <c r="BD2351" s="13">
        <f t="shared" si="3179"/>
        <v>8.1908001953524006E-8</v>
      </c>
      <c r="BE2351" s="13">
        <f t="shared" si="3180"/>
        <v>1.8651132152201679E-7</v>
      </c>
      <c r="BF2351" s="13">
        <f t="shared" si="3181"/>
        <v>2.1235088285774306E-7</v>
      </c>
      <c r="BG2351" s="13">
        <f t="shared" si="3182"/>
        <v>1.6118019747178329E-7</v>
      </c>
      <c r="BH2351" s="13">
        <f t="shared" si="3183"/>
        <v>9.1755173232950984E-8</v>
      </c>
      <c r="BI2351" s="13">
        <f t="shared" si="3184"/>
        <v>4.1786829633250471E-8</v>
      </c>
      <c r="BJ2351" s="14">
        <f t="shared" si="3185"/>
        <v>0.81660353513834405</v>
      </c>
      <c r="BK2351" s="14">
        <f t="shared" si="3186"/>
        <v>0.14226255633261634</v>
      </c>
      <c r="BL2351" s="14">
        <f t="shared" si="3187"/>
        <v>3.6331539520590081E-2</v>
      </c>
      <c r="BM2351" s="14">
        <f t="shared" si="3188"/>
        <v>0.46773858516084627</v>
      </c>
      <c r="BN2351" s="14">
        <f t="shared" si="3189"/>
        <v>0.52336320241120216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1.3611</v>
      </c>
      <c r="F2352" s="10">
        <f>VLOOKUP(B2352,home!$B$2:$E$405,3,FALSE)</f>
        <v>1.4694</v>
      </c>
      <c r="G2352" s="10">
        <f>VLOOKUP(C2352,away!$B$2:$E$405,4,FALSE)</f>
        <v>1.2021999999999999</v>
      </c>
      <c r="H2352" s="10">
        <f>VLOOKUP(A2352,away!$A$2:$E$405,3,FALSE)</f>
        <v>1.1444000000000001</v>
      </c>
      <c r="I2352" s="10">
        <f>VLOOKUP(C2352,away!$B$2:$E$405,3,FALSE)</f>
        <v>0.63549999999999995</v>
      </c>
      <c r="J2352" s="10">
        <f>VLOOKUP(B2352,home!$B$2:$E$405,4,FALSE)</f>
        <v>0.63549999999999995</v>
      </c>
      <c r="K2352" s="12">
        <f t="shared" si="3134"/>
        <v>2.4044004087480002</v>
      </c>
      <c r="L2352" s="12">
        <f t="shared" si="3135"/>
        <v>0.46217767009999994</v>
      </c>
      <c r="M2352" s="13">
        <f t="shared" si="3136"/>
        <v>5.6893278174274774E-2</v>
      </c>
      <c r="N2352" s="13">
        <f t="shared" si="3137"/>
        <v>0.13679422129723995</v>
      </c>
      <c r="O2352" s="13">
        <f t="shared" si="3138"/>
        <v>2.6294802750937495E-2</v>
      </c>
      <c r="P2352" s="13">
        <f t="shared" si="3139"/>
        <v>6.322323448230216E-2</v>
      </c>
      <c r="Q2352" s="13">
        <f t="shared" si="3140"/>
        <v>0.16445404080072409</v>
      </c>
      <c r="R2352" s="13">
        <f t="shared" si="3141"/>
        <v>6.0764353355836779E-3</v>
      </c>
      <c r="S2352" s="13">
        <f t="shared" si="3142"/>
        <v>1.7564365715401632E-2</v>
      </c>
      <c r="T2352" s="13">
        <f t="shared" si="3143"/>
        <v>7.6006985415808997E-2</v>
      </c>
      <c r="U2352" s="13">
        <f t="shared" si="3144"/>
        <v>1.4610183604608187E-2</v>
      </c>
      <c r="V2352" s="13">
        <f t="shared" si="3145"/>
        <v>2.1687311319120652E-3</v>
      </c>
      <c r="W2352" s="13">
        <f t="shared" si="3146"/>
        <v>0.13180445430717377</v>
      </c>
      <c r="X2352" s="13">
        <f t="shared" si="3147"/>
        <v>6.0917075600491477E-2</v>
      </c>
      <c r="Y2352" s="13">
        <f t="shared" si="3148"/>
        <v>1.4077256035170349E-2</v>
      </c>
      <c r="Z2352" s="13">
        <f t="shared" si="3149"/>
        <v>9.3613090863779204E-4</v>
      </c>
      <c r="AA2352" s="13">
        <f t="shared" si="3150"/>
        <v>2.2508335393703442E-3</v>
      </c>
      <c r="AB2352" s="13">
        <f t="shared" si="3151"/>
        <v>2.7059525410428826E-3</v>
      </c>
      <c r="AC2352" s="13">
        <f t="shared" si="3152"/>
        <v>1.5062653410252016E-4</v>
      </c>
      <c r="AD2352" s="13">
        <f t="shared" si="3153"/>
        <v>7.9227670952743953E-2</v>
      </c>
      <c r="AE2352" s="13">
        <f t="shared" si="3154"/>
        <v>3.6617260368388645E-2</v>
      </c>
      <c r="AF2352" s="13">
        <f t="shared" si="3155"/>
        <v>8.4618400412534624E-3</v>
      </c>
      <c r="AG2352" s="13">
        <f t="shared" si="3156"/>
        <v>1.3036245050084712E-3</v>
      </c>
      <c r="AH2352" s="13">
        <f t="shared" si="3157"/>
        <v>1.0816470056570262E-4</v>
      </c>
      <c r="AI2352" s="13">
        <f t="shared" si="3158"/>
        <v>2.6007125025228044E-4</v>
      </c>
      <c r="AJ2352" s="13">
        <f t="shared" si="3159"/>
        <v>3.1265771020509334E-4</v>
      </c>
      <c r="AK2352" s="13">
        <f t="shared" si="3160"/>
        <v>2.5058477540511342E-4</v>
      </c>
      <c r="AL2352" s="13">
        <f t="shared" si="3161"/>
        <v>6.6954107693700355E-6</v>
      </c>
      <c r="AM2352" s="13">
        <f t="shared" si="3162"/>
        <v>3.8099008884585915E-2</v>
      </c>
      <c r="AN2352" s="13">
        <f t="shared" si="3163"/>
        <v>1.7608511159397117E-2</v>
      </c>
      <c r="AO2352" s="13">
        <f t="shared" si="3164"/>
        <v>4.0691303307900028E-3</v>
      </c>
      <c r="AP2352" s="13">
        <f t="shared" si="3165"/>
        <v>6.2688705853925527E-4</v>
      </c>
      <c r="AQ2352" s="13">
        <f t="shared" si="3166"/>
        <v>7.2433300032878793E-5</v>
      </c>
      <c r="AR2352" s="13">
        <f t="shared" si="3167"/>
        <v>9.9982618589041196E-6</v>
      </c>
      <c r="AS2352" s="13">
        <f t="shared" si="3168"/>
        <v>2.4039824900318603E-5</v>
      </c>
      <c r="AT2352" s="13">
        <f t="shared" si="3169"/>
        <v>2.8900682408278212E-5</v>
      </c>
      <c r="AU2352" s="13">
        <f t="shared" si="3170"/>
        <v>2.316293753185342E-5</v>
      </c>
      <c r="AV2352" s="13">
        <f t="shared" si="3171"/>
        <v>1.3923244117348195E-5</v>
      </c>
      <c r="AW2352" s="13">
        <f t="shared" si="3172"/>
        <v>2.0667620470546652E-7</v>
      </c>
      <c r="AX2352" s="13">
        <f t="shared" si="3173"/>
        <v>1.5267545422498674E-2</v>
      </c>
      <c r="AY2352" s="13">
        <f t="shared" si="3174"/>
        <v>7.0563185715163575E-3</v>
      </c>
      <c r="AZ2352" s="13">
        <f t="shared" si="3175"/>
        <v>1.6306364384333944E-3</v>
      </c>
      <c r="BA2352" s="13">
        <f t="shared" si="3176"/>
        <v>2.5121458329843612E-4</v>
      </c>
      <c r="BB2352" s="13">
        <f t="shared" si="3177"/>
        <v>2.9026442701003382E-5</v>
      </c>
      <c r="BC2352" s="13">
        <f t="shared" si="3178"/>
        <v>2.683074731768179E-6</v>
      </c>
      <c r="BD2352" s="13">
        <f t="shared" si="3179"/>
        <v>7.7016222849966658E-7</v>
      </c>
      <c r="BE2352" s="13">
        <f t="shared" si="3180"/>
        <v>1.8517783770068692E-6</v>
      </c>
      <c r="BF2352" s="13">
        <f t="shared" si="3181"/>
        <v>2.2262083432930131E-6</v>
      </c>
      <c r="BG2352" s="13">
        <f t="shared" si="3182"/>
        <v>1.7842320835239761E-6</v>
      </c>
      <c r="BH2352" s="13">
        <f t="shared" si="3183"/>
        <v>1.0725020877315863E-6</v>
      </c>
      <c r="BI2352" s="13">
        <f t="shared" si="3184"/>
        <v>5.1574489162498177E-7</v>
      </c>
      <c r="BJ2352" s="14">
        <f t="shared" si="3185"/>
        <v>0.79437782459052808</v>
      </c>
      <c r="BK2352" s="14">
        <f t="shared" si="3186"/>
        <v>0.1470632500202789</v>
      </c>
      <c r="BL2352" s="14">
        <f t="shared" si="3187"/>
        <v>5.2977931786799159E-2</v>
      </c>
      <c r="BM2352" s="14">
        <f t="shared" si="3188"/>
        <v>0.53456301256986993</v>
      </c>
      <c r="BN2352" s="14">
        <f t="shared" si="3189"/>
        <v>0.45373601284106213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1.3611</v>
      </c>
      <c r="F2353" s="10">
        <f>VLOOKUP(B2353,home!$B$2:$E$405,3,FALSE)</f>
        <v>1.0019</v>
      </c>
      <c r="G2353" s="10">
        <f>VLOOKUP(C2353,away!$B$2:$E$405,4,FALSE)</f>
        <v>1.2021999999999999</v>
      </c>
      <c r="H2353" s="10">
        <f>VLOOKUP(A2353,away!$A$2:$E$405,3,FALSE)</f>
        <v>1.1444000000000001</v>
      </c>
      <c r="I2353" s="10">
        <f>VLOOKUP(C2353,away!$B$2:$E$405,3,FALSE)</f>
        <v>1.6681999999999999</v>
      </c>
      <c r="J2353" s="10">
        <f>VLOOKUP(B2353,home!$B$2:$E$405,4,FALSE)</f>
        <v>0.55610000000000004</v>
      </c>
      <c r="K2353" s="12">
        <f t="shared" si="3134"/>
        <v>1.639423417398</v>
      </c>
      <c r="L2353" s="12">
        <f t="shared" si="3135"/>
        <v>1.061643881288</v>
      </c>
      <c r="M2353" s="13">
        <f t="shared" si="3136"/>
        <v>6.7133822648486108E-2</v>
      </c>
      <c r="N2353" s="13">
        <f t="shared" si="3137"/>
        <v>0.11006076094937234</v>
      </c>
      <c r="O2353" s="13">
        <f t="shared" si="3138"/>
        <v>7.1272212042239047E-2</v>
      </c>
      <c r="P2353" s="13">
        <f t="shared" si="3139"/>
        <v>0.1168453334318024</v>
      </c>
      <c r="Q2353" s="13">
        <f t="shared" si="3140"/>
        <v>9.0218094418522216E-2</v>
      </c>
      <c r="R2353" s="13">
        <f t="shared" si="3141"/>
        <v>3.7832853910251991E-2</v>
      </c>
      <c r="S2353" s="13">
        <f t="shared" si="3142"/>
        <v>5.0841853652053882E-2</v>
      </c>
      <c r="T2353" s="13">
        <f t="shared" si="3143"/>
        <v>9.5779487920887182E-2</v>
      </c>
      <c r="U2353" s="13">
        <f t="shared" si="3144"/>
        <v>6.2024066647464592E-2</v>
      </c>
      <c r="V2353" s="13">
        <f t="shared" si="3145"/>
        <v>9.8321582970022914E-3</v>
      </c>
      <c r="W2353" s="13">
        <f t="shared" si="3146"/>
        <v>4.9301885554249698E-2</v>
      </c>
      <c r="X2353" s="13">
        <f t="shared" si="3147"/>
        <v>5.2341045134630435E-2</v>
      </c>
      <c r="Y2353" s="13">
        <f t="shared" si="3148"/>
        <v>2.7783775153699716E-2</v>
      </c>
      <c r="Z2353" s="13">
        <f t="shared" si="3149"/>
        <v>1.338833928849394E-2</v>
      </c>
      <c r="AA2353" s="13">
        <f t="shared" si="3150"/>
        <v>2.1949156949626639E-2</v>
      </c>
      <c r="AB2353" s="13">
        <f t="shared" si="3151"/>
        <v>1.799198094768099E-2</v>
      </c>
      <c r="AC2353" s="13">
        <f t="shared" si="3152"/>
        <v>1.069544539217262E-3</v>
      </c>
      <c r="AD2353" s="13">
        <f t="shared" si="3153"/>
        <v>2.020666642487829E-2</v>
      </c>
      <c r="AE2353" s="13">
        <f t="shared" si="3154"/>
        <v>2.1452283771199704E-2</v>
      </c>
      <c r="AF2353" s="13">
        <f t="shared" si="3155"/>
        <v>1.1387342902674012E-2</v>
      </c>
      <c r="AG2353" s="13">
        <f t="shared" si="3156"/>
        <v>4.0297676389174008E-3</v>
      </c>
      <c r="AH2353" s="13">
        <f t="shared" si="3157"/>
        <v>3.5534121215593313E-3</v>
      </c>
      <c r="AI2353" s="13">
        <f t="shared" si="3158"/>
        <v>5.8255470437502755E-3</v>
      </c>
      <c r="AJ2353" s="13">
        <f t="shared" si="3159"/>
        <v>4.775269121338948E-3</v>
      </c>
      <c r="AK2353" s="13">
        <f t="shared" si="3160"/>
        <v>2.6095626739668807E-3</v>
      </c>
      <c r="AL2353" s="13">
        <f t="shared" si="3161"/>
        <v>7.4460999463329375E-5</v>
      </c>
      <c r="AM2353" s="13">
        <f t="shared" si="3162"/>
        <v>6.6254564248990717E-3</v>
      </c>
      <c r="AN2353" s="13">
        <f t="shared" si="3163"/>
        <v>7.033875274234368E-3</v>
      </c>
      <c r="AO2353" s="13">
        <f t="shared" si="3164"/>
        <v>3.7337353233169342E-3</v>
      </c>
      <c r="AP2353" s="13">
        <f t="shared" si="3165"/>
        <v>1.3212990867827656E-3</v>
      </c>
      <c r="AQ2353" s="13">
        <f t="shared" si="3166"/>
        <v>3.5068727270858626E-4</v>
      </c>
      <c r="AR2353" s="13">
        <f t="shared" si="3167"/>
        <v>7.5449164730961513E-4</v>
      </c>
      <c r="AS2353" s="13">
        <f t="shared" si="3168"/>
        <v>1.2369312748305755E-3</v>
      </c>
      <c r="AT2353" s="13">
        <f t="shared" si="3169"/>
        <v>1.0139270488346039E-3</v>
      </c>
      <c r="AU2353" s="13">
        <f t="shared" si="3170"/>
        <v>5.5408524913089826E-4</v>
      </c>
      <c r="AV2353" s="13">
        <f t="shared" si="3171"/>
        <v>2.2709508316499997E-4</v>
      </c>
      <c r="AW2353" s="13">
        <f t="shared" si="3172"/>
        <v>3.5999490630633291E-6</v>
      </c>
      <c r="AX2353" s="13">
        <f t="shared" si="3173"/>
        <v>1.8103214023215963E-3</v>
      </c>
      <c r="AY2353" s="13">
        <f t="shared" si="3174"/>
        <v>1.9219166399394346E-3</v>
      </c>
      <c r="AZ2353" s="13">
        <f t="shared" si="3175"/>
        <v>1.0201955205686463E-3</v>
      </c>
      <c r="BA2353" s="13">
        <f t="shared" si="3176"/>
        <v>3.6102811070970985E-4</v>
      </c>
      <c r="BB2353" s="13">
        <f t="shared" si="3177"/>
        <v>9.582082117698252E-5</v>
      </c>
      <c r="BC2353" s="13">
        <f t="shared" si="3178"/>
        <v>2.0345517700507025E-5</v>
      </c>
      <c r="BD2353" s="13">
        <f t="shared" si="3179"/>
        <v>1.3350024014152604E-4</v>
      </c>
      <c r="BE2353" s="13">
        <f t="shared" si="3180"/>
        <v>2.1886341991627425E-4</v>
      </c>
      <c r="BF2353" s="13">
        <f t="shared" si="3181"/>
        <v>1.7940490791127598E-4</v>
      </c>
      <c r="BG2353" s="13">
        <f t="shared" si="3182"/>
        <v>9.8040202408625847E-5</v>
      </c>
      <c r="BH2353" s="13">
        <f t="shared" si="3183"/>
        <v>4.0182350918785271E-5</v>
      </c>
      <c r="BI2353" s="13">
        <f t="shared" si="3184"/>
        <v>1.3175177412472109E-5</v>
      </c>
      <c r="BJ2353" s="14">
        <f t="shared" si="3185"/>
        <v>0.50685579126338964</v>
      </c>
      <c r="BK2353" s="14">
        <f t="shared" si="3186"/>
        <v>0.24771909020796468</v>
      </c>
      <c r="BL2353" s="14">
        <f t="shared" si="3187"/>
        <v>0.23230375805985837</v>
      </c>
      <c r="BM2353" s="14">
        <f t="shared" si="3188"/>
        <v>0.50498558472815624</v>
      </c>
      <c r="BN2353" s="14">
        <f t="shared" si="3189"/>
        <v>0.49336307740067414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1.3611</v>
      </c>
      <c r="F2354" s="10">
        <f>VLOOKUP(B2354,home!$B$2:$E$405,3,FALSE)</f>
        <v>1.4026000000000001</v>
      </c>
      <c r="G2354" s="10">
        <f>VLOOKUP(C2354,away!$B$2:$E$405,4,FALSE)</f>
        <v>0.80149999999999999</v>
      </c>
      <c r="H2354" s="10">
        <f>VLOOKUP(A2354,away!$A$2:$E$405,3,FALSE)</f>
        <v>1.1444000000000001</v>
      </c>
      <c r="I2354" s="10">
        <f>VLOOKUP(C2354,away!$B$2:$E$405,3,FALSE)</f>
        <v>0.7944</v>
      </c>
      <c r="J2354" s="10">
        <f>VLOOKUP(B2354,home!$B$2:$E$405,4,FALSE)</f>
        <v>0.31780000000000003</v>
      </c>
      <c r="K2354" s="12">
        <f t="shared" si="3134"/>
        <v>1.5301267062900001</v>
      </c>
      <c r="L2354" s="12">
        <f t="shared" si="3135"/>
        <v>0.28891559020800006</v>
      </c>
      <c r="M2354" s="13">
        <f t="shared" si="3136"/>
        <v>0.16218099789137574</v>
      </c>
      <c r="N2354" s="13">
        <f t="shared" si="3137"/>
        <v>0.24815747612635619</v>
      </c>
      <c r="O2354" s="13">
        <f t="shared" si="3138"/>
        <v>4.6856618726309238E-2</v>
      </c>
      <c r="P2354" s="13">
        <f t="shared" si="3139"/>
        <v>7.1696563679573888E-2</v>
      </c>
      <c r="Q2354" s="13">
        <f t="shared" si="3140"/>
        <v>0.18985619079323041</v>
      </c>
      <c r="R2354" s="13">
        <f t="shared" si="3141"/>
        <v>6.7688038272314286E-3</v>
      </c>
      <c r="S2354" s="13">
        <f t="shared" si="3142"/>
        <v>7.9238586984495037E-3</v>
      </c>
      <c r="T2354" s="13">
        <f t="shared" si="3143"/>
        <v>5.4852413417668833E-2</v>
      </c>
      <c r="U2354" s="13">
        <f t="shared" si="3144"/>
        <v>1.0357127505684773E-2</v>
      </c>
      <c r="V2354" s="13">
        <f t="shared" si="3145"/>
        <v>3.892177033669211E-4</v>
      </c>
      <c r="W2354" s="13">
        <f t="shared" si="3146"/>
        <v>9.6834675962403874E-2</v>
      </c>
      <c r="X2354" s="13">
        <f t="shared" si="3147"/>
        <v>2.7977047558278352E-2</v>
      </c>
      <c r="Y2354" s="13">
        <f t="shared" si="3148"/>
        <v>4.0415026037886378E-3</v>
      </c>
      <c r="Z2354" s="13">
        <f t="shared" si="3149"/>
        <v>6.5187098424891276E-4</v>
      </c>
      <c r="AA2354" s="13">
        <f t="shared" si="3150"/>
        <v>9.9744520205480931E-4</v>
      </c>
      <c r="AB2354" s="13">
        <f t="shared" si="3151"/>
        <v>7.631087708624447E-4</v>
      </c>
      <c r="AC2354" s="13">
        <f t="shared" si="3152"/>
        <v>1.0754023366440529E-5</v>
      </c>
      <c r="AD2354" s="13">
        <f t="shared" si="3153"/>
        <v>3.7042330946253116E-2</v>
      </c>
      <c r="AE2354" s="13">
        <f t="shared" si="3154"/>
        <v>1.0702106908016784E-2</v>
      </c>
      <c r="AF2354" s="13">
        <f t="shared" si="3155"/>
        <v>1.5460027668993915E-3</v>
      </c>
      <c r="AG2354" s="13">
        <f t="shared" si="3156"/>
        <v>1.488881006206463E-4</v>
      </c>
      <c r="AH2354" s="13">
        <f t="shared" si="3157"/>
        <v>4.7083922538436122E-5</v>
      </c>
      <c r="AI2354" s="13">
        <f t="shared" si="3158"/>
        <v>7.2044367312950756E-5</v>
      </c>
      <c r="AJ2354" s="13">
        <f t="shared" si="3159"/>
        <v>5.5118505231656157E-5</v>
      </c>
      <c r="AK2354" s="13">
        <f t="shared" si="3160"/>
        <v>2.8112765621914071E-5</v>
      </c>
      <c r="AL2354" s="13">
        <f t="shared" si="3161"/>
        <v>1.9016445357428139E-7</v>
      </c>
      <c r="AM2354" s="13">
        <f t="shared" si="3162"/>
        <v>1.1335891968818878E-2</v>
      </c>
      <c r="AN2354" s="13">
        <f t="shared" si="3163"/>
        <v>3.2751159187054341E-3</v>
      </c>
      <c r="AO2354" s="13">
        <f t="shared" si="3164"/>
        <v>4.7311602432619832E-4</v>
      </c>
      <c r="AP2354" s="13">
        <f t="shared" si="3165"/>
        <v>4.5563531801688709E-5</v>
      </c>
      <c r="AQ2354" s="13">
        <f t="shared" si="3166"/>
        <v>3.2910036706114675E-6</v>
      </c>
      <c r="AR2354" s="13">
        <f t="shared" si="3167"/>
        <v>2.7206558539000063E-6</v>
      </c>
      <c r="AS2354" s="13">
        <f t="shared" si="3168"/>
        <v>4.1629481806766237E-6</v>
      </c>
      <c r="AT2354" s="13">
        <f t="shared" si="3169"/>
        <v>3.184919094077336E-6</v>
      </c>
      <c r="AU2354" s="13">
        <f t="shared" si="3170"/>
        <v>1.6244432544068958E-6</v>
      </c>
      <c r="AV2354" s="13">
        <f t="shared" si="3171"/>
        <v>6.2140100160515795E-7</v>
      </c>
      <c r="AW2354" s="13">
        <f t="shared" si="3172"/>
        <v>2.335206075061959E-9</v>
      </c>
      <c r="AX2354" s="13">
        <f t="shared" si="3173"/>
        <v>2.8908918401846862E-3</v>
      </c>
      <c r="AY2354" s="13">
        <f t="shared" si="3174"/>
        <v>8.3522372223445004E-4</v>
      </c>
      <c r="AZ2354" s="13">
        <f t="shared" si="3175"/>
        <v>1.2065457733254439E-4</v>
      </c>
      <c r="BA2354" s="13">
        <f t="shared" si="3176"/>
        <v>1.1619662807109617E-5</v>
      </c>
      <c r="BB2354" s="13">
        <f t="shared" si="3177"/>
        <v>8.3927543448350524E-7</v>
      </c>
      <c r="BC2354" s="13">
        <f t="shared" si="3178"/>
        <v>4.849595150017553E-8</v>
      </c>
      <c r="BD2354" s="13">
        <f t="shared" si="3179"/>
        <v>1.3100664863039506E-7</v>
      </c>
      <c r="BE2354" s="13">
        <f t="shared" si="3180"/>
        <v>2.0045677177091774E-7</v>
      </c>
      <c r="BF2354" s="13">
        <f t="shared" si="3181"/>
        <v>1.5336212997168034E-7</v>
      </c>
      <c r="BG2354" s="13">
        <f t="shared" si="3182"/>
        <v>7.8221163601062089E-8</v>
      </c>
      <c r="BH2354" s="13">
        <f t="shared" si="3183"/>
        <v>2.9922072855766087E-8</v>
      </c>
      <c r="BI2354" s="13">
        <f t="shared" si="3184"/>
        <v>9.1569125568325515E-9</v>
      </c>
      <c r="BJ2354" s="14">
        <f t="shared" si="3185"/>
        <v>0.6901508912047839</v>
      </c>
      <c r="BK2354" s="14">
        <f t="shared" si="3186"/>
        <v>0.24303680588282053</v>
      </c>
      <c r="BL2354" s="14">
        <f t="shared" si="3187"/>
        <v>6.5958380085931675E-2</v>
      </c>
      <c r="BM2354" s="14">
        <f t="shared" si="3188"/>
        <v>0.27344607572667973</v>
      </c>
      <c r="BN2354" s="14">
        <f t="shared" si="3189"/>
        <v>0.72551665104407681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1.1809000000000001</v>
      </c>
      <c r="F2355" s="10">
        <f>VLOOKUP(B2355,home!$B$2:$E$405,3,FALSE)</f>
        <v>0.58630000000000004</v>
      </c>
      <c r="G2355" s="10">
        <f>VLOOKUP(C2355,away!$B$2:$E$405,4,FALSE)</f>
        <v>1.0585</v>
      </c>
      <c r="H2355" s="10">
        <f>VLOOKUP(A2355,away!$A$2:$E$405,3,FALSE)</f>
        <v>0.92459999999999998</v>
      </c>
      <c r="I2355" s="10">
        <f>VLOOKUP(C2355,away!$B$2:$E$405,3,FALSE)</f>
        <v>1.1717</v>
      </c>
      <c r="J2355" s="10">
        <f>VLOOKUP(B2355,home!$B$2:$E$405,4,FALSE)</f>
        <v>1.0814999999999999</v>
      </c>
      <c r="K2355" s="12">
        <f t="shared" si="3134"/>
        <v>0.73286482769500005</v>
      </c>
      <c r="L2355" s="12">
        <f t="shared" si="3135"/>
        <v>1.1716471563299997</v>
      </c>
      <c r="M2355" s="13">
        <f t="shared" si="3136"/>
        <v>0.14889528817383485</v>
      </c>
      <c r="N2355" s="13">
        <f t="shared" si="3137"/>
        <v>0.10912011971211485</v>
      </c>
      <c r="O2355" s="13">
        <f t="shared" si="3138"/>
        <v>0.17445274097980942</v>
      </c>
      <c r="P2355" s="13">
        <f t="shared" si="3139"/>
        <v>0.12785027795908852</v>
      </c>
      <c r="Q2355" s="13">
        <f t="shared" si="3140"/>
        <v>3.9985148865438407E-2</v>
      </c>
      <c r="R2355" s="13">
        <f t="shared" si="3141"/>
        <v>0.10219852894148389</v>
      </c>
      <c r="S2355" s="13">
        <f t="shared" si="3142"/>
        <v>2.7444947678822187E-2</v>
      </c>
      <c r="T2355" s="13">
        <f t="shared" si="3143"/>
        <v>4.6848485963622628E-2</v>
      </c>
      <c r="U2355" s="13">
        <f t="shared" si="3144"/>
        <v>7.4897707303383063E-2</v>
      </c>
      <c r="V2355" s="13">
        <f t="shared" si="3145"/>
        <v>2.6184278990402468E-3</v>
      </c>
      <c r="W2355" s="13">
        <f t="shared" si="3146"/>
        <v>9.7679030778761531E-3</v>
      </c>
      <c r="X2355" s="13">
        <f t="shared" si="3147"/>
        <v>1.1444535864500647E-2</v>
      </c>
      <c r="Y2355" s="13">
        <f t="shared" si="3148"/>
        <v>6.7044789505794405E-3</v>
      </c>
      <c r="Z2355" s="13">
        <f t="shared" si="3149"/>
        <v>3.9913538605132914E-2</v>
      </c>
      <c r="AA2355" s="13">
        <f t="shared" si="3150"/>
        <v>2.9251228592548466E-2</v>
      </c>
      <c r="AB2355" s="13">
        <f t="shared" si="3151"/>
        <v>1.0718598301172545E-2</v>
      </c>
      <c r="AC2355" s="13">
        <f t="shared" si="3152"/>
        <v>1.4052104116841181E-4</v>
      </c>
      <c r="AD2355" s="13">
        <f t="shared" si="3153"/>
        <v>1.7896381515272912E-3</v>
      </c>
      <c r="AE2355" s="13">
        <f t="shared" si="3154"/>
        <v>2.0968244510966281E-3</v>
      </c>
      <c r="AF2355" s="13">
        <f t="shared" si="3155"/>
        <v>1.2283692027252886E-3</v>
      </c>
      <c r="AG2355" s="13">
        <f t="shared" si="3156"/>
        <v>4.7973842776547767E-4</v>
      </c>
      <c r="AH2355" s="13">
        <f t="shared" si="3157"/>
        <v>1.1691146001442918E-2</v>
      </c>
      <c r="AI2355" s="13">
        <f t="shared" si="3158"/>
        <v>8.5680296999045523E-3</v>
      </c>
      <c r="AJ2355" s="13">
        <f t="shared" si="3159"/>
        <v>3.1396038048530964E-3</v>
      </c>
      <c r="AK2355" s="13">
        <f t="shared" si="3160"/>
        <v>7.6696840049141068E-4</v>
      </c>
      <c r="AL2355" s="13">
        <f t="shared" si="3161"/>
        <v>4.8263862188861522E-6</v>
      </c>
      <c r="AM2355" s="13">
        <f t="shared" si="3162"/>
        <v>2.6231257111108947E-4</v>
      </c>
      <c r="AN2355" s="13">
        <f t="shared" si="3163"/>
        <v>3.0733777801191881E-4</v>
      </c>
      <c r="AO2355" s="13">
        <f t="shared" si="3164"/>
        <v>1.8004571682022274E-4</v>
      </c>
      <c r="AP2355" s="13">
        <f t="shared" si="3165"/>
        <v>7.0316684040603439E-5</v>
      </c>
      <c r="AQ2355" s="13">
        <f t="shared" si="3166"/>
        <v>2.0596585724682034E-5</v>
      </c>
      <c r="AR2355" s="13">
        <f t="shared" si="3167"/>
        <v>2.739579593365887E-3</v>
      </c>
      <c r="AS2355" s="13">
        <f t="shared" si="3168"/>
        <v>2.0077415266488291E-3</v>
      </c>
      <c r="AT2355" s="13">
        <f t="shared" si="3169"/>
        <v>7.3570157399179513E-4</v>
      </c>
      <c r="AU2355" s="13">
        <f t="shared" si="3170"/>
        <v>1.7972326908614582E-4</v>
      </c>
      <c r="AV2355" s="13">
        <f t="shared" si="3171"/>
        <v>3.2928215657900087E-5</v>
      </c>
      <c r="AW2355" s="13">
        <f t="shared" si="3172"/>
        <v>1.1511722007058682E-7</v>
      </c>
      <c r="AX2355" s="13">
        <f t="shared" si="3173"/>
        <v>3.2039942871593494E-5</v>
      </c>
      <c r="AY2355" s="13">
        <f t="shared" si="3174"/>
        <v>3.7539507954478163E-5</v>
      </c>
      <c r="AZ2355" s="13">
        <f t="shared" si="3175"/>
        <v>2.1991528872445878E-5</v>
      </c>
      <c r="BA2355" s="13">
        <f t="shared" si="3176"/>
        <v>8.5887707555834309E-6</v>
      </c>
      <c r="BB2355" s="13">
        <f t="shared" si="3177"/>
        <v>2.515752208037399E-6</v>
      </c>
      <c r="BC2355" s="13">
        <f t="shared" si="3178"/>
        <v>5.8951478411558694E-7</v>
      </c>
      <c r="BD2355" s="13">
        <f t="shared" si="3179"/>
        <v>5.3497010668447284E-4</v>
      </c>
      <c r="BE2355" s="13">
        <f t="shared" si="3180"/>
        <v>3.9206077505729201E-4</v>
      </c>
      <c r="BF2355" s="13">
        <f t="shared" si="3181"/>
        <v>1.4366377617916522E-4</v>
      </c>
      <c r="BG2355" s="13">
        <f t="shared" si="3182"/>
        <v>3.5095376191852336E-5</v>
      </c>
      <c r="BH2355" s="13">
        <f t="shared" si="3183"/>
        <v>6.4300417064332656E-6</v>
      </c>
      <c r="BI2355" s="13">
        <f t="shared" si="3184"/>
        <v>9.424702814513763E-7</v>
      </c>
      <c r="BJ2355" s="14">
        <f t="shared" si="3185"/>
        <v>0.23040911702040159</v>
      </c>
      <c r="BK2355" s="14">
        <f t="shared" si="3186"/>
        <v>0.30699182864612756</v>
      </c>
      <c r="BL2355" s="14">
        <f t="shared" si="3187"/>
        <v>0.42249338874994063</v>
      </c>
      <c r="BM2355" s="14">
        <f t="shared" si="3188"/>
        <v>0.29726834399909835</v>
      </c>
      <c r="BN2355" s="14">
        <f t="shared" si="3189"/>
        <v>0.70250210463176987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1.1809000000000001</v>
      </c>
      <c r="F2356" s="10">
        <f>VLOOKUP(B2356,home!$B$2:$E$405,3,FALSE)</f>
        <v>0.58630000000000004</v>
      </c>
      <c r="G2356" s="10">
        <f>VLOOKUP(C2356,away!$B$2:$E$405,4,FALSE)</f>
        <v>2.3287</v>
      </c>
      <c r="H2356" s="10">
        <f>VLOOKUP(A2356,away!$A$2:$E$405,3,FALSE)</f>
        <v>0.92459999999999998</v>
      </c>
      <c r="I2356" s="10">
        <f>VLOOKUP(C2356,away!$B$2:$E$405,3,FALSE)</f>
        <v>0.4506</v>
      </c>
      <c r="J2356" s="10">
        <f>VLOOKUP(B2356,home!$B$2:$E$405,4,FALSE)</f>
        <v>0.83199999999999996</v>
      </c>
      <c r="K2356" s="12">
        <f t="shared" si="3134"/>
        <v>1.6123026209290001</v>
      </c>
      <c r="L2356" s="12">
        <f t="shared" si="3135"/>
        <v>0.34663180031999996</v>
      </c>
      <c r="M2356" s="13">
        <f t="shared" si="3136"/>
        <v>0.1410085966591057</v>
      </c>
      <c r="N2356" s="13">
        <f t="shared" si="3137"/>
        <v>0.22734852996699637</v>
      </c>
      <c r="O2356" s="13">
        <f t="shared" si="3138"/>
        <v>4.8878063720542535E-2</v>
      </c>
      <c r="P2356" s="13">
        <f t="shared" si="3139"/>
        <v>7.8806230242565403E-2</v>
      </c>
      <c r="Q2356" s="13">
        <f t="shared" si="3140"/>
        <v>0.18327731536507183</v>
      </c>
      <c r="R2356" s="13">
        <f t="shared" si="3141"/>
        <v>8.4713456118036667E-3</v>
      </c>
      <c r="S2356" s="13">
        <f t="shared" si="3142"/>
        <v>1.101071507728389E-2</v>
      </c>
      <c r="T2356" s="13">
        <f t="shared" si="3143"/>
        <v>6.3529745782811231E-2</v>
      </c>
      <c r="U2356" s="13">
        <f t="shared" si="3144"/>
        <v>1.3658372732706436E-2</v>
      </c>
      <c r="V2356" s="13">
        <f t="shared" si="3145"/>
        <v>6.837352615957907E-4</v>
      </c>
      <c r="W2356" s="13">
        <f t="shared" si="3146"/>
        <v>9.8499498639978728E-2</v>
      </c>
      <c r="X2356" s="13">
        <f t="shared" si="3147"/>
        <v>3.4143058544193208E-2</v>
      </c>
      <c r="Y2356" s="13">
        <f t="shared" si="3148"/>
        <v>5.9175349258024238E-3</v>
      </c>
      <c r="Z2356" s="13">
        <f t="shared" si="3149"/>
        <v>9.7881259351747922E-4</v>
      </c>
      <c r="AA2356" s="13">
        <f t="shared" si="3150"/>
        <v>1.5781421099265436E-3</v>
      </c>
      <c r="AB2356" s="13">
        <f t="shared" si="3151"/>
        <v>1.2722213300164946E-3</v>
      </c>
      <c r="AC2356" s="13">
        <f t="shared" si="3152"/>
        <v>2.3882674410865013E-5</v>
      </c>
      <c r="AD2356" s="13">
        <f t="shared" si="3153"/>
        <v>3.9702749954357547E-2</v>
      </c>
      <c r="AE2356" s="13">
        <f t="shared" si="3154"/>
        <v>1.3762235694333751E-2</v>
      </c>
      <c r="AF2356" s="13">
        <f t="shared" si="3155"/>
        <v>2.3852142675775362E-3</v>
      </c>
      <c r="AG2356" s="13">
        <f t="shared" si="3156"/>
        <v>2.7559703857311723E-4</v>
      </c>
      <c r="AH2356" s="13">
        <f t="shared" si="3157"/>
        <v>8.4821892866712985E-5</v>
      </c>
      <c r="AI2356" s="13">
        <f t="shared" si="3158"/>
        <v>1.367585601811602E-4</v>
      </c>
      <c r="AJ2356" s="13">
        <f t="shared" si="3159"/>
        <v>1.1024809250728053E-4</v>
      </c>
      <c r="AK2356" s="13">
        <f t="shared" si="3160"/>
        <v>5.925109616730374E-5</v>
      </c>
      <c r="AL2356" s="13">
        <f t="shared" si="3161"/>
        <v>5.3389753051182243E-7</v>
      </c>
      <c r="AM2356" s="13">
        <f t="shared" si="3162"/>
        <v>1.2802569561899884E-2</v>
      </c>
      <c r="AN2356" s="13">
        <f t="shared" si="3163"/>
        <v>4.4377777359633896E-3</v>
      </c>
      <c r="AO2356" s="13">
        <f t="shared" si="3164"/>
        <v>7.6913744301850147E-4</v>
      </c>
      <c r="AP2356" s="13">
        <f t="shared" si="3165"/>
        <v>8.8869165522341539E-5</v>
      </c>
      <c r="AQ2356" s="13">
        <f t="shared" si="3166"/>
        <v>7.7012197094863268E-6</v>
      </c>
      <c r="AR2356" s="13">
        <f t="shared" si="3167"/>
        <v>5.8803930861877772E-6</v>
      </c>
      <c r="AS2356" s="13">
        <f t="shared" si="3168"/>
        <v>9.4809731849533242E-6</v>
      </c>
      <c r="AT2356" s="13">
        <f t="shared" si="3169"/>
        <v>7.6430989575289095E-6</v>
      </c>
      <c r="AU2356" s="13">
        <f t="shared" si="3170"/>
        <v>4.1076628270811885E-6</v>
      </c>
      <c r="AV2356" s="13">
        <f t="shared" si="3171"/>
        <v>1.6556988854989068E-6</v>
      </c>
      <c r="AW2356" s="13">
        <f t="shared" si="3172"/>
        <v>8.2883937402705049E-9</v>
      </c>
      <c r="AX2356" s="13">
        <f t="shared" si="3173"/>
        <v>3.4402694098795029E-3</v>
      </c>
      <c r="AY2356" s="13">
        <f t="shared" si="3174"/>
        <v>1.1925067791323557E-3</v>
      </c>
      <c r="AZ2356" s="13">
        <f t="shared" si="3175"/>
        <v>2.066803858722265E-4</v>
      </c>
      <c r="BA2356" s="13">
        <f t="shared" si="3176"/>
        <v>2.3880664748574059E-5</v>
      </c>
      <c r="BB2356" s="13">
        <f t="shared" si="3177"/>
        <v>2.0694494536591455E-6</v>
      </c>
      <c r="BC2356" s="13">
        <f t="shared" si="3178"/>
        <v>1.4346739795862198E-7</v>
      </c>
      <c r="BD2356" s="13">
        <f t="shared" si="3179"/>
        <v>3.3972187367575838E-7</v>
      </c>
      <c r="BE2356" s="13">
        <f t="shared" si="3180"/>
        <v>5.4773446731433589E-7</v>
      </c>
      <c r="BF2356" s="13">
        <f t="shared" si="3181"/>
        <v>4.4155685861202686E-7</v>
      </c>
      <c r="BG2356" s="13">
        <f t="shared" si="3182"/>
        <v>2.3730776014311559E-7</v>
      </c>
      <c r="BH2356" s="13">
        <f t="shared" si="3183"/>
        <v>9.5652980911383943E-8</v>
      </c>
      <c r="BI2356" s="13">
        <f t="shared" si="3184"/>
        <v>3.0844310364619197E-8</v>
      </c>
      <c r="BJ2356" s="14">
        <f t="shared" si="3185"/>
        <v>0.6918130854622937</v>
      </c>
      <c r="BK2356" s="14">
        <f t="shared" si="3186"/>
        <v>0.23272620059162449</v>
      </c>
      <c r="BL2356" s="14">
        <f t="shared" si="3187"/>
        <v>7.427968579191041E-2</v>
      </c>
      <c r="BM2356" s="14">
        <f t="shared" si="3188"/>
        <v>0.31081520438252203</v>
      </c>
      <c r="BN2356" s="14">
        <f t="shared" si="3189"/>
        <v>0.68779008156608545</v>
      </c>
    </row>
    <row r="2357" spans="1:66" s="15" customFormat="1" x14ac:dyDescent="0.25">
      <c r="A2357" s="15" t="s">
        <v>347</v>
      </c>
      <c r="B2357" s="15" t="s">
        <v>324</v>
      </c>
      <c r="C2357" s="15" t="s">
        <v>247</v>
      </c>
      <c r="D2357" s="15" t="s">
        <v>458</v>
      </c>
      <c r="E2357" s="15">
        <f>VLOOKUP(A2357,home!$A$2:$E$405,3,FALSE)</f>
        <v>1.1809000000000001</v>
      </c>
      <c r="F2357" s="15">
        <f>VLOOKUP(B2357,home!$B$2:$E$405,3,FALSE)</f>
        <v>1.3408</v>
      </c>
      <c r="G2357" s="15">
        <f>VLOOKUP(C2357,away!$B$2:$E$405,4,FALSE)</f>
        <v>0.5645</v>
      </c>
      <c r="H2357" s="15">
        <f>VLOOKUP(A2357,away!$A$2:$E$405,3,FALSE)</f>
        <v>0.92459999999999998</v>
      </c>
      <c r="I2357" s="15">
        <f>VLOOKUP(C2357,away!$B$2:$E$405,3,FALSE)</f>
        <v>1.5322</v>
      </c>
      <c r="J2357" s="15">
        <f>VLOOKUP(B2357,home!$B$2:$E$405,4,FALSE)</f>
        <v>0.63090000000000002</v>
      </c>
      <c r="K2357" s="16">
        <f t="shared" si="3134"/>
        <v>0.89380148144000005</v>
      </c>
      <c r="L2357" s="16">
        <f t="shared" si="3135"/>
        <v>0.89377844050799993</v>
      </c>
      <c r="M2357" s="17">
        <f t="shared" si="3136"/>
        <v>0.16736471562816624</v>
      </c>
      <c r="N2357" s="17">
        <f t="shared" si="3137"/>
        <v>0.14959083076923932</v>
      </c>
      <c r="O2357" s="17">
        <f t="shared" si="3138"/>
        <v>0.14958697453020731</v>
      </c>
      <c r="P2357" s="17">
        <f t="shared" si="3139"/>
        <v>0.13370105943922686</v>
      </c>
      <c r="Q2357" s="17">
        <f t="shared" si="3140"/>
        <v>6.6852253075693216E-2</v>
      </c>
      <c r="R2357" s="17">
        <f t="shared" si="3141"/>
        <v>6.6848806407959302E-2</v>
      </c>
      <c r="S2357" s="17">
        <f t="shared" si="3142"/>
        <v>2.6702123604844332E-2</v>
      </c>
      <c r="T2357" s="17">
        <f t="shared" si="3143"/>
        <v>5.9751102498439221E-2</v>
      </c>
      <c r="U2357" s="17">
        <f t="shared" si="3144"/>
        <v>5.9749562199929787E-2</v>
      </c>
      <c r="V2357" s="17">
        <f t="shared" si="3145"/>
        <v>2.370141295477093E-3</v>
      </c>
      <c r="W2357" s="17">
        <f t="shared" si="3146"/>
        <v>1.9917547612218801E-2</v>
      </c>
      <c r="X2357" s="17">
        <f t="shared" si="3147"/>
        <v>1.7801874643592758E-2</v>
      </c>
      <c r="Y2357" s="17">
        <f t="shared" si="3148"/>
        <v>7.9554658785346202E-3</v>
      </c>
      <c r="Z2357" s="17">
        <f t="shared" si="3149"/>
        <v>1.9916007313709017E-2</v>
      </c>
      <c r="AA2357" s="17">
        <f t="shared" si="3150"/>
        <v>1.7800956841362996E-2</v>
      </c>
      <c r="AB2357" s="17">
        <f t="shared" si="3151"/>
        <v>7.9552607979298737E-3</v>
      </c>
      <c r="AC2357" s="17">
        <f t="shared" si="3152"/>
        <v>1.1833826541505895E-4</v>
      </c>
      <c r="AD2357" s="17">
        <f t="shared" si="3153"/>
        <v>4.4505833906132242E-3</v>
      </c>
      <c r="AE2357" s="17">
        <f t="shared" si="3154"/>
        <v>3.977835482213094E-3</v>
      </c>
      <c r="AF2357" s="17">
        <f t="shared" si="3155"/>
        <v>1.7776517969449036E-3</v>
      </c>
      <c r="AG2357" s="17">
        <f t="shared" si="3156"/>
        <v>5.2960895027988656E-4</v>
      </c>
      <c r="AH2357" s="17">
        <f t="shared" si="3157"/>
        <v>4.4501244894981909E-3</v>
      </c>
      <c r="AI2357" s="17">
        <f t="shared" si="3158"/>
        <v>3.9775278613059075E-3</v>
      </c>
      <c r="AJ2357" s="17">
        <f t="shared" si="3159"/>
        <v>1.7775601474520472E-3</v>
      </c>
      <c r="AK2357" s="17">
        <f t="shared" si="3160"/>
        <v>5.2959529771378158E-4</v>
      </c>
      <c r="AL2357" s="17">
        <f t="shared" si="3161"/>
        <v>3.7814306077143288E-6</v>
      </c>
      <c r="AM2357" s="17">
        <f t="shared" si="3162"/>
        <v>7.9558760556047194E-4</v>
      </c>
      <c r="AN2357" s="17">
        <f t="shared" si="3163"/>
        <v>7.110790493853324E-4</v>
      </c>
      <c r="AO2357" s="17">
        <f t="shared" si="3164"/>
        <v>3.1777356191876671E-4</v>
      </c>
      <c r="AP2357" s="17">
        <f t="shared" si="3165"/>
        <v>9.4673052868809218E-5</v>
      </c>
      <c r="AQ2357" s="17">
        <f t="shared" si="3166"/>
        <v>2.115418338780393E-5</v>
      </c>
      <c r="AR2357" s="17">
        <f t="shared" si="3167"/>
        <v>7.9548506525803082E-4</v>
      </c>
      <c r="AS2357" s="17">
        <f t="shared" si="3168"/>
        <v>7.1100572979102309E-4</v>
      </c>
      <c r="AT2357" s="17">
        <f t="shared" si="3169"/>
        <v>3.1774898729977234E-4</v>
      </c>
      <c r="AU2357" s="17">
        <f t="shared" si="3170"/>
        <v>9.4668171858198769E-5</v>
      </c>
      <c r="AV2357" s="17">
        <f t="shared" si="3171"/>
        <v>2.1153638063018642E-5</v>
      </c>
      <c r="AW2357" s="17">
        <f t="shared" si="3172"/>
        <v>8.3912097891146435E-8</v>
      </c>
      <c r="AX2357" s="17">
        <f t="shared" si="3173"/>
        <v>1.1851623007754197E-4</v>
      </c>
      <c r="AY2357" s="17">
        <f t="shared" si="3174"/>
        <v>1.0592725129359278E-4</v>
      </c>
      <c r="AZ2357" s="17">
        <f t="shared" si="3175"/>
        <v>4.7337746734243183E-5</v>
      </c>
      <c r="BA2357" s="17">
        <f t="shared" si="3176"/>
        <v>1.4103152484431512E-5</v>
      </c>
      <c r="BB2357" s="17">
        <f t="shared" si="3177"/>
        <v>3.15127340844543E-6</v>
      </c>
      <c r="BC2357" s="17">
        <f t="shared" si="3178"/>
        <v>5.6330804652293743E-7</v>
      </c>
      <c r="BD2357" s="17">
        <f t="shared" si="3179"/>
        <v>1.1849790017895449E-4</v>
      </c>
      <c r="BE2357" s="17">
        <f t="shared" si="3180"/>
        <v>1.0591359872747878E-4</v>
      </c>
      <c r="BF2357" s="17">
        <f t="shared" si="3181"/>
        <v>4.7332865723631109E-5</v>
      </c>
      <c r="BG2357" s="17">
        <f t="shared" si="3182"/>
        <v>1.4102061834860698E-5</v>
      </c>
      <c r="BH2357" s="17">
        <f t="shared" si="3183"/>
        <v>3.1511109398392438E-6</v>
      </c>
      <c r="BI2357" s="17">
        <f t="shared" si="3184"/>
        <v>5.6329352524202154E-7</v>
      </c>
      <c r="BJ2357" s="18">
        <f t="shared" si="3185"/>
        <v>0.33483462051293511</v>
      </c>
      <c r="BK2357" s="18">
        <f t="shared" si="3186"/>
        <v>0.33036608691503083</v>
      </c>
      <c r="BL2357" s="18">
        <f t="shared" si="3187"/>
        <v>0.3149059909965593</v>
      </c>
      <c r="BM2357" s="18">
        <f t="shared" si="3188"/>
        <v>0.2659722225485463</v>
      </c>
      <c r="BN2357" s="18">
        <f t="shared" si="3189"/>
        <v>0.73394463985049219</v>
      </c>
    </row>
    <row r="2358" spans="1:66" x14ac:dyDescent="0.25">
      <c r="A2358" t="s">
        <v>346</v>
      </c>
      <c r="B2358" t="s">
        <v>243</v>
      </c>
      <c r="C2358" t="s">
        <v>320</v>
      </c>
      <c r="D2358" t="s">
        <v>459</v>
      </c>
      <c r="E2358" s="10">
        <f>VLOOKUP(A2358,home!$A$2:$E$405,3,FALSE)</f>
        <v>1.5866</v>
      </c>
      <c r="F2358" s="10">
        <f>VLOOKUP(B2358,home!$B$2:$E$405,3,FALSE)</f>
        <v>0.77029999999999998</v>
      </c>
      <c r="G2358" s="10">
        <f>VLOOKUP(C2358,away!$B$2:$E$405,4,FALSE)</f>
        <v>0.98040000000000005</v>
      </c>
      <c r="H2358" s="10">
        <f>VLOOKUP(A2358,away!$A$2:$E$405,3,FALSE)</f>
        <v>1.1788000000000001</v>
      </c>
      <c r="I2358" s="10">
        <f>VLOOKUP(C2358,away!$B$2:$E$405,3,FALSE)</f>
        <v>0.5655</v>
      </c>
      <c r="J2358" s="10">
        <f>VLOOKUP(B2358,home!$B$2:$E$405,4,FALSE)</f>
        <v>1.0367999999999999</v>
      </c>
      <c r="K2358" s="12">
        <f t="shared" ref="K2358:K2383" si="3190">E2358*F2358*G2358</f>
        <v>1.198203683592</v>
      </c>
      <c r="L2358" s="12">
        <f t="shared" ref="L2358:L2383" si="3191">H2358*I2358*J2358</f>
        <v>0.69114269952000007</v>
      </c>
      <c r="M2358" s="13">
        <f t="shared" ref="M2358:M2383" si="3192">_xlfn.POISSON.DIST(0,K2358,FALSE) * _xlfn.POISSON.DIST(0,L2358,FALSE)</f>
        <v>0.15117058419903306</v>
      </c>
      <c r="N2358" s="13">
        <f t="shared" ref="N2358:N2383" si="3193">_xlfn.POISSON.DIST(1,K2358,FALSE) * _xlfn.POISSON.DIST(0,L2358,FALSE)</f>
        <v>0.18113315083803599</v>
      </c>
      <c r="O2358" s="13">
        <f t="shared" ref="O2358:O2383" si="3194">_xlfn.POISSON.DIST(0,K2358,FALSE) * _xlfn.POISSON.DIST(1,L2358,FALSE)</f>
        <v>0.10448044565133516</v>
      </c>
      <c r="P2358" s="13">
        <f t="shared" ref="P2358:P2383" si="3195">_xlfn.POISSON.DIST(1,K2358,FALSE) * _xlfn.POISSON.DIST(1,L2358,FALSE)</f>
        <v>0.12518885484276354</v>
      </c>
      <c r="Q2358" s="13">
        <f t="shared" ref="Q2358:Q2383" si="3196">_xlfn.POISSON.DIST(2,K2358,FALSE) * _xlfn.POISSON.DIST(0,L2358,FALSE)</f>
        <v>0.10851720427738007</v>
      </c>
      <c r="R2358" s="13">
        <f t="shared" ref="R2358:R2383" si="3197">_xlfn.POISSON.DIST(0,K2358,FALSE) * _xlfn.POISSON.DIST(2,L2358,FALSE)</f>
        <v>3.6105448627258216E-2</v>
      </c>
      <c r="S2358" s="13">
        <f t="shared" ref="S2358:S2383" si="3198">_xlfn.POISSON.DIST(2,K2358,FALSE) * _xlfn.POISSON.DIST(2,L2358,FALSE)</f>
        <v>2.59181530915569E-2</v>
      </c>
      <c r="T2358" s="13">
        <f t="shared" ref="T2358:T2383" si="3199">_xlfn.POISSON.DIST(2,K2358,FALSE) * _xlfn.POISSON.DIST(1,L2358,FALSE)</f>
        <v>7.5000873508631744E-2</v>
      </c>
      <c r="U2358" s="13">
        <f t="shared" ref="U2358:U2383" si="3200">_xlfn.POISSON.DIST(1,K2358,FALSE) * _xlfn.POISSON.DIST(2,L2358,FALSE)</f>
        <v>4.3261681542922509E-2</v>
      </c>
      <c r="V2358" s="13">
        <f t="shared" ref="V2358:V2383" si="3201">_xlfn.POISSON.DIST(3,K2358,FALSE) * _xlfn.POISSON.DIST(3,L2358,FALSE)</f>
        <v>2.3848436757448323E-3</v>
      </c>
      <c r="W2358" s="13">
        <f t="shared" ref="W2358:W2383" si="3202">_xlfn.POISSON.DIST(3,K2358,FALSE) * _xlfn.POISSON.DIST(0,L2358,FALSE)</f>
        <v>4.3341904632754107E-2</v>
      </c>
      <c r="X2358" s="13">
        <f t="shared" ref="X2358:X2383" si="3203">_xlfn.POISSON.DIST(3,K2358,FALSE) * _xlfn.POISSON.DIST(1,L2358,FALSE)</f>
        <v>2.9955440970220064E-2</v>
      </c>
      <c r="Y2358" s="13">
        <f t="shared" ref="Y2358:Y2383" si="3204">_xlfn.POISSON.DIST(3,K2358,FALSE) * _xlfn.POISSON.DIST(2,L2358,FALSE)</f>
        <v>1.0351742168734952E-2</v>
      </c>
      <c r="Z2358" s="13">
        <f t="shared" ref="Z2358:Z2383" si="3205">_xlfn.POISSON.DIST(0,K2358,FALSE) * _xlfn.POISSON.DIST(3,L2358,FALSE)</f>
        <v>8.3180057438746423E-3</v>
      </c>
      <c r="AA2358" s="13">
        <f t="shared" ref="AA2358:AA2383" si="3206">_xlfn.POISSON.DIST(1,K2358,FALSE) * _xlfn.POISSON.DIST(3,L2358,FALSE)</f>
        <v>9.9666651224500098E-3</v>
      </c>
      <c r="AB2358" s="13">
        <f t="shared" ref="AB2358:AB2383" si="3207">_xlfn.POISSON.DIST(2,K2358,FALSE) * _xlfn.POISSON.DIST(3,L2358,FALSE)</f>
        <v>5.971047431423758E-3</v>
      </c>
      <c r="AC2358" s="13">
        <f t="shared" ref="AC2358:AC2383" si="3208">_xlfn.POISSON.DIST(4,K2358,FALSE) * _xlfn.POISSON.DIST(4,L2358,FALSE)</f>
        <v>1.2343499659977667E-4</v>
      </c>
      <c r="AD2358" s="13">
        <f t="shared" ref="AD2358:AD2383" si="3209">_xlfn.POISSON.DIST(4,K2358,FALSE) * _xlfn.POISSON.DIST(0,L2358,FALSE)</f>
        <v>1.2983107446214783E-2</v>
      </c>
      <c r="AE2358" s="13">
        <f t="shared" ref="AE2358:AE2383" si="3210">_xlfn.POISSON.DIST(4,K2358,FALSE) * _xlfn.POISSON.DIST(1,L2358,FALSE)</f>
        <v>8.9731799285350973E-3</v>
      </c>
      <c r="AF2358" s="13">
        <f t="shared" ref="AF2358:AF2383" si="3211">_xlfn.POISSON.DIST(4,K2358,FALSE) * _xlfn.POISSON.DIST(2,L2358,FALSE)</f>
        <v>3.1008738995432143E-3</v>
      </c>
      <c r="AG2358" s="13">
        <f t="shared" ref="AG2358:AG2383" si="3212">_xlfn.POISSON.DIST(4,K2358,FALSE) * _xlfn.POISSON.DIST(3,L2358,FALSE)</f>
        <v>7.1438211926713572E-4</v>
      </c>
      <c r="AH2358" s="13">
        <f t="shared" ref="AH2358:AH2383" si="3213">_xlfn.POISSON.DIST(0,K2358,FALSE) * _xlfn.POISSON.DIST(4,L2358,FALSE)</f>
        <v>1.4372322361110963E-3</v>
      </c>
      <c r="AI2358" s="13">
        <f t="shared" ref="AI2358:AI2383" si="3214">_xlfn.POISSON.DIST(1,K2358,FALSE) * _xlfn.POISSON.DIST(4,L2358,FALSE)</f>
        <v>1.7220969594854824E-3</v>
      </c>
      <c r="AJ2358" s="13">
        <f t="shared" ref="AJ2358:AJ2383" si="3215">_xlfn.POISSON.DIST(2,K2358,FALSE) * _xlfn.POISSON.DIST(4,L2358,FALSE)</f>
        <v>1.0317114601790444E-3</v>
      </c>
      <c r="AK2358" s="13">
        <f t="shared" ref="AK2358:AK2383" si="3216">_xlfn.POISSON.DIST(3,K2358,FALSE) * _xlfn.POISSON.DIST(4,L2358,FALSE)</f>
        <v>4.1206682399687062E-4</v>
      </c>
      <c r="AL2358" s="13">
        <f t="shared" ref="AL2358:AL2383" si="3217">_xlfn.POISSON.DIST(5,K2358,FALSE) * _xlfn.POISSON.DIST(5,L2358,FALSE)</f>
        <v>4.0888076086287426E-6</v>
      </c>
      <c r="AM2358" s="13">
        <f t="shared" ref="AM2358:AM2383" si="3218">_xlfn.POISSON.DIST(5,K2358,FALSE) * _xlfn.POISSON.DIST(0,L2358,FALSE)</f>
        <v>3.1112814333050551E-3</v>
      </c>
      <c r="AN2358" s="13">
        <f t="shared" ref="AN2358:AN2383" si="3219">_xlfn.POISSON.DIST(5,K2358,FALSE) * _xlfn.POISSON.DIST(1,L2358,FALSE)</f>
        <v>2.1503394487809102E-3</v>
      </c>
      <c r="AO2358" s="13">
        <f t="shared" ref="AO2358:AO2383" si="3220">_xlfn.POISSON.DIST(5,K2358,FALSE) * _xlfn.POISSON.DIST(2,L2358,FALSE)</f>
        <v>7.4309570575739365E-4</v>
      </c>
      <c r="AP2358" s="13">
        <f t="shared" ref="AP2358:AP2383" si="3221">_xlfn.POISSON.DIST(5,K2358,FALSE) * _xlfn.POISSON.DIST(3,L2358,FALSE)</f>
        <v>1.7119505735962827E-4</v>
      </c>
      <c r="AQ2358" s="13">
        <f t="shared" ref="AQ2358:AQ2383" si="3222">_xlfn.POISSON.DIST(5,K2358,FALSE) * _xlfn.POISSON.DIST(4,L2358,FALSE)</f>
        <v>2.9580053522003674E-5</v>
      </c>
      <c r="AR2358" s="13">
        <f t="shared" ref="AR2358:AR2383" si="3223">_xlfn.POISSON.DIST(0,K2358,FALSE) * _xlfn.POISSON.DIST(5,L2358,FALSE)</f>
        <v>1.9866651350059793E-4</v>
      </c>
      <c r="AS2358" s="13">
        <f t="shared" ref="AS2358:AS2383" si="3224">_xlfn.POISSON.DIST(1,K2358,FALSE) * _xlfn.POISSON.DIST(5,L2358,FALSE)</f>
        <v>2.3804294828279622E-4</v>
      </c>
      <c r="AT2358" s="13">
        <f t="shared" ref="AT2358:AT2383" si="3225">_xlfn.POISSON.DIST(2,K2358,FALSE) * _xlfn.POISSON.DIST(5,L2358,FALSE)</f>
        <v>1.4261196874277324E-4</v>
      </c>
      <c r="AU2358" s="13">
        <f t="shared" ref="AU2358:AU2383" si="3226">_xlfn.POISSON.DIST(3,K2358,FALSE) * _xlfn.POISSON.DIST(5,L2358,FALSE)</f>
        <v>5.6959395423966006E-5</v>
      </c>
      <c r="AV2358" s="13">
        <f t="shared" ref="AV2358:AV2383" si="3227">_xlfn.POISSON.DIST(4,K2358,FALSE) * _xlfn.POISSON.DIST(5,L2358,FALSE)</f>
        <v>1.7062239353042344E-5</v>
      </c>
      <c r="AW2358" s="13">
        <f t="shared" ref="AW2358:AW2383" si="3228">_xlfn.POISSON.DIST(6,K2358,FALSE) * _xlfn.POISSON.DIST(6,L2358,FALSE)</f>
        <v>9.4057309295238154E-8</v>
      </c>
      <c r="AX2358" s="13">
        <f t="shared" ref="AX2358:AX2383" si="3229">_xlfn.POISSON.DIST(6,K2358,FALSE) * _xlfn.POISSON.DIST(0,L2358,FALSE)</f>
        <v>6.2132481234625225E-4</v>
      </c>
      <c r="AY2358" s="13">
        <f t="shared" ref="AY2358:AY2383" si="3230">_xlfn.POISSON.DIST(6,K2358,FALSE) * _xlfn.POISSON.DIST(1,L2358,FALSE)</f>
        <v>4.2942410808374619E-4</v>
      </c>
      <c r="AZ2358" s="13">
        <f t="shared" ref="AZ2358:AZ2383" si="3231">_xlfn.POISSON.DIST(6,K2358,FALSE) * _xlfn.POISSON.DIST(2,L2358,FALSE)</f>
        <v>1.4839666864998431E-4</v>
      </c>
      <c r="BA2358" s="13">
        <f t="shared" ref="BA2358:BA2383" si="3232">_xlfn.POISSON.DIST(6,K2358,FALSE) * _xlfn.POISSON.DIST(3,L2358,FALSE)</f>
        <v>3.4187758056841708E-5</v>
      </c>
      <c r="BB2358" s="13">
        <f t="shared" ref="BB2358:BB2383" si="3233">_xlfn.POISSON.DIST(6,K2358,FALSE) * _xlfn.POISSON.DIST(4,L2358,FALSE)</f>
        <v>5.9071548484855511E-6</v>
      </c>
      <c r="BC2358" s="13">
        <f t="shared" ref="BC2358:BC2383" si="3234">_xlfn.POISSON.DIST(6,K2358,FALSE) * _xlfn.POISSON.DIST(5,L2358,FALSE)</f>
        <v>8.1653738969299252E-7</v>
      </c>
      <c r="BD2358" s="13">
        <f t="shared" ref="BD2358:BD2383" si="3235">_xlfn.POISSON.DIST(0,K2358,FALSE) * _xlfn.POISSON.DIST(6,L2358,FALSE)</f>
        <v>2.2884485074171622E-5</v>
      </c>
      <c r="BE2358" s="13">
        <f t="shared" ref="BE2358:BE2383" si="3236">_xlfn.POISSON.DIST(1,K2358,FALSE) * _xlfn.POISSON.DIST(6,L2358,FALSE)</f>
        <v>2.7420274312978577E-5</v>
      </c>
      <c r="BF2358" s="13">
        <f t="shared" ref="BF2358:BF2383" si="3237">_xlfn.POISSON.DIST(2,K2358,FALSE) * _xlfn.POISSON.DIST(6,L2358,FALSE)</f>
        <v>1.6427536843457018E-5</v>
      </c>
      <c r="BG2358" s="13">
        <f t="shared" ref="BG2358:BG2383" si="3238">_xlfn.POISSON.DIST(3,K2358,FALSE) * _xlfn.POISSON.DIST(6,L2358,FALSE)</f>
        <v>6.5611783860578313E-6</v>
      </c>
      <c r="BH2358" s="13">
        <f t="shared" ref="BH2358:BH2383" si="3239">_xlfn.POISSON.DIST(4,K2358,FALSE) * _xlfn.POISSON.DIST(6,L2358,FALSE)</f>
        <v>1.9654070277196765E-6</v>
      </c>
      <c r="BI2358" s="13">
        <f t="shared" ref="BI2358:BI2383" si="3240">_xlfn.POISSON.DIST(5,K2358,FALSE) * _xlfn.POISSON.DIST(6,L2358,FALSE)</f>
        <v>4.7099158807426399E-7</v>
      </c>
      <c r="BJ2358" s="14">
        <f t="shared" ref="BJ2358:BJ2383" si="3241">SUM(N2358,Q2358,T2358,W2358,X2358,Y2358,AD2358,AE2358,AF2358,AG2358,AM2358,AN2358,AO2358,AP2358,AQ2358,AX2358,AY2358,AZ2358,BA2358,BB2358,BC2358)</f>
        <v>0.48151740852741703</v>
      </c>
      <c r="BK2358" s="14">
        <f t="shared" ref="BK2358:BK2383" si="3242">SUM(M2358,P2358,S2358,V2358,AC2358,AL2358,AY2358)</f>
        <v>0.3052193837213904</v>
      </c>
      <c r="BL2358" s="14">
        <f t="shared" ref="BL2358:BL2383" si="3243">SUM(O2358,R2358,U2358,AA2358,AB2358,AH2358,AI2358,AJ2358,AK2358,AR2358,AS2358,AT2358,AU2358,AV2358,BD2358,BE2358,BF2358,BG2358,BH2358,BI2358)</f>
        <v>0.20511746879369772</v>
      </c>
      <c r="BM2358" s="14">
        <f t="shared" ref="BM2358:BM2383" si="3244">SUM(S2358:BI2358)</f>
        <v>0.29314724829979932</v>
      </c>
      <c r="BN2358" s="14">
        <f t="shared" ref="BN2358:BN2383" si="3245">SUM(M2358:R2358)</f>
        <v>0.706595688435806</v>
      </c>
    </row>
    <row r="2359" spans="1:66" x14ac:dyDescent="0.25">
      <c r="A2359" t="s">
        <v>346</v>
      </c>
      <c r="B2359" t="s">
        <v>244</v>
      </c>
      <c r="C2359" t="s">
        <v>235</v>
      </c>
      <c r="D2359" t="s">
        <v>459</v>
      </c>
      <c r="E2359" s="10">
        <f>VLOOKUP(A2359,home!$A$2:$E$405,3,FALSE)</f>
        <v>1.5866</v>
      </c>
      <c r="F2359" s="10">
        <f>VLOOKUP(B2359,home!$B$2:$E$405,3,FALSE)</f>
        <v>1.0714999999999999</v>
      </c>
      <c r="G2359" s="10">
        <f>VLOOKUP(C2359,away!$B$2:$E$405,4,FALSE)</f>
        <v>0.94540000000000002</v>
      </c>
      <c r="H2359" s="10">
        <f>VLOOKUP(A2359,away!$A$2:$E$405,3,FALSE)</f>
        <v>1.1788000000000001</v>
      </c>
      <c r="I2359" s="10">
        <f>VLOOKUP(C2359,away!$B$2:$E$405,3,FALSE)</f>
        <v>1.3573</v>
      </c>
      <c r="J2359" s="10">
        <f>VLOOKUP(B2359,home!$B$2:$E$405,4,FALSE)</f>
        <v>0.2545</v>
      </c>
      <c r="K2359" s="12">
        <f t="shared" si="3190"/>
        <v>1.6072196122599998</v>
      </c>
      <c r="L2359" s="12">
        <f t="shared" si="3191"/>
        <v>0.40719624358000001</v>
      </c>
      <c r="M2359" s="13">
        <f t="shared" si="3192"/>
        <v>0.13339830445150141</v>
      </c>
      <c r="N2359" s="13">
        <f t="shared" si="3193"/>
        <v>0.21440037115668353</v>
      </c>
      <c r="O2359" s="13">
        <f t="shared" si="3194"/>
        <v>5.431928847259257E-2</v>
      </c>
      <c r="P2359" s="13">
        <f t="shared" si="3195"/>
        <v>8.7303025757159314E-2</v>
      </c>
      <c r="Q2359" s="13">
        <f t="shared" si="3196"/>
        <v>0.17229424069942248</v>
      </c>
      <c r="R2359" s="13">
        <f t="shared" si="3197"/>
        <v>1.1059305109989044E-2</v>
      </c>
      <c r="S2359" s="13">
        <f t="shared" si="3198"/>
        <v>1.428394899338137E-2</v>
      </c>
      <c r="T2359" s="13">
        <f t="shared" si="3199"/>
        <v>7.0157567603273185E-2</v>
      </c>
      <c r="U2359" s="13">
        <f t="shared" si="3200"/>
        <v>1.7774732070741626E-2</v>
      </c>
      <c r="V2359" s="13">
        <f t="shared" si="3201"/>
        <v>1.0386871707341158E-3</v>
      </c>
      <c r="W2359" s="13">
        <f t="shared" si="3202"/>
        <v>9.2304894243852312E-2</v>
      </c>
      <c r="X2359" s="13">
        <f t="shared" si="3203"/>
        <v>3.7586206200145827E-2</v>
      </c>
      <c r="Y2359" s="13">
        <f t="shared" si="3204"/>
        <v>7.6524809875613414E-3</v>
      </c>
      <c r="Z2359" s="13">
        <f t="shared" si="3205"/>
        <v>1.5011024991308795E-3</v>
      </c>
      <c r="AA2359" s="13">
        <f t="shared" si="3206"/>
        <v>2.4126013766156487E-3</v>
      </c>
      <c r="AB2359" s="13">
        <f t="shared" si="3207"/>
        <v>1.9387901245310722E-3</v>
      </c>
      <c r="AC2359" s="13">
        <f t="shared" si="3208"/>
        <v>4.2485797136386871E-5</v>
      </c>
      <c r="AD2359" s="13">
        <f t="shared" si="3209"/>
        <v>3.7088559084076149E-2</v>
      </c>
      <c r="AE2359" s="13">
        <f t="shared" si="3210"/>
        <v>1.5102321938830692E-2</v>
      </c>
      <c r="AF2359" s="13">
        <f t="shared" si="3211"/>
        <v>3.0748043814138397E-3</v>
      </c>
      <c r="AG2359" s="13">
        <f t="shared" si="3212"/>
        <v>4.1734959795168043E-4</v>
      </c>
      <c r="AH2359" s="13">
        <f t="shared" si="3213"/>
        <v>1.5281082471866103E-4</v>
      </c>
      <c r="AI2359" s="13">
        <f t="shared" si="3214"/>
        <v>2.4560055445345717E-4</v>
      </c>
      <c r="AJ2359" s="13">
        <f t="shared" si="3215"/>
        <v>1.9736701394976322E-4</v>
      </c>
      <c r="AK2359" s="13">
        <f t="shared" si="3216"/>
        <v>1.0573737854441749E-4</v>
      </c>
      <c r="AL2359" s="13">
        <f t="shared" si="3217"/>
        <v>1.1121996361085478E-6</v>
      </c>
      <c r="AM2359" s="13">
        <f t="shared" si="3218"/>
        <v>1.1921891910078192E-2</v>
      </c>
      <c r="AN2359" s="13">
        <f t="shared" si="3219"/>
        <v>4.8545496021506311E-3</v>
      </c>
      <c r="AO2359" s="13">
        <f t="shared" si="3220"/>
        <v>9.8837718113426007E-4</v>
      </c>
      <c r="AP2359" s="13">
        <f t="shared" si="3221"/>
        <v>1.3415449179935335E-4</v>
      </c>
      <c r="AQ2359" s="13">
        <f t="shared" si="3222"/>
        <v>1.3656801280020145E-5</v>
      </c>
      <c r="AR2359" s="13">
        <f t="shared" si="3223"/>
        <v>1.2444798760760118E-5</v>
      </c>
      <c r="AS2359" s="13">
        <f t="shared" si="3224"/>
        <v>2.0001524638922604E-5</v>
      </c>
      <c r="AT2359" s="13">
        <f t="shared" si="3225"/>
        <v>1.607342133738901E-5</v>
      </c>
      <c r="AU2359" s="13">
        <f t="shared" si="3226"/>
        <v>8.61117266985666E-6</v>
      </c>
      <c r="AV2359" s="13">
        <f t="shared" si="3227"/>
        <v>3.4600113998877319E-6</v>
      </c>
      <c r="AW2359" s="13">
        <f t="shared" si="3228"/>
        <v>2.021897960179619E-8</v>
      </c>
      <c r="AX2359" s="13">
        <f t="shared" si="3229"/>
        <v>3.193516415520251E-3</v>
      </c>
      <c r="AY2359" s="13">
        <f t="shared" si="3230"/>
        <v>1.3003878882109124E-3</v>
      </c>
      <c r="AZ2359" s="13">
        <f t="shared" si="3231"/>
        <v>2.6475653163820622E-4</v>
      </c>
      <c r="BA2359" s="13">
        <f t="shared" si="3232"/>
        <v>3.5935955048782342E-5</v>
      </c>
      <c r="BB2359" s="13">
        <f t="shared" si="3233"/>
        <v>3.6582464763309752E-6</v>
      </c>
      <c r="BC2359" s="13">
        <f t="shared" si="3234"/>
        <v>2.9792484465034894E-7</v>
      </c>
      <c r="BD2359" s="13">
        <f t="shared" si="3235"/>
        <v>8.4457921791509324E-7</v>
      </c>
      <c r="BE2359" s="13">
        <f t="shared" si="3236"/>
        <v>1.35742428314035E-6</v>
      </c>
      <c r="BF2359" s="13">
        <f t="shared" si="3237"/>
        <v>1.0908394650105709E-6</v>
      </c>
      <c r="BG2359" s="13">
        <f t="shared" si="3238"/>
        <v>5.8440619399739854E-7</v>
      </c>
      <c r="BH2359" s="13">
        <f t="shared" si="3239"/>
        <v>2.3481727412971028E-7</v>
      </c>
      <c r="BI2359" s="13">
        <f t="shared" si="3240"/>
        <v>7.5480585655740604E-8</v>
      </c>
      <c r="BJ2359" s="14">
        <f t="shared" si="3241"/>
        <v>0.67278997884139269</v>
      </c>
      <c r="BK2359" s="14">
        <f t="shared" si="3242"/>
        <v>0.23736795225775961</v>
      </c>
      <c r="BL2359" s="14">
        <f t="shared" si="3243"/>
        <v>8.827101140196289E-2</v>
      </c>
      <c r="BM2359" s="14">
        <f t="shared" si="3244"/>
        <v>0.32585514168366658</v>
      </c>
      <c r="BN2359" s="14">
        <f t="shared" si="3245"/>
        <v>0.67277453564734835</v>
      </c>
    </row>
    <row r="2360" spans="1:66" x14ac:dyDescent="0.25">
      <c r="A2360" t="s">
        <v>347</v>
      </c>
      <c r="B2360" t="s">
        <v>253</v>
      </c>
      <c r="C2360" t="s">
        <v>259</v>
      </c>
      <c r="D2360" t="s">
        <v>459</v>
      </c>
      <c r="E2360" s="10">
        <f>VLOOKUP(A2360,home!$A$2:$E$405,3,FALSE)</f>
        <v>1.1809000000000001</v>
      </c>
      <c r="F2360" s="10">
        <f>VLOOKUP(B2360,home!$B$2:$E$405,3,FALSE)</f>
        <v>1.1725000000000001</v>
      </c>
      <c r="G2360" s="10">
        <f>VLOOKUP(C2360,away!$B$2:$E$405,4,FALSE)</f>
        <v>0.58630000000000004</v>
      </c>
      <c r="H2360" s="10">
        <f>VLOOKUP(A2360,away!$A$2:$E$405,3,FALSE)</f>
        <v>0.92459999999999998</v>
      </c>
      <c r="I2360" s="10">
        <f>VLOOKUP(C2360,away!$B$2:$E$405,3,FALSE)</f>
        <v>0.91520000000000001</v>
      </c>
      <c r="J2360" s="10">
        <f>VLOOKUP(B2360,home!$B$2:$E$405,4,FALSE)</f>
        <v>0.74880000000000002</v>
      </c>
      <c r="K2360" s="12">
        <f t="shared" si="3190"/>
        <v>0.81179405807500016</v>
      </c>
      <c r="L2360" s="12">
        <f t="shared" si="3191"/>
        <v>0.63363000729600005</v>
      </c>
      <c r="M2360" s="13">
        <f t="shared" si="3192"/>
        <v>0.23564612600272911</v>
      </c>
      <c r="N2360" s="13">
        <f t="shared" si="3193"/>
        <v>0.19129612489740827</v>
      </c>
      <c r="O2360" s="13">
        <f t="shared" si="3194"/>
        <v>0.14931245653838335</v>
      </c>
      <c r="P2360" s="13">
        <f t="shared" si="3195"/>
        <v>0.12121096501444131</v>
      </c>
      <c r="Q2360" s="13">
        <f t="shared" si="3196"/>
        <v>7.7646528762244565E-2</v>
      </c>
      <c r="R2360" s="13">
        <f t="shared" si="3197"/>
        <v>4.7304426462899778E-2</v>
      </c>
      <c r="S2360" s="13">
        <f t="shared" si="3198"/>
        <v>1.5587035408723382E-2</v>
      </c>
      <c r="T2360" s="13">
        <f t="shared" si="3199"/>
        <v>4.9199170586130089E-2</v>
      </c>
      <c r="U2360" s="13">
        <f t="shared" si="3200"/>
        <v>3.8401452323227836E-2</v>
      </c>
      <c r="V2360" s="13">
        <f t="shared" si="3201"/>
        <v>8.9084596450439467E-4</v>
      </c>
      <c r="W2360" s="13">
        <f t="shared" si="3202"/>
        <v>2.1010996893113244E-2</v>
      </c>
      <c r="X2360" s="13">
        <f t="shared" si="3203"/>
        <v>1.3313198114679577E-2</v>
      </c>
      <c r="Y2360" s="13">
        <f t="shared" si="3204"/>
        <v>4.2178209092687572E-3</v>
      </c>
      <c r="Z2360" s="13">
        <f t="shared" si="3205"/>
        <v>9.9911680282734269E-3</v>
      </c>
      <c r="AA2360" s="13">
        <f t="shared" si="3206"/>
        <v>8.1107708385812823E-3</v>
      </c>
      <c r="AB2360" s="13">
        <f t="shared" si="3207"/>
        <v>3.2921377865841356E-3</v>
      </c>
      <c r="AC2360" s="13">
        <f t="shared" si="3208"/>
        <v>2.8639421340292864E-5</v>
      </c>
      <c r="AD2360" s="13">
        <f t="shared" si="3209"/>
        <v>4.2641506080154049E-3</v>
      </c>
      <c r="AE2360" s="13">
        <f t="shared" si="3210"/>
        <v>2.7018937808680438E-3</v>
      </c>
      <c r="AF2360" s="13">
        <f t="shared" si="3211"/>
        <v>8.5600048804221785E-4</v>
      </c>
      <c r="AG2360" s="13">
        <f t="shared" si="3212"/>
        <v>1.8079586516119004E-4</v>
      </c>
      <c r="AH2360" s="13">
        <f t="shared" si="3213"/>
        <v>1.582675967662613E-3</v>
      </c>
      <c r="AI2360" s="13">
        <f t="shared" si="3214"/>
        <v>1.2848069464066103E-3</v>
      </c>
      <c r="AJ2360" s="13">
        <f t="shared" si="3215"/>
        <v>5.2149932243318576E-4</v>
      </c>
      <c r="AK2360" s="13">
        <f t="shared" si="3216"/>
        <v>1.4111668374713294E-4</v>
      </c>
      <c r="AL2360" s="13">
        <f t="shared" si="3217"/>
        <v>5.8925847108080719E-7</v>
      </c>
      <c r="AM2360" s="13">
        <f t="shared" si="3218"/>
        <v>6.9232242526476111E-4</v>
      </c>
      <c r="AN2360" s="13">
        <f t="shared" si="3219"/>
        <v>4.3867626337169494E-4</v>
      </c>
      <c r="AO2360" s="13">
        <f t="shared" si="3220"/>
        <v>1.3897922198039458E-4</v>
      </c>
      <c r="AP2360" s="13">
        <f t="shared" si="3221"/>
        <v>2.9353801812476605E-5</v>
      </c>
      <c r="AQ2360" s="13">
        <f t="shared" si="3222"/>
        <v>4.6498624141512212E-6</v>
      </c>
      <c r="AR2360" s="13">
        <f t="shared" si="3223"/>
        <v>2.0056619698745318E-4</v>
      </c>
      <c r="AS2360" s="13">
        <f t="shared" si="3224"/>
        <v>1.6281844696511448E-4</v>
      </c>
      <c r="AT2360" s="13">
        <f t="shared" si="3225"/>
        <v>6.608752389563974E-5</v>
      </c>
      <c r="AU2360" s="13">
        <f t="shared" si="3226"/>
        <v>1.7883153070456641E-5</v>
      </c>
      <c r="AV2360" s="13">
        <f t="shared" si="3227"/>
        <v>3.6293593505605987E-6</v>
      </c>
      <c r="AW2360" s="13">
        <f t="shared" si="3228"/>
        <v>8.4194735760749799E-9</v>
      </c>
      <c r="AX2360" s="13">
        <f t="shared" si="3229"/>
        <v>9.3670538517001028E-5</v>
      </c>
      <c r="AY2360" s="13">
        <f t="shared" si="3230"/>
        <v>5.9352464003947607E-5</v>
      </c>
      <c r="AZ2360" s="13">
        <f t="shared" si="3231"/>
        <v>1.8803751099928455E-5</v>
      </c>
      <c r="BA2360" s="13">
        <f t="shared" si="3232"/>
        <v>3.9715403155466114E-6</v>
      </c>
      <c r="BB2360" s="13">
        <f t="shared" si="3233"/>
        <v>6.2912177977903934E-7</v>
      </c>
      <c r="BC2360" s="13">
        <f t="shared" si="3234"/>
        <v>7.9726087582293071E-8</v>
      </c>
      <c r="BD2360" s="13">
        <f t="shared" si="3235"/>
        <v>2.1180793476748483E-5</v>
      </c>
      <c r="BE2360" s="13">
        <f t="shared" si="3236"/>
        <v>1.7194442289738141E-5</v>
      </c>
      <c r="BF2360" s="13">
        <f t="shared" si="3237"/>
        <v>6.979173041361462E-6</v>
      </c>
      <c r="BG2360" s="13">
        <f t="shared" si="3238"/>
        <v>1.8885504017514872E-6</v>
      </c>
      <c r="BH2360" s="13">
        <f t="shared" si="3239"/>
        <v>3.8327849862925292E-7</v>
      </c>
      <c r="BI2360" s="13">
        <f t="shared" si="3240"/>
        <v>6.222864155502693E-8</v>
      </c>
      <c r="BJ2360" s="14">
        <f t="shared" si="3241"/>
        <v>0.36616716962157864</v>
      </c>
      <c r="BK2360" s="14">
        <f t="shared" si="3242"/>
        <v>0.37342355353421353</v>
      </c>
      <c r="BL2360" s="14">
        <f t="shared" si="3243"/>
        <v>0.25045001601654493</v>
      </c>
      <c r="BM2360" s="14">
        <f t="shared" si="3244"/>
        <v>0.17755593547797369</v>
      </c>
      <c r="BN2360" s="14">
        <f t="shared" si="3245"/>
        <v>0.8224166276781063</v>
      </c>
    </row>
    <row r="2361" spans="1:66" x14ac:dyDescent="0.25">
      <c r="A2361" t="s">
        <v>340</v>
      </c>
      <c r="B2361" t="s">
        <v>133</v>
      </c>
      <c r="C2361" t="s">
        <v>130</v>
      </c>
      <c r="D2361" t="s">
        <v>460</v>
      </c>
      <c r="E2361" s="10">
        <f>VLOOKUP(A2361,home!$A$2:$E$405,3,FALSE)</f>
        <v>1.3611</v>
      </c>
      <c r="F2361" s="10">
        <f>VLOOKUP(B2361,home!$B$2:$E$405,3,FALSE)</f>
        <v>0.67349999999999999</v>
      </c>
      <c r="G2361" s="10">
        <f>VLOOKUP(C2361,away!$B$2:$E$405,4,FALSE)</f>
        <v>1.4694</v>
      </c>
      <c r="H2361" s="10">
        <f>VLOOKUP(A2361,away!$A$2:$E$405,3,FALSE)</f>
        <v>1.1444000000000001</v>
      </c>
      <c r="I2361" s="10">
        <f>VLOOKUP(C2361,away!$B$2:$E$405,3,FALSE)</f>
        <v>1.0327</v>
      </c>
      <c r="J2361" s="10">
        <f>VLOOKUP(B2361,home!$B$2:$E$405,4,FALSE)</f>
        <v>1.3835</v>
      </c>
      <c r="K2361" s="12">
        <f t="shared" si="3190"/>
        <v>1.34700022899</v>
      </c>
      <c r="L2361" s="12">
        <f t="shared" si="3191"/>
        <v>1.6350505709799998</v>
      </c>
      <c r="M2361" s="13">
        <f t="shared" si="3192"/>
        <v>5.0688774661508604E-2</v>
      </c>
      <c r="N2361" s="13">
        <f t="shared" si="3193"/>
        <v>6.8277791076274588E-2</v>
      </c>
      <c r="O2361" s="13">
        <f t="shared" si="3194"/>
        <v>8.2878709952576193E-2</v>
      </c>
      <c r="P2361" s="13">
        <f t="shared" si="3195"/>
        <v>0.11163764128451591</v>
      </c>
      <c r="Q2361" s="13">
        <f t="shared" si="3196"/>
        <v>4.5985100107336641E-2</v>
      </c>
      <c r="R2361" s="13">
        <f t="shared" si="3197"/>
        <v>6.775544101502276E-2</v>
      </c>
      <c r="S2361" s="13">
        <f t="shared" si="3198"/>
        <v>6.1468061887448945E-2</v>
      </c>
      <c r="T2361" s="13">
        <f t="shared" si="3199"/>
        <v>7.5187964187073228E-2</v>
      </c>
      <c r="U2361" s="13">
        <f t="shared" si="3200"/>
        <v>9.1266594562554093E-2</v>
      </c>
      <c r="V2361" s="13">
        <f t="shared" si="3201"/>
        <v>1.504200988016198E-2</v>
      </c>
      <c r="W2361" s="13">
        <f t="shared" si="3202"/>
        <v>2.0647313458236841E-2</v>
      </c>
      <c r="X2361" s="13">
        <f t="shared" si="3203"/>
        <v>3.3759401659093184E-2</v>
      </c>
      <c r="Y2361" s="13">
        <f t="shared" si="3204"/>
        <v>2.7599164479321734E-2</v>
      </c>
      <c r="Z2361" s="13">
        <f t="shared" si="3205"/>
        <v>3.6927857506204892E-2</v>
      </c>
      <c r="AA2361" s="13">
        <f t="shared" si="3206"/>
        <v>4.9741832516968079E-2</v>
      </c>
      <c r="AB2361" s="13">
        <f t="shared" si="3207"/>
        <v>3.3501129895369124E-2</v>
      </c>
      <c r="AC2361" s="13">
        <f t="shared" si="3208"/>
        <v>2.0705453456083931E-3</v>
      </c>
      <c r="AD2361" s="13">
        <f t="shared" si="3209"/>
        <v>6.9529839890683379E-3</v>
      </c>
      <c r="AE2361" s="13">
        <f t="shared" si="3210"/>
        <v>1.1368480441340983E-2</v>
      </c>
      <c r="AF2361" s="13">
        <f t="shared" si="3211"/>
        <v>9.2940202183947693E-3</v>
      </c>
      <c r="AG2361" s="13">
        <f t="shared" si="3212"/>
        <v>5.0653976882620109E-3</v>
      </c>
      <c r="AH2361" s="13">
        <f t="shared" si="3213"/>
        <v>1.5094728625147096E-2</v>
      </c>
      <c r="AI2361" s="13">
        <f t="shared" si="3214"/>
        <v>2.0332602914615045E-2</v>
      </c>
      <c r="AJ2361" s="13">
        <f t="shared" si="3215"/>
        <v>1.3694010390974608E-2</v>
      </c>
      <c r="AK2361" s="13">
        <f t="shared" si="3216"/>
        <v>6.1486117108114115E-3</v>
      </c>
      <c r="AL2361" s="13">
        <f t="shared" si="3217"/>
        <v>1.824078803245422E-4</v>
      </c>
      <c r="AM2361" s="13">
        <f t="shared" si="3218"/>
        <v>1.8731342050877702E-3</v>
      </c>
      <c r="AN2361" s="13">
        <f t="shared" si="3219"/>
        <v>3.0626691515509268E-3</v>
      </c>
      <c r="AO2361" s="13">
        <f t="shared" si="3220"/>
        <v>2.5038094724830874E-3</v>
      </c>
      <c r="AP2361" s="13">
        <f t="shared" si="3221"/>
        <v>1.3646183692028685E-3</v>
      </c>
      <c r="AQ2361" s="13">
        <f t="shared" si="3222"/>
        <v>5.5780501093373653E-4</v>
      </c>
      <c r="AR2361" s="13">
        <f t="shared" si="3223"/>
        <v>4.9361289314669814E-3</v>
      </c>
      <c r="AS2361" s="13">
        <f t="shared" si="3224"/>
        <v>6.6489668010101871E-3</v>
      </c>
      <c r="AT2361" s="13">
        <f t="shared" si="3225"/>
        <v>4.4780799017538168E-3</v>
      </c>
      <c r="AU2361" s="13">
        <f t="shared" si="3226"/>
        <v>2.0106582176993024E-3</v>
      </c>
      <c r="AV2361" s="13">
        <f t="shared" si="3227"/>
        <v>6.7708926991539675E-4</v>
      </c>
      <c r="AW2361" s="13">
        <f t="shared" si="3228"/>
        <v>1.1159377137533509E-5</v>
      </c>
      <c r="AX2361" s="13">
        <f t="shared" si="3229"/>
        <v>4.205187005303716E-4</v>
      </c>
      <c r="AY2361" s="13">
        <f t="shared" si="3230"/>
        <v>6.875693414099517E-4</v>
      </c>
      <c r="AZ2361" s="13">
        <f t="shared" si="3231"/>
        <v>5.6210532213034207E-4</v>
      </c>
      <c r="BA2361" s="13">
        <f t="shared" si="3232"/>
        <v>3.0635687596670426E-4</v>
      </c>
      <c r="BB2361" s="13">
        <f t="shared" si="3233"/>
        <v>1.2522724624325219E-4</v>
      </c>
      <c r="BC2361" s="13">
        <f t="shared" si="3234"/>
        <v>4.0950576094456508E-5</v>
      </c>
      <c r="BD2361" s="13">
        <f t="shared" si="3235"/>
        <v>1.3451367379709977E-3</v>
      </c>
      <c r="BE2361" s="13">
        <f t="shared" si="3236"/>
        <v>1.8118994940697956E-3</v>
      </c>
      <c r="BF2361" s="13">
        <f t="shared" si="3237"/>
        <v>1.2203145167094403E-3</v>
      </c>
      <c r="BG2361" s="13">
        <f t="shared" si="3238"/>
        <v>5.4792131114914566E-4</v>
      </c>
      <c r="BH2361" s="13">
        <f t="shared" si="3239"/>
        <v>1.8451253289660018E-4</v>
      </c>
      <c r="BI2361" s="13">
        <f t="shared" si="3240"/>
        <v>4.9707684812649049E-5</v>
      </c>
      <c r="BJ2361" s="14">
        <f t="shared" si="3241"/>
        <v>0.3156423815760358</v>
      </c>
      <c r="BK2361" s="14">
        <f t="shared" si="3242"/>
        <v>0.24177701028097828</v>
      </c>
      <c r="BL2361" s="14">
        <f t="shared" si="3243"/>
        <v>0.40432407698349276</v>
      </c>
      <c r="BM2361" s="14">
        <f t="shared" si="3244"/>
        <v>0.57077145828520459</v>
      </c>
      <c r="BN2361" s="14">
        <f t="shared" si="3245"/>
        <v>0.42722345809723472</v>
      </c>
    </row>
    <row r="2362" spans="1:66" x14ac:dyDescent="0.25">
      <c r="A2362" t="s">
        <v>340</v>
      </c>
      <c r="B2362" t="s">
        <v>143</v>
      </c>
      <c r="C2362" t="s">
        <v>138</v>
      </c>
      <c r="D2362" t="s">
        <v>460</v>
      </c>
      <c r="E2362" s="10">
        <f>VLOOKUP(A2362,home!$A$2:$E$405,3,FALSE)</f>
        <v>1.3611</v>
      </c>
      <c r="F2362" s="10">
        <f>VLOOKUP(B2362,home!$B$2:$E$405,3,FALSE)</f>
        <v>0.80149999999999999</v>
      </c>
      <c r="G2362" s="10">
        <f>VLOOKUP(C2362,away!$B$2:$E$405,4,FALSE)</f>
        <v>1.5306</v>
      </c>
      <c r="H2362" s="10">
        <f>VLOOKUP(A2362,away!$A$2:$E$405,3,FALSE)</f>
        <v>1.1444000000000001</v>
      </c>
      <c r="I2362" s="10">
        <f>VLOOKUP(C2362,away!$B$2:$E$405,3,FALSE)</f>
        <v>0.43690000000000001</v>
      </c>
      <c r="J2362" s="10">
        <f>VLOOKUP(B2362,home!$B$2:$E$405,4,FALSE)</f>
        <v>1.7476</v>
      </c>
      <c r="K2362" s="12">
        <f t="shared" si="3190"/>
        <v>1.6697646774900001</v>
      </c>
      <c r="L2362" s="12">
        <f t="shared" si="3191"/>
        <v>0.87377965793600021</v>
      </c>
      <c r="M2362" s="13">
        <f t="shared" si="3192"/>
        <v>7.8587365603462661E-2</v>
      </c>
      <c r="N2362" s="13">
        <f t="shared" si="3193"/>
        <v>0.13122240718165457</v>
      </c>
      <c r="O2362" s="13">
        <f t="shared" si="3194"/>
        <v>6.8668041435084995E-2</v>
      </c>
      <c r="P2362" s="13">
        <f t="shared" si="3195"/>
        <v>0.11465947006072466</v>
      </c>
      <c r="Q2362" s="13">
        <f t="shared" si="3196"/>
        <v>0.10955527020356849</v>
      </c>
      <c r="R2362" s="13">
        <f t="shared" si="3197"/>
        <v>3.0000368878141826E-2</v>
      </c>
      <c r="S2362" s="13">
        <f t="shared" si="3198"/>
        <v>4.1822225410069455E-2</v>
      </c>
      <c r="T2362" s="13">
        <f t="shared" si="3199"/>
        <v>9.5727166523560156E-2</v>
      </c>
      <c r="U2362" s="13">
        <f t="shared" si="3200"/>
        <v>5.009355626439152E-2</v>
      </c>
      <c r="V2362" s="13">
        <f t="shared" si="3201"/>
        <v>6.7798772111862951E-3</v>
      </c>
      <c r="W2362" s="13">
        <f t="shared" si="3202"/>
        <v>6.0977173472930482E-2</v>
      </c>
      <c r="X2362" s="13">
        <f t="shared" si="3203"/>
        <v>5.3280613779081339E-2</v>
      </c>
      <c r="Y2362" s="13">
        <f t="shared" si="3204"/>
        <v>2.3277758241252913E-2</v>
      </c>
      <c r="Z2362" s="13">
        <f t="shared" si="3205"/>
        <v>8.737904018765532E-3</v>
      </c>
      <c r="AA2362" s="13">
        <f t="shared" si="3206"/>
        <v>1.4590243485832604E-2</v>
      </c>
      <c r="AB2362" s="13">
        <f t="shared" si="3207"/>
        <v>1.2181136604310932E-2</v>
      </c>
      <c r="AC2362" s="13">
        <f t="shared" si="3208"/>
        <v>6.1824276884555555E-4</v>
      </c>
      <c r="AD2362" s="13">
        <f t="shared" si="3209"/>
        <v>2.5454382599569871E-2</v>
      </c>
      <c r="AE2362" s="13">
        <f t="shared" si="3210"/>
        <v>2.2241521720824237E-2</v>
      </c>
      <c r="AF2362" s="13">
        <f t="shared" si="3211"/>
        <v>9.7170946205989584E-3</v>
      </c>
      <c r="AG2362" s="13">
        <f t="shared" si="3212"/>
        <v>2.8301998712395695E-3</v>
      </c>
      <c r="AH2362" s="13">
        <f t="shared" si="3213"/>
        <v>1.9087506961486366E-3</v>
      </c>
      <c r="AI2362" s="13">
        <f t="shared" si="3214"/>
        <v>3.1871644905634411E-3</v>
      </c>
      <c r="AJ2362" s="13">
        <f t="shared" si="3215"/>
        <v>2.6609073438466236E-3</v>
      </c>
      <c r="AK2362" s="13">
        <f t="shared" si="3216"/>
        <v>1.4810296976096107E-3</v>
      </c>
      <c r="AL2362" s="13">
        <f t="shared" si="3217"/>
        <v>3.608080647588631E-5</v>
      </c>
      <c r="AM2362" s="13">
        <f t="shared" si="3218"/>
        <v>8.5005657904155714E-3</v>
      </c>
      <c r="AN2362" s="13">
        <f t="shared" si="3219"/>
        <v>7.4276214686117828E-3</v>
      </c>
      <c r="AO2362" s="13">
        <f t="shared" si="3220"/>
        <v>3.2450522730608474E-3</v>
      </c>
      <c r="AP2362" s="13">
        <f t="shared" si="3221"/>
        <v>9.4515355504651592E-4</v>
      </c>
      <c r="AQ2362" s="13">
        <f t="shared" si="3222"/>
        <v>2.0646398750638476E-4</v>
      </c>
      <c r="AR2362" s="13">
        <f t="shared" si="3223"/>
        <v>3.3356550607317173E-4</v>
      </c>
      <c r="AS2362" s="13">
        <f t="shared" si="3224"/>
        <v>5.5697589967005821E-4</v>
      </c>
      <c r="AT2362" s="13">
        <f t="shared" si="3225"/>
        <v>4.6500934174113887E-4</v>
      </c>
      <c r="AU2362" s="13">
        <f t="shared" si="3226"/>
        <v>2.5881872451407679E-4</v>
      </c>
      <c r="AV2362" s="13">
        <f t="shared" si="3227"/>
        <v>1.0804159101665507E-4</v>
      </c>
      <c r="AW2362" s="13">
        <f t="shared" si="3228"/>
        <v>1.4622813300137488E-6</v>
      </c>
      <c r="AX2362" s="13">
        <f t="shared" si="3229"/>
        <v>2.3656574159193013E-3</v>
      </c>
      <c r="AY2362" s="13">
        <f t="shared" si="3230"/>
        <v>2.0670633276757291E-3</v>
      </c>
      <c r="AZ2362" s="13">
        <f t="shared" si="3231"/>
        <v>9.0307894369427439E-4</v>
      </c>
      <c r="BA2362" s="13">
        <f t="shared" si="3232"/>
        <v>2.6303067017012922E-4</v>
      </c>
      <c r="BB2362" s="13">
        <f t="shared" si="3233"/>
        <v>5.7457712251983083E-5</v>
      </c>
      <c r="BC2362" s="13">
        <f t="shared" si="3234"/>
        <v>1.0041076031464584E-5</v>
      </c>
      <c r="BD2362" s="13">
        <f t="shared" si="3235"/>
        <v>4.8577125632644112E-5</v>
      </c>
      <c r="BE2362" s="13">
        <f t="shared" si="3236"/>
        <v>8.1112368515383213E-5</v>
      </c>
      <c r="BF2362" s="13">
        <f t="shared" si="3237"/>
        <v>6.7719283927269479E-5</v>
      </c>
      <c r="BG2362" s="13">
        <f t="shared" si="3238"/>
        <v>3.7691756095556968E-5</v>
      </c>
      <c r="BH2362" s="13">
        <f t="shared" si="3239"/>
        <v>1.5734090740232347E-5</v>
      </c>
      <c r="BI2362" s="13">
        <f t="shared" si="3240"/>
        <v>5.2544457900924921E-6</v>
      </c>
      <c r="BJ2362" s="14">
        <f t="shared" si="3241"/>
        <v>0.56027477443466434</v>
      </c>
      <c r="BK2362" s="14">
        <f t="shared" si="3242"/>
        <v>0.24457032518844027</v>
      </c>
      <c r="BL2362" s="14">
        <f t="shared" si="3243"/>
        <v>0.18674969902964644</v>
      </c>
      <c r="BM2362" s="14">
        <f t="shared" si="3244"/>
        <v>0.46557417826253389</v>
      </c>
      <c r="BN2362" s="14">
        <f t="shared" si="3245"/>
        <v>0.53269292336263718</v>
      </c>
    </row>
    <row r="2363" spans="1:66" x14ac:dyDescent="0.25">
      <c r="A2363" t="s">
        <v>340</v>
      </c>
      <c r="B2363" t="s">
        <v>141</v>
      </c>
      <c r="C2363" t="s">
        <v>132</v>
      </c>
      <c r="D2363" t="s">
        <v>460</v>
      </c>
      <c r="E2363" s="10">
        <f>VLOOKUP(A2363,home!$A$2:$E$405,3,FALSE)</f>
        <v>1.3611</v>
      </c>
      <c r="F2363" s="10">
        <f>VLOOKUP(B2363,home!$B$2:$E$405,3,FALSE)</f>
        <v>1.2689999999999999</v>
      </c>
      <c r="G2363" s="10">
        <f>VLOOKUP(C2363,away!$B$2:$E$405,4,FALSE)</f>
        <v>1.3358000000000001</v>
      </c>
      <c r="H2363" s="10">
        <f>VLOOKUP(A2363,away!$A$2:$E$405,3,FALSE)</f>
        <v>1.1444000000000001</v>
      </c>
      <c r="I2363" s="10">
        <f>VLOOKUP(C2363,away!$B$2:$E$405,3,FALSE)</f>
        <v>0.7944</v>
      </c>
      <c r="J2363" s="10">
        <f>VLOOKUP(B2363,home!$B$2:$E$405,4,FALSE)</f>
        <v>0.63549999999999995</v>
      </c>
      <c r="K2363" s="12">
        <f t="shared" si="3190"/>
        <v>2.30724171522</v>
      </c>
      <c r="L2363" s="12">
        <f t="shared" si="3191"/>
        <v>0.57774026928</v>
      </c>
      <c r="M2363" s="13">
        <f t="shared" si="3192"/>
        <v>5.5855795797509655E-2</v>
      </c>
      <c r="N2363" s="13">
        <f t="shared" si="3193"/>
        <v>0.12887282210082424</v>
      </c>
      <c r="O2363" s="13">
        <f t="shared" si="3194"/>
        <v>3.2270142504901914E-2</v>
      </c>
      <c r="P2363" s="13">
        <f t="shared" si="3195"/>
        <v>7.4455018943403714E-2</v>
      </c>
      <c r="Q2363" s="13">
        <f t="shared" si="3196"/>
        <v>0.14867037555457385</v>
      </c>
      <c r="R2363" s="13">
        <f t="shared" si="3197"/>
        <v>9.3218804102430022E-3</v>
      </c>
      <c r="S2363" s="13">
        <f t="shared" si="3198"/>
        <v>2.4811882843632178E-2</v>
      </c>
      <c r="T2363" s="13">
        <f t="shared" si="3199"/>
        <v>8.589286280685822E-2</v>
      </c>
      <c r="U2363" s="13">
        <f t="shared" si="3200"/>
        <v>2.1507831346804777E-2</v>
      </c>
      <c r="V2363" s="13">
        <f t="shared" si="3201"/>
        <v>3.6748781806343967E-3</v>
      </c>
      <c r="W2363" s="13">
        <f t="shared" si="3202"/>
        <v>0.11433949743231217</v>
      </c>
      <c r="X2363" s="13">
        <f t="shared" si="3203"/>
        <v>6.6058532035883896E-2</v>
      </c>
      <c r="Y2363" s="13">
        <f t="shared" si="3204"/>
        <v>1.9082337043326531E-2</v>
      </c>
      <c r="Z2363" s="13">
        <f t="shared" si="3205"/>
        <v>1.7952085661365833E-3</v>
      </c>
      <c r="AA2363" s="13">
        <f t="shared" si="3206"/>
        <v>4.1419800913106066E-3</v>
      </c>
      <c r="AB2363" s="13">
        <f t="shared" si="3207"/>
        <v>4.7782746251412893E-3</v>
      </c>
      <c r="AC2363" s="13">
        <f t="shared" si="3208"/>
        <v>3.0616017622610124E-4</v>
      </c>
      <c r="AD2363" s="13">
        <f t="shared" si="3209"/>
        <v>6.5952214543280152E-2</v>
      </c>
      <c r="AE2363" s="13">
        <f t="shared" si="3210"/>
        <v>3.8103250189847004E-2</v>
      </c>
      <c r="AF2363" s="13">
        <f t="shared" si="3211"/>
        <v>1.1006891012562707E-2</v>
      </c>
      <c r="AG2363" s="13">
        <f t="shared" si="3212"/>
        <v>2.1197080591778637E-3</v>
      </c>
      <c r="AH2363" s="13">
        <f t="shared" si="3213"/>
        <v>2.59291070103378E-4</v>
      </c>
      <c r="AI2363" s="13">
        <f t="shared" si="3214"/>
        <v>5.9824717332654701E-4</v>
      </c>
      <c r="AJ2363" s="13">
        <f t="shared" si="3215"/>
        <v>6.9015041715572972E-4</v>
      </c>
      <c r="AK2363" s="13">
        <f t="shared" si="3216"/>
        <v>5.3078127741272812E-4</v>
      </c>
      <c r="AL2363" s="13">
        <f t="shared" si="3217"/>
        <v>1.63242946556651E-5</v>
      </c>
      <c r="AM2363" s="13">
        <f t="shared" si="3218"/>
        <v>3.0433540121079024E-2</v>
      </c>
      <c r="AN2363" s="13">
        <f t="shared" si="3219"/>
        <v>1.7582681664695878E-2</v>
      </c>
      <c r="AO2363" s="13">
        <f t="shared" si="3220"/>
        <v>5.0791116198129569E-3</v>
      </c>
      <c r="AP2363" s="13">
        <f t="shared" si="3221"/>
        <v>9.7813577164463836E-4</v>
      </c>
      <c r="AQ2363" s="13">
        <f t="shared" si="3222"/>
        <v>1.4127710602559345E-4</v>
      </c>
      <c r="AR2363" s="13">
        <f t="shared" si="3223"/>
        <v>2.9960578532685003E-5</v>
      </c>
      <c r="AS2363" s="13">
        <f t="shared" si="3224"/>
        <v>6.9126296602735647E-5</v>
      </c>
      <c r="AT2363" s="13">
        <f t="shared" si="3225"/>
        <v>7.9745537570251161E-5</v>
      </c>
      <c r="AU2363" s="13">
        <f t="shared" si="3226"/>
        <v>6.1330743628242409E-5</v>
      </c>
      <c r="AV2363" s="13">
        <f t="shared" si="3227"/>
        <v>3.5376212531136009E-5</v>
      </c>
      <c r="AW2363" s="13">
        <f t="shared" si="3228"/>
        <v>6.0444621053563484E-7</v>
      </c>
      <c r="AX2363" s="13">
        <f t="shared" si="3229"/>
        <v>1.1702922218195856E-2</v>
      </c>
      <c r="AY2363" s="13">
        <f t="shared" si="3230"/>
        <v>6.7612494337033679E-3</v>
      </c>
      <c r="AZ2363" s="13">
        <f t="shared" si="3231"/>
        <v>1.9531230342485155E-3</v>
      </c>
      <c r="BA2363" s="13">
        <f t="shared" si="3232"/>
        <v>3.7613260924790267E-4</v>
      </c>
      <c r="BB2363" s="13">
        <f t="shared" si="3233"/>
        <v>5.4326738737968063E-5</v>
      </c>
      <c r="BC2363" s="13">
        <f t="shared" si="3234"/>
        <v>6.2773489335155775E-6</v>
      </c>
      <c r="BD2363" s="13">
        <f t="shared" si="3235"/>
        <v>2.8849054515430024E-6</v>
      </c>
      <c r="BE2363" s="13">
        <f t="shared" si="3236"/>
        <v>6.6561742022656042E-6</v>
      </c>
      <c r="BF2363" s="13">
        <f t="shared" si="3237"/>
        <v>7.678701391619206E-6</v>
      </c>
      <c r="BG2363" s="13">
        <f t="shared" si="3238"/>
        <v>5.9055400564872329E-6</v>
      </c>
      <c r="BH2363" s="13">
        <f t="shared" si="3239"/>
        <v>3.4063770923075031E-6</v>
      </c>
      <c r="BI2363" s="13">
        <f t="shared" si="3240"/>
        <v>1.5718670650283358E-6</v>
      </c>
      <c r="BJ2363" s="14">
        <f t="shared" si="3241"/>
        <v>0.75516726844497195</v>
      </c>
      <c r="BK2363" s="14">
        <f t="shared" si="3242"/>
        <v>0.16588130966976508</v>
      </c>
      <c r="BL2363" s="14">
        <f t="shared" si="3243"/>
        <v>7.4402221850524253E-2</v>
      </c>
      <c r="BM2363" s="14">
        <f t="shared" si="3244"/>
        <v>0.54103932823244871</v>
      </c>
      <c r="BN2363" s="14">
        <f t="shared" si="3245"/>
        <v>0.44944603531145638</v>
      </c>
    </row>
    <row r="2364" spans="1:66" x14ac:dyDescent="0.25">
      <c r="A2364" t="s">
        <v>340</v>
      </c>
      <c r="B2364" t="s">
        <v>144</v>
      </c>
      <c r="C2364" t="s">
        <v>137</v>
      </c>
      <c r="D2364" t="s">
        <v>460</v>
      </c>
      <c r="E2364" s="10">
        <f>VLOOKUP(A2364,home!$A$2:$E$405,3,FALSE)</f>
        <v>1.3611</v>
      </c>
      <c r="F2364" s="10">
        <f>VLOOKUP(B2364,home!$B$2:$E$405,3,FALSE)</f>
        <v>0.93510000000000004</v>
      </c>
      <c r="G2364" s="10">
        <f>VLOOKUP(C2364,away!$B$2:$E$405,4,FALSE)</f>
        <v>0.86829999999999996</v>
      </c>
      <c r="H2364" s="10">
        <f>VLOOKUP(A2364,away!$A$2:$E$405,3,FALSE)</f>
        <v>1.1444000000000001</v>
      </c>
      <c r="I2364" s="10">
        <f>VLOOKUP(C2364,away!$B$2:$E$405,3,FALSE)</f>
        <v>0.3972</v>
      </c>
      <c r="J2364" s="10">
        <f>VLOOKUP(B2364,home!$B$2:$E$405,4,FALSE)</f>
        <v>1.2709999999999999</v>
      </c>
      <c r="K2364" s="12">
        <f t="shared" si="3190"/>
        <v>1.1051415108630001</v>
      </c>
      <c r="L2364" s="12">
        <f t="shared" si="3191"/>
        <v>0.57774026928</v>
      </c>
      <c r="M2364" s="13">
        <f t="shared" si="3192"/>
        <v>0.1858376603591862</v>
      </c>
      <c r="N2364" s="13">
        <f t="shared" si="3193"/>
        <v>0.20537691274459607</v>
      </c>
      <c r="O2364" s="13">
        <f t="shared" si="3194"/>
        <v>0.1073658999382814</v>
      </c>
      <c r="P2364" s="13">
        <f t="shared" si="3195"/>
        <v>0.11865451287295799</v>
      </c>
      <c r="Q2364" s="13">
        <f t="shared" si="3196"/>
        <v>0.11348527582347076</v>
      </c>
      <c r="R2364" s="13">
        <f t="shared" si="3197"/>
        <v>3.1014801970916113E-2</v>
      </c>
      <c r="S2364" s="13">
        <f t="shared" si="3198"/>
        <v>1.8939774367998576E-2</v>
      </c>
      <c r="T2364" s="13">
        <f t="shared" si="3199"/>
        <v>6.5565013813567052E-2</v>
      </c>
      <c r="U2364" s="13">
        <f t="shared" si="3200"/>
        <v>3.4275745109254983E-2</v>
      </c>
      <c r="V2364" s="13">
        <f t="shared" si="3201"/>
        <v>1.3436396866281957E-3</v>
      </c>
      <c r="W2364" s="13">
        <f t="shared" si="3202"/>
        <v>4.1805763061418234E-2</v>
      </c>
      <c r="X2364" s="13">
        <f t="shared" si="3203"/>
        <v>2.4152872808559645E-2</v>
      </c>
      <c r="Y2364" s="13">
        <f t="shared" si="3204"/>
        <v>6.9770436201514185E-3</v>
      </c>
      <c r="Z2364" s="13">
        <f t="shared" si="3205"/>
        <v>5.97283334744765E-3</v>
      </c>
      <c r="AA2364" s="13">
        <f t="shared" si="3206"/>
        <v>6.6008260697312067E-3</v>
      </c>
      <c r="AB2364" s="13">
        <f t="shared" si="3207"/>
        <v>3.6474234478233131E-3</v>
      </c>
      <c r="AC2364" s="13">
        <f t="shared" si="3208"/>
        <v>5.3618340930431897E-5</v>
      </c>
      <c r="AD2364" s="13">
        <f t="shared" si="3209"/>
        <v>1.1550321038119087E-2</v>
      </c>
      <c r="AE2364" s="13">
        <f t="shared" si="3210"/>
        <v>6.6730855868333697E-3</v>
      </c>
      <c r="AF2364" s="13">
        <f t="shared" si="3211"/>
        <v>1.9276551319327986E-3</v>
      </c>
      <c r="AG2364" s="13">
        <f t="shared" si="3212"/>
        <v>3.7122799833394304E-4</v>
      </c>
      <c r="AH2364" s="13">
        <f t="shared" si="3213"/>
        <v>8.6268658662974206E-4</v>
      </c>
      <c r="AI2364" s="13">
        <f t="shared" si="3214"/>
        <v>9.5339075774923752E-4</v>
      </c>
      <c r="AJ2364" s="13">
        <f t="shared" si="3215"/>
        <v>5.2681585123090665E-4</v>
      </c>
      <c r="AK2364" s="13">
        <f t="shared" si="3216"/>
        <v>1.940686885919671E-4</v>
      </c>
      <c r="AL2364" s="13">
        <f t="shared" si="3217"/>
        <v>1.3693797289225522E-6</v>
      </c>
      <c r="AM2364" s="13">
        <f t="shared" si="3218"/>
        <v>2.5529478486039274E-3</v>
      </c>
      <c r="AN2364" s="13">
        <f t="shared" si="3219"/>
        <v>1.4749407775102295E-3</v>
      </c>
      <c r="AO2364" s="13">
        <f t="shared" si="3220"/>
        <v>4.2606634098540626E-4</v>
      </c>
      <c r="AP2364" s="13">
        <f t="shared" si="3221"/>
        <v>8.2051894190684311E-5</v>
      </c>
      <c r="AQ2364" s="13">
        <f t="shared" si="3222"/>
        <v>1.1851170861165003E-5</v>
      </c>
      <c r="AR2364" s="13">
        <f t="shared" si="3223"/>
        <v>9.9681756172742284E-5</v>
      </c>
      <c r="AS2364" s="13">
        <f t="shared" si="3224"/>
        <v>1.1016244662222159E-4</v>
      </c>
      <c r="AT2364" s="13">
        <f t="shared" si="3225"/>
        <v>6.0872546350223298E-5</v>
      </c>
      <c r="AU2364" s="13">
        <f t="shared" si="3226"/>
        <v>2.2424259281187914E-5</v>
      </c>
      <c r="AV2364" s="13">
        <f t="shared" si="3227"/>
        <v>6.195494945498916E-6</v>
      </c>
      <c r="AW2364" s="13">
        <f t="shared" si="3228"/>
        <v>2.4286891096144231E-8</v>
      </c>
      <c r="AX2364" s="13">
        <f t="shared" si="3229"/>
        <v>4.7022810709343161E-4</v>
      </c>
      <c r="AY2364" s="13">
        <f t="shared" si="3230"/>
        <v>2.7166971321518384E-4</v>
      </c>
      <c r="AZ2364" s="13">
        <f t="shared" si="3231"/>
        <v>7.8477266634080335E-5</v>
      </c>
      <c r="BA2364" s="13">
        <f t="shared" si="3232"/>
        <v>1.5113159052510645E-5</v>
      </c>
      <c r="BB2364" s="13">
        <f t="shared" si="3233"/>
        <v>2.1828701451672419E-6</v>
      </c>
      <c r="BC2364" s="13">
        <f t="shared" si="3234"/>
        <v>2.5222639709443907E-7</v>
      </c>
      <c r="BD2364" s="13">
        <f t="shared" si="3235"/>
        <v>9.5983607755905683E-6</v>
      </c>
      <c r="BE2364" s="13">
        <f t="shared" si="3236"/>
        <v>1.0607546929344316E-5</v>
      </c>
      <c r="BF2364" s="13">
        <f t="shared" si="3237"/>
        <v>5.8614202200228796E-6</v>
      </c>
      <c r="BG2364" s="13">
        <f t="shared" si="3238"/>
        <v>2.15923293258634E-6</v>
      </c>
      <c r="BH2364" s="13">
        <f t="shared" si="3239"/>
        <v>5.9656448635590351E-7</v>
      </c>
      <c r="BI2364" s="13">
        <f t="shared" si="3240"/>
        <v>1.3185763555571472E-7</v>
      </c>
      <c r="BJ2364" s="14">
        <f t="shared" si="3241"/>
        <v>0.48327095300167128</v>
      </c>
      <c r="BK2364" s="14">
        <f t="shared" si="3242"/>
        <v>0.32510224472064553</v>
      </c>
      <c r="BL2364" s="14">
        <f t="shared" si="3243"/>
        <v>0.18576994990656026</v>
      </c>
      <c r="BM2364" s="14">
        <f t="shared" si="3244"/>
        <v>0.23810927184059208</v>
      </c>
      <c r="BN2364" s="14">
        <f t="shared" si="3245"/>
        <v>0.76173506370940858</v>
      </c>
    </row>
    <row r="2365" spans="1:66" x14ac:dyDescent="0.25">
      <c r="A2365" t="s">
        <v>346</v>
      </c>
      <c r="B2365" t="s">
        <v>237</v>
      </c>
      <c r="C2365" t="s">
        <v>241</v>
      </c>
      <c r="D2365" t="s">
        <v>460</v>
      </c>
      <c r="E2365" s="10">
        <f>VLOOKUP(A2365,home!$A$2:$E$405,3,FALSE)</f>
        <v>1.5866</v>
      </c>
      <c r="F2365" s="10">
        <f>VLOOKUP(B2365,home!$B$2:$E$405,3,FALSE)</f>
        <v>0.97409999999999997</v>
      </c>
      <c r="G2365" s="10">
        <f>VLOOKUP(C2365,away!$B$2:$E$405,4,FALSE)</f>
        <v>0.98040000000000005</v>
      </c>
      <c r="H2365" s="10">
        <f>VLOOKUP(A2365,away!$A$2:$E$405,3,FALSE)</f>
        <v>1.1788000000000001</v>
      </c>
      <c r="I2365" s="10">
        <f>VLOOKUP(C2365,away!$B$2:$E$405,3,FALSE)</f>
        <v>1.0367999999999999</v>
      </c>
      <c r="J2365" s="10">
        <f>VLOOKUP(B2365,home!$B$2:$E$405,4,FALSE)</f>
        <v>1.3882000000000001</v>
      </c>
      <c r="K2365" s="12">
        <f t="shared" si="3190"/>
        <v>1.5152151216240002</v>
      </c>
      <c r="L2365" s="12">
        <f t="shared" si="3191"/>
        <v>1.6966300538879999</v>
      </c>
      <c r="M2365" s="13">
        <f t="shared" si="3192"/>
        <v>4.0282216895768115E-2</v>
      </c>
      <c r="N2365" s="13">
        <f t="shared" si="3193"/>
        <v>6.1036224173005631E-2</v>
      </c>
      <c r="O2365" s="13">
        <f t="shared" si="3194"/>
        <v>6.8344019822595165E-2</v>
      </c>
      <c r="P2365" s="13">
        <f t="shared" si="3195"/>
        <v>0.1035558923077666</v>
      </c>
      <c r="Q2365" s="13">
        <f t="shared" si="3196"/>
        <v>4.6241504916885251E-2</v>
      </c>
      <c r="R2365" s="13">
        <f t="shared" si="3197"/>
        <v>5.7977259017266081E-2</v>
      </c>
      <c r="S2365" s="13">
        <f t="shared" si="3198"/>
        <v>6.6554323831072196E-2</v>
      </c>
      <c r="T2365" s="13">
        <f t="shared" si="3199"/>
        <v>7.8454726978997233E-2</v>
      </c>
      <c r="U2365" s="13">
        <f t="shared" si="3200"/>
        <v>8.784801957327297E-2</v>
      </c>
      <c r="V2365" s="13">
        <f t="shared" si="3201"/>
        <v>1.9010573461127774E-2</v>
      </c>
      <c r="W2365" s="13">
        <f t="shared" si="3202"/>
        <v>2.335527583223837E-2</v>
      </c>
      <c r="X2365" s="13">
        <f t="shared" si="3203"/>
        <v>3.9625262893819693E-2</v>
      </c>
      <c r="Y2365" s="13">
        <f t="shared" si="3204"/>
        <v>3.3614705959433729E-2</v>
      </c>
      <c r="Z2365" s="13">
        <f t="shared" si="3205"/>
        <v>3.2788653363580889E-2</v>
      </c>
      <c r="AA2365" s="13">
        <f t="shared" si="3206"/>
        <v>4.9681863394185392E-2</v>
      </c>
      <c r="AB2365" s="13">
        <f t="shared" si="3207"/>
        <v>3.7639355342663806E-2</v>
      </c>
      <c r="AC2365" s="13">
        <f t="shared" si="3208"/>
        <v>3.0544757863367709E-3</v>
      </c>
      <c r="AD2365" s="13">
        <f t="shared" si="3209"/>
        <v>8.847066777676783E-3</v>
      </c>
      <c r="AE2365" s="13">
        <f t="shared" si="3210"/>
        <v>1.5010199383760494E-2</v>
      </c>
      <c r="AF2365" s="13">
        <f t="shared" si="3211"/>
        <v>1.2733377694669595E-2</v>
      </c>
      <c r="AG2365" s="13">
        <f t="shared" si="3212"/>
        <v>7.2012770947611762E-3</v>
      </c>
      <c r="AH2365" s="13">
        <f t="shared" si="3213"/>
        <v>1.390755368079181E-2</v>
      </c>
      <c r="AI2365" s="13">
        <f t="shared" si="3214"/>
        <v>2.1072935641933271E-2</v>
      </c>
      <c r="AJ2365" s="13">
        <f t="shared" si="3215"/>
        <v>1.5965015370833328E-2</v>
      </c>
      <c r="AK2365" s="13">
        <f t="shared" si="3216"/>
        <v>8.0634775689487556E-3</v>
      </c>
      <c r="AL2365" s="13">
        <f t="shared" si="3217"/>
        <v>3.1409290745346331E-4</v>
      </c>
      <c r="AM2365" s="13">
        <f t="shared" si="3218"/>
        <v>2.6810418727106337E-3</v>
      </c>
      <c r="AN2365" s="13">
        <f t="shared" si="3219"/>
        <v>4.5487362169730275E-3</v>
      </c>
      <c r="AO2365" s="13">
        <f t="shared" si="3220"/>
        <v>3.8587612864626219E-3</v>
      </c>
      <c r="AP2365" s="13">
        <f t="shared" si="3221"/>
        <v>2.182296789797335E-3</v>
      </c>
      <c r="AQ2365" s="13">
        <f t="shared" si="3222"/>
        <v>9.2563758001836622E-4</v>
      </c>
      <c r="AR2365" s="13">
        <f t="shared" si="3223"/>
        <v>4.719194710178406E-3</v>
      </c>
      <c r="AS2365" s="13">
        <f t="shared" si="3224"/>
        <v>7.1505951867503114E-3</v>
      </c>
      <c r="AT2365" s="13">
        <f t="shared" si="3225"/>
        <v>5.4173449777879332E-3</v>
      </c>
      <c r="AU2365" s="13">
        <f t="shared" si="3226"/>
        <v>2.7361476764660377E-3</v>
      </c>
      <c r="AV2365" s="13">
        <f t="shared" si="3227"/>
        <v>1.0364630835944281E-3</v>
      </c>
      <c r="AW2365" s="13">
        <f t="shared" si="3228"/>
        <v>2.2429370276223733E-5</v>
      </c>
      <c r="AX2365" s="13">
        <f t="shared" si="3229"/>
        <v>6.7705919787304687E-4</v>
      </c>
      <c r="AY2365" s="13">
        <f t="shared" si="3230"/>
        <v>1.1487189833727137E-3</v>
      </c>
      <c r="AZ2365" s="13">
        <f t="shared" si="3231"/>
        <v>9.7447557533090774E-4</v>
      </c>
      <c r="BA2365" s="13">
        <f t="shared" si="3232"/>
        <v>5.5110818262873919E-4</v>
      </c>
      <c r="BB2365" s="13">
        <f t="shared" si="3233"/>
        <v>2.3375667639787906E-4</v>
      </c>
      <c r="BC2365" s="13">
        <f t="shared" si="3234"/>
        <v>7.9319720494722563E-5</v>
      </c>
      <c r="BD2365" s="13">
        <f t="shared" si="3235"/>
        <v>1.3344545959063272E-3</v>
      </c>
      <c r="BE2365" s="13">
        <f t="shared" si="3236"/>
        <v>2.0219857828379113E-3</v>
      </c>
      <c r="BF2365" s="13">
        <f t="shared" si="3237"/>
        <v>1.531871716932373E-3</v>
      </c>
      <c r="BG2365" s="13">
        <f t="shared" si="3238"/>
        <v>7.7370506329468413E-4</v>
      </c>
      <c r="BH2365" s="13">
        <f t="shared" si="3239"/>
        <v>2.9308240289528984E-4</v>
      </c>
      <c r="BI2365" s="13">
        <f t="shared" si="3240"/>
        <v>8.881657774976811E-5</v>
      </c>
      <c r="BJ2365" s="14">
        <f t="shared" si="3241"/>
        <v>0.34398053378730781</v>
      </c>
      <c r="BK2365" s="14">
        <f t="shared" si="3242"/>
        <v>0.23392029417289764</v>
      </c>
      <c r="BL2365" s="14">
        <f t="shared" si="3243"/>
        <v>0.38760316118688409</v>
      </c>
      <c r="BM2365" s="14">
        <f t="shared" si="3244"/>
        <v>0.61972923576428707</v>
      </c>
      <c r="BN2365" s="14">
        <f t="shared" si="3245"/>
        <v>0.37743711713328681</v>
      </c>
    </row>
    <row r="2366" spans="1:66" x14ac:dyDescent="0.25">
      <c r="A2366" t="s">
        <v>346</v>
      </c>
      <c r="B2366" t="s">
        <v>238</v>
      </c>
      <c r="C2366" t="s">
        <v>242</v>
      </c>
      <c r="D2366" t="s">
        <v>460</v>
      </c>
      <c r="E2366" s="10">
        <f>VLOOKUP(A2366,home!$A$2:$E$405,3,FALSE)</f>
        <v>1.5866</v>
      </c>
      <c r="F2366" s="10">
        <f>VLOOKUP(B2366,home!$B$2:$E$405,3,FALSE)</f>
        <v>1.6807000000000001</v>
      </c>
      <c r="G2366" s="10">
        <f>VLOOKUP(C2366,away!$B$2:$E$405,4,FALSE)</f>
        <v>0.84040000000000004</v>
      </c>
      <c r="H2366" s="10">
        <f>VLOOKUP(A2366,away!$A$2:$E$405,3,FALSE)</f>
        <v>1.1788000000000001</v>
      </c>
      <c r="I2366" s="10">
        <f>VLOOKUP(C2366,away!$B$2:$E$405,3,FALSE)</f>
        <v>0.75409999999999999</v>
      </c>
      <c r="J2366" s="10">
        <f>VLOOKUP(B2366,home!$B$2:$E$405,4,FALSE)</f>
        <v>0.65980000000000005</v>
      </c>
      <c r="K2366" s="12">
        <f t="shared" si="3190"/>
        <v>2.2410094802480005</v>
      </c>
      <c r="L2366" s="12">
        <f t="shared" si="3191"/>
        <v>0.58651804618400005</v>
      </c>
      <c r="M2366" s="13">
        <f t="shared" si="3192"/>
        <v>5.9158941915560009E-2</v>
      </c>
      <c r="N2366" s="13">
        <f t="shared" si="3193"/>
        <v>0.13257574967421079</v>
      </c>
      <c r="O2366" s="13">
        <f t="shared" si="3194"/>
        <v>3.4697787026627E-2</v>
      </c>
      <c r="P2366" s="13">
        <f t="shared" si="3195"/>
        <v>7.7758069670297192E-2</v>
      </c>
      <c r="Q2366" s="13">
        <f t="shared" si="3196"/>
        <v>0.14855175593544609</v>
      </c>
      <c r="R2366" s="13">
        <f t="shared" si="3197"/>
        <v>1.0175439126882907E-2</v>
      </c>
      <c r="S2366" s="13">
        <f t="shared" si="3198"/>
        <v>2.5551155932948186E-2</v>
      </c>
      <c r="T2366" s="13">
        <f t="shared" si="3199"/>
        <v>8.7128285648460271E-2</v>
      </c>
      <c r="U2366" s="13">
        <f t="shared" si="3200"/>
        <v>2.2803255549031034E-2</v>
      </c>
      <c r="V2366" s="13">
        <f t="shared" si="3201"/>
        <v>3.7315830857200978E-3</v>
      </c>
      <c r="W2366" s="13">
        <f t="shared" si="3202"/>
        <v>0.11096863111960729</v>
      </c>
      <c r="X2366" s="13">
        <f t="shared" si="3203"/>
        <v>6.5085104711985101E-2</v>
      </c>
      <c r="Y2366" s="13">
        <f t="shared" si="3204"/>
        <v>1.908679422567728E-2</v>
      </c>
      <c r="Z2366" s="13">
        <f t="shared" si="3205"/>
        <v>1.9893595585878639E-3</v>
      </c>
      <c r="AA2366" s="13">
        <f t="shared" si="3206"/>
        <v>4.4581736304173808E-3</v>
      </c>
      <c r="AB2366" s="13">
        <f t="shared" si="3207"/>
        <v>4.9954046851784983E-3</v>
      </c>
      <c r="AC2366" s="13">
        <f t="shared" si="3208"/>
        <v>3.0654780174027216E-4</v>
      </c>
      <c r="AD2366" s="13">
        <f t="shared" si="3209"/>
        <v>6.2170438587295804E-2</v>
      </c>
      <c r="AE2366" s="13">
        <f t="shared" si="3210"/>
        <v>3.6464084170623093E-2</v>
      </c>
      <c r="AF2366" s="13">
        <f t="shared" si="3211"/>
        <v>1.0693421701821392E-2</v>
      </c>
      <c r="AG2366" s="13">
        <f t="shared" si="3212"/>
        <v>2.0906282678579565E-3</v>
      </c>
      <c r="AH2366" s="13">
        <f t="shared" si="3213"/>
        <v>2.9169882036510458E-4</v>
      </c>
      <c r="AI2366" s="13">
        <f t="shared" si="3214"/>
        <v>6.5369982181535794E-4</v>
      </c>
      <c r="AJ2366" s="13">
        <f t="shared" si="3215"/>
        <v>7.3247374896232302E-4</v>
      </c>
      <c r="AK2366" s="13">
        <f t="shared" si="3216"/>
        <v>5.4716020515245328E-4</v>
      </c>
      <c r="AL2366" s="13">
        <f t="shared" si="3217"/>
        <v>1.6116965282455157E-5</v>
      </c>
      <c r="AM2366" s="13">
        <f t="shared" si="3218"/>
        <v>2.7864908453061207E-2</v>
      </c>
      <c r="AN2366" s="13">
        <f t="shared" si="3219"/>
        <v>1.6343271662985485E-2</v>
      </c>
      <c r="AO2366" s="13">
        <f t="shared" si="3220"/>
        <v>4.7928118820142907E-3</v>
      </c>
      <c r="AP2366" s="13">
        <f t="shared" si="3221"/>
        <v>9.370235535888276E-4</v>
      </c>
      <c r="AQ2366" s="13">
        <f t="shared" si="3222"/>
        <v>1.3739530596982693E-4</v>
      </c>
      <c r="AR2366" s="13">
        <f t="shared" si="3223"/>
        <v>3.4217324438943763E-5</v>
      </c>
      <c r="AS2366" s="13">
        <f t="shared" si="3224"/>
        <v>7.6681348456394564E-5</v>
      </c>
      <c r="AT2366" s="13">
        <f t="shared" si="3225"/>
        <v>8.592181442449031E-5</v>
      </c>
      <c r="AU2366" s="13">
        <f t="shared" si="3226"/>
        <v>6.4183866895130731E-5</v>
      </c>
      <c r="AV2366" s="13">
        <f t="shared" si="3227"/>
        <v>3.5959163547740935E-5</v>
      </c>
      <c r="AW2366" s="13">
        <f t="shared" si="3228"/>
        <v>5.8844495332200356E-7</v>
      </c>
      <c r="AX2366" s="13">
        <f t="shared" si="3229"/>
        <v>1.0407587334925476E-2</v>
      </c>
      <c r="AY2366" s="13">
        <f t="shared" si="3230"/>
        <v>6.1042377891698339E-3</v>
      </c>
      <c r="AZ2366" s="13">
        <f t="shared" si="3231"/>
        <v>1.7901228107732158E-3</v>
      </c>
      <c r="BA2366" s="13">
        <f t="shared" si="3232"/>
        <v>3.499797778013724E-4</v>
      </c>
      <c r="BB2366" s="13">
        <f t="shared" si="3233"/>
        <v>5.1317363869992842E-5</v>
      </c>
      <c r="BC2366" s="13">
        <f t="shared" si="3234"/>
        <v>6.019711998468321E-6</v>
      </c>
      <c r="BD2366" s="13">
        <f t="shared" si="3235"/>
        <v>3.344846379262221E-6</v>
      </c>
      <c r="BE2366" s="13">
        <f t="shared" si="3236"/>
        <v>7.4958324458998371E-6</v>
      </c>
      <c r="BF2366" s="13">
        <f t="shared" si="3237"/>
        <v>8.3991157868060468E-6</v>
      </c>
      <c r="BG2366" s="13">
        <f t="shared" si="3238"/>
        <v>6.2741660346443323E-6</v>
      </c>
      <c r="BH2366" s="13">
        <f t="shared" si="3239"/>
        <v>3.5151163910719875E-6</v>
      </c>
      <c r="BI2366" s="13">
        <f t="shared" si="3240"/>
        <v>1.5754818313134929E-6</v>
      </c>
      <c r="BJ2366" s="14">
        <f t="shared" si="3241"/>
        <v>0.74359956968914298</v>
      </c>
      <c r="BK2366" s="14">
        <f t="shared" si="3242"/>
        <v>0.17262665316071804</v>
      </c>
      <c r="BL2366" s="14">
        <f t="shared" si="3243"/>
        <v>7.968266069106375E-2</v>
      </c>
      <c r="BM2366" s="14">
        <f t="shared" si="3244"/>
        <v>0.52887685040627208</v>
      </c>
      <c r="BN2366" s="14">
        <f t="shared" si="3245"/>
        <v>0.46291774334902402</v>
      </c>
    </row>
    <row r="2367" spans="1:66" x14ac:dyDescent="0.25">
      <c r="A2367" t="s">
        <v>346</v>
      </c>
      <c r="B2367" t="s">
        <v>240</v>
      </c>
      <c r="C2367" t="s">
        <v>231</v>
      </c>
      <c r="D2367" t="s">
        <v>460</v>
      </c>
      <c r="E2367" s="10">
        <f>VLOOKUP(A2367,home!$A$2:$E$405,3,FALSE)</f>
        <v>1.5866</v>
      </c>
      <c r="F2367" s="10">
        <f>VLOOKUP(B2367,home!$B$2:$E$405,3,FALSE)</f>
        <v>0.84040000000000004</v>
      </c>
      <c r="G2367" s="10">
        <f>VLOOKUP(C2367,away!$B$2:$E$405,4,FALSE)</f>
        <v>0.88239999999999996</v>
      </c>
      <c r="H2367" s="10">
        <f>VLOOKUP(A2367,away!$A$2:$E$405,3,FALSE)</f>
        <v>1.1788000000000001</v>
      </c>
      <c r="I2367" s="10">
        <f>VLOOKUP(C2367,away!$B$2:$E$405,3,FALSE)</f>
        <v>1.018</v>
      </c>
      <c r="J2367" s="10">
        <f>VLOOKUP(B2367,home!$B$2:$E$405,4,FALSE)</f>
        <v>1.0367999999999999</v>
      </c>
      <c r="K2367" s="12">
        <f t="shared" si="3190"/>
        <v>1.176573311936</v>
      </c>
      <c r="L2367" s="12">
        <f t="shared" si="3191"/>
        <v>1.2441790771199999</v>
      </c>
      <c r="M2367" s="13">
        <f t="shared" si="3192"/>
        <v>8.8854738970044742E-2</v>
      </c>
      <c r="N2367" s="13">
        <f t="shared" si="3193"/>
        <v>0.1045441145111943</v>
      </c>
      <c r="O2367" s="13">
        <f t="shared" si="3194"/>
        <v>0.11055120712948877</v>
      </c>
      <c r="P2367" s="13">
        <f t="shared" si="3195"/>
        <v>0.13007159991086531</v>
      </c>
      <c r="Q2367" s="13">
        <f t="shared" si="3196"/>
        <v>6.1501907526926171E-2</v>
      </c>
      <c r="R2367" s="13">
        <f t="shared" si="3197"/>
        <v>6.8772749430434654E-2</v>
      </c>
      <c r="S2367" s="13">
        <f t="shared" si="3198"/>
        <v>4.7601909868521301E-2</v>
      </c>
      <c r="T2367" s="13">
        <f t="shared" si="3199"/>
        <v>7.651938654797058E-2</v>
      </c>
      <c r="U2367" s="13">
        <f t="shared" si="3200"/>
        <v>8.0916181568311166E-2</v>
      </c>
      <c r="V2367" s="13">
        <f t="shared" si="3201"/>
        <v>7.7425453013181987E-3</v>
      </c>
      <c r="W2367" s="13">
        <f t="shared" si="3202"/>
        <v>2.4120501009779045E-2</v>
      </c>
      <c r="X2367" s="13">
        <f t="shared" si="3203"/>
        <v>3.0010222686018918E-2</v>
      </c>
      <c r="Y2367" s="13">
        <f t="shared" si="3204"/>
        <v>1.8669045582828357E-2</v>
      </c>
      <c r="Z2367" s="13">
        <f t="shared" si="3205"/>
        <v>2.8521871972454399E-2</v>
      </c>
      <c r="AA2367" s="13">
        <f t="shared" si="3206"/>
        <v>3.3558073369245246E-2</v>
      </c>
      <c r="AB2367" s="13">
        <f t="shared" si="3207"/>
        <v>1.9741766763122084E-2</v>
      </c>
      <c r="AC2367" s="13">
        <f t="shared" si="3208"/>
        <v>7.083789694269471E-4</v>
      </c>
      <c r="AD2367" s="13">
        <f t="shared" si="3209"/>
        <v>7.0948844396578449E-3</v>
      </c>
      <c r="AE2367" s="13">
        <f t="shared" si="3210"/>
        <v>8.8273067744065459E-3</v>
      </c>
      <c r="AF2367" s="13">
        <f t="shared" si="3211"/>
        <v>5.4913751980181311E-3</v>
      </c>
      <c r="AG2367" s="13">
        <f t="shared" si="3212"/>
        <v>2.2774180419966182E-3</v>
      </c>
      <c r="AH2367" s="13">
        <f t="shared" si="3213"/>
        <v>8.8715790871057715E-3</v>
      </c>
      <c r="AI2367" s="13">
        <f t="shared" si="3214"/>
        <v>1.0438063188618193E-2</v>
      </c>
      <c r="AJ2367" s="13">
        <f t="shared" si="3215"/>
        <v>6.1405732880148774E-3</v>
      </c>
      <c r="AK2367" s="13">
        <f t="shared" si="3216"/>
        <v>2.4082782168884658E-3</v>
      </c>
      <c r="AL2367" s="13">
        <f t="shared" si="3217"/>
        <v>4.1478929301738499E-5</v>
      </c>
      <c r="AM2367" s="13">
        <f t="shared" si="3218"/>
        <v>1.6695303365942826E-3</v>
      </c>
      <c r="AN2367" s="13">
        <f t="shared" si="3219"/>
        <v>2.0771947134077175E-3</v>
      </c>
      <c r="AO2367" s="13">
        <f t="shared" si="3220"/>
        <v>1.2922011007630786E-3</v>
      </c>
      <c r="AP2367" s="13">
        <f t="shared" si="3221"/>
        <v>5.3590985766695178E-4</v>
      </c>
      <c r="AQ2367" s="13">
        <f t="shared" si="3222"/>
        <v>1.6669195803289453E-4</v>
      </c>
      <c r="AR2367" s="13">
        <f t="shared" si="3223"/>
        <v>2.2075666162384702E-3</v>
      </c>
      <c r="AS2367" s="13">
        <f t="shared" si="3224"/>
        <v>2.5973639649870452E-3</v>
      </c>
      <c r="AT2367" s="13">
        <f t="shared" si="3225"/>
        <v>1.5279945612940147E-3</v>
      </c>
      <c r="AU2367" s="13">
        <f t="shared" si="3226"/>
        <v>5.9926587386729805E-4</v>
      </c>
      <c r="AV2367" s="13">
        <f t="shared" si="3227"/>
        <v>1.7627005848656712E-4</v>
      </c>
      <c r="AW2367" s="13">
        <f t="shared" si="3228"/>
        <v>1.6866575839914985E-6</v>
      </c>
      <c r="AX2367" s="13">
        <f t="shared" si="3229"/>
        <v>3.2738747291739329E-4</v>
      </c>
      <c r="AY2367" s="13">
        <f t="shared" si="3230"/>
        <v>4.0732864391501136E-4</v>
      </c>
      <c r="AZ2367" s="13">
        <f t="shared" si="3231"/>
        <v>2.5339488813536001E-4</v>
      </c>
      <c r="BA2367" s="13">
        <f t="shared" si="3232"/>
        <v>1.0508953935572596E-4</v>
      </c>
      <c r="BB2367" s="13">
        <f t="shared" si="3233"/>
        <v>3.2687551522643243E-5</v>
      </c>
      <c r="BC2367" s="13">
        <f t="shared" si="3234"/>
        <v>8.1338335373509426E-6</v>
      </c>
      <c r="BD2367" s="13">
        <f t="shared" si="3235"/>
        <v>4.5776803254541634E-4</v>
      </c>
      <c r="BE2367" s="13">
        <f t="shared" si="3236"/>
        <v>5.3859765015038712E-4</v>
      </c>
      <c r="BF2367" s="13">
        <f t="shared" si="3237"/>
        <v>3.1684981051919409E-4</v>
      </c>
      <c r="BG2367" s="13">
        <f t="shared" si="3238"/>
        <v>1.2426567698295407E-4</v>
      </c>
      <c r="BH2367" s="13">
        <f t="shared" si="3239"/>
        <v>3.6551919781950883E-5</v>
      </c>
      <c r="BI2367" s="13">
        <f t="shared" si="3240"/>
        <v>8.60120266309378E-6</v>
      </c>
      <c r="BJ2367" s="14">
        <f t="shared" si="3241"/>
        <v>0.34593171221464486</v>
      </c>
      <c r="BK2367" s="14">
        <f t="shared" si="3242"/>
        <v>0.27542798059339324</v>
      </c>
      <c r="BL2367" s="14">
        <f t="shared" si="3243"/>
        <v>0.34998956740874565</v>
      </c>
      <c r="BM2367" s="14">
        <f t="shared" si="3244"/>
        <v>0.43516917272395322</v>
      </c>
      <c r="BN2367" s="14">
        <f t="shared" si="3245"/>
        <v>0.56429631747895392</v>
      </c>
    </row>
    <row r="2368" spans="1:66" x14ac:dyDescent="0.25">
      <c r="A2368" t="s">
        <v>346</v>
      </c>
      <c r="B2368" t="s">
        <v>239</v>
      </c>
      <c r="C2368" t="s">
        <v>233</v>
      </c>
      <c r="D2368" t="s">
        <v>460</v>
      </c>
      <c r="E2368" s="10">
        <f>VLOOKUP(A2368,home!$A$2:$E$405,3,FALSE)</f>
        <v>1.5866</v>
      </c>
      <c r="F2368" s="10">
        <f>VLOOKUP(B2368,home!$B$2:$E$405,3,FALSE)</f>
        <v>1.4496</v>
      </c>
      <c r="G2368" s="10">
        <f>VLOOKUP(C2368,away!$B$2:$E$405,4,FALSE)</f>
        <v>1.3236000000000001</v>
      </c>
      <c r="H2368" s="10">
        <f>VLOOKUP(A2368,away!$A$2:$E$405,3,FALSE)</f>
        <v>1.1788000000000001</v>
      </c>
      <c r="I2368" s="10">
        <f>VLOOKUP(C2368,away!$B$2:$E$405,3,FALSE)</f>
        <v>0.76349999999999996</v>
      </c>
      <c r="J2368" s="10">
        <f>VLOOKUP(B2368,home!$B$2:$E$405,4,FALSE)</f>
        <v>0.67869999999999997</v>
      </c>
      <c r="K2368" s="12">
        <f t="shared" si="3190"/>
        <v>3.0441944424960004</v>
      </c>
      <c r="L2368" s="12">
        <f t="shared" si="3191"/>
        <v>0.61083936606</v>
      </c>
      <c r="M2368" s="13">
        <f t="shared" si="3192"/>
        <v>2.5860623158059631E-2</v>
      </c>
      <c r="N2368" s="13">
        <f t="shared" si="3193"/>
        <v>7.8724765297248492E-2</v>
      </c>
      <c r="O2368" s="13">
        <f t="shared" si="3194"/>
        <v>1.5796686655785701E-2</v>
      </c>
      <c r="P2368" s="13">
        <f t="shared" si="3195"/>
        <v>4.8088185727393554E-2</v>
      </c>
      <c r="Q2368" s="13">
        <f t="shared" si="3196"/>
        <v>0.11982674650234296</v>
      </c>
      <c r="R2368" s="13">
        <f t="shared" si="3197"/>
        <v>4.8246190313342993E-3</v>
      </c>
      <c r="S2368" s="13">
        <f t="shared" si="3198"/>
        <v>2.2355161285349773E-2</v>
      </c>
      <c r="T2368" s="13">
        <f t="shared" si="3199"/>
        <v>7.3194893870523497E-2</v>
      </c>
      <c r="U2368" s="13">
        <f t="shared" si="3200"/>
        <v>1.4687078442348308E-2</v>
      </c>
      <c r="V2368" s="13">
        <f t="shared" si="3201"/>
        <v>4.6188589986372614E-3</v>
      </c>
      <c r="W2368" s="13">
        <f t="shared" si="3202"/>
        <v>0.12159197192160315</v>
      </c>
      <c r="X2368" s="13">
        <f t="shared" si="3203"/>
        <v>7.4273163046577398E-2</v>
      </c>
      <c r="Y2368" s="13">
        <f t="shared" si="3204"/>
        <v>2.2684485915321174E-2</v>
      </c>
      <c r="Z2368" s="13">
        <f t="shared" si="3205"/>
        <v>9.8235574352708481E-4</v>
      </c>
      <c r="AA2368" s="13">
        <f t="shared" si="3206"/>
        <v>2.9904818949991778E-3</v>
      </c>
      <c r="AB2368" s="13">
        <f t="shared" si="3207"/>
        <v>4.5518041825707038E-3</v>
      </c>
      <c r="AC2368" s="13">
        <f t="shared" si="3208"/>
        <v>5.3680200400035817E-4</v>
      </c>
      <c r="AD2368" s="13">
        <f t="shared" si="3209"/>
        <v>9.2537401293968521E-2</v>
      </c>
      <c r="AE2368" s="13">
        <f t="shared" si="3210"/>
        <v>5.6525487543247564E-2</v>
      </c>
      <c r="AF2368" s="13">
        <f t="shared" si="3211"/>
        <v>1.7263996488574882E-2</v>
      </c>
      <c r="AG2368" s="13">
        <f t="shared" si="3212"/>
        <v>3.5151762235810491E-3</v>
      </c>
      <c r="AH2368" s="13">
        <f t="shared" si="3213"/>
        <v>1.500153899053711E-4</v>
      </c>
      <c r="AI2368" s="13">
        <f t="shared" si="3214"/>
        <v>4.5667601623880125E-4</v>
      </c>
      <c r="AJ2368" s="13">
        <f t="shared" si="3215"/>
        <v>6.9510529532768625E-4</v>
      </c>
      <c r="AK2368" s="13">
        <f t="shared" si="3216"/>
        <v>7.0534522566202782E-4</v>
      </c>
      <c r="AL2368" s="13">
        <f t="shared" si="3217"/>
        <v>3.9927629445636495E-5</v>
      </c>
      <c r="AM2368" s="13">
        <f t="shared" si="3218"/>
        <v>5.6340368548424197E-2</v>
      </c>
      <c r="AN2368" s="13">
        <f t="shared" si="3219"/>
        <v>3.4414915007706201E-2</v>
      </c>
      <c r="AO2368" s="13">
        <f t="shared" si="3220"/>
        <v>1.0510992433158017E-2</v>
      </c>
      <c r="AP2368" s="13">
        <f t="shared" si="3221"/>
        <v>2.1401759848438998E-3</v>
      </c>
      <c r="AQ2368" s="13">
        <f t="shared" si="3222"/>
        <v>3.2682593545972096E-4</v>
      </c>
      <c r="AR2368" s="13">
        <f t="shared" si="3223"/>
        <v>1.8327061133808125E-5</v>
      </c>
      <c r="AS2368" s="13">
        <f t="shared" si="3224"/>
        <v>5.5791137650823135E-5</v>
      </c>
      <c r="AT2368" s="13">
        <f t="shared" si="3225"/>
        <v>8.4919535588582603E-5</v>
      </c>
      <c r="AU2368" s="13">
        <f t="shared" si="3226"/>
        <v>8.6170526099368155E-5</v>
      </c>
      <c r="AV2368" s="13">
        <f t="shared" si="3227"/>
        <v>6.557995916466328E-5</v>
      </c>
      <c r="AW2368" s="13">
        <f t="shared" si="3228"/>
        <v>2.0623882803307035E-6</v>
      </c>
      <c r="AX2368" s="13">
        <f t="shared" si="3229"/>
        <v>2.8585172803881564E-2</v>
      </c>
      <c r="AY2368" s="13">
        <f t="shared" si="3230"/>
        <v>1.7460948834238568E-2</v>
      </c>
      <c r="AZ2368" s="13">
        <f t="shared" si="3231"/>
        <v>5.3329174583561911E-3</v>
      </c>
      <c r="BA2368" s="13">
        <f t="shared" si="3232"/>
        <v>1.0858519731708673E-3</v>
      </c>
      <c r="BB2368" s="13">
        <f t="shared" si="3233"/>
        <v>1.6582028273167318E-4</v>
      </c>
      <c r="BC2368" s="13">
        <f t="shared" si="3234"/>
        <v>2.0257911276741044E-5</v>
      </c>
      <c r="BD2368" s="13">
        <f t="shared" si="3235"/>
        <v>1.8658150674530359E-6</v>
      </c>
      <c r="BE2368" s="13">
        <f t="shared" si="3236"/>
        <v>5.6799038590658316E-6</v>
      </c>
      <c r="BF2368" s="13">
        <f t="shared" si="3237"/>
        <v>8.6453658808398986E-6</v>
      </c>
      <c r="BG2368" s="13">
        <f t="shared" si="3238"/>
        <v>8.7727249225991185E-6</v>
      </c>
      <c r="BH2368" s="13">
        <f t="shared" si="3239"/>
        <v>6.6764701137305988E-6</v>
      </c>
      <c r="BI2368" s="13">
        <f t="shared" si="3240"/>
        <v>4.0648946431418628E-6</v>
      </c>
      <c r="BJ2368" s="14">
        <f t="shared" si="3241"/>
        <v>0.81652233527623641</v>
      </c>
      <c r="BK2368" s="14">
        <f t="shared" si="3242"/>
        <v>0.11896050763712478</v>
      </c>
      <c r="BL2368" s="14">
        <f t="shared" si="3243"/>
        <v>4.5204305528296136E-2</v>
      </c>
      <c r="BM2368" s="14">
        <f t="shared" si="3244"/>
        <v>0.67108899136706135</v>
      </c>
      <c r="BN2368" s="14">
        <f t="shared" si="3245"/>
        <v>0.2931216263721646</v>
      </c>
    </row>
    <row r="2369" spans="1:66" x14ac:dyDescent="0.25">
      <c r="A2369" t="s">
        <v>347</v>
      </c>
      <c r="B2369" t="s">
        <v>255</v>
      </c>
      <c r="C2369" t="s">
        <v>258</v>
      </c>
      <c r="D2369" t="s">
        <v>460</v>
      </c>
      <c r="E2369" s="10">
        <f>VLOOKUP(A2369,home!$A$2:$E$405,3,FALSE)</f>
        <v>1.1809000000000001</v>
      </c>
      <c r="F2369" s="10">
        <f>VLOOKUP(B2369,home!$B$2:$E$405,3,FALSE)</f>
        <v>0.70569999999999999</v>
      </c>
      <c r="G2369" s="10">
        <f>VLOOKUP(C2369,away!$B$2:$E$405,4,FALSE)</f>
        <v>1.2376</v>
      </c>
      <c r="H2369" s="10">
        <f>VLOOKUP(A2369,away!$A$2:$E$405,3,FALSE)</f>
        <v>0.92459999999999998</v>
      </c>
      <c r="I2369" s="10">
        <f>VLOOKUP(C2369,away!$B$2:$E$405,3,FALSE)</f>
        <v>1.5807</v>
      </c>
      <c r="J2369" s="10">
        <f>VLOOKUP(B2369,home!$B$2:$E$405,4,FALSE)</f>
        <v>1.0814999999999999</v>
      </c>
      <c r="K2369" s="12">
        <f t="shared" si="3190"/>
        <v>1.0313677344880001</v>
      </c>
      <c r="L2369" s="12">
        <f t="shared" si="3191"/>
        <v>1.5806287104299996</v>
      </c>
      <c r="M2369" s="13">
        <f t="shared" si="3192"/>
        <v>7.338788254609796E-2</v>
      </c>
      <c r="N2369" s="13">
        <f t="shared" si="3193"/>
        <v>7.5689894160440502E-2</v>
      </c>
      <c r="O2369" s="13">
        <f t="shared" si="3194"/>
        <v>0.11599899415002712</v>
      </c>
      <c r="P2369" s="13">
        <f t="shared" si="3195"/>
        <v>0.11963761979940024</v>
      </c>
      <c r="Q2369" s="13">
        <f t="shared" si="3196"/>
        <v>3.9032057331945008E-2</v>
      </c>
      <c r="R2369" s="13">
        <f t="shared" si="3197"/>
        <v>9.1675670267267223E-2</v>
      </c>
      <c r="S2369" s="13">
        <f t="shared" si="3198"/>
        <v>4.8758594657214542E-2</v>
      </c>
      <c r="T2369" s="13">
        <f t="shared" si="3199"/>
        <v>6.1695190446022063E-2</v>
      </c>
      <c r="U2369" s="13">
        <f t="shared" si="3200"/>
        <v>9.4551328351220307E-2</v>
      </c>
      <c r="V2369" s="13">
        <f t="shared" si="3201"/>
        <v>8.8318579870438202E-3</v>
      </c>
      <c r="W2369" s="13">
        <f t="shared" si="3202"/>
        <v>1.3418801514284621E-2</v>
      </c>
      <c r="X2369" s="13">
        <f t="shared" si="3203"/>
        <v>2.1210142933039831E-2</v>
      </c>
      <c r="Y2369" s="13">
        <f t="shared" si="3204"/>
        <v>1.676268043614336E-2</v>
      </c>
      <c r="Z2369" s="13">
        <f t="shared" si="3205"/>
        <v>4.8301732157452142E-2</v>
      </c>
      <c r="AA2369" s="13">
        <f t="shared" si="3206"/>
        <v>4.9816848067077597E-2</v>
      </c>
      <c r="AB2369" s="13">
        <f t="shared" si="3207"/>
        <v>2.5689744865137362E-2</v>
      </c>
      <c r="AC2369" s="13">
        <f t="shared" si="3208"/>
        <v>8.9986114815390034E-4</v>
      </c>
      <c r="AD2369" s="13">
        <f t="shared" si="3209"/>
        <v>3.4599297293329678E-3</v>
      </c>
      <c r="AE2369" s="13">
        <f t="shared" si="3210"/>
        <v>5.468864266253988E-3</v>
      </c>
      <c r="AF2369" s="13">
        <f t="shared" si="3211"/>
        <v>4.322121936342873E-3</v>
      </c>
      <c r="AG2369" s="13">
        <f t="shared" si="3212"/>
        <v>2.2772233408542828E-3</v>
      </c>
      <c r="AH2369" s="13">
        <f t="shared" si="3213"/>
        <v>1.9086776152892209E-2</v>
      </c>
      <c r="AI2369" s="13">
        <f t="shared" si="3214"/>
        <v>1.9685485079488026E-2</v>
      </c>
      <c r="AJ2369" s="13">
        <f t="shared" si="3215"/>
        <v>1.0151487074364446E-2</v>
      </c>
      <c r="AK2369" s="13">
        <f t="shared" si="3216"/>
        <v>3.4899720751904919E-3</v>
      </c>
      <c r="AL2369" s="13">
        <f t="shared" si="3217"/>
        <v>5.8678485973465215E-5</v>
      </c>
      <c r="AM2369" s="13">
        <f t="shared" si="3218"/>
        <v>7.1369197728596463E-4</v>
      </c>
      <c r="AN2369" s="13">
        <f t="shared" si="3219"/>
        <v>1.1280820297017511E-3</v>
      </c>
      <c r="AO2369" s="13">
        <f t="shared" si="3220"/>
        <v>8.915394219333677E-4</v>
      </c>
      <c r="AP2369" s="13">
        <f t="shared" si="3221"/>
        <v>4.6973093559601539E-4</v>
      </c>
      <c r="AQ2369" s="13">
        <f t="shared" si="3222"/>
        <v>1.8561755074505181E-4</v>
      </c>
      <c r="AR2369" s="13">
        <f t="shared" si="3223"/>
        <v>6.0338212753624134E-3</v>
      </c>
      <c r="AS2369" s="13">
        <f t="shared" si="3224"/>
        <v>6.2230885790760283E-3</v>
      </c>
      <c r="AT2369" s="13">
        <f t="shared" si="3225"/>
        <v>3.209146384659895E-3</v>
      </c>
      <c r="AU2369" s="13">
        <f t="shared" si="3226"/>
        <v>1.1032700121290108E-3</v>
      </c>
      <c r="AV2369" s="13">
        <f t="shared" si="3227"/>
        <v>2.8446927323451149E-4</v>
      </c>
      <c r="AW2369" s="13">
        <f t="shared" si="3228"/>
        <v>2.6571728464271199E-6</v>
      </c>
      <c r="AX2369" s="13">
        <f t="shared" si="3229"/>
        <v>1.2267981295594773E-4</v>
      </c>
      <c r="AY2369" s="13">
        <f t="shared" si="3230"/>
        <v>1.9391123454835324E-4</v>
      </c>
      <c r="AZ2369" s="13">
        <f t="shared" si="3231"/>
        <v>1.532508323010264E-4</v>
      </c>
      <c r="BA2369" s="13">
        <f t="shared" si="3232"/>
        <v>8.0744221810765147E-5</v>
      </c>
      <c r="BB2369" s="13">
        <f t="shared" si="3233"/>
        <v>3.1906658798855898E-5</v>
      </c>
      <c r="BC2369" s="13">
        <f t="shared" si="3234"/>
        <v>1.0086516190273115E-5</v>
      </c>
      <c r="BD2369" s="13">
        <f t="shared" si="3235"/>
        <v>1.5895385235735326E-3</v>
      </c>
      <c r="BE2369" s="13">
        <f t="shared" si="3236"/>
        <v>1.6393987459394348E-3</v>
      </c>
      <c r="BF2369" s="13">
        <f t="shared" si="3237"/>
        <v>8.4541148526101162E-4</v>
      </c>
      <c r="BG2369" s="13">
        <f t="shared" si="3238"/>
        <v>2.9064337608792831E-4</v>
      </c>
      <c r="BH2369" s="13">
        <f t="shared" si="3239"/>
        <v>7.4940050084937578E-5</v>
      </c>
      <c r="BI2369" s="13">
        <f t="shared" si="3240"/>
        <v>1.5458149935703871E-5</v>
      </c>
      <c r="BJ2369" s="14">
        <f t="shared" si="3241"/>
        <v>0.24731814728652685</v>
      </c>
      <c r="BK2369" s="14">
        <f t="shared" si="3242"/>
        <v>0.2517684058584323</v>
      </c>
      <c r="BL2369" s="14">
        <f t="shared" si="3243"/>
        <v>0.45145549193800916</v>
      </c>
      <c r="BM2369" s="14">
        <f t="shared" si="3244"/>
        <v>0.48323040492354047</v>
      </c>
      <c r="BN2369" s="14">
        <f t="shared" si="3245"/>
        <v>0.51542211825517803</v>
      </c>
    </row>
    <row r="2370" spans="1:66" x14ac:dyDescent="0.25">
      <c r="A2370" t="s">
        <v>347</v>
      </c>
      <c r="B2370" t="s">
        <v>323</v>
      </c>
      <c r="C2370" t="s">
        <v>251</v>
      </c>
      <c r="D2370" t="s">
        <v>460</v>
      </c>
      <c r="E2370" s="10">
        <f>VLOOKUP(A2370,home!$A$2:$E$405,3,FALSE)</f>
        <v>1.1809000000000001</v>
      </c>
      <c r="F2370" s="10">
        <f>VLOOKUP(B2370,home!$B$2:$E$405,3,FALSE)</f>
        <v>0.7762</v>
      </c>
      <c r="G2370" s="10">
        <f>VLOOKUP(C2370,away!$B$2:$E$405,4,FALSE)</f>
        <v>0.8468</v>
      </c>
      <c r="H2370" s="10">
        <f>VLOOKUP(A2370,away!$A$2:$E$405,3,FALSE)</f>
        <v>0.92459999999999998</v>
      </c>
      <c r="I2370" s="10">
        <f>VLOOKUP(C2370,away!$B$2:$E$405,3,FALSE)</f>
        <v>1.2479</v>
      </c>
      <c r="J2370" s="10">
        <f>VLOOKUP(B2370,home!$B$2:$E$405,4,FALSE)</f>
        <v>0.72099999999999997</v>
      </c>
      <c r="K2370" s="12">
        <f t="shared" si="3190"/>
        <v>0.77618922634400001</v>
      </c>
      <c r="L2370" s="12">
        <f t="shared" si="3191"/>
        <v>0.83189581313999983</v>
      </c>
      <c r="M2370" s="13">
        <f t="shared" si="3192"/>
        <v>0.20027075769910715</v>
      </c>
      <c r="N2370" s="13">
        <f t="shared" si="3193"/>
        <v>0.15544800447779666</v>
      </c>
      <c r="O2370" s="13">
        <f t="shared" si="3194"/>
        <v>0.16660440482426264</v>
      </c>
      <c r="P2370" s="13">
        <f t="shared" si="3195"/>
        <v>0.12931654408604698</v>
      </c>
      <c r="Q2370" s="13">
        <f t="shared" si="3196"/>
        <v>6.0328533166169818E-2</v>
      </c>
      <c r="R2370" s="13">
        <f t="shared" si="3197"/>
        <v>6.9298753411992833E-2</v>
      </c>
      <c r="S2370" s="13">
        <f t="shared" si="3198"/>
        <v>2.0875200112194271E-2</v>
      </c>
      <c r="T2370" s="13">
        <f t="shared" si="3199"/>
        <v>5.0187054153814289E-2</v>
      </c>
      <c r="U2370" s="13">
        <f t="shared" si="3200"/>
        <v>5.378894579745834E-2</v>
      </c>
      <c r="V2370" s="13">
        <f t="shared" si="3201"/>
        <v>1.4976995069785849E-3</v>
      </c>
      <c r="W2370" s="13">
        <f t="shared" si="3202"/>
        <v>1.5608785828239232E-2</v>
      </c>
      <c r="X2370" s="13">
        <f t="shared" si="3203"/>
        <v>1.2984883578711182E-2</v>
      </c>
      <c r="Y2370" s="13">
        <f t="shared" si="3204"/>
        <v>5.4010351416200848E-3</v>
      </c>
      <c r="Z2370" s="13">
        <f t="shared" si="3205"/>
        <v>1.9216447606419374E-2</v>
      </c>
      <c r="AA2370" s="13">
        <f t="shared" si="3206"/>
        <v>1.4915599600706661E-2</v>
      </c>
      <c r="AB2370" s="13">
        <f t="shared" si="3207"/>
        <v>5.7886638572646901E-3</v>
      </c>
      <c r="AC2370" s="13">
        <f t="shared" si="3208"/>
        <v>6.0442337709143244E-5</v>
      </c>
      <c r="AD2370" s="13">
        <f t="shared" si="3209"/>
        <v>3.0288428490475496E-3</v>
      </c>
      <c r="AE2370" s="13">
        <f t="shared" si="3210"/>
        <v>2.5196816847816851E-3</v>
      </c>
      <c r="AF2370" s="13">
        <f t="shared" si="3211"/>
        <v>1.0480563220077123E-3</v>
      </c>
      <c r="AG2370" s="13">
        <f t="shared" si="3212"/>
        <v>2.9062455540437447E-4</v>
      </c>
      <c r="AH2370" s="13">
        <f t="shared" si="3213"/>
        <v>3.996520576801112E-3</v>
      </c>
      <c r="AI2370" s="13">
        <f t="shared" si="3214"/>
        <v>3.1020562145751308E-3</v>
      </c>
      <c r="AJ2370" s="13">
        <f t="shared" si="3215"/>
        <v>1.2038913066333341E-3</v>
      </c>
      <c r="AK2370" s="13">
        <f t="shared" si="3216"/>
        <v>3.1148248729933166E-4</v>
      </c>
      <c r="AL2370" s="13">
        <f t="shared" si="3217"/>
        <v>1.5611254121825322E-6</v>
      </c>
      <c r="AM2370" s="13">
        <f t="shared" si="3218"/>
        <v>4.7019103754395499E-4</v>
      </c>
      <c r="AN2370" s="13">
        <f t="shared" si="3219"/>
        <v>3.911499555087686E-4</v>
      </c>
      <c r="AO2370" s="13">
        <f t="shared" si="3220"/>
        <v>1.626980051488209E-4</v>
      </c>
      <c r="AP2370" s="13">
        <f t="shared" si="3221"/>
        <v>4.5115929763178087E-5</v>
      </c>
      <c r="AQ2370" s="13">
        <f t="shared" si="3222"/>
        <v>9.3829382689765374E-6</v>
      </c>
      <c r="AR2370" s="13">
        <f t="shared" si="3223"/>
        <v>6.6493774699374062E-4</v>
      </c>
      <c r="AS2370" s="13">
        <f t="shared" si="3224"/>
        <v>5.1611751540599389E-4</v>
      </c>
      <c r="AT2370" s="13">
        <f t="shared" si="3225"/>
        <v>2.0030242749278295E-4</v>
      </c>
      <c r="AU2370" s="13">
        <f t="shared" si="3226"/>
        <v>5.1824195410149451E-5</v>
      </c>
      <c r="AV2370" s="13">
        <f t="shared" si="3227"/>
        <v>1.0056345535326043E-5</v>
      </c>
      <c r="AW2370" s="13">
        <f t="shared" si="3228"/>
        <v>2.8000890381785078E-8</v>
      </c>
      <c r="AX2370" s="13">
        <f t="shared" si="3229"/>
        <v>6.0826202944187507E-5</v>
      </c>
      <c r="AY2370" s="13">
        <f t="shared" si="3230"/>
        <v>5.0601063558473513E-5</v>
      </c>
      <c r="AZ2370" s="13">
        <f t="shared" si="3231"/>
        <v>2.1047406457362569E-5</v>
      </c>
      <c r="BA2370" s="13">
        <f t="shared" si="3232"/>
        <v>5.8364164364452391E-6</v>
      </c>
      <c r="BB2370" s="13">
        <f t="shared" si="3233"/>
        <v>1.2138225993050681E-6</v>
      </c>
      <c r="BC2370" s="13">
        <f t="shared" si="3234"/>
        <v>2.0195478765131961E-7</v>
      </c>
      <c r="BD2370" s="13">
        <f t="shared" si="3235"/>
        <v>9.2193154620472855E-5</v>
      </c>
      <c r="BE2370" s="13">
        <f t="shared" si="3236"/>
        <v>7.155933335907759E-5</v>
      </c>
      <c r="BF2370" s="13">
        <f t="shared" si="3237"/>
        <v>2.7771791798837412E-5</v>
      </c>
      <c r="BG2370" s="13">
        <f t="shared" si="3238"/>
        <v>7.1853885301754184E-6</v>
      </c>
      <c r="BH2370" s="13">
        <f t="shared" si="3239"/>
        <v>1.3943052910544771E-6</v>
      </c>
      <c r="BI2370" s="13">
        <f t="shared" si="3240"/>
        <v>2.1644894903018411E-7</v>
      </c>
      <c r="BJ2370" s="14">
        <f t="shared" si="3241"/>
        <v>0.30806376649060974</v>
      </c>
      <c r="BK2370" s="14">
        <f t="shared" si="3242"/>
        <v>0.35207280593100682</v>
      </c>
      <c r="BL2370" s="14">
        <f t="shared" si="3243"/>
        <v>0.3206538767303807</v>
      </c>
      <c r="BM2370" s="14">
        <f t="shared" si="3244"/>
        <v>0.21868932603037242</v>
      </c>
      <c r="BN2370" s="14">
        <f t="shared" si="3245"/>
        <v>0.78126699766537611</v>
      </c>
    </row>
    <row r="2371" spans="1:66" x14ac:dyDescent="0.25">
      <c r="A2371" t="s">
        <v>357</v>
      </c>
      <c r="B2371" t="s">
        <v>333</v>
      </c>
      <c r="C2371" t="s">
        <v>331</v>
      </c>
      <c r="D2371" t="s">
        <v>460</v>
      </c>
      <c r="E2371" s="10">
        <f>VLOOKUP(A2371,home!$A$2:$E$405,3,FALSE)</f>
        <v>1.72</v>
      </c>
      <c r="F2371" s="10">
        <f>VLOOKUP(B2371,home!$B$2:$E$405,3,FALSE)</f>
        <v>1.5116000000000001</v>
      </c>
      <c r="G2371" s="10">
        <f>VLOOKUP(C2371,away!$B$2:$E$405,4,FALSE)</f>
        <v>1.3953</v>
      </c>
      <c r="H2371" s="10">
        <f>VLOOKUP(A2371,away!$A$2:$E$405,3,FALSE)</f>
        <v>1.58</v>
      </c>
      <c r="I2371" s="10">
        <f>VLOOKUP(C2371,away!$B$2:$E$405,3,FALSE)</f>
        <v>0.94940000000000002</v>
      </c>
      <c r="J2371" s="10">
        <f>VLOOKUP(B2371,home!$B$2:$E$405,4,FALSE)</f>
        <v>0.63290000000000002</v>
      </c>
      <c r="K2371" s="12">
        <f t="shared" si="3190"/>
        <v>3.6277130255999999</v>
      </c>
      <c r="L2371" s="12">
        <f t="shared" si="3191"/>
        <v>0.94938291080000015</v>
      </c>
      <c r="M2371" s="13">
        <f t="shared" si="3192"/>
        <v>1.0284720452122318E-2</v>
      </c>
      <c r="N2371" s="13">
        <f t="shared" si="3193"/>
        <v>3.7310014348818844E-2</v>
      </c>
      <c r="O2371" s="13">
        <f t="shared" si="3194"/>
        <v>9.7641378396001802E-3</v>
      </c>
      <c r="P2371" s="13">
        <f t="shared" si="3195"/>
        <v>3.5421490024471404E-2</v>
      </c>
      <c r="Q2371" s="13">
        <f t="shared" si="3196"/>
        <v>6.7675012519266539E-2</v>
      </c>
      <c r="R2371" s="13">
        <f t="shared" si="3197"/>
        <v>4.6349528018060221E-3</v>
      </c>
      <c r="S2371" s="13">
        <f t="shared" si="3198"/>
        <v>3.0498688841241583E-2</v>
      </c>
      <c r="T2371" s="13">
        <f t="shared" si="3199"/>
        <v>6.4249500373967719E-2</v>
      </c>
      <c r="U2371" s="13">
        <f t="shared" si="3200"/>
        <v>1.6814278652152913E-2</v>
      </c>
      <c r="V2371" s="13">
        <f t="shared" si="3201"/>
        <v>1.1671132353611113E-2</v>
      </c>
      <c r="W2371" s="13">
        <f t="shared" si="3202"/>
        <v>8.1835174807928748E-2</v>
      </c>
      <c r="X2371" s="13">
        <f t="shared" si="3203"/>
        <v>7.7692916464978251E-2</v>
      </c>
      <c r="Y2371" s="13">
        <f t="shared" si="3204"/>
        <v>3.6880163591031148E-2</v>
      </c>
      <c r="Z2371" s="13">
        <f t="shared" si="3205"/>
        <v>1.466781660799739E-3</v>
      </c>
      <c r="AA2371" s="13">
        <f t="shared" si="3206"/>
        <v>5.3210629365944128E-3</v>
      </c>
      <c r="AB2371" s="13">
        <f t="shared" si="3207"/>
        <v>9.6516446625604727E-3</v>
      </c>
      <c r="AC2371" s="13">
        <f t="shared" si="3208"/>
        <v>2.5122759787336519E-3</v>
      </c>
      <c r="AD2371" s="13">
        <f t="shared" si="3209"/>
        <v>7.4218632400744028E-2</v>
      </c>
      <c r="AE2371" s="13">
        <f t="shared" si="3210"/>
        <v>7.0461901264213575E-2</v>
      </c>
      <c r="AF2371" s="13">
        <f t="shared" si="3211"/>
        <v>3.344766246136064E-2</v>
      </c>
      <c r="AG2371" s="13">
        <f t="shared" si="3212"/>
        <v>1.0584879715674156E-2</v>
      </c>
      <c r="AH2371" s="13">
        <f t="shared" si="3213"/>
        <v>3.4813436065952872E-4</v>
      </c>
      <c r="AI2371" s="13">
        <f t="shared" si="3214"/>
        <v>1.2629315548235E-3</v>
      </c>
      <c r="AJ2371" s="13">
        <f t="shared" si="3215"/>
        <v>2.2907766259372369E-3</v>
      </c>
      <c r="AK2371" s="13">
        <f t="shared" si="3216"/>
        <v>2.7700934015508437E-3</v>
      </c>
      <c r="AL2371" s="13">
        <f t="shared" si="3217"/>
        <v>3.4610005759007232E-4</v>
      </c>
      <c r="AM2371" s="13">
        <f t="shared" si="3218"/>
        <v>5.3848779900479447E-2</v>
      </c>
      <c r="AN2371" s="13">
        <f t="shared" si="3219"/>
        <v>5.1123111404945729E-2</v>
      </c>
      <c r="AO2371" s="13">
        <f t="shared" si="3220"/>
        <v>2.4267704157390026E-2</v>
      </c>
      <c r="AP2371" s="13">
        <f t="shared" si="3221"/>
        <v>7.6797812037920701E-3</v>
      </c>
      <c r="AQ2371" s="13">
        <f t="shared" si="3222"/>
        <v>1.8227632583908112E-3</v>
      </c>
      <c r="AR2371" s="13">
        <f t="shared" si="3223"/>
        <v>6.6102562534488106E-5</v>
      </c>
      <c r="AS2371" s="13">
        <f t="shared" si="3224"/>
        <v>2.3980112713190094E-4</v>
      </c>
      <c r="AT2371" s="13">
        <f t="shared" si="3225"/>
        <v>4.3496483622497948E-4</v>
      </c>
      <c r="AU2371" s="13">
        <f t="shared" si="3226"/>
        <v>5.2597586735044291E-4</v>
      </c>
      <c r="AV2371" s="13">
        <f t="shared" si="3227"/>
        <v>4.7702237628461486E-4</v>
      </c>
      <c r="AW2371" s="13">
        <f t="shared" si="3228"/>
        <v>3.3111092092784863E-5</v>
      </c>
      <c r="AX2371" s="13">
        <f t="shared" si="3229"/>
        <v>3.2557986709606128E-2</v>
      </c>
      <c r="AY2371" s="13">
        <f t="shared" si="3230"/>
        <v>3.0909996192153587E-2</v>
      </c>
      <c r="AZ2371" s="13">
        <f t="shared" si="3231"/>
        <v>1.4672711078861846E-2</v>
      </c>
      <c r="BA2371" s="13">
        <f t="shared" si="3232"/>
        <v>4.6433403844590897E-3</v>
      </c>
      <c r="BB2371" s="13">
        <f t="shared" si="3233"/>
        <v>1.1020770025082407E-3</v>
      </c>
      <c r="BC2371" s="13">
        <f t="shared" si="3234"/>
        <v>2.0925861451340257E-4</v>
      </c>
      <c r="BD2371" s="13">
        <f t="shared" si="3235"/>
        <v>1.0459440538388552E-5</v>
      </c>
      <c r="BE2371" s="13">
        <f t="shared" si="3236"/>
        <v>3.7943848681600811E-5</v>
      </c>
      <c r="BF2371" s="13">
        <f t="shared" si="3237"/>
        <v>6.8824697051819358E-5</v>
      </c>
      <c r="BG2371" s="13">
        <f t="shared" si="3238"/>
        <v>8.3225416659286327E-5</v>
      </c>
      <c r="BH2371" s="13">
        <f t="shared" si="3239"/>
        <v>7.5479482018970067E-5</v>
      </c>
      <c r="BI2371" s="13">
        <f t="shared" si="3240"/>
        <v>5.4763580017151723E-5</v>
      </c>
      <c r="BJ2371" s="14">
        <f t="shared" si="3241"/>
        <v>0.77719336785508397</v>
      </c>
      <c r="BK2371" s="14">
        <f t="shared" si="3242"/>
        <v>0.12164440389992373</v>
      </c>
      <c r="BL2371" s="14">
        <f t="shared" si="3243"/>
        <v>5.4932576070178755E-2</v>
      </c>
      <c r="BM2371" s="14">
        <f t="shared" si="3244"/>
        <v>0.75926991639984009</v>
      </c>
      <c r="BN2371" s="14">
        <f t="shared" si="3245"/>
        <v>0.16509032798608531</v>
      </c>
    </row>
    <row r="2372" spans="1:66" x14ac:dyDescent="0.25">
      <c r="A2372" t="s">
        <v>357</v>
      </c>
      <c r="B2372" t="s">
        <v>328</v>
      </c>
      <c r="C2372" t="s">
        <v>337</v>
      </c>
      <c r="D2372" t="s">
        <v>460</v>
      </c>
      <c r="E2372" s="10">
        <f>VLOOKUP(A2372,home!$A$2:$E$405,3,FALSE)</f>
        <v>1.72</v>
      </c>
      <c r="F2372" s="10">
        <f>VLOOKUP(B2372,home!$B$2:$E$405,3,FALSE)</f>
        <v>0.63949999999999996</v>
      </c>
      <c r="G2372" s="10">
        <f>VLOOKUP(C2372,away!$B$2:$E$405,4,FALSE)</f>
        <v>0.87209999999999999</v>
      </c>
      <c r="H2372" s="10">
        <f>VLOOKUP(A2372,away!$A$2:$E$405,3,FALSE)</f>
        <v>1.58</v>
      </c>
      <c r="I2372" s="10">
        <f>VLOOKUP(C2372,away!$B$2:$E$405,3,FALSE)</f>
        <v>0.94940000000000002</v>
      </c>
      <c r="J2372" s="10">
        <f>VLOOKUP(B2372,home!$B$2:$E$405,4,FALSE)</f>
        <v>1.3290999999999999</v>
      </c>
      <c r="K2372" s="12">
        <f t="shared" si="3190"/>
        <v>0.95925767399999995</v>
      </c>
      <c r="L2372" s="12">
        <f t="shared" si="3191"/>
        <v>1.9937191132000001</v>
      </c>
      <c r="M2372" s="13">
        <f t="shared" si="3192"/>
        <v>5.2184133449705482E-2</v>
      </c>
      <c r="N2372" s="13">
        <f t="shared" si="3193"/>
        <v>5.0058030472670073E-2</v>
      </c>
      <c r="O2372" s="13">
        <f t="shared" si="3194"/>
        <v>0.10404050426445727</v>
      </c>
      <c r="P2372" s="13">
        <f t="shared" si="3195"/>
        <v>9.980165212251034E-2</v>
      </c>
      <c r="Q2372" s="13">
        <f t="shared" si="3196"/>
        <v>2.4009274938117303E-2</v>
      </c>
      <c r="R2372" s="13">
        <f t="shared" si="3197"/>
        <v>0.10371377094950732</v>
      </c>
      <c r="S2372" s="13">
        <f t="shared" si="3198"/>
        <v>4.7717424377575784E-2</v>
      </c>
      <c r="T2372" s="13">
        <f t="shared" si="3199"/>
        <v>4.7867750338198213E-2</v>
      </c>
      <c r="U2372" s="13">
        <f t="shared" si="3200"/>
        <v>9.9488230682793152E-2</v>
      </c>
      <c r="V2372" s="13">
        <f t="shared" si="3201"/>
        <v>1.0139901564998889E-2</v>
      </c>
      <c r="W2372" s="13">
        <f t="shared" si="3202"/>
        <v>7.6770270771883004E-3</v>
      </c>
      <c r="X2372" s="13">
        <f t="shared" si="3203"/>
        <v>1.5305835616344245E-2</v>
      </c>
      <c r="Y2372" s="13">
        <f t="shared" si="3204"/>
        <v>1.5257768505901416E-2</v>
      </c>
      <c r="Z2372" s="13">
        <f t="shared" si="3205"/>
        <v>6.8925375814693227E-2</v>
      </c>
      <c r="AA2372" s="13">
        <f t="shared" si="3206"/>
        <v>6.6117195683578475E-2</v>
      </c>
      <c r="AB2372" s="13">
        <f t="shared" si="3207"/>
        <v>3.1711713671416161E-2</v>
      </c>
      <c r="AC2372" s="13">
        <f t="shared" si="3208"/>
        <v>1.2120289991040239E-3</v>
      </c>
      <c r="AD2372" s="13">
        <f t="shared" si="3209"/>
        <v>1.8410617843246664E-3</v>
      </c>
      <c r="AE2372" s="13">
        <f t="shared" si="3210"/>
        <v>3.6705600679901832E-3</v>
      </c>
      <c r="AF2372" s="13">
        <f t="shared" si="3211"/>
        <v>3.659032881850361E-3</v>
      </c>
      <c r="AG2372" s="13">
        <f t="shared" si="3212"/>
        <v>2.431694597457448E-3</v>
      </c>
      <c r="AH2372" s="13">
        <f t="shared" si="3213"/>
        <v>3.4354459786561736E-2</v>
      </c>
      <c r="AI2372" s="13">
        <f t="shared" si="3214"/>
        <v>3.2954779186383745E-2</v>
      </c>
      <c r="AJ2372" s="13">
        <f t="shared" si="3215"/>
        <v>1.5806062414757037E-2</v>
      </c>
      <c r="AK2372" s="13">
        <f t="shared" si="3216"/>
        <v>5.054028889026221E-3</v>
      </c>
      <c r="AL2372" s="13">
        <f t="shared" si="3217"/>
        <v>9.2719751031264378E-5</v>
      </c>
      <c r="AM2372" s="13">
        <f t="shared" si="3218"/>
        <v>3.5321052898431389E-4</v>
      </c>
      <c r="AN2372" s="13">
        <f t="shared" si="3219"/>
        <v>7.0420258261950919E-4</v>
      </c>
      <c r="AO2372" s="13">
        <f t="shared" si="3220"/>
        <v>7.0199107426665902E-4</v>
      </c>
      <c r="AP2372" s="13">
        <f t="shared" si="3221"/>
        <v>4.6652434068707968E-4</v>
      </c>
      <c r="AQ2372" s="13">
        <f t="shared" si="3222"/>
        <v>2.3252962370021486E-4</v>
      </c>
      <c r="AR2372" s="13">
        <f t="shared" si="3223"/>
        <v>1.3698628620025782E-2</v>
      </c>
      <c r="AS2372" s="13">
        <f t="shared" si="3224"/>
        <v>1.3140514627035759E-2</v>
      </c>
      <c r="AT2372" s="13">
        <f t="shared" si="3225"/>
        <v>6.3025697481466489E-3</v>
      </c>
      <c r="AU2372" s="13">
        <f t="shared" si="3226"/>
        <v>2.0152627989433068E-3</v>
      </c>
      <c r="AV2372" s="13">
        <f t="shared" si="3227"/>
        <v>4.8328907625327141E-4</v>
      </c>
      <c r="AW2372" s="13">
        <f t="shared" si="3228"/>
        <v>4.9257119430258124E-6</v>
      </c>
      <c r="AX2372" s="13">
        <f t="shared" si="3229"/>
        <v>5.6469985077633733E-5</v>
      </c>
      <c r="AY2372" s="13">
        <f t="shared" si="3230"/>
        <v>1.1258528857139715E-4</v>
      </c>
      <c r="AZ2372" s="13">
        <f t="shared" si="3231"/>
        <v>1.1223172084496605E-4</v>
      </c>
      <c r="BA2372" s="13">
        <f t="shared" si="3232"/>
        <v>7.4586175651978565E-5</v>
      </c>
      <c r="BB2372" s="13">
        <f t="shared" si="3233"/>
        <v>3.7175970994460545E-5</v>
      </c>
      <c r="BC2372" s="13">
        <f t="shared" si="3234"/>
        <v>1.4823688784684957E-5</v>
      </c>
      <c r="BD2372" s="13">
        <f t="shared" si="3235"/>
        <v>4.5518696173956564E-3</v>
      </c>
      <c r="BE2372" s="13">
        <f t="shared" si="3236"/>
        <v>4.366415861534227E-3</v>
      </c>
      <c r="BF2372" s="13">
        <f t="shared" si="3237"/>
        <v>2.0942589615260141E-3</v>
      </c>
      <c r="BG2372" s="13">
        <f t="shared" si="3238"/>
        <v>6.6964466006236658E-4</v>
      </c>
      <c r="BH2372" s="13">
        <f t="shared" si="3239"/>
        <v>1.6059044475448658E-4</v>
      </c>
      <c r="BI2372" s="13">
        <f t="shared" si="3240"/>
        <v>3.080952330036287E-5</v>
      </c>
      <c r="BJ2372" s="14">
        <f t="shared" si="3241"/>
        <v>0.17464436726022509</v>
      </c>
      <c r="BK2372" s="14">
        <f t="shared" si="3242"/>
        <v>0.21126044555349716</v>
      </c>
      <c r="BL2372" s="14">
        <f t="shared" si="3243"/>
        <v>0.54075459946745896</v>
      </c>
      <c r="BM2372" s="14">
        <f t="shared" si="3244"/>
        <v>0.56166976232227828</v>
      </c>
      <c r="BN2372" s="14">
        <f t="shared" si="3245"/>
        <v>0.4338073661969678</v>
      </c>
    </row>
    <row r="2373" spans="1:66" x14ac:dyDescent="0.25">
      <c r="A2373" t="s">
        <v>346</v>
      </c>
      <c r="B2373" t="s">
        <v>322</v>
      </c>
      <c r="C2373" t="s">
        <v>245</v>
      </c>
      <c r="D2373" t="s">
        <v>461</v>
      </c>
      <c r="E2373" s="10">
        <f>VLOOKUP(A2373,home!$A$2:$E$405,3,FALSE)</f>
        <v>1.5866</v>
      </c>
      <c r="F2373" s="10">
        <f>VLOOKUP(B2373,home!$B$2:$E$405,3,FALSE)</f>
        <v>0.63029999999999997</v>
      </c>
      <c r="G2373" s="10">
        <f>VLOOKUP(C2373,away!$B$2:$E$405,4,FALSE)</f>
        <v>1.4496</v>
      </c>
      <c r="H2373" s="10">
        <f>VLOOKUP(A2373,away!$A$2:$E$405,3,FALSE)</f>
        <v>1.1788000000000001</v>
      </c>
      <c r="I2373" s="10">
        <f>VLOOKUP(C2373,away!$B$2:$E$405,3,FALSE)</f>
        <v>0.59379999999999999</v>
      </c>
      <c r="J2373" s="10">
        <f>VLOOKUP(B2373,home!$B$2:$E$405,4,FALSE)</f>
        <v>1.6117999999999999</v>
      </c>
      <c r="K2373" s="12">
        <f t="shared" si="3190"/>
        <v>1.449649257408</v>
      </c>
      <c r="L2373" s="12">
        <f t="shared" si="3191"/>
        <v>1.1282139669919999</v>
      </c>
      <c r="M2373" s="13">
        <f t="shared" si="3192"/>
        <v>7.5936089173882906E-2</v>
      </c>
      <c r="N2373" s="13">
        <f t="shared" si="3193"/>
        <v>0.11008069528138702</v>
      </c>
      <c r="O2373" s="13">
        <f t="shared" si="3194"/>
        <v>8.5672156404724698E-2</v>
      </c>
      <c r="P2373" s="13">
        <f t="shared" si="3195"/>
        <v>0.12419457791265119</v>
      </c>
      <c r="Q2373" s="13">
        <f t="shared" si="3196"/>
        <v>7.9789199084809526E-2</v>
      </c>
      <c r="R2373" s="13">
        <f t="shared" si="3197"/>
        <v>4.8328261719066769E-2</v>
      </c>
      <c r="S2373" s="13">
        <f t="shared" si="3198"/>
        <v>5.0780509474164987E-2</v>
      </c>
      <c r="T2373" s="13">
        <f t="shared" si="3199"/>
        <v>9.0019288822587418E-2</v>
      </c>
      <c r="U2373" s="13">
        <f t="shared" si="3200"/>
        <v>7.0059028712864624E-2</v>
      </c>
      <c r="V2373" s="13">
        <f t="shared" si="3201"/>
        <v>9.2280290628374978E-3</v>
      </c>
      <c r="W2373" s="13">
        <f t="shared" si="3202"/>
        <v>3.8555451067491087E-2</v>
      </c>
      <c r="X2373" s="13">
        <f t="shared" si="3203"/>
        <v>4.349879839802006E-2</v>
      </c>
      <c r="Y2373" s="13">
        <f t="shared" si="3204"/>
        <v>2.4537975950007736E-2</v>
      </c>
      <c r="Z2373" s="13">
        <f t="shared" si="3205"/>
        <v>1.8174873290631961E-2</v>
      </c>
      <c r="AA2373" s="13">
        <f t="shared" si="3206"/>
        <v>2.6347191569249119E-2</v>
      </c>
      <c r="AB2373" s="13">
        <f t="shared" si="3207"/>
        <v>1.9097093346574154E-2</v>
      </c>
      <c r="AC2373" s="13">
        <f t="shared" si="3208"/>
        <v>9.4328598141955324E-4</v>
      </c>
      <c r="AD2373" s="13">
        <f t="shared" si="3209"/>
        <v>1.3972970252254725E-2</v>
      </c>
      <c r="AE2373" s="13">
        <f t="shared" si="3210"/>
        <v>1.5764500198957511E-2</v>
      </c>
      <c r="AF2373" s="13">
        <f t="shared" si="3211"/>
        <v>8.8928646535560152E-3</v>
      </c>
      <c r="AG2373" s="13">
        <f t="shared" si="3212"/>
        <v>3.3443513695704534E-3</v>
      </c>
      <c r="AH2373" s="13">
        <f t="shared" si="3213"/>
        <v>5.1262864737002126E-3</v>
      </c>
      <c r="AI2373" s="13">
        <f t="shared" si="3214"/>
        <v>7.4313173798601882E-3</v>
      </c>
      <c r="AJ2373" s="13">
        <f t="shared" si="3215"/>
        <v>5.3864018606387442E-3</v>
      </c>
      <c r="AK2373" s="13">
        <f t="shared" si="3216"/>
        <v>2.6027978191253427E-3</v>
      </c>
      <c r="AL2373" s="13">
        <f t="shared" si="3217"/>
        <v>6.171031749873919E-5</v>
      </c>
      <c r="AM2373" s="13">
        <f t="shared" si="3218"/>
        <v>4.0511811899930274E-3</v>
      </c>
      <c r="AN2373" s="13">
        <f t="shared" si="3219"/>
        <v>4.5705992013654051E-3</v>
      </c>
      <c r="AO2373" s="13">
        <f t="shared" si="3220"/>
        <v>2.5783069282514655E-3</v>
      </c>
      <c r="AP2373" s="13">
        <f t="shared" si="3221"/>
        <v>9.6962729588184716E-4</v>
      </c>
      <c r="AQ2373" s="13">
        <f t="shared" si="3222"/>
        <v>2.7348676449764637E-4</v>
      </c>
      <c r="AR2373" s="13">
        <f t="shared" si="3223"/>
        <v>1.1567095996861474E-3</v>
      </c>
      <c r="AS2373" s="13">
        <f t="shared" si="3224"/>
        <v>1.6768232122217287E-3</v>
      </c>
      <c r="AT2373" s="13">
        <f t="shared" si="3225"/>
        <v>1.2154027622008634E-3</v>
      </c>
      <c r="AU2373" s="13">
        <f t="shared" si="3226"/>
        <v>5.8730257055870482E-4</v>
      </c>
      <c r="AV2373" s="13">
        <f t="shared" si="3227"/>
        <v>2.1284568382105886E-4</v>
      </c>
      <c r="AW2373" s="13">
        <f t="shared" si="3228"/>
        <v>2.8035589306415644E-6</v>
      </c>
      <c r="AX2373" s="13">
        <f t="shared" si="3229"/>
        <v>9.7879863394977648E-4</v>
      </c>
      <c r="AY2373" s="13">
        <f t="shared" si="3230"/>
        <v>1.1042942896948278E-3</v>
      </c>
      <c r="AZ2373" s="13">
        <f t="shared" si="3231"/>
        <v>6.2294012065160741E-4</v>
      </c>
      <c r="BA2373" s="13">
        <f t="shared" si="3232"/>
        <v>2.3426991490627482E-4</v>
      </c>
      <c r="BB2373" s="13">
        <f t="shared" si="3233"/>
        <v>6.6076647510821703E-5</v>
      </c>
      <c r="BC2373" s="13">
        <f t="shared" si="3234"/>
        <v>1.4909719322743218E-5</v>
      </c>
      <c r="BD2373" s="13">
        <f t="shared" si="3235"/>
        <v>2.1750265435327261E-4</v>
      </c>
      <c r="BE2373" s="13">
        <f t="shared" si="3236"/>
        <v>3.1530256136749058E-4</v>
      </c>
      <c r="BF2373" s="13">
        <f t="shared" si="3237"/>
        <v>2.2853906197261157E-4</v>
      </c>
      <c r="BG2373" s="13">
        <f t="shared" si="3238"/>
        <v>1.1043382715910579E-4</v>
      </c>
      <c r="BH2373" s="13">
        <f t="shared" si="3239"/>
        <v>4.0022578883480265E-5</v>
      </c>
      <c r="BI2373" s="13">
        <f t="shared" si="3240"/>
        <v>1.1603740351598053E-5</v>
      </c>
      <c r="BJ2373" s="14">
        <f t="shared" si="3241"/>
        <v>0.44392058578466698</v>
      </c>
      <c r="BK2373" s="14">
        <f t="shared" si="3242"/>
        <v>0.26224849621214968</v>
      </c>
      <c r="BL2373" s="14">
        <f t="shared" si="3243"/>
        <v>0.27582302353838001</v>
      </c>
      <c r="BM2373" s="14">
        <f t="shared" si="3244"/>
        <v>0.47506450851854243</v>
      </c>
      <c r="BN2373" s="14">
        <f t="shared" si="3245"/>
        <v>0.52400097957652214</v>
      </c>
    </row>
    <row r="2374" spans="1:66" x14ac:dyDescent="0.25">
      <c r="A2374" t="s">
        <v>346</v>
      </c>
      <c r="B2374" t="s">
        <v>234</v>
      </c>
      <c r="C2374" t="s">
        <v>232</v>
      </c>
      <c r="D2374" t="s">
        <v>461</v>
      </c>
      <c r="E2374" s="10">
        <f>VLOOKUP(A2374,home!$A$2:$E$405,3,FALSE)</f>
        <v>1.5866</v>
      </c>
      <c r="F2374" s="10">
        <f>VLOOKUP(B2374,home!$B$2:$E$405,3,FALSE)</f>
        <v>1.4496</v>
      </c>
      <c r="G2374" s="10">
        <f>VLOOKUP(C2374,away!$B$2:$E$405,4,FALSE)</f>
        <v>0.94540000000000002</v>
      </c>
      <c r="H2374" s="10">
        <f>VLOOKUP(A2374,away!$A$2:$E$405,3,FALSE)</f>
        <v>1.1788000000000001</v>
      </c>
      <c r="I2374" s="10">
        <f>VLOOKUP(C2374,away!$B$2:$E$405,3,FALSE)</f>
        <v>1.1876</v>
      </c>
      <c r="J2374" s="10">
        <f>VLOOKUP(B2374,home!$B$2:$E$405,4,FALSE)</f>
        <v>0.2545</v>
      </c>
      <c r="K2374" s="12">
        <f t="shared" si="3190"/>
        <v>2.174358889344</v>
      </c>
      <c r="L2374" s="12">
        <f t="shared" si="3191"/>
        <v>0.35628546296000002</v>
      </c>
      <c r="M2374" s="13">
        <f t="shared" si="3192"/>
        <v>7.9607708345901154E-2</v>
      </c>
      <c r="N2374" s="13">
        <f t="shared" si="3193"/>
        <v>0.17309572830221473</v>
      </c>
      <c r="O2374" s="13">
        <f t="shared" si="3194"/>
        <v>2.8363069223204047E-2</v>
      </c>
      <c r="P2374" s="13">
        <f t="shared" si="3195"/>
        <v>6.1671491694552945E-2</v>
      </c>
      <c r="Q2374" s="13">
        <f t="shared" si="3196"/>
        <v>0.18818611777069721</v>
      </c>
      <c r="R2374" s="13">
        <f t="shared" si="3197"/>
        <v>5.0526746245778912E-3</v>
      </c>
      <c r="S2374" s="13">
        <f t="shared" si="3198"/>
        <v>1.1944109957623034E-2</v>
      </c>
      <c r="T2374" s="13">
        <f t="shared" si="3199"/>
        <v>6.704797809257794E-2</v>
      </c>
      <c r="U2374" s="13">
        <f t="shared" si="3200"/>
        <v>1.0986327984913795E-2</v>
      </c>
      <c r="V2374" s="13">
        <f t="shared" si="3201"/>
        <v>1.0281124408619505E-3</v>
      </c>
      <c r="W2374" s="13">
        <f t="shared" si="3202"/>
        <v>0.13639471934195083</v>
      </c>
      <c r="X2374" s="13">
        <f t="shared" si="3203"/>
        <v>4.8595455726046212E-2</v>
      </c>
      <c r="Y2374" s="13">
        <f t="shared" si="3204"/>
        <v>8.6569272205532788E-3</v>
      </c>
      <c r="Z2374" s="13">
        <f t="shared" si="3205"/>
        <v>6.0006483926799286E-4</v>
      </c>
      <c r="AA2374" s="13">
        <f t="shared" si="3206"/>
        <v>1.3047563174451388E-3</v>
      </c>
      <c r="AB2374" s="13">
        <f t="shared" si="3207"/>
        <v>1.4185042486322898E-3</v>
      </c>
      <c r="AC2374" s="13">
        <f t="shared" si="3208"/>
        <v>4.9779434974895979E-5</v>
      </c>
      <c r="AD2374" s="13">
        <f t="shared" si="3209"/>
        <v>7.4142767615187691E-2</v>
      </c>
      <c r="AE2374" s="13">
        <f t="shared" si="3210"/>
        <v>2.641599028491284E-2</v>
      </c>
      <c r="AF2374" s="13">
        <f t="shared" si="3211"/>
        <v>4.7058166641035168E-3</v>
      </c>
      <c r="AG2374" s="13">
        <f t="shared" si="3212"/>
        <v>5.5887135625833485E-4</v>
      </c>
      <c r="AH2374" s="13">
        <f t="shared" si="3213"/>
        <v>5.34485947661537E-5</v>
      </c>
      <c r="AI2374" s="13">
        <f t="shared" si="3214"/>
        <v>1.1621642715273149E-4</v>
      </c>
      <c r="AJ2374" s="13">
        <f t="shared" si="3215"/>
        <v>1.2634811073367058E-4</v>
      </c>
      <c r="AK2374" s="13">
        <f t="shared" si="3216"/>
        <v>9.1575379241858908E-5</v>
      </c>
      <c r="AL2374" s="13">
        <f t="shared" si="3217"/>
        <v>1.5425501245555725E-6</v>
      </c>
      <c r="AM2374" s="13">
        <f t="shared" si="3218"/>
        <v>3.2242597168929958E-2</v>
      </c>
      <c r="AN2374" s="13">
        <f t="shared" si="3219"/>
        <v>1.1487568659364995E-2</v>
      </c>
      <c r="AO2374" s="13">
        <f t="shared" si="3220"/>
        <v>2.0464268590433218E-3</v>
      </c>
      <c r="AP2374" s="13">
        <f t="shared" si="3221"/>
        <v>2.4303738029600959E-4</v>
      </c>
      <c r="AQ2374" s="13">
        <f t="shared" si="3222"/>
        <v>2.1647671388837336E-5</v>
      </c>
      <c r="AR2374" s="13">
        <f t="shared" si="3223"/>
        <v>3.8085914661641037E-6</v>
      </c>
      <c r="AS2374" s="13">
        <f t="shared" si="3224"/>
        <v>8.2812447103336168E-6</v>
      </c>
      <c r="AT2374" s="13">
        <f t="shared" si="3225"/>
        <v>9.0031990253734405E-6</v>
      </c>
      <c r="AU2374" s="13">
        <f t="shared" si="3226"/>
        <v>6.5253952777846599E-6</v>
      </c>
      <c r="AV2374" s="13">
        <f t="shared" si="3227"/>
        <v>3.5471378071836087E-6</v>
      </c>
      <c r="AW2374" s="13">
        <f t="shared" si="3228"/>
        <v>3.3194498780894099E-8</v>
      </c>
      <c r="AX2374" s="13">
        <f t="shared" si="3229"/>
        <v>1.1684496294966739E-2</v>
      </c>
      <c r="AY2374" s="13">
        <f t="shared" si="3230"/>
        <v>4.163016171906629E-3</v>
      </c>
      <c r="AZ2374" s="13">
        <f t="shared" si="3231"/>
        <v>7.4161107205886017E-4</v>
      </c>
      <c r="BA2374" s="13">
        <f t="shared" si="3232"/>
        <v>8.8075081381584332E-5</v>
      </c>
      <c r="BB2374" s="13">
        <f t="shared" si="3233"/>
        <v>7.844967786319362E-6</v>
      </c>
      <c r="BC2374" s="13">
        <f t="shared" si="3234"/>
        <v>5.5900959593101641E-7</v>
      </c>
      <c r="BD2374" s="13">
        <f t="shared" si="3235"/>
        <v>2.2615762895796367E-7</v>
      </c>
      <c r="BE2374" s="13">
        <f t="shared" si="3236"/>
        <v>4.9174785091771036E-7</v>
      </c>
      <c r="BF2374" s="13">
        <f t="shared" si="3237"/>
        <v>5.3461815547936584E-7</v>
      </c>
      <c r="BG2374" s="13">
        <f t="shared" si="3238"/>
        <v>3.8748391292375066E-7</v>
      </c>
      <c r="BH2374" s="13">
        <f t="shared" si="3239"/>
        <v>2.1063227263588842E-7</v>
      </c>
      <c r="BI2374" s="13">
        <f t="shared" si="3240"/>
        <v>9.1598030877714572E-8</v>
      </c>
      <c r="BJ2374" s="14">
        <f t="shared" si="3241"/>
        <v>0.79052725271122148</v>
      </c>
      <c r="BK2374" s="14">
        <f t="shared" si="3242"/>
        <v>0.15846576059594517</v>
      </c>
      <c r="BL2374" s="14">
        <f t="shared" si="3243"/>
        <v>4.7546028716806195E-2</v>
      </c>
      <c r="BM2374" s="14">
        <f t="shared" si="3244"/>
        <v>0.45699933392468522</v>
      </c>
      <c r="BN2374" s="14">
        <f t="shared" si="3245"/>
        <v>0.53597678996114795</v>
      </c>
    </row>
    <row r="2375" spans="1:66" x14ac:dyDescent="0.25">
      <c r="A2375" t="s">
        <v>346</v>
      </c>
      <c r="B2375" t="s">
        <v>236</v>
      </c>
      <c r="C2375" t="s">
        <v>321</v>
      </c>
      <c r="D2375" t="s">
        <v>461</v>
      </c>
      <c r="E2375" s="10">
        <f>VLOOKUP(A2375,home!$A$2:$E$405,3,FALSE)</f>
        <v>1.5866</v>
      </c>
      <c r="F2375" s="10">
        <f>VLOOKUP(B2375,home!$B$2:$E$405,3,FALSE)</f>
        <v>0.84040000000000004</v>
      </c>
      <c r="G2375" s="10">
        <f>VLOOKUP(C2375,away!$B$2:$E$405,4,FALSE)</f>
        <v>0.50419999999999998</v>
      </c>
      <c r="H2375" s="10">
        <f>VLOOKUP(A2375,away!$A$2:$E$405,3,FALSE)</f>
        <v>1.1788000000000001</v>
      </c>
      <c r="I2375" s="10">
        <f>VLOOKUP(C2375,away!$B$2:$E$405,3,FALSE)</f>
        <v>1.1028</v>
      </c>
      <c r="J2375" s="10">
        <f>VLOOKUP(B2375,home!$B$2:$E$405,4,FALSE)</f>
        <v>1.2254</v>
      </c>
      <c r="K2375" s="12">
        <f t="shared" si="3190"/>
        <v>0.67228951028799999</v>
      </c>
      <c r="L2375" s="12">
        <f t="shared" si="3191"/>
        <v>1.5929962762560002</v>
      </c>
      <c r="M2375" s="13">
        <f t="shared" si="3192"/>
        <v>0.10380036555376267</v>
      </c>
      <c r="N2375" s="13">
        <f t="shared" si="3193"/>
        <v>6.9783896925854488E-2</v>
      </c>
      <c r="O2375" s="13">
        <f t="shared" si="3194"/>
        <v>0.1653535958011555</v>
      </c>
      <c r="P2375" s="13">
        <f t="shared" si="3195"/>
        <v>0.11116548794551874</v>
      </c>
      <c r="Q2375" s="13">
        <f t="shared" si="3196"/>
        <v>2.3457490945135488E-2</v>
      </c>
      <c r="R2375" s="13">
        <f t="shared" si="3197"/>
        <v>0.13170383118839027</v>
      </c>
      <c r="S2375" s="13">
        <f t="shared" si="3198"/>
        <v>2.9763300071820688E-2</v>
      </c>
      <c r="T2375" s="13">
        <f t="shared" si="3199"/>
        <v>3.7367695725909672E-2</v>
      </c>
      <c r="U2375" s="13">
        <f t="shared" si="3200"/>
        <v>8.8543104172696327E-2</v>
      </c>
      <c r="V2375" s="13">
        <f t="shared" si="3201"/>
        <v>3.5416828551417204E-3</v>
      </c>
      <c r="W2375" s="13">
        <f t="shared" si="3202"/>
        <v>5.2567417000301108E-3</v>
      </c>
      <c r="X2375" s="13">
        <f t="shared" si="3203"/>
        <v>8.3739699533876017E-3</v>
      </c>
      <c r="Y2375" s="13">
        <f t="shared" si="3204"/>
        <v>6.6698514766130425E-3</v>
      </c>
      <c r="Z2375" s="13">
        <f t="shared" si="3205"/>
        <v>6.9934570883918204E-2</v>
      </c>
      <c r="AA2375" s="13">
        <f t="shared" si="3206"/>
        <v>4.7016278411750795E-2</v>
      </c>
      <c r="AB2375" s="13">
        <f t="shared" si="3207"/>
        <v>1.5804275394500102E-2</v>
      </c>
      <c r="AC2375" s="13">
        <f t="shared" si="3208"/>
        <v>2.3706136572815493E-4</v>
      </c>
      <c r="AD2375" s="13">
        <f t="shared" si="3209"/>
        <v>8.8351307580593797E-4</v>
      </c>
      <c r="AE2375" s="13">
        <f t="shared" si="3210"/>
        <v>1.4074330397823443E-3</v>
      </c>
      <c r="AF2375" s="13">
        <f t="shared" si="3211"/>
        <v>1.1210177957264691E-3</v>
      </c>
      <c r="AG2375" s="13">
        <f t="shared" si="3212"/>
        <v>5.9525905806965824E-4</v>
      </c>
      <c r="AH2375" s="13">
        <f t="shared" si="3213"/>
        <v>2.7851377749910745E-2</v>
      </c>
      <c r="AI2375" s="13">
        <f t="shared" si="3214"/>
        <v>1.8724189108333594E-2</v>
      </c>
      <c r="AJ2375" s="13">
        <f t="shared" si="3215"/>
        <v>6.2940379630907466E-3</v>
      </c>
      <c r="AK2375" s="13">
        <f t="shared" si="3216"/>
        <v>1.4104718999801199E-3</v>
      </c>
      <c r="AL2375" s="13">
        <f t="shared" si="3217"/>
        <v>1.0155279224157271E-5</v>
      </c>
      <c r="AM2375" s="13">
        <f t="shared" si="3218"/>
        <v>1.1879531461332376E-4</v>
      </c>
      <c r="AN2375" s="13">
        <f t="shared" si="3219"/>
        <v>1.8924049381568474E-4</v>
      </c>
      <c r="AO2375" s="13">
        <f t="shared" si="3220"/>
        <v>1.5072970098261625E-4</v>
      </c>
      <c r="AP2375" s="13">
        <f t="shared" si="3221"/>
        <v>8.0037284128829357E-5</v>
      </c>
      <c r="AQ2375" s="13">
        <f t="shared" si="3222"/>
        <v>3.1874773894717156E-5</v>
      </c>
      <c r="AR2375" s="13">
        <f t="shared" si="3223"/>
        <v>8.8734282088413999E-3</v>
      </c>
      <c r="AS2375" s="13">
        <f t="shared" si="3224"/>
        <v>5.9655127050977103E-3</v>
      </c>
      <c r="AT2375" s="13">
        <f t="shared" si="3225"/>
        <v>2.0052758075634908E-3</v>
      </c>
      <c r="AU2375" s="13">
        <f t="shared" si="3226"/>
        <v>4.4937529688641098E-4</v>
      </c>
      <c r="AV2375" s="13">
        <f t="shared" si="3227"/>
        <v>7.5527574569822463E-5</v>
      </c>
      <c r="AW2375" s="13">
        <f t="shared" si="3228"/>
        <v>3.0210677437132828E-7</v>
      </c>
      <c r="AX2375" s="13">
        <f t="shared" si="3229"/>
        <v>1.3310807314316714E-5</v>
      </c>
      <c r="AY2375" s="13">
        <f t="shared" si="3230"/>
        <v>2.1204066485667655E-5</v>
      </c>
      <c r="AZ2375" s="13">
        <f t="shared" si="3231"/>
        <v>1.6888999476576617E-5</v>
      </c>
      <c r="BA2375" s="13">
        <f t="shared" si="3232"/>
        <v>8.9680377586253631E-6</v>
      </c>
      <c r="BB2375" s="13">
        <f t="shared" si="3233"/>
        <v>3.5715126887033519E-6</v>
      </c>
      <c r="BC2375" s="13">
        <f t="shared" si="3234"/>
        <v>1.1378812827410982E-6</v>
      </c>
      <c r="BD2375" s="13">
        <f t="shared" si="3235"/>
        <v>2.3558896823848824E-3</v>
      </c>
      <c r="BE2375" s="13">
        <f t="shared" si="3236"/>
        <v>1.5838399208630844E-3</v>
      </c>
      <c r="BF2375" s="13">
        <f t="shared" si="3237"/>
        <v>5.3239948238581383E-4</v>
      </c>
      <c r="BG2375" s="13">
        <f t="shared" si="3238"/>
        <v>1.1930886243024783E-4</v>
      </c>
      <c r="BH2375" s="13">
        <f t="shared" si="3239"/>
        <v>2.0052524174062418E-5</v>
      </c>
      <c r="BI2375" s="13">
        <f t="shared" si="3240"/>
        <v>2.6962203314037415E-6</v>
      </c>
      <c r="BJ2375" s="14">
        <f t="shared" si="3241"/>
        <v>0.15555262856875662</v>
      </c>
      <c r="BK2375" s="14">
        <f t="shared" si="3242"/>
        <v>0.2485392571376818</v>
      </c>
      <c r="BL2375" s="14">
        <f t="shared" si="3243"/>
        <v>0.52468446797533641</v>
      </c>
      <c r="BM2375" s="14">
        <f t="shared" si="3244"/>
        <v>0.39342535424616465</v>
      </c>
      <c r="BN2375" s="14">
        <f t="shared" si="3245"/>
        <v>0.60526466835981718</v>
      </c>
    </row>
    <row r="2376" spans="1:66" x14ac:dyDescent="0.25">
      <c r="A2376" t="s">
        <v>347</v>
      </c>
      <c r="B2376" t="s">
        <v>246</v>
      </c>
      <c r="C2376" t="s">
        <v>248</v>
      </c>
      <c r="D2376" t="s">
        <v>461</v>
      </c>
      <c r="E2376" s="10">
        <f>VLOOKUP(A2376,home!$A$2:$E$405,3,FALSE)</f>
        <v>1.1809000000000001</v>
      </c>
      <c r="F2376" s="10">
        <f>VLOOKUP(B2376,home!$B$2:$E$405,3,FALSE)</f>
        <v>0.49399999999999999</v>
      </c>
      <c r="G2376" s="10">
        <f>VLOOKUP(C2376,away!$B$2:$E$405,4,FALSE)</f>
        <v>0.3528</v>
      </c>
      <c r="H2376" s="10">
        <f>VLOOKUP(A2376,away!$A$2:$E$405,3,FALSE)</f>
        <v>0.92459999999999998</v>
      </c>
      <c r="I2376" s="10">
        <f>VLOOKUP(C2376,away!$B$2:$E$405,3,FALSE)</f>
        <v>0.54079999999999995</v>
      </c>
      <c r="J2376" s="10">
        <f>VLOOKUP(B2376,home!$B$2:$E$405,4,FALSE)</f>
        <v>1.7124999999999999</v>
      </c>
      <c r="K2376" s="12">
        <f t="shared" si="3190"/>
        <v>0.20581103088</v>
      </c>
      <c r="L2376" s="12">
        <f t="shared" si="3191"/>
        <v>0.85629055199999993</v>
      </c>
      <c r="M2376" s="13">
        <f t="shared" si="3192"/>
        <v>0.34572846928183965</v>
      </c>
      <c r="N2376" s="13">
        <f t="shared" si="3193"/>
        <v>7.1154732667459808E-2</v>
      </c>
      <c r="O2376" s="13">
        <f t="shared" si="3194"/>
        <v>0.29604402180346145</v>
      </c>
      <c r="P2376" s="13">
        <f t="shared" si="3195"/>
        <v>6.0929125313231587E-2</v>
      </c>
      <c r="Q2376" s="13">
        <f t="shared" si="3196"/>
        <v>7.3222144411403565E-3</v>
      </c>
      <c r="R2376" s="13">
        <f t="shared" si="3197"/>
        <v>0.12674984942319301</v>
      </c>
      <c r="S2376" s="13">
        <f t="shared" si="3198"/>
        <v>2.6844464957911413E-3</v>
      </c>
      <c r="T2376" s="13">
        <f t="shared" si="3199"/>
        <v>6.2699430456664464E-3</v>
      </c>
      <c r="U2376" s="13">
        <f t="shared" si="3200"/>
        <v>2.6086517173672122E-2</v>
      </c>
      <c r="V2376" s="13">
        <f t="shared" si="3201"/>
        <v>5.2565650493958458E-5</v>
      </c>
      <c r="W2376" s="13">
        <f t="shared" si="3202"/>
        <v>5.0233083415183999E-4</v>
      </c>
      <c r="X2376" s="13">
        <f t="shared" si="3203"/>
        <v>4.3014114726249944E-4</v>
      </c>
      <c r="Y2376" s="13">
        <f t="shared" si="3204"/>
        <v>1.8416290021365945E-4</v>
      </c>
      <c r="Z2376" s="13">
        <f t="shared" si="3205"/>
        <v>3.6178232842834279E-2</v>
      </c>
      <c r="AA2376" s="13">
        <f t="shared" si="3206"/>
        <v>7.4458793968003945E-3</v>
      </c>
      <c r="AB2376" s="13">
        <f t="shared" si="3207"/>
        <v>7.6622205723182073E-4</v>
      </c>
      <c r="AC2376" s="13">
        <f t="shared" si="3208"/>
        <v>5.7899106355973215E-7</v>
      </c>
      <c r="AD2376" s="13">
        <f t="shared" si="3209"/>
        <v>2.5846306704900121E-5</v>
      </c>
      <c r="AE2376" s="13">
        <f t="shared" si="3210"/>
        <v>2.213194823550022E-5</v>
      </c>
      <c r="AF2376" s="13">
        <f t="shared" si="3211"/>
        <v>9.4756890857059544E-6</v>
      </c>
      <c r="AG2376" s="13">
        <f t="shared" si="3212"/>
        <v>2.7046476792598424E-6</v>
      </c>
      <c r="AH2376" s="13">
        <f t="shared" si="3213"/>
        <v>7.7447697428437703E-3</v>
      </c>
      <c r="AI2376" s="13">
        <f t="shared" si="3214"/>
        <v>1.5939590447029085E-3</v>
      </c>
      <c r="AJ2376" s="13">
        <f t="shared" si="3215"/>
        <v>1.6402717708540279E-4</v>
      </c>
      <c r="AK2376" s="13">
        <f t="shared" si="3216"/>
        <v>1.1252867469427687E-5</v>
      </c>
      <c r="AL2376" s="13">
        <f t="shared" si="3217"/>
        <v>4.0815173989173403E-9</v>
      </c>
      <c r="AM2376" s="13">
        <f t="shared" si="3218"/>
        <v>1.0638910054752303E-6</v>
      </c>
      <c r="AN2376" s="13">
        <f t="shared" si="3219"/>
        <v>9.1099981634621986E-7</v>
      </c>
      <c r="AO2376" s="13">
        <f t="shared" si="3220"/>
        <v>3.9004026780550158E-7</v>
      </c>
      <c r="AP2376" s="13">
        <f t="shared" si="3221"/>
        <v>1.113292654071336E-7</v>
      </c>
      <c r="AQ2376" s="13">
        <f t="shared" si="3222"/>
        <v>2.3832549532307226E-8</v>
      </c>
      <c r="AR2376" s="13">
        <f t="shared" si="3223"/>
        <v>1.3263546316425183E-3</v>
      </c>
      <c r="AS2376" s="13">
        <f t="shared" si="3224"/>
        <v>2.7297841405080932E-4</v>
      </c>
      <c r="AT2376" s="13">
        <f t="shared" si="3225"/>
        <v>2.8090984401892267E-5</v>
      </c>
      <c r="AU2376" s="13">
        <f t="shared" si="3226"/>
        <v>1.9271448193958157E-6</v>
      </c>
      <c r="AV2376" s="13">
        <f t="shared" si="3227"/>
        <v>9.9156915483726052E-8</v>
      </c>
      <c r="AW2376" s="13">
        <f t="shared" si="3228"/>
        <v>1.9980619600062934E-11</v>
      </c>
      <c r="AX2376" s="13">
        <f t="shared" si="3229"/>
        <v>3.6493417430136101E-8</v>
      </c>
      <c r="AY2376" s="13">
        <f t="shared" si="3230"/>
        <v>3.1248968555617661E-8</v>
      </c>
      <c r="AZ2376" s="13">
        <f t="shared" si="3231"/>
        <v>1.3379098266960243E-8</v>
      </c>
      <c r="BA2376" s="13">
        <f t="shared" si="3232"/>
        <v>3.8187984800925432E-9</v>
      </c>
      <c r="BB2376" s="13">
        <f t="shared" si="3233"/>
        <v>8.1750026462380101E-10</v>
      </c>
      <c r="BC2376" s="13">
        <f t="shared" si="3234"/>
        <v>1.4000355057097217E-10</v>
      </c>
      <c r="BD2376" s="13">
        <f t="shared" si="3235"/>
        <v>1.8929082327948804E-4</v>
      </c>
      <c r="BE2376" s="13">
        <f t="shared" si="3236"/>
        <v>3.8958139475275325E-5</v>
      </c>
      <c r="BF2376" s="13">
        <f t="shared" si="3237"/>
        <v>4.0090074232866177E-6</v>
      </c>
      <c r="BG2376" s="13">
        <f t="shared" si="3238"/>
        <v>2.7503265019739714E-7</v>
      </c>
      <c r="BH2376" s="13">
        <f t="shared" si="3239"/>
        <v>1.4151188315696183E-8</v>
      </c>
      <c r="BI2376" s="13">
        <f t="shared" si="3240"/>
        <v>5.8249413108608868E-10</v>
      </c>
      <c r="BJ2376" s="14">
        <f t="shared" si="3241"/>
        <v>8.5926269618291071E-2</v>
      </c>
      <c r="BK2376" s="14">
        <f t="shared" si="3242"/>
        <v>0.40939522106290582</v>
      </c>
      <c r="BL2376" s="14">
        <f t="shared" si="3243"/>
        <v>0.46846849675480118</v>
      </c>
      <c r="BM2376" s="14">
        <f t="shared" si="3244"/>
        <v>9.2039776119518552E-2</v>
      </c>
      <c r="BN2376" s="14">
        <f t="shared" si="3245"/>
        <v>0.90792841293032578</v>
      </c>
    </row>
    <row r="2377" spans="1:66" x14ac:dyDescent="0.25">
      <c r="A2377" t="s">
        <v>347</v>
      </c>
      <c r="B2377" t="s">
        <v>247</v>
      </c>
      <c r="C2377" t="s">
        <v>250</v>
      </c>
      <c r="D2377" t="s">
        <v>461</v>
      </c>
      <c r="E2377" s="10">
        <f>VLOOKUP(A2377,home!$A$2:$E$405,3,FALSE)</f>
        <v>1.1809000000000001</v>
      </c>
      <c r="F2377" s="10">
        <f>VLOOKUP(B2377,home!$B$2:$E$405,3,FALSE)</f>
        <v>1.3028</v>
      </c>
      <c r="G2377" s="10">
        <f>VLOOKUP(C2377,away!$B$2:$E$405,4,FALSE)</f>
        <v>0.65139999999999998</v>
      </c>
      <c r="H2377" s="10">
        <f>VLOOKUP(A2377,away!$A$2:$E$405,3,FALSE)</f>
        <v>0.92459999999999998</v>
      </c>
      <c r="I2377" s="10">
        <f>VLOOKUP(C2377,away!$B$2:$E$405,3,FALSE)</f>
        <v>0.99839999999999995</v>
      </c>
      <c r="J2377" s="10">
        <f>VLOOKUP(B2377,home!$B$2:$E$405,4,FALSE)</f>
        <v>0.41599999999999998</v>
      </c>
      <c r="K2377" s="12">
        <f t="shared" si="3190"/>
        <v>1.0021636051280001</v>
      </c>
      <c r="L2377" s="12">
        <f t="shared" si="3191"/>
        <v>0.38401818623999995</v>
      </c>
      <c r="M2377" s="13">
        <f t="shared" si="3192"/>
        <v>0.25002814402202572</v>
      </c>
      <c r="N2377" s="13">
        <f t="shared" si="3193"/>
        <v>0.25056910619657607</v>
      </c>
      <c r="O2377" s="13">
        <f t="shared" si="3194"/>
        <v>9.6015354376291787E-2</v>
      </c>
      <c r="P2377" s="13">
        <f t="shared" si="3195"/>
        <v>9.6223093689387071E-2</v>
      </c>
      <c r="Q2377" s="13">
        <f t="shared" si="3196"/>
        <v>0.1255556193998307</v>
      </c>
      <c r="R2377" s="13">
        <f t="shared" si="3197"/>
        <v>1.8435821119387207E-2</v>
      </c>
      <c r="S2377" s="13">
        <f t="shared" si="3198"/>
        <v>9.2578415475708629E-3</v>
      </c>
      <c r="T2377" s="13">
        <f t="shared" si="3199"/>
        <v>4.8215641234162734E-2</v>
      </c>
      <c r="U2377" s="13">
        <f t="shared" si="3200"/>
        <v>1.8475708956500005E-2</v>
      </c>
      <c r="V2377" s="13">
        <f t="shared" si="3201"/>
        <v>3.958746138038928E-4</v>
      </c>
      <c r="W2377" s="13">
        <f t="shared" si="3202"/>
        <v>4.1942424060604472E-2</v>
      </c>
      <c r="X2377" s="13">
        <f t="shared" si="3203"/>
        <v>1.6106653614262261E-2</v>
      </c>
      <c r="Y2377" s="13">
        <f t="shared" si="3204"/>
        <v>3.0926239536724666E-3</v>
      </c>
      <c r="Z2377" s="13">
        <f t="shared" si="3205"/>
        <v>2.3598968627040538E-3</v>
      </c>
      <c r="AA2377" s="13">
        <f t="shared" si="3206"/>
        <v>2.3650027476577514E-3</v>
      </c>
      <c r="AB2377" s="13">
        <f t="shared" si="3207"/>
        <v>1.1850598398651592E-3</v>
      </c>
      <c r="AC2377" s="13">
        <f t="shared" si="3208"/>
        <v>9.5219980640325017E-6</v>
      </c>
      <c r="AD2377" s="13">
        <f t="shared" si="3209"/>
        <v>1.0508292726095686E-2</v>
      </c>
      <c r="AE2377" s="13">
        <f t="shared" si="3210"/>
        <v>4.0353755131542499E-3</v>
      </c>
      <c r="AF2377" s="13">
        <f t="shared" si="3211"/>
        <v>7.7482879267940191E-4</v>
      </c>
      <c r="AG2377" s="13">
        <f t="shared" si="3212"/>
        <v>9.9182782537090967E-5</v>
      </c>
      <c r="AH2377" s="13">
        <f t="shared" si="3213"/>
        <v>2.2656082823226917E-4</v>
      </c>
      <c r="AI2377" s="13">
        <f t="shared" si="3214"/>
        <v>2.2705101640203645E-4</v>
      </c>
      <c r="AJ2377" s="13">
        <f t="shared" si="3215"/>
        <v>1.1377113257272076E-4</v>
      </c>
      <c r="AK2377" s="13">
        <f t="shared" si="3216"/>
        <v>3.8005762792857828E-5</v>
      </c>
      <c r="AL2377" s="13">
        <f t="shared" si="3217"/>
        <v>1.465812763454099E-7</v>
      </c>
      <c r="AM2377" s="13">
        <f t="shared" si="3218"/>
        <v>2.106205704424879E-3</v>
      </c>
      <c r="AN2377" s="13">
        <f t="shared" si="3219"/>
        <v>8.0882129446158341E-4</v>
      </c>
      <c r="AO2377" s="13">
        <f t="shared" si="3220"/>
        <v>1.5530104324571308E-4</v>
      </c>
      <c r="AP2377" s="13">
        <f t="shared" si="3221"/>
        <v>1.9879474982799512E-5</v>
      </c>
      <c r="AQ2377" s="13">
        <f t="shared" si="3222"/>
        <v>1.9085199815745301E-6</v>
      </c>
      <c r="AR2377" s="13">
        <f t="shared" si="3223"/>
        <v>1.7400695666157644E-5</v>
      </c>
      <c r="AS2377" s="13">
        <f t="shared" si="3224"/>
        <v>1.7438343900531711E-5</v>
      </c>
      <c r="AT2377" s="13">
        <f t="shared" si="3225"/>
        <v>8.738036795409364E-6</v>
      </c>
      <c r="AU2377" s="13">
        <f t="shared" si="3226"/>
        <v>2.9189808188761887E-6</v>
      </c>
      <c r="AV2377" s="13">
        <f t="shared" si="3227"/>
        <v>7.3132408518611062E-7</v>
      </c>
      <c r="AW2377" s="13">
        <f t="shared" si="3228"/>
        <v>1.5669906928615161E-9</v>
      </c>
      <c r="AX2377" s="13">
        <f t="shared" si="3229"/>
        <v>3.517937836479325E-4</v>
      </c>
      <c r="AY2377" s="13">
        <f t="shared" si="3230"/>
        <v>1.35095210726986E-4</v>
      </c>
      <c r="AZ2377" s="13">
        <f t="shared" si="3231"/>
        <v>2.5939508896543873E-5</v>
      </c>
      <c r="BA2377" s="13">
        <f t="shared" si="3232"/>
        <v>3.3204143861357068E-6</v>
      </c>
      <c r="BB2377" s="13">
        <f t="shared" si="3233"/>
        <v>3.187748775322592E-7</v>
      </c>
      <c r="BC2377" s="13">
        <f t="shared" si="3234"/>
        <v>2.4483070057763264E-8</v>
      </c>
      <c r="BD2377" s="13">
        <f t="shared" si="3235"/>
        <v>1.1136972648386806E-6</v>
      </c>
      <c r="BE2377" s="13">
        <f t="shared" si="3236"/>
        <v>1.1161068659519251E-6</v>
      </c>
      <c r="BF2377" s="13">
        <f t="shared" si="3237"/>
        <v>5.5926084024524751E-7</v>
      </c>
      <c r="BG2377" s="13">
        <f t="shared" si="3238"/>
        <v>1.8682361995569724E-7</v>
      </c>
      <c r="BH2377" s="13">
        <f t="shared" si="3239"/>
        <v>4.6806958124466221E-8</v>
      </c>
      <c r="BI2377" s="13">
        <f t="shared" si="3240"/>
        <v>9.381645979818084E-9</v>
      </c>
      <c r="BJ2377" s="14">
        <f t="shared" si="3241"/>
        <v>0.50450835648627679</v>
      </c>
      <c r="BK2377" s="14">
        <f t="shared" si="3242"/>
        <v>0.35604971766285493</v>
      </c>
      <c r="BL2377" s="14">
        <f t="shared" si="3243"/>
        <v>0.13713259523816304</v>
      </c>
      <c r="BM2377" s="14">
        <f t="shared" si="3244"/>
        <v>0.16308833380276405</v>
      </c>
      <c r="BN2377" s="14">
        <f t="shared" si="3245"/>
        <v>0.83682713880349868</v>
      </c>
    </row>
    <row r="2378" spans="1:66" x14ac:dyDescent="0.25">
      <c r="A2378" t="s">
        <v>347</v>
      </c>
      <c r="B2378" t="s">
        <v>257</v>
      </c>
      <c r="C2378" t="s">
        <v>252</v>
      </c>
      <c r="D2378" t="s">
        <v>461</v>
      </c>
      <c r="E2378" s="10">
        <f>VLOOKUP(A2378,home!$A$2:$E$405,3,FALSE)</f>
        <v>1.1809000000000001</v>
      </c>
      <c r="F2378" s="10">
        <f>VLOOKUP(B2378,home!$B$2:$E$405,3,FALSE)</f>
        <v>1.1073999999999999</v>
      </c>
      <c r="G2378" s="10" t="e">
        <f>VLOOKUP(C2378,away!$B$2:$E$405,4,FALSE)</f>
        <v>#N/A</v>
      </c>
      <c r="H2378" s="10">
        <f>VLOOKUP(A2378,away!$A$2:$E$405,3,FALSE)</f>
        <v>0.92459999999999998</v>
      </c>
      <c r="I2378" s="10" t="e">
        <f>VLOOKUP(C2378,away!$B$2:$E$405,3,FALSE)</f>
        <v>#N/A</v>
      </c>
      <c r="J2378" s="10">
        <f>VLOOKUP(B2378,home!$B$2:$E$405,4,FALSE)</f>
        <v>0.91520000000000001</v>
      </c>
      <c r="K2378" s="12" t="e">
        <f t="shared" si="3190"/>
        <v>#N/A</v>
      </c>
      <c r="L2378" s="12" t="e">
        <f t="shared" si="3191"/>
        <v>#N/A</v>
      </c>
      <c r="M2378" s="13" t="e">
        <f t="shared" si="3192"/>
        <v>#N/A</v>
      </c>
      <c r="N2378" s="13" t="e">
        <f t="shared" si="3193"/>
        <v>#N/A</v>
      </c>
      <c r="O2378" s="13" t="e">
        <f t="shared" si="3194"/>
        <v>#N/A</v>
      </c>
      <c r="P2378" s="13" t="e">
        <f t="shared" si="3195"/>
        <v>#N/A</v>
      </c>
      <c r="Q2378" s="13" t="e">
        <f t="shared" si="3196"/>
        <v>#N/A</v>
      </c>
      <c r="R2378" s="13" t="e">
        <f t="shared" si="3197"/>
        <v>#N/A</v>
      </c>
      <c r="S2378" s="13" t="e">
        <f t="shared" si="3198"/>
        <v>#N/A</v>
      </c>
      <c r="T2378" s="13" t="e">
        <f t="shared" si="3199"/>
        <v>#N/A</v>
      </c>
      <c r="U2378" s="13" t="e">
        <f t="shared" si="3200"/>
        <v>#N/A</v>
      </c>
      <c r="V2378" s="13" t="e">
        <f t="shared" si="3201"/>
        <v>#N/A</v>
      </c>
      <c r="W2378" s="13" t="e">
        <f t="shared" si="3202"/>
        <v>#N/A</v>
      </c>
      <c r="X2378" s="13" t="e">
        <f t="shared" si="3203"/>
        <v>#N/A</v>
      </c>
      <c r="Y2378" s="13" t="e">
        <f t="shared" si="3204"/>
        <v>#N/A</v>
      </c>
      <c r="Z2378" s="13" t="e">
        <f t="shared" si="3205"/>
        <v>#N/A</v>
      </c>
      <c r="AA2378" s="13" t="e">
        <f t="shared" si="3206"/>
        <v>#N/A</v>
      </c>
      <c r="AB2378" s="13" t="e">
        <f t="shared" si="3207"/>
        <v>#N/A</v>
      </c>
      <c r="AC2378" s="13" t="e">
        <f t="shared" si="3208"/>
        <v>#N/A</v>
      </c>
      <c r="AD2378" s="13" t="e">
        <f t="shared" si="3209"/>
        <v>#N/A</v>
      </c>
      <c r="AE2378" s="13" t="e">
        <f t="shared" si="3210"/>
        <v>#N/A</v>
      </c>
      <c r="AF2378" s="13" t="e">
        <f t="shared" si="3211"/>
        <v>#N/A</v>
      </c>
      <c r="AG2378" s="13" t="e">
        <f t="shared" si="3212"/>
        <v>#N/A</v>
      </c>
      <c r="AH2378" s="13" t="e">
        <f t="shared" si="3213"/>
        <v>#N/A</v>
      </c>
      <c r="AI2378" s="13" t="e">
        <f t="shared" si="3214"/>
        <v>#N/A</v>
      </c>
      <c r="AJ2378" s="13" t="e">
        <f t="shared" si="3215"/>
        <v>#N/A</v>
      </c>
      <c r="AK2378" s="13" t="e">
        <f t="shared" si="3216"/>
        <v>#N/A</v>
      </c>
      <c r="AL2378" s="13" t="e">
        <f t="shared" si="3217"/>
        <v>#N/A</v>
      </c>
      <c r="AM2378" s="13" t="e">
        <f t="shared" si="3218"/>
        <v>#N/A</v>
      </c>
      <c r="AN2378" s="13" t="e">
        <f t="shared" si="3219"/>
        <v>#N/A</v>
      </c>
      <c r="AO2378" s="13" t="e">
        <f t="shared" si="3220"/>
        <v>#N/A</v>
      </c>
      <c r="AP2378" s="13" t="e">
        <f t="shared" si="3221"/>
        <v>#N/A</v>
      </c>
      <c r="AQ2378" s="13" t="e">
        <f t="shared" si="3222"/>
        <v>#N/A</v>
      </c>
      <c r="AR2378" s="13" t="e">
        <f t="shared" si="3223"/>
        <v>#N/A</v>
      </c>
      <c r="AS2378" s="13" t="e">
        <f t="shared" si="3224"/>
        <v>#N/A</v>
      </c>
      <c r="AT2378" s="13" t="e">
        <f t="shared" si="3225"/>
        <v>#N/A</v>
      </c>
      <c r="AU2378" s="13" t="e">
        <f t="shared" si="3226"/>
        <v>#N/A</v>
      </c>
      <c r="AV2378" s="13" t="e">
        <f t="shared" si="3227"/>
        <v>#N/A</v>
      </c>
      <c r="AW2378" s="13" t="e">
        <f t="shared" si="3228"/>
        <v>#N/A</v>
      </c>
      <c r="AX2378" s="13" t="e">
        <f t="shared" si="3229"/>
        <v>#N/A</v>
      </c>
      <c r="AY2378" s="13" t="e">
        <f t="shared" si="3230"/>
        <v>#N/A</v>
      </c>
      <c r="AZ2378" s="13" t="e">
        <f t="shared" si="3231"/>
        <v>#N/A</v>
      </c>
      <c r="BA2378" s="13" t="e">
        <f t="shared" si="3232"/>
        <v>#N/A</v>
      </c>
      <c r="BB2378" s="13" t="e">
        <f t="shared" si="3233"/>
        <v>#N/A</v>
      </c>
      <c r="BC2378" s="13" t="e">
        <f t="shared" si="3234"/>
        <v>#N/A</v>
      </c>
      <c r="BD2378" s="13" t="e">
        <f t="shared" si="3235"/>
        <v>#N/A</v>
      </c>
      <c r="BE2378" s="13" t="e">
        <f t="shared" si="3236"/>
        <v>#N/A</v>
      </c>
      <c r="BF2378" s="13" t="e">
        <f t="shared" si="3237"/>
        <v>#N/A</v>
      </c>
      <c r="BG2378" s="13" t="e">
        <f t="shared" si="3238"/>
        <v>#N/A</v>
      </c>
      <c r="BH2378" s="13" t="e">
        <f t="shared" si="3239"/>
        <v>#N/A</v>
      </c>
      <c r="BI2378" s="13" t="e">
        <f t="shared" si="3240"/>
        <v>#N/A</v>
      </c>
      <c r="BJ2378" s="14" t="e">
        <f t="shared" si="3241"/>
        <v>#N/A</v>
      </c>
      <c r="BK2378" s="14" t="e">
        <f t="shared" si="3242"/>
        <v>#N/A</v>
      </c>
      <c r="BL2378" s="14" t="e">
        <f t="shared" si="3243"/>
        <v>#N/A</v>
      </c>
      <c r="BM2378" s="14" t="e">
        <f t="shared" si="3244"/>
        <v>#N/A</v>
      </c>
      <c r="BN2378" s="14" t="e">
        <f t="shared" si="3245"/>
        <v>#N/A</v>
      </c>
    </row>
    <row r="2379" spans="1:66" x14ac:dyDescent="0.25">
      <c r="A2379" t="s">
        <v>357</v>
      </c>
      <c r="B2379" t="s">
        <v>332</v>
      </c>
      <c r="C2379" t="s">
        <v>329</v>
      </c>
      <c r="D2379" t="s">
        <v>461</v>
      </c>
      <c r="E2379" s="10">
        <f>VLOOKUP(A2379,home!$A$2:$E$405,3,FALSE)</f>
        <v>1.72</v>
      </c>
      <c r="F2379" s="10">
        <f>VLOOKUP(B2379,home!$B$2:$E$405,3,FALSE)</f>
        <v>0.87209999999999999</v>
      </c>
      <c r="G2379" s="10">
        <f>VLOOKUP(C2379,away!$B$2:$E$405,4,FALSE)</f>
        <v>0.81399999999999995</v>
      </c>
      <c r="H2379" s="10">
        <f>VLOOKUP(A2379,away!$A$2:$E$405,3,FALSE)</f>
        <v>1.58</v>
      </c>
      <c r="I2379" s="10">
        <f>VLOOKUP(C2379,away!$B$2:$E$405,3,FALSE)</f>
        <v>1.7089000000000001</v>
      </c>
      <c r="J2379" s="10">
        <f>VLOOKUP(B2379,home!$B$2:$E$405,4,FALSE)</f>
        <v>0.82279999999999998</v>
      </c>
      <c r="K2379" s="12">
        <f t="shared" si="3190"/>
        <v>1.2210097679999998</v>
      </c>
      <c r="L2379" s="12">
        <f t="shared" si="3191"/>
        <v>2.2216110136000005</v>
      </c>
      <c r="M2379" s="13">
        <f t="shared" si="3192"/>
        <v>3.1980760812492806E-2</v>
      </c>
      <c r="N2379" s="13">
        <f t="shared" si="3193"/>
        <v>3.9048821340125321E-2</v>
      </c>
      <c r="O2379" s="13">
        <f t="shared" si="3194"/>
        <v>7.1048810444341318E-2</v>
      </c>
      <c r="P2379" s="13">
        <f t="shared" si="3195"/>
        <v>8.6751291557321142E-2</v>
      </c>
      <c r="Q2379" s="13">
        <f t="shared" si="3196"/>
        <v>2.3839496142589938E-2</v>
      </c>
      <c r="R2379" s="13">
        <f t="shared" si="3197"/>
        <v>7.8921409893163721E-2</v>
      </c>
      <c r="S2379" s="13">
        <f t="shared" si="3198"/>
        <v>5.8830578101221304E-2</v>
      </c>
      <c r="T2379" s="13">
        <f t="shared" si="3199"/>
        <v>5.2962087189052529E-2</v>
      </c>
      <c r="U2379" s="13">
        <f t="shared" si="3200"/>
        <v>9.6363812383884709E-2</v>
      </c>
      <c r="V2379" s="13">
        <f t="shared" si="3201"/>
        <v>1.7731593425003998E-2</v>
      </c>
      <c r="W2379" s="13">
        <f t="shared" si="3202"/>
        <v>9.7027525514335484E-3</v>
      </c>
      <c r="X2379" s="13">
        <f t="shared" si="3203"/>
        <v>2.1555741930500277E-2</v>
      </c>
      <c r="Y2379" s="13">
        <f t="shared" si="3204"/>
        <v>2.3944236839559378E-2</v>
      </c>
      <c r="Z2379" s="13">
        <f t="shared" si="3205"/>
        <v>5.8444224475830864E-2</v>
      </c>
      <c r="AA2379" s="13">
        <f t="shared" si="3206"/>
        <v>7.1360968968174135E-2</v>
      </c>
      <c r="AB2379" s="13">
        <f t="shared" si="3207"/>
        <v>4.3566220082042757E-2</v>
      </c>
      <c r="AC2379" s="13">
        <f t="shared" si="3208"/>
        <v>3.0061797153749796E-3</v>
      </c>
      <c r="AD2379" s="13">
        <f t="shared" si="3209"/>
        <v>2.9617889104468186E-3</v>
      </c>
      <c r="AE2379" s="13">
        <f t="shared" si="3210"/>
        <v>6.579942863406997E-3</v>
      </c>
      <c r="AF2379" s="13">
        <f t="shared" si="3211"/>
        <v>7.3090367671018548E-3</v>
      </c>
      <c r="AG2379" s="13">
        <f t="shared" si="3212"/>
        <v>5.4126121935336082E-3</v>
      </c>
      <c r="AH2379" s="13">
        <f t="shared" si="3213"/>
        <v>3.2460083194204126E-2</v>
      </c>
      <c r="AI2379" s="13">
        <f t="shared" si="3214"/>
        <v>3.963407865021587E-2</v>
      </c>
      <c r="AJ2379" s="13">
        <f t="shared" si="3215"/>
        <v>2.4196798588796916E-2</v>
      </c>
      <c r="AK2379" s="13">
        <f t="shared" si="3216"/>
        <v>9.848175810416554E-3</v>
      </c>
      <c r="AL2379" s="13">
        <f t="shared" si="3217"/>
        <v>3.2618357579576525E-4</v>
      </c>
      <c r="AM2379" s="13">
        <f t="shared" si="3218"/>
        <v>7.2327463808192832E-4</v>
      </c>
      <c r="AN2379" s="13">
        <f t="shared" si="3219"/>
        <v>1.6068349018203663E-3</v>
      </c>
      <c r="AO2379" s="13">
        <f t="shared" si="3220"/>
        <v>1.7848810574605009E-3</v>
      </c>
      <c r="AP2379" s="13">
        <f t="shared" si="3221"/>
        <v>1.3217704717400883E-3</v>
      </c>
      <c r="AQ2379" s="13">
        <f t="shared" si="3222"/>
        <v>7.3411495936726175E-4</v>
      </c>
      <c r="AR2379" s="13">
        <f t="shared" si="3223"/>
        <v>1.4422735665323242E-2</v>
      </c>
      <c r="AS2379" s="13">
        <f t="shared" si="3224"/>
        <v>1.7610301128641651E-2</v>
      </c>
      <c r="AT2379" s="13">
        <f t="shared" si="3225"/>
        <v>1.0751174847746441E-2</v>
      </c>
      <c r="AU2379" s="13">
        <f t="shared" si="3226"/>
        <v>4.3757631688581076E-3</v>
      </c>
      <c r="AV2379" s="13">
        <f t="shared" si="3227"/>
        <v>1.3357123929075944E-3</v>
      </c>
      <c r="AW2379" s="13">
        <f t="shared" si="3228"/>
        <v>2.4578011701555978E-5</v>
      </c>
      <c r="AX2379" s="13">
        <f t="shared" si="3229"/>
        <v>1.4718756634078317E-4</v>
      </c>
      <c r="AY2379" s="13">
        <f t="shared" si="3230"/>
        <v>3.2699351844766466E-4</v>
      </c>
      <c r="AZ2379" s="13">
        <f t="shared" si="3231"/>
        <v>3.6322620097957339E-4</v>
      </c>
      <c r="BA2379" s="13">
        <f t="shared" si="3232"/>
        <v>2.6898244284143591E-4</v>
      </c>
      <c r="BB2379" s="13">
        <f t="shared" si="3233"/>
        <v>1.493935893703916E-4</v>
      </c>
      <c r="BC2379" s="13">
        <f t="shared" si="3234"/>
        <v>6.637888870129961E-5</v>
      </c>
      <c r="BD2379" s="13">
        <f t="shared" si="3235"/>
        <v>5.3402847333872744E-3</v>
      </c>
      <c r="BE2379" s="13">
        <f t="shared" si="3236"/>
        <v>6.5205398233671354E-3</v>
      </c>
      <c r="BF2379" s="13">
        <f t="shared" si="3237"/>
        <v>3.9808214084821342E-3</v>
      </c>
      <c r="BG2379" s="13">
        <f t="shared" si="3238"/>
        <v>1.6202072748067351E-3</v>
      </c>
      <c r="BH2379" s="13">
        <f t="shared" si="3239"/>
        <v>4.9457222718092054E-4</v>
      </c>
      <c r="BI2379" s="13">
        <f t="shared" si="3240"/>
        <v>1.2077550407388378E-4</v>
      </c>
      <c r="BJ2379" s="14">
        <f t="shared" si="3241"/>
        <v>0.20080955496290154</v>
      </c>
      <c r="BK2379" s="14">
        <f t="shared" si="3242"/>
        <v>0.19895358070565766</v>
      </c>
      <c r="BL2379" s="14">
        <f t="shared" si="3243"/>
        <v>0.53397324619001529</v>
      </c>
      <c r="BM2379" s="14">
        <f t="shared" si="3244"/>
        <v>0.66028760063762515</v>
      </c>
      <c r="BN2379" s="14">
        <f t="shared" si="3245"/>
        <v>0.33159059019003423</v>
      </c>
    </row>
    <row r="2380" spans="1:66" x14ac:dyDescent="0.25">
      <c r="A2380" t="s">
        <v>357</v>
      </c>
      <c r="B2380" t="s">
        <v>335</v>
      </c>
      <c r="C2380" t="s">
        <v>334</v>
      </c>
      <c r="D2380" t="s">
        <v>461</v>
      </c>
      <c r="E2380" s="10">
        <f>VLOOKUP(A2380,home!$A$2:$E$405,3,FALSE)</f>
        <v>1.72</v>
      </c>
      <c r="F2380" s="10">
        <f>VLOOKUP(B2380,home!$B$2:$E$405,3,FALSE)</f>
        <v>1.3953</v>
      </c>
      <c r="G2380" s="10">
        <f>VLOOKUP(C2380,away!$B$2:$E$405,4,FALSE)</f>
        <v>0.87209999999999999</v>
      </c>
      <c r="H2380" s="10">
        <f>VLOOKUP(A2380,away!$A$2:$E$405,3,FALSE)</f>
        <v>1.58</v>
      </c>
      <c r="I2380" s="10">
        <f>VLOOKUP(C2380,away!$B$2:$E$405,3,FALSE)</f>
        <v>0.94940000000000002</v>
      </c>
      <c r="J2380" s="10">
        <f>VLOOKUP(B2380,home!$B$2:$E$405,4,FALSE)</f>
        <v>0.75949999999999995</v>
      </c>
      <c r="K2380" s="12">
        <f t="shared" si="3190"/>
        <v>2.0929667435999999</v>
      </c>
      <c r="L2380" s="12">
        <f t="shared" si="3191"/>
        <v>1.139289494</v>
      </c>
      <c r="M2380" s="13">
        <f t="shared" si="3192"/>
        <v>3.9468348282451361E-2</v>
      </c>
      <c r="N2380" s="13">
        <f t="shared" si="3193"/>
        <v>8.2605940379992873E-2</v>
      </c>
      <c r="O2380" s="13">
        <f t="shared" si="3194"/>
        <v>4.4965874543729779E-2</v>
      </c>
      <c r="P2380" s="13">
        <f t="shared" si="3195"/>
        <v>9.4112080016916247E-2</v>
      </c>
      <c r="Q2380" s="13">
        <f t="shared" si="3196"/>
        <v>8.644574301956473E-2</v>
      </c>
      <c r="R2380" s="13">
        <f t="shared" si="3197"/>
        <v>2.5614574228096695E-2</v>
      </c>
      <c r="S2380" s="13">
        <f t="shared" si="3198"/>
        <v>5.6102446584067822E-2</v>
      </c>
      <c r="T2380" s="13">
        <f t="shared" si="3199"/>
        <v>9.8486726823213938E-2</v>
      </c>
      <c r="U2380" s="13">
        <f t="shared" si="3200"/>
        <v>5.3610452010880015E-2</v>
      </c>
      <c r="V2380" s="13">
        <f t="shared" si="3201"/>
        <v>1.486400051301685E-2</v>
      </c>
      <c r="W2380" s="13">
        <f t="shared" si="3202"/>
        <v>6.030935508858027E-2</v>
      </c>
      <c r="X2380" s="13">
        <f t="shared" si="3203"/>
        <v>6.8709814642334943E-2</v>
      </c>
      <c r="Y2380" s="13">
        <f t="shared" si="3204"/>
        <v>3.9140184978349785E-2</v>
      </c>
      <c r="Z2380" s="13">
        <f t="shared" si="3205"/>
        <v>9.7274717704512459E-3</v>
      </c>
      <c r="AA2380" s="13">
        <f t="shared" si="3206"/>
        <v>2.0359274914862266E-2</v>
      </c>
      <c r="AB2380" s="13">
        <f t="shared" si="3207"/>
        <v>2.1305642660308228E-2</v>
      </c>
      <c r="AC2380" s="13">
        <f t="shared" si="3208"/>
        <v>2.215195952148738E-3</v>
      </c>
      <c r="AD2380" s="13">
        <f t="shared" si="3209"/>
        <v>3.1556368632090485E-2</v>
      </c>
      <c r="AE2380" s="13">
        <f t="shared" si="3210"/>
        <v>3.5951839251331844E-2</v>
      </c>
      <c r="AF2380" s="13">
        <f t="shared" si="3211"/>
        <v>2.0479776374509599E-2</v>
      </c>
      <c r="AG2380" s="13">
        <f t="shared" si="3212"/>
        <v>7.7774646876494023E-3</v>
      </c>
      <c r="AH2380" s="13">
        <f t="shared" si="3213"/>
        <v>2.7706015978141698E-3</v>
      </c>
      <c r="AI2380" s="13">
        <f t="shared" si="3214"/>
        <v>5.7987770039900789E-3</v>
      </c>
      <c r="AJ2380" s="13">
        <f t="shared" si="3215"/>
        <v>6.0683237114518415E-3</v>
      </c>
      <c r="AK2380" s="13">
        <f t="shared" si="3216"/>
        <v>4.2335999058226749E-3</v>
      </c>
      <c r="AL2380" s="13">
        <f t="shared" si="3217"/>
        <v>2.112849488504843E-4</v>
      </c>
      <c r="AM2380" s="13">
        <f t="shared" si="3218"/>
        <v>1.3209286019149516E-2</v>
      </c>
      <c r="AN2380" s="13">
        <f t="shared" si="3219"/>
        <v>1.5049200784858127E-2</v>
      </c>
      <c r="AO2380" s="13">
        <f t="shared" si="3220"/>
        <v>8.5726981736427097E-3</v>
      </c>
      <c r="AP2380" s="13">
        <f t="shared" si="3221"/>
        <v>3.2555949881547101E-3</v>
      </c>
      <c r="AQ2380" s="13">
        <f t="shared" si="3222"/>
        <v>9.2726629168092859E-4</v>
      </c>
      <c r="AR2380" s="13">
        <f t="shared" si="3223"/>
        <v>6.3130345848985941E-4</v>
      </c>
      <c r="AS2380" s="13">
        <f t="shared" si="3224"/>
        <v>1.3212971437389386E-3</v>
      </c>
      <c r="AT2380" s="13">
        <f t="shared" si="3225"/>
        <v>1.382715490129634E-3</v>
      </c>
      <c r="AU2380" s="13">
        <f t="shared" si="3226"/>
        <v>9.6465917890063268E-4</v>
      </c>
      <c r="AV2380" s="13">
        <f t="shared" si="3227"/>
        <v>5.0474989508687677E-4</v>
      </c>
      <c r="AW2380" s="13">
        <f t="shared" si="3228"/>
        <v>1.3994664133766142E-5</v>
      </c>
      <c r="AX2380" s="13">
        <f t="shared" si="3229"/>
        <v>4.6077660574633944E-3</v>
      </c>
      <c r="AY2380" s="13">
        <f t="shared" si="3230"/>
        <v>5.2495794600778446E-3</v>
      </c>
      <c r="AZ2380" s="13">
        <f t="shared" si="3231"/>
        <v>2.990395363392441E-3</v>
      </c>
      <c r="BA2380" s="13">
        <f t="shared" si="3232"/>
        <v>1.1356420068064405E-3</v>
      </c>
      <c r="BB2380" s="13">
        <f t="shared" si="3233"/>
        <v>3.2345625182491342E-4</v>
      </c>
      <c r="BC2380" s="13">
        <f t="shared" si="3234"/>
        <v>7.370206189454844E-5</v>
      </c>
      <c r="BD2380" s="13">
        <f t="shared" si="3235"/>
        <v>1.1987289963056043E-4</v>
      </c>
      <c r="BE2380" s="13">
        <f t="shared" si="3236"/>
        <v>2.5088999238566368E-4</v>
      </c>
      <c r="BF2380" s="13">
        <f t="shared" si="3237"/>
        <v>2.6255220518262571E-4</v>
      </c>
      <c r="BG2380" s="13">
        <f t="shared" si="3238"/>
        <v>1.8317101130202638E-4</v>
      </c>
      <c r="BH2380" s="13">
        <f t="shared" si="3239"/>
        <v>9.5842708761680241E-5</v>
      </c>
      <c r="BI2380" s="13">
        <f t="shared" si="3240"/>
        <v>4.0119120410947394E-5</v>
      </c>
      <c r="BJ2380" s="14">
        <f t="shared" si="3241"/>
        <v>0.58685780133656362</v>
      </c>
      <c r="BK2380" s="14">
        <f t="shared" si="3242"/>
        <v>0.21222293575752935</v>
      </c>
      <c r="BL2380" s="14">
        <f t="shared" si="3243"/>
        <v>0.19048429368097516</v>
      </c>
      <c r="BM2380" s="14">
        <f t="shared" si="3244"/>
        <v>0.62084435727882359</v>
      </c>
      <c r="BN2380" s="14">
        <f t="shared" si="3245"/>
        <v>0.37321256047075174</v>
      </c>
    </row>
    <row r="2381" spans="1:66" x14ac:dyDescent="0.25">
      <c r="A2381" t="s">
        <v>357</v>
      </c>
      <c r="B2381" t="s">
        <v>336</v>
      </c>
      <c r="C2381" t="s">
        <v>330</v>
      </c>
      <c r="D2381" t="s">
        <v>461</v>
      </c>
      <c r="E2381" s="10">
        <f>VLOOKUP(A2381,home!$A$2:$E$405,3,FALSE)</f>
        <v>1.72</v>
      </c>
      <c r="F2381" s="10">
        <f>VLOOKUP(B2381,home!$B$2:$E$405,3,FALSE)</f>
        <v>0.81399999999999995</v>
      </c>
      <c r="G2381" s="10">
        <f>VLOOKUP(C2381,away!$B$2:$E$405,4,FALSE)</f>
        <v>0.98839999999999995</v>
      </c>
      <c r="H2381" s="10">
        <f>VLOOKUP(A2381,away!$A$2:$E$405,3,FALSE)</f>
        <v>1.58</v>
      </c>
      <c r="I2381" s="10">
        <f>VLOOKUP(C2381,away!$B$2:$E$405,3,FALSE)</f>
        <v>0.50629999999999997</v>
      </c>
      <c r="J2381" s="10">
        <f>VLOOKUP(B2381,home!$B$2:$E$405,4,FALSE)</f>
        <v>0.69620000000000004</v>
      </c>
      <c r="K2381" s="12">
        <f t="shared" si="3190"/>
        <v>1.383839072</v>
      </c>
      <c r="L2381" s="12">
        <f t="shared" si="3191"/>
        <v>0.5569279748</v>
      </c>
      <c r="M2381" s="13">
        <f t="shared" si="3192"/>
        <v>0.14359376438695665</v>
      </c>
      <c r="N2381" s="13">
        <f t="shared" si="3193"/>
        <v>0.19871066165423276</v>
      </c>
      <c r="O2381" s="13">
        <f t="shared" si="3194"/>
        <v>7.9971384393936112E-2</v>
      </c>
      <c r="P2381" s="13">
        <f t="shared" si="3195"/>
        <v>0.11066752636625984</v>
      </c>
      <c r="Q2381" s="13">
        <f t="shared" si="3196"/>
        <v>0.13749178881004975</v>
      </c>
      <c r="R2381" s="13">
        <f t="shared" si="3197"/>
        <v>2.2269150576233583E-2</v>
      </c>
      <c r="S2381" s="13">
        <f t="shared" si="3198"/>
        <v>2.1322829449304602E-2</v>
      </c>
      <c r="T2381" s="13">
        <f t="shared" si="3199"/>
        <v>7.6573023493610295E-2</v>
      </c>
      <c r="U2381" s="13">
        <f t="shared" si="3200"/>
        <v>3.0816920667643351E-2</v>
      </c>
      <c r="V2381" s="13">
        <f t="shared" si="3201"/>
        <v>1.8259418624932118E-3</v>
      </c>
      <c r="W2381" s="13">
        <f t="shared" si="3202"/>
        <v>6.3422169811506404E-2</v>
      </c>
      <c r="X2381" s="13">
        <f t="shared" si="3203"/>
        <v>3.5321580590543952E-2</v>
      </c>
      <c r="Y2381" s="13">
        <f t="shared" si="3204"/>
        <v>9.835788172513316E-3</v>
      </c>
      <c r="Z2381" s="13">
        <f t="shared" si="3205"/>
        <v>4.1341043103126753E-3</v>
      </c>
      <c r="AA2381" s="13">
        <f t="shared" si="3206"/>
        <v>5.720935072334293E-3</v>
      </c>
      <c r="AB2381" s="13">
        <f t="shared" si="3207"/>
        <v>3.9584267407356717E-3</v>
      </c>
      <c r="AC2381" s="13">
        <f t="shared" si="3208"/>
        <v>8.7953187797460677E-5</v>
      </c>
      <c r="AD2381" s="13">
        <f t="shared" si="3209"/>
        <v>2.1941519154045366E-2</v>
      </c>
      <c r="AE2381" s="13">
        <f t="shared" si="3210"/>
        <v>1.2219845826497891E-2</v>
      </c>
      <c r="AF2381" s="13">
        <f t="shared" si="3211"/>
        <v>3.4027869942598516E-3</v>
      </c>
      <c r="AG2381" s="13">
        <f t="shared" si="3212"/>
        <v>6.3170242312963966E-4</v>
      </c>
      <c r="AH2381" s="13">
        <f t="shared" si="3213"/>
        <v>5.7559958528859698E-4</v>
      </c>
      <c r="AI2381" s="13">
        <f t="shared" si="3214"/>
        <v>7.9653719594935694E-4</v>
      </c>
      <c r="AJ2381" s="13">
        <f t="shared" si="3215"/>
        <v>5.5113964702802032E-4</v>
      </c>
      <c r="AK2381" s="13">
        <f t="shared" si="3216"/>
        <v>2.5422952589522106E-4</v>
      </c>
      <c r="AL2381" s="13">
        <f t="shared" si="3217"/>
        <v>2.711416271069285E-6</v>
      </c>
      <c r="AM2381" s="13">
        <f t="shared" si="3218"/>
        <v>6.0727063008808721E-3</v>
      </c>
      <c r="AN2381" s="13">
        <f t="shared" si="3219"/>
        <v>3.382060021704783E-3</v>
      </c>
      <c r="AO2381" s="13">
        <f t="shared" si="3220"/>
        <v>9.4178191927004446E-4</v>
      </c>
      <c r="AP2381" s="13">
        <f t="shared" si="3221"/>
        <v>1.7483489900077436E-4</v>
      </c>
      <c r="AQ2381" s="13">
        <f t="shared" si="3222"/>
        <v>2.4342611556215941E-5</v>
      </c>
      <c r="AR2381" s="13">
        <f t="shared" si="3223"/>
        <v>6.4113502266099657E-5</v>
      </c>
      <c r="AS2381" s="13">
        <f t="shared" si="3224"/>
        <v>8.8722769478589254E-5</v>
      </c>
      <c r="AT2381" s="13">
        <f t="shared" si="3225"/>
        <v>6.1389017490260452E-5</v>
      </c>
      <c r="AU2381" s="13">
        <f t="shared" si="3226"/>
        <v>2.8317506998237931E-5</v>
      </c>
      <c r="AV2381" s="13">
        <f t="shared" si="3227"/>
        <v>9.7967181514487725E-6</v>
      </c>
      <c r="AW2381" s="13">
        <f t="shared" si="3228"/>
        <v>5.80468048079814E-8</v>
      </c>
      <c r="AX2381" s="13">
        <f t="shared" si="3229"/>
        <v>1.4006080419899231E-3</v>
      </c>
      <c r="AY2381" s="13">
        <f t="shared" si="3230"/>
        <v>7.8003780031404098E-4</v>
      </c>
      <c r="AZ2381" s="13">
        <f t="shared" si="3231"/>
        <v>2.1721243619817284E-4</v>
      </c>
      <c r="BA2381" s="13">
        <f t="shared" si="3232"/>
        <v>4.0323894064407551E-5</v>
      </c>
      <c r="BB2381" s="13">
        <f t="shared" si="3233"/>
        <v>5.6143761643350569E-6</v>
      </c>
      <c r="BC2381" s="13">
        <f t="shared" si="3234"/>
        <v>6.2536062939370323E-7</v>
      </c>
      <c r="BD2381" s="13">
        <f t="shared" si="3235"/>
        <v>5.9511004957323475E-6</v>
      </c>
      <c r="BE2381" s="13">
        <f t="shared" si="3236"/>
        <v>8.2353653873929918E-6</v>
      </c>
      <c r="BF2381" s="13">
        <f t="shared" si="3237"/>
        <v>5.6982101976354208E-6</v>
      </c>
      <c r="BG2381" s="13">
        <f t="shared" si="3238"/>
        <v>2.6284686373189121E-6</v>
      </c>
      <c r="BH2381" s="13">
        <f t="shared" si="3239"/>
        <v>9.0934439996212729E-7</v>
      </c>
      <c r="BI2381" s="13">
        <f t="shared" si="3240"/>
        <v>2.5167726211439737E-7</v>
      </c>
      <c r="BJ2381" s="14">
        <f t="shared" si="3241"/>
        <v>0.57259101459216222</v>
      </c>
      <c r="BK2381" s="14">
        <f t="shared" si="3242"/>
        <v>0.27828076446939681</v>
      </c>
      <c r="BL2381" s="14">
        <f t="shared" si="3243"/>
        <v>0.145190337085809</v>
      </c>
      <c r="BM2381" s="14">
        <f t="shared" si="3244"/>
        <v>0.30671196451650257</v>
      </c>
      <c r="BN2381" s="14">
        <f t="shared" si="3245"/>
        <v>0.69270427618766872</v>
      </c>
    </row>
    <row r="2382" spans="1:66" x14ac:dyDescent="0.25">
      <c r="A2382" t="s">
        <v>347</v>
      </c>
      <c r="B2382" t="s">
        <v>325</v>
      </c>
      <c r="C2382" t="s">
        <v>256</v>
      </c>
      <c r="D2382" t="s">
        <v>462</v>
      </c>
      <c r="E2382" s="10">
        <f>VLOOKUP(A2382,home!$A$2:$E$405,3,FALSE)</f>
        <v>1.1809000000000001</v>
      </c>
      <c r="F2382" s="10">
        <f>VLOOKUP(B2382,home!$B$2:$E$405,3,FALSE)</f>
        <v>0.65139999999999998</v>
      </c>
      <c r="G2382" s="10">
        <f>VLOOKUP(C2382,away!$B$2:$E$405,4,FALSE)</f>
        <v>1.3408</v>
      </c>
      <c r="H2382" s="10">
        <f>VLOOKUP(A2382,away!$A$2:$E$405,3,FALSE)</f>
        <v>0.92459999999999998</v>
      </c>
      <c r="I2382" s="10">
        <f>VLOOKUP(C2382,away!$B$2:$E$405,3,FALSE)</f>
        <v>0.72099999999999997</v>
      </c>
      <c r="J2382" s="10">
        <f>VLOOKUP(B2382,home!$B$2:$E$405,4,FALSE)</f>
        <v>1.0814999999999999</v>
      </c>
      <c r="K2382" s="12">
        <f t="shared" si="3190"/>
        <v>1.0313946590080001</v>
      </c>
      <c r="L2382" s="12">
        <f t="shared" si="3191"/>
        <v>0.72096748289999979</v>
      </c>
      <c r="M2382" s="13">
        <f t="shared" si="3192"/>
        <v>0.17336394915908884</v>
      </c>
      <c r="N2382" s="13">
        <f t="shared" si="3193"/>
        <v>0.17880665122721867</v>
      </c>
      <c r="O2382" s="13">
        <f t="shared" si="3194"/>
        <v>0.1249897700508318</v>
      </c>
      <c r="P2382" s="13">
        <f t="shared" si="3195"/>
        <v>0.12891378126106598</v>
      </c>
      <c r="Q2382" s="13">
        <f t="shared" si="3196"/>
        <v>9.2210112535429795E-2</v>
      </c>
      <c r="R2382" s="13">
        <f t="shared" si="3197"/>
        <v>4.5056779950898983E-2</v>
      </c>
      <c r="S2382" s="13">
        <f t="shared" si="3198"/>
        <v>2.3965136753685199E-2</v>
      </c>
      <c r="T2382" s="13">
        <f t="shared" si="3199"/>
        <v>6.6480492732594529E-2</v>
      </c>
      <c r="U2382" s="13">
        <f t="shared" si="3200"/>
        <v>4.6471322193455941E-2</v>
      </c>
      <c r="V2382" s="13">
        <f t="shared" si="3201"/>
        <v>1.9800582098088932E-3</v>
      </c>
      <c r="W2382" s="13">
        <f t="shared" si="3202"/>
        <v>3.1701672525189649E-2</v>
      </c>
      <c r="X2382" s="13">
        <f t="shared" si="3203"/>
        <v>2.2855875044206057E-2</v>
      </c>
      <c r="Y2382" s="13">
        <f t="shared" si="3204"/>
        <v>8.23917135004908E-3</v>
      </c>
      <c r="Z2382" s="13">
        <f t="shared" si="3205"/>
        <v>1.0828157742926274E-2</v>
      </c>
      <c r="AA2382" s="13">
        <f t="shared" si="3206"/>
        <v>1.116810406295028E-2</v>
      </c>
      <c r="AB2382" s="13">
        <f t="shared" si="3207"/>
        <v>5.7593614408862313E-3</v>
      </c>
      <c r="AC2382" s="13">
        <f t="shared" si="3208"/>
        <v>9.2023454191895977E-5</v>
      </c>
      <c r="AD2382" s="13">
        <f t="shared" si="3209"/>
        <v>8.1742339310253136E-3</v>
      </c>
      <c r="AE2382" s="13">
        <f t="shared" si="3210"/>
        <v>5.8933568618870901E-3</v>
      </c>
      <c r="AF2382" s="13">
        <f t="shared" si="3211"/>
        <v>2.1244593312730879E-3</v>
      </c>
      <c r="AG2382" s="13">
        <f t="shared" si="3212"/>
        <v>5.1055536553045854E-4</v>
      </c>
      <c r="AH2382" s="13">
        <f t="shared" si="3213"/>
        <v>1.9516874080904242E-3</v>
      </c>
      <c r="AI2382" s="13">
        <f t="shared" si="3214"/>
        <v>2.0129599687576305E-3</v>
      </c>
      <c r="AJ2382" s="13">
        <f t="shared" si="3215"/>
        <v>1.0380780802867653E-3</v>
      </c>
      <c r="AK2382" s="13">
        <f t="shared" si="3216"/>
        <v>3.5688939588034927E-4</v>
      </c>
      <c r="AL2382" s="13">
        <f t="shared" si="3217"/>
        <v>2.7371530245185071E-6</v>
      </c>
      <c r="AM2382" s="13">
        <f t="shared" si="3218"/>
        <v>1.6861722435882963E-3</v>
      </c>
      <c r="AN2382" s="13">
        <f t="shared" si="3219"/>
        <v>1.2156753581956991E-3</v>
      </c>
      <c r="AO2382" s="13">
        <f t="shared" si="3220"/>
        <v>4.3823120151095433E-4</v>
      </c>
      <c r="AP2382" s="13">
        <f t="shared" si="3221"/>
        <v>1.0531681542719847E-4</v>
      </c>
      <c r="AQ2382" s="13">
        <f t="shared" si="3222"/>
        <v>1.898249983139778E-5</v>
      </c>
      <c r="AR2382" s="13">
        <f t="shared" si="3223"/>
        <v>2.8142063160371567E-4</v>
      </c>
      <c r="AS2382" s="13">
        <f t="shared" si="3224"/>
        <v>2.9025573637073035E-4</v>
      </c>
      <c r="AT2382" s="13">
        <f t="shared" si="3225"/>
        <v>1.4968410811960268E-4</v>
      </c>
      <c r="AU2382" s="13">
        <f t="shared" si="3226"/>
        <v>5.146112988431141E-5</v>
      </c>
      <c r="AV2382" s="13">
        <f t="shared" si="3227"/>
        <v>1.326918362729894E-5</v>
      </c>
      <c r="AW2382" s="13">
        <f t="shared" si="3228"/>
        <v>5.6537569276208032E-8</v>
      </c>
      <c r="AX2382" s="13">
        <f t="shared" si="3229"/>
        <v>2.8985150770075073E-4</v>
      </c>
      <c r="AY2382" s="13">
        <f t="shared" si="3230"/>
        <v>2.0897351192178013E-4</v>
      </c>
      <c r="AZ2382" s="13">
        <f t="shared" si="3231"/>
        <v>7.5331553441509446E-5</v>
      </c>
      <c r="BA2382" s="13">
        <f t="shared" si="3232"/>
        <v>1.8103866822557302E-5</v>
      </c>
      <c r="BB2382" s="13">
        <f t="shared" si="3233"/>
        <v>3.2630748234539876E-6</v>
      </c>
      <c r="BC2382" s="13">
        <f t="shared" si="3234"/>
        <v>4.7051416839599672E-7</v>
      </c>
      <c r="BD2382" s="13">
        <f t="shared" si="3235"/>
        <v>3.3815854067243151E-5</v>
      </c>
      <c r="BE2382" s="13">
        <f t="shared" si="3236"/>
        <v>3.4877491274748541E-5</v>
      </c>
      <c r="BF2382" s="13">
        <f t="shared" si="3237"/>
        <v>1.7986229110186881E-5</v>
      </c>
      <c r="BG2382" s="13">
        <f t="shared" si="3238"/>
        <v>6.1836335466469891E-6</v>
      </c>
      <c r="BH2382" s="13">
        <f t="shared" si="3239"/>
        <v>1.5944416533185999E-6</v>
      </c>
      <c r="BI2382" s="13">
        <f t="shared" si="3240"/>
        <v>3.2889972106653802E-7</v>
      </c>
      <c r="BJ2382" s="14">
        <f t="shared" si="3241"/>
        <v>0.42105695305183577</v>
      </c>
      <c r="BK2382" s="14">
        <f t="shared" si="3242"/>
        <v>0.32852665950278714</v>
      </c>
      <c r="BL2382" s="14">
        <f t="shared" si="3243"/>
        <v>0.2396858298910173</v>
      </c>
      <c r="BM2382" s="14">
        <f t="shared" si="3244"/>
        <v>0.25654763902967986</v>
      </c>
      <c r="BN2382" s="14">
        <f t="shared" si="3245"/>
        <v>0.74334104418453406</v>
      </c>
    </row>
    <row r="2383" spans="1:66" s="15" customFormat="1" x14ac:dyDescent="0.25">
      <c r="A2383" s="15" t="s">
        <v>347</v>
      </c>
      <c r="B2383" s="15" t="s">
        <v>249</v>
      </c>
      <c r="C2383" s="15" t="s">
        <v>324</v>
      </c>
      <c r="D2383" s="15" t="s">
        <v>462</v>
      </c>
      <c r="E2383" s="15">
        <f>VLOOKUP(A2383,home!$A$2:$E$405,3,FALSE)</f>
        <v>1.1809000000000001</v>
      </c>
      <c r="F2383" s="15">
        <f>VLOOKUP(B2383,home!$B$2:$E$405,3,FALSE)</f>
        <v>0.78169999999999995</v>
      </c>
      <c r="G2383" s="15">
        <f>VLOOKUP(C2383,away!$B$2:$E$405,4,FALSE)</f>
        <v>0.70569999999999999</v>
      </c>
      <c r="H2383" s="15">
        <f>VLOOKUP(A2383,away!$A$2:$E$405,3,FALSE)</f>
        <v>0.92459999999999998</v>
      </c>
      <c r="I2383" s="15">
        <f>VLOOKUP(C2383,away!$B$2:$E$405,3,FALSE)</f>
        <v>0.72099999999999997</v>
      </c>
      <c r="J2383" s="15">
        <f>VLOOKUP(B2383,home!$B$2:$E$405,4,FALSE)</f>
        <v>2.0798999999999999</v>
      </c>
      <c r="K2383" s="16">
        <f t="shared" si="3190"/>
        <v>0.65143839532100001</v>
      </c>
      <c r="L2383" s="16">
        <f t="shared" si="3191"/>
        <v>1.3865374643399997</v>
      </c>
      <c r="M2383" s="17">
        <f t="shared" si="3192"/>
        <v>0.13029217379034327</v>
      </c>
      <c r="N2383" s="17">
        <f t="shared" si="3193"/>
        <v>8.4877324616866076E-2</v>
      </c>
      <c r="O2383" s="17">
        <f t="shared" si="3194"/>
        <v>0.18065498027060914</v>
      </c>
      <c r="P2383" s="17">
        <f t="shared" si="3195"/>
        <v>0.11768559045423253</v>
      </c>
      <c r="Q2383" s="17">
        <f t="shared" si="3196"/>
        <v>2.7646174073775422E-2</v>
      </c>
      <c r="R2383" s="17">
        <f t="shared" si="3197"/>
        <v>0.12524244913240154</v>
      </c>
      <c r="S2383" s="17">
        <f t="shared" si="3198"/>
        <v>2.6574693240684587E-2</v>
      </c>
      <c r="T2383" s="17">
        <f t="shared" si="3199"/>
        <v>3.8332456098954817E-2</v>
      </c>
      <c r="U2383" s="17">
        <f t="shared" si="3200"/>
        <v>8.1587740088883642E-2</v>
      </c>
      <c r="V2383" s="17">
        <f t="shared" si="3201"/>
        <v>2.6670472593239617E-3</v>
      </c>
      <c r="W2383" s="17">
        <f t="shared" si="3202"/>
        <v>6.0032597584617651E-3</v>
      </c>
      <c r="X2383" s="17">
        <f t="shared" si="3203"/>
        <v>8.3237445632719353E-3</v>
      </c>
      <c r="Y2383" s="17">
        <f t="shared" si="3204"/>
        <v>5.7705918402864648E-3</v>
      </c>
      <c r="Z2383" s="17">
        <f t="shared" si="3205"/>
        <v>5.7884449282590462E-2</v>
      </c>
      <c r="AA2383" s="17">
        <f t="shared" si="3206"/>
        <v>3.7708152754690541E-2</v>
      </c>
      <c r="AB2383" s="17">
        <f t="shared" si="3207"/>
        <v>1.2282269260517375E-2</v>
      </c>
      <c r="AC2383" s="17">
        <f t="shared" si="3208"/>
        <v>1.5056210896631866E-4</v>
      </c>
      <c r="AD2383" s="17">
        <f t="shared" si="3209"/>
        <v>9.776884759368663E-4</v>
      </c>
      <c r="AE2383" s="17">
        <f t="shared" si="3210"/>
        <v>1.3556017003399415E-3</v>
      </c>
      <c r="AF2383" s="17">
        <f t="shared" si="3211"/>
        <v>9.3979627212216748E-4</v>
      </c>
      <c r="AG2383" s="17">
        <f t="shared" si="3212"/>
        <v>4.3435424671481803E-4</v>
      </c>
      <c r="AH2383" s="17">
        <f t="shared" si="3213"/>
        <v>2.0064739383250079E-2</v>
      </c>
      <c r="AI2383" s="17">
        <f t="shared" si="3214"/>
        <v>1.3070941626358504E-2</v>
      </c>
      <c r="AJ2383" s="17">
        <f t="shared" si="3215"/>
        <v>4.2574566192047228E-3</v>
      </c>
      <c r="AK2383" s="17">
        <f t="shared" si="3216"/>
        <v>9.2449023605449814E-4</v>
      </c>
      <c r="AL2383" s="17">
        <f t="shared" si="3217"/>
        <v>5.4397713011520847E-6</v>
      </c>
      <c r="AM2383" s="17">
        <f t="shared" si="3218"/>
        <v>1.2738076237762936E-4</v>
      </c>
      <c r="AN2383" s="17">
        <f t="shared" si="3219"/>
        <v>1.7661819927277425E-4</v>
      </c>
      <c r="AO2383" s="17">
        <f t="shared" si="3220"/>
        <v>1.2244387508798463E-4</v>
      </c>
      <c r="AP2383" s="17">
        <f t="shared" si="3221"/>
        <v>5.6591006696152599E-5</v>
      </c>
      <c r="AQ2383" s="17">
        <f t="shared" si="3222"/>
        <v>1.9616387732232849E-5</v>
      </c>
      <c r="AR2383" s="17">
        <f t="shared" si="3223"/>
        <v>5.5641025734189014E-3</v>
      </c>
      <c r="AS2383" s="17">
        <f t="shared" si="3224"/>
        <v>3.6246700518294561E-3</v>
      </c>
      <c r="AT2383" s="17">
        <f t="shared" si="3225"/>
        <v>1.1806246210659332E-3</v>
      </c>
      <c r="AU2383" s="17">
        <f t="shared" si="3226"/>
        <v>2.5636806954121841E-4</v>
      </c>
      <c r="AV2383" s="17">
        <f t="shared" si="3227"/>
        <v>4.1752000958368458E-5</v>
      </c>
      <c r="AW2383" s="17">
        <f t="shared" si="3228"/>
        <v>1.3648442720192467E-7</v>
      </c>
      <c r="AX2383" s="17">
        <f t="shared" si="3229"/>
        <v>1.3830119906341403E-5</v>
      </c>
      <c r="AY2383" s="17">
        <f t="shared" si="3230"/>
        <v>1.9175979386456763E-5</v>
      </c>
      <c r="AZ2383" s="17">
        <f t="shared" si="3231"/>
        <v>1.3294106917366935E-5</v>
      </c>
      <c r="BA2383" s="17">
        <f t="shared" si="3232"/>
        <v>6.1442590986235978E-6</v>
      </c>
      <c r="BB2383" s="17">
        <f t="shared" si="3233"/>
        <v>2.1298113577133846E-6</v>
      </c>
      <c r="BC2383" s="17">
        <f t="shared" si="3234"/>
        <v>5.9061264788928987E-7</v>
      </c>
      <c r="BD2383" s="17">
        <f t="shared" si="3235"/>
        <v>1.2858061122459834E-3</v>
      </c>
      <c r="BE2383" s="17">
        <f t="shared" si="3236"/>
        <v>8.3762347045545705E-4</v>
      </c>
      <c r="BF2383" s="17">
        <f t="shared" si="3237"/>
        <v>2.7283004473835495E-4</v>
      </c>
      <c r="BG2383" s="17">
        <f t="shared" si="3238"/>
        <v>5.9243988846570208E-5</v>
      </c>
      <c r="BH2383" s="17">
        <f t="shared" si="3239"/>
        <v>9.6484522566562274E-6</v>
      </c>
      <c r="BI2383" s="17">
        <f t="shared" si="3240"/>
        <v>1.2570744510814837E-6</v>
      </c>
      <c r="BJ2383" s="18">
        <f t="shared" si="3241"/>
        <v>0.17521880676721147</v>
      </c>
      <c r="BK2383" s="18">
        <f t="shared" si="3242"/>
        <v>0.27739468260423822</v>
      </c>
      <c r="BL2383" s="18">
        <f t="shared" si="3243"/>
        <v>0.4889271458317781</v>
      </c>
      <c r="BM2383" s="18">
        <f t="shared" si="3244"/>
        <v>0.33300735265263098</v>
      </c>
      <c r="BN2383" s="18">
        <f t="shared" si="3245"/>
        <v>0.66639869233822802</v>
      </c>
    </row>
    <row r="2384" spans="1:66" x14ac:dyDescent="0.25">
      <c r="A2384" t="s">
        <v>340</v>
      </c>
      <c r="B2384" t="s">
        <v>130</v>
      </c>
      <c r="C2384" t="s">
        <v>143</v>
      </c>
      <c r="D2384" t="s">
        <v>463</v>
      </c>
      <c r="E2384" s="10">
        <f>VLOOKUP(A2384,home!$A$2:$E$405,3,FALSE)</f>
        <v>1.3611</v>
      </c>
      <c r="F2384" s="10">
        <f>VLOOKUP(B2384,home!$B$2:$E$405,3,FALSE)</f>
        <v>0.80149999999999999</v>
      </c>
      <c r="G2384" s="10">
        <f>VLOOKUP(C2384,away!$B$2:$E$405,4,FALSE)</f>
        <v>0.86829999999999996</v>
      </c>
      <c r="H2384" s="10">
        <f>VLOOKUP(A2384,away!$A$2:$E$405,3,FALSE)</f>
        <v>1.1444000000000001</v>
      </c>
      <c r="I2384" s="10">
        <f>VLOOKUP(C2384,away!$B$2:$E$405,3,FALSE)</f>
        <v>0.47660000000000002</v>
      </c>
      <c r="J2384" s="10">
        <f>VLOOKUP(B2384,home!$B$2:$E$405,4,FALSE)</f>
        <v>0.7944</v>
      </c>
      <c r="K2384" s="12">
        <f t="shared" ref="K2384:K2397" si="3246">E2384*F2384*G2384</f>
        <v>0.94724726869499998</v>
      </c>
      <c r="L2384" s="12">
        <f t="shared" ref="L2384:L2397" si="3247">H2384*I2384*J2384</f>
        <v>0.43328247417600002</v>
      </c>
      <c r="M2384" s="13">
        <f t="shared" ref="M2384:M2397" si="3248">_xlfn.POISSON.DIST(0,K2384,FALSE) * _xlfn.POISSON.DIST(0,L2384,FALSE)</f>
        <v>0.25144531640847551</v>
      </c>
      <c r="N2384" s="13">
        <f t="shared" ref="N2384:N2397" si="3249">_xlfn.POISSON.DIST(1,K2384,FALSE) * _xlfn.POISSON.DIST(0,L2384,FALSE)</f>
        <v>0.23818088919407848</v>
      </c>
      <c r="O2384" s="13">
        <f t="shared" ref="O2384:O2397" si="3250">_xlfn.POISSON.DIST(0,K2384,FALSE) * _xlfn.POISSON.DIST(1,L2384,FALSE)</f>
        <v>0.10894684881343145</v>
      </c>
      <c r="P2384" s="13">
        <f t="shared" ref="P2384:P2397" si="3251">_xlfn.POISSON.DIST(1,K2384,FALSE) * _xlfn.POISSON.DIST(1,L2384,FALSE)</f>
        <v>0.10319960497145003</v>
      </c>
      <c r="Q2384" s="13">
        <f t="shared" ref="Q2384:Q2397" si="3252">_xlfn.POISSON.DIST(2,K2384,FALSE) * _xlfn.POISSON.DIST(0,L2384,FALSE)</f>
        <v>0.11280809837221865</v>
      </c>
      <c r="R2384" s="13">
        <f t="shared" ref="R2384:R2397" si="3253">_xlfn.POISSON.DIST(0,K2384,FALSE) * _xlfn.POISSON.DIST(2,L2384,FALSE)</f>
        <v>2.3602380103781094E-2</v>
      </c>
      <c r="S2384" s="13">
        <f t="shared" ref="S2384:S2397" si="3254">_xlfn.POISSON.DIST(2,K2384,FALSE) * _xlfn.POISSON.DIST(2,L2384,FALSE)</f>
        <v>1.0588940985643617E-2</v>
      </c>
      <c r="T2384" s="13">
        <f t="shared" ref="T2384:T2397" si="3255">_xlfn.POISSON.DIST(2,K2384,FALSE) * _xlfn.POISSON.DIST(1,L2384,FALSE)</f>
        <v>4.8877771969804494E-2</v>
      </c>
      <c r="U2384" s="13">
        <f t="shared" ref="U2384:U2397" si="3256">_xlfn.POISSON.DIST(1,K2384,FALSE) * _xlfn.POISSON.DIST(2,L2384,FALSE)</f>
        <v>2.2357290088007849E-2</v>
      </c>
      <c r="V2384" s="13">
        <f t="shared" ref="V2384:V2397" si="3257">_xlfn.POISSON.DIST(3,K2384,FALSE) * _xlfn.POISSON.DIST(3,L2384,FALSE)</f>
        <v>4.8288587594007222E-4</v>
      </c>
      <c r="W2384" s="13">
        <f t="shared" ref="W2384:W2397" si="3258">_xlfn.POISSON.DIST(3,K2384,FALSE) * _xlfn.POISSON.DIST(0,L2384,FALSE)</f>
        <v>3.5619054356586993E-2</v>
      </c>
      <c r="X2384" s="13">
        <f t="shared" ref="X2384:X2397" si="3259">_xlfn.POISSON.DIST(3,K2384,FALSE) * _xlfn.POISSON.DIST(1,L2384,FALSE)</f>
        <v>1.5433111999431445E-2</v>
      </c>
      <c r="Y2384" s="13">
        <f t="shared" ref="Y2384:Y2397" si="3260">_xlfn.POISSON.DIST(3,K2384,FALSE) * _xlfn.POISSON.DIST(2,L2384,FALSE)</f>
        <v>3.3434484756744852E-3</v>
      </c>
      <c r="Z2384" s="13">
        <f t="shared" ref="Z2384:Z2397" si="3261">_xlfn.POISSON.DIST(0,K2384,FALSE) * _xlfn.POISSON.DIST(3,L2384,FALSE)</f>
        <v>3.4088325492695557E-3</v>
      </c>
      <c r="AA2384" s="13">
        <f t="shared" ref="AA2384:AA2397" si="3262">_xlfn.POISSON.DIST(1,K2384,FALSE) * _xlfn.POISSON.DIST(3,L2384,FALSE)</f>
        <v>3.2290073217342004E-3</v>
      </c>
      <c r="AB2384" s="13">
        <f t="shared" ref="AB2384:AB2397" si="3263">_xlfn.POISSON.DIST(2,K2384,FALSE) * _xlfn.POISSON.DIST(3,L2384,FALSE)</f>
        <v>1.5293341830544393E-3</v>
      </c>
      <c r="AC2384" s="13">
        <f t="shared" ref="AC2384:AC2397" si="3264">_xlfn.POISSON.DIST(4,K2384,FALSE) * _xlfn.POISSON.DIST(4,L2384,FALSE)</f>
        <v>1.2386796549620561E-5</v>
      </c>
      <c r="AD2384" s="13">
        <f t="shared" ref="AD2384:AD2397" si="3265">_xlfn.POISSON.DIST(4,K2384,FALSE) * _xlfn.POISSON.DIST(0,L2384,FALSE)</f>
        <v>8.435012988193942E-3</v>
      </c>
      <c r="AE2384" s="13">
        <f t="shared" ref="AE2384:AE2397" si="3266">_xlfn.POISSON.DIST(4,K2384,FALSE) * _xlfn.POISSON.DIST(1,L2384,FALSE)</f>
        <v>3.654743297231366E-3</v>
      </c>
      <c r="AF2384" s="13">
        <f t="shared" ref="AF2384:AF2397" si="3267">_xlfn.POISSON.DIST(4,K2384,FALSE) * _xlfn.POISSON.DIST(2,L2384,FALSE)</f>
        <v>7.9176810915127915E-4</v>
      </c>
      <c r="AG2384" s="13">
        <f t="shared" ref="AG2384:AG2397" si="3268">_xlfn.POISSON.DIST(4,K2384,FALSE) * _xlfn.POISSON.DIST(3,L2384,FALSE)</f>
        <v>1.1435308176890649E-4</v>
      </c>
      <c r="AH2384" s="13">
        <f t="shared" ref="AH2384:AH2397" si="3269">_xlfn.POISSON.DIST(0,K2384,FALSE) * _xlfn.POISSON.DIST(4,L2384,FALSE)</f>
        <v>3.6924685024979868E-4</v>
      </c>
      <c r="AI2384" s="13">
        <f t="shared" ref="AI2384:AI2397" si="3270">_xlfn.POISSON.DIST(1,K2384,FALSE) * _xlfn.POISSON.DIST(4,L2384,FALSE)</f>
        <v>3.4976807037335344E-4</v>
      </c>
      <c r="AJ2384" s="13">
        <f t="shared" ref="AJ2384:AJ2397" si="3271">_xlfn.POISSON.DIST(2,K2384,FALSE) * _xlfn.POISSON.DIST(4,L2384,FALSE)</f>
        <v>1.656584246689398E-4</v>
      </c>
      <c r="AK2384" s="13">
        <f t="shared" ref="AK2384:AK2397" si="3272">_xlfn.POISSON.DIST(3,K2384,FALSE) * _xlfn.POISSON.DIST(4,L2384,FALSE)</f>
        <v>5.2306496767989873E-5</v>
      </c>
      <c r="AL2384" s="13">
        <f t="shared" ref="AL2384:AL2397" si="3273">_xlfn.POISSON.DIST(5,K2384,FALSE) * _xlfn.POISSON.DIST(5,L2384,FALSE)</f>
        <v>2.0335435617435509E-7</v>
      </c>
      <c r="AM2384" s="13">
        <f t="shared" ref="AM2384:AM2397" si="3274">_xlfn.POISSON.DIST(5,K2384,FALSE) * _xlfn.POISSON.DIST(0,L2384,FALSE)</f>
        <v>1.5980086028947128E-3</v>
      </c>
      <c r="AN2384" s="13">
        <f t="shared" ref="AN2384:AN2397" si="3275">_xlfn.POISSON.DIST(5,K2384,FALSE) * _xlfn.POISSON.DIST(1,L2384,FALSE)</f>
        <v>6.9238912121675426E-4</v>
      </c>
      <c r="AO2384" s="13">
        <f t="shared" ref="AO2384:AO2397" si="3276">_xlfn.POISSON.DIST(5,K2384,FALSE) * _xlfn.POISSON.DIST(2,L2384,FALSE)</f>
        <v>1.5000003576667083E-4</v>
      </c>
      <c r="AP2384" s="13">
        <f t="shared" ref="AP2384:AP2397" si="3277">_xlfn.POISSON.DIST(5,K2384,FALSE) * _xlfn.POISSON.DIST(3,L2384,FALSE)</f>
        <v>2.1664128874490542E-5</v>
      </c>
      <c r="AQ2384" s="13">
        <f t="shared" ref="AQ2384:AQ2397" si="3278">_xlfn.POISSON.DIST(5,K2384,FALSE) * _xlfn.POISSON.DIST(4,L2384,FALSE)</f>
        <v>2.3466718399017461E-6</v>
      </c>
      <c r="AR2384" s="13">
        <f t="shared" ref="AR2384:AR2397" si="3279">_xlfn.POISSON.DIST(0,K2384,FALSE) * _xlfn.POISSON.DIST(5,L2384,FALSE)</f>
        <v>3.1997637771585569E-5</v>
      </c>
      <c r="AS2384" s="13">
        <f t="shared" ref="AS2384:AS2397" si="3280">_xlfn.POISSON.DIST(1,K2384,FALSE) * _xlfn.POISSON.DIST(5,L2384,FALSE)</f>
        <v>3.0309674983826391E-5</v>
      </c>
      <c r="AT2384" s="13">
        <f t="shared" ref="AT2384:AT2397" si="3281">_xlfn.POISSON.DIST(2,K2384,FALSE) * _xlfn.POISSON.DIST(5,L2384,FALSE)</f>
        <v>1.435537842173136E-5</v>
      </c>
      <c r="AU2384" s="13">
        <f t="shared" ref="AU2384:AU2397" si="3282">_xlfn.POISSON.DIST(3,K2384,FALSE) * _xlfn.POISSON.DIST(5,L2384,FALSE)</f>
        <v>4.5326976670227233E-6</v>
      </c>
      <c r="AV2384" s="13">
        <f t="shared" ref="AV2384:AV2397" si="3283">_xlfn.POISSON.DIST(4,K2384,FALSE) * _xlfn.POISSON.DIST(5,L2384,FALSE)</f>
        <v>1.0733963712268681E-6</v>
      </c>
      <c r="AW2384" s="13">
        <f t="shared" ref="AW2384:AW2397" si="3284">_xlfn.POISSON.DIST(6,K2384,FALSE) * _xlfn.POISSON.DIST(6,L2384,FALSE)</f>
        <v>2.3183844952157447E-9</v>
      </c>
      <c r="AX2384" s="13">
        <f t="shared" ref="AX2384:AX2397" si="3285">_xlfn.POISSON.DIST(6,K2384,FALSE) * _xlfn.POISSON.DIST(0,L2384,FALSE)</f>
        <v>2.5228488074052145E-4</v>
      </c>
      <c r="AY2384" s="13">
        <f t="shared" ref="AY2384:AY2397" si="3286">_xlfn.POISSON.DIST(6,K2384,FALSE) * _xlfn.POISSON.DIST(1,L2384,FALSE)</f>
        <v>1.0931061732445023E-4</v>
      </c>
      <c r="AZ2384" s="13">
        <f t="shared" ref="AZ2384:AZ2397" si="3287">_xlfn.POISSON.DIST(6,K2384,FALSE) * _xlfn.POISSON.DIST(2,L2384,FALSE)</f>
        <v>2.3681187364021863E-5</v>
      </c>
      <c r="BA2384" s="13">
        <f t="shared" ref="BA2384:BA2397" si="3288">_xlfn.POISSON.DIST(6,K2384,FALSE) * _xlfn.POISSON.DIST(3,L2384,FALSE)</f>
        <v>3.4202144841696064E-6</v>
      </c>
      <c r="BB2384" s="13">
        <f t="shared" ref="BB2384:BB2397" si="3289">_xlfn.POISSON.DIST(6,K2384,FALSE) * _xlfn.POISSON.DIST(4,L2384,FALSE)</f>
        <v>3.7047974847839971E-7</v>
      </c>
      <c r="BC2384" s="13">
        <f t="shared" ref="BC2384:BC2397" si="3290">_xlfn.POISSON.DIST(6,K2384,FALSE) * _xlfn.POISSON.DIST(5,L2384,FALSE)</f>
        <v>3.2104476410564659E-8</v>
      </c>
      <c r="BD2384" s="13">
        <f t="shared" ref="BD2384:BD2397" si="3291">_xlfn.POISSON.DIST(0,K2384,FALSE) * _xlfn.POISSON.DIST(6,L2384,FALSE)</f>
        <v>2.3106692769100015E-6</v>
      </c>
      <c r="BE2384" s="13">
        <f t="shared" ref="BE2384:BE2397" si="3292">_xlfn.POISSON.DIST(1,K2384,FALSE) * _xlfn.POISSON.DIST(6,L2384,FALSE)</f>
        <v>2.1887751614104494E-6</v>
      </c>
      <c r="BF2384" s="13">
        <f t="shared" ref="BF2384:BF2397" si="3293">_xlfn.POISSON.DIST(2,K2384,FALSE) * _xlfn.POISSON.DIST(6,L2384,FALSE)</f>
        <v>1.0366556467167529E-6</v>
      </c>
      <c r="BG2384" s="13">
        <f t="shared" ref="BG2384:BG2397" si="3294">_xlfn.POISSON.DIST(3,K2384,FALSE) * _xlfn.POISSON.DIST(6,L2384,FALSE)</f>
        <v>3.2732307664323103E-7</v>
      </c>
      <c r="BH2384" s="13">
        <f t="shared" ref="BH2384:BH2397" si="3295">_xlfn.POISSON.DIST(4,K2384,FALSE) * _xlfn.POISSON.DIST(6,L2384,FALSE)</f>
        <v>7.7513972582786163E-8</v>
      </c>
      <c r="BI2384" s="13">
        <f t="shared" ref="BI2384:BI2397" si="3296">_xlfn.POISSON.DIST(5,K2384,FALSE) * _xlfn.POISSON.DIST(6,L2384,FALSE)</f>
        <v>1.4684979762948669E-8</v>
      </c>
      <c r="BJ2384" s="14">
        <f t="shared" ref="BJ2384:BJ2397" si="3297">SUM(N2384,Q2384,T2384,W2384,X2384,Y2384,AD2384,AE2384,AF2384,AG2384,AM2384,AN2384,AO2384,AP2384,AQ2384,AX2384,AY2384,AZ2384,BA2384,BB2384,BC2384)</f>
        <v>0.47011175988887055</v>
      </c>
      <c r="BK2384" s="14">
        <f t="shared" ref="BK2384:BK2397" si="3298">SUM(M2384,P2384,S2384,V2384,AC2384,AL2384,AY2384)</f>
        <v>0.3658386490097395</v>
      </c>
      <c r="BL2384" s="14">
        <f t="shared" ref="BL2384:BL2397" si="3299">SUM(O2384,R2384,U2384,AA2384,AB2384,AH2384,AI2384,AJ2384,AK2384,AR2384,AS2384,AT2384,AU2384,AV2384,BD2384,BE2384,BF2384,BG2384,BH2384,BI2384)</f>
        <v>0.16069006475939854</v>
      </c>
      <c r="BM2384" s="14">
        <f t="shared" ref="BM2384:BM2397" si="3300">SUM(S2384:BI2384)</f>
        <v>0.161756860044903</v>
      </c>
      <c r="BN2384" s="14">
        <f t="shared" ref="BN2384:BN2397" si="3301">SUM(M2384:R2384)</f>
        <v>0.83818313786343512</v>
      </c>
    </row>
    <row r="2385" spans="1:66" x14ac:dyDescent="0.25">
      <c r="A2385" t="s">
        <v>340</v>
      </c>
      <c r="B2385" t="s">
        <v>138</v>
      </c>
      <c r="C2385" t="s">
        <v>133</v>
      </c>
      <c r="D2385" t="s">
        <v>463</v>
      </c>
      <c r="E2385" s="10">
        <f>VLOOKUP(A2385,home!$A$2:$E$405,3,FALSE)</f>
        <v>1.3611</v>
      </c>
      <c r="F2385" s="10">
        <f>VLOOKUP(B2385,home!$B$2:$E$405,3,FALSE)</f>
        <v>0.42859999999999998</v>
      </c>
      <c r="G2385" s="10">
        <f>VLOOKUP(C2385,away!$B$2:$E$405,4,FALSE)</f>
        <v>1.2244999999999999</v>
      </c>
      <c r="H2385" s="10">
        <f>VLOOKUP(A2385,away!$A$2:$E$405,3,FALSE)</f>
        <v>1.1444000000000001</v>
      </c>
      <c r="I2385" s="10">
        <f>VLOOKUP(C2385,away!$B$2:$E$405,3,FALSE)</f>
        <v>0.80100000000000005</v>
      </c>
      <c r="J2385" s="10">
        <f>VLOOKUP(B2385,home!$B$2:$E$405,4,FALSE)</f>
        <v>2.0388999999999999</v>
      </c>
      <c r="K2385" s="12">
        <f t="shared" si="3246"/>
        <v>0.71433345476999988</v>
      </c>
      <c r="L2385" s="12">
        <f t="shared" si="3247"/>
        <v>1.8689870451600004</v>
      </c>
      <c r="M2385" s="13">
        <f t="shared" si="3248"/>
        <v>7.5522813717283921E-2</v>
      </c>
      <c r="N2385" s="13">
        <f t="shared" si="3249"/>
        <v>5.3948472436618565E-2</v>
      </c>
      <c r="O2385" s="13">
        <f t="shared" si="3250"/>
        <v>0.14115116045163559</v>
      </c>
      <c r="P2385" s="13">
        <f t="shared" si="3251"/>
        <v>0.10082899609021144</v>
      </c>
      <c r="Q2385" s="13">
        <f t="shared" si="3252"/>
        <v>1.9268599347606923E-2</v>
      </c>
      <c r="R2385" s="13">
        <f t="shared" si="3253"/>
        <v>0.13190484514670378</v>
      </c>
      <c r="S2385" s="13">
        <f t="shared" si="3254"/>
        <v>3.3653693341649173E-2</v>
      </c>
      <c r="T2385" s="13">
        <f t="shared" si="3255"/>
        <v>3.6012762559055764E-2</v>
      </c>
      <c r="U2385" s="13">
        <f t="shared" si="3256"/>
        <v>9.4224043734546778E-2</v>
      </c>
      <c r="V2385" s="13">
        <f t="shared" si="3257"/>
        <v>4.9922635549112353E-3</v>
      </c>
      <c r="W2385" s="13">
        <f t="shared" si="3258"/>
        <v>4.5880683801850074E-3</v>
      </c>
      <c r="X2385" s="13">
        <f t="shared" si="3259"/>
        <v>8.5750403648740051E-3</v>
      </c>
      <c r="Y2385" s="13">
        <f t="shared" si="3260"/>
        <v>8.0133196768368015E-3</v>
      </c>
      <c r="Z2385" s="13">
        <f t="shared" si="3261"/>
        <v>8.2176148924341802E-2</v>
      </c>
      <c r="AA2385" s="13">
        <f t="shared" si="3262"/>
        <v>5.8701172360819086E-2</v>
      </c>
      <c r="AB2385" s="13">
        <f t="shared" si="3263"/>
        <v>2.0966105625776561E-2</v>
      </c>
      <c r="AC2385" s="13">
        <f t="shared" si="3264"/>
        <v>4.1656694322176311E-4</v>
      </c>
      <c r="AD2385" s="13">
        <f t="shared" si="3265"/>
        <v>8.1935268418463817E-4</v>
      </c>
      <c r="AE2385" s="13">
        <f t="shared" si="3266"/>
        <v>1.5313595521581616E-3</v>
      </c>
      <c r="AF2385" s="13">
        <f t="shared" si="3267"/>
        <v>1.4310455822328122E-3</v>
      </c>
      <c r="AG2385" s="13">
        <f t="shared" si="3268"/>
        <v>8.9153521807552557E-4</v>
      </c>
      <c r="AH2385" s="13">
        <f t="shared" si="3269"/>
        <v>3.8396539440183411E-2</v>
      </c>
      <c r="AI2385" s="13">
        <f t="shared" si="3270"/>
        <v>2.7427932669518776E-2</v>
      </c>
      <c r="AJ2385" s="13">
        <f t="shared" si="3271"/>
        <v>9.7963449505081446E-3</v>
      </c>
      <c r="AK2385" s="13">
        <f t="shared" si="3272"/>
        <v>2.332618977538376E-3</v>
      </c>
      <c r="AL2385" s="13">
        <f t="shared" si="3273"/>
        <v>2.2246007330527221E-5</v>
      </c>
      <c r="AM2385" s="13">
        <f t="shared" si="3274"/>
        <v>1.1705820671373707E-4</v>
      </c>
      <c r="AN2385" s="13">
        <f t="shared" si="3275"/>
        <v>2.1878027187763593E-4</v>
      </c>
      <c r="AO2385" s="13">
        <f t="shared" si="3276"/>
        <v>2.0444874693794222E-4</v>
      </c>
      <c r="AP2385" s="13">
        <f t="shared" si="3277"/>
        <v>1.2737068647540313E-4</v>
      </c>
      <c r="AQ2385" s="13">
        <f t="shared" si="3278"/>
        <v>5.9513540738916098E-5</v>
      </c>
      <c r="AR2385" s="13">
        <f t="shared" si="3279"/>
        <v>1.4352526958535563E-2</v>
      </c>
      <c r="AS2385" s="13">
        <f t="shared" si="3280"/>
        <v>1.0252490166970267E-2</v>
      </c>
      <c r="AT2385" s="13">
        <f t="shared" si="3281"/>
        <v>3.6618483604836613E-3</v>
      </c>
      <c r="AU2385" s="13">
        <f t="shared" si="3282"/>
        <v>8.7192693006271811E-4</v>
      </c>
      <c r="AV2385" s="13">
        <f t="shared" si="3283"/>
        <v>1.5571164406467532E-4</v>
      </c>
      <c r="AW2385" s="13">
        <f t="shared" si="3284"/>
        <v>8.2500552399278568E-7</v>
      </c>
      <c r="AX2385" s="13">
        <f t="shared" si="3285"/>
        <v>1.3936432201834097E-5</v>
      </c>
      <c r="AY2385" s="13">
        <f t="shared" si="3286"/>
        <v>2.6047011240978583E-5</v>
      </c>
      <c r="AZ2385" s="13">
        <f t="shared" si="3287"/>
        <v>2.4340763287262945E-5</v>
      </c>
      <c r="BA2385" s="13">
        <f t="shared" si="3288"/>
        <v>1.5164190417733533E-5</v>
      </c>
      <c r="BB2385" s="13">
        <f t="shared" si="3289"/>
        <v>7.0854188602708441E-6</v>
      </c>
      <c r="BC2385" s="13">
        <f t="shared" si="3290"/>
        <v>2.6485112118757082E-6</v>
      </c>
      <c r="BD2385" s="13">
        <f t="shared" si="3291"/>
        <v>4.4707811584687729E-3</v>
      </c>
      <c r="BE2385" s="13">
        <f t="shared" si="3292"/>
        <v>3.1936285504496212E-3</v>
      </c>
      <c r="BF2385" s="13">
        <f t="shared" si="3293"/>
        <v>1.1406578578473921E-3</v>
      </c>
      <c r="BG2385" s="13">
        <f t="shared" si="3294"/>
        <v>2.7160335610222511E-4</v>
      </c>
      <c r="BH2385" s="13">
        <f t="shared" si="3295"/>
        <v>4.8503840922907229E-5</v>
      </c>
      <c r="BI2385" s="13">
        <f t="shared" si="3296"/>
        <v>6.929583251214966E-6</v>
      </c>
      <c r="BJ2385" s="14">
        <f t="shared" si="3297"/>
        <v>0.13589594958179174</v>
      </c>
      <c r="BK2385" s="14">
        <f t="shared" si="3298"/>
        <v>0.21546262666584903</v>
      </c>
      <c r="BL2385" s="14">
        <f t="shared" si="3299"/>
        <v>0.56332737176438952</v>
      </c>
      <c r="BM2385" s="14">
        <f t="shared" si="3300"/>
        <v>0.47421198774059503</v>
      </c>
      <c r="BN2385" s="14">
        <f t="shared" si="3301"/>
        <v>0.52262488719006028</v>
      </c>
    </row>
    <row r="2386" spans="1:66" x14ac:dyDescent="0.25">
      <c r="A2386" t="s">
        <v>340</v>
      </c>
      <c r="B2386" t="s">
        <v>129</v>
      </c>
      <c r="C2386" t="s">
        <v>142</v>
      </c>
      <c r="D2386" t="s">
        <v>464</v>
      </c>
      <c r="E2386" s="10">
        <f>VLOOKUP(A2386,home!$A$2:$E$405,3,FALSE)</f>
        <v>1.3611</v>
      </c>
      <c r="F2386" s="10">
        <f>VLOOKUP(B2386,home!$B$2:$E$405,3,FALSE)</f>
        <v>1.2021999999999999</v>
      </c>
      <c r="G2386" s="10">
        <f>VLOOKUP(C2386,away!$B$2:$E$405,4,FALSE)</f>
        <v>1.2021999999999999</v>
      </c>
      <c r="H2386" s="10">
        <f>VLOOKUP(A2386,away!$A$2:$E$405,3,FALSE)</f>
        <v>1.1444000000000001</v>
      </c>
      <c r="I2386" s="10">
        <f>VLOOKUP(C2386,away!$B$2:$E$405,3,FALSE)</f>
        <v>1.6681999999999999</v>
      </c>
      <c r="J2386" s="10">
        <f>VLOOKUP(B2386,home!$B$2:$E$405,4,FALSE)</f>
        <v>0.7944</v>
      </c>
      <c r="K2386" s="12">
        <f t="shared" si="3246"/>
        <v>1.9671771957239998</v>
      </c>
      <c r="L2386" s="12">
        <f t="shared" si="3247"/>
        <v>1.516579570752</v>
      </c>
      <c r="M2386" s="13">
        <f t="shared" si="3248"/>
        <v>3.0691891908819869E-2</v>
      </c>
      <c r="N2386" s="13">
        <f t="shared" si="3249"/>
        <v>6.037638985665638E-2</v>
      </c>
      <c r="O2386" s="13">
        <f t="shared" si="3250"/>
        <v>4.6546696256644815E-2</v>
      </c>
      <c r="P2386" s="13">
        <f t="shared" si="3251"/>
        <v>9.1565599412363322E-2</v>
      </c>
      <c r="Q2386" s="13">
        <f t="shared" si="3252"/>
        <v>5.9385528643078139E-2</v>
      </c>
      <c r="R2386" s="13">
        <f t="shared" si="3253"/>
        <v>3.5295884314413072E-2</v>
      </c>
      <c r="S2386" s="13">
        <f t="shared" si="3254"/>
        <v>6.8293761595517935E-2</v>
      </c>
      <c r="T2386" s="13">
        <f t="shared" si="3255"/>
        <v>9.0062879538400031E-2</v>
      </c>
      <c r="U2386" s="13">
        <f t="shared" si="3256"/>
        <v>6.9433258726225799E-2</v>
      </c>
      <c r="V2386" s="13">
        <f t="shared" si="3257"/>
        <v>2.2638477054447589E-2</v>
      </c>
      <c r="W2386" s="13">
        <f t="shared" si="3258"/>
        <v>3.8940619234225912E-2</v>
      </c>
      <c r="X2386" s="13">
        <f t="shared" si="3259"/>
        <v>5.9056547603059402E-2</v>
      </c>
      <c r="Y2386" s="13">
        <f t="shared" si="3260"/>
        <v>4.4781976806971456E-2</v>
      </c>
      <c r="Z2386" s="13">
        <f t="shared" si="3261"/>
        <v>1.7843005694288271E-2</v>
      </c>
      <c r="AA2386" s="13">
        <f t="shared" si="3262"/>
        <v>3.5100353904977351E-2</v>
      </c>
      <c r="AB2386" s="13">
        <f t="shared" si="3263"/>
        <v>3.4524307881856654E-2</v>
      </c>
      <c r="AC2386" s="13">
        <f t="shared" si="3264"/>
        <v>4.2211997867216879E-3</v>
      </c>
      <c r="AD2386" s="13">
        <f t="shared" si="3265"/>
        <v>1.9150774536235142E-2</v>
      </c>
      <c r="AE2386" s="13">
        <f t="shared" si="3266"/>
        <v>2.904367342573182E-2</v>
      </c>
      <c r="AF2386" s="13">
        <f t="shared" si="3267"/>
        <v>2.2023520888528825E-2</v>
      </c>
      <c r="AG2386" s="13">
        <f t="shared" si="3268"/>
        <v>1.113347395185758E-2</v>
      </c>
      <c r="AH2386" s="13">
        <f t="shared" si="3269"/>
        <v>6.7650844791923032E-3</v>
      </c>
      <c r="AI2386" s="13">
        <f t="shared" si="3270"/>
        <v>1.3308119914613468E-2</v>
      </c>
      <c r="AJ2386" s="13">
        <f t="shared" si="3271"/>
        <v>1.3089715006994023E-2</v>
      </c>
      <c r="AK2386" s="13">
        <f t="shared" si="3272"/>
        <v>8.5832629534282872E-3</v>
      </c>
      <c r="AL2386" s="13">
        <f t="shared" si="3273"/>
        <v>5.0373784693206124E-4</v>
      </c>
      <c r="AM2386" s="13">
        <f t="shared" si="3274"/>
        <v>7.5345933896267293E-3</v>
      </c>
      <c r="AN2386" s="13">
        <f t="shared" si="3275"/>
        <v>1.1426810408630961E-2</v>
      </c>
      <c r="AO2386" s="13">
        <f t="shared" si="3276"/>
        <v>8.6648336122930169E-3</v>
      </c>
      <c r="AP2386" s="13">
        <f t="shared" si="3277"/>
        <v>4.3803032134562808E-3</v>
      </c>
      <c r="AQ2386" s="13">
        <f t="shared" si="3278"/>
        <v>1.6607695918067842E-3</v>
      </c>
      <c r="AR2386" s="13">
        <f t="shared" si="3279"/>
        <v>2.0519577831108957E-3</v>
      </c>
      <c r="AS2386" s="13">
        <f t="shared" si="3280"/>
        <v>4.036564557524127E-3</v>
      </c>
      <c r="AT2386" s="13">
        <f t="shared" si="3281"/>
        <v>3.9703188733146008E-3</v>
      </c>
      <c r="AU2386" s="13">
        <f t="shared" si="3282"/>
        <v>2.6034402491123625E-3</v>
      </c>
      <c r="AV2386" s="13">
        <f t="shared" si="3283"/>
        <v>1.2803570721209622E-3</v>
      </c>
      <c r="AW2386" s="13">
        <f t="shared" si="3284"/>
        <v>4.1745605392076965E-5</v>
      </c>
      <c r="AX2386" s="13">
        <f t="shared" si="3285"/>
        <v>2.4703133825210825E-3</v>
      </c>
      <c r="AY2386" s="13">
        <f t="shared" si="3286"/>
        <v>3.7464268092867446E-3</v>
      </c>
      <c r="AZ2386" s="13">
        <f t="shared" si="3287"/>
        <v>2.840877181140939E-3</v>
      </c>
      <c r="BA2386" s="13">
        <f t="shared" si="3288"/>
        <v>1.4361387653112918E-3</v>
      </c>
      <c r="BB2386" s="13">
        <f t="shared" si="3289"/>
        <v>5.4450467805902691E-4</v>
      </c>
      <c r="BC2386" s="13">
        <f t="shared" si="3290"/>
        <v>1.6515693418464296E-4</v>
      </c>
      <c r="BD2386" s="13">
        <f t="shared" si="3291"/>
        <v>5.1865954231859052E-4</v>
      </c>
      <c r="BE2386" s="13">
        <f t="shared" si="3292"/>
        <v>1.020295223993778E-3</v>
      </c>
      <c r="BF2386" s="13">
        <f t="shared" si="3293"/>
        <v>1.0035507487733354E-3</v>
      </c>
      <c r="BG2386" s="13">
        <f t="shared" si="3294"/>
        <v>6.5805404924621684E-4</v>
      </c>
      <c r="BH2386" s="13">
        <f t="shared" si="3295"/>
        <v>3.2362722980774889E-4</v>
      </c>
      <c r="BI2386" s="13">
        <f t="shared" si="3296"/>
        <v>1.2732642127862684E-4</v>
      </c>
      <c r="BJ2386" s="14">
        <f t="shared" si="3297"/>
        <v>0.47882611245106221</v>
      </c>
      <c r="BK2386" s="14">
        <f t="shared" si="3298"/>
        <v>0.22166109441408921</v>
      </c>
      <c r="BL2386" s="14">
        <f t="shared" si="3299"/>
        <v>0.28024083518894699</v>
      </c>
      <c r="BM2386" s="14">
        <f t="shared" si="3300"/>
        <v>0.67100437615251629</v>
      </c>
      <c r="BN2386" s="14">
        <f t="shared" si="3301"/>
        <v>0.32386199039197555</v>
      </c>
    </row>
    <row r="2387" spans="1:66" x14ac:dyDescent="0.25">
      <c r="A2387" t="s">
        <v>340</v>
      </c>
      <c r="B2387" t="s">
        <v>136</v>
      </c>
      <c r="C2387" t="s">
        <v>134</v>
      </c>
      <c r="D2387" t="s">
        <v>464</v>
      </c>
      <c r="E2387" s="10">
        <f>VLOOKUP(A2387,home!$A$2:$E$405,3,FALSE)</f>
        <v>1.3611</v>
      </c>
      <c r="F2387" s="10">
        <f>VLOOKUP(B2387,home!$B$2:$E$405,3,FALSE)</f>
        <v>0.60109999999999997</v>
      </c>
      <c r="G2387" s="10">
        <f>VLOOKUP(C2387,away!$B$2:$E$405,4,FALSE)</f>
        <v>0.80149999999999999</v>
      </c>
      <c r="H2387" s="10">
        <f>VLOOKUP(A2387,away!$A$2:$E$405,3,FALSE)</f>
        <v>1.1444000000000001</v>
      </c>
      <c r="I2387" s="10">
        <f>VLOOKUP(C2387,away!$B$2:$E$405,3,FALSE)</f>
        <v>0.7944</v>
      </c>
      <c r="J2387" s="10">
        <f>VLOOKUP(B2387,home!$B$2:$E$405,4,FALSE)</f>
        <v>1.0327</v>
      </c>
      <c r="K2387" s="12">
        <f t="shared" si="3246"/>
        <v>0.65575300381500001</v>
      </c>
      <c r="L2387" s="12">
        <f t="shared" si="3247"/>
        <v>0.93883930147200001</v>
      </c>
      <c r="M2387" s="13">
        <f t="shared" si="3248"/>
        <v>0.20299127010234747</v>
      </c>
      <c r="N2387" s="13">
        <f t="shared" si="3249"/>
        <v>0.13311213511783637</v>
      </c>
      <c r="O2387" s="13">
        <f t="shared" si="3250"/>
        <v>0.19057618222780195</v>
      </c>
      <c r="P2387" s="13">
        <f t="shared" si="3251"/>
        <v>0.12497090395147595</v>
      </c>
      <c r="Q2387" s="13">
        <f t="shared" si="3252"/>
        <v>4.3644341223874672E-2</v>
      </c>
      <c r="R2387" s="13">
        <f t="shared" si="3253"/>
        <v>8.9460204899975082E-2</v>
      </c>
      <c r="S2387" s="13">
        <f t="shared" si="3254"/>
        <v>1.9234480904738695E-2</v>
      </c>
      <c r="T2387" s="13">
        <f t="shared" si="3255"/>
        <v>4.0975022827828105E-2</v>
      </c>
      <c r="U2387" s="13">
        <f t="shared" si="3256"/>
        <v>5.8663798085064042E-2</v>
      </c>
      <c r="V2387" s="13">
        <f t="shared" si="3257"/>
        <v>1.3157382824562063E-3</v>
      </c>
      <c r="W2387" s="13">
        <f t="shared" si="3258"/>
        <v>9.5399692856942189E-3</v>
      </c>
      <c r="X2387" s="13">
        <f t="shared" si="3259"/>
        <v>8.9564981002454927E-3</v>
      </c>
      <c r="Y2387" s="13">
        <f t="shared" si="3260"/>
        <v>4.2043562100348873E-3</v>
      </c>
      <c r="Z2387" s="13">
        <f t="shared" si="3261"/>
        <v>2.7996252092611536E-2</v>
      </c>
      <c r="AA2387" s="13">
        <f t="shared" si="3262"/>
        <v>1.8358626405291994E-2</v>
      </c>
      <c r="AB2387" s="13">
        <f t="shared" si="3263"/>
        <v>6.019362205593801E-3</v>
      </c>
      <c r="AC2387" s="13">
        <f t="shared" si="3264"/>
        <v>5.0626870074021517E-5</v>
      </c>
      <c r="AD2387" s="13">
        <f t="shared" si="3265"/>
        <v>1.5639658788492055E-3</v>
      </c>
      <c r="AE2387" s="13">
        <f t="shared" si="3266"/>
        <v>1.4683126332248305E-3</v>
      </c>
      <c r="AF2387" s="13">
        <f t="shared" si="3267"/>
        <v>6.8925480345965638E-4</v>
      </c>
      <c r="AG2387" s="13">
        <f t="shared" si="3268"/>
        <v>2.1569983273876152E-4</v>
      </c>
      <c r="AH2387" s="13">
        <f t="shared" si="3269"/>
        <v>6.5709954396153576E-3</v>
      </c>
      <c r="AI2387" s="13">
        <f t="shared" si="3270"/>
        <v>4.3089499975824379E-3</v>
      </c>
      <c r="AJ2387" s="13">
        <f t="shared" si="3271"/>
        <v>1.4128034521016602E-3</v>
      </c>
      <c r="AK2387" s="13">
        <f t="shared" si="3272"/>
        <v>3.0881670250528843E-4</v>
      </c>
      <c r="AL2387" s="13">
        <f t="shared" si="3273"/>
        <v>1.246730603576086E-6</v>
      </c>
      <c r="AM2387" s="13">
        <f t="shared" si="3274"/>
        <v>2.0511506458390663E-4</v>
      </c>
      <c r="AN2387" s="13">
        <f t="shared" si="3275"/>
        <v>1.9257008395533905E-4</v>
      </c>
      <c r="AO2387" s="13">
        <f t="shared" si="3276"/>
        <v>9.0396181552517452E-5</v>
      </c>
      <c r="AP2387" s="13">
        <f t="shared" si="3277"/>
        <v>2.8289162648167195E-5</v>
      </c>
      <c r="AQ2387" s="13">
        <f t="shared" si="3278"/>
        <v>6.6397444249582708E-6</v>
      </c>
      <c r="AR2387" s="13">
        <f t="shared" si="3279"/>
        <v>1.2338217537008361E-3</v>
      </c>
      <c r="AS2387" s="13">
        <f t="shared" si="3280"/>
        <v>8.0908232116161448E-4</v>
      </c>
      <c r="AT2387" s="13">
        <f t="shared" si="3281"/>
        <v>2.652790812176706E-4</v>
      </c>
      <c r="AU2387" s="13">
        <f t="shared" si="3282"/>
        <v>5.7985851452590293E-5</v>
      </c>
      <c r="AV2387" s="13">
        <f t="shared" si="3283"/>
        <v>9.5060990672016146E-6</v>
      </c>
      <c r="AW2387" s="13">
        <f t="shared" si="3284"/>
        <v>2.132071033212363E-8</v>
      </c>
      <c r="AX2387" s="13">
        <f t="shared" si="3285"/>
        <v>2.2417469954767415E-5</v>
      </c>
      <c r="AY2387" s="13">
        <f t="shared" si="3286"/>
        <v>2.1046401833103387E-5</v>
      </c>
      <c r="AZ2387" s="13">
        <f t="shared" si="3287"/>
        <v>9.8795945977449011E-6</v>
      </c>
      <c r="BA2387" s="13">
        <f t="shared" si="3288"/>
        <v>3.0917838969911232E-6</v>
      </c>
      <c r="BB2387" s="13">
        <f t="shared" si="3289"/>
        <v>7.2567205853838098E-7</v>
      </c>
      <c r="BC2387" s="13">
        <f t="shared" si="3290"/>
        <v>1.3625788970718439E-7</v>
      </c>
      <c r="BD2387" s="13">
        <f t="shared" si="3291"/>
        <v>1.9306005889757513E-4</v>
      </c>
      <c r="BE2387" s="13">
        <f t="shared" si="3292"/>
        <v>1.265997135387857E-4</v>
      </c>
      <c r="BF2387" s="13">
        <f t="shared" si="3293"/>
        <v>4.1509071217588628E-5</v>
      </c>
      <c r="BG2387" s="13">
        <f t="shared" si="3294"/>
        <v>9.073232712168169E-6</v>
      </c>
      <c r="BH2387" s="13">
        <f t="shared" si="3295"/>
        <v>1.4874499013291985E-6</v>
      </c>
      <c r="BI2387" s="13">
        <f t="shared" si="3296"/>
        <v>1.9507994816418952E-7</v>
      </c>
      <c r="BJ2387" s="14">
        <f t="shared" si="3297"/>
        <v>0.24494986333118193</v>
      </c>
      <c r="BK2387" s="14">
        <f t="shared" si="3298"/>
        <v>0.34858531324352898</v>
      </c>
      <c r="BL2387" s="14">
        <f t="shared" si="3299"/>
        <v>0.37842733912834703</v>
      </c>
      <c r="BM2387" s="14">
        <f t="shared" si="3300"/>
        <v>0.21518270519123536</v>
      </c>
      <c r="BN2387" s="14">
        <f t="shared" si="3301"/>
        <v>0.78475503752331144</v>
      </c>
    </row>
    <row r="2388" spans="1:66" x14ac:dyDescent="0.25">
      <c r="A2388" t="s">
        <v>340</v>
      </c>
      <c r="B2388" t="s">
        <v>135</v>
      </c>
      <c r="C2388" t="s">
        <v>140</v>
      </c>
      <c r="D2388" t="s">
        <v>464</v>
      </c>
      <c r="E2388" s="10">
        <f>VLOOKUP(A2388,home!$A$2:$E$405,3,FALSE)</f>
        <v>1.3611</v>
      </c>
      <c r="F2388" s="10">
        <f>VLOOKUP(B2388,home!$B$2:$E$405,3,FALSE)</f>
        <v>1.6698</v>
      </c>
      <c r="G2388" s="10">
        <f>VLOOKUP(C2388,away!$B$2:$E$405,4,FALSE)</f>
        <v>0.66790000000000005</v>
      </c>
      <c r="H2388" s="10">
        <f>VLOOKUP(A2388,away!$A$2:$E$405,3,FALSE)</f>
        <v>1.1444000000000001</v>
      </c>
      <c r="I2388" s="10">
        <f>VLOOKUP(C2388,away!$B$2:$E$405,3,FALSE)</f>
        <v>1.6681999999999999</v>
      </c>
      <c r="J2388" s="10">
        <f>VLOOKUP(B2388,home!$B$2:$E$405,4,FALSE)</f>
        <v>0.55610000000000004</v>
      </c>
      <c r="K2388" s="12">
        <f t="shared" si="3246"/>
        <v>1.517979596562</v>
      </c>
      <c r="L2388" s="12">
        <f t="shared" si="3247"/>
        <v>1.061643881288</v>
      </c>
      <c r="M2388" s="13">
        <f t="shared" si="3248"/>
        <v>7.5802539985628178E-2</v>
      </c>
      <c r="N2388" s="13">
        <f t="shared" si="3249"/>
        <v>0.11506670906575873</v>
      </c>
      <c r="O2388" s="13">
        <f t="shared" si="3250"/>
        <v>8.0475302761831111E-2</v>
      </c>
      <c r="P2388" s="13">
        <f t="shared" si="3251"/>
        <v>0.1221598676196092</v>
      </c>
      <c r="Q2388" s="13">
        <f t="shared" si="3252"/>
        <v>8.7334458302678747E-2</v>
      </c>
      <c r="R2388" s="13">
        <f t="shared" si="3253"/>
        <v>4.2718056385948638E-2</v>
      </c>
      <c r="S2388" s="13">
        <f t="shared" si="3254"/>
        <v>4.9216798209102845E-2</v>
      </c>
      <c r="T2388" s="13">
        <f t="shared" si="3255"/>
        <v>9.271809328264087E-2</v>
      </c>
      <c r="U2388" s="13">
        <f t="shared" si="3256"/>
        <v>6.4845137998655086E-2</v>
      </c>
      <c r="V2388" s="13">
        <f t="shared" si="3257"/>
        <v>8.8128350829887615E-3</v>
      </c>
      <c r="W2388" s="13">
        <f t="shared" si="3258"/>
        <v>4.419064192675369E-2</v>
      </c>
      <c r="X2388" s="13">
        <f t="shared" si="3259"/>
        <v>4.6914724611727014E-2</v>
      </c>
      <c r="Y2388" s="13">
        <f t="shared" si="3260"/>
        <v>2.4903365163175761E-2</v>
      </c>
      <c r="Z2388" s="13">
        <f t="shared" si="3261"/>
        <v>1.5117121060886052E-2</v>
      </c>
      <c r="AA2388" s="13">
        <f t="shared" si="3262"/>
        <v>2.2947481329182725E-2</v>
      </c>
      <c r="AB2388" s="13">
        <f t="shared" si="3263"/>
        <v>1.7416904225093413E-2</v>
      </c>
      <c r="AC2388" s="13">
        <f t="shared" si="3264"/>
        <v>8.8764733946866139E-4</v>
      </c>
      <c r="AD2388" s="13">
        <f t="shared" si="3265"/>
        <v>1.6770123200947343E-2</v>
      </c>
      <c r="AE2388" s="13">
        <f t="shared" si="3266"/>
        <v>1.7803898684731676E-2</v>
      </c>
      <c r="AF2388" s="13">
        <f t="shared" si="3267"/>
        <v>9.450700050858428E-3</v>
      </c>
      <c r="AG2388" s="13">
        <f t="shared" si="3268"/>
        <v>3.3444259609606806E-3</v>
      </c>
      <c r="AH2388" s="13">
        <f t="shared" si="3269"/>
        <v>4.0122497692449089E-3</v>
      </c>
      <c r="AI2388" s="13">
        <f t="shared" si="3270"/>
        <v>6.0905132860243644E-3</v>
      </c>
      <c r="AJ2388" s="13">
        <f t="shared" si="3271"/>
        <v>4.6226374503873843E-3</v>
      </c>
      <c r="AK2388" s="13">
        <f t="shared" si="3272"/>
        <v>2.3390231106638106E-3</v>
      </c>
      <c r="AL2388" s="13">
        <f t="shared" si="3273"/>
        <v>5.7219655965591011E-5</v>
      </c>
      <c r="AM2388" s="13">
        <f t="shared" si="3274"/>
        <v>5.0913409701738169E-3</v>
      </c>
      <c r="AN2388" s="13">
        <f t="shared" si="3275"/>
        <v>5.405190988535943E-3</v>
      </c>
      <c r="AO2388" s="13">
        <f t="shared" si="3276"/>
        <v>2.8691939700861099E-3</v>
      </c>
      <c r="AP2388" s="13">
        <f t="shared" si="3277"/>
        <v>1.0153540741901148E-3</v>
      </c>
      <c r="AQ2388" s="13">
        <f t="shared" si="3278"/>
        <v>2.6948611005119427E-4</v>
      </c>
      <c r="AR2388" s="13">
        <f t="shared" si="3279"/>
        <v>8.5191608354360962E-4</v>
      </c>
      <c r="AS2388" s="13">
        <f t="shared" si="3280"/>
        <v>1.2931912328022076E-3</v>
      </c>
      <c r="AT2388" s="13">
        <f t="shared" si="3281"/>
        <v>9.815189529233056E-4</v>
      </c>
      <c r="AU2388" s="13">
        <f t="shared" si="3282"/>
        <v>4.9664191472549189E-4</v>
      </c>
      <c r="AV2388" s="13">
        <f t="shared" si="3283"/>
        <v>1.8847307333769536E-4</v>
      </c>
      <c r="AW2388" s="13">
        <f t="shared" si="3284"/>
        <v>2.5614597549990617E-6</v>
      </c>
      <c r="AX2388" s="13">
        <f t="shared" si="3285"/>
        <v>1.2880919519773384E-3</v>
      </c>
      <c r="AY2388" s="13">
        <f t="shared" si="3286"/>
        <v>1.3674949393530577E-3</v>
      </c>
      <c r="AZ2388" s="13">
        <f t="shared" si="3287"/>
        <v>7.2589631752823913E-4</v>
      </c>
      <c r="BA2388" s="13">
        <f t="shared" si="3288"/>
        <v>2.5688112798444881E-4</v>
      </c>
      <c r="BB2388" s="13">
        <f t="shared" si="3289"/>
        <v>6.8179069435762423E-5</v>
      </c>
      <c r="BC2388" s="13">
        <f t="shared" si="3290"/>
        <v>1.4476378379677376E-5</v>
      </c>
      <c r="BD2388" s="13">
        <f t="shared" si="3291"/>
        <v>1.5073858291081823E-4</v>
      </c>
      <c r="BE2388" s="13">
        <f t="shared" si="3292"/>
        <v>2.2881809327329145E-4</v>
      </c>
      <c r="BF2388" s="13">
        <f t="shared" si="3293"/>
        <v>1.7367059845653857E-4</v>
      </c>
      <c r="BG2388" s="13">
        <f t="shared" si="3294"/>
        <v>8.7876141659912476E-5</v>
      </c>
      <c r="BH2388" s="13">
        <f t="shared" si="3295"/>
        <v>3.3348547516084784E-5</v>
      </c>
      <c r="BI2388" s="13">
        <f t="shared" si="3296"/>
        <v>1.0124482940879012E-5</v>
      </c>
      <c r="BJ2388" s="14">
        <f t="shared" si="3297"/>
        <v>0.47686872614792863</v>
      </c>
      <c r="BK2388" s="14">
        <f t="shared" si="3298"/>
        <v>0.25830440283211631</v>
      </c>
      <c r="BL2388" s="14">
        <f t="shared" si="3299"/>
        <v>0.24996362402112127</v>
      </c>
      <c r="BM2388" s="14">
        <f t="shared" si="3300"/>
        <v>0.47533200646099955</v>
      </c>
      <c r="BN2388" s="14">
        <f t="shared" si="3301"/>
        <v>0.52355693412145454</v>
      </c>
    </row>
    <row r="2389" spans="1:66" x14ac:dyDescent="0.25">
      <c r="A2389" t="s">
        <v>340</v>
      </c>
      <c r="B2389" t="s">
        <v>139</v>
      </c>
      <c r="C2389" t="s">
        <v>131</v>
      </c>
      <c r="D2389" t="s">
        <v>464</v>
      </c>
      <c r="E2389" s="10">
        <f>VLOOKUP(A2389,home!$A$2:$E$405,3,FALSE)</f>
        <v>1.3611</v>
      </c>
      <c r="F2389" s="10">
        <f>VLOOKUP(B2389,home!$B$2:$E$405,3,FALSE)</f>
        <v>1.4694</v>
      </c>
      <c r="G2389" s="10">
        <f>VLOOKUP(C2389,away!$B$2:$E$405,4,FALSE)</f>
        <v>0.86829999999999996</v>
      </c>
      <c r="H2389" s="10">
        <f>VLOOKUP(A2389,away!$A$2:$E$405,3,FALSE)</f>
        <v>1.1444000000000001</v>
      </c>
      <c r="I2389" s="10">
        <f>VLOOKUP(C2389,away!$B$2:$E$405,3,FALSE)</f>
        <v>1.2709999999999999</v>
      </c>
      <c r="J2389" s="10">
        <f>VLOOKUP(B2389,home!$B$2:$E$405,4,FALSE)</f>
        <v>0.63549999999999995</v>
      </c>
      <c r="K2389" s="12">
        <f t="shared" si="3246"/>
        <v>1.7366002952220001</v>
      </c>
      <c r="L2389" s="12">
        <f t="shared" si="3247"/>
        <v>0.92435534019999988</v>
      </c>
      <c r="M2389" s="13">
        <f t="shared" si="3248"/>
        <v>6.9881408675802573E-2</v>
      </c>
      <c r="N2389" s="13">
        <f t="shared" si="3249"/>
        <v>0.12135607493692799</v>
      </c>
      <c r="O2389" s="13">
        <f t="shared" si="3250"/>
        <v>6.4595253290176707E-2</v>
      </c>
      <c r="P2389" s="13">
        <f t="shared" si="3251"/>
        <v>0.11217613593366076</v>
      </c>
      <c r="Q2389" s="13">
        <f t="shared" si="3252"/>
        <v>0.10537349778122618</v>
      </c>
      <c r="R2389" s="13">
        <f t="shared" si="3253"/>
        <v>2.9854483665173227E-2</v>
      </c>
      <c r="S2389" s="13">
        <f t="shared" si="3254"/>
        <v>4.5017286111765038E-2</v>
      </c>
      <c r="T2389" s="13">
        <f t="shared" si="3255"/>
        <v>9.7402555389629247E-2</v>
      </c>
      <c r="U2389" s="13">
        <f t="shared" si="3256"/>
        <v>5.1845305146640201E-2</v>
      </c>
      <c r="V2389" s="13">
        <f t="shared" si="3257"/>
        <v>8.0292619261511222E-3</v>
      </c>
      <c r="W2389" s="13">
        <f t="shared" si="3258"/>
        <v>6.099721578515073E-2</v>
      </c>
      <c r="X2389" s="13">
        <f t="shared" si="3259"/>
        <v>5.6383102148335806E-2</v>
      </c>
      <c r="Y2389" s="13">
        <f t="shared" si="3260"/>
        <v>2.6059010783928142E-2</v>
      </c>
      <c r="Z2389" s="13">
        <f t="shared" si="3261"/>
        <v>9.1987171349388469E-3</v>
      </c>
      <c r="AA2389" s="13">
        <f t="shared" si="3262"/>
        <v>1.5974494892198474E-2</v>
      </c>
      <c r="AB2389" s="13">
        <f t="shared" si="3263"/>
        <v>1.3870656272907102E-2</v>
      </c>
      <c r="AC2389" s="13">
        <f t="shared" si="3264"/>
        <v>8.0555364647612283E-4</v>
      </c>
      <c r="AD2389" s="13">
        <f t="shared" si="3265"/>
        <v>2.6481945735053199E-2</v>
      </c>
      <c r="AE2389" s="13">
        <f t="shared" si="3266"/>
        <v>2.4478727959083037E-2</v>
      </c>
      <c r="AF2389" s="13">
        <f t="shared" si="3267"/>
        <v>1.1313521455140724E-2</v>
      </c>
      <c r="AG2389" s="13">
        <f t="shared" si="3268"/>
        <v>3.4859046578422006E-3</v>
      </c>
      <c r="AH2389" s="13">
        <f t="shared" si="3269"/>
        <v>2.1257208266674912E-3</v>
      </c>
      <c r="AI2389" s="13">
        <f t="shared" si="3270"/>
        <v>3.6915274151503195E-3</v>
      </c>
      <c r="AJ2389" s="13">
        <f t="shared" si="3271"/>
        <v>3.205353799485076E-3</v>
      </c>
      <c r="AK2389" s="13">
        <f t="shared" si="3272"/>
        <v>1.8554727848255814E-3</v>
      </c>
      <c r="AL2389" s="13">
        <f t="shared" si="3273"/>
        <v>5.1724140689940873E-5</v>
      </c>
      <c r="AM2389" s="13">
        <f t="shared" si="3274"/>
        <v>9.1977109563092744E-3</v>
      </c>
      <c r="AN2389" s="13">
        <f t="shared" si="3275"/>
        <v>8.5019532400805262E-3</v>
      </c>
      <c r="AO2389" s="13">
        <f t="shared" si="3276"/>
        <v>3.929412939799563E-3</v>
      </c>
      <c r="AP2389" s="13">
        <f t="shared" si="3277"/>
        <v>1.2107246115849023E-3</v>
      </c>
      <c r="AQ2389" s="13">
        <f t="shared" si="3278"/>
        <v>2.7978494005751874E-4</v>
      </c>
      <c r="AR2389" s="13">
        <f t="shared" si="3279"/>
        <v>3.929842795808908E-4</v>
      </c>
      <c r="AS2389" s="13">
        <f t="shared" si="3280"/>
        <v>6.8245661593778007E-4</v>
      </c>
      <c r="AT2389" s="13">
        <f t="shared" si="3281"/>
        <v>5.9257718035687803E-4</v>
      </c>
      <c r="AU2389" s="13">
        <f t="shared" si="3282"/>
        <v>3.4302323544985837E-4</v>
      </c>
      <c r="AV2389" s="13">
        <f t="shared" si="3283"/>
        <v>1.4892356298755742E-4</v>
      </c>
      <c r="AW2389" s="13">
        <f t="shared" si="3284"/>
        <v>2.3063733366419416E-6</v>
      </c>
      <c r="AX2389" s="13">
        <f t="shared" si="3285"/>
        <v>2.6621245936822181E-3</v>
      </c>
      <c r="AY2389" s="13">
        <f t="shared" si="3286"/>
        <v>2.460749084447913E-3</v>
      </c>
      <c r="AZ2389" s="13">
        <f t="shared" si="3287"/>
        <v>1.1373032785508444E-3</v>
      </c>
      <c r="BA2389" s="13">
        <f t="shared" si="3288"/>
        <v>3.5042411965181369E-4</v>
      </c>
      <c r="BB2389" s="13">
        <f t="shared" si="3289"/>
        <v>8.0979101583759415E-5</v>
      </c>
      <c r="BC2389" s="13">
        <f t="shared" si="3290"/>
        <v>1.497069299870926E-5</v>
      </c>
      <c r="BD2389" s="13">
        <f t="shared" si="3291"/>
        <v>6.0542852907541011E-5</v>
      </c>
      <c r="BE2389" s="13">
        <f t="shared" si="3292"/>
        <v>1.0513873623281786E-4</v>
      </c>
      <c r="BF2389" s="13">
        <f t="shared" si="3293"/>
        <v>9.129198019058975E-5</v>
      </c>
      <c r="BG2389" s="13">
        <f t="shared" si="3294"/>
        <v>5.2845893250126399E-5</v>
      </c>
      <c r="BH2389" s="13">
        <f t="shared" si="3295"/>
        <v>2.294304845485995E-5</v>
      </c>
      <c r="BI2389" s="13">
        <f t="shared" si="3296"/>
        <v>7.9685809440004885E-6</v>
      </c>
      <c r="BJ2389" s="14">
        <f t="shared" si="3297"/>
        <v>0.56315769419106432</v>
      </c>
      <c r="BK2389" s="14">
        <f t="shared" si="3298"/>
        <v>0.23842211951899342</v>
      </c>
      <c r="BL2389" s="14">
        <f t="shared" si="3299"/>
        <v>0.18951896405951713</v>
      </c>
      <c r="BM2389" s="14">
        <f t="shared" si="3300"/>
        <v>0.49460219791043497</v>
      </c>
      <c r="BN2389" s="14">
        <f t="shared" si="3301"/>
        <v>0.50323685428296749</v>
      </c>
    </row>
    <row r="2390" spans="1:66" x14ac:dyDescent="0.25">
      <c r="A2390" t="s">
        <v>340</v>
      </c>
      <c r="B2390" t="s">
        <v>130</v>
      </c>
      <c r="C2390" t="s">
        <v>144</v>
      </c>
      <c r="D2390" t="s">
        <v>465</v>
      </c>
      <c r="E2390" s="10">
        <f>VLOOKUP(A2390,home!$A$2:$E$405,3,FALSE)</f>
        <v>1.3611</v>
      </c>
      <c r="F2390" s="10">
        <f>VLOOKUP(B2390,home!$B$2:$E$405,3,FALSE)</f>
        <v>0.80149999999999999</v>
      </c>
      <c r="G2390" s="10">
        <f>VLOOKUP(C2390,away!$B$2:$E$405,4,FALSE)</f>
        <v>0.93510000000000004</v>
      </c>
      <c r="H2390" s="10">
        <f>VLOOKUP(A2390,away!$A$2:$E$405,3,FALSE)</f>
        <v>1.1444000000000001</v>
      </c>
      <c r="I2390" s="10">
        <f>VLOOKUP(C2390,away!$B$2:$E$405,3,FALSE)</f>
        <v>0.71489999999999998</v>
      </c>
      <c r="J2390" s="10">
        <f>VLOOKUP(B2390,home!$B$2:$E$405,4,FALSE)</f>
        <v>0.7944</v>
      </c>
      <c r="K2390" s="12">
        <f t="shared" si="3246"/>
        <v>1.0201208349150002</v>
      </c>
      <c r="L2390" s="12">
        <f t="shared" si="3247"/>
        <v>0.64992371126400006</v>
      </c>
      <c r="M2390" s="13">
        <f t="shared" si="3248"/>
        <v>0.18823868013803696</v>
      </c>
      <c r="N2390" s="13">
        <f t="shared" si="3249"/>
        <v>0.1920261995457119</v>
      </c>
      <c r="O2390" s="13">
        <f t="shared" si="3250"/>
        <v>0.12234078159875</v>
      </c>
      <c r="P2390" s="13">
        <f t="shared" si="3251"/>
        <v>0.12480238026867053</v>
      </c>
      <c r="Q2390" s="13">
        <f t="shared" si="3252"/>
        <v>9.7944963503063032E-2</v>
      </c>
      <c r="R2390" s="13">
        <f t="shared" si="3253"/>
        <v>3.9756087407799033E-2</v>
      </c>
      <c r="S2390" s="13">
        <f t="shared" si="3254"/>
        <v>2.068601696168941E-2</v>
      </c>
      <c r="T2390" s="13">
        <f t="shared" si="3255"/>
        <v>6.3656754179527764E-2</v>
      </c>
      <c r="U2390" s="13">
        <f t="shared" si="3256"/>
        <v>4.0556013079397671E-2</v>
      </c>
      <c r="V2390" s="13">
        <f t="shared" si="3257"/>
        <v>1.5238715686818314E-3</v>
      </c>
      <c r="W2390" s="13">
        <f t="shared" si="3258"/>
        <v>3.3305232648154631E-2</v>
      </c>
      <c r="X2390" s="13">
        <f t="shared" si="3259"/>
        <v>2.16458604071996E-2</v>
      </c>
      <c r="Y2390" s="13">
        <f t="shared" si="3260"/>
        <v>7.0340789646748192E-3</v>
      </c>
      <c r="Z2390" s="13">
        <f t="shared" si="3261"/>
        <v>8.612807957804244E-3</v>
      </c>
      <c r="AA2390" s="13">
        <f t="shared" si="3262"/>
        <v>8.7861048448778217E-3</v>
      </c>
      <c r="AB2390" s="13">
        <f t="shared" si="3263"/>
        <v>4.4814443050037456E-3</v>
      </c>
      <c r="AC2390" s="13">
        <f t="shared" si="3264"/>
        <v>6.3145496602963971E-5</v>
      </c>
      <c r="AD2390" s="13">
        <f t="shared" si="3265"/>
        <v>8.4938404340184539E-3</v>
      </c>
      <c r="AE2390" s="13">
        <f t="shared" si="3266"/>
        <v>5.5203482977614991E-3</v>
      </c>
      <c r="AF2390" s="13">
        <f t="shared" si="3267"/>
        <v>1.7939026265755289E-3</v>
      </c>
      <c r="AG2390" s="13">
        <f t="shared" si="3268"/>
        <v>3.8863328423673516E-4</v>
      </c>
      <c r="AH2390" s="13">
        <f t="shared" si="3269"/>
        <v>1.3994170280850616E-3</v>
      </c>
      <c r="AI2390" s="13">
        <f t="shared" si="3270"/>
        <v>1.4275744670844011E-3</v>
      </c>
      <c r="AJ2390" s="13">
        <f t="shared" si="3271"/>
        <v>7.2814922863273783E-4</v>
      </c>
      <c r="AK2390" s="13">
        <f t="shared" si="3272"/>
        <v>2.476000663518473E-4</v>
      </c>
      <c r="AL2390" s="13">
        <f t="shared" si="3273"/>
        <v>1.6746203858884202E-6</v>
      </c>
      <c r="AM2390" s="13">
        <f t="shared" si="3274"/>
        <v>1.7329487190371391E-3</v>
      </c>
      <c r="AN2390" s="13">
        <f t="shared" si="3275"/>
        <v>1.1262844629068125E-3</v>
      </c>
      <c r="AO2390" s="13">
        <f t="shared" si="3276"/>
        <v>3.6599948903568813E-4</v>
      </c>
      <c r="AP2390" s="13">
        <f t="shared" si="3277"/>
        <v>7.9290582078267389E-5</v>
      </c>
      <c r="AQ2390" s="13">
        <f t="shared" si="3278"/>
        <v>1.2883207343147585E-5</v>
      </c>
      <c r="AR2390" s="13">
        <f t="shared" si="3279"/>
        <v>1.8190286169981622E-4</v>
      </c>
      <c r="AS2390" s="13">
        <f t="shared" si="3280"/>
        <v>1.855628991506443E-4</v>
      </c>
      <c r="AT2390" s="13">
        <f t="shared" si="3281"/>
        <v>9.464828980540162E-5</v>
      </c>
      <c r="AU2390" s="13">
        <f t="shared" si="3282"/>
        <v>3.2184230806521074E-5</v>
      </c>
      <c r="AV2390" s="13">
        <f t="shared" si="3283"/>
        <v>8.207951100361335E-6</v>
      </c>
      <c r="AW2390" s="13">
        <f t="shared" si="3284"/>
        <v>3.0840958884406064E-8</v>
      </c>
      <c r="AX2390" s="13">
        <f t="shared" si="3285"/>
        <v>2.9463618235484095E-4</v>
      </c>
      <c r="AY2390" s="13">
        <f t="shared" si="3286"/>
        <v>1.9149104110871492E-4</v>
      </c>
      <c r="AZ2390" s="13">
        <f t="shared" si="3287"/>
        <v>6.2227284055591588E-5</v>
      </c>
      <c r="BA2390" s="13">
        <f t="shared" si="3288"/>
        <v>1.3480995798429743E-5</v>
      </c>
      <c r="BB2390" s="13">
        <f t="shared" si="3289"/>
        <v>2.190404705212462E-6</v>
      </c>
      <c r="BC2390" s="13">
        <f t="shared" si="3290"/>
        <v>2.8471919103636238E-7</v>
      </c>
      <c r="BD2390" s="13">
        <f t="shared" si="3291"/>
        <v>1.9703830494247772E-5</v>
      </c>
      <c r="BE2390" s="13">
        <f t="shared" si="3292"/>
        <v>2.0100288014815675E-5</v>
      </c>
      <c r="BF2390" s="13">
        <f t="shared" si="3293"/>
        <v>1.0252361295852869E-5</v>
      </c>
      <c r="BG2390" s="13">
        <f t="shared" si="3294"/>
        <v>3.4862157883252207E-6</v>
      </c>
      <c r="BH2390" s="13">
        <f t="shared" si="3295"/>
        <v>8.8909034017004482E-7</v>
      </c>
      <c r="BI2390" s="13">
        <f t="shared" si="3296"/>
        <v>1.8139591602582556E-7</v>
      </c>
      <c r="BJ2390" s="14">
        <f t="shared" si="3297"/>
        <v>0.43569153097853897</v>
      </c>
      <c r="BK2390" s="14">
        <f t="shared" si="3298"/>
        <v>0.33550726009517629</v>
      </c>
      <c r="BL2390" s="14">
        <f t="shared" si="3299"/>
        <v>0.22028029144039457</v>
      </c>
      <c r="BM2390" s="14">
        <f t="shared" si="3300"/>
        <v>0.2347913378097326</v>
      </c>
      <c r="BN2390" s="14">
        <f t="shared" si="3301"/>
        <v>0.76510909246203151</v>
      </c>
    </row>
    <row r="2391" spans="1:66" x14ac:dyDescent="0.25">
      <c r="A2391" t="s">
        <v>340</v>
      </c>
      <c r="B2391" t="s">
        <v>138</v>
      </c>
      <c r="C2391" t="s">
        <v>141</v>
      </c>
      <c r="D2391" t="s">
        <v>465</v>
      </c>
      <c r="E2391" s="10">
        <f>VLOOKUP(A2391,home!$A$2:$E$405,3,FALSE)</f>
        <v>1.3611</v>
      </c>
      <c r="F2391" s="10">
        <f>VLOOKUP(B2391,home!$B$2:$E$405,3,FALSE)</f>
        <v>0.42859999999999998</v>
      </c>
      <c r="G2391" s="10">
        <f>VLOOKUP(C2391,away!$B$2:$E$405,4,FALSE)</f>
        <v>0.93510000000000004</v>
      </c>
      <c r="H2391" s="10">
        <f>VLOOKUP(A2391,away!$A$2:$E$405,3,FALSE)</f>
        <v>1.1444000000000001</v>
      </c>
      <c r="I2391" s="10">
        <f>VLOOKUP(C2391,away!$B$2:$E$405,3,FALSE)</f>
        <v>1.1916</v>
      </c>
      <c r="J2391" s="10">
        <f>VLOOKUP(B2391,home!$B$2:$E$405,4,FALSE)</f>
        <v>2.0388999999999999</v>
      </c>
      <c r="K2391" s="12">
        <f t="shared" si="3246"/>
        <v>0.54550691184599998</v>
      </c>
      <c r="L2391" s="12">
        <f t="shared" si="3247"/>
        <v>2.7803807278560004</v>
      </c>
      <c r="M2391" s="13">
        <f t="shared" si="3248"/>
        <v>3.5940602284861081E-2</v>
      </c>
      <c r="N2391" s="13">
        <f t="shared" si="3249"/>
        <v>1.9605846962299854E-2</v>
      </c>
      <c r="O2391" s="13">
        <f t="shared" si="3250"/>
        <v>9.9928557940365079E-2</v>
      </c>
      <c r="P2391" s="13">
        <f t="shared" si="3251"/>
        <v>5.4511719047272623E-2</v>
      </c>
      <c r="Q2391" s="13">
        <f t="shared" si="3252"/>
        <v>5.3475625152647355E-3</v>
      </c>
      <c r="R2391" s="13">
        <f t="shared" si="3253"/>
        <v>0.13891971832991643</v>
      </c>
      <c r="S2391" s="13">
        <f t="shared" si="3254"/>
        <v>2.06697114445718E-2</v>
      </c>
      <c r="T2391" s="13">
        <f t="shared" si="3255"/>
        <v>1.4868259758447229E-2</v>
      </c>
      <c r="U2391" s="13">
        <f t="shared" si="3256"/>
        <v>7.5781666540668841E-2</v>
      </c>
      <c r="V2391" s="13">
        <f t="shared" si="3257"/>
        <v>3.4833445290410312E-3</v>
      </c>
      <c r="W2391" s="13">
        <f t="shared" si="3258"/>
        <v>9.7237743786849804E-4</v>
      </c>
      <c r="X2391" s="13">
        <f t="shared" si="3259"/>
        <v>2.7035794884515676E-3</v>
      </c>
      <c r="Y2391" s="13">
        <f t="shared" si="3260"/>
        <v>3.7584901529587622E-3</v>
      </c>
      <c r="Z2391" s="13">
        <f t="shared" si="3261"/>
        <v>0.12874990252122787</v>
      </c>
      <c r="AA2391" s="13">
        <f t="shared" si="3262"/>
        <v>7.0233961724828514E-2</v>
      </c>
      <c r="AB2391" s="13">
        <f t="shared" si="3263"/>
        <v>1.9156555783610679E-2</v>
      </c>
      <c r="AC2391" s="13">
        <f t="shared" si="3264"/>
        <v>3.3020297073583252E-4</v>
      </c>
      <c r="AD2391" s="13">
        <f t="shared" si="3265"/>
        <v>1.326096533200925E-4</v>
      </c>
      <c r="AE2391" s="13">
        <f t="shared" si="3266"/>
        <v>3.6870532441885066E-4</v>
      </c>
      <c r="AF2391" s="13">
        <f t="shared" si="3267"/>
        <v>5.1257058913603353E-4</v>
      </c>
      <c r="AG2391" s="13">
        <f t="shared" si="3268"/>
        <v>4.7504712923320794E-4</v>
      </c>
      <c r="AH2391" s="13">
        <f t="shared" si="3269"/>
        <v>8.949343692084015E-2</v>
      </c>
      <c r="AI2391" s="13">
        <f t="shared" si="3270"/>
        <v>4.8819288405172294E-2</v>
      </c>
      <c r="AJ2391" s="13">
        <f t="shared" si="3271"/>
        <v>1.3315629628212384E-2</v>
      </c>
      <c r="AK2391" s="13">
        <f t="shared" si="3272"/>
        <v>2.4212559992570796E-3</v>
      </c>
      <c r="AL2391" s="13">
        <f t="shared" si="3273"/>
        <v>2.0032977106684081E-5</v>
      </c>
      <c r="AM2391" s="13">
        <f t="shared" si="3274"/>
        <v>1.4467896492722464E-5</v>
      </c>
      <c r="AN2391" s="13">
        <f t="shared" si="3275"/>
        <v>4.0226260580980958E-5</v>
      </c>
      <c r="AO2391" s="13">
        <f t="shared" si="3276"/>
        <v>5.5922159836536501E-5</v>
      </c>
      <c r="AP2391" s="13">
        <f t="shared" si="3277"/>
        <v>5.1828298489862987E-5</v>
      </c>
      <c r="AQ2391" s="13">
        <f t="shared" si="3278"/>
        <v>3.6025600569695823E-5</v>
      </c>
      <c r="AR2391" s="13">
        <f t="shared" si="3279"/>
        <v>4.9765165456860119E-2</v>
      </c>
      <c r="AS2391" s="13">
        <f t="shared" si="3280"/>
        <v>2.7147241725876989E-2</v>
      </c>
      <c r="AT2391" s="13">
        <f t="shared" si="3281"/>
        <v>7.4045039995100136E-3</v>
      </c>
      <c r="AU2391" s="13">
        <f t="shared" si="3282"/>
        <v>1.3464027035080212E-3</v>
      </c>
      <c r="AV2391" s="13">
        <f t="shared" si="3283"/>
        <v>1.8361799522294153E-4</v>
      </c>
      <c r="AW2391" s="13">
        <f t="shared" si="3284"/>
        <v>8.4400986187083444E-7</v>
      </c>
      <c r="AX2391" s="13">
        <f t="shared" si="3285"/>
        <v>1.3153895894421006E-6</v>
      </c>
      <c r="AY2391" s="13">
        <f t="shared" si="3286"/>
        <v>3.6572838641072331E-6</v>
      </c>
      <c r="AZ2391" s="13">
        <f t="shared" si="3287"/>
        <v>5.0843207860312381E-6</v>
      </c>
      <c r="BA2391" s="13">
        <f t="shared" si="3288"/>
        <v>4.7121158425729761E-6</v>
      </c>
      <c r="BB2391" s="13">
        <f t="shared" si="3289"/>
        <v>3.2753690190287102E-6</v>
      </c>
      <c r="BC2391" s="13">
        <f t="shared" si="3290"/>
        <v>1.8213545794248077E-6</v>
      </c>
      <c r="BD2391" s="13">
        <f t="shared" si="3291"/>
        <v>2.3061017825803172E-2</v>
      </c>
      <c r="BE2391" s="13">
        <f t="shared" si="3292"/>
        <v>1.2579944618179443E-2</v>
      </c>
      <c r="BF2391" s="13">
        <f t="shared" si="3293"/>
        <v>3.4312233699283867E-3</v>
      </c>
      <c r="BG2391" s="13">
        <f t="shared" si="3294"/>
        <v>6.2391868812781992E-4</v>
      </c>
      <c r="BH2391" s="13">
        <f t="shared" si="3295"/>
        <v>8.5087989200903637E-5</v>
      </c>
      <c r="BI2391" s="13">
        <f t="shared" si="3296"/>
        <v>9.2832172448341477E-6</v>
      </c>
      <c r="BJ2391" s="14">
        <f t="shared" si="3297"/>
        <v>4.8963385061049233E-2</v>
      </c>
      <c r="BK2391" s="14">
        <f t="shared" si="3298"/>
        <v>0.11495927053745317</v>
      </c>
      <c r="BL2391" s="14">
        <f t="shared" si="3299"/>
        <v>0.68370747886233429</v>
      </c>
      <c r="BM2391" s="14">
        <f t="shared" si="3300"/>
        <v>0.62212321662808223</v>
      </c>
      <c r="BN2391" s="14">
        <f t="shared" si="3301"/>
        <v>0.35425400707997978</v>
      </c>
    </row>
    <row r="2392" spans="1:66" x14ac:dyDescent="0.25">
      <c r="A2392" t="s">
        <v>340</v>
      </c>
      <c r="B2392" t="s">
        <v>132</v>
      </c>
      <c r="C2392" t="s">
        <v>143</v>
      </c>
      <c r="D2392" t="s">
        <v>465</v>
      </c>
      <c r="E2392" s="10">
        <f>VLOOKUP(A2392,home!$A$2:$E$405,3,FALSE)</f>
        <v>1.3611</v>
      </c>
      <c r="F2392" s="10">
        <f>VLOOKUP(B2392,home!$B$2:$E$405,3,FALSE)</f>
        <v>0.73470000000000002</v>
      </c>
      <c r="G2392" s="10">
        <f>VLOOKUP(C2392,away!$B$2:$E$405,4,FALSE)</f>
        <v>0.86829999999999996</v>
      </c>
      <c r="H2392" s="10">
        <f>VLOOKUP(A2392,away!$A$2:$E$405,3,FALSE)</f>
        <v>1.1444000000000001</v>
      </c>
      <c r="I2392" s="10">
        <f>VLOOKUP(C2392,away!$B$2:$E$405,3,FALSE)</f>
        <v>0.47660000000000002</v>
      </c>
      <c r="J2392" s="10">
        <f>VLOOKUP(B2392,home!$B$2:$E$405,4,FALSE)</f>
        <v>1.2709999999999999</v>
      </c>
      <c r="K2392" s="12">
        <f t="shared" si="3246"/>
        <v>0.86830014761100005</v>
      </c>
      <c r="L2392" s="12">
        <f t="shared" si="3247"/>
        <v>0.69323014183999998</v>
      </c>
      <c r="M2392" s="13">
        <f t="shared" si="3248"/>
        <v>0.20981474810910622</v>
      </c>
      <c r="N2392" s="13">
        <f t="shared" si="3249"/>
        <v>0.1821821767541017</v>
      </c>
      <c r="O2392" s="13">
        <f t="shared" si="3250"/>
        <v>0.14544990759179954</v>
      </c>
      <c r="P2392" s="13">
        <f t="shared" si="3251"/>
        <v>0.12629417623196584</v>
      </c>
      <c r="Q2392" s="13">
        <f t="shared" si="3252"/>
        <v>7.9094405483839891E-2</v>
      </c>
      <c r="R2392" s="13">
        <f t="shared" si="3253"/>
        <v>5.0415130035239043E-2</v>
      </c>
      <c r="S2392" s="13">
        <f t="shared" si="3254"/>
        <v>1.9005121296116589E-2</v>
      </c>
      <c r="T2392" s="13">
        <f t="shared" si="3255"/>
        <v>5.4830625932312797E-2</v>
      </c>
      <c r="U2392" s="13">
        <f t="shared" si="3256"/>
        <v>4.3775464851425819E-2</v>
      </c>
      <c r="V2392" s="13">
        <f t="shared" si="3257"/>
        <v>1.2710875029377426E-3</v>
      </c>
      <c r="W2392" s="13">
        <f t="shared" si="3258"/>
        <v>2.2892561318940831E-2</v>
      </c>
      <c r="X2392" s="13">
        <f t="shared" si="3259"/>
        <v>1.5869813530210247E-2</v>
      </c>
      <c r="Y2392" s="13">
        <f t="shared" si="3260"/>
        <v>5.5007165422610001E-3</v>
      </c>
      <c r="Z2392" s="13">
        <f t="shared" si="3261"/>
        <v>1.1649762581736936E-2</v>
      </c>
      <c r="AA2392" s="13">
        <f t="shared" si="3262"/>
        <v>1.0115490569355285E-2</v>
      </c>
      <c r="AB2392" s="13">
        <f t="shared" si="3263"/>
        <v>4.3916409772644365E-3</v>
      </c>
      <c r="AC2392" s="13">
        <f t="shared" si="3264"/>
        <v>4.781925202738568E-5</v>
      </c>
      <c r="AD2392" s="13">
        <f t="shared" si="3265"/>
        <v>4.9694035931075482E-3</v>
      </c>
      <c r="AE2392" s="13">
        <f t="shared" si="3266"/>
        <v>3.4449403577101506E-3</v>
      </c>
      <c r="AF2392" s="13">
        <f t="shared" si="3267"/>
        <v>1.194068246402874E-3</v>
      </c>
      <c r="AG2392" s="13">
        <f t="shared" si="3268"/>
        <v>2.7592136660683478E-4</v>
      </c>
      <c r="AH2392" s="13">
        <f t="shared" si="3269"/>
        <v>2.018991641734955E-3</v>
      </c>
      <c r="AI2392" s="13">
        <f t="shared" si="3270"/>
        <v>1.7530907405438367E-3</v>
      </c>
      <c r="AJ2392" s="13">
        <f t="shared" si="3271"/>
        <v>7.6110447439484532E-4</v>
      </c>
      <c r="AK2392" s="13">
        <f t="shared" si="3272"/>
        <v>2.2028904248814566E-4</v>
      </c>
      <c r="AL2392" s="13">
        <f t="shared" si="3273"/>
        <v>1.151357203867659E-6</v>
      </c>
      <c r="AM2392" s="13">
        <f t="shared" si="3274"/>
        <v>8.6298677468678385E-4</v>
      </c>
      <c r="AN2392" s="13">
        <f t="shared" si="3275"/>
        <v>5.9824844422216319E-4</v>
      </c>
      <c r="AO2392" s="13">
        <f t="shared" si="3276"/>
        <v>2.0736192692184474E-4</v>
      </c>
      <c r="AP2392" s="13">
        <f t="shared" si="3277"/>
        <v>4.7916512670748722E-5</v>
      </c>
      <c r="AQ2392" s="13">
        <f t="shared" si="3278"/>
        <v>8.3042927188053228E-6</v>
      </c>
      <c r="AR2392" s="13">
        <f t="shared" si="3279"/>
        <v>2.799251724347396E-4</v>
      </c>
      <c r="AS2392" s="13">
        <f t="shared" si="3280"/>
        <v>2.4305906854511899E-4</v>
      </c>
      <c r="AT2392" s="13">
        <f t="shared" si="3281"/>
        <v>1.0552411254795949E-4</v>
      </c>
      <c r="AU2392" s="13">
        <f t="shared" si="3282"/>
        <v>3.0542200833971015E-5</v>
      </c>
      <c r="AV2392" s="13">
        <f t="shared" si="3283"/>
        <v>6.6299493731254592E-6</v>
      </c>
      <c r="AW2392" s="13">
        <f t="shared" si="3284"/>
        <v>1.9251070940975271E-8</v>
      </c>
      <c r="AX2392" s="13">
        <f t="shared" si="3285"/>
        <v>1.248885906411458E-4</v>
      </c>
      <c r="AY2392" s="13">
        <f t="shared" si="3286"/>
        <v>8.6576535404359186E-5</v>
      </c>
      <c r="AZ2392" s="13">
        <f t="shared" si="3287"/>
        <v>3.0008731959189848E-5</v>
      </c>
      <c r="BA2392" s="13">
        <f t="shared" si="3288"/>
        <v>6.9343191708359069E-6</v>
      </c>
      <c r="BB2392" s="13">
        <f t="shared" si="3289"/>
        <v>1.2017697655906015E-6</v>
      </c>
      <c r="BC2392" s="13">
        <f t="shared" si="3290"/>
        <v>1.6662060501187934E-7</v>
      </c>
      <c r="BD2392" s="13">
        <f t="shared" si="3291"/>
        <v>3.2342094498586802E-5</v>
      </c>
      <c r="BE2392" s="13">
        <f t="shared" si="3292"/>
        <v>2.8082645427171828E-5</v>
      </c>
      <c r="BF2392" s="13">
        <f t="shared" si="3293"/>
        <v>1.2192082584860336E-5</v>
      </c>
      <c r="BG2392" s="13">
        <f t="shared" si="3294"/>
        <v>3.5287957027065787E-6</v>
      </c>
      <c r="BH2392" s="13">
        <f t="shared" si="3295"/>
        <v>7.6601345738729614E-7</v>
      </c>
      <c r="BI2392" s="13">
        <f t="shared" si="3296"/>
        <v>1.3302591962428039E-7</v>
      </c>
      <c r="BJ2392" s="14">
        <f t="shared" si="3297"/>
        <v>0.37222922764426036</v>
      </c>
      <c r="BK2392" s="14">
        <f t="shared" si="3298"/>
        <v>0.35652068028476203</v>
      </c>
      <c r="BL2392" s="14">
        <f t="shared" si="3299"/>
        <v>0.25964383508557121</v>
      </c>
      <c r="BM2392" s="14">
        <f t="shared" si="3300"/>
        <v>0.20670640410594476</v>
      </c>
      <c r="BN2392" s="14">
        <f t="shared" si="3301"/>
        <v>0.79325054420605212</v>
      </c>
    </row>
    <row r="2393" spans="1:66" x14ac:dyDescent="0.25">
      <c r="A2393" t="s">
        <v>340</v>
      </c>
      <c r="B2393" t="s">
        <v>137</v>
      </c>
      <c r="C2393" t="s">
        <v>133</v>
      </c>
      <c r="D2393" t="s">
        <v>465</v>
      </c>
      <c r="E2393" s="10">
        <f>VLOOKUP(A2393,home!$A$2:$E$405,3,FALSE)</f>
        <v>1.3611</v>
      </c>
      <c r="F2393" s="10">
        <f>VLOOKUP(B2393,home!$B$2:$E$405,3,FALSE)</f>
        <v>0.93510000000000004</v>
      </c>
      <c r="G2393" s="10">
        <f>VLOOKUP(C2393,away!$B$2:$E$405,4,FALSE)</f>
        <v>1.2244999999999999</v>
      </c>
      <c r="H2393" s="10">
        <f>VLOOKUP(A2393,away!$A$2:$E$405,3,FALSE)</f>
        <v>1.1444000000000001</v>
      </c>
      <c r="I2393" s="10">
        <f>VLOOKUP(C2393,away!$B$2:$E$405,3,FALSE)</f>
        <v>0.80100000000000005</v>
      </c>
      <c r="J2393" s="10">
        <f>VLOOKUP(B2393,home!$B$2:$E$405,4,FALSE)</f>
        <v>0.55610000000000004</v>
      </c>
      <c r="K2393" s="12">
        <f t="shared" si="3246"/>
        <v>1.5585002649449999</v>
      </c>
      <c r="L2393" s="12">
        <f t="shared" si="3247"/>
        <v>0.50975707284000016</v>
      </c>
      <c r="M2393" s="13">
        <f t="shared" si="3248"/>
        <v>0.12640587261524389</v>
      </c>
      <c r="N2393" s="13">
        <f t="shared" si="3249"/>
        <v>0.1970035859614615</v>
      </c>
      <c r="O2393" s="13">
        <f t="shared" si="3250"/>
        <v>6.443628761413267E-2</v>
      </c>
      <c r="P2393" s="13">
        <f t="shared" si="3251"/>
        <v>0.10042397131869797</v>
      </c>
      <c r="Q2393" s="13">
        <f t="shared" si="3252"/>
        <v>0.15351507045802645</v>
      </c>
      <c r="R2393" s="13">
        <f t="shared" si="3253"/>
        <v>1.642342667942831E-2</v>
      </c>
      <c r="S2393" s="13">
        <f t="shared" si="3254"/>
        <v>1.9945620022962598E-2</v>
      </c>
      <c r="T2393" s="13">
        <f t="shared" si="3255"/>
        <v>7.8255392953509958E-2</v>
      </c>
      <c r="U2393" s="13">
        <f t="shared" si="3256"/>
        <v>2.5595914831193799E-2</v>
      </c>
      <c r="V2393" s="13">
        <f t="shared" si="3257"/>
        <v>1.7606586815053921E-3</v>
      </c>
      <c r="W2393" s="13">
        <f t="shared" si="3258"/>
        <v>7.9751092660628187E-2</v>
      </c>
      <c r="X2393" s="13">
        <f t="shared" si="3259"/>
        <v>4.0653683550473448E-2</v>
      </c>
      <c r="Y2393" s="13">
        <f t="shared" si="3260"/>
        <v>1.0361751363426501E-2</v>
      </c>
      <c r="Z2393" s="13">
        <f t="shared" si="3261"/>
        <v>2.7906526367025807E-3</v>
      </c>
      <c r="AA2393" s="13">
        <f t="shared" si="3262"/>
        <v>4.3492328736704335E-3</v>
      </c>
      <c r="AB2393" s="13">
        <f t="shared" si="3263"/>
        <v>3.3891402929614382E-3</v>
      </c>
      <c r="AC2393" s="13">
        <f t="shared" si="3264"/>
        <v>8.7422924502733582E-5</v>
      </c>
      <c r="AD2393" s="13">
        <f t="shared" si="3265"/>
        <v>3.1073024760310566E-2</v>
      </c>
      <c r="AE2393" s="13">
        <f t="shared" si="3266"/>
        <v>1.5839694146100765E-2</v>
      </c>
      <c r="AF2393" s="13">
        <f t="shared" si="3267"/>
        <v>4.0371980612986047E-3</v>
      </c>
      <c r="AG2393" s="13">
        <f t="shared" si="3268"/>
        <v>6.8599675540096695E-4</v>
      </c>
      <c r="AH2393" s="13">
        <f t="shared" si="3269"/>
        <v>3.5563872984968381E-4</v>
      </c>
      <c r="AI2393" s="13">
        <f t="shared" si="3270"/>
        <v>5.542630546954354E-4</v>
      </c>
      <c r="AJ2393" s="13">
        <f t="shared" si="3271"/>
        <v>4.3190955879603068E-4</v>
      </c>
      <c r="AK2393" s="13">
        <f t="shared" si="3272"/>
        <v>2.243770539386306E-4</v>
      </c>
      <c r="AL2393" s="13">
        <f t="shared" si="3273"/>
        <v>2.7781485404818025E-6</v>
      </c>
      <c r="AM2393" s="13">
        <f t="shared" si="3274"/>
        <v>9.6854634643173051E-3</v>
      </c>
      <c r="AN2393" s="13">
        <f t="shared" si="3275"/>
        <v>4.9372335046691581E-3</v>
      </c>
      <c r="AO2393" s="13">
        <f t="shared" si="3276"/>
        <v>1.2583948496338621E-3</v>
      </c>
      <c r="AP2393" s="13">
        <f t="shared" si="3277"/>
        <v>2.1382522500876331E-4</v>
      </c>
      <c r="AQ2393" s="13">
        <f t="shared" si="3278"/>
        <v>2.7249730199955385E-5</v>
      </c>
      <c r="AR2393" s="13">
        <f t="shared" si="3279"/>
        <v>3.6257871583342095E-5</v>
      </c>
      <c r="AS2393" s="13">
        <f t="shared" si="3280"/>
        <v>5.6507902468980425E-5</v>
      </c>
      <c r="AT2393" s="13">
        <f t="shared" si="3281"/>
        <v>4.4033790484696123E-5</v>
      </c>
      <c r="AU2393" s="13">
        <f t="shared" si="3282"/>
        <v>2.2875558045643838E-5</v>
      </c>
      <c r="AV2393" s="13">
        <f t="shared" si="3283"/>
        <v>8.912890818725162E-6</v>
      </c>
      <c r="AW2393" s="13">
        <f t="shared" si="3284"/>
        <v>6.1308840495802793E-8</v>
      </c>
      <c r="AX2393" s="13">
        <f t="shared" si="3285"/>
        <v>2.5157995625422727E-3</v>
      </c>
      <c r="AY2393" s="13">
        <f t="shared" si="3286"/>
        <v>1.282446620853702E-3</v>
      </c>
      <c r="AZ2393" s="13">
        <f t="shared" si="3287"/>
        <v>3.2686811775996624E-4</v>
      </c>
      <c r="BA2393" s="13">
        <f t="shared" si="3288"/>
        <v>5.5541111638013635E-5</v>
      </c>
      <c r="BB2393" s="13">
        <f t="shared" si="3289"/>
        <v>7.0781186227183721E-6</v>
      </c>
      <c r="BC2393" s="13">
        <f t="shared" si="3290"/>
        <v>7.2162420606624235E-7</v>
      </c>
      <c r="BD2393" s="13">
        <f t="shared" si="3291"/>
        <v>3.0804510809555141E-6</v>
      </c>
      <c r="BE2393" s="13">
        <f t="shared" si="3292"/>
        <v>4.8008838258192792E-6</v>
      </c>
      <c r="BF2393" s="13">
        <f t="shared" si="3293"/>
        <v>3.7410893572547573E-6</v>
      </c>
      <c r="BG2393" s="13">
        <f t="shared" si="3294"/>
        <v>1.9434962514881529E-6</v>
      </c>
      <c r="BH2393" s="13">
        <f t="shared" si="3295"/>
        <v>7.5723485571597508E-7</v>
      </c>
      <c r="BI2393" s="13">
        <f t="shared" si="3296"/>
        <v>2.3603014465178703E-7</v>
      </c>
      <c r="BJ2393" s="14">
        <f t="shared" si="3297"/>
        <v>0.63148711260008883</v>
      </c>
      <c r="BK2393" s="14">
        <f t="shared" si="3298"/>
        <v>0.24990877033230677</v>
      </c>
      <c r="BL2393" s="14">
        <f t="shared" si="3299"/>
        <v>0.11594333788758372</v>
      </c>
      <c r="BM2393" s="14">
        <f t="shared" si="3300"/>
        <v>0.34063927349767775</v>
      </c>
      <c r="BN2393" s="14">
        <f t="shared" si="3301"/>
        <v>0.65820821464699075</v>
      </c>
    </row>
    <row r="2394" spans="1:66" x14ac:dyDescent="0.25">
      <c r="A2394" t="s">
        <v>340</v>
      </c>
      <c r="B2394" t="s">
        <v>131</v>
      </c>
      <c r="C2394" t="s">
        <v>134</v>
      </c>
      <c r="D2394" t="s">
        <v>466</v>
      </c>
      <c r="E2394" s="10">
        <f>VLOOKUP(A2394,home!$A$2:$E$405,3,FALSE)</f>
        <v>1.3611</v>
      </c>
      <c r="F2394" s="10">
        <f>VLOOKUP(B2394,home!$B$2:$E$405,3,FALSE)</f>
        <v>1.0019</v>
      </c>
      <c r="G2394" s="10">
        <f>VLOOKUP(C2394,away!$B$2:$E$405,4,FALSE)</f>
        <v>0.80149999999999999</v>
      </c>
      <c r="H2394" s="10">
        <f>VLOOKUP(A2394,away!$A$2:$E$405,3,FALSE)</f>
        <v>1.1444000000000001</v>
      </c>
      <c r="I2394" s="10">
        <f>VLOOKUP(C2394,away!$B$2:$E$405,3,FALSE)</f>
        <v>0.7944</v>
      </c>
      <c r="J2394" s="10">
        <f>VLOOKUP(B2394,home!$B$2:$E$405,4,FALSE)</f>
        <v>0.55610000000000004</v>
      </c>
      <c r="K2394" s="12">
        <f t="shared" si="3246"/>
        <v>1.0929944011350001</v>
      </c>
      <c r="L2394" s="12">
        <f t="shared" si="3247"/>
        <v>0.50555682729600004</v>
      </c>
      <c r="M2394" s="13">
        <f t="shared" si="3248"/>
        <v>0.20218923191641092</v>
      </c>
      <c r="N2394" s="13">
        <f t="shared" si="3249"/>
        <v>0.22099169845442321</v>
      </c>
      <c r="O2394" s="13">
        <f t="shared" si="3250"/>
        <v>0.10221814660107587</v>
      </c>
      <c r="P2394" s="13">
        <f t="shared" si="3251"/>
        <v>0.11172386192937256</v>
      </c>
      <c r="Q2394" s="13">
        <f t="shared" si="3252"/>
        <v>0.12077134455399942</v>
      </c>
      <c r="R2394" s="13">
        <f t="shared" si="3253"/>
        <v>2.5838540943858658E-2</v>
      </c>
      <c r="S2394" s="13">
        <f t="shared" si="3254"/>
        <v>1.5433835429937611E-2</v>
      </c>
      <c r="T2394" s="13">
        <f t="shared" si="3255"/>
        <v>6.1056777780992E-2</v>
      </c>
      <c r="U2394" s="13">
        <f t="shared" si="3256"/>
        <v>2.8241380585134975E-2</v>
      </c>
      <c r="V2394" s="13">
        <f t="shared" si="3257"/>
        <v>9.4758738977744703E-4</v>
      </c>
      <c r="W2394" s="13">
        <f t="shared" si="3258"/>
        <v>4.4000801138355791E-2</v>
      </c>
      <c r="X2394" s="13">
        <f t="shared" si="3259"/>
        <v>2.2244905421989383E-2</v>
      </c>
      <c r="Y2394" s="13">
        <f t="shared" si="3260"/>
        <v>5.6230319043202694E-3</v>
      </c>
      <c r="Z2394" s="13">
        <f t="shared" si="3261"/>
        <v>4.3542835938449927E-3</v>
      </c>
      <c r="AA2394" s="13">
        <f t="shared" si="3262"/>
        <v>4.7592075890265642E-3</v>
      </c>
      <c r="AB2394" s="13">
        <f t="shared" si="3263"/>
        <v>2.6008936243226187E-3</v>
      </c>
      <c r="AC2394" s="13">
        <f t="shared" si="3264"/>
        <v>3.2725569043062958E-5</v>
      </c>
      <c r="AD2394" s="13">
        <f t="shared" si="3265"/>
        <v>1.2023157322419351E-2</v>
      </c>
      <c r="AE2394" s="13">
        <f t="shared" si="3266"/>
        <v>6.0783892700029983E-3</v>
      </c>
      <c r="AF2394" s="13">
        <f t="shared" si="3267"/>
        <v>1.5364855972063826E-3</v>
      </c>
      <c r="AG2394" s="13">
        <f t="shared" si="3268"/>
        <v>2.5892692790321957E-4</v>
      </c>
      <c r="AH2394" s="13">
        <f t="shared" si="3269"/>
        <v>5.5033444971282479E-4</v>
      </c>
      <c r="AI2394" s="13">
        <f t="shared" si="3270"/>
        <v>6.0151247228782876E-4</v>
      </c>
      <c r="AJ2394" s="13">
        <f t="shared" si="3271"/>
        <v>3.2872488221173435E-4</v>
      </c>
      <c r="AK2394" s="13">
        <f t="shared" si="3272"/>
        <v>1.1976481859039604E-4</v>
      </c>
      <c r="AL2394" s="13">
        <f t="shared" si="3273"/>
        <v>7.2332773069514896E-7</v>
      </c>
      <c r="AM2394" s="13">
        <f t="shared" si="3274"/>
        <v>2.6282487274739271E-3</v>
      </c>
      <c r="AN2394" s="13">
        <f t="shared" si="3275"/>
        <v>1.3287290880064681E-3</v>
      </c>
      <c r="AO2394" s="13">
        <f t="shared" si="3276"/>
        <v>3.3587403103422879E-4</v>
      </c>
      <c r="AP2394" s="13">
        <f t="shared" si="3277"/>
        <v>5.6601136500260994E-5</v>
      </c>
      <c r="AQ2394" s="13">
        <f t="shared" si="3278"/>
        <v>7.1537727476049411E-6</v>
      </c>
      <c r="AR2394" s="13">
        <f t="shared" si="3279"/>
        <v>5.5645067669701182E-5</v>
      </c>
      <c r="AS2394" s="13">
        <f t="shared" si="3280"/>
        <v>6.0819747413761593E-5</v>
      </c>
      <c r="AT2394" s="13">
        <f t="shared" si="3281"/>
        <v>3.3237821700843165E-5</v>
      </c>
      <c r="AU2394" s="13">
        <f t="shared" si="3282"/>
        <v>1.210958434164833E-5</v>
      </c>
      <c r="AV2394" s="13">
        <f t="shared" si="3283"/>
        <v>3.308926971373422E-6</v>
      </c>
      <c r="AW2394" s="13">
        <f t="shared" si="3284"/>
        <v>1.1102493599120716E-8</v>
      </c>
      <c r="AX2394" s="13">
        <f t="shared" si="3285"/>
        <v>4.7877685731986493E-4</v>
      </c>
      <c r="AY2394" s="13">
        <f t="shared" si="3286"/>
        <v>2.4204890896938061E-4</v>
      </c>
      <c r="AZ2394" s="13">
        <f t="shared" si="3287"/>
        <v>6.1184739234509193E-5</v>
      </c>
      <c r="BA2394" s="13">
        <f t="shared" si="3288"/>
        <v>1.0310787548777187E-5</v>
      </c>
      <c r="BB2394" s="13">
        <f t="shared" si="3289"/>
        <v>1.3031722600207238E-6</v>
      </c>
      <c r="BC2394" s="13">
        <f t="shared" si="3290"/>
        <v>1.3176552663924707E-7</v>
      </c>
      <c r="BD2394" s="13">
        <f t="shared" si="3291"/>
        <v>4.6886239776275569E-6</v>
      </c>
      <c r="BE2394" s="13">
        <f t="shared" si="3292"/>
        <v>5.124639756574234E-6</v>
      </c>
      <c r="BF2394" s="13">
        <f t="shared" si="3293"/>
        <v>2.8006012808847339E-6</v>
      </c>
      <c r="BG2394" s="13">
        <f t="shared" si="3294"/>
        <v>1.0203471732728415E-6</v>
      </c>
      <c r="BH2394" s="13">
        <f t="shared" si="3295"/>
        <v>2.7880843690028483E-7</v>
      </c>
      <c r="BI2394" s="13">
        <f t="shared" si="3296"/>
        <v>6.0947212104242477E-8</v>
      </c>
      <c r="BJ2394" s="14">
        <f t="shared" si="3297"/>
        <v>0.49973588135823377</v>
      </c>
      <c r="BK2394" s="14">
        <f t="shared" si="3298"/>
        <v>0.33057001447124168</v>
      </c>
      <c r="BL2394" s="14">
        <f t="shared" si="3299"/>
        <v>0.1654376010821561</v>
      </c>
      <c r="BM2394" s="14">
        <f t="shared" si="3300"/>
        <v>0.21612291829986002</v>
      </c>
      <c r="BN2394" s="14">
        <f t="shared" si="3301"/>
        <v>0.7837328243991406</v>
      </c>
    </row>
    <row r="2395" spans="1:66" x14ac:dyDescent="0.25">
      <c r="A2395" t="s">
        <v>340</v>
      </c>
      <c r="B2395" t="s">
        <v>140</v>
      </c>
      <c r="C2395" t="s">
        <v>142</v>
      </c>
      <c r="D2395" t="s">
        <v>466</v>
      </c>
      <c r="E2395" s="10">
        <f>VLOOKUP(A2395,home!$A$2:$E$405,3,FALSE)</f>
        <v>1.3611</v>
      </c>
      <c r="F2395" s="10">
        <f>VLOOKUP(B2395,home!$B$2:$E$405,3,FALSE)</f>
        <v>1.4026000000000001</v>
      </c>
      <c r="G2395" s="10">
        <f>VLOOKUP(C2395,away!$B$2:$E$405,4,FALSE)</f>
        <v>1.2021999999999999</v>
      </c>
      <c r="H2395" s="10">
        <f>VLOOKUP(A2395,away!$A$2:$E$405,3,FALSE)</f>
        <v>1.1444000000000001</v>
      </c>
      <c r="I2395" s="10">
        <f>VLOOKUP(C2395,away!$B$2:$E$405,3,FALSE)</f>
        <v>1.6681999999999999</v>
      </c>
      <c r="J2395" s="10">
        <f>VLOOKUP(B2395,home!$B$2:$E$405,4,FALSE)</f>
        <v>0.31780000000000003</v>
      </c>
      <c r="K2395" s="12">
        <f t="shared" si="3246"/>
        <v>2.2950946054920003</v>
      </c>
      <c r="L2395" s="12">
        <f t="shared" si="3247"/>
        <v>0.60670819182400004</v>
      </c>
      <c r="M2395" s="13">
        <f t="shared" si="3248"/>
        <v>5.4924113704146717E-2</v>
      </c>
      <c r="N2395" s="13">
        <f t="shared" si="3249"/>
        <v>0.12605603707381638</v>
      </c>
      <c r="O2395" s="13">
        <f t="shared" si="3250"/>
        <v>3.3322909712978639E-2</v>
      </c>
      <c r="P2395" s="13">
        <f t="shared" si="3251"/>
        <v>7.6479230321554251E-2</v>
      </c>
      <c r="Q2395" s="13">
        <f t="shared" si="3252"/>
        <v>0.14465526533890782</v>
      </c>
      <c r="R2395" s="13">
        <f t="shared" si="3253"/>
        <v>1.0108641149137837E-2</v>
      </c>
      <c r="S2395" s="13">
        <f t="shared" si="3254"/>
        <v>2.6623427653670741E-2</v>
      </c>
      <c r="T2395" s="13">
        <f t="shared" si="3255"/>
        <v>8.7763534471589702E-2</v>
      </c>
      <c r="U2395" s="13">
        <f t="shared" si="3256"/>
        <v>2.3200287770240708E-2</v>
      </c>
      <c r="V2395" s="13">
        <f t="shared" si="3257"/>
        <v>4.1190959634114519E-3</v>
      </c>
      <c r="W2395" s="13">
        <f t="shared" si="3258"/>
        <v>0.1106658397117804</v>
      </c>
      <c r="X2395" s="13">
        <f t="shared" si="3259"/>
        <v>6.7141871508218903E-2</v>
      </c>
      <c r="Y2395" s="13">
        <f t="shared" si="3260"/>
        <v>2.0367761729215419E-2</v>
      </c>
      <c r="Z2395" s="13">
        <f t="shared" si="3261"/>
        <v>2.0443317977970332E-3</v>
      </c>
      <c r="AA2395" s="13">
        <f t="shared" si="3262"/>
        <v>4.691934880959734E-3</v>
      </c>
      <c r="AB2395" s="13">
        <f t="shared" si="3263"/>
        <v>5.3842172173052191E-3</v>
      </c>
      <c r="AC2395" s="13">
        <f t="shared" si="3264"/>
        <v>3.5847789301530494E-4</v>
      </c>
      <c r="AD2395" s="13">
        <f t="shared" si="3265"/>
        <v>6.3497142933687412E-2</v>
      </c>
      <c r="AE2395" s="13">
        <f t="shared" si="3266"/>
        <v>3.8524236775287567E-2</v>
      </c>
      <c r="AF2395" s="13">
        <f t="shared" si="3267"/>
        <v>1.1686485017667182E-2</v>
      </c>
      <c r="AG2395" s="13">
        <f t="shared" si="3268"/>
        <v>2.3634287312823748E-3</v>
      </c>
      <c r="AH2395" s="13">
        <f t="shared" si="3269"/>
        <v>3.1007821213243633E-4</v>
      </c>
      <c r="AI2395" s="13">
        <f t="shared" si="3270"/>
        <v>7.116588319457587E-4</v>
      </c>
      <c r="AJ2395" s="13">
        <f t="shared" si="3271"/>
        <v>8.1666217307472459E-4</v>
      </c>
      <c r="AK2395" s="13">
        <f t="shared" si="3272"/>
        <v>6.2477231597772478E-4</v>
      </c>
      <c r="AL2395" s="13">
        <f t="shared" si="3273"/>
        <v>1.9966540374438926E-5</v>
      </c>
      <c r="AM2395" s="13">
        <f t="shared" si="3274"/>
        <v>2.9146390042252085E-2</v>
      </c>
      <c r="AN2395" s="13">
        <f t="shared" si="3275"/>
        <v>1.7683353600731803E-2</v>
      </c>
      <c r="AO2395" s="13">
        <f t="shared" si="3276"/>
        <v>5.3643177442422056E-3</v>
      </c>
      <c r="AP2395" s="13">
        <f t="shared" si="3277"/>
        <v>1.084858506326196E-3</v>
      </c>
      <c r="AQ2395" s="13">
        <f t="shared" si="3278"/>
        <v>1.6454813568951294E-4</v>
      </c>
      <c r="AR2395" s="13">
        <f t="shared" si="3279"/>
        <v>3.7625398281377842E-5</v>
      </c>
      <c r="AS2395" s="13">
        <f t="shared" si="3280"/>
        <v>8.6353848625078254E-5</v>
      </c>
      <c r="AT2395" s="13">
        <f t="shared" si="3281"/>
        <v>9.9095126071444963E-5</v>
      </c>
      <c r="AU2395" s="13">
        <f t="shared" si="3282"/>
        <v>7.5810896425707665E-5</v>
      </c>
      <c r="AV2395" s="13">
        <f t="shared" si="3283"/>
        <v>4.3498294856038615E-5</v>
      </c>
      <c r="AW2395" s="13">
        <f t="shared" si="3284"/>
        <v>7.7229063937136945E-7</v>
      </c>
      <c r="AX2395" s="13">
        <f t="shared" si="3285"/>
        <v>1.1148953759256416E-2</v>
      </c>
      <c r="AY2395" s="13">
        <f t="shared" si="3286"/>
        <v>6.7641615760078476E-3</v>
      </c>
      <c r="AZ2395" s="13">
        <f t="shared" si="3287"/>
        <v>2.0519361194925498E-3</v>
      </c>
      <c r="BA2395" s="13">
        <f t="shared" si="3288"/>
        <v>4.1497548426522676E-4</v>
      </c>
      <c r="BB2395" s="13">
        <f t="shared" si="3289"/>
        <v>6.2942256427461115E-5</v>
      </c>
      <c r="BC2395" s="13">
        <f t="shared" si="3290"/>
        <v>7.637516517285499E-6</v>
      </c>
      <c r="BD2395" s="13">
        <f t="shared" si="3291"/>
        <v>3.8046062263254295E-6</v>
      </c>
      <c r="BE2395" s="13">
        <f t="shared" si="3292"/>
        <v>8.7319312260607693E-6</v>
      </c>
      <c r="BF2395" s="13">
        <f t="shared" si="3293"/>
        <v>1.0020304126229612E-5</v>
      </c>
      <c r="BG2395" s="13">
        <f t="shared" si="3294"/>
        <v>7.6658486484996036E-6</v>
      </c>
      <c r="BH2395" s="13">
        <f t="shared" si="3295"/>
        <v>4.3984619699223959E-6</v>
      </c>
      <c r="BI2395" s="13">
        <f t="shared" si="3296"/>
        <v>2.0189772679261216E-6</v>
      </c>
      <c r="BJ2395" s="14">
        <f t="shared" si="3297"/>
        <v>0.74661567803266182</v>
      </c>
      <c r="BK2395" s="14">
        <f t="shared" si="3298"/>
        <v>0.16928847365218075</v>
      </c>
      <c r="BL2395" s="14">
        <f t="shared" si="3299"/>
        <v>7.9550185957477398E-2</v>
      </c>
      <c r="BM2395" s="14">
        <f t="shared" si="3300"/>
        <v>0.54518908285420675</v>
      </c>
      <c r="BN2395" s="14">
        <f t="shared" si="3301"/>
        <v>0.44554619730054162</v>
      </c>
    </row>
    <row r="2396" spans="1:66" x14ac:dyDescent="0.25">
      <c r="A2396" t="s">
        <v>340</v>
      </c>
      <c r="B2396" t="s">
        <v>135</v>
      </c>
      <c r="C2396" t="s">
        <v>129</v>
      </c>
      <c r="D2396" t="s">
        <v>466</v>
      </c>
      <c r="E2396" s="10">
        <f>VLOOKUP(A2396,home!$A$2:$E$405,3,FALSE)</f>
        <v>1.3611</v>
      </c>
      <c r="F2396" s="10">
        <f>VLOOKUP(B2396,home!$B$2:$E$405,3,FALSE)</f>
        <v>1.6698</v>
      </c>
      <c r="G2396" s="10">
        <f>VLOOKUP(C2396,away!$B$2:$E$405,4,FALSE)</f>
        <v>1.2021999999999999</v>
      </c>
      <c r="H2396" s="10">
        <f>VLOOKUP(A2396,away!$A$2:$E$405,3,FALSE)</f>
        <v>1.1444000000000001</v>
      </c>
      <c r="I2396" s="10">
        <f>VLOOKUP(C2396,away!$B$2:$E$405,3,FALSE)</f>
        <v>0.63549999999999995</v>
      </c>
      <c r="J2396" s="10">
        <f>VLOOKUP(B2396,home!$B$2:$E$405,4,FALSE)</f>
        <v>0.55610000000000004</v>
      </c>
      <c r="K2396" s="12">
        <f t="shared" si="3246"/>
        <v>2.7323178185159995</v>
      </c>
      <c r="L2396" s="12">
        <f t="shared" si="3247"/>
        <v>0.40443273382</v>
      </c>
      <c r="M2396" s="13">
        <f t="shared" si="3248"/>
        <v>4.342367184579745E-2</v>
      </c>
      <c r="N2396" s="13">
        <f t="shared" si="3249"/>
        <v>0.11864727232966391</v>
      </c>
      <c r="O2396" s="13">
        <f t="shared" si="3250"/>
        <v>1.7561954317098425E-2</v>
      </c>
      <c r="P2396" s="13">
        <f t="shared" si="3251"/>
        <v>4.7984840708572014E-2</v>
      </c>
      <c r="Q2396" s="13">
        <f t="shared" si="3252"/>
        <v>0.16209102815233054</v>
      </c>
      <c r="R2396" s="13">
        <f t="shared" si="3253"/>
        <v>3.5513145978430336E-3</v>
      </c>
      <c r="S2396" s="13">
        <f t="shared" si="3254"/>
        <v>1.32562772789208E-2</v>
      </c>
      <c r="T2396" s="13">
        <f t="shared" si="3255"/>
        <v>6.555491764334162E-2</v>
      </c>
      <c r="U2396" s="13">
        <f t="shared" si="3256"/>
        <v>9.7033201548425013E-3</v>
      </c>
      <c r="V2396" s="13">
        <f t="shared" si="3257"/>
        <v>1.6276333636551052E-3</v>
      </c>
      <c r="W2396" s="13">
        <f t="shared" si="3258"/>
        <v>0.14762806814739707</v>
      </c>
      <c r="X2396" s="13">
        <f t="shared" si="3259"/>
        <v>5.9705623189417051E-2</v>
      </c>
      <c r="Y2396" s="13">
        <f t="shared" si="3260"/>
        <v>1.2073454205461362E-2</v>
      </c>
      <c r="Z2396" s="13">
        <f t="shared" si="3261"/>
        <v>4.7875595715351078E-4</v>
      </c>
      <c r="AA2396" s="13">
        <f t="shared" si="3262"/>
        <v>1.3081134324512199E-3</v>
      </c>
      <c r="AB2396" s="13">
        <f t="shared" si="3263"/>
        <v>1.7870908200632969E-3</v>
      </c>
      <c r="AC2396" s="13">
        <f t="shared" si="3264"/>
        <v>1.1241237262865496E-4</v>
      </c>
      <c r="AD2396" s="13">
        <f t="shared" si="3265"/>
        <v>0.10084170027805682</v>
      </c>
      <c r="AE2396" s="13">
        <f t="shared" si="3266"/>
        <v>4.0783684526511571E-2</v>
      </c>
      <c r="AF2396" s="13">
        <f t="shared" si="3267"/>
        <v>8.2471285141547529E-3</v>
      </c>
      <c r="AG2396" s="13">
        <f t="shared" si="3268"/>
        <v>1.111802910381494E-3</v>
      </c>
      <c r="AH2396" s="13">
        <f t="shared" si="3269"/>
        <v>4.8406145146051262E-5</v>
      </c>
      <c r="AI2396" s="13">
        <f t="shared" si="3270"/>
        <v>1.3226097290822762E-4</v>
      </c>
      <c r="AJ2396" s="13">
        <f t="shared" si="3271"/>
        <v>1.8068950648570612E-4</v>
      </c>
      <c r="AK2396" s="13">
        <f t="shared" si="3272"/>
        <v>1.6456705272991902E-4</v>
      </c>
      <c r="AL2396" s="13">
        <f t="shared" si="3273"/>
        <v>4.9688011768453819E-6</v>
      </c>
      <c r="AM2396" s="13">
        <f t="shared" si="3274"/>
        <v>5.5106314903836898E-2</v>
      </c>
      <c r="AN2396" s="13">
        <f t="shared" si="3275"/>
        <v>2.2286797587304563E-2</v>
      </c>
      <c r="AO2396" s="13">
        <f t="shared" si="3276"/>
        <v>4.5067552381632819E-3</v>
      </c>
      <c r="AP2396" s="13">
        <f t="shared" si="3277"/>
        <v>6.0755978054266059E-4</v>
      </c>
      <c r="AQ2396" s="13">
        <f t="shared" si="3278"/>
        <v>6.1429265750986834E-5</v>
      </c>
      <c r="AR2396" s="13">
        <f t="shared" si="3279"/>
        <v>3.9154059230210482E-6</v>
      </c>
      <c r="AS2396" s="13">
        <f t="shared" si="3280"/>
        <v>1.0698133370193493E-5</v>
      </c>
      <c r="AT2396" s="13">
        <f t="shared" si="3281"/>
        <v>1.4615350216120156E-5</v>
      </c>
      <c r="AU2396" s="13">
        <f t="shared" si="3282"/>
        <v>1.3311260606452254E-5</v>
      </c>
      <c r="AV2396" s="13">
        <f t="shared" si="3283"/>
        <v>9.0926486354798953E-6</v>
      </c>
      <c r="AW2396" s="13">
        <f t="shared" si="3284"/>
        <v>1.5251994211192089E-7</v>
      </c>
      <c r="AX2396" s="13">
        <f t="shared" si="3285"/>
        <v>2.5094661020751217E-2</v>
      </c>
      <c r="AY2396" s="13">
        <f t="shared" si="3286"/>
        <v>1.0149102360908607E-2</v>
      </c>
      <c r="AZ2396" s="13">
        <f t="shared" si="3287"/>
        <v>2.0523146068206419E-3</v>
      </c>
      <c r="BA2396" s="13">
        <f t="shared" si="3288"/>
        <v>2.766744023650636E-4</v>
      </c>
      <c r="BB2396" s="13">
        <f t="shared" si="3289"/>
        <v>2.7974046231629324E-5</v>
      </c>
      <c r="BC2396" s="13">
        <f t="shared" si="3290"/>
        <v>2.2627239986929839E-6</v>
      </c>
      <c r="BD2396" s="13">
        <f t="shared" si="3291"/>
        <v>2.6391972024373711E-7</v>
      </c>
      <c r="BE2396" s="13">
        <f t="shared" si="3292"/>
        <v>7.2111255427972064E-7</v>
      </c>
      <c r="BF2396" s="13">
        <f t="shared" si="3293"/>
        <v>9.8515434060703344E-7</v>
      </c>
      <c r="BG2396" s="13">
        <f t="shared" si="3294"/>
        <v>8.9725158627632576E-7</v>
      </c>
      <c r="BH2396" s="13">
        <f t="shared" si="3295"/>
        <v>6.1289412421863769E-7</v>
      </c>
      <c r="BI2396" s="13">
        <f t="shared" si="3296"/>
        <v>3.3492430729326847E-7</v>
      </c>
      <c r="BJ2396" s="14">
        <f t="shared" si="3297"/>
        <v>0.83685652583339054</v>
      </c>
      <c r="BK2396" s="14">
        <f t="shared" si="3298"/>
        <v>0.11655890673165947</v>
      </c>
      <c r="BL2396" s="14">
        <f t="shared" si="3299"/>
        <v>3.4493165054952576E-2</v>
      </c>
      <c r="BM2396" s="14">
        <f t="shared" si="3300"/>
        <v>0.58497832178488418</v>
      </c>
      <c r="BN2396" s="14">
        <f t="shared" si="3301"/>
        <v>0.39326008195130535</v>
      </c>
    </row>
    <row r="2397" spans="1:66" s="15" customFormat="1" x14ac:dyDescent="0.25">
      <c r="A2397" s="15" t="s">
        <v>340</v>
      </c>
      <c r="B2397" s="15" t="s">
        <v>139</v>
      </c>
      <c r="C2397" s="15" t="s">
        <v>136</v>
      </c>
      <c r="D2397" s="15" t="s">
        <v>466</v>
      </c>
      <c r="E2397" s="15">
        <f>VLOOKUP(A2397,home!$A$2:$E$405,3,FALSE)</f>
        <v>1.3611</v>
      </c>
      <c r="F2397" s="15">
        <f>VLOOKUP(B2397,home!$B$2:$E$405,3,FALSE)</f>
        <v>1.4694</v>
      </c>
      <c r="G2397" s="15">
        <f>VLOOKUP(C2397,away!$B$2:$E$405,4,FALSE)</f>
        <v>1.0019</v>
      </c>
      <c r="H2397" s="15">
        <f>VLOOKUP(A2397,away!$A$2:$E$405,3,FALSE)</f>
        <v>1.1444000000000001</v>
      </c>
      <c r="I2397" s="15">
        <f>VLOOKUP(C2397,away!$B$2:$E$405,3,FALSE)</f>
        <v>0.47660000000000002</v>
      </c>
      <c r="J2397" s="15">
        <f>VLOOKUP(B2397,home!$B$2:$E$405,4,FALSE)</f>
        <v>0.63549999999999995</v>
      </c>
      <c r="K2397" s="16">
        <f t="shared" si="3246"/>
        <v>2.0038003406460003</v>
      </c>
      <c r="L2397" s="16">
        <f t="shared" si="3247"/>
        <v>0.34661507091999999</v>
      </c>
      <c r="M2397" s="17">
        <f t="shared" si="3248"/>
        <v>9.5329552990160285E-2</v>
      </c>
      <c r="N2397" s="17">
        <f t="shared" si="3249"/>
        <v>0.19102139075531416</v>
      </c>
      <c r="O2397" s="17">
        <f t="shared" si="3250"/>
        <v>3.3042659770456305E-2</v>
      </c>
      <c r="P2397" s="17">
        <f t="shared" si="3251"/>
        <v>6.6210892903890248E-2</v>
      </c>
      <c r="Q2397" s="17">
        <f t="shared" si="3252"/>
        <v>0.19138436393308564</v>
      </c>
      <c r="R2397" s="17">
        <f t="shared" si="3253"/>
        <v>5.7265419298610709E-3</v>
      </c>
      <c r="S2397" s="17">
        <f t="shared" si="3254"/>
        <v>1.1496650832882115E-2</v>
      </c>
      <c r="T2397" s="17">
        <f t="shared" si="3255"/>
        <v>6.6336704877645564E-2</v>
      </c>
      <c r="U2397" s="17">
        <f t="shared" si="3256"/>
        <v>1.147484666977922E-2</v>
      </c>
      <c r="V2397" s="17">
        <f t="shared" si="3257"/>
        <v>8.8721876803274206E-4</v>
      </c>
      <c r="W2397" s="17">
        <f t="shared" si="3258"/>
        <v>0.12783201788114504</v>
      </c>
      <c r="X2397" s="17">
        <f t="shared" si="3259"/>
        <v>4.4308503943719789E-2</v>
      </c>
      <c r="Y2397" s="17">
        <f t="shared" si="3260"/>
        <v>7.6789976184057675E-3</v>
      </c>
      <c r="Z2397" s="17">
        <f t="shared" si="3261"/>
        <v>6.616352457150497E-4</v>
      </c>
      <c r="AA2397" s="17">
        <f t="shared" si="3262"/>
        <v>1.3257849307472169E-3</v>
      </c>
      <c r="AB2397" s="17">
        <f t="shared" si="3263"/>
        <v>1.3283041479273036E-3</v>
      </c>
      <c r="AC2397" s="17">
        <f t="shared" si="3264"/>
        <v>3.8513467879289703E-5</v>
      </c>
      <c r="AD2397" s="17">
        <f t="shared" si="3265"/>
        <v>6.4037460243926037E-2</v>
      </c>
      <c r="AE2397" s="17">
        <f t="shared" si="3266"/>
        <v>2.21963488239851E-2</v>
      </c>
      <c r="AF2397" s="17">
        <f t="shared" si="3267"/>
        <v>3.8467945108953271E-3</v>
      </c>
      <c r="AG2397" s="17">
        <f t="shared" si="3268"/>
        <v>4.4445231740288351E-4</v>
      </c>
      <c r="AH2397" s="17">
        <f t="shared" si="3269"/>
        <v>5.7333186904173387E-5</v>
      </c>
      <c r="AI2397" s="17">
        <f t="shared" si="3270"/>
        <v>1.1488425944890345E-4</v>
      </c>
      <c r="AJ2397" s="17">
        <f t="shared" si="3271"/>
        <v>1.1510255910928812E-4</v>
      </c>
      <c r="AK2397" s="17">
        <f t="shared" si="3272"/>
        <v>7.6880849050805976E-5</v>
      </c>
      <c r="AL2397" s="17">
        <f t="shared" si="3273"/>
        <v>1.0699771548813512E-6</v>
      </c>
      <c r="AM2397" s="17">
        <f t="shared" si="3274"/>
        <v>2.5663656930176734E-2</v>
      </c>
      <c r="AN2397" s="17">
        <f t="shared" si="3275"/>
        <v>8.8954102669197583E-3</v>
      </c>
      <c r="AO2397" s="17">
        <f t="shared" si="3276"/>
        <v>1.5416416302654441E-3</v>
      </c>
      <c r="AP2397" s="17">
        <f t="shared" si="3277"/>
        <v>1.7811874100256045E-4</v>
      </c>
      <c r="AQ2397" s="17">
        <f t="shared" si="3278"/>
        <v>1.5434660011195899E-5</v>
      </c>
      <c r="AR2397" s="17">
        <f t="shared" si="3279"/>
        <v>3.9745093289719353E-6</v>
      </c>
      <c r="AS2397" s="17">
        <f t="shared" si="3280"/>
        <v>7.9641231472946725E-6</v>
      </c>
      <c r="AT2397" s="17">
        <f t="shared" si="3281"/>
        <v>7.9792563377478804E-6</v>
      </c>
      <c r="AU2397" s="17">
        <f t="shared" si="3282"/>
        <v>5.3296121892269869E-6</v>
      </c>
      <c r="AV2397" s="17">
        <f t="shared" si="3283"/>
        <v>2.669869680071029E-6</v>
      </c>
      <c r="AW2397" s="17">
        <f t="shared" si="3284"/>
        <v>2.0643051332433725E-8</v>
      </c>
      <c r="AX2397" s="17">
        <f t="shared" si="3285"/>
        <v>8.5708074164850302E-3</v>
      </c>
      <c r="AY2397" s="17">
        <f t="shared" si="3286"/>
        <v>2.9707710205066208E-3</v>
      </c>
      <c r="AZ2397" s="17">
        <f t="shared" si="3287"/>
        <v>5.1485700397999154E-4</v>
      </c>
      <c r="BA2397" s="17">
        <f t="shared" si="3288"/>
        <v>5.9485732316061169E-5</v>
      </c>
      <c r="BB2397" s="17">
        <f t="shared" si="3289"/>
        <v>5.1546628313649191E-6</v>
      </c>
      <c r="BC2397" s="17">
        <f t="shared" si="3290"/>
        <v>3.5733676457244796E-7</v>
      </c>
      <c r="BD2397" s="17">
        <f t="shared" si="3291"/>
        <v>2.2960413882230143E-7</v>
      </c>
      <c r="BE2397" s="17">
        <f t="shared" si="3292"/>
        <v>4.6008085158585928E-7</v>
      </c>
      <c r="BF2397" s="17">
        <f t="shared" si="3293"/>
        <v>4.6095508356622339E-7</v>
      </c>
      <c r="BG2397" s="17">
        <f t="shared" si="3294"/>
        <v>3.0788731782416798E-7</v>
      </c>
      <c r="BH2397" s="17">
        <f t="shared" si="3295"/>
        <v>1.5423617808416285E-7</v>
      </c>
      <c r="BI2397" s="17">
        <f t="shared" si="3296"/>
        <v>6.1811701236996535E-8</v>
      </c>
      <c r="BJ2397" s="18">
        <f t="shared" si="3297"/>
        <v>0.76750273030678473</v>
      </c>
      <c r="BK2397" s="18">
        <f t="shared" si="3298"/>
        <v>0.17693466996050616</v>
      </c>
      <c r="BL2397" s="18">
        <f t="shared" si="3299"/>
        <v>5.3291930249238714E-2</v>
      </c>
      <c r="BM2397" s="18">
        <f t="shared" si="3300"/>
        <v>0.41270481310202151</v>
      </c>
      <c r="BN2397" s="18">
        <f t="shared" si="3301"/>
        <v>0.58271540228276775</v>
      </c>
    </row>
    <row r="2398" spans="1:66" x14ac:dyDescent="0.25">
      <c r="A2398" t="s">
        <v>344</v>
      </c>
      <c r="B2398" t="s">
        <v>197</v>
      </c>
      <c r="C2398" t="s">
        <v>204</v>
      </c>
      <c r="D2398" t="s">
        <v>467</v>
      </c>
      <c r="E2398" s="10">
        <f>VLOOKUP(A2398,home!$A$2:$E$405,3,FALSE)</f>
        <v>1.3976999999999999</v>
      </c>
      <c r="F2398" s="10">
        <f>VLOOKUP(B2398,home!$B$2:$E$405,3,FALSE)</f>
        <v>0.79959999999999998</v>
      </c>
      <c r="G2398" s="10">
        <f>VLOOKUP(C2398,away!$B$2:$E$405,4,FALSE)</f>
        <v>1.2625999999999999</v>
      </c>
      <c r="H2398" s="10">
        <f>VLOOKUP(A2398,away!$A$2:$E$405,3,FALSE)</f>
        <v>1.0585</v>
      </c>
      <c r="I2398" s="10">
        <f>VLOOKUP(C2398,away!$B$2:$E$405,3,FALSE)</f>
        <v>0.83360000000000001</v>
      </c>
      <c r="J2398" s="10">
        <f>VLOOKUP(B2398,home!$B$2:$E$405,4,FALSE)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347</v>
      </c>
      <c r="B2399" t="s">
        <v>250</v>
      </c>
      <c r="C2399" t="s">
        <v>249</v>
      </c>
      <c r="D2399" t="s">
        <v>467</v>
      </c>
      <c r="E2399" s="10">
        <f>VLOOKUP(A2399,home!$A$2:$E$405,3,FALSE)</f>
        <v>1.1809000000000001</v>
      </c>
      <c r="F2399" s="10">
        <f>VLOOKUP(B2399,home!$B$2:$E$405,3,FALSE)</f>
        <v>0.7762</v>
      </c>
      <c r="G2399" s="10">
        <f>VLOOKUP(C2399,away!$B$2:$E$405,4,FALSE)</f>
        <v>2.3287</v>
      </c>
      <c r="H2399" s="10">
        <f>VLOOKUP(A2399,away!$A$2:$E$405,3,FALSE)</f>
        <v>0.92459999999999998</v>
      </c>
      <c r="I2399" s="10">
        <f>VLOOKUP(C2399,away!$B$2:$E$405,3,FALSE)</f>
        <v>0.4506</v>
      </c>
      <c r="J2399" s="10">
        <f>VLOOKUP(B2399,home!$B$2:$E$405,4,FALSE)</f>
        <v>0.99139999999999995</v>
      </c>
      <c r="K2399" s="12">
        <f t="shared" si="3302"/>
        <v>2.134520372446</v>
      </c>
      <c r="L2399" s="12">
        <f t="shared" si="3303"/>
        <v>0.41304178706399997</v>
      </c>
      <c r="M2399" s="13">
        <f t="shared" si="3304"/>
        <v>7.8272248858973964E-2</v>
      </c>
      <c r="N2399" s="13">
        <f t="shared" si="3305"/>
        <v>0.16707370978664313</v>
      </c>
      <c r="O2399" s="13">
        <f t="shared" si="3306"/>
        <v>3.2329709546228734E-2</v>
      </c>
      <c r="P2399" s="13">
        <f t="shared" si="3307"/>
        <v>6.9008423661687163E-2</v>
      </c>
      <c r="Q2399" s="13">
        <f t="shared" si="3308"/>
        <v>0.17831111861986024</v>
      </c>
      <c r="R2399" s="13">
        <f t="shared" si="3309"/>
        <v>6.676760503117188E-3</v>
      </c>
      <c r="S2399" s="13">
        <f t="shared" si="3310"/>
        <v>1.5210252055141128E-2</v>
      </c>
      <c r="T2399" s="13">
        <f t="shared" si="3311"/>
        <v>7.3649943088127931E-2</v>
      </c>
      <c r="U2399" s="13">
        <f t="shared" si="3312"/>
        <v>1.4251681315846443E-2</v>
      </c>
      <c r="V2399" s="13">
        <f t="shared" si="3313"/>
        <v>1.4900066159724606E-3</v>
      </c>
      <c r="W2399" s="13">
        <f t="shared" si="3314"/>
        <v>0.12686957177590899</v>
      </c>
      <c r="X2399" s="13">
        <f t="shared" si="3315"/>
        <v>5.2402434650365849E-2</v>
      </c>
      <c r="Y2399" s="13">
        <f t="shared" si="3316"/>
        <v>1.0822197627245792E-2</v>
      </c>
      <c r="Z2399" s="13">
        <f t="shared" si="3317"/>
        <v>9.192603633352849E-4</v>
      </c>
      <c r="AA2399" s="13">
        <f t="shared" si="3318"/>
        <v>1.9621799731212777E-3</v>
      </c>
      <c r="AB2399" s="13">
        <f t="shared" si="3319"/>
        <v>2.0941565635164564E-3</v>
      </c>
      <c r="AC2399" s="13">
        <f t="shared" si="3320"/>
        <v>8.2103658474637361E-5</v>
      </c>
      <c r="AD2399" s="13">
        <f t="shared" si="3321"/>
        <v>6.7701421399794445E-2</v>
      </c>
      <c r="AE2399" s="13">
        <f t="shared" si="3322"/>
        <v>2.7963516081744019E-2</v>
      </c>
      <c r="AF2399" s="13">
        <f t="shared" si="3323"/>
        <v>5.7750503274982259E-3</v>
      </c>
      <c r="AG2399" s="13">
        <f t="shared" si="3324"/>
        <v>7.9511236921813518E-4</v>
      </c>
      <c r="AH2399" s="13">
        <f t="shared" si="3325"/>
        <v>9.4923235812276971E-5</v>
      </c>
      <c r="AI2399" s="13">
        <f t="shared" si="3326"/>
        <v>2.0261558065980096E-4</v>
      </c>
      <c r="AJ2399" s="13">
        <f t="shared" si="3327"/>
        <v>2.162435423466605E-4</v>
      </c>
      <c r="AK2399" s="13">
        <f t="shared" si="3328"/>
        <v>1.5385874884961206E-4</v>
      </c>
      <c r="AL2399" s="13">
        <f t="shared" si="3329"/>
        <v>2.8954548416773426E-6</v>
      </c>
      <c r="AM2399" s="13">
        <f t="shared" si="3330"/>
        <v>2.8902012644282569E-2</v>
      </c>
      <c r="AN2399" s="13">
        <f t="shared" si="3331"/>
        <v>1.1937738952340793E-2</v>
      </c>
      <c r="AO2399" s="13">
        <f t="shared" si="3332"/>
        <v>2.465392515189182E-3</v>
      </c>
      <c r="AP2399" s="13">
        <f t="shared" si="3333"/>
        <v>3.3943671009598313E-4</v>
      </c>
      <c r="AQ2399" s="13">
        <f t="shared" si="3334"/>
        <v>3.5050386333292429E-5</v>
      </c>
      <c r="AR2399" s="13">
        <f t="shared" si="3335"/>
        <v>7.8414525907600761E-6</v>
      </c>
      <c r="AS2399" s="13">
        <f t="shared" si="3336"/>
        <v>1.6737740304546851E-5</v>
      </c>
      <c r="AT2399" s="13">
        <f t="shared" si="3337"/>
        <v>1.7863523834382889E-5</v>
      </c>
      <c r="AU2399" s="13">
        <f t="shared" si="3338"/>
        <v>1.2710018516054989E-5</v>
      </c>
      <c r="AV2399" s="13">
        <f t="shared" si="3339"/>
        <v>6.7824483641713117E-6</v>
      </c>
      <c r="AW2399" s="13">
        <f t="shared" si="3340"/>
        <v>7.0910180428116149E-8</v>
      </c>
      <c r="AX2399" s="13">
        <f t="shared" si="3341"/>
        <v>1.0281989132318828E-2</v>
      </c>
      <c r="AY2399" s="13">
        <f t="shared" si="3342"/>
        <v>4.2468911657855936E-3</v>
      </c>
      <c r="AZ2399" s="13">
        <f t="shared" si="3343"/>
        <v>8.7707175829119795E-4</v>
      </c>
      <c r="BA2399" s="13">
        <f t="shared" si="3344"/>
        <v>1.2075576214265367E-4</v>
      </c>
      <c r="BB2399" s="13">
        <f t="shared" si="3345"/>
        <v>1.2469293948419244E-5</v>
      </c>
      <c r="BC2399" s="13">
        <f t="shared" si="3346"/>
        <v>1.0300678911762815E-6</v>
      </c>
      <c r="BD2399" s="13">
        <f t="shared" si="3347"/>
        <v>5.3980793187752875E-7</v>
      </c>
      <c r="BE2399" s="13">
        <f t="shared" si="3348"/>
        <v>1.1522310278005276E-6</v>
      </c>
      <c r="BF2399" s="13">
        <f t="shared" si="3349"/>
        <v>1.2297303013023101E-6</v>
      </c>
      <c r="BG2399" s="13">
        <f t="shared" si="3350"/>
        <v>8.7496146024797964E-7</v>
      </c>
      <c r="BH2399" s="13">
        <f t="shared" si="3351"/>
        <v>4.669057655011033E-7</v>
      </c>
      <c r="BI2399" s="13">
        <f t="shared" si="3352"/>
        <v>1.9932397369491999E-7</v>
      </c>
      <c r="BJ2399" s="14">
        <f t="shared" si="3353"/>
        <v>0.77058391411502636</v>
      </c>
      <c r="BK2399" s="14">
        <f t="shared" si="3354"/>
        <v>0.16831282147087659</v>
      </c>
      <c r="BL2399" s="14">
        <f t="shared" si="3355"/>
        <v>5.8048527153568792E-2</v>
      </c>
      <c r="BM2399" s="14">
        <f t="shared" si="3356"/>
        <v>0.46194573187069154</v>
      </c>
      <c r="BN2399" s="14">
        <f t="shared" si="3357"/>
        <v>0.53167197097651042</v>
      </c>
    </row>
    <row r="2400" spans="1:66" x14ac:dyDescent="0.25">
      <c r="A2400" t="s">
        <v>344</v>
      </c>
      <c r="B2400" t="s">
        <v>205</v>
      </c>
      <c r="C2400" t="s">
        <v>212</v>
      </c>
      <c r="D2400" t="s">
        <v>468</v>
      </c>
      <c r="E2400" s="10">
        <f>VLOOKUP(A2400,home!$A$2:$E$405,3,FALSE)</f>
        <v>1.3976999999999999</v>
      </c>
      <c r="F2400" s="10">
        <f>VLOOKUP(B2400,home!$B$2:$E$405,3,FALSE)</f>
        <v>0.96799999999999997</v>
      </c>
      <c r="G2400" s="10">
        <f>VLOOKUP(C2400,away!$B$2:$E$405,4,FALSE)</f>
        <v>1.3951</v>
      </c>
      <c r="H2400" s="10">
        <f>VLOOKUP(A2400,away!$A$2:$E$405,3,FALSE)</f>
        <v>1.0585</v>
      </c>
      <c r="I2400" s="10">
        <f>VLOOKUP(C2400,away!$B$2:$E$405,3,FALSE)</f>
        <v>0.99199999999999999</v>
      </c>
      <c r="J2400" s="10">
        <f>VLOOKUP(B2400,home!$B$2:$E$405,4,FALSE)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344</v>
      </c>
      <c r="B2401" t="s">
        <v>203</v>
      </c>
      <c r="C2401" t="s">
        <v>210</v>
      </c>
      <c r="D2401" t="s">
        <v>468</v>
      </c>
      <c r="E2401" s="10">
        <f>VLOOKUP(A2401,home!$A$2:$E$405,3,FALSE)</f>
        <v>1.3976999999999999</v>
      </c>
      <c r="F2401" s="10">
        <f>VLOOKUP(B2401,home!$B$2:$E$405,3,FALSE)</f>
        <v>0.82279999999999998</v>
      </c>
      <c r="G2401" s="10">
        <f>VLOOKUP(C2401,away!$B$2:$E$405,4,FALSE)</f>
        <v>1.6296999999999999</v>
      </c>
      <c r="H2401" s="10">
        <f>VLOOKUP(A2401,away!$A$2:$E$405,3,FALSE)</f>
        <v>1.0585</v>
      </c>
      <c r="I2401" s="10">
        <f>VLOOKUP(C2401,away!$B$2:$E$405,3,FALSE)</f>
        <v>0.73480000000000001</v>
      </c>
      <c r="J2401" s="10">
        <f>VLOOKUP(B2401,home!$B$2:$E$405,4,FALSE)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347</v>
      </c>
      <c r="B2402" t="s">
        <v>248</v>
      </c>
      <c r="C2402" t="s">
        <v>253</v>
      </c>
      <c r="D2402" t="s">
        <v>468</v>
      </c>
      <c r="E2402" s="10">
        <f>VLOOKUP(A2402,home!$A$2:$E$405,3,FALSE)</f>
        <v>1.1809000000000001</v>
      </c>
      <c r="F2402" s="10">
        <f>VLOOKUP(B2402,home!$B$2:$E$405,3,FALSE)</f>
        <v>0.58630000000000004</v>
      </c>
      <c r="G2402" s="10">
        <f>VLOOKUP(C2402,away!$B$2:$E$405,4,FALSE)</f>
        <v>0.8468</v>
      </c>
      <c r="H2402" s="10">
        <f>VLOOKUP(A2402,away!$A$2:$E$405,3,FALSE)</f>
        <v>0.92459999999999998</v>
      </c>
      <c r="I2402" s="10">
        <f>VLOOKUP(C2402,away!$B$2:$E$405,3,FALSE)</f>
        <v>0.90129999999999999</v>
      </c>
      <c r="J2402" s="10">
        <f>VLOOKUP(B2402,home!$B$2:$E$405,4,FALSE)</f>
        <v>1.0814999999999999</v>
      </c>
      <c r="K2402" s="12">
        <f t="shared" si="3302"/>
        <v>0.58629186215600004</v>
      </c>
      <c r="L2402" s="12">
        <f t="shared" si="3303"/>
        <v>0.90125935136999979</v>
      </c>
      <c r="M2402" s="13">
        <f t="shared" si="3304"/>
        <v>0.22592522133162796</v>
      </c>
      <c r="N2402" s="13">
        <f t="shared" si="3305"/>
        <v>0.13245811872252661</v>
      </c>
      <c r="O2402" s="13">
        <f t="shared" si="3306"/>
        <v>0.2036172184354666</v>
      </c>
      <c r="P2402" s="13">
        <f t="shared" si="3307"/>
        <v>0.11937911816355472</v>
      </c>
      <c r="Q2402" s="13">
        <f t="shared" si="3308"/>
        <v>3.8829558541755321E-2</v>
      </c>
      <c r="R2402" s="13">
        <f t="shared" si="3309"/>
        <v>9.175596110745611E-2</v>
      </c>
      <c r="S2402" s="13">
        <f t="shared" si="3310"/>
        <v>1.5770012052559703E-2</v>
      </c>
      <c r="T2402" s="13">
        <f t="shared" si="3311"/>
        <v>3.4995502745325827E-2</v>
      </c>
      <c r="U2402" s="13">
        <f t="shared" si="3312"/>
        <v>5.3795773301603948E-2</v>
      </c>
      <c r="V2402" s="13">
        <f t="shared" si="3313"/>
        <v>9.2587672306738305E-4</v>
      </c>
      <c r="W2402" s="13">
        <f t="shared" si="3314"/>
        <v>7.5884847280470501E-3</v>
      </c>
      <c r="X2402" s="13">
        <f t="shared" si="3315"/>
        <v>6.8391928238808325E-3</v>
      </c>
      <c r="Y2402" s="13">
        <f t="shared" si="3316"/>
        <v>3.0819432441725986E-3</v>
      </c>
      <c r="Z2402" s="13">
        <f t="shared" si="3317"/>
        <v>2.7565305997345607E-2</v>
      </c>
      <c r="AA2402" s="13">
        <f t="shared" si="3318"/>
        <v>1.6161314584083711E-2</v>
      </c>
      <c r="AB2402" s="13">
        <f t="shared" si="3319"/>
        <v>4.7376236111956798E-3</v>
      </c>
      <c r="AC2402" s="13">
        <f t="shared" si="3320"/>
        <v>3.0577138000703288E-5</v>
      </c>
      <c r="AD2402" s="13">
        <f t="shared" si="3321"/>
        <v>1.1122667105372679E-3</v>
      </c>
      <c r="AE2402" s="13">
        <f t="shared" si="3322"/>
        <v>1.0024407740892613E-3</v>
      </c>
      <c r="AF2402" s="13">
        <f t="shared" si="3323"/>
        <v>4.5172956092126408E-4</v>
      </c>
      <c r="AG2402" s="13">
        <f t="shared" si="3324"/>
        <v>1.3570849702351776E-4</v>
      </c>
      <c r="AH2402" s="13">
        <f t="shared" si="3325"/>
        <v>6.2108724508708165E-3</v>
      </c>
      <c r="AI2402" s="13">
        <f t="shared" si="3326"/>
        <v>3.6413839748344503E-3</v>
      </c>
      <c r="AJ2402" s="13">
        <f t="shared" si="3327"/>
        <v>1.0674568957153535E-3</v>
      </c>
      <c r="AK2402" s="13">
        <f t="shared" si="3328"/>
        <v>2.0861376372007263E-4</v>
      </c>
      <c r="AL2402" s="13">
        <f t="shared" si="3329"/>
        <v>6.4627964048886253E-7</v>
      </c>
      <c r="AM2402" s="13">
        <f t="shared" si="3330"/>
        <v>1.3042258418700473E-4</v>
      </c>
      <c r="AN2402" s="13">
        <f t="shared" si="3331"/>
        <v>1.1754457362837905E-4</v>
      </c>
      <c r="AO2402" s="13">
        <f t="shared" si="3332"/>
        <v>5.2969073092688051E-5</v>
      </c>
      <c r="AP2402" s="13">
        <f t="shared" si="3333"/>
        <v>1.5912957486062048E-5</v>
      </c>
      <c r="AQ2402" s="13">
        <f t="shared" si="3334"/>
        <v>3.5854254355666655E-6</v>
      </c>
      <c r="AR2402" s="13">
        <f t="shared" si="3335"/>
        <v>1.1195213753027269E-3</v>
      </c>
      <c r="AS2402" s="13">
        <f t="shared" si="3336"/>
        <v>6.563662718496819E-4</v>
      </c>
      <c r="AT2402" s="13">
        <f t="shared" si="3337"/>
        <v>1.9241110188957064E-4</v>
      </c>
      <c r="AU2402" s="13">
        <f t="shared" si="3338"/>
        <v>3.7603021075441419E-5</v>
      </c>
      <c r="AV2402" s="13">
        <f t="shared" si="3339"/>
        <v>5.5115863122529657E-6</v>
      </c>
      <c r="AW2402" s="13">
        <f t="shared" si="3340"/>
        <v>9.4859673176956871E-9</v>
      </c>
      <c r="AX2402" s="13">
        <f t="shared" si="3341"/>
        <v>1.2744283291699444E-5</v>
      </c>
      <c r="AY2402" s="13">
        <f t="shared" si="3342"/>
        <v>1.1485904493152564E-5</v>
      </c>
      <c r="AZ2402" s="13">
        <f t="shared" si="3343"/>
        <v>5.1758894166982241E-6</v>
      </c>
      <c r="BA2402" s="13">
        <f t="shared" si="3344"/>
        <v>1.5549395794854293E-6</v>
      </c>
      <c r="BB2402" s="13">
        <f t="shared" si="3345"/>
        <v>3.5035095920664454E-7</v>
      </c>
      <c r="BC2402" s="13">
        <f t="shared" si="3346"/>
        <v>6.3151415649287564E-8</v>
      </c>
      <c r="BD2402" s="13">
        <f t="shared" si="3347"/>
        <v>1.6816318475836419E-4</v>
      </c>
      <c r="BE2402" s="13">
        <f t="shared" si="3348"/>
        <v>9.8592706738064807E-5</v>
      </c>
      <c r="BF2402" s="13">
        <f t="shared" si="3349"/>
        <v>2.8902050814230213E-5</v>
      </c>
      <c r="BG2402" s="13">
        <f t="shared" si="3350"/>
        <v>5.6483457306674572E-6</v>
      </c>
      <c r="BH2402" s="13">
        <f t="shared" si="3351"/>
        <v>8.2789478413347892E-7</v>
      </c>
      <c r="BI2402" s="13">
        <f t="shared" si="3352"/>
        <v>9.7077594931771434E-8</v>
      </c>
      <c r="BJ2402" s="14">
        <f t="shared" si="3353"/>
        <v>0.22684675548126518</v>
      </c>
      <c r="BK2402" s="14">
        <f t="shared" si="3354"/>
        <v>0.36204293759294404</v>
      </c>
      <c r="BL2402" s="14">
        <f t="shared" si="3355"/>
        <v>0.38350986274179671</v>
      </c>
      <c r="BM2402" s="14">
        <f t="shared" si="3356"/>
        <v>0.18798818909243861</v>
      </c>
      <c r="BN2402" s="14">
        <f t="shared" si="3357"/>
        <v>0.81196519630238728</v>
      </c>
    </row>
    <row r="2403" spans="1:66" x14ac:dyDescent="0.25">
      <c r="A2403" t="s">
        <v>347</v>
      </c>
      <c r="B2403" t="s">
        <v>258</v>
      </c>
      <c r="C2403" t="s">
        <v>323</v>
      </c>
      <c r="D2403" t="s">
        <v>468</v>
      </c>
      <c r="E2403" s="10">
        <f>VLOOKUP(A2403,home!$A$2:$E$405,3,FALSE)</f>
        <v>1.1809000000000001</v>
      </c>
      <c r="F2403" s="10">
        <f>VLOOKUP(B2403,home!$B$2:$E$405,3,FALSE)</f>
        <v>1.8348</v>
      </c>
      <c r="G2403" s="10">
        <f>VLOOKUP(C2403,away!$B$2:$E$405,4,FALSE)</f>
        <v>1.0422</v>
      </c>
      <c r="H2403" s="10">
        <f>VLOOKUP(A2403,away!$A$2:$E$405,3,FALSE)</f>
        <v>0.92459999999999998</v>
      </c>
      <c r="I2403" s="10">
        <f>VLOOKUP(C2403,away!$B$2:$E$405,3,FALSE)</f>
        <v>1.4142999999999999</v>
      </c>
      <c r="J2403" s="10">
        <f>VLOOKUP(B2403,home!$B$2:$E$405,4,FALSE)</f>
        <v>0.81120000000000003</v>
      </c>
      <c r="K2403" s="12">
        <f t="shared" si="3302"/>
        <v>2.2581507065040003</v>
      </c>
      <c r="L2403" s="12">
        <f t="shared" si="3303"/>
        <v>1.0607752359359999</v>
      </c>
      <c r="M2403" s="13">
        <f t="shared" si="3304"/>
        <v>3.6191682836721903E-2</v>
      </c>
      <c r="N2403" s="13">
        <f t="shared" si="3305"/>
        <v>8.1726274167312263E-2</v>
      </c>
      <c r="O2403" s="13">
        <f t="shared" si="3306"/>
        <v>3.8391240900044553E-2</v>
      </c>
      <c r="P2403" s="13">
        <f t="shared" si="3307"/>
        <v>8.6693207762000887E-2</v>
      </c>
      <c r="Q2403" s="13">
        <f t="shared" si="3308"/>
        <v>9.227512187542794E-2</v>
      </c>
      <c r="R2403" s="13">
        <f t="shared" si="3309"/>
        <v>2.036223881181028E-2</v>
      </c>
      <c r="S2403" s="13">
        <f t="shared" si="3310"/>
        <v>5.1916018287768255E-2</v>
      </c>
      <c r="T2403" s="13">
        <f t="shared" si="3311"/>
        <v>9.7883164178430224E-2</v>
      </c>
      <c r="U2403" s="13">
        <f t="shared" si="3312"/>
        <v>4.5981003958892555E-2</v>
      </c>
      <c r="V2403" s="13">
        <f t="shared" si="3313"/>
        <v>1.3817681015283885E-2</v>
      </c>
      <c r="W2403" s="13">
        <f t="shared" si="3314"/>
        <v>6.9457043885246775E-2</v>
      </c>
      <c r="X2403" s="13">
        <f t="shared" si="3315"/>
        <v>7.3678312114789743E-2</v>
      </c>
      <c r="Y2403" s="13">
        <f t="shared" si="3316"/>
        <v>3.9078064458466157E-2</v>
      </c>
      <c r="Z2403" s="13">
        <f t="shared" si="3317"/>
        <v>7.1999195599277421E-3</v>
      </c>
      <c r="AA2403" s="13">
        <f t="shared" si="3318"/>
        <v>1.6258503441022802E-2</v>
      </c>
      <c r="AB2403" s="13">
        <f t="shared" si="3319"/>
        <v>1.8357075516021688E-2</v>
      </c>
      <c r="AC2403" s="13">
        <f t="shared" si="3320"/>
        <v>2.0686712338912239E-3</v>
      </c>
      <c r="AD2403" s="13">
        <f t="shared" si="3321"/>
        <v>3.9211118180287351E-2</v>
      </c>
      <c r="AE2403" s="13">
        <f t="shared" si="3322"/>
        <v>4.1594183139008686E-2</v>
      </c>
      <c r="AF2403" s="13">
        <f t="shared" si="3323"/>
        <v>2.2061039716423557E-2</v>
      </c>
      <c r="AG2403" s="13">
        <f t="shared" si="3324"/>
        <v>7.8006015367275555E-3</v>
      </c>
      <c r="AH2403" s="13">
        <f t="shared" si="3325"/>
        <v>1.9093740924756427E-3</v>
      </c>
      <c r="AI2403" s="13">
        <f t="shared" si="3326"/>
        <v>4.3116544559043072E-3</v>
      </c>
      <c r="AJ2403" s="13">
        <f t="shared" si="3327"/>
        <v>4.8681827779007182E-3</v>
      </c>
      <c r="AK2403" s="13">
        <f t="shared" si="3328"/>
        <v>3.6643634597690374E-3</v>
      </c>
      <c r="AL2403" s="13">
        <f t="shared" si="3329"/>
        <v>1.9821100431289087E-4</v>
      </c>
      <c r="AM2403" s="13">
        <f t="shared" si="3330"/>
        <v>1.7708922844325539E-2</v>
      </c>
      <c r="AN2403" s="13">
        <f t="shared" si="3331"/>
        <v>1.8785186808361842E-2</v>
      </c>
      <c r="AO2403" s="13">
        <f t="shared" si="3332"/>
        <v>9.9634304843709293E-3</v>
      </c>
      <c r="AP2403" s="13">
        <f t="shared" si="3333"/>
        <v>3.5229867742635028E-3</v>
      </c>
      <c r="AQ2403" s="13">
        <f t="shared" si="3334"/>
        <v>9.342742816671936E-4</v>
      </c>
      <c r="AR2403" s="13">
        <f t="shared" si="3335"/>
        <v>4.0508335068718723E-4</v>
      </c>
      <c r="AS2403" s="13">
        <f t="shared" si="3336"/>
        <v>9.1473925454727955E-4</v>
      </c>
      <c r="AT2403" s="13">
        <f t="shared" si="3337"/>
        <v>1.0328095469614414E-3</v>
      </c>
      <c r="AU2403" s="13">
        <f t="shared" si="3338"/>
        <v>7.7741320271835167E-4</v>
      </c>
      <c r="AV2403" s="13">
        <f t="shared" si="3339"/>
        <v>4.3887904324099595E-4</v>
      </c>
      <c r="AW2403" s="13">
        <f t="shared" si="3340"/>
        <v>1.3188686852550216E-5</v>
      </c>
      <c r="AX2403" s="13">
        <f t="shared" si="3341"/>
        <v>6.6649027720564243E-3</v>
      </c>
      <c r="AY2403" s="13">
        <f t="shared" si="3342"/>
        <v>7.0699638105186534E-3</v>
      </c>
      <c r="AZ2403" s="13">
        <f t="shared" si="3343"/>
        <v>3.7498212645809517E-3</v>
      </c>
      <c r="BA2403" s="13">
        <f t="shared" si="3344"/>
        <v>1.3259058455512298E-3</v>
      </c>
      <c r="BB2403" s="13">
        <f t="shared" si="3345"/>
        <v>3.516220215358818E-4</v>
      </c>
      <c r="BC2403" s="13">
        <f t="shared" si="3346"/>
        <v>7.4598386571003662E-5</v>
      </c>
      <c r="BD2403" s="13">
        <f t="shared" si="3347"/>
        <v>7.1617064483157707E-5</v>
      </c>
      <c r="BE2403" s="13">
        <f t="shared" si="3348"/>
        <v>1.6172212476038512E-4</v>
      </c>
      <c r="BF2403" s="13">
        <f t="shared" si="3349"/>
        <v>1.8259646514249593E-4</v>
      </c>
      <c r="BG2403" s="13">
        <f t="shared" si="3350"/>
        <v>1.3744344558888673E-4</v>
      </c>
      <c r="BH2403" s="13">
        <f t="shared" si="3351"/>
        <v>7.75920034402222E-5</v>
      </c>
      <c r="BI2403" s="13">
        <f t="shared" si="3352"/>
        <v>3.5042887477519697E-5</v>
      </c>
      <c r="BJ2403" s="14">
        <f t="shared" si="3353"/>
        <v>0.63491653854592345</v>
      </c>
      <c r="BK2403" s="14">
        <f t="shared" si="3354"/>
        <v>0.19795543595049772</v>
      </c>
      <c r="BL2403" s="14">
        <f t="shared" si="3355"/>
        <v>0.15833857580288949</v>
      </c>
      <c r="BM2403" s="14">
        <f t="shared" si="3356"/>
        <v>0.63571392838225449</v>
      </c>
      <c r="BN2403" s="14">
        <f t="shared" si="3357"/>
        <v>0.35563976635331779</v>
      </c>
    </row>
    <row r="2404" spans="1:66" x14ac:dyDescent="0.25">
      <c r="A2404" t="s">
        <v>344</v>
      </c>
      <c r="B2404" t="s">
        <v>200</v>
      </c>
      <c r="C2404" t="s">
        <v>208</v>
      </c>
      <c r="D2404" t="s">
        <v>469</v>
      </c>
      <c r="E2404" s="10">
        <f>VLOOKUP(A2404,home!$A$2:$E$405,3,FALSE)</f>
        <v>1.3976999999999999</v>
      </c>
      <c r="F2404" s="10">
        <f>VLOOKUP(B2404,home!$B$2:$E$405,3,FALSE)</f>
        <v>1.2264999999999999</v>
      </c>
      <c r="G2404" s="10">
        <f>VLOOKUP(C2404,away!$B$2:$E$405,4,FALSE)</f>
        <v>0.68140000000000001</v>
      </c>
      <c r="H2404" s="10">
        <f>VLOOKUP(A2404,away!$A$2:$E$405,3,FALSE)</f>
        <v>1.0585</v>
      </c>
      <c r="I2404" s="10">
        <f>VLOOKUP(C2404,away!$B$2:$E$405,3,FALSE)</f>
        <v>1.1247</v>
      </c>
      <c r="J2404" s="10">
        <f>VLOOKUP(B2404,home!$B$2:$E$405,4,FALSE)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344</v>
      </c>
      <c r="B2405" t="s">
        <v>199</v>
      </c>
      <c r="C2405" t="s">
        <v>198</v>
      </c>
      <c r="D2405" t="s">
        <v>469</v>
      </c>
      <c r="E2405" s="10">
        <f>VLOOKUP(A2405,home!$A$2:$E$405,3,FALSE)</f>
        <v>1.3976999999999999</v>
      </c>
      <c r="F2405" s="10">
        <f>VLOOKUP(B2405,home!$B$2:$E$405,3,FALSE)</f>
        <v>1.4309000000000001</v>
      </c>
      <c r="G2405" s="10">
        <f>VLOOKUP(C2405,away!$B$2:$E$405,4,FALSE)</f>
        <v>0.71550000000000002</v>
      </c>
      <c r="H2405" s="10">
        <f>VLOOKUP(A2405,away!$A$2:$E$405,3,FALSE)</f>
        <v>1.0585</v>
      </c>
      <c r="I2405" s="10">
        <f>VLOOKUP(C2405,away!$B$2:$E$405,3,FALSE)</f>
        <v>0.89219999999999999</v>
      </c>
      <c r="J2405" s="10">
        <f>VLOOKUP(B2405,home!$B$2:$E$405,4,FALSE)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344</v>
      </c>
      <c r="B2406" t="s">
        <v>206</v>
      </c>
      <c r="C2406" t="s">
        <v>202</v>
      </c>
      <c r="D2406" t="s">
        <v>469</v>
      </c>
      <c r="E2406" s="10">
        <f>VLOOKUP(A2406,home!$A$2:$E$405,3,FALSE)</f>
        <v>1.3976999999999999</v>
      </c>
      <c r="F2406" s="10">
        <f>VLOOKUP(B2406,home!$B$2:$E$405,3,FALSE)</f>
        <v>0.97909999999999997</v>
      </c>
      <c r="G2406" s="10">
        <f>VLOOKUP(C2406,away!$B$2:$E$405,4,FALSE)</f>
        <v>0.6179</v>
      </c>
      <c r="H2406" s="10">
        <f>VLOOKUP(A2406,away!$A$2:$E$405,3,FALSE)</f>
        <v>1.0585</v>
      </c>
      <c r="I2406" s="10">
        <f>VLOOKUP(C2406,away!$B$2:$E$405,3,FALSE)</f>
        <v>1.0736000000000001</v>
      </c>
      <c r="J2406" s="10">
        <f>VLOOKUP(B2406,home!$B$2:$E$405,4,FALSE)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344</v>
      </c>
      <c r="B2407" t="s">
        <v>214</v>
      </c>
      <c r="C2407" t="s">
        <v>213</v>
      </c>
      <c r="D2407" t="s">
        <v>469</v>
      </c>
      <c r="E2407" s="10">
        <f>VLOOKUP(A2407,home!$A$2:$E$405,3,FALSE)</f>
        <v>1.3976999999999999</v>
      </c>
      <c r="F2407" s="10">
        <f>VLOOKUP(B2407,home!$B$2:$E$405,3,FALSE)</f>
        <v>1.0731999999999999</v>
      </c>
      <c r="G2407" s="10">
        <f>VLOOKUP(C2407,away!$B$2:$E$405,4,FALSE)</f>
        <v>0.6401</v>
      </c>
      <c r="H2407" s="10">
        <f>VLOOKUP(A2407,away!$A$2:$E$405,3,FALSE)</f>
        <v>1.0585</v>
      </c>
      <c r="I2407" s="10">
        <f>VLOOKUP(C2407,away!$B$2:$E$405,3,FALSE)</f>
        <v>1.0939000000000001</v>
      </c>
      <c r="J2407" s="10">
        <f>VLOOKUP(B2407,home!$B$2:$E$405,4,FALSE)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347</v>
      </c>
      <c r="B2408" t="s">
        <v>256</v>
      </c>
      <c r="C2408" t="s">
        <v>246</v>
      </c>
      <c r="D2408" t="s">
        <v>469</v>
      </c>
      <c r="E2408" s="10">
        <f>VLOOKUP(A2408,home!$A$2:$E$405,3,FALSE)</f>
        <v>1.1809000000000001</v>
      </c>
      <c r="F2408" s="10">
        <f>VLOOKUP(B2408,home!$B$2:$E$405,3,FALSE)</f>
        <v>0.58630000000000004</v>
      </c>
      <c r="G2408" s="10">
        <f>VLOOKUP(C2408,away!$B$2:$E$405,4,FALSE)</f>
        <v>2.0465</v>
      </c>
      <c r="H2408" s="10">
        <f>VLOOKUP(A2408,away!$A$2:$E$405,3,FALSE)</f>
        <v>0.92459999999999998</v>
      </c>
      <c r="I2408" s="10">
        <f>VLOOKUP(C2408,away!$B$2:$E$405,3,FALSE)</f>
        <v>0.81120000000000003</v>
      </c>
      <c r="J2408" s="10">
        <f>VLOOKUP(B2408,home!$B$2:$E$405,4,FALSE)</f>
        <v>0.83199999999999996</v>
      </c>
      <c r="K2408" s="12">
        <f t="shared" si="3302"/>
        <v>1.4169181576550001</v>
      </c>
      <c r="L2408" s="12">
        <f t="shared" si="3303"/>
        <v>0.62402955264000004</v>
      </c>
      <c r="M2408" s="13">
        <f t="shared" si="3304"/>
        <v>0.12990553970499427</v>
      </c>
      <c r="N2408" s="13">
        <f t="shared" si="3305"/>
        <v>0.18406551798797896</v>
      </c>
      <c r="O2408" s="13">
        <f t="shared" si="3306"/>
        <v>8.1064895827565348E-2</v>
      </c>
      <c r="P2408" s="13">
        <f t="shared" si="3307"/>
        <v>0.11486232284648841</v>
      </c>
      <c r="Q2408" s="13">
        <f t="shared" si="3308"/>
        <v>0.13040288731767025</v>
      </c>
      <c r="R2408" s="13">
        <f t="shared" si="3309"/>
        <v>2.5293445339041903E-2</v>
      </c>
      <c r="S2408" s="13">
        <f t="shared" si="3310"/>
        <v>2.5390282122787152E-2</v>
      </c>
      <c r="T2408" s="13">
        <f t="shared" si="3311"/>
        <v>8.1375255435810104E-2</v>
      </c>
      <c r="U2408" s="13">
        <f t="shared" si="3312"/>
        <v>3.5838741970542702E-2</v>
      </c>
      <c r="V2408" s="13">
        <f t="shared" si="3313"/>
        <v>2.4944507874926285E-3</v>
      </c>
      <c r="W2408" s="13">
        <f t="shared" si="3314"/>
        <v>6.1590072950348643E-2</v>
      </c>
      <c r="X2408" s="13">
        <f t="shared" si="3315"/>
        <v>3.8434025670271037E-2</v>
      </c>
      <c r="Y2408" s="13">
        <f t="shared" si="3316"/>
        <v>1.1991983922586755E-2</v>
      </c>
      <c r="Z2408" s="13">
        <f t="shared" si="3317"/>
        <v>5.2612857932155376E-3</v>
      </c>
      <c r="AA2408" s="13">
        <f t="shared" si="3318"/>
        <v>7.4548113730193858E-3</v>
      </c>
      <c r="AB2408" s="13">
        <f t="shared" si="3319"/>
        <v>5.2814287981620854E-3</v>
      </c>
      <c r="AC2408" s="13">
        <f t="shared" si="3320"/>
        <v>1.3784940019124535E-4</v>
      </c>
      <c r="AD2408" s="13">
        <f t="shared" si="3321"/>
        <v>2.1817023173661267E-2</v>
      </c>
      <c r="AE2408" s="13">
        <f t="shared" si="3322"/>
        <v>1.3614467210996356E-2</v>
      </c>
      <c r="AF2408" s="13">
        <f t="shared" si="3323"/>
        <v>4.2479149415550017E-3</v>
      </c>
      <c r="AG2408" s="13">
        <f t="shared" si="3324"/>
        <v>8.8360815354377993E-4</v>
      </c>
      <c r="AH2408" s="13">
        <f t="shared" si="3325"/>
        <v>8.2079945496286988E-4</v>
      </c>
      <c r="AI2408" s="13">
        <f t="shared" si="3326"/>
        <v>1.1630056515302177E-3</v>
      </c>
      <c r="AJ2408" s="13">
        <f t="shared" si="3327"/>
        <v>8.2394191255427468E-4</v>
      </c>
      <c r="AK2408" s="13">
        <f t="shared" si="3328"/>
        <v>3.8915275225038013E-4</v>
      </c>
      <c r="AL2408" s="13">
        <f t="shared" si="3329"/>
        <v>4.8754509915185273E-6</v>
      </c>
      <c r="AM2408" s="13">
        <f t="shared" si="3330"/>
        <v>6.1825872561481069E-3</v>
      </c>
      <c r="AN2408" s="13">
        <f t="shared" si="3331"/>
        <v>3.8581171596118692E-3</v>
      </c>
      <c r="AO2408" s="13">
        <f t="shared" si="3332"/>
        <v>1.203789562572651E-3</v>
      </c>
      <c r="AP2408" s="13">
        <f t="shared" si="3333"/>
        <v>2.5040008740163759E-4</v>
      </c>
      <c r="AQ2408" s="13">
        <f t="shared" si="3334"/>
        <v>3.9064263630565197E-5</v>
      </c>
      <c r="AR2408" s="13">
        <f t="shared" si="3335"/>
        <v>1.0244062333752714E-4</v>
      </c>
      <c r="AS2408" s="13">
        <f t="shared" si="3336"/>
        <v>1.4514997928843877E-4</v>
      </c>
      <c r="AT2408" s="13">
        <f t="shared" si="3337"/>
        <v>1.0283282061851806E-4</v>
      </c>
      <c r="AU2408" s="13">
        <f t="shared" si="3338"/>
        <v>4.8568563579085919E-5</v>
      </c>
      <c r="AV2408" s="13">
        <f t="shared" si="3339"/>
        <v>1.7204419906607041E-5</v>
      </c>
      <c r="AW2408" s="13">
        <f t="shared" si="3340"/>
        <v>1.197463315527754E-7</v>
      </c>
      <c r="AX2408" s="13">
        <f t="shared" si="3341"/>
        <v>1.4600366907537776E-3</v>
      </c>
      <c r="AY2408" s="13">
        <f t="shared" si="3342"/>
        <v>9.1110604296906609E-4</v>
      </c>
      <c r="AZ2408" s="13">
        <f t="shared" si="3343"/>
        <v>2.8427854820079341E-4</v>
      </c>
      <c r="BA2408" s="13">
        <f t="shared" si="3344"/>
        <v>5.9132738419629935E-5</v>
      </c>
      <c r="BB2408" s="13">
        <f t="shared" si="3345"/>
        <v>9.2251440755949524E-6</v>
      </c>
      <c r="BC2408" s="13">
        <f t="shared" si="3346"/>
        <v>1.1513525061066135E-6</v>
      </c>
      <c r="BD2408" s="13">
        <f t="shared" si="3347"/>
        <v>1.0654329392246629E-5</v>
      </c>
      <c r="BE2408" s="13">
        <f t="shared" si="3348"/>
        <v>1.509631277351161E-5</v>
      </c>
      <c r="BF2408" s="13">
        <f t="shared" si="3349"/>
        <v>1.0695119841213859E-5</v>
      </c>
      <c r="BG2408" s="13">
        <f t="shared" si="3350"/>
        <v>5.0513698337707269E-6</v>
      </c>
      <c r="BH2408" s="13">
        <f t="shared" si="3351"/>
        <v>1.789344409625116E-6</v>
      </c>
      <c r="BI2408" s="13">
        <f t="shared" si="3352"/>
        <v>5.0707091685925811E-7</v>
      </c>
      <c r="BJ2408" s="14">
        <f t="shared" si="3353"/>
        <v>0.56268164561071188</v>
      </c>
      <c r="BK2408" s="14">
        <f t="shared" si="3354"/>
        <v>0.2737064263559143</v>
      </c>
      <c r="BL2408" s="14">
        <f t="shared" si="3355"/>
        <v>0.15859021303352661</v>
      </c>
      <c r="BM2408" s="14">
        <f t="shared" si="3356"/>
        <v>0.33373397547299172</v>
      </c>
      <c r="BN2408" s="14">
        <f t="shared" si="3357"/>
        <v>0.66559460902373913</v>
      </c>
    </row>
    <row r="2409" spans="1:66" x14ac:dyDescent="0.25">
      <c r="A2409" t="s">
        <v>347</v>
      </c>
      <c r="B2409" t="s">
        <v>259</v>
      </c>
      <c r="C2409" t="s">
        <v>255</v>
      </c>
      <c r="D2409" t="s">
        <v>469</v>
      </c>
      <c r="E2409" s="10">
        <f>VLOOKUP(A2409,home!$A$2:$E$405,3,FALSE)</f>
        <v>1.1809000000000001</v>
      </c>
      <c r="F2409" s="10">
        <f>VLOOKUP(B2409,home!$B$2:$E$405,3,FALSE)</f>
        <v>0.5645</v>
      </c>
      <c r="G2409" s="10">
        <f>VLOOKUP(C2409,away!$B$2:$E$405,4,FALSE)</f>
        <v>1.2376</v>
      </c>
      <c r="H2409" s="10">
        <f>VLOOKUP(A2409,away!$A$2:$E$405,3,FALSE)</f>
        <v>0.92459999999999998</v>
      </c>
      <c r="I2409" s="10">
        <f>VLOOKUP(C2409,away!$B$2:$E$405,3,FALSE)</f>
        <v>0.83199999999999996</v>
      </c>
      <c r="J2409" s="10">
        <f>VLOOKUP(B2409,home!$B$2:$E$405,4,FALSE)</f>
        <v>0.72099999999999997</v>
      </c>
      <c r="K2409" s="12">
        <f t="shared" si="3302"/>
        <v>0.82500649868000009</v>
      </c>
      <c r="L2409" s="12">
        <f t="shared" si="3303"/>
        <v>0.55464165119999997</v>
      </c>
      <c r="M2409" s="13">
        <f t="shared" si="3304"/>
        <v>0.25166708657819115</v>
      </c>
      <c r="N2409" s="13">
        <f t="shared" si="3305"/>
        <v>0.20762698193086992</v>
      </c>
      <c r="O2409" s="13">
        <f t="shared" si="3306"/>
        <v>0.13958504845242128</v>
      </c>
      <c r="P2409" s="13">
        <f t="shared" si="3307"/>
        <v>0.11515857209181025</v>
      </c>
      <c r="Q2409" s="13">
        <f t="shared" si="3308"/>
        <v>8.564680469714131E-2</v>
      </c>
      <c r="R2409" s="13">
        <f t="shared" si="3309"/>
        <v>3.8709840878241475E-2</v>
      </c>
      <c r="S2409" s="13">
        <f t="shared" si="3310"/>
        <v>1.3173650264060659E-2</v>
      </c>
      <c r="T2409" s="13">
        <f t="shared" si="3311"/>
        <v>4.7503285177226372E-2</v>
      </c>
      <c r="U2409" s="13">
        <f t="shared" si="3312"/>
        <v>3.1935870287417942E-2</v>
      </c>
      <c r="V2409" s="13">
        <f t="shared" si="3313"/>
        <v>6.6978199664614185E-4</v>
      </c>
      <c r="W2409" s="13">
        <f t="shared" si="3314"/>
        <v>2.3553056822106115E-2</v>
      </c>
      <c r="X2409" s="13">
        <f t="shared" si="3315"/>
        <v>1.306350632662036E-2</v>
      </c>
      <c r="Y2409" s="13">
        <f t="shared" si="3316"/>
        <v>3.6227823597291815E-3</v>
      </c>
      <c r="Z2409" s="13">
        <f t="shared" si="3317"/>
        <v>7.156696687465703E-3</v>
      </c>
      <c r="AA2409" s="13">
        <f t="shared" si="3318"/>
        <v>5.9043212762408346E-3</v>
      </c>
      <c r="AB2409" s="13">
        <f t="shared" si="3319"/>
        <v>2.4355517115966399E-3</v>
      </c>
      <c r="AC2409" s="13">
        <f t="shared" si="3320"/>
        <v>1.9155052065828844E-5</v>
      </c>
      <c r="AD2409" s="13">
        <f t="shared" si="3321"/>
        <v>4.8578562355042132E-3</v>
      </c>
      <c r="AE2409" s="13">
        <f t="shared" si="3322"/>
        <v>2.6943694037522728E-3</v>
      </c>
      <c r="AF2409" s="13">
        <f t="shared" si="3323"/>
        <v>7.4720474751996E-4</v>
      </c>
      <c r="AG2409" s="13">
        <f t="shared" si="3324"/>
        <v>1.3814362498298322E-4</v>
      </c>
      <c r="AH2409" s="13">
        <f t="shared" si="3325"/>
        <v>9.9235051696838685E-4</v>
      </c>
      <c r="AI2409" s="13">
        <f t="shared" si="3326"/>
        <v>8.1869562546737682E-4</v>
      </c>
      <c r="AJ2409" s="13">
        <f t="shared" si="3327"/>
        <v>3.3771460572573658E-4</v>
      </c>
      <c r="AK2409" s="13">
        <f t="shared" si="3328"/>
        <v>9.287224814096222E-5</v>
      </c>
      <c r="AL2409" s="13">
        <f t="shared" si="3329"/>
        <v>3.5060102204660511E-7</v>
      </c>
      <c r="AM2409" s="13">
        <f t="shared" si="3330"/>
        <v>8.0155259278882776E-4</v>
      </c>
      <c r="AN2409" s="13">
        <f t="shared" si="3331"/>
        <v>4.4457445358803659E-4</v>
      </c>
      <c r="AO2409" s="13">
        <f t="shared" si="3332"/>
        <v>1.232897545097032E-4</v>
      </c>
      <c r="AP2409" s="13">
        <f t="shared" si="3333"/>
        <v>2.2793877672434807E-5</v>
      </c>
      <c r="AQ2409" s="13">
        <f t="shared" si="3334"/>
        <v>3.1606084873725131E-6</v>
      </c>
      <c r="AR2409" s="13">
        <f t="shared" si="3335"/>
        <v>1.1007978586010399E-4</v>
      </c>
      <c r="AS2409" s="13">
        <f t="shared" si="3336"/>
        <v>9.0816538707888566E-5</v>
      </c>
      <c r="AT2409" s="13">
        <f t="shared" si="3337"/>
        <v>3.7462117310815916E-5</v>
      </c>
      <c r="AU2409" s="13">
        <f t="shared" si="3338"/>
        <v>1.0302163411911888E-5</v>
      </c>
      <c r="AV2409" s="13">
        <f t="shared" si="3339"/>
        <v>2.1248379413226571E-6</v>
      </c>
      <c r="AW2409" s="13">
        <f t="shared" si="3340"/>
        <v>4.4563626607954656E-9</v>
      </c>
      <c r="AX2409" s="13">
        <f t="shared" si="3341"/>
        <v>1.1021434968076442E-4</v>
      </c>
      <c r="AY2409" s="13">
        <f t="shared" si="3342"/>
        <v>6.1129468892873358E-5</v>
      </c>
      <c r="AZ2409" s="13">
        <f t="shared" si="3343"/>
        <v>1.6952474781861158E-5</v>
      </c>
      <c r="BA2409" s="13">
        <f t="shared" si="3344"/>
        <v>3.1341828683126107E-6</v>
      </c>
      <c r="BB2409" s="13">
        <f t="shared" si="3345"/>
        <v>4.3458709031091457E-7</v>
      </c>
      <c r="BC2409" s="13">
        <f t="shared" si="3346"/>
        <v>4.820802027204986E-8</v>
      </c>
      <c r="BD2409" s="13">
        <f t="shared" si="3347"/>
        <v>1.0175805698865077E-5</v>
      </c>
      <c r="BE2409" s="13">
        <f t="shared" si="3348"/>
        <v>8.3951058308686675E-6</v>
      </c>
      <c r="BF2409" s="13">
        <f t="shared" si="3349"/>
        <v>3.4630084337865062E-6</v>
      </c>
      <c r="BG2409" s="13">
        <f t="shared" si="3350"/>
        <v>9.5233482095250556E-7</v>
      </c>
      <c r="BH2409" s="13">
        <f t="shared" si="3351"/>
        <v>1.9642060405126781E-7</v>
      </c>
      <c r="BI2409" s="13">
        <f t="shared" si="3352"/>
        <v>3.2409654963389432E-8</v>
      </c>
      <c r="BJ2409" s="14">
        <f t="shared" si="3353"/>
        <v>0.39104127588383342</v>
      </c>
      <c r="BK2409" s="14">
        <f t="shared" si="3354"/>
        <v>0.38074972605268892</v>
      </c>
      <c r="BL2409" s="14">
        <f t="shared" si="3355"/>
        <v>0.22108626613049617</v>
      </c>
      <c r="BM2409" s="14">
        <f t="shared" si="3356"/>
        <v>0.16157850511327873</v>
      </c>
      <c r="BN2409" s="14">
        <f t="shared" si="3357"/>
        <v>0.83839433462867541</v>
      </c>
    </row>
    <row r="2410" spans="1:66" x14ac:dyDescent="0.25">
      <c r="A2410" t="s">
        <v>347</v>
      </c>
      <c r="B2410" t="s">
        <v>252</v>
      </c>
      <c r="C2410" t="s">
        <v>247</v>
      </c>
      <c r="D2410" t="s">
        <v>469</v>
      </c>
      <c r="E2410" s="10">
        <f>VLOOKUP(A2410,home!$A$2:$E$405,3,FALSE)</f>
        <v>1.1809000000000001</v>
      </c>
      <c r="F2410" s="10" t="e">
        <f>VLOOKUP(B2410,home!$B$2:$E$405,3,FALSE)</f>
        <v>#N/A</v>
      </c>
      <c r="G2410" s="10">
        <f>VLOOKUP(C2410,away!$B$2:$E$405,4,FALSE)</f>
        <v>0.5645</v>
      </c>
      <c r="H2410" s="10">
        <f>VLOOKUP(A2410,away!$A$2:$E$405,3,FALSE)</f>
        <v>0.92459999999999998</v>
      </c>
      <c r="I2410" s="10">
        <f>VLOOKUP(C2410,away!$B$2:$E$405,3,FALSE)</f>
        <v>1.5322</v>
      </c>
      <c r="J2410" s="10" t="e">
        <f>VLOOKUP(B2410,home!$B$2:$E$405,4,FALSE)</f>
        <v>#N/A</v>
      </c>
      <c r="K2410" s="12" t="e">
        <f t="shared" si="3302"/>
        <v>#N/A</v>
      </c>
      <c r="L2410" s="12" t="e">
        <f t="shared" si="3303"/>
        <v>#N/A</v>
      </c>
      <c r="M2410" s="13" t="e">
        <f t="shared" si="3304"/>
        <v>#N/A</v>
      </c>
      <c r="N2410" s="13" t="e">
        <f t="shared" si="3305"/>
        <v>#N/A</v>
      </c>
      <c r="O2410" s="13" t="e">
        <f t="shared" si="3306"/>
        <v>#N/A</v>
      </c>
      <c r="P2410" s="13" t="e">
        <f t="shared" si="3307"/>
        <v>#N/A</v>
      </c>
      <c r="Q2410" s="13" t="e">
        <f t="shared" si="3308"/>
        <v>#N/A</v>
      </c>
      <c r="R2410" s="13" t="e">
        <f t="shared" si="3309"/>
        <v>#N/A</v>
      </c>
      <c r="S2410" s="13" t="e">
        <f t="shared" si="3310"/>
        <v>#N/A</v>
      </c>
      <c r="T2410" s="13" t="e">
        <f t="shared" si="3311"/>
        <v>#N/A</v>
      </c>
      <c r="U2410" s="13" t="e">
        <f t="shared" si="3312"/>
        <v>#N/A</v>
      </c>
      <c r="V2410" s="13" t="e">
        <f t="shared" si="3313"/>
        <v>#N/A</v>
      </c>
      <c r="W2410" s="13" t="e">
        <f t="shared" si="3314"/>
        <v>#N/A</v>
      </c>
      <c r="X2410" s="13" t="e">
        <f t="shared" si="3315"/>
        <v>#N/A</v>
      </c>
      <c r="Y2410" s="13" t="e">
        <f t="shared" si="3316"/>
        <v>#N/A</v>
      </c>
      <c r="Z2410" s="13" t="e">
        <f t="shared" si="3317"/>
        <v>#N/A</v>
      </c>
      <c r="AA2410" s="13" t="e">
        <f t="shared" si="3318"/>
        <v>#N/A</v>
      </c>
      <c r="AB2410" s="13" t="e">
        <f t="shared" si="3319"/>
        <v>#N/A</v>
      </c>
      <c r="AC2410" s="13" t="e">
        <f t="shared" si="3320"/>
        <v>#N/A</v>
      </c>
      <c r="AD2410" s="13" t="e">
        <f t="shared" si="3321"/>
        <v>#N/A</v>
      </c>
      <c r="AE2410" s="13" t="e">
        <f t="shared" si="3322"/>
        <v>#N/A</v>
      </c>
      <c r="AF2410" s="13" t="e">
        <f t="shared" si="3323"/>
        <v>#N/A</v>
      </c>
      <c r="AG2410" s="13" t="e">
        <f t="shared" si="3324"/>
        <v>#N/A</v>
      </c>
      <c r="AH2410" s="13" t="e">
        <f t="shared" si="3325"/>
        <v>#N/A</v>
      </c>
      <c r="AI2410" s="13" t="e">
        <f t="shared" si="3326"/>
        <v>#N/A</v>
      </c>
      <c r="AJ2410" s="13" t="e">
        <f t="shared" si="3327"/>
        <v>#N/A</v>
      </c>
      <c r="AK2410" s="13" t="e">
        <f t="shared" si="3328"/>
        <v>#N/A</v>
      </c>
      <c r="AL2410" s="13" t="e">
        <f t="shared" si="3329"/>
        <v>#N/A</v>
      </c>
      <c r="AM2410" s="13" t="e">
        <f t="shared" si="3330"/>
        <v>#N/A</v>
      </c>
      <c r="AN2410" s="13" t="e">
        <f t="shared" si="3331"/>
        <v>#N/A</v>
      </c>
      <c r="AO2410" s="13" t="e">
        <f t="shared" si="3332"/>
        <v>#N/A</v>
      </c>
      <c r="AP2410" s="13" t="e">
        <f t="shared" si="3333"/>
        <v>#N/A</v>
      </c>
      <c r="AQ2410" s="13" t="e">
        <f t="shared" si="3334"/>
        <v>#N/A</v>
      </c>
      <c r="AR2410" s="13" t="e">
        <f t="shared" si="3335"/>
        <v>#N/A</v>
      </c>
      <c r="AS2410" s="13" t="e">
        <f t="shared" si="3336"/>
        <v>#N/A</v>
      </c>
      <c r="AT2410" s="13" t="e">
        <f t="shared" si="3337"/>
        <v>#N/A</v>
      </c>
      <c r="AU2410" s="13" t="e">
        <f t="shared" si="3338"/>
        <v>#N/A</v>
      </c>
      <c r="AV2410" s="13" t="e">
        <f t="shared" si="3339"/>
        <v>#N/A</v>
      </c>
      <c r="AW2410" s="13" t="e">
        <f t="shared" si="3340"/>
        <v>#N/A</v>
      </c>
      <c r="AX2410" s="13" t="e">
        <f t="shared" si="3341"/>
        <v>#N/A</v>
      </c>
      <c r="AY2410" s="13" t="e">
        <f t="shared" si="3342"/>
        <v>#N/A</v>
      </c>
      <c r="AZ2410" s="13" t="e">
        <f t="shared" si="3343"/>
        <v>#N/A</v>
      </c>
      <c r="BA2410" s="13" t="e">
        <f t="shared" si="3344"/>
        <v>#N/A</v>
      </c>
      <c r="BB2410" s="13" t="e">
        <f t="shared" si="3345"/>
        <v>#N/A</v>
      </c>
      <c r="BC2410" s="13" t="e">
        <f t="shared" si="3346"/>
        <v>#N/A</v>
      </c>
      <c r="BD2410" s="13" t="e">
        <f t="shared" si="3347"/>
        <v>#N/A</v>
      </c>
      <c r="BE2410" s="13" t="e">
        <f t="shared" si="3348"/>
        <v>#N/A</v>
      </c>
      <c r="BF2410" s="13" t="e">
        <f t="shared" si="3349"/>
        <v>#N/A</v>
      </c>
      <c r="BG2410" s="13" t="e">
        <f t="shared" si="3350"/>
        <v>#N/A</v>
      </c>
      <c r="BH2410" s="13" t="e">
        <f t="shared" si="3351"/>
        <v>#N/A</v>
      </c>
      <c r="BI2410" s="13" t="e">
        <f t="shared" si="3352"/>
        <v>#N/A</v>
      </c>
      <c r="BJ2410" s="14" t="e">
        <f t="shared" si="3353"/>
        <v>#N/A</v>
      </c>
      <c r="BK2410" s="14" t="e">
        <f t="shared" si="3354"/>
        <v>#N/A</v>
      </c>
      <c r="BL2410" s="14" t="e">
        <f t="shared" si="3355"/>
        <v>#N/A</v>
      </c>
      <c r="BM2410" s="14" t="e">
        <f t="shared" si="3356"/>
        <v>#N/A</v>
      </c>
      <c r="BN2410" s="14" t="e">
        <f t="shared" si="3357"/>
        <v>#N/A</v>
      </c>
    </row>
    <row r="2411" spans="1:66" x14ac:dyDescent="0.25">
      <c r="A2411" t="s">
        <v>344</v>
      </c>
      <c r="B2411" t="s">
        <v>211</v>
      </c>
      <c r="C2411" t="s">
        <v>207</v>
      </c>
      <c r="D2411" t="s">
        <v>470</v>
      </c>
      <c r="E2411" s="10">
        <f>VLOOKUP(A2411,home!$A$2:$E$405,3,FALSE)</f>
        <v>1.3976999999999999</v>
      </c>
      <c r="F2411" s="10">
        <f>VLOOKUP(B2411,home!$B$2:$E$405,3,FALSE)</f>
        <v>1.2683</v>
      </c>
      <c r="G2411" s="10">
        <f>VLOOKUP(C2411,away!$B$2:$E$405,4,FALSE)</f>
        <v>1.0731999999999999</v>
      </c>
      <c r="H2411" s="10">
        <f>VLOOKUP(A2411,away!$A$2:$E$405,3,FALSE)</f>
        <v>1.0585</v>
      </c>
      <c r="I2411" s="10">
        <f>VLOOKUP(C2411,away!$B$2:$E$405,3,FALSE)</f>
        <v>0.73480000000000001</v>
      </c>
      <c r="J2411" s="10">
        <f>VLOOKUP(B2411,home!$B$2:$E$405,4,FALSE)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347</v>
      </c>
      <c r="B2412" t="s">
        <v>251</v>
      </c>
      <c r="C2412" t="s">
        <v>257</v>
      </c>
      <c r="D2412" t="s">
        <v>470</v>
      </c>
      <c r="E2412" s="10">
        <f>VLOOKUP(A2412,home!$A$2:$E$405,3,FALSE)</f>
        <v>1.1809000000000001</v>
      </c>
      <c r="F2412" s="10">
        <f>VLOOKUP(B2412,home!$B$2:$E$405,3,FALSE)</f>
        <v>0.9879</v>
      </c>
      <c r="G2412" s="10">
        <f>VLOOKUP(C2412,away!$B$2:$E$405,4,FALSE)</f>
        <v>0.70569999999999999</v>
      </c>
      <c r="H2412" s="10">
        <f>VLOOKUP(A2412,away!$A$2:$E$405,3,FALSE)</f>
        <v>0.92459999999999998</v>
      </c>
      <c r="I2412" s="10">
        <f>VLOOKUP(C2412,away!$B$2:$E$405,3,FALSE)</f>
        <v>0.81120000000000003</v>
      </c>
      <c r="J2412" s="10">
        <f>VLOOKUP(B2412,home!$B$2:$E$405,4,FALSE)</f>
        <v>0.90129999999999999</v>
      </c>
      <c r="K2412" s="12">
        <f t="shared" si="3302"/>
        <v>0.823277460327</v>
      </c>
      <c r="L2412" s="12">
        <f t="shared" si="3303"/>
        <v>0.67600701417600007</v>
      </c>
      <c r="M2412" s="13">
        <f t="shared" si="3304"/>
        <v>0.22328987259951708</v>
      </c>
      <c r="N2412" s="13">
        <f t="shared" si="3305"/>
        <v>0.18382951923046981</v>
      </c>
      <c r="O2412" s="13">
        <f t="shared" si="3306"/>
        <v>0.15094552007173898</v>
      </c>
      <c r="P2412" s="13">
        <f t="shared" si="3307"/>
        <v>0.12427004441239949</v>
      </c>
      <c r="Q2412" s="13">
        <f t="shared" si="3308"/>
        <v>7.5671349862597298E-2</v>
      </c>
      <c r="R2412" s="13">
        <f t="shared" si="3309"/>
        <v>5.1020115163469874E-2</v>
      </c>
      <c r="S2412" s="13">
        <f t="shared" si="3310"/>
        <v>1.7290354191250877E-2</v>
      </c>
      <c r="T2412" s="13">
        <f t="shared" si="3311"/>
        <v>5.115436327928187E-2</v>
      </c>
      <c r="U2412" s="13">
        <f t="shared" si="3312"/>
        <v>4.2003710837372539E-2</v>
      </c>
      <c r="V2412" s="13">
        <f t="shared" si="3313"/>
        <v>1.0691996502813132E-3</v>
      </c>
      <c r="W2412" s="13">
        <f t="shared" si="3314"/>
        <v>2.0766172244798327E-2</v>
      </c>
      <c r="X2412" s="13">
        <f t="shared" si="3315"/>
        <v>1.4038078095070641E-2</v>
      </c>
      <c r="Y2412" s="13">
        <f t="shared" si="3316"/>
        <v>4.7449196289091064E-3</v>
      </c>
      <c r="Z2412" s="13">
        <f t="shared" si="3317"/>
        <v>1.1496651904857647E-2</v>
      </c>
      <c r="AA2412" s="13">
        <f t="shared" si="3318"/>
        <v>9.4649343824947697E-3</v>
      </c>
      <c r="AB2412" s="13">
        <f t="shared" si="3319"/>
        <v>3.8961335702909984E-3</v>
      </c>
      <c r="AC2412" s="13">
        <f t="shared" si="3320"/>
        <v>3.7190862733531142E-5</v>
      </c>
      <c r="AD2412" s="13">
        <f t="shared" si="3321"/>
        <v>4.2740803866026496E-3</v>
      </c>
      <c r="AE2412" s="13">
        <f t="shared" si="3322"/>
        <v>2.8893083204954615E-3</v>
      </c>
      <c r="AF2412" s="13">
        <f t="shared" si="3323"/>
        <v>9.765963453860051E-4</v>
      </c>
      <c r="AG2412" s="13">
        <f t="shared" si="3324"/>
        <v>2.2006199316652902E-4</v>
      </c>
      <c r="AH2412" s="13">
        <f t="shared" si="3325"/>
        <v>1.94295433180591E-3</v>
      </c>
      <c r="AI2412" s="13">
        <f t="shared" si="3326"/>
        <v>1.5995905078205128E-3</v>
      </c>
      <c r="AJ2412" s="13">
        <f t="shared" si="3327"/>
        <v>6.5845340542082401E-4</v>
      </c>
      <c r="AK2412" s="13">
        <f t="shared" si="3328"/>
        <v>1.8069661578617348E-4</v>
      </c>
      <c r="AL2412" s="13">
        <f t="shared" si="3329"/>
        <v>8.2793009997738091E-7</v>
      </c>
      <c r="AM2412" s="13">
        <f t="shared" si="3330"/>
        <v>7.0375080918313451E-4</v>
      </c>
      <c r="AN2412" s="13">
        <f t="shared" si="3331"/>
        <v>4.7574048323983475E-4</v>
      </c>
      <c r="AO2412" s="13">
        <f t="shared" si="3332"/>
        <v>1.6080195179880402E-4</v>
      </c>
      <c r="AP2412" s="13">
        <f t="shared" si="3333"/>
        <v>3.6234415769727538E-5</v>
      </c>
      <c r="AQ2412" s="13">
        <f t="shared" si="3334"/>
        <v>6.1236798037263189E-6</v>
      </c>
      <c r="AR2412" s="13">
        <f t="shared" si="3335"/>
        <v>2.6269015130488777E-4</v>
      </c>
      <c r="AS2412" s="13">
        <f t="shared" si="3336"/>
        <v>2.1626688061920338E-4</v>
      </c>
      <c r="AT2412" s="13">
        <f t="shared" si="3337"/>
        <v>8.9023824114510132E-5</v>
      </c>
      <c r="AU2412" s="13">
        <f t="shared" si="3338"/>
        <v>2.443043594186381E-5</v>
      </c>
      <c r="AV2412" s="13">
        <f t="shared" si="3339"/>
        <v>5.0282568142247738E-6</v>
      </c>
      <c r="AW2412" s="13">
        <f t="shared" si="3340"/>
        <v>1.2799370151149375E-8</v>
      </c>
      <c r="AX2412" s="13">
        <f t="shared" si="3341"/>
        <v>9.6563696481227011E-5</v>
      </c>
      <c r="AY2412" s="13">
        <f t="shared" si="3342"/>
        <v>6.5277736136071796E-5</v>
      </c>
      <c r="AZ2412" s="13">
        <f t="shared" si="3343"/>
        <v>2.2064103748757335E-5</v>
      </c>
      <c r="BA2412" s="13">
        <f t="shared" si="3344"/>
        <v>4.9718296318889797E-6</v>
      </c>
      <c r="BB2412" s="13">
        <f t="shared" si="3345"/>
        <v>8.4024792611125748E-7</v>
      </c>
      <c r="BC2412" s="13">
        <f t="shared" si="3346"/>
        <v>1.1360269833960953E-7</v>
      </c>
      <c r="BD2412" s="13">
        <f t="shared" si="3347"/>
        <v>2.9596730806176468E-5</v>
      </c>
      <c r="BE2412" s="13">
        <f t="shared" si="3348"/>
        <v>2.4366321372090845E-5</v>
      </c>
      <c r="BF2412" s="13">
        <f t="shared" si="3349"/>
        <v>1.0030121588363227E-5</v>
      </c>
      <c r="BG2412" s="13">
        <f t="shared" si="3350"/>
        <v>2.7525243426795638E-6</v>
      </c>
      <c r="BH2412" s="13">
        <f t="shared" si="3351"/>
        <v>5.6652281258236909E-7</v>
      </c>
      <c r="BI2412" s="13">
        <f t="shared" si="3352"/>
        <v>9.3281092472024373E-8</v>
      </c>
      <c r="BJ2412" s="14">
        <f t="shared" si="3353"/>
        <v>0.36013693194319529</v>
      </c>
      <c r="BK2412" s="14">
        <f t="shared" si="3354"/>
        <v>0.36602276738241829</v>
      </c>
      <c r="BL2412" s="14">
        <f t="shared" si="3355"/>
        <v>0.26237695393700955</v>
      </c>
      <c r="BM2412" s="14">
        <f t="shared" si="3356"/>
        <v>0.1909416188905225</v>
      </c>
      <c r="BN2412" s="14">
        <f t="shared" si="3357"/>
        <v>0.80902642134019254</v>
      </c>
    </row>
    <row r="2413" spans="1:66" s="15" customFormat="1" x14ac:dyDescent="0.25">
      <c r="A2413" s="15" t="s">
        <v>347</v>
      </c>
      <c r="B2413" s="15" t="s">
        <v>324</v>
      </c>
      <c r="C2413" s="15" t="s">
        <v>325</v>
      </c>
      <c r="D2413" s="15" t="s">
        <v>470</v>
      </c>
      <c r="E2413" s="15">
        <f>VLOOKUP(A2413,home!$A$2:$E$405,3,FALSE)</f>
        <v>1.1809000000000001</v>
      </c>
      <c r="F2413" s="15">
        <f>VLOOKUP(B2413,home!$B$2:$E$405,3,FALSE)</f>
        <v>1.3408</v>
      </c>
      <c r="G2413" s="15">
        <f>VLOOKUP(C2413,away!$B$2:$E$405,4,FALSE)</f>
        <v>1.0585</v>
      </c>
      <c r="H2413" s="15">
        <f>VLOOKUP(A2413,away!$A$2:$E$405,3,FALSE)</f>
        <v>0.92459999999999998</v>
      </c>
      <c r="I2413" s="15">
        <f>VLOOKUP(C2413,away!$B$2:$E$405,3,FALSE)</f>
        <v>1.1717</v>
      </c>
      <c r="J2413" s="15">
        <f>VLOOKUP(B2413,home!$B$2:$E$405,4,FALSE)</f>
        <v>0.63090000000000002</v>
      </c>
      <c r="K2413" s="16">
        <f t="shared" si="3302"/>
        <v>1.6759767371200001</v>
      </c>
      <c r="L2413" s="16">
        <f t="shared" si="3303"/>
        <v>0.68348792503799993</v>
      </c>
      <c r="M2413" s="17">
        <f t="shared" si="3304"/>
        <v>9.447078344702968E-2</v>
      </c>
      <c r="N2413" s="17">
        <f t="shared" si="3305"/>
        <v>0.15833083539472287</v>
      </c>
      <c r="O2413" s="17">
        <f t="shared" si="3306"/>
        <v>6.4569639754924552E-2</v>
      </c>
      <c r="P2413" s="17">
        <f t="shared" si="3307"/>
        <v>0.10821721415347225</v>
      </c>
      <c r="Q2413" s="17">
        <f t="shared" si="3308"/>
        <v>0.13267939844516577</v>
      </c>
      <c r="R2413" s="17">
        <f t="shared" si="3309"/>
        <v>2.2066284548272263E-2</v>
      </c>
      <c r="S2413" s="17">
        <f t="shared" si="3310"/>
        <v>3.0990971525352302E-2</v>
      </c>
      <c r="T2413" s="17">
        <f t="shared" si="3311"/>
        <v>9.0684766738576394E-2</v>
      </c>
      <c r="U2413" s="17">
        <f t="shared" si="3312"/>
        <v>3.6982579577574809E-2</v>
      </c>
      <c r="V2413" s="17">
        <f t="shared" si="3313"/>
        <v>3.944495947744148E-3</v>
      </c>
      <c r="W2413" s="17">
        <f t="shared" si="3314"/>
        <v>7.4122528429724444E-2</v>
      </c>
      <c r="X2413" s="17">
        <f t="shared" si="3315"/>
        <v>5.0661853155002524E-2</v>
      </c>
      <c r="Y2413" s="17">
        <f t="shared" si="3316"/>
        <v>1.7313382445746262E-2</v>
      </c>
      <c r="Z2413" s="17">
        <f t="shared" si="3317"/>
        <v>5.0273463463988968E-3</v>
      </c>
      <c r="AA2413" s="17">
        <f t="shared" si="3318"/>
        <v>8.4257155260097742E-3</v>
      </c>
      <c r="AB2413" s="17">
        <f t="shared" si="3319"/>
        <v>7.0606516075915953E-3</v>
      </c>
      <c r="AC2413" s="17">
        <f t="shared" si="3320"/>
        <v>2.8240368816240697E-4</v>
      </c>
      <c r="AD2413" s="17">
        <f t="shared" si="3321"/>
        <v>3.1056908336183499E-2</v>
      </c>
      <c r="AE2413" s="17">
        <f t="shared" si="3322"/>
        <v>2.1227021836793421E-2</v>
      </c>
      <c r="AF2413" s="17">
        <f t="shared" si="3323"/>
        <v>7.2542065549831246E-3</v>
      </c>
      <c r="AG2413" s="17">
        <f t="shared" si="3324"/>
        <v>1.6527208620208246E-3</v>
      </c>
      <c r="AH2413" s="17">
        <f t="shared" si="3325"/>
        <v>8.5903263068688783E-4</v>
      </c>
      <c r="AI2413" s="17">
        <f t="shared" si="3326"/>
        <v>1.43971870545822E-3</v>
      </c>
      <c r="AJ2413" s="17">
        <f t="shared" si="3327"/>
        <v>1.2064675291722493E-3</v>
      </c>
      <c r="AK2413" s="17">
        <f t="shared" si="3328"/>
        <v>6.7400383766111165E-4</v>
      </c>
      <c r="AL2413" s="17">
        <f t="shared" si="3329"/>
        <v>1.29398483994736E-5</v>
      </c>
      <c r="AM2413" s="17">
        <f t="shared" si="3330"/>
        <v>1.0410131179662345E-2</v>
      </c>
      <c r="AN2413" s="17">
        <f t="shared" si="3331"/>
        <v>7.1151989593608031E-3</v>
      </c>
      <c r="AO2413" s="17">
        <f t="shared" si="3332"/>
        <v>2.4315762864830256E-3</v>
      </c>
      <c r="AP2413" s="17">
        <f t="shared" si="3333"/>
        <v>5.5398434353996285E-4</v>
      </c>
      <c r="AQ2413" s="17">
        <f t="shared" si="3334"/>
        <v>9.4660402367416924E-5</v>
      </c>
      <c r="AR2413" s="17">
        <f t="shared" si="3335"/>
        <v>1.1742768605762315E-4</v>
      </c>
      <c r="AS2413" s="17">
        <f t="shared" si="3336"/>
        <v>1.9680607012640693E-4</v>
      </c>
      <c r="AT2413" s="17">
        <f t="shared" si="3337"/>
        <v>1.6492119762793277E-4</v>
      </c>
      <c r="AU2413" s="17">
        <f t="shared" si="3338"/>
        <v>9.2134696894128473E-5</v>
      </c>
      <c r="AV2413" s="17">
        <f t="shared" si="3339"/>
        <v>3.8603902169040404E-5</v>
      </c>
      <c r="AW2413" s="17">
        <f t="shared" si="3340"/>
        <v>4.1174233223370173E-7</v>
      </c>
      <c r="AX2413" s="17">
        <f t="shared" si="3341"/>
        <v>2.9078562812469462E-3</v>
      </c>
      <c r="AY2413" s="17">
        <f t="shared" si="3342"/>
        <v>1.98748465597819E-3</v>
      </c>
      <c r="AZ2413" s="17">
        <f t="shared" si="3343"/>
        <v>6.7921088177969795E-4</v>
      </c>
      <c r="BA2413" s="17">
        <f t="shared" si="3344"/>
        <v>1.5474414541694537E-4</v>
      </c>
      <c r="BB2413" s="17">
        <f t="shared" si="3345"/>
        <v>2.6441438715701625E-5</v>
      </c>
      <c r="BC2413" s="17">
        <f t="shared" si="3346"/>
        <v>3.6144808165628701E-6</v>
      </c>
      <c r="BD2413" s="17">
        <f t="shared" si="3347"/>
        <v>1.3376734247589746E-5</v>
      </c>
      <c r="BE2413" s="17">
        <f t="shared" si="3348"/>
        <v>2.2419095417596814E-5</v>
      </c>
      <c r="BF2413" s="17">
        <f t="shared" si="3349"/>
        <v>1.8786941193582936E-5</v>
      </c>
      <c r="BG2413" s="17">
        <f t="shared" si="3350"/>
        <v>1.0495492134028815E-5</v>
      </c>
      <c r="BH2413" s="17">
        <f t="shared" si="3351"/>
        <v>4.3975501653145588E-6</v>
      </c>
      <c r="BI2413" s="17">
        <f t="shared" si="3352"/>
        <v>1.4740383554770817E-6</v>
      </c>
      <c r="BJ2413" s="18">
        <f t="shared" si="3353"/>
        <v>0.61134852525428651</v>
      </c>
      <c r="BK2413" s="18">
        <f t="shared" si="3354"/>
        <v>0.23990629326613847</v>
      </c>
      <c r="BL2413" s="18">
        <f t="shared" si="3355"/>
        <v>0.14396493712174019</v>
      </c>
      <c r="BM2413" s="18">
        <f t="shared" si="3356"/>
        <v>0.41792587333133097</v>
      </c>
      <c r="BN2413" s="18">
        <f t="shared" si="3357"/>
        <v>0.58033415574358749</v>
      </c>
    </row>
    <row r="2414" spans="1:66" x14ac:dyDescent="0.25">
      <c r="A2414" t="s">
        <v>347</v>
      </c>
      <c r="B2414" t="s">
        <v>257</v>
      </c>
      <c r="C2414" t="s">
        <v>258</v>
      </c>
      <c r="D2414" t="s">
        <v>471</v>
      </c>
      <c r="E2414" s="10">
        <f>VLOOKUP(A2414,home!$A$2:$E$405,3,FALSE)</f>
        <v>1.1809000000000001</v>
      </c>
      <c r="F2414" s="10">
        <f>VLOOKUP(B2414,home!$B$2:$E$405,3,FALSE)</f>
        <v>1.1073999999999999</v>
      </c>
      <c r="G2414" s="10">
        <f>VLOOKUP(C2414,away!$B$2:$E$405,4,FALSE)</f>
        <v>1.2376</v>
      </c>
      <c r="H2414" s="10">
        <f>VLOOKUP(A2414,away!$A$2:$E$405,3,FALSE)</f>
        <v>0.92459999999999998</v>
      </c>
      <c r="I2414" s="10">
        <f>VLOOKUP(C2414,away!$B$2:$E$405,3,FALSE)</f>
        <v>1.5807</v>
      </c>
      <c r="J2414" s="10">
        <f>VLOOKUP(B2414,home!$B$2:$E$405,4,FALSE)</f>
        <v>0.91520000000000001</v>
      </c>
      <c r="K2414" s="12">
        <f t="shared" ref="K2414:K2427" si="3358">E2414*F2414*G2414</f>
        <v>1.618444989616</v>
      </c>
      <c r="L2414" s="12">
        <f t="shared" ref="L2414:L2427" si="3359">H2414*I2414*J2414</f>
        <v>1.337578729344</v>
      </c>
      <c r="M2414" s="13">
        <f t="shared" ref="M2414:M2427" si="3360">_xlfn.POISSON.DIST(0,K2414,FALSE) * _xlfn.POISSON.DIST(0,L2414,FALSE)</f>
        <v>5.2025373943644281E-2</v>
      </c>
      <c r="N2414" s="13">
        <f t="shared" ref="N2414:N2427" si="3361">_xlfn.POISSON.DIST(1,K2414,FALSE) * _xlfn.POISSON.DIST(0,L2414,FALSE)</f>
        <v>8.4200205791989891E-2</v>
      </c>
      <c r="O2414" s="13">
        <f t="shared" ref="O2414:O2427" si="3362">_xlfn.POISSON.DIST(0,K2414,FALSE) * _xlfn.POISSON.DIST(1,L2414,FALSE)</f>
        <v>6.9588033573186173E-2</v>
      </c>
      <c r="P2414" s="13">
        <f t="shared" ref="P2414:P2427" si="3363">_xlfn.POISSON.DIST(1,K2414,FALSE) * _xlfn.POISSON.DIST(1,L2414,FALSE)</f>
        <v>0.11262440427375316</v>
      </c>
      <c r="Q2414" s="13">
        <f t="shared" ref="Q2414:Q2427" si="3364">_xlfn.POISSON.DIST(2,K2414,FALSE) * _xlfn.POISSON.DIST(0,L2414,FALSE)</f>
        <v>6.8136700594341071E-2</v>
      </c>
      <c r="R2414" s="13">
        <f t="shared" ref="R2414:R2427" si="3365">_xlfn.POISSON.DIST(0,K2414,FALSE) * _xlfn.POISSON.DIST(2,L2414,FALSE)</f>
        <v>4.6539736762184994E-2</v>
      </c>
      <c r="S2414" s="13">
        <f t="shared" ref="S2414:S2427" si="3366">_xlfn.POISSON.DIST(2,K2414,FALSE) * _xlfn.POISSON.DIST(2,L2414,FALSE)</f>
        <v>6.0952259813441337E-2</v>
      </c>
      <c r="T2414" s="13">
        <f t="shared" ref="T2414:T2427" si="3367">_xlfn.POISSON.DIST(2,K2414,FALSE) * _xlfn.POISSON.DIST(1,L2414,FALSE)</f>
        <v>9.1138201402671315E-2</v>
      </c>
      <c r="U2414" s="13">
        <f t="shared" ref="U2414:U2427" si="3368">_xlfn.POISSON.DIST(1,K2414,FALSE) * _xlfn.POISSON.DIST(2,L2414,FALSE)</f>
        <v>7.5322003780805863E-2</v>
      </c>
      <c r="V2414" s="13">
        <f t="shared" ref="V2414:V2427" si="3369">_xlfn.POISSON.DIST(3,K2414,FALSE) * _xlfn.POISSON.DIST(3,L2414,FALSE)</f>
        <v>1.466103392391215E-2</v>
      </c>
      <c r="W2414" s="13">
        <f t="shared" ref="W2414:W2427" si="3370">_xlfn.POISSON.DIST(3,K2414,FALSE) * _xlfn.POISSON.DIST(0,L2414,FALSE)</f>
        <v>3.6758500561958958E-2</v>
      </c>
      <c r="X2414" s="13">
        <f t="shared" ref="X2414:X2427" si="3371">_xlfn.POISSON.DIST(3,K2414,FALSE) * _xlfn.POISSON.DIST(1,L2414,FALSE)</f>
        <v>4.916738847425578E-2</v>
      </c>
      <c r="Y2414" s="13">
        <f t="shared" ref="Y2414:Y2427" si="3372">_xlfn.POISSON.DIST(3,K2414,FALSE) * _xlfn.POISSON.DIST(2,L2414,FALSE)</f>
        <v>3.2882626500278941E-2</v>
      </c>
      <c r="Z2414" s="13">
        <f t="shared" ref="Z2414:Z2427" si="3373">_xlfn.POISSON.DIST(0,K2414,FALSE) * _xlfn.POISSON.DIST(3,L2414,FALSE)</f>
        <v>2.0750187320789214E-2</v>
      </c>
      <c r="AA2414" s="13">
        <f t="shared" ref="AA2414:AA2427" si="3374">_xlfn.POISSON.DIST(1,K2414,FALSE) * _xlfn.POISSON.DIST(3,L2414,FALSE)</f>
        <v>3.3583036702924757E-2</v>
      </c>
      <c r="AB2414" s="13">
        <f t="shared" ref="AB2414:AB2427" si="3375">_xlfn.POISSON.DIST(2,K2414,FALSE) * _xlfn.POISSON.DIST(3,L2414,FALSE)</f>
        <v>2.7176148743969404E-2</v>
      </c>
      <c r="AC2414" s="13">
        <f t="shared" ref="AC2414:AC2427" si="3376">_xlfn.POISSON.DIST(4,K2414,FALSE) * _xlfn.POISSON.DIST(4,L2414,FALSE)</f>
        <v>1.9836356840828755E-3</v>
      </c>
      <c r="AD2414" s="13">
        <f t="shared" ref="AD2414:AD2427" si="3377">_xlfn.POISSON.DIST(4,K2414,FALSE) * _xlfn.POISSON.DIST(0,L2414,FALSE)</f>
        <v>1.4872902765074848E-2</v>
      </c>
      <c r="AE2414" s="13">
        <f t="shared" ref="AE2414:AE2427" si="3378">_xlfn.POISSON.DIST(4,K2414,FALSE) * _xlfn.POISSON.DIST(1,L2414,FALSE)</f>
        <v>1.9893678382165682E-2</v>
      </c>
      <c r="AF2414" s="13">
        <f t="shared" ref="AF2414:AF2427" si="3379">_xlfn.POISSON.DIST(4,K2414,FALSE) * _xlfn.POISSON.DIST(2,L2414,FALSE)</f>
        <v>1.3304680526197689E-2</v>
      </c>
      <c r="AG2414" s="13">
        <f t="shared" ref="AG2414:AG2427" si="3380">_xlfn.POISSON.DIST(4,K2414,FALSE) * _xlfn.POISSON.DIST(3,L2414,FALSE)</f>
        <v>5.9320192241864552E-3</v>
      </c>
      <c r="AH2414" s="13">
        <f t="shared" ref="AH2414:AH2427" si="3381">_xlfn.POISSON.DIST(0,K2414,FALSE) * _xlfn.POISSON.DIST(4,L2414,FALSE)</f>
        <v>6.938752297547807E-3</v>
      </c>
      <c r="AI2414" s="13">
        <f t="shared" ref="AI2414:AI2427" si="3382">_xlfn.POISSON.DIST(1,K2414,FALSE) * _xlfn.POISSON.DIST(4,L2414,FALSE)</f>
        <v>1.1229988890152757E-2</v>
      </c>
      <c r="AJ2414" s="13">
        <f t="shared" ref="AJ2414:AJ2427" si="3383">_xlfn.POISSON.DIST(2,K2414,FALSE) * _xlfn.POISSON.DIST(4,L2414,FALSE)</f>
        <v>9.0875596263555371E-3</v>
      </c>
      <c r="AK2414" s="13">
        <f t="shared" ref="AK2414:AK2427" si="3384">_xlfn.POISSON.DIST(3,K2414,FALSE) * _xlfn.POISSON.DIST(4,L2414,FALSE)</f>
        <v>4.9025717817039243E-3</v>
      </c>
      <c r="AL2414" s="13">
        <f t="shared" ref="AL2414:AL2427" si="3385">_xlfn.POISSON.DIST(5,K2414,FALSE) * _xlfn.POISSON.DIST(5,L2414,FALSE)</f>
        <v>1.7176679014974008E-4</v>
      </c>
      <c r="AM2414" s="13">
        <f t="shared" ref="AM2414:AM2427" si="3386">_xlfn.POISSON.DIST(5,K2414,FALSE) * _xlfn.POISSON.DIST(0,L2414,FALSE)</f>
        <v>4.8141949922362653E-3</v>
      </c>
      <c r="AN2414" s="13">
        <f t="shared" ref="AN2414:AN2427" si="3387">_xlfn.POISSON.DIST(5,K2414,FALSE) * _xlfn.POISSON.DIST(1,L2414,FALSE)</f>
        <v>6.4393648205296333E-3</v>
      </c>
      <c r="AO2414" s="13">
        <f t="shared" ref="AO2414:AO2427" si="3388">_xlfn.POISSON.DIST(5,K2414,FALSE) * _xlfn.POISSON.DIST(2,L2414,FALSE)</f>
        <v>4.3065787072132412E-3</v>
      </c>
      <c r="AP2414" s="13">
        <f t="shared" ref="AP2414:AP2427" si="3389">_xlfn.POISSON.DIST(5,K2414,FALSE) * _xlfn.POISSON.DIST(3,L2414,FALSE)</f>
        <v>1.920129358338071E-3</v>
      </c>
      <c r="AQ2414" s="13">
        <f t="shared" ref="AQ2414:AQ2427" si="3390">_xlfn.POISSON.DIST(5,K2414,FALSE) * _xlfn.POISSON.DIST(4,L2414,FALSE)</f>
        <v>6.4208104682548703E-4</v>
      </c>
      <c r="AR2414" s="13">
        <f t="shared" ref="AR2414:AR2427" si="3391">_xlfn.POISSON.DIST(0,K2414,FALSE) * _xlfn.POISSON.DIST(5,L2414,FALSE)</f>
        <v>1.8562254962773514E-3</v>
      </c>
      <c r="AS2414" s="13">
        <f t="shared" ref="AS2414:AS2427" si="3392">_xlfn.POISSON.DIST(1,K2414,FALSE) * _xlfn.POISSON.DIST(5,L2414,FALSE)</f>
        <v>3.0041988540475528E-3</v>
      </c>
      <c r="AT2414" s="13">
        <f t="shared" ref="AT2414:AT2427" si="3393">_xlfn.POISSON.DIST(2,K2414,FALSE) * _xlfn.POISSON.DIST(5,L2414,FALSE)</f>
        <v>2.4310652915716957E-3</v>
      </c>
      <c r="AU2414" s="13">
        <f t="shared" ref="AU2414:AU2427" si="3394">_xlfn.POISSON.DIST(3,K2414,FALSE) * _xlfn.POISSON.DIST(5,L2414,FALSE)</f>
        <v>1.3115151468578573E-3</v>
      </c>
      <c r="AV2414" s="13">
        <f t="shared" ref="AV2414:AV2427" si="3395">_xlfn.POISSON.DIST(4,K2414,FALSE) * _xlfn.POISSON.DIST(5,L2414,FALSE)</f>
        <v>5.3065377955939779E-4</v>
      </c>
      <c r="AW2414" s="13">
        <f t="shared" ref="AW2414:AW2427" si="3396">_xlfn.POISSON.DIST(6,K2414,FALSE) * _xlfn.POISSON.DIST(6,L2414,FALSE)</f>
        <v>1.0328898161834437E-5</v>
      </c>
      <c r="AX2414" s="13">
        <f t="shared" ref="AX2414:AX2427" si="3397">_xlfn.POISSON.DIST(6,K2414,FALSE) * _xlfn.POISSON.DIST(0,L2414,FALSE)</f>
        <v>1.298584960703204E-3</v>
      </c>
      <c r="AY2414" s="13">
        <f t="shared" ref="AY2414:AY2427" si="3398">_xlfn.POISSON.DIST(6,K2414,FALSE) * _xlfn.POISSON.DIST(1,L2414,FALSE)</f>
        <v>1.73695962168262E-3</v>
      </c>
      <c r="AZ2414" s="13">
        <f t="shared" ref="AZ2414:AZ2427" si="3399">_xlfn.POISSON.DIST(6,K2414,FALSE) * _xlfn.POISSON.DIST(2,L2414,FALSE)</f>
        <v>1.1616601218460371E-3</v>
      </c>
      <c r="BA2414" s="13">
        <f t="shared" ref="BA2414:BA2427" si="3400">_xlfn.POISSON.DIST(6,K2414,FALSE) * _xlfn.POISSON.DIST(3,L2414,FALSE)</f>
        <v>5.1793728990280619E-4</v>
      </c>
      <c r="BB2414" s="13">
        <f t="shared" ref="BB2414:BB2427" si="3401">_xlfn.POISSON.DIST(6,K2414,FALSE) * _xlfn.POISSON.DIST(4,L2414,FALSE)</f>
        <v>1.7319547552701768E-4</v>
      </c>
      <c r="BC2414" s="13">
        <f t="shared" ref="BC2414:BC2427" si="3402">_xlfn.POISSON.DIST(6,K2414,FALSE) * _xlfn.POISSON.DIST(5,L2414,FALSE)</f>
        <v>4.6332516816711635E-5</v>
      </c>
      <c r="BD2414" s="13">
        <f t="shared" ref="BD2414:BD2427" si="3403">_xlfn.POISSON.DIST(0,K2414,FALSE) * _xlfn.POISSON.DIST(6,L2414,FALSE)</f>
        <v>4.1380795678109899E-4</v>
      </c>
      <c r="BE2414" s="13">
        <f t="shared" ref="BE2414:BE2427" si="3404">_xlfn.POISSON.DIST(1,K2414,FALSE) * _xlfn.POISSON.DIST(6,L2414,FALSE)</f>
        <v>6.6972541431560399E-4</v>
      </c>
      <c r="BF2414" s="13">
        <f t="shared" ref="BF2414:BF2427" si="3405">_xlfn.POISSON.DIST(2,K2414,FALSE) * _xlfn.POISSON.DIST(6,L2414,FALSE)</f>
        <v>5.4195687060879449E-4</v>
      </c>
      <c r="BG2414" s="13">
        <f t="shared" ref="BG2414:BG2427" si="3406">_xlfn.POISSON.DIST(3,K2414,FALSE) * _xlfn.POISSON.DIST(6,L2414,FALSE)</f>
        <v>2.923757939415902E-4</v>
      </c>
      <c r="BH2414" s="13">
        <f t="shared" ref="BH2414:BH2427" si="3407">_xlfn.POISSON.DIST(4,K2414,FALSE) * _xlfn.POISSON.DIST(6,L2414,FALSE)</f>
        <v>1.1829853469744166E-4</v>
      </c>
      <c r="BI2414" s="13">
        <f t="shared" ref="BI2414:BI2427" si="3408">_xlfn.POISSON.DIST(5,K2414,FALSE) * _xlfn.POISSON.DIST(6,L2414,FALSE)</f>
        <v>3.8291934151997777E-5</v>
      </c>
      <c r="BJ2414" s="14">
        <f t="shared" ref="BJ2414:BJ2427" si="3409">SUM(N2414,Q2414,T2414,W2414,X2414,Y2414,AD2414,AE2414,AF2414,AG2414,AM2414,AN2414,AO2414,AP2414,AQ2414,AX2414,AY2414,AZ2414,BA2414,BB2414,BC2414)</f>
        <v>0.43934392313474185</v>
      </c>
      <c r="BK2414" s="14">
        <f t="shared" ref="BK2414:BK2427" si="3410">SUM(M2414,P2414,S2414,V2414,AC2414,AL2414,AY2414)</f>
        <v>0.2441554340506662</v>
      </c>
      <c r="BL2414" s="14">
        <f t="shared" ref="BL2414:BL2427" si="3411">SUM(O2414,R2414,U2414,AA2414,AB2414,AH2414,AI2414,AJ2414,AK2414,AR2414,AS2414,AT2414,AU2414,AV2414,BD2414,BE2414,BF2414,BG2414,BH2414,BI2414)</f>
        <v>0.29557594723164166</v>
      </c>
      <c r="BM2414" s="14">
        <f t="shared" ref="BM2414:BM2427" si="3412">SUM(S2414:BI2414)</f>
        <v>0.56498440607521871</v>
      </c>
      <c r="BN2414" s="14">
        <f t="shared" ref="BN2414:BN2427" si="3413">SUM(M2414:R2414)</f>
        <v>0.43311445493909956</v>
      </c>
    </row>
    <row r="2415" spans="1:66" x14ac:dyDescent="0.25">
      <c r="A2415" t="s">
        <v>344</v>
      </c>
      <c r="B2415" t="s">
        <v>209</v>
      </c>
      <c r="C2415" t="s">
        <v>201</v>
      </c>
      <c r="D2415" t="s">
        <v>472</v>
      </c>
      <c r="E2415" s="10">
        <f>VLOOKUP(A2415,home!$A$2:$E$405,3,FALSE)</f>
        <v>1.3976999999999999</v>
      </c>
      <c r="F2415" s="10">
        <f>VLOOKUP(B2415,home!$B$2:$E$405,3,FALSE)</f>
        <v>0.93010000000000004</v>
      </c>
      <c r="G2415" s="10">
        <f>VLOOKUP(C2415,away!$B$2:$E$405,4,FALSE)</f>
        <v>1.2625999999999999</v>
      </c>
      <c r="H2415" s="10">
        <f>VLOOKUP(A2415,away!$A$2:$E$405,3,FALSE)</f>
        <v>1.0585</v>
      </c>
      <c r="I2415" s="10">
        <f>VLOOKUP(C2415,away!$B$2:$E$405,3,FALSE)</f>
        <v>0.61129999999999995</v>
      </c>
      <c r="J2415" s="10">
        <f>VLOOKUP(B2415,home!$B$2:$E$405,4,FALSE)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347</v>
      </c>
      <c r="B2416" t="s">
        <v>253</v>
      </c>
      <c r="C2416" t="s">
        <v>255</v>
      </c>
      <c r="D2416" t="s">
        <v>472</v>
      </c>
      <c r="E2416" s="10">
        <f>VLOOKUP(A2416,home!$A$2:$E$405,3,FALSE)</f>
        <v>1.1809000000000001</v>
      </c>
      <c r="F2416" s="10">
        <f>VLOOKUP(B2416,home!$B$2:$E$405,3,FALSE)</f>
        <v>1.1725000000000001</v>
      </c>
      <c r="G2416" s="10">
        <f>VLOOKUP(C2416,away!$B$2:$E$405,4,FALSE)</f>
        <v>1.2376</v>
      </c>
      <c r="H2416" s="10">
        <f>VLOOKUP(A2416,away!$A$2:$E$405,3,FALSE)</f>
        <v>0.92459999999999998</v>
      </c>
      <c r="I2416" s="10">
        <f>VLOOKUP(C2416,away!$B$2:$E$405,3,FALSE)</f>
        <v>0.83199999999999996</v>
      </c>
      <c r="J2416" s="10">
        <f>VLOOKUP(B2416,home!$B$2:$E$405,4,FALSE)</f>
        <v>0.74880000000000002</v>
      </c>
      <c r="K2416" s="12">
        <f t="shared" si="3358"/>
        <v>1.7135874574000003</v>
      </c>
      <c r="L2416" s="12">
        <f t="shared" si="3359"/>
        <v>0.57602727935999998</v>
      </c>
      <c r="M2416" s="13">
        <f t="shared" si="3360"/>
        <v>0.10130548361542301</v>
      </c>
      <c r="N2416" s="13">
        <f t="shared" si="3361"/>
        <v>0.17359580608923009</v>
      </c>
      <c r="O2416" s="13">
        <f t="shared" si="3362"/>
        <v>5.8354722111241167E-2</v>
      </c>
      <c r="P2416" s="13">
        <f t="shared" si="3363"/>
        <v>9.9995919889885321E-2</v>
      </c>
      <c r="Q2416" s="13">
        <f t="shared" si="3364"/>
        <v>0.14873579798587369</v>
      </c>
      <c r="R2416" s="13">
        <f t="shared" si="3365"/>
        <v>1.6806955907773542E-2</v>
      </c>
      <c r="S2416" s="13">
        <f t="shared" si="3366"/>
        <v>2.46758211840323E-2</v>
      </c>
      <c r="T2416" s="13">
        <f t="shared" si="3367"/>
        <v>8.567587705724139E-2</v>
      </c>
      <c r="U2416" s="13">
        <f t="shared" si="3368"/>
        <v>2.8800188840635579E-2</v>
      </c>
      <c r="V2416" s="13">
        <f t="shared" si="3369"/>
        <v>2.7063155366821119E-3</v>
      </c>
      <c r="W2416" s="13">
        <f t="shared" si="3370"/>
        <v>8.4957265964991133E-2</v>
      </c>
      <c r="X2416" s="13">
        <f t="shared" si="3371"/>
        <v>4.8937702775677765E-2</v>
      </c>
      <c r="Y2416" s="13">
        <f t="shared" si="3372"/>
        <v>1.409472589400099E-2</v>
      </c>
      <c r="Z2416" s="13">
        <f t="shared" si="3373"/>
        <v>3.227088361959425E-3</v>
      </c>
      <c r="AA2416" s="13">
        <f t="shared" si="3374"/>
        <v>5.5298981409751822E-3</v>
      </c>
      <c r="AB2416" s="13">
        <f t="shared" si="3375"/>
        <v>4.7379820475373273E-3</v>
      </c>
      <c r="AC2416" s="13">
        <f t="shared" si="3376"/>
        <v>1.6695820770556031E-4</v>
      </c>
      <c r="AD2416" s="13">
        <f t="shared" si="3377"/>
        <v>3.6395426343151183E-2</v>
      </c>
      <c r="AE2416" s="13">
        <f t="shared" si="3378"/>
        <v>2.0964758417592648E-2</v>
      </c>
      <c r="AF2416" s="13">
        <f t="shared" si="3379"/>
        <v>6.0381363768627766E-3</v>
      </c>
      <c r="AG2416" s="13">
        <f t="shared" si="3380"/>
        <v>1.1593770898563043E-3</v>
      </c>
      <c r="AH2416" s="13">
        <f t="shared" si="3381"/>
        <v>4.6472273234845156E-4</v>
      </c>
      <c r="AI2416" s="13">
        <f t="shared" si="3382"/>
        <v>7.9634304532096392E-4</v>
      </c>
      <c r="AJ2416" s="13">
        <f t="shared" si="3383"/>
        <v>6.8230172712486212E-4</v>
      </c>
      <c r="AK2416" s="13">
        <f t="shared" si="3384"/>
        <v>3.8972789392117377E-4</v>
      </c>
      <c r="AL2416" s="13">
        <f t="shared" si="3385"/>
        <v>6.5919983664703946E-6</v>
      </c>
      <c r="AM2416" s="13">
        <f t="shared" si="3386"/>
        <v>1.247334921766988E-2</v>
      </c>
      <c r="AN2416" s="13">
        <f t="shared" si="3387"/>
        <v>7.1849894143615652E-3</v>
      </c>
      <c r="AO2416" s="13">
        <f t="shared" si="3388"/>
        <v>2.0693749522925462E-3</v>
      </c>
      <c r="AP2416" s="13">
        <f t="shared" si="3389"/>
        <v>3.973388079149351E-4</v>
      </c>
      <c r="AQ2416" s="13">
        <f t="shared" si="3390"/>
        <v>5.7219498126846421E-5</v>
      </c>
      <c r="AR2416" s="13">
        <f t="shared" si="3391"/>
        <v>5.3538594234284827E-5</v>
      </c>
      <c r="AS2416" s="13">
        <f t="shared" si="3392"/>
        <v>9.1743063566698447E-5</v>
      </c>
      <c r="AT2416" s="13">
        <f t="shared" si="3393"/>
        <v>7.8604881515672721E-5</v>
      </c>
      <c r="AU2416" s="13">
        <f t="shared" si="3394"/>
        <v>4.4898779685223302E-5</v>
      </c>
      <c r="AV2416" s="13">
        <f t="shared" si="3395"/>
        <v>1.9234496430291144E-5</v>
      </c>
      <c r="AW2416" s="13">
        <f t="shared" si="3396"/>
        <v>1.8074401115074331E-7</v>
      </c>
      <c r="AX2416" s="13">
        <f t="shared" si="3397"/>
        <v>3.5623624618615372E-3</v>
      </c>
      <c r="AY2416" s="13">
        <f t="shared" si="3398"/>
        <v>2.052017957000293E-3</v>
      </c>
      <c r="AZ2416" s="13">
        <f t="shared" si="3399"/>
        <v>5.9100916048437208E-4</v>
      </c>
      <c r="BA2416" s="13">
        <f t="shared" si="3400"/>
        <v>1.1347913293021684E-4</v>
      </c>
      <c r="BB2416" s="13">
        <f t="shared" si="3401"/>
        <v>1.6341769051481147E-5</v>
      </c>
      <c r="BC2416" s="13">
        <f t="shared" si="3402"/>
        <v>1.8826609533308275E-6</v>
      </c>
      <c r="BD2416" s="13">
        <f t="shared" si="3403"/>
        <v>5.1399484629223422E-6</v>
      </c>
      <c r="BE2416" s="13">
        <f t="shared" si="3404"/>
        <v>8.8077512177461362E-6</v>
      </c>
      <c r="BF2416" s="13">
        <f t="shared" si="3405"/>
        <v>7.5464260073146815E-6</v>
      </c>
      <c r="BG2416" s="13">
        <f t="shared" si="3406"/>
        <v>4.3104869847772E-6</v>
      </c>
      <c r="BH2416" s="13">
        <f t="shared" si="3407"/>
        <v>1.846599108100039E-6</v>
      </c>
      <c r="BI2416" s="13">
        <f t="shared" si="3408"/>
        <v>6.3286181409725059E-7</v>
      </c>
      <c r="BJ2416" s="14">
        <f t="shared" si="3409"/>
        <v>0.64907423902712491</v>
      </c>
      <c r="BK2416" s="14">
        <f t="shared" si="3410"/>
        <v>0.23090910838909509</v>
      </c>
      <c r="BL2416" s="14">
        <f t="shared" si="3411"/>
        <v>0.11687914633590535</v>
      </c>
      <c r="BM2416" s="14">
        <f t="shared" si="3412"/>
        <v>0.39924305930166898</v>
      </c>
      <c r="BN2416" s="14">
        <f t="shared" si="3413"/>
        <v>0.59879468559942683</v>
      </c>
    </row>
    <row r="2417" spans="1:66" x14ac:dyDescent="0.25">
      <c r="A2417" t="s">
        <v>347</v>
      </c>
      <c r="B2417" t="s">
        <v>246</v>
      </c>
      <c r="C2417" t="s">
        <v>324</v>
      </c>
      <c r="D2417" t="s">
        <v>472</v>
      </c>
      <c r="E2417" s="10">
        <f>VLOOKUP(A2417,home!$A$2:$E$405,3,FALSE)</f>
        <v>1.1809000000000001</v>
      </c>
      <c r="F2417" s="10">
        <f>VLOOKUP(B2417,home!$B$2:$E$405,3,FALSE)</f>
        <v>0.49399999999999999</v>
      </c>
      <c r="G2417" s="10">
        <f>VLOOKUP(C2417,away!$B$2:$E$405,4,FALSE)</f>
        <v>0.70569999999999999</v>
      </c>
      <c r="H2417" s="10">
        <f>VLOOKUP(A2417,away!$A$2:$E$405,3,FALSE)</f>
        <v>0.92459999999999998</v>
      </c>
      <c r="I2417" s="10">
        <f>VLOOKUP(C2417,away!$B$2:$E$405,3,FALSE)</f>
        <v>0.72099999999999997</v>
      </c>
      <c r="J2417" s="10">
        <f>VLOOKUP(B2417,home!$B$2:$E$405,4,FALSE)</f>
        <v>1.7124999999999999</v>
      </c>
      <c r="K2417" s="12">
        <f t="shared" si="3358"/>
        <v>0.41168039822000002</v>
      </c>
      <c r="L2417" s="12">
        <f t="shared" si="3359"/>
        <v>1.1416151774999999</v>
      </c>
      <c r="M2417" s="13">
        <f t="shared" si="3360"/>
        <v>0.21154964588591801</v>
      </c>
      <c r="N2417" s="13">
        <f t="shared" si="3361"/>
        <v>8.7090842461614706E-2</v>
      </c>
      <c r="O2417" s="13">
        <f t="shared" si="3362"/>
        <v>0.2415082865381144</v>
      </c>
      <c r="P2417" s="13">
        <f t="shared" si="3363"/>
        <v>9.9424227575440796E-2</v>
      </c>
      <c r="Q2417" s="13">
        <f t="shared" si="3364"/>
        <v>1.7926796352956416E-2</v>
      </c>
      <c r="R2417" s="13">
        <f t="shared" si="3365"/>
        <v>0.1378547627019652</v>
      </c>
      <c r="S2417" s="13">
        <f t="shared" si="3366"/>
        <v>1.1681864306102182E-2</v>
      </c>
      <c r="T2417" s="13">
        <f t="shared" si="3367"/>
        <v>2.0465502800486687E-2</v>
      </c>
      <c r="U2417" s="13">
        <f t="shared" si="3368"/>
        <v>5.6752103605668638E-2</v>
      </c>
      <c r="V2417" s="13">
        <f t="shared" si="3369"/>
        <v>6.1002772102732733E-4</v>
      </c>
      <c r="W2417" s="13">
        <f t="shared" si="3370"/>
        <v>2.4600368871313134E-3</v>
      </c>
      <c r="X2417" s="13">
        <f t="shared" si="3371"/>
        <v>2.8084154475589615E-3</v>
      </c>
      <c r="Y2417" s="13">
        <f t="shared" si="3372"/>
        <v>1.6030648498293833E-3</v>
      </c>
      <c r="Z2417" s="13">
        <f t="shared" si="3373"/>
        <v>5.2459029797074778E-2</v>
      </c>
      <c r="AA2417" s="13">
        <f t="shared" si="3374"/>
        <v>2.1596354277094592E-2</v>
      </c>
      <c r="AB2417" s="13">
        <f t="shared" si="3375"/>
        <v>4.445397864447251E-3</v>
      </c>
      <c r="AC2417" s="13">
        <f t="shared" si="3376"/>
        <v>1.7918824299124543E-5</v>
      </c>
      <c r="AD2417" s="13">
        <f t="shared" si="3377"/>
        <v>2.5318724133252703E-4</v>
      </c>
      <c r="AE2417" s="13">
        <f t="shared" si="3378"/>
        <v>2.8904239745456816E-4</v>
      </c>
      <c r="AF2417" s="13">
        <f t="shared" si="3379"/>
        <v>1.6498759393756123E-4</v>
      </c>
      <c r="AG2417" s="13">
        <f t="shared" si="3380"/>
        <v>6.2784113779442289E-5</v>
      </c>
      <c r="AH2417" s="13">
        <f t="shared" si="3381"/>
        <v>1.4972006153316324E-2</v>
      </c>
      <c r="AI2417" s="13">
        <f t="shared" si="3382"/>
        <v>6.1636814553495548E-3</v>
      </c>
      <c r="AJ2417" s="13">
        <f t="shared" si="3383"/>
        <v>1.268733418019767E-3</v>
      </c>
      <c r="AK2417" s="13">
        <f t="shared" si="3384"/>
        <v>1.7410422625513313E-4</v>
      </c>
      <c r="AL2417" s="13">
        <f t="shared" si="3385"/>
        <v>3.3685998528425612E-7</v>
      </c>
      <c r="AM2417" s="13">
        <f t="shared" si="3386"/>
        <v>2.0846444867199607E-5</v>
      </c>
      <c r="AN2417" s="13">
        <f t="shared" si="3387"/>
        <v>2.379861785731204E-5</v>
      </c>
      <c r="AO2417" s="13">
        <f t="shared" si="3388"/>
        <v>1.358443167471498E-5</v>
      </c>
      <c r="AP2417" s="13">
        <f t="shared" si="3389"/>
        <v>5.16939779252212E-6</v>
      </c>
      <c r="AQ2417" s="13">
        <f t="shared" si="3390"/>
        <v>1.4753657446195617E-6</v>
      </c>
      <c r="AR2417" s="13">
        <f t="shared" si="3391"/>
        <v>3.4184538924498615E-3</v>
      </c>
      <c r="AS2417" s="13">
        <f t="shared" si="3392"/>
        <v>1.4073104597404681E-3</v>
      </c>
      <c r="AT2417" s="13">
        <f t="shared" si="3393"/>
        <v>2.896810652425636E-4</v>
      </c>
      <c r="AU2417" s="13">
        <f t="shared" si="3394"/>
        <v>3.9752005431950789E-5</v>
      </c>
      <c r="AV2417" s="13">
        <f t="shared" si="3395"/>
        <v>4.0912803565672753E-6</v>
      </c>
      <c r="AW2417" s="13">
        <f t="shared" si="3396"/>
        <v>4.3977126369485153E-9</v>
      </c>
      <c r="AX2417" s="13">
        <f t="shared" si="3397"/>
        <v>1.4303454540666674E-6</v>
      </c>
      <c r="AY2417" s="13">
        <f t="shared" si="3398"/>
        <v>1.6329040794306364E-6</v>
      </c>
      <c r="AZ2417" s="13">
        <f t="shared" si="3399"/>
        <v>9.3207404023984034E-7</v>
      </c>
      <c r="BA2417" s="13">
        <f t="shared" si="3400"/>
        <v>3.5468995696384907E-7</v>
      </c>
      <c r="BB2417" s="13">
        <f t="shared" si="3401"/>
        <v>1.0122985954418794E-7</v>
      </c>
      <c r="BC2417" s="13">
        <f t="shared" si="3402"/>
        <v>2.3113108814367639E-8</v>
      </c>
      <c r="BD2417" s="13">
        <f t="shared" si="3403"/>
        <v>6.5042647453411823E-4</v>
      </c>
      <c r="BE2417" s="13">
        <f t="shared" si="3404"/>
        <v>2.6776783004903648E-4</v>
      </c>
      <c r="BF2417" s="13">
        <f t="shared" si="3405"/>
        <v>5.5117383452546314E-5</v>
      </c>
      <c r="BG2417" s="13">
        <f t="shared" si="3406"/>
        <v>7.5635821228629013E-6</v>
      </c>
      <c r="BH2417" s="13">
        <f t="shared" si="3407"/>
        <v>7.7844462507746796E-7</v>
      </c>
      <c r="BI2417" s="13">
        <f t="shared" si="3408"/>
        <v>6.4094078648822152E-8</v>
      </c>
      <c r="BJ2417" s="14">
        <f t="shared" si="3409"/>
        <v>0.13319400876051699</v>
      </c>
      <c r="BK2417" s="14">
        <f t="shared" si="3410"/>
        <v>0.32328565407685217</v>
      </c>
      <c r="BL2417" s="14">
        <f t="shared" si="3411"/>
        <v>0.49087643675231457</v>
      </c>
      <c r="BM2417" s="14">
        <f t="shared" si="3412"/>
        <v>0.20445893936438217</v>
      </c>
      <c r="BN2417" s="14">
        <f t="shared" si="3413"/>
        <v>0.79535456151600947</v>
      </c>
    </row>
    <row r="2418" spans="1:66" x14ac:dyDescent="0.25">
      <c r="A2418" t="s">
        <v>347</v>
      </c>
      <c r="B2418" t="s">
        <v>323</v>
      </c>
      <c r="C2418" t="s">
        <v>259</v>
      </c>
      <c r="D2418" t="s">
        <v>472</v>
      </c>
      <c r="E2418" s="10">
        <f>VLOOKUP(A2418,home!$A$2:$E$405,3,FALSE)</f>
        <v>1.1809000000000001</v>
      </c>
      <c r="F2418" s="10">
        <f>VLOOKUP(B2418,home!$B$2:$E$405,3,FALSE)</f>
        <v>0.7762</v>
      </c>
      <c r="G2418" s="10">
        <f>VLOOKUP(C2418,away!$B$2:$E$405,4,FALSE)</f>
        <v>0.58630000000000004</v>
      </c>
      <c r="H2418" s="10">
        <f>VLOOKUP(A2418,away!$A$2:$E$405,3,FALSE)</f>
        <v>0.92459999999999998</v>
      </c>
      <c r="I2418" s="10">
        <f>VLOOKUP(C2418,away!$B$2:$E$405,3,FALSE)</f>
        <v>0.91520000000000001</v>
      </c>
      <c r="J2418" s="10">
        <f>VLOOKUP(B2418,home!$B$2:$E$405,4,FALSE)</f>
        <v>0.72099999999999997</v>
      </c>
      <c r="K2418" s="12">
        <f t="shared" si="3358"/>
        <v>0.53741112825400006</v>
      </c>
      <c r="L2418" s="12">
        <f t="shared" si="3359"/>
        <v>0.61010581632000005</v>
      </c>
      <c r="M2418" s="13">
        <f t="shared" si="3360"/>
        <v>0.31742397295792713</v>
      </c>
      <c r="N2418" s="13">
        <f t="shared" si="3361"/>
        <v>0.17058717544218682</v>
      </c>
      <c r="O2418" s="13">
        <f t="shared" si="3362"/>
        <v>0.19366221214103371</v>
      </c>
      <c r="P2418" s="13">
        <f t="shared" si="3363"/>
        <v>0.10407622792687844</v>
      </c>
      <c r="Q2418" s="13">
        <f t="shared" si="3364"/>
        <v>4.5837723210024321E-2</v>
      </c>
      <c r="R2418" s="13">
        <f t="shared" si="3365"/>
        <v>5.9077221014321203E-2</v>
      </c>
      <c r="S2418" s="13">
        <f t="shared" si="3366"/>
        <v>8.5310673911538938E-3</v>
      </c>
      <c r="T2418" s="13">
        <f t="shared" si="3367"/>
        <v>2.7965861537302097E-2</v>
      </c>
      <c r="U2418" s="13">
        <f t="shared" si="3368"/>
        <v>3.1748755999417282E-2</v>
      </c>
      <c r="V2418" s="13">
        <f t="shared" si="3369"/>
        <v>3.1079404130400056E-4</v>
      </c>
      <c r="W2418" s="13">
        <f t="shared" si="3370"/>
        <v>8.2112341822979159E-3</v>
      </c>
      <c r="X2418" s="13">
        <f t="shared" si="3371"/>
        <v>5.0097217337855575E-3</v>
      </c>
      <c r="Y2418" s="13">
        <f t="shared" si="3372"/>
        <v>1.5282301839636416E-3</v>
      </c>
      <c r="Z2418" s="13">
        <f t="shared" si="3373"/>
        <v>1.2014452050953167E-2</v>
      </c>
      <c r="AA2418" s="13">
        <f t="shared" si="3374"/>
        <v>6.4567002320563265E-3</v>
      </c>
      <c r="AB2418" s="13">
        <f t="shared" si="3375"/>
        <v>1.7349512782536269E-3</v>
      </c>
      <c r="AC2418" s="13">
        <f t="shared" si="3376"/>
        <v>6.3689013426685471E-6</v>
      </c>
      <c r="AD2418" s="13">
        <f t="shared" si="3377"/>
        <v>1.1032021565666333E-3</v>
      </c>
      <c r="AE2418" s="13">
        <f t="shared" si="3378"/>
        <v>6.7307005229807018E-4</v>
      </c>
      <c r="AF2418" s="13">
        <f t="shared" si="3379"/>
        <v>2.0532197684892963E-4</v>
      </c>
      <c r="AG2418" s="13">
        <f t="shared" si="3380"/>
        <v>4.1756044097950793E-5</v>
      </c>
      <c r="AH2418" s="13">
        <f t="shared" si="3381"/>
        <v>1.83252176904607E-3</v>
      </c>
      <c r="AI2418" s="13">
        <f t="shared" si="3382"/>
        <v>9.8481759145306472E-4</v>
      </c>
      <c r="AJ2418" s="13">
        <f t="shared" si="3383"/>
        <v>2.6462596647358914E-4</v>
      </c>
      <c r="AK2418" s="13">
        <f t="shared" si="3384"/>
        <v>4.740431306929226E-5</v>
      </c>
      <c r="AL2418" s="13">
        <f t="shared" si="3385"/>
        <v>8.3528817512624542E-8</v>
      </c>
      <c r="AM2418" s="13">
        <f t="shared" si="3386"/>
        <v>1.1857462313054409E-4</v>
      </c>
      <c r="AN2418" s="13">
        <f t="shared" si="3387"/>
        <v>7.2343067239896954E-5</v>
      </c>
      <c r="AO2418" s="13">
        <f t="shared" si="3388"/>
        <v>2.2068463046744993E-5</v>
      </c>
      <c r="AP2418" s="13">
        <f t="shared" si="3389"/>
        <v>4.4880325540207042E-6</v>
      </c>
      <c r="AQ2418" s="13">
        <f t="shared" si="3390"/>
        <v>6.8454369126038403E-7</v>
      </c>
      <c r="AR2418" s="13">
        <f t="shared" si="3391"/>
        <v>2.2360643796560467E-4</v>
      </c>
      <c r="AS2418" s="13">
        <f t="shared" si="3392"/>
        <v>1.2016858811195367E-4</v>
      </c>
      <c r="AT2418" s="13">
        <f t="shared" si="3393"/>
        <v>3.2289968258967615E-5</v>
      </c>
      <c r="AU2418" s="13">
        <f t="shared" si="3394"/>
        <v>5.7843294244458805E-6</v>
      </c>
      <c r="AV2418" s="13">
        <f t="shared" si="3395"/>
        <v>7.7714075054606769E-7</v>
      </c>
      <c r="AW2418" s="13">
        <f t="shared" si="3396"/>
        <v>7.6075646720983207E-10</v>
      </c>
      <c r="AX2418" s="13">
        <f t="shared" si="3397"/>
        <v>1.0620553666479761E-5</v>
      </c>
      <c r="AY2418" s="13">
        <f t="shared" si="3398"/>
        <v>6.4796615644580033E-6</v>
      </c>
      <c r="AZ2418" s="13">
        <f t="shared" si="3399"/>
        <v>1.9766396041304892E-6</v>
      </c>
      <c r="BA2418" s="13">
        <f t="shared" si="3400"/>
        <v>4.019864397494914E-7</v>
      </c>
      <c r="BB2418" s="13">
        <f t="shared" si="3401"/>
        <v>6.1313566243233481E-8</v>
      </c>
      <c r="BC2418" s="13">
        <f t="shared" si="3402"/>
        <v>7.481552676863674E-9</v>
      </c>
      <c r="BD2418" s="13">
        <f t="shared" si="3403"/>
        <v>2.2737264728235443E-5</v>
      </c>
      <c r="BE2418" s="13">
        <f t="shared" si="3404"/>
        <v>1.2219259091010889E-5</v>
      </c>
      <c r="BF2418" s="13">
        <f t="shared" si="3405"/>
        <v>3.2833829072640542E-6</v>
      </c>
      <c r="BG2418" s="13">
        <f t="shared" si="3406"/>
        <v>5.8817550422755827E-7</v>
      </c>
      <c r="BH2418" s="13">
        <f t="shared" si="3407"/>
        <v>7.9023015334574355E-8</v>
      </c>
      <c r="BI2418" s="13">
        <f t="shared" si="3408"/>
        <v>8.4935695657973505E-9</v>
      </c>
      <c r="BJ2418" s="14">
        <f t="shared" si="3409"/>
        <v>0.26140100288542811</v>
      </c>
      <c r="BK2418" s="14">
        <f t="shared" si="3410"/>
        <v>0.43035499440898811</v>
      </c>
      <c r="BL2418" s="14">
        <f t="shared" si="3411"/>
        <v>0.29623075236845137</v>
      </c>
      <c r="BM2418" s="14">
        <f t="shared" si="3412"/>
        <v>0.10933019012064113</v>
      </c>
      <c r="BN2418" s="14">
        <f t="shared" si="3413"/>
        <v>0.89066453269237167</v>
      </c>
    </row>
    <row r="2419" spans="1:66" x14ac:dyDescent="0.25">
      <c r="A2419" t="s">
        <v>357</v>
      </c>
      <c r="B2419" t="s">
        <v>333</v>
      </c>
      <c r="C2419" t="s">
        <v>337</v>
      </c>
      <c r="D2419" t="s">
        <v>472</v>
      </c>
      <c r="E2419" s="10">
        <f>VLOOKUP(A2419,home!$A$2:$E$405,3,FALSE)</f>
        <v>1.72</v>
      </c>
      <c r="F2419" s="10">
        <f>VLOOKUP(B2419,home!$B$2:$E$405,3,FALSE)</f>
        <v>1.5116000000000001</v>
      </c>
      <c r="G2419" s="10">
        <f>VLOOKUP(C2419,away!$B$2:$E$405,4,FALSE)</f>
        <v>0.87209999999999999</v>
      </c>
      <c r="H2419" s="10">
        <f>VLOOKUP(A2419,away!$A$2:$E$405,3,FALSE)</f>
        <v>1.58</v>
      </c>
      <c r="I2419" s="10">
        <f>VLOOKUP(C2419,away!$B$2:$E$405,3,FALSE)</f>
        <v>0.94940000000000002</v>
      </c>
      <c r="J2419" s="10">
        <f>VLOOKUP(B2419,home!$B$2:$E$405,4,FALSE)</f>
        <v>0.63290000000000002</v>
      </c>
      <c r="K2419" s="12">
        <f t="shared" si="3358"/>
        <v>2.2674181392000001</v>
      </c>
      <c r="L2419" s="12">
        <f t="shared" si="3359"/>
        <v>0.94938291080000015</v>
      </c>
      <c r="M2419" s="13">
        <f t="shared" si="3360"/>
        <v>4.0083077148115751E-2</v>
      </c>
      <c r="N2419" s="13">
        <f t="shared" si="3361"/>
        <v>9.0885096200590654E-2</v>
      </c>
      <c r="O2419" s="13">
        <f t="shared" si="3362"/>
        <v>3.8054188456699105E-2</v>
      </c>
      <c r="P2419" s="13">
        <f t="shared" si="3363"/>
        <v>8.6284757179254795E-2</v>
      </c>
      <c r="Q2419" s="13">
        <f t="shared" si="3364"/>
        <v>0.10303725785407816</v>
      </c>
      <c r="R2419" s="13">
        <f t="shared" si="3365"/>
        <v>1.8063998102576379E-2</v>
      </c>
      <c r="S2419" s="13">
        <f t="shared" si="3366"/>
        <v>4.6435178204830924E-2</v>
      </c>
      <c r="T2419" s="13">
        <f t="shared" si="3367"/>
        <v>9.7821811782354912E-2</v>
      </c>
      <c r="U2419" s="13">
        <f t="shared" si="3368"/>
        <v>4.0958636964256064E-2</v>
      </c>
      <c r="V2419" s="13">
        <f t="shared" si="3369"/>
        <v>1.1106510558263829E-2</v>
      </c>
      <c r="W2419" s="13">
        <f t="shared" si="3370"/>
        <v>7.7876182490588156E-2</v>
      </c>
      <c r="X2419" s="13">
        <f t="shared" si="3371"/>
        <v>7.39343168149066E-2</v>
      </c>
      <c r="Y2419" s="13">
        <f t="shared" si="3372"/>
        <v>3.5095988452872706E-2</v>
      </c>
      <c r="Z2419" s="13">
        <f t="shared" si="3373"/>
        <v>5.7165503664365477E-3</v>
      </c>
      <c r="AA2419" s="13">
        <f t="shared" si="3374"/>
        <v>1.2961809994508635E-2</v>
      </c>
      <c r="AB2419" s="13">
        <f t="shared" si="3375"/>
        <v>1.4694921549206369E-2</v>
      </c>
      <c r="AC2419" s="13">
        <f t="shared" si="3376"/>
        <v>1.4942755066673966E-3</v>
      </c>
      <c r="AD2419" s="13">
        <f t="shared" si="3377"/>
        <v>4.4144467197702264E-2</v>
      </c>
      <c r="AE2419" s="13">
        <f t="shared" si="3378"/>
        <v>4.1910002763869705E-2</v>
      </c>
      <c r="AF2419" s="13">
        <f t="shared" si="3379"/>
        <v>1.9894320207799333E-2</v>
      </c>
      <c r="AG2419" s="13">
        <f t="shared" si="3380"/>
        <v>6.2957758757559313E-3</v>
      </c>
      <c r="AH2419" s="13">
        <f t="shared" si="3381"/>
        <v>1.3567988066555843E-3</v>
      </c>
      <c r="AI2419" s="13">
        <f t="shared" si="3382"/>
        <v>3.0764302254557853E-3</v>
      </c>
      <c r="AJ2419" s="13">
        <f t="shared" si="3383"/>
        <v>3.487776848590798E-3</v>
      </c>
      <c r="AK2419" s="13">
        <f t="shared" si="3384"/>
        <v>2.6360828306588621E-3</v>
      </c>
      <c r="AL2419" s="13">
        <f t="shared" si="3385"/>
        <v>1.2866596920717223E-4</v>
      </c>
      <c r="AM2419" s="13">
        <f t="shared" si="3386"/>
        <v>2.0018793133877895E-2</v>
      </c>
      <c r="AN2419" s="13">
        <f t="shared" si="3387"/>
        <v>1.9005500096144053E-2</v>
      </c>
      <c r="AO2419" s="13">
        <f t="shared" si="3388"/>
        <v>9.0217485012434612E-3</v>
      </c>
      <c r="AP2419" s="13">
        <f t="shared" si="3389"/>
        <v>2.855031284205352E-3</v>
      </c>
      <c r="AQ2419" s="13">
        <f t="shared" si="3390"/>
        <v>6.7762947775598496E-4</v>
      </c>
      <c r="AR2419" s="13">
        <f t="shared" si="3391"/>
        <v>2.5762432008652909E-4</v>
      </c>
      <c r="AS2419" s="13">
        <f t="shared" si="3392"/>
        <v>5.8414205646326294E-4</v>
      </c>
      <c r="AT2419" s="13">
        <f t="shared" si="3393"/>
        <v>6.6224714734719676E-4</v>
      </c>
      <c r="AU2419" s="13">
        <f t="shared" si="3394"/>
        <v>5.0053039817616295E-4</v>
      </c>
      <c r="AV2419" s="13">
        <f t="shared" si="3395"/>
        <v>2.8372792601140769E-4</v>
      </c>
      <c r="AW2419" s="13">
        <f t="shared" si="3396"/>
        <v>7.6936818201983068E-6</v>
      </c>
      <c r="AX2419" s="13">
        <f t="shared" si="3397"/>
        <v>7.5651624461078549E-3</v>
      </c>
      <c r="AY2419" s="13">
        <f t="shared" si="3398"/>
        <v>7.1822359437607253E-3</v>
      </c>
      <c r="AZ2419" s="13">
        <f t="shared" si="3399"/>
        <v>3.4093460331699713E-3</v>
      </c>
      <c r="BA2419" s="13">
        <f t="shared" si="3400"/>
        <v>1.0789249536317803E-3</v>
      </c>
      <c r="BB2419" s="13">
        <f t="shared" si="3401"/>
        <v>2.5607822825342373E-4</v>
      </c>
      <c r="BC2419" s="13">
        <f t="shared" si="3402"/>
        <v>4.8623258746348463E-5</v>
      </c>
      <c r="BD2419" s="13">
        <f t="shared" si="3403"/>
        <v>4.0764021149436638E-5</v>
      </c>
      <c r="BE2419" s="13">
        <f t="shared" si="3404"/>
        <v>9.2429080980965063E-5</v>
      </c>
      <c r="BF2419" s="13">
        <f t="shared" si="3405"/>
        <v>1.0478768740291299E-4</v>
      </c>
      <c r="BG2419" s="13">
        <f t="shared" si="3406"/>
        <v>7.9199167727394743E-5</v>
      </c>
      <c r="BH2419" s="13">
        <f t="shared" si="3407"/>
        <v>4.4894407378659527E-5</v>
      </c>
      <c r="BI2419" s="13">
        <f t="shared" si="3408"/>
        <v>2.035887872780138E-5</v>
      </c>
      <c r="BJ2419" s="14">
        <f t="shared" si="3409"/>
        <v>0.66201429299741543</v>
      </c>
      <c r="BK2419" s="14">
        <f t="shared" si="3410"/>
        <v>0.19271470051010056</v>
      </c>
      <c r="BL2419" s="14">
        <f t="shared" si="3411"/>
        <v>0.13796134887005934</v>
      </c>
      <c r="BM2419" s="14">
        <f t="shared" si="3412"/>
        <v>0.61482397554075652</v>
      </c>
      <c r="BN2419" s="14">
        <f t="shared" si="3413"/>
        <v>0.37640837494131479</v>
      </c>
    </row>
    <row r="2420" spans="1:66" x14ac:dyDescent="0.25">
      <c r="A2420" t="s">
        <v>357</v>
      </c>
      <c r="B2420" t="s">
        <v>329</v>
      </c>
      <c r="C2420" t="s">
        <v>332</v>
      </c>
      <c r="D2420" t="s">
        <v>472</v>
      </c>
      <c r="E2420" s="10">
        <f>VLOOKUP(A2420,home!$A$2:$E$405,3,FALSE)</f>
        <v>1.72</v>
      </c>
      <c r="F2420" s="10">
        <f>VLOOKUP(B2420,home!$B$2:$E$405,3,FALSE)</f>
        <v>1.1628000000000001</v>
      </c>
      <c r="G2420" s="10">
        <f>VLOOKUP(C2420,away!$B$2:$E$405,4,FALSE)</f>
        <v>0.75580000000000003</v>
      </c>
      <c r="H2420" s="10">
        <f>VLOOKUP(A2420,away!$A$2:$E$405,3,FALSE)</f>
        <v>1.58</v>
      </c>
      <c r="I2420" s="10">
        <f>VLOOKUP(C2420,away!$B$2:$E$405,3,FALSE)</f>
        <v>0.75949999999999995</v>
      </c>
      <c r="J2420" s="10">
        <f>VLOOKUP(B2420,home!$B$2:$E$405,4,FALSE)</f>
        <v>0.69620000000000004</v>
      </c>
      <c r="K2420" s="12">
        <f t="shared" si="3358"/>
        <v>1.5116120928000001</v>
      </c>
      <c r="L2420" s="12">
        <f t="shared" si="3359"/>
        <v>0.83544696200000002</v>
      </c>
      <c r="M2420" s="13">
        <f t="shared" si="3360"/>
        <v>9.5650050531513806E-2</v>
      </c>
      <c r="N2420" s="13">
        <f t="shared" si="3361"/>
        <v>0.14458577306036732</v>
      </c>
      <c r="O2420" s="13">
        <f t="shared" si="3362"/>
        <v>7.9910544131699693E-2</v>
      </c>
      <c r="P2420" s="13">
        <f t="shared" si="3363"/>
        <v>0.12079374485170533</v>
      </c>
      <c r="Q2420" s="13">
        <f t="shared" si="3364"/>
        <v>0.1092788015024439</v>
      </c>
      <c r="R2420" s="13">
        <f t="shared" si="3365"/>
        <v>3.3380510663297711E-2</v>
      </c>
      <c r="S2420" s="13">
        <f t="shared" si="3366"/>
        <v>3.8136751403209018E-2</v>
      </c>
      <c r="T2420" s="13">
        <f t="shared" si="3367"/>
        <v>9.1296642726217792E-2</v>
      </c>
      <c r="U2420" s="13">
        <f t="shared" si="3368"/>
        <v>5.0458383582480164E-2</v>
      </c>
      <c r="V2420" s="13">
        <f t="shared" si="3369"/>
        <v>5.3513139162249049E-3</v>
      </c>
      <c r="W2420" s="13">
        <f t="shared" si="3370"/>
        <v>5.5062385945928334E-2</v>
      </c>
      <c r="X2420" s="13">
        <f t="shared" si="3371"/>
        <v>4.6001703058997326E-2</v>
      </c>
      <c r="Y2420" s="13">
        <f t="shared" si="3372"/>
        <v>1.9215991533732706E-2</v>
      </c>
      <c r="Z2420" s="13">
        <f t="shared" si="3373"/>
        <v>9.2958820745535613E-3</v>
      </c>
      <c r="AA2420" s="13">
        <f t="shared" si="3374"/>
        <v>1.4051767757137915E-2</v>
      </c>
      <c r="AB2420" s="13">
        <f t="shared" si="3375"/>
        <v>1.0620411033453406E-2</v>
      </c>
      <c r="AC2420" s="13">
        <f t="shared" si="3376"/>
        <v>4.223764416653914E-4</v>
      </c>
      <c r="AD2420" s="13">
        <f t="shared" si="3377"/>
        <v>2.0808242113571501E-2</v>
      </c>
      <c r="AE2420" s="13">
        <f t="shared" si="3378"/>
        <v>1.738418265834377E-2</v>
      </c>
      <c r="AF2420" s="13">
        <f t="shared" si="3379"/>
        <v>7.2617812943831916E-3</v>
      </c>
      <c r="AG2420" s="13">
        <f t="shared" si="3380"/>
        <v>2.0222777070336225E-3</v>
      </c>
      <c r="AH2420" s="13">
        <f t="shared" si="3381"/>
        <v>1.9415541095740073E-3</v>
      </c>
      <c r="AI2420" s="13">
        <f t="shared" si="3382"/>
        <v>2.9348766708576055E-3</v>
      </c>
      <c r="AJ2420" s="13">
        <f t="shared" si="3383"/>
        <v>2.218197533272482E-3</v>
      </c>
      <c r="AK2420" s="13">
        <f t="shared" si="3384"/>
        <v>1.1176847385046048E-3</v>
      </c>
      <c r="AL2420" s="13">
        <f t="shared" si="3385"/>
        <v>2.1336290714908012E-5</v>
      </c>
      <c r="AM2420" s="13">
        <f t="shared" si="3386"/>
        <v>6.2907980817569825E-3</v>
      </c>
      <c r="AN2420" s="13">
        <f t="shared" si="3387"/>
        <v>5.2556281459592985E-3</v>
      </c>
      <c r="AO2420" s="13">
        <f t="shared" si="3388"/>
        <v>2.1953992839716936E-3</v>
      </c>
      <c r="AP2420" s="13">
        <f t="shared" si="3389"/>
        <v>6.1137988739037581E-4</v>
      </c>
      <c r="AQ2420" s="13">
        <f t="shared" si="3390"/>
        <v>1.2769386738704786E-4</v>
      </c>
      <c r="AR2420" s="13">
        <f t="shared" si="3391"/>
        <v>3.2441309648044404E-4</v>
      </c>
      <c r="AS2420" s="13">
        <f t="shared" si="3392"/>
        <v>4.9038675970253232E-4</v>
      </c>
      <c r="AT2420" s="13">
        <f t="shared" si="3393"/>
        <v>3.7063727805767795E-4</v>
      </c>
      <c r="AU2420" s="13">
        <f t="shared" si="3394"/>
        <v>1.8675326385148735E-4</v>
      </c>
      <c r="AV2420" s="13">
        <f t="shared" si="3395"/>
        <v>7.0574623001944323E-5</v>
      </c>
      <c r="AW2420" s="13">
        <f t="shared" si="3396"/>
        <v>7.4847217724541127E-7</v>
      </c>
      <c r="AX2420" s="13">
        <f t="shared" si="3397"/>
        <v>1.5848744089578162E-3</v>
      </c>
      <c r="AY2420" s="13">
        <f t="shared" si="3398"/>
        <v>1.3240785101153532E-3</v>
      </c>
      <c r="AZ2420" s="13">
        <f t="shared" si="3399"/>
        <v>5.5309868436267885E-4</v>
      </c>
      <c r="BA2420" s="13">
        <f t="shared" si="3400"/>
        <v>1.5402820517899905E-4</v>
      </c>
      <c r="BB2420" s="13">
        <f t="shared" si="3401"/>
        <v>3.2170599019776848E-5</v>
      </c>
      <c r="BC2420" s="13">
        <f t="shared" si="3402"/>
        <v>5.3753658433585508E-6</v>
      </c>
      <c r="BD2420" s="13">
        <f t="shared" si="3403"/>
        <v>4.5171655981266619E-5</v>
      </c>
      <c r="BE2420" s="13">
        <f t="shared" si="3404"/>
        <v>6.8282021433084075E-5</v>
      </c>
      <c r="BF2420" s="13">
        <f t="shared" si="3405"/>
        <v>5.1607964659539358E-5</v>
      </c>
      <c r="BG2420" s="13">
        <f t="shared" si="3406"/>
        <v>2.6003741154718244E-5</v>
      </c>
      <c r="BH2420" s="13">
        <f t="shared" si="3407"/>
        <v>9.826892396878279E-6</v>
      </c>
      <c r="BI2420" s="13">
        <f t="shared" si="3408"/>
        <v>2.9708898763531165E-6</v>
      </c>
      <c r="BJ2420" s="14">
        <f t="shared" si="3409"/>
        <v>0.53105230664096292</v>
      </c>
      <c r="BK2420" s="14">
        <f t="shared" si="3410"/>
        <v>0.26169965194514871</v>
      </c>
      <c r="BL2420" s="14">
        <f t="shared" si="3411"/>
        <v>0.19828055840687345</v>
      </c>
      <c r="BM2420" s="14">
        <f t="shared" si="3412"/>
        <v>0.4154056442885728</v>
      </c>
      <c r="BN2420" s="14">
        <f t="shared" si="3413"/>
        <v>0.58359942474102777</v>
      </c>
    </row>
    <row r="2421" spans="1:66" x14ac:dyDescent="0.25">
      <c r="A2421" t="s">
        <v>347</v>
      </c>
      <c r="B2421" t="s">
        <v>248</v>
      </c>
      <c r="C2421" t="s">
        <v>256</v>
      </c>
      <c r="D2421" t="s">
        <v>473</v>
      </c>
      <c r="E2421" s="10">
        <f>VLOOKUP(A2421,home!$A$2:$E$405,3,FALSE)</f>
        <v>1.1809000000000001</v>
      </c>
      <c r="F2421" s="10">
        <f>VLOOKUP(B2421,home!$B$2:$E$405,3,FALSE)</f>
        <v>0.58630000000000004</v>
      </c>
      <c r="G2421" s="10">
        <f>VLOOKUP(C2421,away!$B$2:$E$405,4,FALSE)</f>
        <v>1.3408</v>
      </c>
      <c r="H2421" s="10">
        <f>VLOOKUP(A2421,away!$A$2:$E$405,3,FALSE)</f>
        <v>0.92459999999999998</v>
      </c>
      <c r="I2421" s="10">
        <f>VLOOKUP(C2421,away!$B$2:$E$405,3,FALSE)</f>
        <v>0.72099999999999997</v>
      </c>
      <c r="J2421" s="10">
        <f>VLOOKUP(B2421,home!$B$2:$E$405,4,FALSE)</f>
        <v>1.0814999999999999</v>
      </c>
      <c r="K2421" s="12">
        <f t="shared" si="3358"/>
        <v>0.92831852713600005</v>
      </c>
      <c r="L2421" s="12">
        <f t="shared" si="3359"/>
        <v>0.72096748289999979</v>
      </c>
      <c r="M2421" s="13">
        <f t="shared" si="3360"/>
        <v>0.19218707929151035</v>
      </c>
      <c r="N2421" s="13">
        <f t="shared" si="3361"/>
        <v>0.17841082638246455</v>
      </c>
      <c r="O2421" s="13">
        <f t="shared" si="3362"/>
        <v>0.13856063480270289</v>
      </c>
      <c r="P2421" s="13">
        <f t="shared" si="3363"/>
        <v>0.12862840441907433</v>
      </c>
      <c r="Q2421" s="13">
        <f t="shared" si="3364"/>
        <v>8.2811037786243047E-2</v>
      </c>
      <c r="R2421" s="13">
        <f t="shared" si="3365"/>
        <v>4.9948856051365391E-2</v>
      </c>
      <c r="S2421" s="13">
        <f t="shared" si="3366"/>
        <v>2.1522344900071287E-2</v>
      </c>
      <c r="T2421" s="13">
        <f t="shared" si="3367"/>
        <v>5.9704065469084418E-2</v>
      </c>
      <c r="U2421" s="13">
        <f t="shared" si="3368"/>
        <v>4.6368448481731606E-2</v>
      </c>
      <c r="V2421" s="13">
        <f t="shared" si="3369"/>
        <v>1.6005150895787516E-3</v>
      </c>
      <c r="W2421" s="13">
        <f t="shared" si="3370"/>
        <v>2.5625006876109604E-2</v>
      </c>
      <c r="X2421" s="13">
        <f t="shared" si="3371"/>
        <v>1.8474796706763923E-2</v>
      </c>
      <c r="Y2421" s="13">
        <f t="shared" si="3372"/>
        <v>6.6598638393823946E-3</v>
      </c>
      <c r="Z2421" s="13">
        <f t="shared" si="3373"/>
        <v>1.200383367369578E-2</v>
      </c>
      <c r="AA2421" s="13">
        <f t="shared" si="3374"/>
        <v>1.1143381195950788E-2</v>
      </c>
      <c r="AB2421" s="13">
        <f t="shared" si="3375"/>
        <v>5.1723036095700165E-3</v>
      </c>
      <c r="AC2421" s="13">
        <f t="shared" si="3376"/>
        <v>6.6950293621488493E-5</v>
      </c>
      <c r="AD2421" s="13">
        <f t="shared" si="3377"/>
        <v>5.9470421602699835E-3</v>
      </c>
      <c r="AE2421" s="13">
        <f t="shared" si="3378"/>
        <v>4.287624016990026E-3</v>
      </c>
      <c r="AF2421" s="13">
        <f t="shared" si="3379"/>
        <v>1.5456187475754422E-3</v>
      </c>
      <c r="AG2421" s="13">
        <f t="shared" si="3380"/>
        <v>3.7144695265417239E-4</v>
      </c>
      <c r="AH2421" s="13">
        <f t="shared" si="3381"/>
        <v>2.1635934372186754E-3</v>
      </c>
      <c r="AI2421" s="13">
        <f t="shared" si="3382"/>
        <v>2.0085038729599565E-3</v>
      </c>
      <c r="AJ2421" s="13">
        <f t="shared" si="3383"/>
        <v>9.3226567854656924E-4</v>
      </c>
      <c r="AK2421" s="13">
        <f t="shared" si="3384"/>
        <v>2.8847983386926499E-4</v>
      </c>
      <c r="AL2421" s="13">
        <f t="shared" si="3385"/>
        <v>1.792359710271327E-6</v>
      </c>
      <c r="AM2421" s="13">
        <f t="shared" si="3386"/>
        <v>1.1041498838075057E-3</v>
      </c>
      <c r="AN2421" s="13">
        <f t="shared" si="3387"/>
        <v>7.9605616247302446E-4</v>
      </c>
      <c r="AO2421" s="13">
        <f t="shared" si="3388"/>
        <v>2.8696530385260483E-4</v>
      </c>
      <c r="AP2421" s="13">
        <f t="shared" si="3389"/>
        <v>6.8964217599415387E-5</v>
      </c>
      <c r="AQ2421" s="13">
        <f t="shared" si="3390"/>
        <v>1.2430239593204591E-5</v>
      </c>
      <c r="AR2421" s="13">
        <f t="shared" si="3391"/>
        <v>3.1197610289010155E-4</v>
      </c>
      <c r="AS2421" s="13">
        <f t="shared" si="3392"/>
        <v>2.8961319633656829E-4</v>
      </c>
      <c r="AT2421" s="13">
        <f t="shared" si="3393"/>
        <v>1.3442664793115612E-4</v>
      </c>
      <c r="AU2421" s="13">
        <f t="shared" si="3394"/>
        <v>4.1596915938426836E-5</v>
      </c>
      <c r="AV2421" s="13">
        <f t="shared" si="3395"/>
        <v>9.6537969343400989E-6</v>
      </c>
      <c r="AW2421" s="13">
        <f t="shared" si="3396"/>
        <v>3.3322330530916643E-8</v>
      </c>
      <c r="AX2421" s="13">
        <f t="shared" si="3397"/>
        <v>1.7083379897892817E-4</v>
      </c>
      <c r="AY2421" s="13">
        <f t="shared" si="3398"/>
        <v>1.2316561404408238E-4</v>
      </c>
      <c r="AZ2421" s="13">
        <f t="shared" si="3399"/>
        <v>4.4399201368597455E-5</v>
      </c>
      <c r="BA2421" s="13">
        <f t="shared" si="3400"/>
        <v>1.0670126817829314E-5</v>
      </c>
      <c r="BB2421" s="13">
        <f t="shared" si="3401"/>
        <v>1.9232036185185458E-6</v>
      </c>
      <c r="BC2421" s="13">
        <f t="shared" si="3402"/>
        <v>2.7731345438949759E-7</v>
      </c>
      <c r="BD2421" s="13">
        <f t="shared" si="3403"/>
        <v>3.7487437604271289E-5</v>
      </c>
      <c r="BE2421" s="13">
        <f t="shared" si="3404"/>
        <v>3.4800282862899823E-5</v>
      </c>
      <c r="BF2421" s="13">
        <f t="shared" si="3405"/>
        <v>1.6152873665601673E-5</v>
      </c>
      <c r="BG2421" s="13">
        <f t="shared" si="3406"/>
        <v>4.9983372967550763E-6</v>
      </c>
      <c r="BH2421" s="13">
        <f t="shared" si="3407"/>
        <v>1.1600122793631519E-6</v>
      </c>
      <c r="BI2421" s="13">
        <f t="shared" si="3408"/>
        <v>2.1537217812761514E-7</v>
      </c>
      <c r="BJ2421" s="14">
        <f t="shared" si="3409"/>
        <v>0.38645716400314556</v>
      </c>
      <c r="BK2421" s="14">
        <f t="shared" si="3410"/>
        <v>0.34413025196761049</v>
      </c>
      <c r="BL2421" s="14">
        <f t="shared" si="3411"/>
        <v>0.25746854793983281</v>
      </c>
      <c r="BM2421" s="14">
        <f t="shared" si="3412"/>
        <v>0.22938982655921064</v>
      </c>
      <c r="BN2421" s="14">
        <f t="shared" si="3413"/>
        <v>0.77054683873336038</v>
      </c>
    </row>
    <row r="2422" spans="1:66" x14ac:dyDescent="0.25">
      <c r="A2422" t="s">
        <v>347</v>
      </c>
      <c r="B2422" t="s">
        <v>325</v>
      </c>
      <c r="C2422" t="s">
        <v>250</v>
      </c>
      <c r="D2422" t="s">
        <v>473</v>
      </c>
      <c r="E2422" s="10">
        <f>VLOOKUP(A2422,home!$A$2:$E$405,3,FALSE)</f>
        <v>1.1809000000000001</v>
      </c>
      <c r="F2422" s="10">
        <f>VLOOKUP(B2422,home!$B$2:$E$405,3,FALSE)</f>
        <v>0.65139999999999998</v>
      </c>
      <c r="G2422" s="10">
        <f>VLOOKUP(C2422,away!$B$2:$E$405,4,FALSE)</f>
        <v>0.65139999999999998</v>
      </c>
      <c r="H2422" s="10">
        <f>VLOOKUP(A2422,away!$A$2:$E$405,3,FALSE)</f>
        <v>0.92459999999999998</v>
      </c>
      <c r="I2422" s="10">
        <f>VLOOKUP(C2422,away!$B$2:$E$405,3,FALSE)</f>
        <v>0.99839999999999995</v>
      </c>
      <c r="J2422" s="10">
        <f>VLOOKUP(B2422,home!$B$2:$E$405,4,FALSE)</f>
        <v>1.0814999999999999</v>
      </c>
      <c r="K2422" s="12">
        <f t="shared" si="3358"/>
        <v>0.50108180256400003</v>
      </c>
      <c r="L2422" s="12">
        <f t="shared" si="3359"/>
        <v>0.9983549721599998</v>
      </c>
      <c r="M2422" s="13">
        <f t="shared" si="3360"/>
        <v>0.22325586809208586</v>
      </c>
      <c r="N2422" s="13">
        <f t="shared" si="3361"/>
        <v>0.11186945281657301</v>
      </c>
      <c r="O2422" s="13">
        <f t="shared" si="3362"/>
        <v>0.222888605973631</v>
      </c>
      <c r="P2422" s="13">
        <f t="shared" si="3363"/>
        <v>0.11168542445224418</v>
      </c>
      <c r="Q2422" s="13">
        <f t="shared" si="3364"/>
        <v>2.8027873534588375E-2</v>
      </c>
      <c r="R2422" s="13">
        <f t="shared" si="3365"/>
        <v>0.11126097400579275</v>
      </c>
      <c r="S2422" s="13">
        <f t="shared" si="3366"/>
        <v>1.3967868058380623E-2</v>
      </c>
      <c r="T2422" s="13">
        <f t="shared" si="3367"/>
        <v>2.7981766902327974E-2</v>
      </c>
      <c r="U2422" s="13">
        <f t="shared" si="3368"/>
        <v>5.5750849409848993E-2</v>
      </c>
      <c r="V2422" s="13">
        <f t="shared" si="3369"/>
        <v>7.7639232017843356E-4</v>
      </c>
      <c r="W2422" s="13">
        <f t="shared" si="3370"/>
        <v>4.6814191309157921E-3</v>
      </c>
      <c r="X2422" s="13">
        <f t="shared" si="3371"/>
        <v>4.673718066114726E-3</v>
      </c>
      <c r="Y2422" s="13">
        <f t="shared" si="3372"/>
        <v>2.3330148348898274E-3</v>
      </c>
      <c r="Z2422" s="13">
        <f t="shared" si="3373"/>
        <v>3.7025982202015903E-2</v>
      </c>
      <c r="AA2422" s="13">
        <f t="shared" si="3374"/>
        <v>1.8553045903488712E-2</v>
      </c>
      <c r="AB2422" s="13">
        <f t="shared" si="3375"/>
        <v>4.6482968421863793E-3</v>
      </c>
      <c r="AC2422" s="13">
        <f t="shared" si="3376"/>
        <v>2.4274755508561031E-5</v>
      </c>
      <c r="AD2422" s="13">
        <f t="shared" si="3377"/>
        <v>5.8644348416921988E-4</v>
      </c>
      <c r="AE2422" s="13">
        <f t="shared" si="3378"/>
        <v>5.8547876831117483E-4</v>
      </c>
      <c r="AF2422" s="13">
        <f t="shared" si="3379"/>
        <v>2.9225781971878691E-4</v>
      </c>
      <c r="AG2422" s="13">
        <f t="shared" si="3380"/>
        <v>9.7259015822963936E-5</v>
      </c>
      <c r="AH2422" s="13">
        <f t="shared" si="3381"/>
        <v>9.241268357622557E-3</v>
      </c>
      <c r="AI2422" s="13">
        <f t="shared" si="3382"/>
        <v>4.6306314066151674E-3</v>
      </c>
      <c r="AJ2422" s="13">
        <f t="shared" si="3383"/>
        <v>1.1601625661180994E-3</v>
      </c>
      <c r="AK2422" s="13">
        <f t="shared" si="3384"/>
        <v>1.937787832992444E-4</v>
      </c>
      <c r="AL2422" s="13">
        <f t="shared" si="3385"/>
        <v>4.85745148939124E-7</v>
      </c>
      <c r="AM2422" s="13">
        <f t="shared" si="3386"/>
        <v>5.8771231629885069E-5</v>
      </c>
      <c r="AN2422" s="13">
        <f t="shared" si="3387"/>
        <v>5.8674551317662815E-5</v>
      </c>
      <c r="AO2422" s="13">
        <f t="shared" si="3388"/>
        <v>2.9289015023622866E-5</v>
      </c>
      <c r="AP2422" s="13">
        <f t="shared" si="3389"/>
        <v>9.7469445928342756E-6</v>
      </c>
      <c r="AQ2422" s="13">
        <f t="shared" si="3390"/>
        <v>2.4327276494060306E-6</v>
      </c>
      <c r="AR2422" s="13">
        <f t="shared" si="3391"/>
        <v>1.8452132427794715E-3</v>
      </c>
      <c r="AS2422" s="13">
        <f t="shared" si="3392"/>
        <v>9.2460277780690152E-4</v>
      </c>
      <c r="AT2422" s="13">
        <f t="shared" si="3393"/>
        <v>2.3165081327958188E-4</v>
      </c>
      <c r="AU2422" s="13">
        <f t="shared" si="3394"/>
        <v>3.8692002361183164E-5</v>
      </c>
      <c r="AV2422" s="13">
        <f t="shared" si="3395"/>
        <v>4.8469645719880519E-6</v>
      </c>
      <c r="AW2422" s="13">
        <f t="shared" si="3396"/>
        <v>6.7499349511321844E-9</v>
      </c>
      <c r="AX2422" s="13">
        <f t="shared" si="3397"/>
        <v>4.9081991140015296E-6</v>
      </c>
      <c r="AY2422" s="13">
        <f t="shared" si="3398"/>
        <v>4.9001249898147328E-6</v>
      </c>
      <c r="AZ2422" s="13">
        <f t="shared" si="3399"/>
        <v>2.446032073893503E-6</v>
      </c>
      <c r="BA2422" s="13">
        <f t="shared" si="3400"/>
        <v>8.140027610114717E-7</v>
      </c>
      <c r="BB2422" s="13">
        <f t="shared" si="3401"/>
        <v>2.0316592595194269E-7</v>
      </c>
      <c r="BC2422" s="13">
        <f t="shared" si="3402"/>
        <v>4.0566342469522476E-8</v>
      </c>
      <c r="BD2422" s="13">
        <f t="shared" si="3403"/>
        <v>3.0702963593739357E-4</v>
      </c>
      <c r="BE2422" s="13">
        <f t="shared" si="3404"/>
        <v>1.5384696341607786E-4</v>
      </c>
      <c r="BF2422" s="13">
        <f t="shared" si="3405"/>
        <v>3.8544956873763028E-5</v>
      </c>
      <c r="BG2422" s="13">
        <f t="shared" si="3406"/>
        <v>6.4380588233522739E-6</v>
      </c>
      <c r="BH2422" s="13">
        <f t="shared" si="3407"/>
        <v>8.0649853005460566E-7</v>
      </c>
      <c r="BI2422" s="13">
        <f t="shared" si="3408"/>
        <v>8.0824347440995645E-8</v>
      </c>
      <c r="BJ2422" s="14">
        <f t="shared" si="3409"/>
        <v>0.1813009109348524</v>
      </c>
      <c r="BK2422" s="14">
        <f t="shared" si="3410"/>
        <v>0.34971521354853641</v>
      </c>
      <c r="BL2422" s="14">
        <f t="shared" si="3411"/>
        <v>0.43187936598733012</v>
      </c>
      <c r="BM2422" s="14">
        <f t="shared" si="3412"/>
        <v>0.19092838042276478</v>
      </c>
      <c r="BN2422" s="14">
        <f t="shared" si="3413"/>
        <v>0.80898819887491513</v>
      </c>
    </row>
    <row r="2423" spans="1:66" x14ac:dyDescent="0.25">
      <c r="A2423" t="s">
        <v>347</v>
      </c>
      <c r="B2423" t="s">
        <v>249</v>
      </c>
      <c r="C2423" t="s">
        <v>254</v>
      </c>
      <c r="D2423" t="s">
        <v>473</v>
      </c>
      <c r="E2423" s="10">
        <f>VLOOKUP(A2423,home!$A$2:$E$405,3,FALSE)</f>
        <v>1.1809000000000001</v>
      </c>
      <c r="F2423" s="10">
        <f>VLOOKUP(B2423,home!$B$2:$E$405,3,FALSE)</f>
        <v>0.78169999999999995</v>
      </c>
      <c r="G2423" s="10">
        <f>VLOOKUP(C2423,away!$B$2:$E$405,4,FALSE)</f>
        <v>0.52110000000000001</v>
      </c>
      <c r="H2423" s="10">
        <f>VLOOKUP(A2423,away!$A$2:$E$405,3,FALSE)</f>
        <v>0.92459999999999998</v>
      </c>
      <c r="I2423" s="10">
        <f>VLOOKUP(C2423,away!$B$2:$E$405,3,FALSE)</f>
        <v>1.2479</v>
      </c>
      <c r="J2423" s="10">
        <f>VLOOKUP(B2423,home!$B$2:$E$405,4,FALSE)</f>
        <v>2.0798999999999999</v>
      </c>
      <c r="K2423" s="12">
        <f t="shared" si="3358"/>
        <v>0.48103237608299998</v>
      </c>
      <c r="L2423" s="12">
        <f t="shared" si="3359"/>
        <v>2.3998059663659994</v>
      </c>
      <c r="M2423" s="13">
        <f t="shared" si="3360"/>
        <v>5.6087722400336659E-2</v>
      </c>
      <c r="N2423" s="13">
        <f t="shared" si="3361"/>
        <v>2.6980010375317647E-2</v>
      </c>
      <c r="O2423" s="13">
        <f t="shared" si="3362"/>
        <v>0.13459965085620781</v>
      </c>
      <c r="P2423" s="13">
        <f t="shared" si="3363"/>
        <v>6.4746789871303848E-2</v>
      </c>
      <c r="Q2423" s="13">
        <f t="shared" si="3364"/>
        <v>6.4891292487915192E-3</v>
      </c>
      <c r="R2423" s="13">
        <f t="shared" si="3365"/>
        <v>0.161506522597754</v>
      </c>
      <c r="S2423" s="13">
        <f t="shared" si="3366"/>
        <v>1.8685670496283217E-2</v>
      </c>
      <c r="T2423" s="13">
        <f t="shared" si="3367"/>
        <v>1.5572651087770003E-2</v>
      </c>
      <c r="U2423" s="13">
        <f t="shared" si="3368"/>
        <v>7.7689866318100348E-2</v>
      </c>
      <c r="V2423" s="13">
        <f t="shared" si="3369"/>
        <v>2.3967162101930879E-3</v>
      </c>
      <c r="W2423" s="13">
        <f t="shared" si="3370"/>
        <v>1.0404937537519593E-3</v>
      </c>
      <c r="X2423" s="13">
        <f t="shared" si="3371"/>
        <v>2.4969831182205067E-3</v>
      </c>
      <c r="Y2423" s="13">
        <f t="shared" si="3372"/>
        <v>2.9961374925103756E-3</v>
      </c>
      <c r="Z2423" s="13">
        <f t="shared" si="3373"/>
        <v>0.12919477217903838</v>
      </c>
      <c r="AA2423" s="13">
        <f t="shared" si="3374"/>
        <v>6.2146868238784694E-2</v>
      </c>
      <c r="AB2423" s="13">
        <f t="shared" si="3375"/>
        <v>1.4947327847509861E-2</v>
      </c>
      <c r="AC2423" s="13">
        <f t="shared" si="3376"/>
        <v>1.7292073269495526E-4</v>
      </c>
      <c r="AD2423" s="13">
        <f t="shared" si="3377"/>
        <v>1.2512779566670618E-4</v>
      </c>
      <c r="AE2423" s="13">
        <f t="shared" si="3378"/>
        <v>3.0028243059918713E-4</v>
      </c>
      <c r="AF2423" s="13">
        <f t="shared" si="3379"/>
        <v>3.6030978427340681E-4</v>
      </c>
      <c r="AG2423" s="13">
        <f t="shared" si="3380"/>
        <v>2.8822452334645586E-4</v>
      </c>
      <c r="AH2423" s="13">
        <f t="shared" si="3381"/>
        <v>7.7510596274638077E-2</v>
      </c>
      <c r="AI2423" s="13">
        <f t="shared" si="3382"/>
        <v>3.7285106297599284E-2</v>
      </c>
      <c r="AJ2423" s="13">
        <f t="shared" si="3383"/>
        <v>8.967671637420703E-3</v>
      </c>
      <c r="AK2423" s="13">
        <f t="shared" si="3384"/>
        <v>1.4379134652268697E-3</v>
      </c>
      <c r="AL2423" s="13">
        <f t="shared" si="3385"/>
        <v>7.98467961617566E-6</v>
      </c>
      <c r="AM2423" s="13">
        <f t="shared" si="3386"/>
        <v>1.2038104172716762E-5</v>
      </c>
      <c r="AN2423" s="13">
        <f t="shared" si="3387"/>
        <v>2.8889114217421119E-5</v>
      </c>
      <c r="AO2423" s="13">
        <f t="shared" si="3388"/>
        <v>3.4664134330998018E-5</v>
      </c>
      <c r="AP2423" s="13">
        <f t="shared" si="3389"/>
        <v>2.7729065462147169E-5</v>
      </c>
      <c r="AQ2423" s="13">
        <f t="shared" si="3390"/>
        <v>1.6636094184453535E-5</v>
      </c>
      <c r="AR2423" s="13">
        <f t="shared" si="3391"/>
        <v>3.7202078279292533E-2</v>
      </c>
      <c r="AS2423" s="13">
        <f t="shared" si="3392"/>
        <v>1.7895404109913849E-2</v>
      </c>
      <c r="AT2423" s="13">
        <f t="shared" si="3393"/>
        <v>4.3041343799786712E-3</v>
      </c>
      <c r="AU2423" s="13">
        <f t="shared" si="3394"/>
        <v>6.9014266259389016E-4</v>
      </c>
      <c r="AV2423" s="13">
        <f t="shared" si="3395"/>
        <v>8.2995241205946751E-5</v>
      </c>
      <c r="AW2423" s="13">
        <f t="shared" si="3396"/>
        <v>2.5603859215398597E-7</v>
      </c>
      <c r="AX2423" s="13">
        <f t="shared" si="3397"/>
        <v>9.6511964228943621E-7</v>
      </c>
      <c r="AY2423" s="13">
        <f t="shared" si="3398"/>
        <v>2.3160998758232078E-6</v>
      </c>
      <c r="AZ2423" s="13">
        <f t="shared" si="3399"/>
        <v>2.7790951503500433E-6</v>
      </c>
      <c r="BA2423" s="13">
        <f t="shared" si="3400"/>
        <v>2.2230963743029491E-6</v>
      </c>
      <c r="BB2423" s="13">
        <f t="shared" si="3401"/>
        <v>1.3337499857147094E-6</v>
      </c>
      <c r="BC2423" s="13">
        <f t="shared" si="3402"/>
        <v>6.4014823467174517E-7</v>
      </c>
      <c r="BD2423" s="13">
        <f t="shared" si="3403"/>
        <v>1.487962823597686E-2</v>
      </c>
      <c r="BE2423" s="13">
        <f t="shared" si="3404"/>
        <v>7.1575829255836471E-3</v>
      </c>
      <c r="BF2423" s="13">
        <f t="shared" si="3405"/>
        <v>1.7215145608523059E-3</v>
      </c>
      <c r="BG2423" s="13">
        <f t="shared" si="3406"/>
        <v>2.7603474655608906E-4</v>
      </c>
      <c r="BH2423" s="13">
        <f t="shared" si="3407"/>
        <v>3.3195412504336045E-5</v>
      </c>
      <c r="BI2423" s="13">
        <f t="shared" si="3408"/>
        <v>3.1936136304032206E-6</v>
      </c>
      <c r="BJ2423" s="14">
        <f t="shared" si="3409"/>
        <v>5.6779563431878649E-2</v>
      </c>
      <c r="BK2423" s="14">
        <f t="shared" si="3410"/>
        <v>0.14210012049030377</v>
      </c>
      <c r="BL2423" s="14">
        <f t="shared" si="3411"/>
        <v>0.66033742770133041</v>
      </c>
      <c r="BM2423" s="14">
        <f t="shared" si="3412"/>
        <v>0.53799999839155599</v>
      </c>
      <c r="BN2423" s="14">
        <f t="shared" si="3413"/>
        <v>0.45040982534971147</v>
      </c>
    </row>
    <row r="2424" spans="1:66" x14ac:dyDescent="0.25">
      <c r="A2424" t="s">
        <v>357</v>
      </c>
      <c r="B2424" t="s">
        <v>330</v>
      </c>
      <c r="C2424" t="s">
        <v>331</v>
      </c>
      <c r="D2424" t="s">
        <v>473</v>
      </c>
      <c r="E2424" s="10">
        <f>VLOOKUP(A2424,home!$A$2:$E$405,3,FALSE)</f>
        <v>1.72</v>
      </c>
      <c r="F2424" s="10">
        <f>VLOOKUP(B2424,home!$B$2:$E$405,3,FALSE)</f>
        <v>0.63949999999999996</v>
      </c>
      <c r="G2424" s="10">
        <f>VLOOKUP(C2424,away!$B$2:$E$405,4,FALSE)</f>
        <v>1.3953</v>
      </c>
      <c r="H2424" s="10">
        <f>VLOOKUP(A2424,away!$A$2:$E$405,3,FALSE)</f>
        <v>1.58</v>
      </c>
      <c r="I2424" s="10">
        <f>VLOOKUP(C2424,away!$B$2:$E$405,3,FALSE)</f>
        <v>0.94940000000000002</v>
      </c>
      <c r="J2424" s="10">
        <f>VLOOKUP(B2424,home!$B$2:$E$405,4,FALSE)</f>
        <v>1.6456</v>
      </c>
      <c r="K2424" s="12">
        <f t="shared" si="3358"/>
        <v>1.534746282</v>
      </c>
      <c r="L2424" s="12">
        <f t="shared" si="3359"/>
        <v>2.4684855712</v>
      </c>
      <c r="M2424" s="13">
        <f t="shared" si="3360"/>
        <v>1.825654098190042E-2</v>
      </c>
      <c r="N2424" s="13">
        <f t="shared" si="3361"/>
        <v>2.8019158394152293E-2</v>
      </c>
      <c r="O2424" s="13">
        <f t="shared" si="3362"/>
        <v>4.5066007993842659E-2</v>
      </c>
      <c r="P2424" s="13">
        <f t="shared" si="3363"/>
        <v>6.9164888213132283E-2</v>
      </c>
      <c r="Q2424" s="13">
        <f t="shared" si="3364"/>
        <v>2.1501149585097166E-2</v>
      </c>
      <c r="R2424" s="13">
        <f t="shared" si="3365"/>
        <v>5.5622395242192237E-2</v>
      </c>
      <c r="S2424" s="13">
        <f t="shared" si="3366"/>
        <v>6.5507778366637778E-2</v>
      </c>
      <c r="T2424" s="13">
        <f t="shared" si="3367"/>
        <v>5.3075277515025214E-2</v>
      </c>
      <c r="U2424" s="13">
        <f t="shared" si="3368"/>
        <v>8.5366264293889008E-2</v>
      </c>
      <c r="V2424" s="13">
        <f t="shared" si="3369"/>
        <v>2.7575128475329197E-2</v>
      </c>
      <c r="W2424" s="13">
        <f t="shared" si="3370"/>
        <v>1.0999603128151243E-2</v>
      </c>
      <c r="X2424" s="13">
        <f t="shared" si="3371"/>
        <v>2.7152361610767724E-2</v>
      </c>
      <c r="Y2424" s="13">
        <f t="shared" si="3372"/>
        <v>3.3512606430092462E-2</v>
      </c>
      <c r="Z2424" s="13">
        <f t="shared" si="3373"/>
        <v>4.5767693363645022E-2</v>
      </c>
      <c r="AA2424" s="13">
        <f t="shared" si="3374"/>
        <v>7.0241797225570266E-2</v>
      </c>
      <c r="AB2424" s="13">
        <f t="shared" si="3375"/>
        <v>5.3901668566470953E-2</v>
      </c>
      <c r="AC2424" s="13">
        <f t="shared" si="3376"/>
        <v>6.5292717564547744E-3</v>
      </c>
      <c r="AD2424" s="13">
        <f t="shared" si="3377"/>
        <v>4.2204000011014211E-3</v>
      </c>
      <c r="AE2424" s="13">
        <f t="shared" si="3378"/>
        <v>1.041799650741132E-2</v>
      </c>
      <c r="AF2424" s="13">
        <f t="shared" si="3379"/>
        <v>1.285833702967842E-2</v>
      </c>
      <c r="AG2424" s="13">
        <f t="shared" si="3380"/>
        <v>1.058020647579595E-2</v>
      </c>
      <c r="AH2424" s="13">
        <f t="shared" si="3381"/>
        <v>2.824422267381593E-2</v>
      </c>
      <c r="AI2424" s="13">
        <f t="shared" si="3382"/>
        <v>4.3347715736619087E-2</v>
      </c>
      <c r="AJ2424" s="13">
        <f t="shared" si="3383"/>
        <v>3.3263872779984528E-2</v>
      </c>
      <c r="AK2424" s="13">
        <f t="shared" si="3384"/>
        <v>1.7017201691334093E-2</v>
      </c>
      <c r="AL2424" s="13">
        <f t="shared" si="3385"/>
        <v>9.8944559453199941E-4</v>
      </c>
      <c r="AM2424" s="13">
        <f t="shared" si="3386"/>
        <v>1.2954486420486402E-3</v>
      </c>
      <c r="AN2424" s="13">
        <f t="shared" si="3387"/>
        <v>3.1977962811277016E-3</v>
      </c>
      <c r="AO2424" s="13">
        <f t="shared" si="3388"/>
        <v>3.9468569898003757E-3</v>
      </c>
      <c r="AP2424" s="13">
        <f t="shared" si="3389"/>
        <v>3.247586510304031E-3</v>
      </c>
      <c r="AQ2424" s="13">
        <f t="shared" si="3390"/>
        <v>2.0041551104773149E-3</v>
      </c>
      <c r="AR2424" s="13">
        <f t="shared" si="3391"/>
        <v>1.3944091228014913E-2</v>
      </c>
      <c r="AS2424" s="13">
        <f t="shared" si="3392"/>
        <v>2.1400642168064699E-2</v>
      </c>
      <c r="AT2424" s="13">
        <f t="shared" si="3393"/>
        <v>1.6422277999924861E-2</v>
      </c>
      <c r="AU2424" s="13">
        <f t="shared" si="3394"/>
        <v>8.4013433674516944E-3</v>
      </c>
      <c r="AV2424" s="13">
        <f t="shared" si="3395"/>
        <v>3.223482624250461E-3</v>
      </c>
      <c r="AW2424" s="13">
        <f t="shared" si="3396"/>
        <v>1.041253804848302E-4</v>
      </c>
      <c r="AX2424" s="13">
        <f t="shared" si="3397"/>
        <v>3.3136416448434987E-4</v>
      </c>
      <c r="AY2424" s="13">
        <f t="shared" si="3398"/>
        <v>8.1796765884236105E-4</v>
      </c>
      <c r="AZ2424" s="13">
        <f t="shared" si="3399"/>
        <v>1.0095706817803063E-3</v>
      </c>
      <c r="BA2424" s="13">
        <f t="shared" si="3400"/>
        <v>8.307035536937443E-4</v>
      </c>
      <c r="BB2424" s="13">
        <f t="shared" si="3401"/>
        <v>5.1264493405939302E-4</v>
      </c>
      <c r="BC2424" s="13">
        <f t="shared" si="3402"/>
        <v>2.530913245748776E-4</v>
      </c>
      <c r="BD2424" s="13">
        <f t="shared" si="3403"/>
        <v>5.7367979999752156E-3</v>
      </c>
      <c r="BE2424" s="13">
        <f t="shared" si="3404"/>
        <v>8.8045294010469961E-3</v>
      </c>
      <c r="BF2424" s="13">
        <f t="shared" si="3405"/>
        <v>6.7563593815082841E-3</v>
      </c>
      <c r="BG2424" s="13">
        <f t="shared" si="3406"/>
        <v>3.4564324802085541E-3</v>
      </c>
      <c r="BH2424" s="13">
        <f t="shared" si="3407"/>
        <v>1.3261867244960287E-3</v>
      </c>
      <c r="BI2424" s="13">
        <f t="shared" si="3408"/>
        <v>4.0707202893160762E-4</v>
      </c>
      <c r="BJ2424" s="14">
        <f t="shared" si="3409"/>
        <v>0.22978428252846628</v>
      </c>
      <c r="BK2424" s="14">
        <f t="shared" si="3410"/>
        <v>0.18884102104682884</v>
      </c>
      <c r="BL2424" s="14">
        <f t="shared" si="3411"/>
        <v>0.52195036160759223</v>
      </c>
      <c r="BM2424" s="14">
        <f t="shared" si="3412"/>
        <v>0.74799937585785758</v>
      </c>
      <c r="BN2424" s="14">
        <f t="shared" si="3413"/>
        <v>0.23763014041031705</v>
      </c>
    </row>
    <row r="2425" spans="1:66" x14ac:dyDescent="0.25">
      <c r="A2425" t="s">
        <v>357</v>
      </c>
      <c r="B2425" t="s">
        <v>328</v>
      </c>
      <c r="C2425" t="s">
        <v>335</v>
      </c>
      <c r="D2425" t="s">
        <v>473</v>
      </c>
      <c r="E2425" s="10">
        <f>VLOOKUP(A2425,home!$A$2:$E$405,3,FALSE)</f>
        <v>1.72</v>
      </c>
      <c r="F2425" s="10">
        <f>VLOOKUP(B2425,home!$B$2:$E$405,3,FALSE)</f>
        <v>0.63949999999999996</v>
      </c>
      <c r="G2425" s="10">
        <f>VLOOKUP(C2425,away!$B$2:$E$405,4,FALSE)</f>
        <v>0.58140000000000003</v>
      </c>
      <c r="H2425" s="10">
        <f>VLOOKUP(A2425,away!$A$2:$E$405,3,FALSE)</f>
        <v>1.58</v>
      </c>
      <c r="I2425" s="10">
        <f>VLOOKUP(C2425,away!$B$2:$E$405,3,FALSE)</f>
        <v>1.2658</v>
      </c>
      <c r="J2425" s="10">
        <f>VLOOKUP(B2425,home!$B$2:$E$405,4,FALSE)</f>
        <v>1.3290999999999999</v>
      </c>
      <c r="K2425" s="12">
        <f t="shared" si="3358"/>
        <v>0.63950511599999993</v>
      </c>
      <c r="L2425" s="12">
        <f t="shared" si="3359"/>
        <v>2.6581521524</v>
      </c>
      <c r="M2425" s="13">
        <f t="shared" si="3360"/>
        <v>3.6969676056733326E-2</v>
      </c>
      <c r="N2425" s="13">
        <f t="shared" si="3361"/>
        <v>2.3642296975143664E-2</v>
      </c>
      <c r="O2425" s="13">
        <f t="shared" si="3362"/>
        <v>9.8271023983736425E-2</v>
      </c>
      <c r="P2425" s="13">
        <f t="shared" si="3363"/>
        <v>6.2844822592158137E-2</v>
      </c>
      <c r="Q2425" s="13">
        <f t="shared" si="3364"/>
        <v>7.5596849347978482E-3</v>
      </c>
      <c r="R2425" s="13">
        <f t="shared" si="3365"/>
        <v>0.13060966696046053</v>
      </c>
      <c r="S2425" s="13">
        <f t="shared" si="3366"/>
        <v>2.6707508341289002E-2</v>
      </c>
      <c r="T2425" s="13">
        <f t="shared" si="3367"/>
        <v>2.0094792780898752E-2</v>
      </c>
      <c r="U2425" s="13">
        <f t="shared" si="3368"/>
        <v>8.3525550220270667E-2</v>
      </c>
      <c r="V2425" s="13">
        <f t="shared" si="3369"/>
        <v>5.0444604654161255E-3</v>
      </c>
      <c r="W2425" s="13">
        <f t="shared" si="3370"/>
        <v>1.6114857303837834E-3</v>
      </c>
      <c r="X2425" s="13">
        <f t="shared" si="3371"/>
        <v>4.2835742627815396E-3</v>
      </c>
      <c r="Y2425" s="13">
        <f t="shared" si="3372"/>
        <v>5.6931960732889975E-3</v>
      </c>
      <c r="Z2425" s="13">
        <f t="shared" si="3373"/>
        <v>0.11572678911839844</v>
      </c>
      <c r="AA2425" s="13">
        <f t="shared" si="3374"/>
        <v>7.4007873699468929E-2</v>
      </c>
      <c r="AB2425" s="13">
        <f t="shared" si="3375"/>
        <v>2.3664206927546109E-2</v>
      </c>
      <c r="AC2425" s="13">
        <f t="shared" si="3376"/>
        <v>5.3594299578074917E-4</v>
      </c>
      <c r="AD2425" s="13">
        <f t="shared" si="3377"/>
        <v>2.5763834223535646E-4</v>
      </c>
      <c r="AE2425" s="13">
        <f t="shared" si="3378"/>
        <v>6.8484191395368058E-4</v>
      </c>
      <c r="AF2425" s="13">
        <f t="shared" si="3379"/>
        <v>9.1020700381485599E-4</v>
      </c>
      <c r="AG2425" s="13">
        <f t="shared" si="3380"/>
        <v>8.0648956877333829E-4</v>
      </c>
      <c r="AH2425" s="13">
        <f t="shared" si="3381"/>
        <v>7.6904853396352932E-2</v>
      </c>
      <c r="AI2425" s="13">
        <f t="shared" si="3382"/>
        <v>4.9181047192197673E-2</v>
      </c>
      <c r="AJ2425" s="13">
        <f t="shared" si="3383"/>
        <v>1.5725765644823919E-2</v>
      </c>
      <c r="AK2425" s="13">
        <f t="shared" si="3384"/>
        <v>3.3522358609606451E-3</v>
      </c>
      <c r="AL2425" s="13">
        <f t="shared" si="3385"/>
        <v>3.6442020684913791E-5</v>
      </c>
      <c r="AM2425" s="13">
        <f t="shared" si="3386"/>
        <v>3.2952207587453878E-5</v>
      </c>
      <c r="AN2425" s="13">
        <f t="shared" si="3387"/>
        <v>8.7591981524922125E-5</v>
      </c>
      <c r="AO2425" s="13">
        <f t="shared" si="3388"/>
        <v>1.1641640711172642E-4</v>
      </c>
      <c r="AP2425" s="13">
        <f t="shared" si="3389"/>
        <v>1.0315084104623675E-4</v>
      </c>
      <c r="AQ2425" s="13">
        <f t="shared" si="3390"/>
        <v>6.8547657537231131E-5</v>
      </c>
      <c r="AR2425" s="13">
        <f t="shared" si="3391"/>
        <v>4.0884960317104382E-2</v>
      </c>
      <c r="AS2425" s="13">
        <f t="shared" si="3392"/>
        <v>2.6146141290245235E-2</v>
      </c>
      <c r="AT2425" s="13">
        <f t="shared" si="3393"/>
        <v>8.3602955593853317E-3</v>
      </c>
      <c r="AU2425" s="13">
        <f t="shared" si="3394"/>
        <v>1.7821505938330007E-3</v>
      </c>
      <c r="AV2425" s="13">
        <f t="shared" si="3395"/>
        <v>2.8492360555966044E-4</v>
      </c>
      <c r="AW2425" s="13">
        <f t="shared" si="3396"/>
        <v>1.7207738950766145E-6</v>
      </c>
      <c r="AX2425" s="13">
        <f t="shared" si="3397"/>
        <v>3.5121842226117934E-6</v>
      </c>
      <c r="AY2425" s="13">
        <f t="shared" si="3398"/>
        <v>9.3359200509608576E-6</v>
      </c>
      <c r="AZ2425" s="13">
        <f t="shared" si="3399"/>
        <v>1.2408147989047964E-5</v>
      </c>
      <c r="BA2425" s="13">
        <f t="shared" si="3400"/>
        <v>1.0994248428128526E-5</v>
      </c>
      <c r="BB2425" s="13">
        <f t="shared" si="3401"/>
        <v>7.3060962808125404E-6</v>
      </c>
      <c r="BC2425" s="13">
        <f t="shared" si="3402"/>
        <v>3.8841431108966967E-6</v>
      </c>
      <c r="BD2425" s="13">
        <f t="shared" si="3403"/>
        <v>1.8113074211283272E-2</v>
      </c>
      <c r="BE2425" s="13">
        <f t="shared" si="3404"/>
        <v>1.1583403624603316E-2</v>
      </c>
      <c r="BF2425" s="13">
        <f t="shared" si="3405"/>
        <v>3.7038229393133813E-3</v>
      </c>
      <c r="BG2425" s="13">
        <f t="shared" si="3406"/>
        <v>7.8953790614968826E-4</v>
      </c>
      <c r="BH2425" s="13">
        <f t="shared" si="3407"/>
        <v>1.2622838256466336E-4</v>
      </c>
      <c r="BI2425" s="13">
        <f t="shared" si="3408"/>
        <v>1.6144739286901485E-5</v>
      </c>
      <c r="BJ2425" s="14">
        <f t="shared" si="3409"/>
        <v>6.6000307420961857E-2</v>
      </c>
      <c r="BK2425" s="14">
        <f t="shared" si="3410"/>
        <v>0.1321481883921132</v>
      </c>
      <c r="BL2425" s="14">
        <f t="shared" si="3411"/>
        <v>0.66703290705514673</v>
      </c>
      <c r="BM2425" s="14">
        <f t="shared" si="3412"/>
        <v>0.62100340533743448</v>
      </c>
      <c r="BN2425" s="14">
        <f t="shared" si="3413"/>
        <v>0.35989717150302991</v>
      </c>
    </row>
    <row r="2426" spans="1:66" x14ac:dyDescent="0.25">
      <c r="A2426" t="s">
        <v>357</v>
      </c>
      <c r="B2426" t="s">
        <v>336</v>
      </c>
      <c r="C2426" t="s">
        <v>334</v>
      </c>
      <c r="D2426" t="s">
        <v>473</v>
      </c>
      <c r="E2426" s="10">
        <f>VLOOKUP(A2426,home!$A$2:$E$405,3,FALSE)</f>
        <v>1.72</v>
      </c>
      <c r="F2426" s="10">
        <f>VLOOKUP(B2426,home!$B$2:$E$405,3,FALSE)</f>
        <v>0.81399999999999995</v>
      </c>
      <c r="G2426" s="10">
        <f>VLOOKUP(C2426,away!$B$2:$E$405,4,FALSE)</f>
        <v>0.87209999999999999</v>
      </c>
      <c r="H2426" s="10">
        <f>VLOOKUP(A2426,away!$A$2:$E$405,3,FALSE)</f>
        <v>1.58</v>
      </c>
      <c r="I2426" s="10">
        <f>VLOOKUP(C2426,away!$B$2:$E$405,3,FALSE)</f>
        <v>0.94940000000000002</v>
      </c>
      <c r="J2426" s="10">
        <f>VLOOKUP(B2426,home!$B$2:$E$405,4,FALSE)</f>
        <v>0.69620000000000004</v>
      </c>
      <c r="K2426" s="12">
        <f t="shared" si="3358"/>
        <v>1.2210097680000001</v>
      </c>
      <c r="L2426" s="12">
        <f t="shared" si="3359"/>
        <v>1.0443362024000002</v>
      </c>
      <c r="M2426" s="13">
        <f t="shared" si="3360"/>
        <v>0.10379411863549312</v>
      </c>
      <c r="N2426" s="13">
        <f t="shared" si="3361"/>
        <v>0.12673363271488794</v>
      </c>
      <c r="O2426" s="13">
        <f t="shared" si="3362"/>
        <v>0.10839595568724598</v>
      </c>
      <c r="P2426" s="13">
        <f t="shared" si="3363"/>
        <v>0.13235252070582251</v>
      </c>
      <c r="Q2426" s="13">
        <f t="shared" si="3364"/>
        <v>7.7371501739501289E-2</v>
      </c>
      <c r="R2426" s="13">
        <f t="shared" si="3365"/>
        <v>5.6600910358968581E-2</v>
      </c>
      <c r="S2426" s="13">
        <f t="shared" si="3366"/>
        <v>4.2192153966600213E-2</v>
      </c>
      <c r="T2426" s="13">
        <f t="shared" si="3367"/>
        <v>8.0801860300615785E-2</v>
      </c>
      <c r="U2426" s="13">
        <f t="shared" si="3368"/>
        <v>6.9110264425993023E-2</v>
      </c>
      <c r="V2426" s="13">
        <f t="shared" si="3369"/>
        <v>5.9779001877302675E-3</v>
      </c>
      <c r="W2426" s="13">
        <f t="shared" si="3370"/>
        <v>3.1490453129586697E-2</v>
      </c>
      <c r="X2426" s="13">
        <f t="shared" si="3371"/>
        <v>3.2886620233207778E-2</v>
      </c>
      <c r="Y2426" s="13">
        <f t="shared" si="3372"/>
        <v>1.7172344042059608E-2</v>
      </c>
      <c r="Z2426" s="13">
        <f t="shared" si="3373"/>
        <v>1.9703459925556031E-2</v>
      </c>
      <c r="AA2426" s="13">
        <f t="shared" si="3374"/>
        <v>2.4058117032500468E-2</v>
      </c>
      <c r="AB2426" s="13">
        <f t="shared" si="3375"/>
        <v>1.4687597948185126E-2</v>
      </c>
      <c r="AC2426" s="13">
        <f t="shared" si="3376"/>
        <v>4.7641798541617778E-4</v>
      </c>
      <c r="AD2426" s="13">
        <f t="shared" si="3377"/>
        <v>9.6125377174928802E-3</v>
      </c>
      <c r="AE2426" s="13">
        <f t="shared" si="3378"/>
        <v>1.0038721135313282E-2</v>
      </c>
      <c r="AF2426" s="13">
        <f t="shared" si="3379"/>
        <v>5.2418999537028454E-3</v>
      </c>
      <c r="AG2426" s="13">
        <f t="shared" si="3380"/>
        <v>1.8247686303369225E-3</v>
      </c>
      <c r="AH2426" s="13">
        <f t="shared" si="3381"/>
        <v>5.1442591281989428E-3</v>
      </c>
      <c r="AI2426" s="13">
        <f t="shared" si="3382"/>
        <v>6.2811906446540739E-3</v>
      </c>
      <c r="AJ2426" s="13">
        <f t="shared" si="3383"/>
        <v>3.8346975658964219E-3</v>
      </c>
      <c r="AK2426" s="13">
        <f t="shared" si="3384"/>
        <v>1.5607343950951188E-3</v>
      </c>
      <c r="AL2426" s="13">
        <f t="shared" si="3385"/>
        <v>2.4300074843685324E-5</v>
      </c>
      <c r="AM2426" s="13">
        <f t="shared" si="3386"/>
        <v>2.3474004896654457E-3</v>
      </c>
      <c r="AN2426" s="13">
        <f t="shared" si="3387"/>
        <v>2.4514753128891125E-3</v>
      </c>
      <c r="AO2426" s="13">
        <f t="shared" si="3388"/>
        <v>1.2800822092699838E-3</v>
      </c>
      <c r="AP2426" s="13">
        <f t="shared" si="3389"/>
        <v>4.4561206439627251E-4</v>
      </c>
      <c r="AQ2426" s="13">
        <f t="shared" si="3390"/>
        <v>1.1634220276880688E-4</v>
      </c>
      <c r="AR2426" s="13">
        <f t="shared" si="3391"/>
        <v>1.0744672084209645E-3</v>
      </c>
      <c r="AS2426" s="13">
        <f t="shared" si="3392"/>
        <v>1.3119349568776896E-3</v>
      </c>
      <c r="AT2426" s="13">
        <f t="shared" si="3393"/>
        <v>8.009426986641591E-4</v>
      </c>
      <c r="AU2426" s="13">
        <f t="shared" si="3394"/>
        <v>3.2598628622573968E-4</v>
      </c>
      <c r="AV2426" s="13">
        <f t="shared" si="3395"/>
        <v>9.9508109928917989E-5</v>
      </c>
      <c r="AW2426" s="13">
        <f t="shared" si="3396"/>
        <v>8.6072532635403133E-7</v>
      </c>
      <c r="AX2426" s="13">
        <f t="shared" si="3397"/>
        <v>4.7769982121491567E-4</v>
      </c>
      <c r="AY2426" s="13">
        <f t="shared" si="3398"/>
        <v>4.9887921717474415E-4</v>
      </c>
      <c r="AZ2426" s="13">
        <f t="shared" si="3399"/>
        <v>2.6049881356027856E-4</v>
      </c>
      <c r="BA2426" s="13">
        <f t="shared" si="3400"/>
        <v>9.068278056108236E-5</v>
      </c>
      <c r="BB2426" s="13">
        <f t="shared" si="3401"/>
        <v>2.3675827668558323E-5</v>
      </c>
      <c r="BC2426" s="13">
        <f t="shared" si="3402"/>
        <v>4.945104791211812E-6</v>
      </c>
      <c r="BD2426" s="13">
        <f t="shared" si="3403"/>
        <v>1.8701750067427986E-4</v>
      </c>
      <c r="BE2426" s="13">
        <f t="shared" si="3404"/>
        <v>2.283501951102423E-4</v>
      </c>
      <c r="BF2426" s="13">
        <f t="shared" si="3405"/>
        <v>1.394089093771559E-4</v>
      </c>
      <c r="BG2426" s="13">
        <f t="shared" si="3406"/>
        <v>5.6739880031911398E-5</v>
      </c>
      <c r="BH2426" s="13">
        <f t="shared" si="3407"/>
        <v>1.7319986938527991E-5</v>
      </c>
      <c r="BI2426" s="13">
        <f t="shared" si="3408"/>
        <v>4.2295746467150168E-6</v>
      </c>
      <c r="BJ2426" s="14">
        <f t="shared" si="3409"/>
        <v>0.40117163344066537</v>
      </c>
      <c r="BK2426" s="14">
        <f t="shared" si="3410"/>
        <v>0.28531629077308068</v>
      </c>
      <c r="BL2426" s="14">
        <f t="shared" si="3411"/>
        <v>0.29391963249363418</v>
      </c>
      <c r="BM2426" s="14">
        <f t="shared" si="3412"/>
        <v>0.39436435829916849</v>
      </c>
      <c r="BN2426" s="14">
        <f t="shared" si="3413"/>
        <v>0.60524863984191946</v>
      </c>
    </row>
    <row r="2427" spans="1:66" s="15" customFormat="1" x14ac:dyDescent="0.25">
      <c r="A2427" s="15" t="s">
        <v>347</v>
      </c>
      <c r="B2427" s="15" t="s">
        <v>247</v>
      </c>
      <c r="C2427" s="15" t="s">
        <v>251</v>
      </c>
      <c r="D2427" s="15" t="s">
        <v>474</v>
      </c>
      <c r="E2427" s="15">
        <f>VLOOKUP(A2427,home!$A$2:$E$405,3,FALSE)</f>
        <v>1.1809000000000001</v>
      </c>
      <c r="F2427" s="15">
        <f>VLOOKUP(B2427,home!$B$2:$E$405,3,FALSE)</f>
        <v>1.3028</v>
      </c>
      <c r="G2427" s="15">
        <f>VLOOKUP(C2427,away!$B$2:$E$405,4,FALSE)</f>
        <v>0.8468</v>
      </c>
      <c r="H2427" s="15">
        <f>VLOOKUP(A2427,away!$A$2:$E$405,3,FALSE)</f>
        <v>0.92459999999999998</v>
      </c>
      <c r="I2427" s="15">
        <f>VLOOKUP(C2427,away!$B$2:$E$405,3,FALSE)</f>
        <v>1.2479</v>
      </c>
      <c r="J2427" s="15">
        <f>VLOOKUP(B2427,home!$B$2:$E$405,4,FALSE)</f>
        <v>0.41599999999999998</v>
      </c>
      <c r="K2427" s="16">
        <f t="shared" si="3358"/>
        <v>1.302781917136</v>
      </c>
      <c r="L2427" s="16">
        <f t="shared" si="3359"/>
        <v>0.47998426943999994</v>
      </c>
      <c r="M2427" s="17">
        <f t="shared" si="3360"/>
        <v>0.16817230728661431</v>
      </c>
      <c r="N2427" s="17">
        <f t="shared" si="3361"/>
        <v>0.21909184089603995</v>
      </c>
      <c r="O2427" s="17">
        <f t="shared" si="3362"/>
        <v>8.0720062053004762E-2</v>
      </c>
      <c r="P2427" s="17">
        <f t="shared" si="3363"/>
        <v>0.10516063719275046</v>
      </c>
      <c r="Q2427" s="17">
        <f t="shared" si="3364"/>
        <v>0.14271444425569921</v>
      </c>
      <c r="R2427" s="17">
        <f t="shared" si="3365"/>
        <v>1.9372180006831472E-2</v>
      </c>
      <c r="S2427" s="17">
        <f t="shared" si="3366"/>
        <v>1.6439626406412375E-2</v>
      </c>
      <c r="T2427" s="17">
        <f t="shared" si="3367"/>
        <v>6.8500688264607382E-2</v>
      </c>
      <c r="U2427" s="17">
        <f t="shared" si="3368"/>
        <v>2.52377258084036E-2</v>
      </c>
      <c r="V2427" s="17">
        <f t="shared" si="3369"/>
        <v>1.142215793103672E-3</v>
      </c>
      <c r="W2427" s="17">
        <f t="shared" si="3370"/>
        <v>6.1975265763479552E-2</v>
      </c>
      <c r="X2427" s="17">
        <f t="shared" si="3371"/>
        <v>2.9747152660833578E-2</v>
      </c>
      <c r="Y2427" s="17">
        <f t="shared" si="3372"/>
        <v>7.1390826689151764E-3</v>
      </c>
      <c r="Z2427" s="17">
        <f t="shared" si="3373"/>
        <v>3.0994472226797258E-3</v>
      </c>
      <c r="AA2427" s="17">
        <f t="shared" si="3374"/>
        <v>4.0379037948245445E-3</v>
      </c>
      <c r="AB2427" s="17">
        <f t="shared" si="3375"/>
        <v>2.6302540235161246E-3</v>
      </c>
      <c r="AC2427" s="17">
        <f t="shared" si="3376"/>
        <v>4.4640279422495883E-5</v>
      </c>
      <c r="AD2427" s="17">
        <f t="shared" si="3377"/>
        <v>2.0185063886589739E-2</v>
      </c>
      <c r="AE2427" s="17">
        <f t="shared" si="3378"/>
        <v>9.6885131432045031E-3</v>
      </c>
      <c r="AF2427" s="17">
        <f t="shared" si="3379"/>
        <v>2.3251669515004249E-3</v>
      </c>
      <c r="AG2427" s="17">
        <f t="shared" si="3380"/>
        <v>3.720145201806544E-4</v>
      </c>
      <c r="AH2427" s="17">
        <f t="shared" si="3381"/>
        <v>3.7192147771144125E-4</v>
      </c>
      <c r="AI2427" s="17">
        <f t="shared" si="3382"/>
        <v>4.8453257575696562E-4</v>
      </c>
      <c r="AJ2427" s="17">
        <f t="shared" si="3383"/>
        <v>3.1562013897975193E-4</v>
      </c>
      <c r="AK2427" s="17">
        <f t="shared" si="3384"/>
        <v>1.3706140324892403E-4</v>
      </c>
      <c r="AL2427" s="17">
        <f t="shared" si="3385"/>
        <v>1.1165691437012815E-6</v>
      </c>
      <c r="AM2427" s="17">
        <f t="shared" si="3386"/>
        <v>5.2593472455368037E-3</v>
      </c>
      <c r="AN2427" s="17">
        <f t="shared" si="3387"/>
        <v>2.524403945380259E-3</v>
      </c>
      <c r="AO2427" s="17">
        <f t="shared" si="3388"/>
        <v>6.0583709174739844E-4</v>
      </c>
      <c r="AP2427" s="17">
        <f t="shared" si="3389"/>
        <v>9.693075796067641E-5</v>
      </c>
      <c r="AQ2427" s="17">
        <f t="shared" si="3390"/>
        <v>1.1631309761505182E-5</v>
      </c>
      <c r="AR2427" s="17">
        <f t="shared" si="3391"/>
        <v>3.5703291753674287E-5</v>
      </c>
      <c r="AS2427" s="17">
        <f t="shared" si="3392"/>
        <v>4.6513602878917727E-5</v>
      </c>
      <c r="AT2427" s="17">
        <f t="shared" si="3393"/>
        <v>3.0298540365749505E-5</v>
      </c>
      <c r="AU2427" s="17">
        <f t="shared" si="3394"/>
        <v>1.3157463501371212E-5</v>
      </c>
      <c r="AV2427" s="17">
        <f t="shared" si="3395"/>
        <v>4.2853263812408311E-6</v>
      </c>
      <c r="AW2427" s="17">
        <f t="shared" si="3396"/>
        <v>1.93946455731254E-8</v>
      </c>
      <c r="AX2427" s="17">
        <f t="shared" si="3397"/>
        <v>1.1419637479040622E-3</v>
      </c>
      <c r="AY2427" s="17">
        <f t="shared" si="3398"/>
        <v>5.4812463526469565E-4</v>
      </c>
      <c r="AZ2427" s="17">
        <f t="shared" si="3399"/>
        <v>1.3154560130979566E-4</v>
      </c>
      <c r="BA2427" s="17">
        <f t="shared" si="3400"/>
        <v>2.1046606447575918E-5</v>
      </c>
      <c r="BB2427" s="17">
        <f t="shared" si="3401"/>
        <v>2.5255100049827302E-6</v>
      </c>
      <c r="BC2427" s="17">
        <f t="shared" si="3402"/>
        <v>2.4244101494100936E-7</v>
      </c>
      <c r="BD2427" s="17">
        <f t="shared" si="3403"/>
        <v>2.8561697348317524E-6</v>
      </c>
      <c r="BE2427" s="17">
        <f t="shared" si="3404"/>
        <v>3.7209662828099315E-6</v>
      </c>
      <c r="BF2427" s="17">
        <f t="shared" si="3405"/>
        <v>2.4238037937587692E-6</v>
      </c>
      <c r="BG2427" s="17">
        <f t="shared" si="3406"/>
        <v>1.0525625843981867E-6</v>
      </c>
      <c r="BH2427" s="17">
        <f t="shared" si="3407"/>
        <v>3.4281487540197292E-7</v>
      </c>
      <c r="BI2427" s="17">
        <f t="shared" si="3408"/>
        <v>8.9322604119784254E-8</v>
      </c>
      <c r="BJ2427" s="18">
        <f t="shared" si="3409"/>
        <v>0.57208283190338272</v>
      </c>
      <c r="BK2427" s="18">
        <f t="shared" si="3410"/>
        <v>0.2915086681627117</v>
      </c>
      <c r="BL2427" s="18">
        <f t="shared" si="3411"/>
        <v>0.13344770514703386</v>
      </c>
      <c r="BM2427" s="18">
        <f t="shared" si="3412"/>
        <v>0.26435907550424892</v>
      </c>
      <c r="BN2427" s="18">
        <f t="shared" si="3413"/>
        <v>0.73523147169094016</v>
      </c>
    </row>
    <row r="2428" spans="1:66" x14ac:dyDescent="0.25">
      <c r="A2428" t="s">
        <v>346</v>
      </c>
      <c r="B2428" t="s">
        <v>320</v>
      </c>
      <c r="C2428" t="s">
        <v>233</v>
      </c>
      <c r="D2428" s="7" t="s">
        <v>475</v>
      </c>
      <c r="E2428" s="10">
        <f>VLOOKUP(A2428,home!$A$2:$E$405,3,FALSE)</f>
        <v>1.5866</v>
      </c>
      <c r="F2428" s="10">
        <f>VLOOKUP(B2428,home!$B$2:$E$405,3,FALSE)</f>
        <v>1.0084</v>
      </c>
      <c r="G2428" s="10">
        <f>VLOOKUP(C2428,away!$B$2:$E$405,4,FALSE)</f>
        <v>1.3236000000000001</v>
      </c>
      <c r="H2428" s="10">
        <f>VLOOKUP(A2428,away!$A$2:$E$405,3,FALSE)</f>
        <v>1.1788000000000001</v>
      </c>
      <c r="I2428" s="10">
        <f>VLOOKUP(C2428,away!$B$2:$E$405,3,FALSE)</f>
        <v>0.76349999999999996</v>
      </c>
      <c r="J2428" s="10">
        <f>VLOOKUP(B2428,home!$B$2:$E$405,4,FALSE)</f>
        <v>1.6117999999999999</v>
      </c>
      <c r="K2428" s="12">
        <f t="shared" ref="K2428:K2457" si="3414">E2428*F2428*G2428</f>
        <v>2.1176639595840001</v>
      </c>
      <c r="L2428" s="12">
        <f t="shared" ref="L2428:L2457" si="3415">H2428*I2428*J2428</f>
        <v>1.4506422428399999</v>
      </c>
      <c r="M2428" s="13">
        <f t="shared" ref="M2428:M2457" si="3416">_xlfn.POISSON.DIST(0,K2428,FALSE) * _xlfn.POISSON.DIST(0,L2428,FALSE)</f>
        <v>2.8203584408698613E-2</v>
      </c>
      <c r="N2428" s="13">
        <f t="shared" ref="N2428:N2457" si="3417">_xlfn.POISSON.DIST(1,K2428,FALSE) * _xlfn.POISSON.DIST(0,L2428,FALSE)</f>
        <v>5.9725714233386268E-2</v>
      </c>
      <c r="O2428" s="13">
        <f t="shared" ref="O2428:O2457" si="3418">_xlfn.POISSON.DIST(0,K2428,FALSE) * _xlfn.POISSON.DIST(1,L2428,FALSE)</f>
        <v>4.0913310942761807E-2</v>
      </c>
      <c r="P2428" s="13">
        <f t="shared" ref="P2428:P2457" si="3419">_xlfn.POISSON.DIST(1,K2428,FALSE) * _xlfn.POISSON.DIST(1,L2428,FALSE)</f>
        <v>8.6640644050740359E-2</v>
      </c>
      <c r="Q2428" s="13">
        <f t="shared" ref="Q2428:Q2457" si="3420">_xlfn.POISSON.DIST(2,K2428,FALSE) * _xlfn.POISSON.DIST(0,L2428,FALSE)</f>
        <v>6.3239496246227642E-2</v>
      </c>
      <c r="R2428" s="13">
        <f t="shared" ref="R2428:R2457" si="3421">_xlfn.POISSON.DIST(0,K2428,FALSE) * _xlfn.POISSON.DIST(2,L2428,FALSE)</f>
        <v>2.967528857400915E-2</v>
      </c>
      <c r="S2428" s="13">
        <f t="shared" ref="S2428:S2457" si="3422">_xlfn.POISSON.DIST(2,K2428,FALSE) * _xlfn.POISSON.DIST(2,L2428,FALSE)</f>
        <v>6.653942538605033E-2</v>
      </c>
      <c r="T2428" s="13">
        <f t="shared" ref="T2428:T2457" si="3423">_xlfn.POISSON.DIST(2,K2428,FALSE) * _xlfn.POISSON.DIST(1,L2428,FALSE)</f>
        <v>9.1737884670699418E-2</v>
      </c>
      <c r="U2428" s="13">
        <f t="shared" ref="U2428:U2457" si="3424">_xlfn.POISSON.DIST(1,K2428,FALSE) * _xlfn.POISSON.DIST(2,L2428,FALSE)</f>
        <v>6.2842289103434049E-2</v>
      </c>
      <c r="V2428" s="13">
        <f t="shared" ref="V2428:V2457" si="3425">_xlfn.POISSON.DIST(3,K2428,FALSE) * _xlfn.POISSON.DIST(3,L2428,FALSE)</f>
        <v>2.2711922737954172E-2</v>
      </c>
      <c r="W2428" s="13">
        <f t="shared" ref="W2428:W2457" si="3426">_xlfn.POISSON.DIST(3,K2428,FALSE) * _xlfn.POISSON.DIST(0,L2428,FALSE)</f>
        <v>4.4640000674294633E-2</v>
      </c>
      <c r="X2428" s="13">
        <f t="shared" ref="X2428:X2457" si="3427">_xlfn.POISSON.DIST(3,K2428,FALSE) * _xlfn.POISSON.DIST(1,L2428,FALSE)</f>
        <v>6.4756670698537869E-2</v>
      </c>
      <c r="Y2428" s="13">
        <f t="shared" ref="Y2428:Y2457" si="3428">_xlfn.POISSON.DIST(3,K2428,FALSE) * _xlfn.POISSON.DIST(2,L2428,FALSE)</f>
        <v>4.6969381010489142E-2</v>
      </c>
      <c r="Z2428" s="13">
        <f t="shared" ref="Z2428:Z2457" si="3429">_xlfn.POISSON.DIST(0,K2428,FALSE) * _xlfn.POISSON.DIST(3,L2428,FALSE)</f>
        <v>1.4349409057974962E-2</v>
      </c>
      <c r="AA2428" s="13">
        <f t="shared" ref="AA2428:AA2457" si="3430">_xlfn.POISSON.DIST(1,K2428,FALSE) * _xlfn.POISSON.DIST(3,L2428,FALSE)</f>
        <v>3.0387226403401774E-2</v>
      </c>
      <c r="AB2428" s="13">
        <f t="shared" ref="AB2428:AB2457" si="3431">_xlfn.POISSON.DIST(2,K2428,FALSE) * _xlfn.POISSON.DIST(3,L2428,FALSE)</f>
        <v>3.2174967093101643E-2</v>
      </c>
      <c r="AC2428" s="13">
        <f t="shared" ref="AC2428:AC2457" si="3432">_xlfn.POISSON.DIST(4,K2428,FALSE) * _xlfn.POISSON.DIST(4,L2428,FALSE)</f>
        <v>4.3606505496161735E-3</v>
      </c>
      <c r="AD2428" s="13">
        <f t="shared" ref="AD2428:AD2457" si="3433">_xlfn.POISSON.DIST(4,K2428,FALSE) * _xlfn.POISSON.DIST(0,L2428,FALSE)</f>
        <v>2.3633130145939808E-2</v>
      </c>
      <c r="AE2428" s="13">
        <f t="shared" ref="AE2428:AE2457" si="3434">_xlfn.POISSON.DIST(4,K2428,FALSE) * _xlfn.POISSON.DIST(1,L2428,FALSE)</f>
        <v>3.428321692023574E-2</v>
      </c>
      <c r="AF2428" s="13">
        <f t="shared" ref="AF2428:AF2457" si="3435">_xlfn.POISSON.DIST(4,K2428,FALSE) * _xlfn.POISSON.DIST(2,L2428,FALSE)</f>
        <v>2.4866341342470503E-2</v>
      </c>
      <c r="AG2428" s="13">
        <f t="shared" ref="AG2428:AG2457" si="3436">_xlfn.POISSON.DIST(4,K2428,FALSE) * _xlfn.POISSON.DIST(3,L2428,FALSE)</f>
        <v>1.2024055058755484E-2</v>
      </c>
      <c r="AH2428" s="13">
        <f t="shared" ref="AH2428:AH2457" si="3437">_xlfn.POISSON.DIST(0,K2428,FALSE) * _xlfn.POISSON.DIST(4,L2428,FALSE)</f>
        <v>5.2039647348223498E-3</v>
      </c>
      <c r="AI2428" s="13">
        <f t="shared" ref="AI2428:AI2457" si="3438">_xlfn.POISSON.DIST(1,K2428,FALSE) * _xlfn.POISSON.DIST(4,L2428,FALSE)</f>
        <v>1.1020248565879399E-2</v>
      </c>
      <c r="AJ2428" s="13">
        <f t="shared" ref="AJ2428:AJ2457" si="3439">_xlfn.POISSON.DIST(2,K2428,FALSE) * _xlfn.POISSON.DIST(4,L2428,FALSE)</f>
        <v>1.1668591606810035E-2</v>
      </c>
      <c r="AK2428" s="13">
        <f t="shared" ref="AK2428:AK2457" si="3440">_xlfn.POISSON.DIST(3,K2428,FALSE) * _xlfn.POISSON.DIST(4,L2428,FALSE)</f>
        <v>8.2367186349486549E-3</v>
      </c>
      <c r="AL2428" s="13">
        <f t="shared" ref="AL2428:AL2457" si="3441">_xlfn.POISSON.DIST(5,K2428,FALSE) * _xlfn.POISSON.DIST(5,L2428,FALSE)</f>
        <v>5.3583199443604811E-4</v>
      </c>
      <c r="AM2428" s="13">
        <f t="shared" ref="AM2428:AM2457" si="3442">_xlfn.POISSON.DIST(5,K2428,FALSE) * _xlfn.POISSON.DIST(0,L2428,FALSE)</f>
        <v>1.0009405592442977E-2</v>
      </c>
      <c r="AN2428" s="13">
        <f t="shared" ref="AN2428:AN2457" si="3443">_xlfn.POISSON.DIST(5,K2428,FALSE) * _xlfn.POISSON.DIST(1,L2428,FALSE)</f>
        <v>1.4520066578116719E-2</v>
      </c>
      <c r="AO2428" s="13">
        <f t="shared" ref="AO2428:AO2457" si="3444">_xlfn.POISSON.DIST(5,K2428,FALSE) * _xlfn.POISSON.DIST(2,L2428,FALSE)</f>
        <v>1.0531710973532681E-2</v>
      </c>
      <c r="AP2428" s="13">
        <f t="shared" ref="AP2428:AP2457" si="3445">_xlfn.POISSON.DIST(5,K2428,FALSE) * _xlfn.POISSON.DIST(3,L2428,FALSE)</f>
        <v>5.0925816091960318E-3</v>
      </c>
      <c r="AQ2428" s="13">
        <f t="shared" ref="AQ2428:AQ2457" si="3446">_xlfn.POISSON.DIST(5,K2428,FALSE) * _xlfn.POISSON.DIST(4,L2428,FALSE)</f>
        <v>1.8468785018524662E-3</v>
      </c>
      <c r="AR2428" s="13">
        <f t="shared" ref="AR2428:AR2457" si="3447">_xlfn.POISSON.DIST(0,K2428,FALSE) * _xlfn.POISSON.DIST(5,L2428,FALSE)</f>
        <v>1.5098182149165917E-3</v>
      </c>
      <c r="AS2428" s="13">
        <f t="shared" ref="AS2428:AS2457" si="3448">_xlfn.POISSON.DIST(1,K2428,FALSE) * _xlfn.POISSON.DIST(5,L2428,FALSE)</f>
        <v>3.1972876192523166E-3</v>
      </c>
      <c r="AT2428" s="13">
        <f t="shared" ref="AT2428:AT2457" si="3449">_xlfn.POISSON.DIST(2,K2428,FALSE) * _xlfn.POISSON.DIST(5,L2428,FALSE)</f>
        <v>3.3853903798573815E-3</v>
      </c>
      <c r="AU2428" s="13">
        <f t="shared" ref="AU2428:AU2457" si="3450">_xlfn.POISSON.DIST(3,K2428,FALSE) * _xlfn.POISSON.DIST(5,L2428,FALSE)</f>
        <v>2.3897063988487879E-3</v>
      </c>
      <c r="AV2428" s="13">
        <f t="shared" ref="AV2428:AV2457" si="3451">_xlfn.POISSON.DIST(4,K2428,FALSE) * _xlfn.POISSON.DIST(5,L2428,FALSE)</f>
        <v>1.2651487787073367E-3</v>
      </c>
      <c r="AW2428" s="13">
        <f t="shared" ref="AW2428:AW2457" si="3452">_xlfn.POISSON.DIST(6,K2428,FALSE) * _xlfn.POISSON.DIST(6,L2428,FALSE)</f>
        <v>4.5723925280194663E-5</v>
      </c>
      <c r="AX2428" s="13">
        <f t="shared" ref="AX2428:AX2457" si="3453">_xlfn.POISSON.DIST(6,K2428,FALSE) * _xlfn.POISSON.DIST(0,L2428,FALSE)</f>
        <v>3.5327595799958381E-3</v>
      </c>
      <c r="AY2428" s="13">
        <f t="shared" ref="AY2428:AY2457" si="3454">_xlfn.POISSON.DIST(6,K2428,FALSE) * _xlfn.POISSON.DIST(1,L2428,FALSE)</f>
        <v>5.1247702805396591E-3</v>
      </c>
      <c r="AZ2428" s="13">
        <f t="shared" ref="AZ2428:AZ2457" si="3455">_xlfn.POISSON.DIST(6,K2428,FALSE) * _xlfn.POISSON.DIST(2,L2428,FALSE)</f>
        <v>3.7171041269009131E-3</v>
      </c>
      <c r="BA2428" s="13">
        <f t="shared" ref="BA2428:BA2457" si="3456">_xlfn.POISSON.DIST(6,K2428,FALSE) * _xlfn.POISSON.DIST(3,L2428,FALSE)</f>
        <v>1.7973960891724545E-3</v>
      </c>
      <c r="BB2428" s="13">
        <f t="shared" ref="BB2428:BB2457" si="3457">_xlfn.POISSON.DIST(6,K2428,FALSE) * _xlfn.POISSON.DIST(4,L2428,FALSE)</f>
        <v>6.5184467351724323E-4</v>
      </c>
      <c r="BC2428" s="13">
        <f t="shared" ref="BC2428:BC2457" si="3458">_xlfn.POISSON.DIST(6,K2428,FALSE) * _xlfn.POISSON.DIST(5,L2428,FALSE)</f>
        <v>1.8911868383487225E-4</v>
      </c>
      <c r="BD2428" s="13">
        <f t="shared" ref="BD2428:BD2457" si="3459">_xlfn.POISSON.DIST(0,K2428,FALSE) * _xlfn.POISSON.DIST(6,L2428,FALSE)</f>
        <v>3.6503434692788174E-4</v>
      </c>
      <c r="BE2428" s="13">
        <f t="shared" ref="BE2428:BE2457" si="3460">_xlfn.POISSON.DIST(1,K2428,FALSE) * _xlfn.POISSON.DIST(6,L2428,FALSE)</f>
        <v>7.7302008049945749E-4</v>
      </c>
      <c r="BF2428" s="13">
        <f t="shared" ref="BF2428:BF2457" si="3461">_xlfn.POISSON.DIST(2,K2428,FALSE) * _xlfn.POISSON.DIST(6,L2428,FALSE)</f>
        <v>8.1849838225421208E-4</v>
      </c>
      <c r="BG2428" s="13">
        <f t="shared" ref="BG2428:BG2457" si="3462">_xlfn.POISSON.DIST(3,K2428,FALSE) * _xlfn.POISSON.DIST(6,L2428,FALSE)</f>
        <v>5.777681750258509E-4</v>
      </c>
      <c r="BH2428" s="13">
        <f t="shared" ref="BH2428:BH2457" si="3463">_xlfn.POISSON.DIST(4,K2428,FALSE) * _xlfn.POISSON.DIST(6,L2428,FALSE)</f>
        <v>3.0587971031171635E-4</v>
      </c>
      <c r="BI2428" s="13">
        <f t="shared" ref="BI2428:BI2457" si="3464">_xlfn.POISSON.DIST(5,K2428,FALSE) * _xlfn.POISSON.DIST(6,L2428,FALSE)</f>
        <v>1.2955008769902323E-4</v>
      </c>
      <c r="BJ2428" s="14">
        <f t="shared" ref="BJ2428:BJ2457" si="3465">SUM(N2428,Q2428,T2428,W2428,X2428,Y2428,AD2428,AE2428,AF2428,AG2428,AM2428,AN2428,AO2428,AP2428,AQ2428,AX2428,AY2428,AZ2428,BA2428,BB2428,BC2428)</f>
        <v>0.52288952769013852</v>
      </c>
      <c r="BK2428" s="14">
        <f t="shared" ref="BK2428:BK2457" si="3466">SUM(M2428,P2428,S2428,V2428,AC2428,AL2428,AY2428)</f>
        <v>0.21411682940803536</v>
      </c>
      <c r="BL2428" s="14">
        <f t="shared" ref="BL2428:BL2457" si="3467">SUM(O2428,R2428,U2428,AA2428,AB2428,AH2428,AI2428,AJ2428,AK2428,AR2428,AS2428,AT2428,AU2428,AV2428,BD2428,BE2428,BF2428,BG2428,BH2428,BI2428)</f>
        <v>0.2468397078334694</v>
      </c>
      <c r="BM2428" s="14">
        <f t="shared" ref="BM2428:BM2457" si="3468">SUM(S2428:BI2428)</f>
        <v>0.68471838917853489</v>
      </c>
      <c r="BN2428" s="14">
        <f t="shared" ref="BN2428:BN2457" si="3469">SUM(M2428:R2428)</f>
        <v>0.30839803845582381</v>
      </c>
    </row>
    <row r="2429" spans="1:66" x14ac:dyDescent="0.25">
      <c r="A2429" t="s">
        <v>346</v>
      </c>
      <c r="B2429" t="s">
        <v>245</v>
      </c>
      <c r="C2429" t="s">
        <v>236</v>
      </c>
      <c r="D2429" s="7" t="s">
        <v>475</v>
      </c>
      <c r="E2429" s="10">
        <f>VLOOKUP(A2429,home!$A$2:$E$405,3,FALSE)</f>
        <v>1.5866</v>
      </c>
      <c r="F2429" s="10">
        <f>VLOOKUP(B2429,home!$B$2:$E$405,3,FALSE)</f>
        <v>0.88239999999999996</v>
      </c>
      <c r="G2429" s="10">
        <f>VLOOKUP(C2429,away!$B$2:$E$405,4,FALSE)</f>
        <v>1.1345000000000001</v>
      </c>
      <c r="H2429" s="10">
        <f>VLOOKUP(A2429,away!$A$2:$E$405,3,FALSE)</f>
        <v>1.1788000000000001</v>
      </c>
      <c r="I2429" s="10">
        <f>VLOOKUP(C2429,away!$B$2:$E$405,3,FALSE)</f>
        <v>0.84830000000000005</v>
      </c>
      <c r="J2429" s="10">
        <f>VLOOKUP(B2429,home!$B$2:$E$405,4,FALSE)</f>
        <v>1.3573</v>
      </c>
      <c r="K2429" s="12">
        <f t="shared" si="3414"/>
        <v>1.5883179704800001</v>
      </c>
      <c r="L2429" s="12">
        <f t="shared" si="3415"/>
        <v>1.3572674790920003</v>
      </c>
      <c r="M2429" s="13">
        <f t="shared" si="3416"/>
        <v>5.2571272975818685E-2</v>
      </c>
      <c r="N2429" s="13">
        <f t="shared" si="3417"/>
        <v>8.3499897598502418E-2</v>
      </c>
      <c r="O2429" s="13">
        <f t="shared" si="3418"/>
        <v>7.1353279144546825E-2</v>
      </c>
      <c r="P2429" s="13">
        <f t="shared" si="3419"/>
        <v>0.11333169551795955</v>
      </c>
      <c r="Q2429" s="13">
        <f t="shared" si="3420"/>
        <v>6.6312193944470604E-2</v>
      </c>
      <c r="R2429" s="13">
        <f t="shared" si="3421"/>
        <v>4.8422742654733439E-2</v>
      </c>
      <c r="S2429" s="13">
        <f t="shared" si="3422"/>
        <v>6.10793332647823E-2</v>
      </c>
      <c r="T2429" s="13">
        <f t="shared" si="3423"/>
        <v>9.0003384308071421E-2</v>
      </c>
      <c r="U2429" s="13">
        <f t="shared" si="3424"/>
        <v>7.6910712338441545E-2</v>
      </c>
      <c r="V2429" s="13">
        <f t="shared" si="3425"/>
        <v>1.4630348494675057E-2</v>
      </c>
      <c r="W2429" s="13">
        <f t="shared" si="3426"/>
        <v>3.5108283101319228E-2</v>
      </c>
      <c r="X2429" s="13">
        <f t="shared" si="3427"/>
        <v>4.7651330900175828E-2</v>
      </c>
      <c r="Y2429" s="13">
        <f t="shared" si="3428"/>
        <v>3.2337800883130187E-2</v>
      </c>
      <c r="Z2429" s="13">
        <f t="shared" si="3429"/>
        <v>2.190753795123691E-2</v>
      </c>
      <c r="AA2429" s="13">
        <f t="shared" si="3430"/>
        <v>3.4796136216922187E-2</v>
      </c>
      <c r="AB2429" s="13">
        <f t="shared" si="3431"/>
        <v>2.7633664228303743E-2</v>
      </c>
      <c r="AC2429" s="13">
        <f t="shared" si="3432"/>
        <v>1.9712312769214562E-3</v>
      </c>
      <c r="AD2429" s="13">
        <f t="shared" si="3433"/>
        <v>1.3940779240631161E-2</v>
      </c>
      <c r="AE2429" s="13">
        <f t="shared" si="3434"/>
        <v>1.8921366296509548E-2</v>
      </c>
      <c r="AF2429" s="13">
        <f t="shared" si="3435"/>
        <v>1.2840677567119926E-2</v>
      </c>
      <c r="AG2429" s="13">
        <f t="shared" si="3436"/>
        <v>5.8094113571193536E-3</v>
      </c>
      <c r="AH2429" s="13">
        <f t="shared" si="3437"/>
        <v>7.4335972020469149E-3</v>
      </c>
      <c r="AI2429" s="13">
        <f t="shared" si="3438"/>
        <v>1.1806916021320963E-2</v>
      </c>
      <c r="AJ2429" s="13">
        <f t="shared" si="3439"/>
        <v>9.376568446306157E-3</v>
      </c>
      <c r="AK2429" s="13">
        <f t="shared" si="3440"/>
        <v>4.9643240549012667E-3</v>
      </c>
      <c r="AL2429" s="13">
        <f t="shared" si="3441"/>
        <v>1.6998103353844986E-4</v>
      </c>
      <c r="AM2429" s="13">
        <f t="shared" si="3442"/>
        <v>4.4284780380777992E-3</v>
      </c>
      <c r="AN2429" s="13">
        <f t="shared" si="3443"/>
        <v>6.0106292229561414E-3</v>
      </c>
      <c r="AO2429" s="13">
        <f t="shared" si="3444"/>
        <v>4.0790157865991956E-3</v>
      </c>
      <c r="AP2429" s="13">
        <f t="shared" si="3445"/>
        <v>1.845438491284654E-3</v>
      </c>
      <c r="AQ2429" s="13">
        <f t="shared" si="3446"/>
        <v>6.2618841222131705E-4</v>
      </c>
      <c r="AR2429" s="13">
        <f t="shared" si="3447"/>
        <v>2.0178759470015125E-3</v>
      </c>
      <c r="AS2429" s="13">
        <f t="shared" si="3448"/>
        <v>3.2050286288218509E-3</v>
      </c>
      <c r="AT2429" s="13">
        <f t="shared" si="3449"/>
        <v>2.5453022835303105E-3</v>
      </c>
      <c r="AU2429" s="13">
        <f t="shared" si="3450"/>
        <v>1.3475831190783239E-3</v>
      </c>
      <c r="AV2429" s="13">
        <f t="shared" si="3451"/>
        <v>5.3509762118689793E-4</v>
      </c>
      <c r="AW2429" s="13">
        <f t="shared" si="3452"/>
        <v>1.0178900231981076E-5</v>
      </c>
      <c r="AX2429" s="13">
        <f t="shared" si="3453"/>
        <v>1.1723052082924965E-3</v>
      </c>
      <c r="AY2429" s="13">
        <f t="shared" si="3454"/>
        <v>1.5911317347855789E-3</v>
      </c>
      <c r="AZ2429" s="13">
        <f t="shared" si="3455"/>
        <v>1.079795679287852E-3</v>
      </c>
      <c r="BA2429" s="13">
        <f t="shared" si="3456"/>
        <v>4.8852385318715226E-4</v>
      </c>
      <c r="BB2429" s="13">
        <f t="shared" si="3457"/>
        <v>1.6576438467290924E-4</v>
      </c>
      <c r="BC2429" s="13">
        <f t="shared" si="3458"/>
        <v>4.4997321701647231E-5</v>
      </c>
      <c r="BD2429" s="13">
        <f t="shared" si="3459"/>
        <v>4.5646623328452071E-4</v>
      </c>
      <c r="BE2429" s="13">
        <f t="shared" si="3460"/>
        <v>7.2501352124312022E-4</v>
      </c>
      <c r="BF2429" s="13">
        <f t="shared" si="3461"/>
        <v>5.7577600231571572E-4</v>
      </c>
      <c r="BG2429" s="13">
        <f t="shared" si="3462"/>
        <v>3.0483845714972843E-4</v>
      </c>
      <c r="BH2429" s="13">
        <f t="shared" si="3463"/>
        <v>1.2104509989607778E-4</v>
      </c>
      <c r="BI2429" s="13">
        <f t="shared" si="3464"/>
        <v>3.8451621480697412E-5</v>
      </c>
      <c r="BJ2429" s="14">
        <f t="shared" si="3465"/>
        <v>0.42795739333011645</v>
      </c>
      <c r="BK2429" s="14">
        <f t="shared" si="3466"/>
        <v>0.24534499429848108</v>
      </c>
      <c r="BL2429" s="14">
        <f t="shared" si="3467"/>
        <v>0.30457041884251185</v>
      </c>
      <c r="BM2429" s="14">
        <f t="shared" si="3468"/>
        <v>0.56270830975176112</v>
      </c>
      <c r="BN2429" s="14">
        <f t="shared" si="3469"/>
        <v>0.43549108183603158</v>
      </c>
    </row>
    <row r="2430" spans="1:66" x14ac:dyDescent="0.25">
      <c r="A2430" t="s">
        <v>347</v>
      </c>
      <c r="B2430" t="s">
        <v>256</v>
      </c>
      <c r="C2430" t="s">
        <v>253</v>
      </c>
      <c r="D2430" s="7" t="s">
        <v>475</v>
      </c>
      <c r="E2430" s="10">
        <f>VLOOKUP(A2430,home!$A$2:$E$405,3,FALSE)</f>
        <v>1.1809000000000001</v>
      </c>
      <c r="F2430" s="10">
        <f>VLOOKUP(B2430,home!$B$2:$E$405,3,FALSE)</f>
        <v>0.58630000000000004</v>
      </c>
      <c r="G2430" s="10">
        <f>VLOOKUP(C2430,away!$B$2:$E$405,4,FALSE)</f>
        <v>0.8468</v>
      </c>
      <c r="H2430" s="10">
        <f>VLOOKUP(A2430,away!$A$2:$E$405,3,FALSE)</f>
        <v>0.92459999999999998</v>
      </c>
      <c r="I2430" s="10">
        <f>VLOOKUP(C2430,away!$B$2:$E$405,3,FALSE)</f>
        <v>0.90129999999999999</v>
      </c>
      <c r="J2430" s="10">
        <f>VLOOKUP(B2430,home!$B$2:$E$405,4,FALSE)</f>
        <v>0.83199999999999996</v>
      </c>
      <c r="K2430" s="12">
        <f t="shared" si="3414"/>
        <v>0.58629186215600004</v>
      </c>
      <c r="L2430" s="12">
        <f t="shared" si="3415"/>
        <v>0.69334052735999996</v>
      </c>
      <c r="M2430" s="13">
        <f t="shared" si="3416"/>
        <v>0.27813952866871444</v>
      </c>
      <c r="N2430" s="13">
        <f t="shared" si="3417"/>
        <v>0.16307094220237275</v>
      </c>
      <c r="O2430" s="13">
        <f t="shared" si="3418"/>
        <v>0.19284540748682832</v>
      </c>
      <c r="P2430" s="13">
        <f t="shared" si="3419"/>
        <v>0.11306369306368519</v>
      </c>
      <c r="Q2430" s="13">
        <f t="shared" si="3420"/>
        <v>4.7803583183681282E-2</v>
      </c>
      <c r="R2430" s="13">
        <f t="shared" si="3421"/>
        <v>6.6853768262935806E-2</v>
      </c>
      <c r="S2430" s="13">
        <f t="shared" si="3422"/>
        <v>1.149009523240512E-2</v>
      </c>
      <c r="T2430" s="13">
        <f t="shared" si="3423"/>
        <v>3.3144161574271205E-2</v>
      </c>
      <c r="U2430" s="13">
        <f t="shared" si="3424"/>
        <v>3.9195820287022329E-2</v>
      </c>
      <c r="V2430" s="13">
        <f t="shared" si="3425"/>
        <v>5.1896918501749079E-4</v>
      </c>
      <c r="W2430" s="13">
        <f t="shared" si="3426"/>
        <v>9.3422839341632518E-3</v>
      </c>
      <c r="X2430" s="13">
        <f t="shared" si="3427"/>
        <v>6.4773840696596037E-3</v>
      </c>
      <c r="Y2430" s="13">
        <f t="shared" si="3428"/>
        <v>2.2455164433855261E-3</v>
      </c>
      <c r="Z2430" s="13">
        <f t="shared" si="3429"/>
        <v>1.5450808981142384E-2</v>
      </c>
      <c r="AA2430" s="13">
        <f t="shared" si="3430"/>
        <v>9.0586835693706163E-3</v>
      </c>
      <c r="AB2430" s="13">
        <f t="shared" si="3431"/>
        <v>2.65551622928413E-3</v>
      </c>
      <c r="AC2430" s="13">
        <f t="shared" si="3432"/>
        <v>1.318505790177902E-5</v>
      </c>
      <c r="AD2430" s="13">
        <f t="shared" si="3433"/>
        <v>1.3693262611376635E-3</v>
      </c>
      <c r="AE2430" s="13">
        <f t="shared" si="3434"/>
        <v>9.4940939202508461E-4</v>
      </c>
      <c r="AF2430" s="13">
        <f t="shared" si="3435"/>
        <v>3.2913200427360452E-4</v>
      </c>
      <c r="AG2430" s="13">
        <f t="shared" si="3436"/>
        <v>7.6066852471371583E-5</v>
      </c>
      <c r="AH2430" s="13">
        <f t="shared" si="3437"/>
        <v>2.6781680117809702E-3</v>
      </c>
      <c r="AI2430" s="13">
        <f t="shared" si="3438"/>
        <v>1.5701881107936973E-3</v>
      </c>
      <c r="AJ2430" s="13">
        <f t="shared" si="3439"/>
        <v>4.6029425570622419E-4</v>
      </c>
      <c r="AK2430" s="13">
        <f t="shared" si="3440"/>
        <v>8.995559210590409E-5</v>
      </c>
      <c r="AL2430" s="13">
        <f t="shared" si="3441"/>
        <v>2.1438899343347353E-7</v>
      </c>
      <c r="AM2430" s="13">
        <f t="shared" si="3442"/>
        <v>1.6056496870830281E-4</v>
      </c>
      <c r="AN2430" s="13">
        <f t="shared" si="3443"/>
        <v>1.1132620007975655E-4</v>
      </c>
      <c r="AO2430" s="13">
        <f t="shared" si="3444"/>
        <v>3.8593483136141636E-5</v>
      </c>
      <c r="AP2430" s="13">
        <f t="shared" si="3445"/>
        <v>8.9194753167572387E-6</v>
      </c>
      <c r="AQ2430" s="13">
        <f t="shared" si="3446"/>
        <v>1.5460584299737412E-6</v>
      </c>
      <c r="AR2430" s="13">
        <f t="shared" si="3447"/>
        <v>3.7137648432938029E-4</v>
      </c>
      <c r="AS2430" s="13">
        <f t="shared" si="3448"/>
        <v>2.1773501055842091E-4</v>
      </c>
      <c r="AT2430" s="13">
        <f t="shared" si="3449"/>
        <v>6.382813239842645E-5</v>
      </c>
      <c r="AU2430" s="13">
        <f t="shared" si="3450"/>
        <v>1.2473971533937725E-5</v>
      </c>
      <c r="AV2430" s="13">
        <f t="shared" si="3451"/>
        <v>1.8283469997783208E-6</v>
      </c>
      <c r="AW2430" s="13">
        <f t="shared" si="3452"/>
        <v>2.4208085082946805E-9</v>
      </c>
      <c r="AX2430" s="13">
        <f t="shared" si="3453"/>
        <v>1.5689655750168452E-5</v>
      </c>
      <c r="AY2430" s="13">
        <f t="shared" si="3454"/>
        <v>1.0878274191918649E-5</v>
      </c>
      <c r="AZ2430" s="13">
        <f t="shared" si="3455"/>
        <v>3.7711741824957766E-6</v>
      </c>
      <c r="BA2430" s="13">
        <f t="shared" si="3456"/>
        <v>8.7156929881934636E-7</v>
      </c>
      <c r="BB2430" s="13">
        <f t="shared" si="3457"/>
        <v>1.5107357931854771E-7</v>
      </c>
      <c r="BC2430" s="13">
        <f t="shared" si="3458"/>
        <v>2.094908703097694E-8</v>
      </c>
      <c r="BD2430" s="13">
        <f t="shared" si="3459"/>
        <v>4.2915061249005865E-5</v>
      </c>
      <c r="BE2430" s="13">
        <f t="shared" si="3460"/>
        <v>2.5160751174218445E-5</v>
      </c>
      <c r="BF2430" s="13">
        <f t="shared" si="3461"/>
        <v>7.3757718295881474E-6</v>
      </c>
      <c r="BG2430" s="13">
        <f t="shared" si="3462"/>
        <v>1.4414516669356678E-6</v>
      </c>
      <c r="BH2430" s="13">
        <f t="shared" si="3463"/>
        <v>2.1127784550389573E-7</v>
      </c>
      <c r="BI2430" s="13">
        <f t="shared" si="3464"/>
        <v>2.4774096294557343E-8</v>
      </c>
      <c r="BJ2430" s="14">
        <f t="shared" si="3465"/>
        <v>0.26516013879920203</v>
      </c>
      <c r="BK2430" s="14">
        <f t="shared" si="3466"/>
        <v>0.40323656387090939</v>
      </c>
      <c r="BL2430" s="14">
        <f t="shared" si="3467"/>
        <v>0.31615217283950936</v>
      </c>
      <c r="BM2430" s="14">
        <f t="shared" si="3468"/>
        <v>0.13821188576916205</v>
      </c>
      <c r="BN2430" s="14">
        <f t="shared" si="3469"/>
        <v>0.86177692286821783</v>
      </c>
    </row>
    <row r="2431" spans="1:66" x14ac:dyDescent="0.25">
      <c r="A2431" t="s">
        <v>347</v>
      </c>
      <c r="B2431" t="s">
        <v>255</v>
      </c>
      <c r="C2431" t="s">
        <v>323</v>
      </c>
      <c r="D2431" s="7" t="s">
        <v>475</v>
      </c>
      <c r="E2431" s="10">
        <f>VLOOKUP(A2431,home!$A$2:$E$405,3,FALSE)</f>
        <v>1.1809000000000001</v>
      </c>
      <c r="F2431" s="10">
        <f>VLOOKUP(B2431,home!$B$2:$E$405,3,FALSE)</f>
        <v>0.70569999999999999</v>
      </c>
      <c r="G2431" s="10">
        <f>VLOOKUP(C2431,away!$B$2:$E$405,4,FALSE)</f>
        <v>1.0422</v>
      </c>
      <c r="H2431" s="10">
        <f>VLOOKUP(A2431,away!$A$2:$E$405,3,FALSE)</f>
        <v>0.92459999999999998</v>
      </c>
      <c r="I2431" s="10">
        <f>VLOOKUP(C2431,away!$B$2:$E$405,3,FALSE)</f>
        <v>1.4142999999999999</v>
      </c>
      <c r="J2431" s="10">
        <f>VLOOKUP(B2431,home!$B$2:$E$405,4,FALSE)</f>
        <v>1.0814999999999999</v>
      </c>
      <c r="K2431" s="12">
        <f t="shared" si="3414"/>
        <v>0.86852896968600002</v>
      </c>
      <c r="L2431" s="12">
        <f t="shared" si="3415"/>
        <v>1.4142362150699999</v>
      </c>
      <c r="M2431" s="13">
        <f t="shared" si="3416"/>
        <v>0.10200176267130059</v>
      </c>
      <c r="N2431" s="13">
        <f t="shared" si="3417"/>
        <v>8.8591485839060596E-2</v>
      </c>
      <c r="O2431" s="13">
        <f t="shared" si="3418"/>
        <v>0.14425458677072855</v>
      </c>
      <c r="P2431" s="13">
        <f t="shared" si="3419"/>
        <v>0.12528928762046054</v>
      </c>
      <c r="Q2431" s="13">
        <f t="shared" si="3420"/>
        <v>3.8472135959375584E-2</v>
      </c>
      <c r="R2431" s="13">
        <f t="shared" si="3421"/>
        <v>0.10200503040056103</v>
      </c>
      <c r="S2431" s="13">
        <f t="shared" si="3422"/>
        <v>3.8473368453021704E-2</v>
      </c>
      <c r="T2431" s="13">
        <f t="shared" si="3423"/>
        <v>5.4408687944845761E-2</v>
      </c>
      <c r="U2431" s="13">
        <f t="shared" si="3424"/>
        <v>8.8594323956588367E-2</v>
      </c>
      <c r="V2431" s="13">
        <f t="shared" si="3425"/>
        <v>5.2507817289959222E-3</v>
      </c>
      <c r="W2431" s="13">
        <f t="shared" si="3426"/>
        <v>1.1138054868805395E-2</v>
      </c>
      <c r="X2431" s="13">
        <f t="shared" si="3427"/>
        <v>1.5751840560901325E-2</v>
      </c>
      <c r="Y2431" s="13">
        <f t="shared" si="3428"/>
        <v>1.1138411687617599E-2</v>
      </c>
      <c r="Z2431" s="13">
        <f t="shared" si="3429"/>
        <v>4.8086402703929915E-2</v>
      </c>
      <c r="AA2431" s="13">
        <f t="shared" si="3430"/>
        <v>4.176443379635033E-2</v>
      </c>
      <c r="AB2431" s="13">
        <f t="shared" si="3431"/>
        <v>1.8136810327331655E-2</v>
      </c>
      <c r="AC2431" s="13">
        <f t="shared" si="3432"/>
        <v>4.0309763101618927E-4</v>
      </c>
      <c r="AD2431" s="13">
        <f t="shared" si="3433"/>
        <v>2.4184308298774212E-3</v>
      </c>
      <c r="AE2431" s="13">
        <f t="shared" si="3434"/>
        <v>3.4202324632544427E-3</v>
      </c>
      <c r="AF2431" s="13">
        <f t="shared" si="3435"/>
        <v>2.4185083067462532E-3</v>
      </c>
      <c r="AG2431" s="13">
        <f t="shared" si="3436"/>
        <v>1.1401140112827254E-3</v>
      </c>
      <c r="AH2431" s="13">
        <f t="shared" si="3437"/>
        <v>1.7001383039084418E-2</v>
      </c>
      <c r="AI2431" s="13">
        <f t="shared" si="3438"/>
        <v>1.4766193694173023E-2</v>
      </c>
      <c r="AJ2431" s="13">
        <f t="shared" si="3439"/>
        <v>6.4124334976920034E-3</v>
      </c>
      <c r="AK2431" s="13">
        <f t="shared" si="3440"/>
        <v>1.8564614196434762E-3</v>
      </c>
      <c r="AL2431" s="13">
        <f t="shared" si="3441"/>
        <v>1.9805075406103129E-5</v>
      </c>
      <c r="AM2431" s="13">
        <f t="shared" si="3442"/>
        <v>4.2009544738605908E-4</v>
      </c>
      <c r="AN2431" s="13">
        <f t="shared" si="3443"/>
        <v>5.9411419547939848E-4</v>
      </c>
      <c r="AO2431" s="13">
        <f t="shared" si="3444"/>
        <v>4.2010890556707129E-4</v>
      </c>
      <c r="AP2431" s="13">
        <f t="shared" si="3445"/>
        <v>1.9804440950879168E-4</v>
      </c>
      <c r="AQ2431" s="13">
        <f t="shared" si="3446"/>
        <v>7.0020394029871676E-5</v>
      </c>
      <c r="AR2431" s="13">
        <f t="shared" si="3447"/>
        <v>4.8087943200300024E-3</v>
      </c>
      <c r="AS2431" s="13">
        <f t="shared" si="3448"/>
        <v>4.1765771762075467E-3</v>
      </c>
      <c r="AT2431" s="13">
        <f t="shared" si="3449"/>
        <v>1.813739135832802E-3</v>
      </c>
      <c r="AU2431" s="13">
        <f t="shared" si="3450"/>
        <v>5.2509499430801324E-4</v>
      </c>
      <c r="AV2431" s="13">
        <f t="shared" si="3451"/>
        <v>1.1401505359840367E-4</v>
      </c>
      <c r="AW2431" s="13">
        <f t="shared" si="3452"/>
        <v>6.7574098828085122E-7</v>
      </c>
      <c r="AX2431" s="13">
        <f t="shared" si="3453"/>
        <v>6.0810844347998829E-5</v>
      </c>
      <c r="AY2431" s="13">
        <f t="shared" si="3454"/>
        <v>8.6000898345924766E-5</v>
      </c>
      <c r="AZ2431" s="13">
        <f t="shared" si="3455"/>
        <v>6.0812792484680235E-5</v>
      </c>
      <c r="BA2431" s="13">
        <f t="shared" si="3456"/>
        <v>2.8667884490457176E-5</v>
      </c>
      <c r="BB2431" s="13">
        <f t="shared" si="3457"/>
        <v>1.013579011396203E-5</v>
      </c>
      <c r="BC2431" s="13">
        <f t="shared" si="3458"/>
        <v>2.8668802895027141E-6</v>
      </c>
      <c r="BD2431" s="13">
        <f t="shared" si="3459"/>
        <v>1.1334618463682252E-3</v>
      </c>
      <c r="BE2431" s="13">
        <f t="shared" si="3460"/>
        <v>9.8444444960458567E-4</v>
      </c>
      <c r="BF2431" s="13">
        <f t="shared" si="3461"/>
        <v>4.2750926176408612E-4</v>
      </c>
      <c r="BG2431" s="13">
        <f t="shared" si="3462"/>
        <v>1.2376805955039474E-4</v>
      </c>
      <c r="BH2431" s="13">
        <f t="shared" si="3463"/>
        <v>2.6874036310334951E-5</v>
      </c>
      <c r="BI2431" s="13">
        <f t="shared" si="3464"/>
        <v>4.6681758135838758E-6</v>
      </c>
      <c r="BJ2431" s="14">
        <f t="shared" si="3465"/>
        <v>0.23084958091381078</v>
      </c>
      <c r="BK2431" s="14">
        <f t="shared" si="3466"/>
        <v>0.27152410407854699</v>
      </c>
      <c r="BL2431" s="14">
        <f t="shared" si="3467"/>
        <v>0.4489306034115409</v>
      </c>
      <c r="BM2431" s="14">
        <f t="shared" si="3468"/>
        <v>0.39869107668898407</v>
      </c>
      <c r="BN2431" s="14">
        <f t="shared" si="3469"/>
        <v>0.60061428926148697</v>
      </c>
    </row>
    <row r="2432" spans="1:66" x14ac:dyDescent="0.25">
      <c r="A2432" t="s">
        <v>344</v>
      </c>
      <c r="B2432" t="s">
        <v>207</v>
      </c>
      <c r="C2432" t="s">
        <v>208</v>
      </c>
      <c r="D2432" s="7" t="s">
        <v>476</v>
      </c>
      <c r="E2432" s="10">
        <f>VLOOKUP(A2432,home!$A$2:$E$405,3,FALSE)</f>
        <v>1.3976999999999999</v>
      </c>
      <c r="F2432" s="10">
        <f>VLOOKUP(B2432,home!$B$2:$E$405,3,FALSE)</f>
        <v>0.6734</v>
      </c>
      <c r="G2432" s="10">
        <f>VLOOKUP(C2432,away!$B$2:$E$405,4,FALSE)</f>
        <v>0.68140000000000001</v>
      </c>
      <c r="H2432" s="10">
        <f>VLOOKUP(A2432,away!$A$2:$E$405,3,FALSE)</f>
        <v>1.0585</v>
      </c>
      <c r="I2432" s="10">
        <f>VLOOKUP(C2432,away!$B$2:$E$405,3,FALSE)</f>
        <v>1.1247</v>
      </c>
      <c r="J2432" s="10">
        <f>VLOOKUP(B2432,home!$B$2:$E$405,4,FALSE)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346</v>
      </c>
      <c r="B2433" t="s">
        <v>241</v>
      </c>
      <c r="C2433" t="s">
        <v>232</v>
      </c>
      <c r="D2433" s="7" t="s">
        <v>476</v>
      </c>
      <c r="E2433" s="10">
        <f>VLOOKUP(A2433,home!$A$2:$E$405,3,FALSE)</f>
        <v>1.5866</v>
      </c>
      <c r="F2433" s="10">
        <f>VLOOKUP(B2433,home!$B$2:$E$405,3,FALSE)</f>
        <v>0.91679999999999995</v>
      </c>
      <c r="G2433" s="10">
        <f>VLOOKUP(C2433,away!$B$2:$E$405,4,FALSE)</f>
        <v>0.94540000000000002</v>
      </c>
      <c r="H2433" s="10">
        <f>VLOOKUP(A2433,away!$A$2:$E$405,3,FALSE)</f>
        <v>1.1788000000000001</v>
      </c>
      <c r="I2433" s="10">
        <f>VLOOKUP(C2433,away!$B$2:$E$405,3,FALSE)</f>
        <v>1.1876</v>
      </c>
      <c r="J2433" s="10">
        <f>VLOOKUP(B2433,home!$B$2:$E$405,4,FALSE)</f>
        <v>1.0797000000000001</v>
      </c>
      <c r="K2433" s="12">
        <f t="shared" si="3414"/>
        <v>1.375173999552</v>
      </c>
      <c r="L2433" s="12">
        <f t="shared" si="3415"/>
        <v>1.5115183275360002</v>
      </c>
      <c r="M2433" s="13">
        <f t="shared" si="3416"/>
        <v>5.5760344901305256E-2</v>
      </c>
      <c r="N2433" s="13">
        <f t="shared" si="3417"/>
        <v>7.6680176514326917E-2</v>
      </c>
      <c r="O2433" s="13">
        <f t="shared" si="3418"/>
        <v>8.428278326805147E-2</v>
      </c>
      <c r="P2433" s="13">
        <f t="shared" si="3419"/>
        <v>0.11590349216010072</v>
      </c>
      <c r="Q2433" s="13">
        <f t="shared" si="3420"/>
        <v>5.2724292511780152E-2</v>
      </c>
      <c r="R2433" s="13">
        <f t="shared" si="3421"/>
        <v>6.3697485802702181E-2</v>
      </c>
      <c r="S2433" s="13">
        <f t="shared" si="3422"/>
        <v>6.0229270096355141E-2</v>
      </c>
      <c r="T2433" s="13">
        <f t="shared" si="3423"/>
        <v>7.969373443792481E-2</v>
      </c>
      <c r="U2433" s="13">
        <f t="shared" si="3424"/>
        <v>8.7595126312708702E-2</v>
      </c>
      <c r="V2433" s="13">
        <f t="shared" si="3425"/>
        <v>1.3910289246232319E-2</v>
      </c>
      <c r="W2433" s="13">
        <f t="shared" si="3426"/>
        <v>2.4168358735658084E-2</v>
      </c>
      <c r="X2433" s="13">
        <f t="shared" si="3427"/>
        <v>3.6530917175411994E-2</v>
      </c>
      <c r="Y2433" s="13">
        <f t="shared" si="3428"/>
        <v>2.7608575416167448E-2</v>
      </c>
      <c r="Z2433" s="13">
        <f t="shared" si="3429"/>
        <v>3.2093305736249508E-2</v>
      </c>
      <c r="AA2433" s="13">
        <f t="shared" si="3430"/>
        <v>4.4133879608163389E-2</v>
      </c>
      <c r="AB2433" s="13">
        <f t="shared" si="3431"/>
        <v>3.0345881868252256E-2</v>
      </c>
      <c r="AC2433" s="13">
        <f t="shared" si="3432"/>
        <v>1.8071210636441937E-3</v>
      </c>
      <c r="AD2433" s="13">
        <f t="shared" si="3433"/>
        <v>8.3089246362806173E-3</v>
      </c>
      <c r="AE2433" s="13">
        <f t="shared" si="3434"/>
        <v>1.255909186985355E-2</v>
      </c>
      <c r="AF2433" s="13">
        <f t="shared" si="3435"/>
        <v>9.4916487692460107E-3</v>
      </c>
      <c r="AG2433" s="13">
        <f t="shared" si="3436"/>
        <v>4.7822670244166221E-3</v>
      </c>
      <c r="AH2433" s="13">
        <f t="shared" si="3437"/>
        <v>1.2127404952889342E-2</v>
      </c>
      <c r="AI2433" s="13">
        <f t="shared" si="3438"/>
        <v>1.667729197325157E-2</v>
      </c>
      <c r="AJ2433" s="13">
        <f t="shared" si="3439"/>
        <v>1.1467089152276417E-2</v>
      </c>
      <c r="AK2433" s="13">
        <f t="shared" si="3440"/>
        <v>5.2564142842517697E-3</v>
      </c>
      <c r="AL2433" s="13">
        <f t="shared" si="3441"/>
        <v>1.5025132459504185E-4</v>
      </c>
      <c r="AM2433" s="13">
        <f t="shared" si="3442"/>
        <v>2.2852434248100328E-3</v>
      </c>
      <c r="AN2433" s="13">
        <f t="shared" si="3443"/>
        <v>3.4541873194815025E-3</v>
      </c>
      <c r="AO2433" s="13">
        <f t="shared" si="3444"/>
        <v>2.6105337200693708E-3</v>
      </c>
      <c r="AP2433" s="13">
        <f t="shared" si="3445"/>
        <v>1.3152898541785296E-3</v>
      </c>
      <c r="AQ2433" s="13">
        <f t="shared" si="3446"/>
        <v>4.9702118015325001E-4</v>
      </c>
      <c r="AR2433" s="13">
        <f t="shared" si="3447"/>
        <v>3.6661589703486193E-3</v>
      </c>
      <c r="AS2433" s="13">
        <f t="shared" si="3448"/>
        <v>5.0416064942477527E-3</v>
      </c>
      <c r="AT2433" s="13">
        <f t="shared" si="3449"/>
        <v>3.4665430834310107E-3</v>
      </c>
      <c r="AU2433" s="13">
        <f t="shared" si="3450"/>
        <v>1.5890333055537146E-3</v>
      </c>
      <c r="AV2433" s="13">
        <f t="shared" si="3451"/>
        <v>5.4629932155490963E-4</v>
      </c>
      <c r="AW2433" s="13">
        <f t="shared" si="3452"/>
        <v>8.6753474739230248E-6</v>
      </c>
      <c r="AX2433" s="13">
        <f t="shared" si="3453"/>
        <v>5.2376789007431901E-4</v>
      </c>
      <c r="AY2433" s="13">
        <f t="shared" si="3454"/>
        <v>7.9168476522219438E-4</v>
      </c>
      <c r="AZ2433" s="13">
        <f t="shared" si="3455"/>
        <v>5.9832301613219128E-4</v>
      </c>
      <c r="BA2433" s="13">
        <f t="shared" si="3456"/>
        <v>3.0145873489014169E-4</v>
      </c>
      <c r="BB2433" s="13">
        <f t="shared" si="3457"/>
        <v>1.1391510069556633E-4</v>
      </c>
      <c r="BC2433" s="13">
        <f t="shared" si="3458"/>
        <v>3.443695249689148E-5</v>
      </c>
      <c r="BD2433" s="13">
        <f t="shared" si="3459"/>
        <v>9.2357774589040909E-4</v>
      </c>
      <c r="BE2433" s="13">
        <f t="shared" si="3460"/>
        <v>1.2700801027133346E-3</v>
      </c>
      <c r="BF2433" s="13">
        <f t="shared" si="3461"/>
        <v>8.7329056729985584E-4</v>
      </c>
      <c r="BG2433" s="13">
        <f t="shared" si="3462"/>
        <v>4.0030882740159243E-4</v>
      </c>
      <c r="BH2433" s="13">
        <f t="shared" si="3463"/>
        <v>1.376235728084549E-4</v>
      </c>
      <c r="BI2433" s="13">
        <f t="shared" si="3464"/>
        <v>3.7851271810327759E-5</v>
      </c>
      <c r="BJ2433" s="14">
        <f t="shared" si="3465"/>
        <v>0.34507384904927024</v>
      </c>
      <c r="BK2433" s="14">
        <f t="shared" si="3466"/>
        <v>0.24855245355745489</v>
      </c>
      <c r="BL2433" s="14">
        <f t="shared" si="3467"/>
        <v>0.37353573048560706</v>
      </c>
      <c r="BM2433" s="14">
        <f t="shared" si="3468"/>
        <v>0.54942375425256684</v>
      </c>
      <c r="BN2433" s="14">
        <f t="shared" si="3469"/>
        <v>0.44904857515826668</v>
      </c>
    </row>
    <row r="2434" spans="1:66" x14ac:dyDescent="0.25">
      <c r="A2434" t="s">
        <v>346</v>
      </c>
      <c r="B2434" t="s">
        <v>237</v>
      </c>
      <c r="C2434" t="s">
        <v>238</v>
      </c>
      <c r="D2434" s="7" t="s">
        <v>476</v>
      </c>
      <c r="E2434" s="10">
        <f>VLOOKUP(A2434,home!$A$2:$E$405,3,FALSE)</f>
        <v>1.5866</v>
      </c>
      <c r="F2434" s="10">
        <f>VLOOKUP(B2434,home!$B$2:$E$405,3,FALSE)</f>
        <v>0.97409999999999997</v>
      </c>
      <c r="G2434" s="10">
        <f>VLOOKUP(C2434,away!$B$2:$E$405,4,FALSE)</f>
        <v>0.51570000000000005</v>
      </c>
      <c r="H2434" s="10">
        <f>VLOOKUP(A2434,away!$A$2:$E$405,3,FALSE)</f>
        <v>1.1788000000000001</v>
      </c>
      <c r="I2434" s="10">
        <f>VLOOKUP(C2434,away!$B$2:$E$405,3,FALSE)</f>
        <v>1.0025999999999999</v>
      </c>
      <c r="J2434" s="10">
        <f>VLOOKUP(B2434,home!$B$2:$E$405,4,FALSE)</f>
        <v>1.3882000000000001</v>
      </c>
      <c r="K2434" s="12">
        <f t="shared" si="3414"/>
        <v>0.79701799084200009</v>
      </c>
      <c r="L2434" s="12">
        <f t="shared" si="3415"/>
        <v>1.6406648264160002</v>
      </c>
      <c r="M2434" s="13">
        <f t="shared" si="3416"/>
        <v>8.7363053261553067E-2</v>
      </c>
      <c r="N2434" s="13">
        <f t="shared" si="3417"/>
        <v>6.9629925184345673E-2</v>
      </c>
      <c r="O2434" s="13">
        <f t="shared" si="3418"/>
        <v>0.14333348861453776</v>
      </c>
      <c r="P2434" s="13">
        <f t="shared" si="3419"/>
        <v>0.11423936911593359</v>
      </c>
      <c r="Q2434" s="13">
        <f t="shared" si="3420"/>
        <v>2.7748151536452981E-2</v>
      </c>
      <c r="R2434" s="13">
        <f t="shared" si="3421"/>
        <v>0.11758110660868519</v>
      </c>
      <c r="S2434" s="13">
        <f t="shared" si="3422"/>
        <v>3.7345974553266534E-2</v>
      </c>
      <c r="T2434" s="13">
        <f t="shared" si="3423"/>
        <v>4.5525416223919507E-2</v>
      </c>
      <c r="U2434" s="13">
        <f t="shared" si="3424"/>
        <v>9.3714257350233282E-2</v>
      </c>
      <c r="V2434" s="13">
        <f t="shared" si="3425"/>
        <v>5.4261185716218026E-3</v>
      </c>
      <c r="W2434" s="13">
        <f t="shared" si="3426"/>
        <v>7.3719253290543737E-3</v>
      </c>
      <c r="X2434" s="13">
        <f t="shared" si="3427"/>
        <v>1.2094858590344711E-2</v>
      </c>
      <c r="Y2434" s="13">
        <f t="shared" si="3428"/>
        <v>9.9218045348269876E-3</v>
      </c>
      <c r="Z2434" s="13">
        <f t="shared" si="3429"/>
        <v>6.4303728621313255E-2</v>
      </c>
      <c r="AA2434" s="13">
        <f t="shared" si="3430"/>
        <v>5.1251228589408303E-2</v>
      </c>
      <c r="AB2434" s="13">
        <f t="shared" si="3431"/>
        <v>2.0424075619257138E-2</v>
      </c>
      <c r="AC2434" s="13">
        <f t="shared" si="3432"/>
        <v>4.4346289651938135E-4</v>
      </c>
      <c r="AD2434" s="13">
        <f t="shared" si="3433"/>
        <v>1.4688892786000414E-3</v>
      </c>
      <c r="AE2434" s="13">
        <f t="shared" si="3434"/>
        <v>2.409954973298661E-3</v>
      </c>
      <c r="AF2434" s="13">
        <f t="shared" si="3435"/>
        <v>1.9769641789687121E-3</v>
      </c>
      <c r="AG2434" s="13">
        <f t="shared" si="3436"/>
        <v>1.0811785305061177E-3</v>
      </c>
      <c r="AH2434" s="13">
        <f t="shared" si="3437"/>
        <v>2.6375216439097116E-2</v>
      </c>
      <c r="AI2434" s="13">
        <f t="shared" si="3438"/>
        <v>2.1021522014312073E-2</v>
      </c>
      <c r="AJ2434" s="13">
        <f t="shared" si="3439"/>
        <v>8.3772656201439415E-3</v>
      </c>
      <c r="AK2434" s="13">
        <f t="shared" si="3440"/>
        <v>2.2256104711056296E-3</v>
      </c>
      <c r="AL2434" s="13">
        <f t="shared" si="3441"/>
        <v>2.3195581946078153E-5</v>
      </c>
      <c r="AM2434" s="13">
        <f t="shared" si="3442"/>
        <v>2.3414623631983199E-4</v>
      </c>
      <c r="AN2434" s="13">
        <f t="shared" si="3443"/>
        <v>3.84155494167637E-4</v>
      </c>
      <c r="AO2434" s="13">
        <f t="shared" si="3444"/>
        <v>3.151352035776495E-4</v>
      </c>
      <c r="AP2434" s="13">
        <f t="shared" si="3445"/>
        <v>1.7234374802509845E-4</v>
      </c>
      <c r="AQ2434" s="13">
        <f t="shared" si="3446"/>
        <v>7.0689581359370231E-5</v>
      </c>
      <c r="AR2434" s="13">
        <f t="shared" si="3447"/>
        <v>8.654577980147132E-3</v>
      </c>
      <c r="AS2434" s="13">
        <f t="shared" si="3448"/>
        <v>6.8978543533222822E-3</v>
      </c>
      <c r="AT2434" s="13">
        <f t="shared" si="3449"/>
        <v>2.7488570089028341E-3</v>
      </c>
      <c r="AU2434" s="13">
        <f t="shared" si="3450"/>
        <v>7.3029616344922926E-4</v>
      </c>
      <c r="AV2434" s="13">
        <f t="shared" si="3451"/>
        <v>1.4551479522798135E-4</v>
      </c>
      <c r="AW2434" s="13">
        <f t="shared" si="3452"/>
        <v>8.4254045772505765E-7</v>
      </c>
      <c r="AX2434" s="13">
        <f t="shared" si="3453"/>
        <v>3.1103127139141443E-5</v>
      </c>
      <c r="AY2434" s="13">
        <f t="shared" si="3454"/>
        <v>5.102980668873428E-5</v>
      </c>
      <c r="AZ2434" s="13">
        <f t="shared" si="3455"/>
        <v>4.1861404466507146E-5</v>
      </c>
      <c r="BA2434" s="13">
        <f t="shared" si="3456"/>
        <v>2.2893511297523979E-5</v>
      </c>
      <c r="BB2434" s="13">
        <f t="shared" si="3457"/>
        <v>9.3901446847512267E-6</v>
      </c>
      <c r="BC2434" s="13">
        <f t="shared" si="3458"/>
        <v>3.0812160198456968E-6</v>
      </c>
      <c r="BD2434" s="13">
        <f t="shared" si="3459"/>
        <v>2.3665436132503086E-3</v>
      </c>
      <c r="BE2434" s="13">
        <f t="shared" si="3460"/>
        <v>1.8861778358727282E-3</v>
      </c>
      <c r="BF2434" s="13">
        <f t="shared" si="3461"/>
        <v>7.5165883455899677E-4</v>
      </c>
      <c r="BG2434" s="13">
        <f t="shared" si="3462"/>
        <v>1.9969520470628372E-4</v>
      </c>
      <c r="BH2434" s="13">
        <f t="shared" si="3463"/>
        <v>3.9790167708946032E-5</v>
      </c>
      <c r="BI2434" s="13">
        <f t="shared" si="3464"/>
        <v>6.3426959045300798E-6</v>
      </c>
      <c r="BJ2434" s="14">
        <f t="shared" si="3465"/>
        <v>0.18056489783406388</v>
      </c>
      <c r="BK2434" s="14">
        <f t="shared" si="3466"/>
        <v>0.24489220378752921</v>
      </c>
      <c r="BL2434" s="14">
        <f t="shared" si="3467"/>
        <v>0.50873107997983158</v>
      </c>
      <c r="BM2434" s="14">
        <f t="shared" si="3468"/>
        <v>0.43854662863499883</v>
      </c>
      <c r="BN2434" s="14">
        <f t="shared" si="3469"/>
        <v>0.5598950943215083</v>
      </c>
    </row>
    <row r="2435" spans="1:66" x14ac:dyDescent="0.25">
      <c r="A2435" t="s">
        <v>346</v>
      </c>
      <c r="B2435" t="s">
        <v>235</v>
      </c>
      <c r="C2435" t="s">
        <v>240</v>
      </c>
      <c r="D2435" s="7" t="s">
        <v>476</v>
      </c>
      <c r="E2435" s="10">
        <f>VLOOKUP(A2435,home!$A$2:$E$405,3,FALSE)</f>
        <v>1.5866</v>
      </c>
      <c r="F2435" s="10">
        <f>VLOOKUP(B2435,home!$B$2:$E$405,3,FALSE)</f>
        <v>1.1975</v>
      </c>
      <c r="G2435" s="10">
        <f>VLOOKUP(C2435,away!$B$2:$E$405,4,FALSE)</f>
        <v>1.2033</v>
      </c>
      <c r="H2435" s="10">
        <f>VLOOKUP(A2435,away!$A$2:$E$405,3,FALSE)</f>
        <v>1.1788000000000001</v>
      </c>
      <c r="I2435" s="10">
        <f>VLOOKUP(C2435,away!$B$2:$E$405,3,FALSE)</f>
        <v>1.3882000000000001</v>
      </c>
      <c r="J2435" s="10">
        <f>VLOOKUP(B2435,home!$B$2:$E$405,4,FALSE)</f>
        <v>0.67869999999999997</v>
      </c>
      <c r="K2435" s="12">
        <f t="shared" si="3414"/>
        <v>2.28621404655</v>
      </c>
      <c r="L2435" s="12">
        <f t="shared" si="3415"/>
        <v>1.1106315755920002</v>
      </c>
      <c r="M2435" s="13">
        <f t="shared" si="3416"/>
        <v>3.347870807253462E-2</v>
      </c>
      <c r="N2435" s="13">
        <f t="shared" si="3417"/>
        <v>7.6539492655775518E-2</v>
      </c>
      <c r="O2435" s="13">
        <f t="shared" si="3418"/>
        <v>3.718251029538374E-2</v>
      </c>
      <c r="P2435" s="13">
        <f t="shared" si="3419"/>
        <v>8.5007177323296296E-2</v>
      </c>
      <c r="Q2435" s="13">
        <f t="shared" si="3420"/>
        <v>8.749283161272231E-2</v>
      </c>
      <c r="R2435" s="13">
        <f t="shared" si="3421"/>
        <v>2.0648034996913915E-2</v>
      </c>
      <c r="S2435" s="13">
        <f t="shared" si="3422"/>
        <v>5.3961313118908984E-2</v>
      </c>
      <c r="T2435" s="13">
        <f t="shared" si="3423"/>
        <v>9.7172301427043348E-2</v>
      </c>
      <c r="U2435" s="13">
        <f t="shared" si="3424"/>
        <v>4.7205827643600574E-2</v>
      </c>
      <c r="V2435" s="13">
        <f t="shared" si="3425"/>
        <v>1.5223934444671348E-2</v>
      </c>
      <c r="W2435" s="13">
        <f t="shared" si="3426"/>
        <v>6.6675780201813195E-2</v>
      </c>
      <c r="X2435" s="13">
        <f t="shared" si="3427"/>
        <v>7.4052226819365685E-2</v>
      </c>
      <c r="Y2435" s="13">
        <f t="shared" si="3428"/>
        <v>4.1122370674244159E-2</v>
      </c>
      <c r="Z2435" s="13">
        <f t="shared" si="3429"/>
        <v>7.6441198805004195E-3</v>
      </c>
      <c r="AA2435" s="13">
        <f t="shared" si="3430"/>
        <v>1.7476094244312165E-2</v>
      </c>
      <c r="AB2435" s="13">
        <f t="shared" si="3431"/>
        <v>1.9977046070089047E-2</v>
      </c>
      <c r="AC2435" s="13">
        <f t="shared" si="3432"/>
        <v>2.415982742099356E-3</v>
      </c>
      <c r="AD2435" s="13">
        <f t="shared" si="3433"/>
        <v>3.8108776315516443E-2</v>
      </c>
      <c r="AE2435" s="13">
        <f t="shared" si="3434"/>
        <v>4.2324810283185132E-2</v>
      </c>
      <c r="AF2435" s="13">
        <f t="shared" si="3435"/>
        <v>2.3503635365723207E-2</v>
      </c>
      <c r="AG2435" s="13">
        <f t="shared" si="3436"/>
        <v>8.701293192791006E-3</v>
      </c>
      <c r="AH2435" s="13">
        <f t="shared" si="3437"/>
        <v>2.1224502267235788E-3</v>
      </c>
      <c r="AI2435" s="13">
        <f t="shared" si="3438"/>
        <v>4.8523755214386777E-3</v>
      </c>
      <c r="AJ2435" s="13">
        <f t="shared" si="3439"/>
        <v>5.5467845381242456E-3</v>
      </c>
      <c r="AK2435" s="13">
        <f t="shared" si="3440"/>
        <v>4.2270455747486666E-3</v>
      </c>
      <c r="AL2435" s="13">
        <f t="shared" si="3441"/>
        <v>2.4538088258686444E-4</v>
      </c>
      <c r="AM2435" s="13">
        <f t="shared" si="3442"/>
        <v>1.7424963941873119E-2</v>
      </c>
      <c r="AN2435" s="13">
        <f t="shared" si="3443"/>
        <v>1.9352715157396335E-2</v>
      </c>
      <c r="AO2435" s="13">
        <f t="shared" si="3444"/>
        <v>1.0746868263621142E-2</v>
      </c>
      <c r="AP2435" s="13">
        <f t="shared" si="3445"/>
        <v>3.9786037441017367E-3</v>
      </c>
      <c r="AQ2435" s="13">
        <f t="shared" si="3446"/>
        <v>1.104690736241986E-3</v>
      </c>
      <c r="AR2435" s="13">
        <f t="shared" si="3447"/>
        <v>4.7145204788432077E-4</v>
      </c>
      <c r="AS2435" s="13">
        <f t="shared" si="3448"/>
        <v>1.0778402941478973E-3</v>
      </c>
      <c r="AT2435" s="13">
        <f t="shared" si="3449"/>
        <v>1.2320868102092537E-3</v>
      </c>
      <c r="AU2435" s="13">
        <f t="shared" si="3450"/>
        <v>9.389380573564597E-4</v>
      </c>
      <c r="AV2435" s="13">
        <f t="shared" si="3451"/>
        <v>5.366533438921771E-4</v>
      </c>
      <c r="AW2435" s="13">
        <f t="shared" si="3452"/>
        <v>1.7307132900223032E-5</v>
      </c>
      <c r="AX2435" s="13">
        <f t="shared" si="3453"/>
        <v>6.6395328874229347E-3</v>
      </c>
      <c r="AY2435" s="13">
        <f t="shared" si="3454"/>
        <v>7.374074871953437E-3</v>
      </c>
      <c r="AZ2435" s="13">
        <f t="shared" si="3455"/>
        <v>4.0949401967855133E-3</v>
      </c>
      <c r="BA2435" s="13">
        <f t="shared" si="3456"/>
        <v>1.5159899609036363E-3</v>
      </c>
      <c r="BB2435" s="13">
        <f t="shared" si="3457"/>
        <v>4.2092657971501521E-4</v>
      </c>
      <c r="BC2435" s="13">
        <f t="shared" si="3458"/>
        <v>9.34988700874877E-5</v>
      </c>
      <c r="BD2435" s="13">
        <f t="shared" si="3459"/>
        <v>8.7268255126306371E-5</v>
      </c>
      <c r="BE2435" s="13">
        <f t="shared" si="3460"/>
        <v>1.9951391068767063E-4</v>
      </c>
      <c r="BF2435" s="13">
        <f t="shared" si="3461"/>
        <v>2.2806575254813747E-4</v>
      </c>
      <c r="BG2435" s="13">
        <f t="shared" si="3462"/>
        <v>1.7380237567084941E-4</v>
      </c>
      <c r="BH2435" s="13">
        <f t="shared" si="3463"/>
        <v>9.933735814561401E-5</v>
      </c>
      <c r="BI2435" s="13">
        <f t="shared" si="3464"/>
        <v>4.5421292707934135E-5</v>
      </c>
      <c r="BJ2435" s="14">
        <f t="shared" si="3465"/>
        <v>0.62844032375828229</v>
      </c>
      <c r="BK2435" s="14">
        <f t="shared" si="3466"/>
        <v>0.19770657145605089</v>
      </c>
      <c r="BL2435" s="14">
        <f t="shared" si="3467"/>
        <v>0.16432854860971127</v>
      </c>
      <c r="BM2435" s="14">
        <f t="shared" si="3468"/>
        <v>0.65041404100886524</v>
      </c>
      <c r="BN2435" s="14">
        <f t="shared" si="3469"/>
        <v>0.34034875495662642</v>
      </c>
    </row>
    <row r="2436" spans="1:66" x14ac:dyDescent="0.25">
      <c r="A2436" t="s">
        <v>347</v>
      </c>
      <c r="B2436" t="s">
        <v>259</v>
      </c>
      <c r="C2436" t="s">
        <v>257</v>
      </c>
      <c r="D2436" s="7" t="s">
        <v>476</v>
      </c>
      <c r="E2436" s="10">
        <f>VLOOKUP(A2436,home!$A$2:$E$405,3,FALSE)</f>
        <v>1.1809000000000001</v>
      </c>
      <c r="F2436" s="10">
        <f>VLOOKUP(B2436,home!$B$2:$E$405,3,FALSE)</f>
        <v>0.5645</v>
      </c>
      <c r="G2436" s="10">
        <f>VLOOKUP(C2436,away!$B$2:$E$405,4,FALSE)</f>
        <v>0.70569999999999999</v>
      </c>
      <c r="H2436" s="10">
        <f>VLOOKUP(A2436,away!$A$2:$E$405,3,FALSE)</f>
        <v>0.92459999999999998</v>
      </c>
      <c r="I2436" s="10">
        <f>VLOOKUP(C2436,away!$B$2:$E$405,3,FALSE)</f>
        <v>0.81120000000000003</v>
      </c>
      <c r="J2436" s="10">
        <f>VLOOKUP(B2436,home!$B$2:$E$405,4,FALSE)</f>
        <v>0.72099999999999997</v>
      </c>
      <c r="K2436" s="12">
        <f t="shared" si="3414"/>
        <v>0.47043235788500004</v>
      </c>
      <c r="L2436" s="12">
        <f t="shared" si="3415"/>
        <v>0.54077560992000007</v>
      </c>
      <c r="M2436" s="13">
        <f t="shared" si="3416"/>
        <v>0.36377928039492247</v>
      </c>
      <c r="N2436" s="13">
        <f t="shared" si="3417"/>
        <v>0.17113354462589192</v>
      </c>
      <c r="O2436" s="13">
        <f t="shared" si="3418"/>
        <v>0.19672296223182292</v>
      </c>
      <c r="P2436" s="13">
        <f t="shared" si="3419"/>
        <v>9.2544846972838268E-2</v>
      </c>
      <c r="Q2436" s="13">
        <f t="shared" si="3420"/>
        <v>4.0253378455788115E-2</v>
      </c>
      <c r="R2436" s="13">
        <f t="shared" si="3421"/>
        <v>5.3191489943091572E-2</v>
      </c>
      <c r="S2436" s="13">
        <f t="shared" si="3422"/>
        <v>5.8858139830890652E-3</v>
      </c>
      <c r="T2436" s="13">
        <f t="shared" si="3423"/>
        <v>2.1768045285769408E-2</v>
      </c>
      <c r="U2436" s="13">
        <f t="shared" si="3424"/>
        <v>2.5022998033344835E-2</v>
      </c>
      <c r="V2436" s="13">
        <f t="shared" si="3425"/>
        <v>1.6637125975711787E-4</v>
      </c>
      <c r="W2436" s="13">
        <f t="shared" si="3426"/>
        <v>6.312163913264556E-3</v>
      </c>
      <c r="X2436" s="13">
        <f t="shared" si="3427"/>
        <v>3.4134642901106549E-3</v>
      </c>
      <c r="Y2436" s="13">
        <f t="shared" si="3428"/>
        <v>9.2295911671236449E-4</v>
      </c>
      <c r="Z2436" s="13">
        <f t="shared" si="3429"/>
        <v>9.5882201388429681E-3</v>
      </c>
      <c r="AA2436" s="13">
        <f t="shared" si="3430"/>
        <v>4.5106090078363397E-3</v>
      </c>
      <c r="AB2436" s="13">
        <f t="shared" si="3431"/>
        <v>1.060968215526885E-3</v>
      </c>
      <c r="AC2436" s="13">
        <f t="shared" si="3432"/>
        <v>2.6452858238287144E-6</v>
      </c>
      <c r="AD2436" s="13">
        <f t="shared" si="3433"/>
        <v>7.4236153826841332E-4</v>
      </c>
      <c r="AE2436" s="13">
        <f t="shared" si="3434"/>
        <v>4.0145101363825073E-4</v>
      </c>
      <c r="AF2436" s="13">
        <f t="shared" si="3435"/>
        <v>1.0854745837661362E-4</v>
      </c>
      <c r="AG2436" s="13">
        <f t="shared" si="3436"/>
        <v>1.9566606002959689E-5</v>
      </c>
      <c r="AH2436" s="13">
        <f t="shared" si="3437"/>
        <v>1.2962688984075083E-3</v>
      </c>
      <c r="AI2436" s="13">
        <f t="shared" si="3438"/>
        <v>6.098068343308356E-4</v>
      </c>
      <c r="AJ2436" s="13">
        <f t="shared" si="3439"/>
        <v>1.4343643346432131E-4</v>
      </c>
      <c r="AK2436" s="13">
        <f t="shared" si="3440"/>
        <v>2.2492379867078539E-5</v>
      </c>
      <c r="AL2436" s="13">
        <f t="shared" si="3441"/>
        <v>2.6918253453014847E-8</v>
      </c>
      <c r="AM2436" s="13">
        <f t="shared" si="3442"/>
        <v>6.9846177770149074E-5</v>
      </c>
      <c r="AN2436" s="13">
        <f t="shared" si="3443"/>
        <v>3.7771109384233118E-5</v>
      </c>
      <c r="AO2436" s="13">
        <f t="shared" si="3444"/>
        <v>1.0212847357306849E-5</v>
      </c>
      <c r="AP2436" s="13">
        <f t="shared" si="3445"/>
        <v>1.8409529195558245E-6</v>
      </c>
      <c r="AQ2436" s="13">
        <f t="shared" si="3446"/>
        <v>2.4888560947670141E-7</v>
      </c>
      <c r="AR2436" s="13">
        <f t="shared" si="3447"/>
        <v>1.4019812083132944E-4</v>
      </c>
      <c r="AS2436" s="13">
        <f t="shared" si="3448"/>
        <v>6.5953732553728449E-5</v>
      </c>
      <c r="AT2436" s="13">
        <f t="shared" si="3449"/>
        <v>1.5513384958283582E-5</v>
      </c>
      <c r="AU2436" s="13">
        <f t="shared" si="3450"/>
        <v>2.4326660882343467E-6</v>
      </c>
      <c r="AV2436" s="13">
        <f t="shared" si="3451"/>
        <v>2.8610121095874076E-7</v>
      </c>
      <c r="AW2436" s="13">
        <f t="shared" si="3452"/>
        <v>1.9022108710480526E-10</v>
      </c>
      <c r="AX2436" s="13">
        <f t="shared" si="3453"/>
        <v>5.4763170162776857E-6</v>
      </c>
      <c r="AY2436" s="13">
        <f t="shared" si="3454"/>
        <v>2.9614586745928406E-6</v>
      </c>
      <c r="AZ2436" s="13">
        <f t="shared" si="3455"/>
        <v>8.0074231050290905E-7</v>
      </c>
      <c r="BA2436" s="13">
        <f t="shared" si="3456"/>
        <v>1.4434063711698694E-7</v>
      </c>
      <c r="BB2436" s="13">
        <f t="shared" si="3457"/>
        <v>1.9513974018294999E-8</v>
      </c>
      <c r="BC2436" s="13">
        <f t="shared" si="3458"/>
        <v>2.1105362403413036E-9</v>
      </c>
      <c r="BD2436" s="13">
        <f t="shared" si="3459"/>
        <v>1.2635954050366666E-5</v>
      </c>
      <c r="BE2436" s="13">
        <f t="shared" si="3460"/>
        <v>5.9443616580405075E-6</v>
      </c>
      <c r="BF2436" s="13">
        <f t="shared" si="3461"/>
        <v>1.3982100354565921E-6</v>
      </c>
      <c r="BG2436" s="13">
        <f t="shared" si="3462"/>
        <v>2.192544145994381E-7</v>
      </c>
      <c r="BH2436" s="13">
        <f t="shared" si="3463"/>
        <v>2.5786092809177254E-8</v>
      </c>
      <c r="BI2436" s="13">
        <f t="shared" si="3464"/>
        <v>2.4261224881725401E-9</v>
      </c>
      <c r="BJ2436" s="14">
        <f t="shared" si="3465"/>
        <v>0.24520480676001274</v>
      </c>
      <c r="BK2436" s="14">
        <f t="shared" si="3466"/>
        <v>0.46238194627335877</v>
      </c>
      <c r="BL2436" s="14">
        <f t="shared" si="3467"/>
        <v>0.28282564197570859</v>
      </c>
      <c r="BM2436" s="14">
        <f t="shared" si="3468"/>
        <v>8.2372151255114309E-2</v>
      </c>
      <c r="BN2436" s="14">
        <f t="shared" si="3469"/>
        <v>0.91762550262435527</v>
      </c>
    </row>
    <row r="2437" spans="1:66" x14ac:dyDescent="0.25">
      <c r="A2437" t="s">
        <v>347</v>
      </c>
      <c r="B2437" t="s">
        <v>324</v>
      </c>
      <c r="C2437" t="s">
        <v>248</v>
      </c>
      <c r="D2437" s="7" t="s">
        <v>476</v>
      </c>
      <c r="E2437" s="10">
        <f>VLOOKUP(A2437,home!$A$2:$E$405,3,FALSE)</f>
        <v>1.1809000000000001</v>
      </c>
      <c r="F2437" s="10">
        <f>VLOOKUP(B2437,home!$B$2:$E$405,3,FALSE)</f>
        <v>1.3408</v>
      </c>
      <c r="G2437" s="10">
        <f>VLOOKUP(C2437,away!$B$2:$E$405,4,FALSE)</f>
        <v>0.3528</v>
      </c>
      <c r="H2437" s="10">
        <f>VLOOKUP(A2437,away!$A$2:$E$405,3,FALSE)</f>
        <v>0.92459999999999998</v>
      </c>
      <c r="I2437" s="10">
        <f>VLOOKUP(C2437,away!$B$2:$E$405,3,FALSE)</f>
        <v>0.54079999999999995</v>
      </c>
      <c r="J2437" s="10">
        <f>VLOOKUP(B2437,home!$B$2:$E$405,4,FALSE)</f>
        <v>0.63090000000000002</v>
      </c>
      <c r="K2437" s="12">
        <f t="shared" si="3414"/>
        <v>0.55860613401600001</v>
      </c>
      <c r="L2437" s="12">
        <f t="shared" si="3415"/>
        <v>0.31546493971200001</v>
      </c>
      <c r="M2437" s="13">
        <f t="shared" si="3416"/>
        <v>0.41724943367204664</v>
      </c>
      <c r="N2437" s="13">
        <f t="shared" si="3417"/>
        <v>0.23307809306390737</v>
      </c>
      <c r="O2437" s="13">
        <f t="shared" si="3418"/>
        <v>0.13162756743821835</v>
      </c>
      <c r="P2437" s="13">
        <f t="shared" si="3419"/>
        <v>7.3527966576593481E-2</v>
      </c>
      <c r="Q2437" s="13">
        <f t="shared" si="3420"/>
        <v>6.5099426245125394E-2</v>
      </c>
      <c r="R2437" s="13">
        <f t="shared" si="3421"/>
        <v>2.076194131316738E-2</v>
      </c>
      <c r="S2437" s="13">
        <f t="shared" si="3422"/>
        <v>3.239286522997408E-3</v>
      </c>
      <c r="T2437" s="13">
        <f t="shared" si="3423"/>
        <v>2.0536586575704275E-2</v>
      </c>
      <c r="U2437" s="13">
        <f t="shared" si="3424"/>
        <v>1.1597747771615504E-2</v>
      </c>
      <c r="V2437" s="13">
        <f t="shared" si="3425"/>
        <v>6.3425464209169338E-5</v>
      </c>
      <c r="W2437" s="13">
        <f t="shared" si="3426"/>
        <v>1.2121646273816407E-2</v>
      </c>
      <c r="X2437" s="13">
        <f t="shared" si="3427"/>
        <v>3.8239544109796826E-3</v>
      </c>
      <c r="Y2437" s="13">
        <f t="shared" si="3428"/>
        <v>6.0316177386057095E-4</v>
      </c>
      <c r="Z2437" s="13">
        <f t="shared" si="3429"/>
        <v>2.1832215215541436E-3</v>
      </c>
      <c r="AA2437" s="13">
        <f t="shared" si="3430"/>
        <v>1.2195609338558893E-3</v>
      </c>
      <c r="AB2437" s="13">
        <f t="shared" si="3431"/>
        <v>3.4062710922909054E-4</v>
      </c>
      <c r="AC2437" s="13">
        <f t="shared" si="3432"/>
        <v>6.9855478463965743E-7</v>
      </c>
      <c r="AD2437" s="13">
        <f t="shared" si="3433"/>
        <v>1.6928064907315086E-3</v>
      </c>
      <c r="AE2437" s="13">
        <f t="shared" si="3434"/>
        <v>5.3402109754269774E-4</v>
      </c>
      <c r="AF2437" s="13">
        <f t="shared" si="3435"/>
        <v>8.4232466670621596E-5</v>
      </c>
      <c r="AG2437" s="13">
        <f t="shared" si="3436"/>
        <v>8.8574633400135634E-6</v>
      </c>
      <c r="AH2437" s="13">
        <f t="shared" si="3437"/>
        <v>1.7218246141875474E-4</v>
      </c>
      <c r="AI2437" s="13">
        <f t="shared" si="3438"/>
        <v>9.6182179118489648E-5</v>
      </c>
      <c r="AJ2437" s="13">
        <f t="shared" si="3439"/>
        <v>2.6863977619306977E-5</v>
      </c>
      <c r="AK2437" s="13">
        <f t="shared" si="3440"/>
        <v>5.0021275607378055E-6</v>
      </c>
      <c r="AL2437" s="13">
        <f t="shared" si="3441"/>
        <v>4.9239911392929738E-9</v>
      </c>
      <c r="AM2437" s="13">
        <f t="shared" si="3442"/>
        <v>1.8912241788494402E-4</v>
      </c>
      <c r="AN2437" s="13">
        <f t="shared" si="3443"/>
        <v>5.9661492156261549E-5</v>
      </c>
      <c r="AO2437" s="13">
        <f t="shared" si="3444"/>
        <v>9.410554513101504E-6</v>
      </c>
      <c r="AP2437" s="13">
        <f t="shared" si="3445"/>
        <v>9.8956667071068524E-7</v>
      </c>
      <c r="AQ2437" s="13">
        <f t="shared" si="3446"/>
        <v>7.8043397529187728E-8</v>
      </c>
      <c r="AR2437" s="13">
        <f t="shared" si="3447"/>
        <v>1.086350596218625E-5</v>
      </c>
      <c r="AS2437" s="13">
        <f t="shared" si="3448"/>
        <v>6.0684210673966279E-6</v>
      </c>
      <c r="AT2437" s="13">
        <f t="shared" si="3449"/>
        <v>1.6949286160198393E-6</v>
      </c>
      <c r="AU2437" s="13">
        <f t="shared" si="3450"/>
        <v>3.1559917387597724E-7</v>
      </c>
      <c r="AV2437" s="13">
        <f t="shared" si="3451"/>
        <v>4.4073908604375754E-8</v>
      </c>
      <c r="AW2437" s="13">
        <f t="shared" si="3452"/>
        <v>2.4103025585593035E-11</v>
      </c>
      <c r="AX2437" s="13">
        <f t="shared" si="3453"/>
        <v>1.760749045174449E-5</v>
      </c>
      <c r="AY2437" s="13">
        <f t="shared" si="3454"/>
        <v>5.5545459138391919E-6</v>
      </c>
      <c r="AZ2437" s="13">
        <f t="shared" si="3455"/>
        <v>8.7613224591840822E-7</v>
      </c>
      <c r="BA2437" s="13">
        <f t="shared" si="3456"/>
        <v>9.2129668712796613E-8</v>
      </c>
      <c r="BB2437" s="13">
        <f t="shared" si="3457"/>
        <v>7.26592009654223E-9</v>
      </c>
      <c r="BC2437" s="13">
        <f t="shared" si="3458"/>
        <v>4.5842860904158103E-10</v>
      </c>
      <c r="BD2437" s="13">
        <f t="shared" si="3459"/>
        <v>5.7117587557033913E-7</v>
      </c>
      <c r="BE2437" s="13">
        <f t="shared" si="3460"/>
        <v>3.1906234769555099E-7</v>
      </c>
      <c r="BF2437" s="13">
        <f t="shared" si="3461"/>
        <v>8.9115092278140279E-8</v>
      </c>
      <c r="BG2437" s="13">
        <f t="shared" si="3462"/>
        <v>1.6593412393323677E-8</v>
      </c>
      <c r="BH2437" s="13">
        <f t="shared" si="3463"/>
        <v>2.3172954867919304E-9</v>
      </c>
      <c r="BI2437" s="13">
        <f t="shared" si="3464"/>
        <v>2.5889109464991311E-10</v>
      </c>
      <c r="BJ2437" s="14">
        <f t="shared" si="3465"/>
        <v>0.33786618595892992</v>
      </c>
      <c r="BK2437" s="14">
        <f t="shared" si="3466"/>
        <v>0.49408637026053637</v>
      </c>
      <c r="BL2437" s="14">
        <f t="shared" si="3467"/>
        <v>0.16586766036344616</v>
      </c>
      <c r="BM2437" s="14">
        <f t="shared" si="3468"/>
        <v>5.8653455273597159E-2</v>
      </c>
      <c r="BN2437" s="14">
        <f t="shared" si="3469"/>
        <v>0.94134442830905862</v>
      </c>
    </row>
    <row r="2438" spans="1:66" x14ac:dyDescent="0.25">
      <c r="A2438" t="s">
        <v>347</v>
      </c>
      <c r="B2438" t="s">
        <v>258</v>
      </c>
      <c r="C2438" t="s">
        <v>247</v>
      </c>
      <c r="D2438" s="7" t="s">
        <v>476</v>
      </c>
      <c r="E2438" s="10">
        <f>VLOOKUP(A2438,home!$A$2:$E$405,3,FALSE)</f>
        <v>1.1809000000000001</v>
      </c>
      <c r="F2438" s="10">
        <f>VLOOKUP(B2438,home!$B$2:$E$405,3,FALSE)</f>
        <v>1.8348</v>
      </c>
      <c r="G2438" s="10">
        <f>VLOOKUP(C2438,away!$B$2:$E$405,4,FALSE)</f>
        <v>0.5645</v>
      </c>
      <c r="H2438" s="10">
        <f>VLOOKUP(A2438,away!$A$2:$E$405,3,FALSE)</f>
        <v>0.92459999999999998</v>
      </c>
      <c r="I2438" s="10">
        <f>VLOOKUP(C2438,away!$B$2:$E$405,3,FALSE)</f>
        <v>1.5322</v>
      </c>
      <c r="J2438" s="10">
        <f>VLOOKUP(B2438,home!$B$2:$E$405,4,FALSE)</f>
        <v>0.81120000000000003</v>
      </c>
      <c r="K2438" s="12">
        <f t="shared" si="3414"/>
        <v>1.2231107981400002</v>
      </c>
      <c r="L2438" s="12">
        <f t="shared" si="3415"/>
        <v>1.149204423744</v>
      </c>
      <c r="M2438" s="13">
        <f t="shared" si="3416"/>
        <v>9.326454800174952E-2</v>
      </c>
      <c r="N2438" s="13">
        <f t="shared" si="3417"/>
        <v>0.11407287574458622</v>
      </c>
      <c r="O2438" s="13">
        <f t="shared" si="3418"/>
        <v>0.10718003114209518</v>
      </c>
      <c r="P2438" s="13">
        <f t="shared" si="3419"/>
        <v>0.13109305343487812</v>
      </c>
      <c r="Q2438" s="13">
        <f t="shared" si="3420"/>
        <v>6.9761883049042961E-2</v>
      </c>
      <c r="R2438" s="13">
        <f t="shared" si="3421"/>
        <v>6.1585882962757757E-2</v>
      </c>
      <c r="S2438" s="13">
        <f t="shared" si="3422"/>
        <v>4.6066241211391065E-2</v>
      </c>
      <c r="T2438" s="13">
        <f t="shared" si="3423"/>
        <v>8.0170664608671741E-2</v>
      </c>
      <c r="U2438" s="13">
        <f t="shared" si="3424"/>
        <v>7.5326358464735274E-2</v>
      </c>
      <c r="V2438" s="13">
        <f t="shared" si="3425"/>
        <v>7.1945453968873235E-3</v>
      </c>
      <c r="W2438" s="13">
        <f t="shared" si="3426"/>
        <v>2.8442170818621434E-2</v>
      </c>
      <c r="X2438" s="13">
        <f t="shared" si="3427"/>
        <v>3.2685868525642259E-2</v>
      </c>
      <c r="Y2438" s="13">
        <f t="shared" si="3428"/>
        <v>1.8781372351791434E-2</v>
      </c>
      <c r="Z2438" s="13">
        <f t="shared" si="3429"/>
        <v>2.3591589713660484E-2</v>
      </c>
      <c r="AA2438" s="13">
        <f t="shared" si="3430"/>
        <v>2.8855128124066695E-2</v>
      </c>
      <c r="AB2438" s="13">
        <f t="shared" si="3431"/>
        <v>1.7646509395129593E-2</v>
      </c>
      <c r="AC2438" s="13">
        <f t="shared" si="3432"/>
        <v>6.320427646152011E-4</v>
      </c>
      <c r="AD2438" s="13">
        <f t="shared" si="3433"/>
        <v>8.6969815626995687E-3</v>
      </c>
      <c r="AE2438" s="13">
        <f t="shared" si="3434"/>
        <v>9.9946096850743495E-3</v>
      </c>
      <c r="AF2438" s="13">
        <f t="shared" si="3435"/>
        <v>5.742924831841037E-3</v>
      </c>
      <c r="AG2438" s="13">
        <f t="shared" si="3436"/>
        <v>2.199931540660329E-3</v>
      </c>
      <c r="AH2438" s="13">
        <f t="shared" si="3437"/>
        <v>6.7778898155230211E-3</v>
      </c>
      <c r="AI2438" s="13">
        <f t="shared" si="3438"/>
        <v>8.2901102219693403E-3</v>
      </c>
      <c r="AJ2438" s="13">
        <f t="shared" si="3439"/>
        <v>5.0698616651307475E-3</v>
      </c>
      <c r="AK2438" s="13">
        <f t="shared" si="3440"/>
        <v>2.0670008492324867E-3</v>
      </c>
      <c r="AL2438" s="13">
        <f t="shared" si="3441"/>
        <v>3.5536082119123933E-5</v>
      </c>
      <c r="AM2438" s="13">
        <f t="shared" si="3442"/>
        <v>2.1274744121124673E-3</v>
      </c>
      <c r="AN2438" s="13">
        <f t="shared" si="3443"/>
        <v>2.444903005801813E-3</v>
      </c>
      <c r="AO2438" s="13">
        <f t="shared" si="3444"/>
        <v>1.4048466749462234E-3</v>
      </c>
      <c r="AP2438" s="13">
        <f t="shared" si="3445"/>
        <v>5.3815200451008303E-4</v>
      </c>
      <c r="AQ2438" s="13">
        <f t="shared" si="3446"/>
        <v>1.5461166605742216E-4</v>
      </c>
      <c r="AR2438" s="13">
        <f t="shared" si="3447"/>
        <v>1.5578361919296926E-3</v>
      </c>
      <c r="AS2438" s="13">
        <f t="shared" si="3448"/>
        <v>1.9054062680825047E-3</v>
      </c>
      <c r="AT2438" s="13">
        <f t="shared" si="3449"/>
        <v>1.1652614906676759E-3</v>
      </c>
      <c r="AU2438" s="13">
        <f t="shared" si="3450"/>
        <v>4.7508130396411584E-4</v>
      </c>
      <c r="AV2438" s="13">
        <f t="shared" si="3451"/>
        <v>1.4526926821823539E-4</v>
      </c>
      <c r="AW2438" s="13">
        <f t="shared" si="3452"/>
        <v>1.3874908680976375E-6</v>
      </c>
      <c r="AX2438" s="13">
        <f t="shared" si="3453"/>
        <v>4.3368948770355122E-4</v>
      </c>
      <c r="AY2438" s="13">
        <f t="shared" si="3454"/>
        <v>4.983978778001901E-4</v>
      </c>
      <c r="AZ2438" s="13">
        <f t="shared" si="3455"/>
        <v>2.863805229763001E-4</v>
      </c>
      <c r="BA2438" s="13">
        <f t="shared" si="3456"/>
        <v>1.0970325462616144E-4</v>
      </c>
      <c r="BB2438" s="13">
        <f t="shared" si="3457"/>
        <v>3.15178663788748E-5</v>
      </c>
      <c r="BC2438" s="13">
        <f t="shared" si="3458"/>
        <v>7.2440942939150439E-6</v>
      </c>
      <c r="BD2438" s="13">
        <f t="shared" si="3459"/>
        <v>2.983787072056845E-4</v>
      </c>
      <c r="BE2438" s="13">
        <f t="shared" si="3460"/>
        <v>3.6495021871832623E-4</v>
      </c>
      <c r="BF2438" s="13">
        <f t="shared" si="3461"/>
        <v>2.2318727664896984E-4</v>
      </c>
      <c r="BG2438" s="13">
        <f t="shared" si="3462"/>
        <v>9.0994256025604841E-5</v>
      </c>
      <c r="BH2438" s="13">
        <f t="shared" si="3463"/>
        <v>2.7824014278408259E-5</v>
      </c>
      <c r="BI2438" s="13">
        <f t="shared" si="3464"/>
        <v>6.8063704623045375E-6</v>
      </c>
      <c r="BJ2438" s="14">
        <f t="shared" si="3465"/>
        <v>0.37858620358583839</v>
      </c>
      <c r="BK2438" s="14">
        <f t="shared" si="3466"/>
        <v>0.27878436476944057</v>
      </c>
      <c r="BL2438" s="14">
        <f t="shared" si="3467"/>
        <v>0.31905976800684166</v>
      </c>
      <c r="BM2438" s="14">
        <f t="shared" si="3468"/>
        <v>0.42256664135373928</v>
      </c>
      <c r="BN2438" s="14">
        <f t="shared" si="3469"/>
        <v>0.57695827433510982</v>
      </c>
    </row>
    <row r="2439" spans="1:66" x14ac:dyDescent="0.25">
      <c r="A2439" t="s">
        <v>357</v>
      </c>
      <c r="B2439" t="s">
        <v>337</v>
      </c>
      <c r="C2439" t="s">
        <v>330</v>
      </c>
      <c r="D2439" s="7" t="s">
        <v>476</v>
      </c>
      <c r="E2439" s="10">
        <f>VLOOKUP(A2439,home!$A$2:$E$405,3,FALSE)</f>
        <v>1.72</v>
      </c>
      <c r="F2439" s="10">
        <f>VLOOKUP(B2439,home!$B$2:$E$405,3,FALSE)</f>
        <v>1.0465</v>
      </c>
      <c r="G2439" s="10">
        <f>VLOOKUP(C2439,away!$B$2:$E$405,4,FALSE)</f>
        <v>0.98839999999999995</v>
      </c>
      <c r="H2439" s="10">
        <f>VLOOKUP(A2439,away!$A$2:$E$405,3,FALSE)</f>
        <v>1.58</v>
      </c>
      <c r="I2439" s="10">
        <f>VLOOKUP(C2439,away!$B$2:$E$405,3,FALSE)</f>
        <v>0.50629999999999997</v>
      </c>
      <c r="J2439" s="10">
        <f>VLOOKUP(B2439,home!$B$2:$E$405,4,FALSE)</f>
        <v>1.2024999999999999</v>
      </c>
      <c r="K2439" s="12">
        <f t="shared" si="3414"/>
        <v>1.7791002319999998</v>
      </c>
      <c r="L2439" s="12">
        <f t="shared" si="3415"/>
        <v>0.96194468499999986</v>
      </c>
      <c r="M2439" s="13">
        <f t="shared" si="3416"/>
        <v>6.4502911478345401E-2</v>
      </c>
      <c r="N2439" s="13">
        <f t="shared" si="3417"/>
        <v>0.11475714477579976</v>
      </c>
      <c r="O2439" s="13">
        <f t="shared" si="3418"/>
        <v>6.2048232863619837E-2</v>
      </c>
      <c r="P2439" s="13">
        <f t="shared" si="3419"/>
        <v>0.11039002548285606</v>
      </c>
      <c r="Q2439" s="13">
        <f t="shared" si="3420"/>
        <v>0.10208223144714149</v>
      </c>
      <c r="R2439" s="13">
        <f t="shared" si="3421"/>
        <v>2.9843483908400709E-2</v>
      </c>
      <c r="S2439" s="13">
        <f t="shared" si="3422"/>
        <v>4.7230262351012728E-2</v>
      </c>
      <c r="T2439" s="13">
        <f t="shared" si="3423"/>
        <v>9.8197459973517587E-2</v>
      </c>
      <c r="U2439" s="13">
        <f t="shared" si="3424"/>
        <v>5.3094549145123966E-2</v>
      </c>
      <c r="V2439" s="13">
        <f t="shared" si="3425"/>
        <v>8.9810758494738747E-3</v>
      </c>
      <c r="W2439" s="13">
        <f t="shared" si="3426"/>
        <v>6.0538173883562342E-2</v>
      </c>
      <c r="X2439" s="13">
        <f t="shared" si="3427"/>
        <v>5.8234374606898592E-2</v>
      </c>
      <c r="Y2439" s="13">
        <f t="shared" si="3428"/>
        <v>2.8009123568702526E-2</v>
      </c>
      <c r="Z2439" s="13">
        <f t="shared" si="3429"/>
        <v>9.569260242523029E-3</v>
      </c>
      <c r="AA2439" s="13">
        <f t="shared" si="3430"/>
        <v>1.7024673117541095E-2</v>
      </c>
      <c r="AB2439" s="13">
        <f t="shared" si="3431"/>
        <v>1.5144299946570766E-2</v>
      </c>
      <c r="AC2439" s="13">
        <f t="shared" si="3432"/>
        <v>9.6063608715914314E-4</v>
      </c>
      <c r="AD2439" s="13">
        <f t="shared" si="3433"/>
        <v>2.6925869800275542E-2</v>
      </c>
      <c r="AE2439" s="13">
        <f t="shared" si="3434"/>
        <v>2.5901197343377064E-2</v>
      </c>
      <c r="AF2439" s="13">
        <f t="shared" si="3435"/>
        <v>1.245775955979884E-2</v>
      </c>
      <c r="AG2439" s="13">
        <f t="shared" si="3436"/>
        <v>3.9945585318521444E-3</v>
      </c>
      <c r="AH2439" s="13">
        <f t="shared" si="3437"/>
        <v>2.3012747574192092E-3</v>
      </c>
      <c r="AI2439" s="13">
        <f t="shared" si="3438"/>
        <v>4.0941984548202581E-3</v>
      </c>
      <c r="AJ2439" s="13">
        <f t="shared" si="3439"/>
        <v>3.6419947104123821E-3</v>
      </c>
      <c r="AK2439" s="13">
        <f t="shared" si="3440"/>
        <v>2.159824544745813E-3</v>
      </c>
      <c r="AL2439" s="13">
        <f t="shared" si="3441"/>
        <v>6.5761150751683376E-5</v>
      </c>
      <c r="AM2439" s="13">
        <f t="shared" si="3442"/>
        <v>9.5807642416944009E-3</v>
      </c>
      <c r="AN2439" s="13">
        <f t="shared" si="3443"/>
        <v>9.2161652405359819E-3</v>
      </c>
      <c r="AO2439" s="13">
        <f t="shared" si="3444"/>
        <v>4.4327205846076663E-3</v>
      </c>
      <c r="AP2439" s="13">
        <f t="shared" si="3445"/>
        <v>1.4213440021511457E-3</v>
      </c>
      <c r="AQ2439" s="13">
        <f t="shared" si="3446"/>
        <v>3.4181357710648072E-4</v>
      </c>
      <c r="AR2439" s="13">
        <f t="shared" si="3447"/>
        <v>4.4273980432481459E-4</v>
      </c>
      <c r="AS2439" s="13">
        <f t="shared" si="3448"/>
        <v>7.8767848858991212E-4</v>
      </c>
      <c r="AT2439" s="13">
        <f t="shared" si="3449"/>
        <v>7.0067949089586113E-4</v>
      </c>
      <c r="AU2439" s="13">
        <f t="shared" si="3450"/>
        <v>4.1552634827015598E-4</v>
      </c>
      <c r="AV2439" s="13">
        <f t="shared" si="3451"/>
        <v>1.8481575565238692E-4</v>
      </c>
      <c r="AW2439" s="13">
        <f t="shared" si="3452"/>
        <v>3.1262047543808031E-6</v>
      </c>
      <c r="AX2439" s="13">
        <f t="shared" si="3453"/>
        <v>2.8408566475226372E-3</v>
      </c>
      <c r="AY2439" s="13">
        <f t="shared" si="3454"/>
        <v>2.7327469529313184E-3</v>
      </c>
      <c r="AZ2439" s="13">
        <f t="shared" si="3455"/>
        <v>1.3143757034111132E-3</v>
      </c>
      <c r="BA2439" s="13">
        <f t="shared" si="3456"/>
        <v>4.2145224066315222E-4</v>
      </c>
      <c r="BB2439" s="13">
        <f t="shared" si="3457"/>
        <v>1.0135343572181501E-4</v>
      </c>
      <c r="BC2439" s="13">
        <f t="shared" si="3458"/>
        <v>1.9499279759817821E-5</v>
      </c>
      <c r="BD2439" s="13">
        <f t="shared" si="3459"/>
        <v>7.0981866934699189E-5</v>
      </c>
      <c r="BE2439" s="13">
        <f t="shared" si="3460"/>
        <v>1.2628385593131645E-4</v>
      </c>
      <c r="BF2439" s="13">
        <f t="shared" si="3461"/>
        <v>1.1233581869262986E-4</v>
      </c>
      <c r="BG2439" s="13">
        <f t="shared" si="3462"/>
        <v>6.6618893699322532E-5</v>
      </c>
      <c r="BH2439" s="13">
        <f t="shared" si="3463"/>
        <v>2.9630422309012033E-5</v>
      </c>
      <c r="BI2439" s="13">
        <f t="shared" si="3464"/>
        <v>1.0543098240844256E-5</v>
      </c>
      <c r="BJ2439" s="14">
        <f t="shared" si="3465"/>
        <v>0.56352098539703155</v>
      </c>
      <c r="BK2439" s="14">
        <f t="shared" si="3466"/>
        <v>0.23486341935253024</v>
      </c>
      <c r="BL2439" s="14">
        <f t="shared" si="3467"/>
        <v>0.19230036529219496</v>
      </c>
      <c r="BM2439" s="14">
        <f t="shared" si="3468"/>
        <v>0.5139003795799395</v>
      </c>
      <c r="BN2439" s="14">
        <f t="shared" si="3469"/>
        <v>0.48362402995616321</v>
      </c>
    </row>
    <row r="2440" spans="1:66" x14ac:dyDescent="0.25">
      <c r="A2440" t="s">
        <v>357</v>
      </c>
      <c r="B2440" t="s">
        <v>334</v>
      </c>
      <c r="C2440" t="s">
        <v>333</v>
      </c>
      <c r="D2440" s="7" t="s">
        <v>476</v>
      </c>
      <c r="E2440" s="10">
        <f>VLOOKUP(A2440,home!$A$2:$E$405,3,FALSE)</f>
        <v>1.72</v>
      </c>
      <c r="F2440" s="10">
        <f>VLOOKUP(B2440,home!$B$2:$E$405,3,FALSE)</f>
        <v>1.0465</v>
      </c>
      <c r="G2440" s="10">
        <f>VLOOKUP(C2440,away!$B$2:$E$405,4,FALSE)</f>
        <v>0.98839999999999995</v>
      </c>
      <c r="H2440" s="10">
        <f>VLOOKUP(A2440,away!$A$2:$E$405,3,FALSE)</f>
        <v>1.58</v>
      </c>
      <c r="I2440" s="10">
        <f>VLOOKUP(C2440,away!$B$2:$E$405,3,FALSE)</f>
        <v>1.3290999999999999</v>
      </c>
      <c r="J2440" s="10">
        <f>VLOOKUP(B2440,home!$B$2:$E$405,4,FALSE)</f>
        <v>1.0126999999999999</v>
      </c>
      <c r="K2440" s="12">
        <f t="shared" si="3414"/>
        <v>1.7791002319999998</v>
      </c>
      <c r="L2440" s="12">
        <f t="shared" si="3415"/>
        <v>2.1266477205999998</v>
      </c>
      <c r="M2440" s="13">
        <f t="shared" si="3416"/>
        <v>2.0125895644364213E-2</v>
      </c>
      <c r="N2440" s="13">
        <f t="shared" si="3417"/>
        <v>3.5805985610096153E-2</v>
      </c>
      <c r="O2440" s="13">
        <f t="shared" si="3418"/>
        <v>4.2800690097120619E-2</v>
      </c>
      <c r="P2440" s="13">
        <f t="shared" si="3419"/>
        <v>7.6146717681547391E-2</v>
      </c>
      <c r="Q2440" s="13">
        <f t="shared" si="3420"/>
        <v>3.1851218652955371E-2</v>
      </c>
      <c r="R2440" s="13">
        <f t="shared" si="3421"/>
        <v>4.5510995017574281E-2</v>
      </c>
      <c r="S2440" s="13">
        <f t="shared" si="3422"/>
        <v>7.2025646909495034E-2</v>
      </c>
      <c r="T2440" s="13">
        <f t="shared" si="3423"/>
        <v>6.7736321546639736E-2</v>
      </c>
      <c r="U2440" s="13">
        <f t="shared" si="3424"/>
        <v>8.0968621794317241E-2</v>
      </c>
      <c r="V2440" s="13">
        <f t="shared" si="3425"/>
        <v>3.0278937356034537E-2</v>
      </c>
      <c r="W2440" s="13">
        <f t="shared" si="3426"/>
        <v>1.8888836831651865E-2</v>
      </c>
      <c r="X2440" s="13">
        <f t="shared" si="3427"/>
        <v>4.0169901792817771E-2</v>
      </c>
      <c r="Y2440" s="13">
        <f t="shared" si="3428"/>
        <v>4.2713615042210877E-2</v>
      </c>
      <c r="Z2440" s="13">
        <f t="shared" si="3429"/>
        <v>3.226195127212076E-2</v>
      </c>
      <c r="AA2440" s="13">
        <f t="shared" si="3430"/>
        <v>5.7397244993002729E-2</v>
      </c>
      <c r="AB2440" s="13">
        <f t="shared" si="3431"/>
        <v>5.1057725941606007E-2</v>
      </c>
      <c r="AC2440" s="13">
        <f t="shared" si="3432"/>
        <v>7.1600592816128406E-3</v>
      </c>
      <c r="AD2440" s="13">
        <f t="shared" si="3433"/>
        <v>8.4012834973505E-3</v>
      </c>
      <c r="AE2440" s="13">
        <f t="shared" si="3434"/>
        <v>1.7866570399754839E-2</v>
      </c>
      <c r="AF2440" s="13">
        <f t="shared" si="3435"/>
        <v>1.8997950607789027E-2</v>
      </c>
      <c r="AG2440" s="13">
        <f t="shared" si="3436"/>
        <v>1.3467316118708637E-2</v>
      </c>
      <c r="AH2440" s="13">
        <f t="shared" si="3437"/>
        <v>1.7152451283740971E-2</v>
      </c>
      <c r="AI2440" s="13">
        <f t="shared" si="3438"/>
        <v>3.0515930058272255E-2</v>
      </c>
      <c r="AJ2440" s="13">
        <f t="shared" si="3439"/>
        <v>2.7145449123183975E-2</v>
      </c>
      <c r="AK2440" s="13">
        <f t="shared" si="3440"/>
        <v>1.6098158277600264E-2</v>
      </c>
      <c r="AL2440" s="13">
        <f t="shared" si="3441"/>
        <v>1.0836089430937513E-3</v>
      </c>
      <c r="AM2440" s="13">
        <f t="shared" si="3442"/>
        <v>2.9893450838468089E-3</v>
      </c>
      <c r="AN2440" s="13">
        <f t="shared" si="3443"/>
        <v>6.3572839086496321E-3</v>
      </c>
      <c r="AO2440" s="13">
        <f t="shared" si="3444"/>
        <v>6.7598516667683999E-3</v>
      </c>
      <c r="AP2440" s="13">
        <f t="shared" si="3445"/>
        <v>4.7919410462423746E-3</v>
      </c>
      <c r="AQ2440" s="13">
        <f t="shared" si="3446"/>
        <v>2.5476926258102316E-3</v>
      </c>
      <c r="AR2440" s="13">
        <f t="shared" si="3447"/>
        <v>7.2954442850540549E-3</v>
      </c>
      <c r="AS2440" s="13">
        <f t="shared" si="3448"/>
        <v>1.2979326620082741E-2</v>
      </c>
      <c r="AT2440" s="13">
        <f t="shared" si="3449"/>
        <v>1.1545761500496493E-2</v>
      </c>
      <c r="AU2440" s="13">
        <f t="shared" si="3450"/>
        <v>6.8470223213833231E-3</v>
      </c>
      <c r="AV2440" s="13">
        <f t="shared" si="3451"/>
        <v>3.0453847501205637E-3</v>
      </c>
      <c r="AW2440" s="13">
        <f t="shared" si="3452"/>
        <v>1.1388487543750588E-4</v>
      </c>
      <c r="AX2440" s="13">
        <f t="shared" si="3453"/>
        <v>8.8639075536665337E-4</v>
      </c>
      <c r="AY2440" s="13">
        <f t="shared" si="3454"/>
        <v>1.8850408794614055E-3</v>
      </c>
      <c r="AZ2440" s="13">
        <f t="shared" si="3455"/>
        <v>2.0044089447722089E-3</v>
      </c>
      <c r="BA2440" s="13">
        <f t="shared" si="3456"/>
        <v>1.420890571183356E-3</v>
      </c>
      <c r="BB2440" s="13">
        <f t="shared" si="3457"/>
        <v>7.5543342360727904E-4</v>
      </c>
      <c r="BC2440" s="13">
        <f t="shared" si="3458"/>
        <v>3.2130815367589484E-4</v>
      </c>
      <c r="BD2440" s="13">
        <f t="shared" si="3459"/>
        <v>2.5858066599290801E-3</v>
      </c>
      <c r="BE2440" s="13">
        <f t="shared" si="3460"/>
        <v>4.6004092285869711E-3</v>
      </c>
      <c r="BF2440" s="13">
        <f t="shared" si="3461"/>
        <v>4.092294562937011E-3</v>
      </c>
      <c r="BG2440" s="13">
        <f t="shared" si="3462"/>
        <v>2.4268674021111908E-3</v>
      </c>
      <c r="BH2440" s="13">
        <f t="shared" si="3463"/>
        <v>1.0794100895323148E-3</v>
      </c>
      <c r="BI2440" s="13">
        <f t="shared" si="3464"/>
        <v>3.8407574814201638E-4</v>
      </c>
      <c r="BJ2440" s="14">
        <f t="shared" si="3465"/>
        <v>0.32661858715935904</v>
      </c>
      <c r="BK2440" s="14">
        <f t="shared" si="3466"/>
        <v>0.20870590669560918</v>
      </c>
      <c r="BL2440" s="14">
        <f t="shared" si="3467"/>
        <v>0.42552906975479404</v>
      </c>
      <c r="BM2440" s="14">
        <f t="shared" si="3468"/>
        <v>0.73910285617420124</v>
      </c>
      <c r="BN2440" s="14">
        <f t="shared" si="3469"/>
        <v>0.25224150270365803</v>
      </c>
    </row>
    <row r="2441" spans="1:66" x14ac:dyDescent="0.25">
      <c r="A2441" t="s">
        <v>344</v>
      </c>
      <c r="B2441" t="s">
        <v>199</v>
      </c>
      <c r="C2441" t="s">
        <v>197</v>
      </c>
      <c r="D2441" s="7" t="s">
        <v>477</v>
      </c>
      <c r="E2441" s="10">
        <f>VLOOKUP(A2441,home!$A$2:$E$405,3,FALSE)</f>
        <v>1.3976999999999999</v>
      </c>
      <c r="F2441" s="10">
        <f>VLOOKUP(B2441,home!$B$2:$E$405,3,FALSE)</f>
        <v>1.4309000000000001</v>
      </c>
      <c r="G2441" s="10">
        <f>VLOOKUP(C2441,away!$B$2:$E$405,4,FALSE)</f>
        <v>1.4730000000000001</v>
      </c>
      <c r="H2441" s="10">
        <f>VLOOKUP(A2441,away!$A$2:$E$405,3,FALSE)</f>
        <v>1.0585</v>
      </c>
      <c r="I2441" s="10">
        <f>VLOOKUP(C2441,away!$B$2:$E$405,3,FALSE)</f>
        <v>0.94469999999999998</v>
      </c>
      <c r="J2441" s="10">
        <f>VLOOKUP(B2441,home!$B$2:$E$405,4,FALSE)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344</v>
      </c>
      <c r="B2442" t="s">
        <v>201</v>
      </c>
      <c r="C2442" t="s">
        <v>214</v>
      </c>
      <c r="D2442" s="7" t="s">
        <v>477</v>
      </c>
      <c r="E2442" s="10">
        <f>VLOOKUP(A2442,home!$A$2:$E$405,3,FALSE)</f>
        <v>1.3976999999999999</v>
      </c>
      <c r="F2442" s="10">
        <f>VLOOKUP(B2442,home!$B$2:$E$405,3,FALSE)</f>
        <v>0.8417</v>
      </c>
      <c r="G2442" s="10">
        <f>VLOOKUP(C2442,away!$B$2:$E$405,4,FALSE)</f>
        <v>0.78700000000000003</v>
      </c>
      <c r="H2442" s="10">
        <f>VLOOKUP(A2442,away!$A$2:$E$405,3,FALSE)</f>
        <v>1.0585</v>
      </c>
      <c r="I2442" s="10">
        <f>VLOOKUP(C2442,away!$B$2:$E$405,3,FALSE)</f>
        <v>0.70850000000000002</v>
      </c>
      <c r="J2442" s="10">
        <f>VLOOKUP(B2442,home!$B$2:$E$405,4,FALSE)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344</v>
      </c>
      <c r="B2443" t="s">
        <v>210</v>
      </c>
      <c r="C2443" t="s">
        <v>209</v>
      </c>
      <c r="D2443" s="7" t="s">
        <v>477</v>
      </c>
      <c r="E2443" s="10">
        <f>VLOOKUP(A2443,home!$A$2:$E$405,3,FALSE)</f>
        <v>1.3976999999999999</v>
      </c>
      <c r="F2443" s="10">
        <f>VLOOKUP(B2443,home!$B$2:$E$405,3,FALSE)</f>
        <v>1.1783999999999999</v>
      </c>
      <c r="G2443" s="10">
        <f>VLOOKUP(C2443,away!$B$2:$E$405,4,FALSE)</f>
        <v>0.98799999999999999</v>
      </c>
      <c r="H2443" s="10">
        <f>VLOOKUP(A2443,away!$A$2:$E$405,3,FALSE)</f>
        <v>1.0585</v>
      </c>
      <c r="I2443" s="10">
        <f>VLOOKUP(C2443,away!$B$2:$E$405,3,FALSE)</f>
        <v>1.2146999999999999</v>
      </c>
      <c r="J2443" s="10">
        <f>VLOOKUP(B2443,home!$B$2:$E$405,4,FALSE)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346</v>
      </c>
      <c r="B2444" t="s">
        <v>242</v>
      </c>
      <c r="C2444" t="s">
        <v>322</v>
      </c>
      <c r="D2444" s="7" t="s">
        <v>477</v>
      </c>
      <c r="E2444" s="10">
        <f>VLOOKUP(A2444,home!$A$2:$E$405,3,FALSE)</f>
        <v>1.5866</v>
      </c>
      <c r="F2444" s="10">
        <f>VLOOKUP(B2444,home!$B$2:$E$405,3,FALSE)</f>
        <v>0.40110000000000001</v>
      </c>
      <c r="G2444" s="10">
        <f>VLOOKUP(C2444,away!$B$2:$E$405,4,FALSE)</f>
        <v>1.1345000000000001</v>
      </c>
      <c r="H2444" s="10">
        <f>VLOOKUP(A2444,away!$A$2:$E$405,3,FALSE)</f>
        <v>1.1788000000000001</v>
      </c>
      <c r="I2444" s="10">
        <f>VLOOKUP(C2444,away!$B$2:$E$405,3,FALSE)</f>
        <v>0.84830000000000005</v>
      </c>
      <c r="J2444" s="10">
        <f>VLOOKUP(B2444,home!$B$2:$E$405,4,FALSE)</f>
        <v>1.0025999999999999</v>
      </c>
      <c r="K2444" s="12">
        <f t="shared" si="3414"/>
        <v>0.72197907747000012</v>
      </c>
      <c r="L2444" s="12">
        <f t="shared" si="3415"/>
        <v>1.0025759777040002</v>
      </c>
      <c r="M2444" s="13">
        <f t="shared" si="3416"/>
        <v>0.17825234659001846</v>
      </c>
      <c r="N2444" s="13">
        <f t="shared" si="3417"/>
        <v>0.12869446474792426</v>
      </c>
      <c r="O2444" s="13">
        <f t="shared" si="3418"/>
        <v>0.17871152066052004</v>
      </c>
      <c r="P2444" s="13">
        <f t="shared" si="3419"/>
        <v>0.12902597881974312</v>
      </c>
      <c r="Q2444" s="13">
        <f t="shared" si="3420"/>
        <v>4.6457355467100885E-2</v>
      </c>
      <c r="R2444" s="13">
        <f t="shared" si="3421"/>
        <v>8.9585938776594751E-2</v>
      </c>
      <c r="S2444" s="13">
        <f t="shared" si="3422"/>
        <v>2.3348504983054474E-2</v>
      </c>
      <c r="T2444" s="13">
        <f t="shared" si="3423"/>
        <v>4.657702857897094E-2</v>
      </c>
      <c r="U2444" s="13">
        <f t="shared" si="3424"/>
        <v>6.4679173432209788E-2</v>
      </c>
      <c r="V2444" s="13">
        <f t="shared" si="3425"/>
        <v>1.8778395204868195E-3</v>
      </c>
      <c r="W2444" s="13">
        <f t="shared" si="3426"/>
        <v>1.1180412880611125E-2</v>
      </c>
      <c r="X2444" s="13">
        <f t="shared" si="3427"/>
        <v>1.1209213374913093E-2</v>
      </c>
      <c r="Y2444" s="13">
        <f t="shared" si="3428"/>
        <v>5.6190440293231248E-3</v>
      </c>
      <c r="Z2444" s="13">
        <f t="shared" si="3429"/>
        <v>2.9938903385825069E-2</v>
      </c>
      <c r="AA2444" s="13">
        <f t="shared" si="3430"/>
        <v>2.1615261846961449E-2</v>
      </c>
      <c r="AB2444" s="13">
        <f t="shared" si="3431"/>
        <v>7.8028834037708553E-3</v>
      </c>
      <c r="AC2444" s="13">
        <f t="shared" si="3432"/>
        <v>8.4953328396595261E-5</v>
      </c>
      <c r="AD2444" s="13">
        <f t="shared" si="3433"/>
        <v>2.0180060443193313E-3</v>
      </c>
      <c r="AE2444" s="13">
        <f t="shared" si="3434"/>
        <v>2.0232043828960354E-3</v>
      </c>
      <c r="AF2444" s="13">
        <f t="shared" si="3435"/>
        <v>1.0142080561385055E-3</v>
      </c>
      <c r="AG2444" s="13">
        <f t="shared" si="3436"/>
        <v>3.3894021115944527E-4</v>
      </c>
      <c r="AH2444" s="13">
        <f t="shared" si="3437"/>
        <v>7.5040063333572903E-3</v>
      </c>
      <c r="AI2444" s="13">
        <f t="shared" si="3438"/>
        <v>5.4177355698863351E-3</v>
      </c>
      <c r="AJ2444" s="13">
        <f t="shared" si="3439"/>
        <v>1.95574586436147E-3</v>
      </c>
      <c r="AK2444" s="13">
        <f t="shared" si="3440"/>
        <v>4.7066919830582082E-4</v>
      </c>
      <c r="AL2444" s="13">
        <f t="shared" si="3441"/>
        <v>2.459700881375007E-6</v>
      </c>
      <c r="AM2444" s="13">
        <f t="shared" si="3442"/>
        <v>2.9139162844131109E-4</v>
      </c>
      <c r="AN2444" s="13">
        <f t="shared" si="3443"/>
        <v>2.9214224677930815E-4</v>
      </c>
      <c r="AO2444" s="13">
        <f t="shared" si="3444"/>
        <v>1.4644739934670408E-4</v>
      </c>
      <c r="AP2444" s="13">
        <f t="shared" si="3445"/>
        <v>4.8941548194076685E-5</v>
      </c>
      <c r="AQ2444" s="13">
        <f t="shared" si="3446"/>
        <v>1.2266905132755967E-5</v>
      </c>
      <c r="AR2444" s="13">
        <f t="shared" si="3447"/>
        <v>1.5046672972725396E-3</v>
      </c>
      <c r="AS2444" s="13">
        <f t="shared" si="3448"/>
        <v>1.0863383071841068E-3</v>
      </c>
      <c r="AT2444" s="13">
        <f t="shared" si="3449"/>
        <v>3.9215676442055133E-4</v>
      </c>
      <c r="AU2444" s="13">
        <f t="shared" si="3450"/>
        <v>9.4376326333323298E-5</v>
      </c>
      <c r="AV2444" s="13">
        <f t="shared" si="3451"/>
        <v>1.7034433255285106E-5</v>
      </c>
      <c r="AW2444" s="13">
        <f t="shared" si="3452"/>
        <v>4.9456309161705371E-8</v>
      </c>
      <c r="AX2444" s="13">
        <f t="shared" si="3453"/>
        <v>3.5063109847423109E-5</v>
      </c>
      <c r="AY2444" s="13">
        <f t="shared" si="3454"/>
        <v>3.5153431636622976E-5</v>
      </c>
      <c r="AZ2444" s="13">
        <f t="shared" si="3455"/>
        <v>1.7621993046369005E-5</v>
      </c>
      <c r="BA2444" s="13">
        <f t="shared" si="3456"/>
        <v>5.8891289691855015E-6</v>
      </c>
      <c r="BB2444" s="13">
        <f t="shared" si="3457"/>
        <v>1.4760748085265259E-6</v>
      </c>
      <c r="BC2444" s="13">
        <f t="shared" si="3458"/>
        <v>2.9597542886454543E-7</v>
      </c>
      <c r="BD2444" s="13">
        <f t="shared" si="3459"/>
        <v>2.5142388111370855E-4</v>
      </c>
      <c r="BE2444" s="13">
        <f t="shared" si="3460"/>
        <v>1.815227817404023E-4</v>
      </c>
      <c r="BF2444" s="13">
        <f t="shared" si="3461"/>
        <v>6.5527825250361887E-5</v>
      </c>
      <c r="BG2444" s="13">
        <f t="shared" si="3462"/>
        <v>1.5769906274290555E-5</v>
      </c>
      <c r="BH2444" s="13">
        <f t="shared" si="3463"/>
        <v>2.8463855959251653E-6</v>
      </c>
      <c r="BI2444" s="13">
        <f t="shared" si="3464"/>
        <v>4.1100616933398959E-7</v>
      </c>
      <c r="BJ2444" s="14">
        <f t="shared" si="3465"/>
        <v>0.25601856721498795</v>
      </c>
      <c r="BK2444" s="14">
        <f t="shared" si="3466"/>
        <v>0.33262723637421743</v>
      </c>
      <c r="BL2444" s="14">
        <f t="shared" si="3467"/>
        <v>0.38135501000057764</v>
      </c>
      <c r="BM2444" s="14">
        <f t="shared" si="3468"/>
        <v>0.24917700793837902</v>
      </c>
      <c r="BN2444" s="14">
        <f t="shared" si="3469"/>
        <v>0.75072760506190139</v>
      </c>
    </row>
    <row r="2445" spans="1:66" x14ac:dyDescent="0.25">
      <c r="A2445" t="s">
        <v>346</v>
      </c>
      <c r="B2445" t="s">
        <v>239</v>
      </c>
      <c r="C2445" t="s">
        <v>243</v>
      </c>
      <c r="D2445" s="7" t="s">
        <v>477</v>
      </c>
      <c r="E2445" s="10">
        <f>VLOOKUP(A2445,home!$A$2:$E$405,3,FALSE)</f>
        <v>1.5866</v>
      </c>
      <c r="F2445" s="10">
        <f>VLOOKUP(B2445,home!$B$2:$E$405,3,FALSE)</f>
        <v>1.4496</v>
      </c>
      <c r="G2445" s="10">
        <f>VLOOKUP(C2445,away!$B$2:$E$405,4,FALSE)</f>
        <v>1.2033</v>
      </c>
      <c r="H2445" s="10">
        <f>VLOOKUP(A2445,away!$A$2:$E$405,3,FALSE)</f>
        <v>1.1788000000000001</v>
      </c>
      <c r="I2445" s="10">
        <f>VLOOKUP(C2445,away!$B$2:$E$405,3,FALSE)</f>
        <v>0.7712</v>
      </c>
      <c r="J2445" s="10">
        <f>VLOOKUP(B2445,home!$B$2:$E$405,4,FALSE)</f>
        <v>0.67869999999999997</v>
      </c>
      <c r="K2445" s="12">
        <f t="shared" si="3414"/>
        <v>2.7675122186880001</v>
      </c>
      <c r="L2445" s="12">
        <f t="shared" si="3415"/>
        <v>0.616999763072</v>
      </c>
      <c r="M2445" s="13">
        <f t="shared" si="3416"/>
        <v>3.3894179287903711E-2</v>
      </c>
      <c r="N2445" s="13">
        <f t="shared" si="3417"/>
        <v>9.3802555321675266E-2</v>
      </c>
      <c r="O2445" s="13">
        <f t="shared" si="3418"/>
        <v>2.0912700590156479E-2</v>
      </c>
      <c r="P2445" s="13">
        <f t="shared" si="3419"/>
        <v>5.7876154409021809E-2</v>
      </c>
      <c r="Q2445" s="13">
        <f t="shared" si="3420"/>
        <v>0.12979985899844673</v>
      </c>
      <c r="R2445" s="13">
        <f t="shared" si="3421"/>
        <v>6.4515656546611112E-3</v>
      </c>
      <c r="S2445" s="13">
        <f t="shared" si="3422"/>
        <v>2.4706670286396129E-2</v>
      </c>
      <c r="T2445" s="13">
        <f t="shared" si="3423"/>
        <v>8.0086482248820631E-2</v>
      </c>
      <c r="U2445" s="13">
        <f t="shared" si="3424"/>
        <v>1.7854786778942471E-2</v>
      </c>
      <c r="V2445" s="13">
        <f t="shared" si="3425"/>
        <v>4.6875536825042585E-3</v>
      </c>
      <c r="W2445" s="13">
        <f t="shared" si="3426"/>
        <v>0.11974089858739363</v>
      </c>
      <c r="X2445" s="13">
        <f t="shared" si="3427"/>
        <v>7.3880106058450246E-2</v>
      </c>
      <c r="Y2445" s="13">
        <f t="shared" si="3428"/>
        <v>2.2792003966899014E-2</v>
      </c>
      <c r="Z2445" s="13">
        <f t="shared" si="3429"/>
        <v>1.3268714934564526E-3</v>
      </c>
      <c r="AA2445" s="13">
        <f t="shared" si="3430"/>
        <v>3.6721330707695276E-3</v>
      </c>
      <c r="AB2445" s="13">
        <f t="shared" si="3431"/>
        <v>5.0813365710014784E-3</v>
      </c>
      <c r="AC2445" s="13">
        <f t="shared" si="3432"/>
        <v>5.0026580232394237E-4</v>
      </c>
      <c r="AD2445" s="13">
        <f t="shared" si="3433"/>
        <v>8.2846099979323143E-2</v>
      </c>
      <c r="AE2445" s="13">
        <f t="shared" si="3434"/>
        <v>5.1116024058681597E-2</v>
      </c>
      <c r="AF2445" s="13">
        <f t="shared" si="3435"/>
        <v>1.5769287366694598E-2</v>
      </c>
      <c r="AG2445" s="13">
        <f t="shared" si="3436"/>
        <v>3.2432155230216167E-3</v>
      </c>
      <c r="AH2445" s="13">
        <f t="shared" si="3437"/>
        <v>2.0466984927240548E-4</v>
      </c>
      <c r="AI2445" s="13">
        <f t="shared" si="3438"/>
        <v>5.6642630865841347E-4</v>
      </c>
      <c r="AJ2445" s="13">
        <f t="shared" si="3439"/>
        <v>7.8379586509925005E-4</v>
      </c>
      <c r="AK2445" s="13">
        <f t="shared" si="3440"/>
        <v>7.23054877873102E-4</v>
      </c>
      <c r="AL2445" s="13">
        <f t="shared" si="3441"/>
        <v>3.4169242541520035E-5</v>
      </c>
      <c r="AM2445" s="13">
        <f t="shared" si="3442"/>
        <v>4.5855518792684874E-2</v>
      </c>
      <c r="AN2445" s="13">
        <f t="shared" si="3443"/>
        <v>2.8292844230630207E-2</v>
      </c>
      <c r="AO2445" s="13">
        <f t="shared" si="3444"/>
        <v>8.7283390934659207E-3</v>
      </c>
      <c r="AP2445" s="13">
        <f t="shared" si="3445"/>
        <v>1.7951277175601826E-3</v>
      </c>
      <c r="AQ2445" s="13">
        <f t="shared" si="3446"/>
        <v>2.7689834410465311E-4</v>
      </c>
      <c r="AR2445" s="13">
        <f t="shared" si="3447"/>
        <v>2.5256249701811233E-5</v>
      </c>
      <c r="AS2445" s="13">
        <f t="shared" si="3448"/>
        <v>6.9896979647997756E-5</v>
      </c>
      <c r="AT2445" s="13">
        <f t="shared" si="3449"/>
        <v>9.6720372612610142E-5</v>
      </c>
      <c r="AU2445" s="13">
        <f t="shared" si="3450"/>
        <v>8.9224937667151591E-5</v>
      </c>
      <c r="AV2445" s="13">
        <f t="shared" si="3451"/>
        <v>6.1732776301379311E-5</v>
      </c>
      <c r="AW2445" s="13">
        <f t="shared" si="3452"/>
        <v>1.6207177742611012E-6</v>
      </c>
      <c r="AX2445" s="13">
        <f t="shared" si="3453"/>
        <v>2.1150951425505427E-2</v>
      </c>
      <c r="AY2445" s="13">
        <f t="shared" si="3454"/>
        <v>1.3050132018284229E-2</v>
      </c>
      <c r="AZ2445" s="13">
        <f t="shared" si="3455"/>
        <v>4.0259641816698449E-3</v>
      </c>
      <c r="BA2445" s="13">
        <f t="shared" si="3456"/>
        <v>8.2800631540888429E-4</v>
      </c>
      <c r="BB2445" s="13">
        <f t="shared" si="3457"/>
        <v>1.277199251073503E-4</v>
      </c>
      <c r="BC2445" s="13">
        <f t="shared" si="3458"/>
        <v>1.5760632706161746E-5</v>
      </c>
      <c r="BD2445" s="13">
        <f t="shared" si="3459"/>
        <v>2.5971833470174655E-6</v>
      </c>
      <c r="BE2445" s="13">
        <f t="shared" si="3460"/>
        <v>7.1877366470438326E-6</v>
      </c>
      <c r="BF2445" s="13">
        <f t="shared" si="3461"/>
        <v>9.9460744977026635E-6</v>
      </c>
      <c r="BG2445" s="13">
        <f t="shared" si="3462"/>
        <v>9.1752942334577457E-6</v>
      </c>
      <c r="BH2445" s="13">
        <f t="shared" si="3463"/>
        <v>6.348184725287965E-6</v>
      </c>
      <c r="BI2445" s="13">
        <f t="shared" si="3464"/>
        <v>3.5137357587445922E-6</v>
      </c>
      <c r="BJ2445" s="14">
        <f t="shared" si="3465"/>
        <v>0.79722379478653416</v>
      </c>
      <c r="BK2445" s="14">
        <f t="shared" si="3466"/>
        <v>0.1347491247289756</v>
      </c>
      <c r="BL2445" s="14">
        <f t="shared" si="3467"/>
        <v>5.6632069091574436E-2</v>
      </c>
      <c r="BM2445" s="14">
        <f t="shared" si="3468"/>
        <v>0.63414633453816582</v>
      </c>
      <c r="BN2445" s="14">
        <f t="shared" si="3469"/>
        <v>0.34273701426186509</v>
      </c>
    </row>
    <row r="2446" spans="1:66" x14ac:dyDescent="0.25">
      <c r="A2446" t="s">
        <v>346</v>
      </c>
      <c r="B2446" t="s">
        <v>231</v>
      </c>
      <c r="C2446" t="s">
        <v>234</v>
      </c>
      <c r="D2446" s="7" t="s">
        <v>477</v>
      </c>
      <c r="E2446" s="10">
        <f>VLOOKUP(A2446,home!$A$2:$E$405,3,FALSE)</f>
        <v>1.5866</v>
      </c>
      <c r="F2446" s="10">
        <f>VLOOKUP(B2446,home!$B$2:$E$405,3,FALSE)</f>
        <v>1.0084</v>
      </c>
      <c r="G2446" s="10">
        <f>VLOOKUP(C2446,away!$B$2:$E$405,4,FALSE)</f>
        <v>0.81940000000000002</v>
      </c>
      <c r="H2446" s="10">
        <f>VLOOKUP(A2446,away!$A$2:$E$405,3,FALSE)</f>
        <v>1.1788000000000001</v>
      </c>
      <c r="I2446" s="10">
        <f>VLOOKUP(C2446,away!$B$2:$E$405,3,FALSE)</f>
        <v>1.4420999999999999</v>
      </c>
      <c r="J2446" s="10">
        <f>VLOOKUP(B2446,home!$B$2:$E$405,4,FALSE)</f>
        <v>1.2725</v>
      </c>
      <c r="K2446" s="12">
        <f t="shared" si="3414"/>
        <v>1.3109805443359999</v>
      </c>
      <c r="L2446" s="12">
        <f t="shared" si="3415"/>
        <v>2.1631831683000002</v>
      </c>
      <c r="M2446" s="13">
        <f t="shared" si="3416"/>
        <v>3.0987737643578601E-2</v>
      </c>
      <c r="N2446" s="13">
        <f t="shared" si="3417"/>
        <v>4.0624321163719827E-2</v>
      </c>
      <c r="O2446" s="13">
        <f t="shared" si="3418"/>
        <v>6.7032152494285541E-2</v>
      </c>
      <c r="P2446" s="13">
        <f t="shared" si="3419"/>
        <v>8.7877847764972206E-2</v>
      </c>
      <c r="Q2446" s="13">
        <f t="shared" si="3420"/>
        <v>2.6628847336246951E-2</v>
      </c>
      <c r="R2446" s="13">
        <f t="shared" si="3421"/>
        <v>7.2501412005278695E-2</v>
      </c>
      <c r="S2446" s="13">
        <f t="shared" si="3422"/>
        <v>6.2303000437044835E-2</v>
      </c>
      <c r="T2446" s="13">
        <f t="shared" si="3423"/>
        <v>5.7603074348999708E-2</v>
      </c>
      <c r="U2446" s="13">
        <f t="shared" si="3424"/>
        <v>9.5047940575808856E-2</v>
      </c>
      <c r="V2446" s="13">
        <f t="shared" si="3425"/>
        <v>1.9631613463370466E-2</v>
      </c>
      <c r="W2446" s="13">
        <f t="shared" si="3426"/>
        <v>1.1636633591971092E-2</v>
      </c>
      <c r="X2446" s="13">
        <f t="shared" si="3427"/>
        <v>2.5172169921826242E-2</v>
      </c>
      <c r="Y2446" s="13">
        <f t="shared" si="3428"/>
        <v>2.7226007142241035E-2</v>
      </c>
      <c r="Z2446" s="13">
        <f t="shared" si="3429"/>
        <v>5.2277944709267485E-2</v>
      </c>
      <c r="AA2446" s="13">
        <f t="shared" si="3430"/>
        <v>6.8535368411722794E-2</v>
      </c>
      <c r="AB2446" s="13">
        <f t="shared" si="3431"/>
        <v>4.4924267293334326E-2</v>
      </c>
      <c r="AC2446" s="13">
        <f t="shared" si="3432"/>
        <v>3.4795698042680988E-3</v>
      </c>
      <c r="AD2446" s="13">
        <f t="shared" si="3433"/>
        <v>3.813850060160209E-3</v>
      </c>
      <c r="AE2446" s="13">
        <f t="shared" si="3434"/>
        <v>8.2500562565585075E-3</v>
      </c>
      <c r="AF2446" s="13">
        <f t="shared" si="3435"/>
        <v>8.9231914158577376E-3</v>
      </c>
      <c r="AG2446" s="13">
        <f t="shared" si="3436"/>
        <v>6.4341658261008357E-3</v>
      </c>
      <c r="AH2446" s="13">
        <f t="shared" si="3437"/>
        <v>2.827169251710137E-2</v>
      </c>
      <c r="AI2446" s="13">
        <f t="shared" si="3438"/>
        <v>3.7063638845369569E-2</v>
      </c>
      <c r="AJ2446" s="13">
        <f t="shared" si="3439"/>
        <v>2.4294854714287755E-2</v>
      </c>
      <c r="AK2446" s="13">
        <f t="shared" si="3440"/>
        <v>1.0616693952633668E-2</v>
      </c>
      <c r="AL2446" s="13">
        <f t="shared" si="3441"/>
        <v>3.9470723427972539E-4</v>
      </c>
      <c r="AM2446" s="13">
        <f t="shared" si="3442"/>
        <v>9.9997664557694289E-4</v>
      </c>
      <c r="AN2446" s="13">
        <f t="shared" si="3443"/>
        <v>2.1631326484051381E-3</v>
      </c>
      <c r="AO2446" s="13">
        <f t="shared" si="3444"/>
        <v>2.3396260679150989E-3</v>
      </c>
      <c r="AP2446" s="13">
        <f t="shared" si="3445"/>
        <v>1.6870132434099519E-3</v>
      </c>
      <c r="AQ2446" s="13">
        <f t="shared" si="3446"/>
        <v>9.1232966321089985E-4</v>
      </c>
      <c r="AR2446" s="13">
        <f t="shared" si="3447"/>
        <v>1.2231369878469353E-2</v>
      </c>
      <c r="AS2446" s="13">
        <f t="shared" si="3448"/>
        <v>1.6035087941250706E-2</v>
      </c>
      <c r="AT2446" s="13">
        <f t="shared" si="3449"/>
        <v>1.051084415884824E-2</v>
      </c>
      <c r="AU2446" s="13">
        <f t="shared" si="3450"/>
        <v>4.5931707322659108E-3</v>
      </c>
      <c r="AV2446" s="13">
        <f t="shared" si="3451"/>
        <v>1.505389366703536E-3</v>
      </c>
      <c r="AW2446" s="13">
        <f t="shared" si="3452"/>
        <v>3.1092964224112453E-5</v>
      </c>
      <c r="AX2446" s="13">
        <f t="shared" si="3453"/>
        <v>2.1849165452362504E-4</v>
      </c>
      <c r="AY2446" s="13">
        <f t="shared" si="3454"/>
        <v>4.726374694795243E-4</v>
      </c>
      <c r="AZ2446" s="13">
        <f t="shared" si="3455"/>
        <v>5.1120070934300606E-4</v>
      </c>
      <c r="BA2446" s="13">
        <f t="shared" si="3456"/>
        <v>3.686069233579372E-4</v>
      </c>
      <c r="BB2446" s="13">
        <f t="shared" si="3457"/>
        <v>1.9934107308168449E-4</v>
      </c>
      <c r="BC2446" s="13">
        <f t="shared" si="3458"/>
        <v>8.6242250808232058E-5</v>
      </c>
      <c r="BD2446" s="13">
        <f t="shared" si="3459"/>
        <v>4.4097822410594217E-3</v>
      </c>
      <c r="BE2446" s="13">
        <f t="shared" si="3460"/>
        <v>5.7811387227873056E-3</v>
      </c>
      <c r="BF2446" s="13">
        <f t="shared" si="3461"/>
        <v>3.7894801948408149E-3</v>
      </c>
      <c r="BG2446" s="13">
        <f t="shared" si="3462"/>
        <v>1.6559782695276346E-3</v>
      </c>
      <c r="BH2446" s="13">
        <f t="shared" si="3463"/>
        <v>5.4273882329848101E-4</v>
      </c>
      <c r="BI2446" s="13">
        <f t="shared" si="3464"/>
        <v>1.423040076000245E-4</v>
      </c>
      <c r="BJ2446" s="14">
        <f t="shared" si="3465"/>
        <v>0.22627091541279418</v>
      </c>
      <c r="BK2446" s="14">
        <f t="shared" si="3466"/>
        <v>0.20514711381699349</v>
      </c>
      <c r="BL2446" s="14">
        <f t="shared" si="3467"/>
        <v>0.50948530514647405</v>
      </c>
      <c r="BM2446" s="14">
        <f t="shared" si="3468"/>
        <v>0.66708741617219192</v>
      </c>
      <c r="BN2446" s="14">
        <f t="shared" si="3469"/>
        <v>0.32565231840808184</v>
      </c>
    </row>
    <row r="2447" spans="1:66" x14ac:dyDescent="0.25">
      <c r="A2447" t="s">
        <v>347</v>
      </c>
      <c r="B2447" t="s">
        <v>250</v>
      </c>
      <c r="C2447" t="s">
        <v>246</v>
      </c>
      <c r="D2447" s="7" t="s">
        <v>477</v>
      </c>
      <c r="E2447" s="10">
        <f>VLOOKUP(A2447,home!$A$2:$E$405,3,FALSE)</f>
        <v>1.1809000000000001</v>
      </c>
      <c r="F2447" s="10">
        <f>VLOOKUP(B2447,home!$B$2:$E$405,3,FALSE)</f>
        <v>0.7762</v>
      </c>
      <c r="G2447" s="10">
        <f>VLOOKUP(C2447,away!$B$2:$E$405,4,FALSE)</f>
        <v>2.0465</v>
      </c>
      <c r="H2447" s="10">
        <f>VLOOKUP(A2447,away!$A$2:$E$405,3,FALSE)</f>
        <v>0.92459999999999998</v>
      </c>
      <c r="I2447" s="10">
        <f>VLOOKUP(C2447,away!$B$2:$E$405,3,FALSE)</f>
        <v>0.81120000000000003</v>
      </c>
      <c r="J2447" s="10">
        <f>VLOOKUP(B2447,home!$B$2:$E$405,4,FALSE)</f>
        <v>0.99139999999999995</v>
      </c>
      <c r="K2447" s="12">
        <f t="shared" si="3414"/>
        <v>1.8758517379700002</v>
      </c>
      <c r="L2447" s="12">
        <f t="shared" si="3415"/>
        <v>0.74358521452800008</v>
      </c>
      <c r="M2447" s="13">
        <f t="shared" si="3416"/>
        <v>7.2843865839727587E-2</v>
      </c>
      <c r="N2447" s="13">
        <f t="shared" si="3417"/>
        <v>0.13664429233590653</v>
      </c>
      <c r="O2447" s="13">
        <f t="shared" si="3418"/>
        <v>5.4165621607482693E-2</v>
      </c>
      <c r="P2447" s="13">
        <f t="shared" si="3419"/>
        <v>0.10160667543062181</v>
      </c>
      <c r="Q2447" s="13">
        <f t="shared" si="3420"/>
        <v>0.12816221663099556</v>
      </c>
      <c r="R2447" s="13">
        <f t="shared" si="3421"/>
        <v>2.0138377681521248E-2</v>
      </c>
      <c r="S2447" s="13">
        <f t="shared" si="3422"/>
        <v>3.5431660487303757E-2</v>
      </c>
      <c r="T2447" s="13">
        <f t="shared" si="3423"/>
        <v>9.5299529347942835E-2</v>
      </c>
      <c r="U2447" s="13">
        <f t="shared" si="3424"/>
        <v>3.7776610773777898E-2</v>
      </c>
      <c r="V2447" s="13">
        <f t="shared" si="3425"/>
        <v>5.4913389611547948E-3</v>
      </c>
      <c r="W2447" s="13">
        <f t="shared" si="3426"/>
        <v>8.0137772269780208E-2</v>
      </c>
      <c r="X2447" s="13">
        <f t="shared" si="3427"/>
        <v>5.9589262585020522E-2</v>
      </c>
      <c r="Y2447" s="13">
        <f t="shared" si="3428"/>
        <v>2.2154847301423908E-2</v>
      </c>
      <c r="Z2447" s="13">
        <f t="shared" si="3429"/>
        <v>4.9915332961866232E-3</v>
      </c>
      <c r="AA2447" s="13">
        <f t="shared" si="3430"/>
        <v>9.3633764087868009E-3</v>
      </c>
      <c r="AB2447" s="13">
        <f t="shared" si="3431"/>
        <v>8.7821529548450118E-3</v>
      </c>
      <c r="AC2447" s="13">
        <f t="shared" si="3432"/>
        <v>4.7872656217649954E-4</v>
      </c>
      <c r="AD2447" s="13">
        <f t="shared" si="3433"/>
        <v>3.7581644847327816E-2</v>
      </c>
      <c r="AE2447" s="13">
        <f t="shared" si="3434"/>
        <v>2.7945155446115363E-2</v>
      </c>
      <c r="AF2447" s="13">
        <f t="shared" si="3435"/>
        <v>1.0389802203709001E-2</v>
      </c>
      <c r="AG2447" s="13">
        <f t="shared" si="3436"/>
        <v>2.5752344335161492E-3</v>
      </c>
      <c r="AH2447" s="13">
        <f t="shared" si="3437"/>
        <v>9.2790758921714616E-4</v>
      </c>
      <c r="AI2447" s="13">
        <f t="shared" si="3438"/>
        <v>1.7406170639085367E-3</v>
      </c>
      <c r="AJ2447" s="13">
        <f t="shared" si="3439"/>
        <v>1.632569772236534E-3</v>
      </c>
      <c r="AK2447" s="13">
        <f t="shared" si="3440"/>
        <v>1.0208196148690631E-3</v>
      </c>
      <c r="AL2447" s="13">
        <f t="shared" si="3441"/>
        <v>2.6710177370381552E-5</v>
      </c>
      <c r="AM2447" s="13">
        <f t="shared" si="3442"/>
        <v>1.4099518760526251E-2</v>
      </c>
      <c r="AN2447" s="13">
        <f t="shared" si="3443"/>
        <v>1.0484193682287472E-2</v>
      </c>
      <c r="AO2447" s="13">
        <f t="shared" si="3444"/>
        <v>3.8979457041984173E-3</v>
      </c>
      <c r="AP2447" s="13">
        <f t="shared" si="3445"/>
        <v>9.6615159755829229E-4</v>
      </c>
      <c r="AQ2447" s="13">
        <f t="shared" si="3446"/>
        <v>1.7960401073423816E-4</v>
      </c>
      <c r="AR2447" s="13">
        <f t="shared" si="3447"/>
        <v>1.3799567275803824E-4</v>
      </c>
      <c r="AS2447" s="13">
        <f t="shared" si="3448"/>
        <v>2.5885942257550547E-4</v>
      </c>
      <c r="AT2447" s="13">
        <f t="shared" si="3449"/>
        <v>2.4279094886408637E-4</v>
      </c>
      <c r="AU2447" s="13">
        <f t="shared" si="3450"/>
        <v>1.5181327446336059E-4</v>
      </c>
      <c r="AV2447" s="13">
        <f t="shared" si="3451"/>
        <v>7.11947986872529E-5</v>
      </c>
      <c r="AW2447" s="13">
        <f t="shared" si="3452"/>
        <v>1.0349122482270419E-6</v>
      </c>
      <c r="AX2447" s="13">
        <f t="shared" si="3453"/>
        <v>4.4081011285789611E-3</v>
      </c>
      <c r="AY2447" s="13">
        <f t="shared" si="3454"/>
        <v>3.2777988233555055E-3</v>
      </c>
      <c r="AZ2447" s="13">
        <f t="shared" si="3455"/>
        <v>1.218661370622215E-3</v>
      </c>
      <c r="BA2447" s="13">
        <f t="shared" si="3456"/>
        <v>3.0205952557036883E-4</v>
      </c>
      <c r="BB2447" s="13">
        <f t="shared" si="3457"/>
        <v>5.6151749280367147E-5</v>
      </c>
      <c r="BC2447" s="13">
        <f t="shared" si="3458"/>
        <v>8.3507221069528594E-6</v>
      </c>
      <c r="BD2447" s="13">
        <f t="shared" si="3459"/>
        <v>1.710192365528692E-5</v>
      </c>
      <c r="BE2447" s="13">
        <f t="shared" si="3460"/>
        <v>3.2080673211400232E-5</v>
      </c>
      <c r="BF2447" s="13">
        <f t="shared" si="3461"/>
        <v>3.0089293299426382E-5</v>
      </c>
      <c r="BG2447" s="13">
        <f t="shared" si="3462"/>
        <v>1.8814351043339349E-5</v>
      </c>
      <c r="BH2447" s="13">
        <f t="shared" si="3463"/>
        <v>8.8232332758564496E-6</v>
      </c>
      <c r="BI2447" s="13">
        <f t="shared" si="3464"/>
        <v>3.3102154950060153E-6</v>
      </c>
      <c r="BJ2447" s="14">
        <f t="shared" si="3465"/>
        <v>0.63937829447655692</v>
      </c>
      <c r="BK2447" s="14">
        <f t="shared" si="3466"/>
        <v>0.21915677628171035</v>
      </c>
      <c r="BL2447" s="14">
        <f t="shared" si="3467"/>
        <v>0.1365209272739735</v>
      </c>
      <c r="BM2447" s="14">
        <f t="shared" si="3468"/>
        <v>0.48320971789106482</v>
      </c>
      <c r="BN2447" s="14">
        <f t="shared" si="3469"/>
        <v>0.51356104952625536</v>
      </c>
    </row>
    <row r="2448" spans="1:66" x14ac:dyDescent="0.25">
      <c r="A2448" t="s">
        <v>347</v>
      </c>
      <c r="B2448" t="s">
        <v>254</v>
      </c>
      <c r="C2448" t="s">
        <v>325</v>
      </c>
      <c r="D2448" s="7" t="s">
        <v>477</v>
      </c>
      <c r="E2448" s="10">
        <f>VLOOKUP(A2448,home!$A$2:$E$405,3,FALSE)</f>
        <v>1.1809000000000001</v>
      </c>
      <c r="F2448" s="10">
        <f>VLOOKUP(B2448,home!$B$2:$E$405,3,FALSE)</f>
        <v>2.3993000000000002</v>
      </c>
      <c r="G2448" s="10">
        <f>VLOOKUP(C2448,away!$B$2:$E$405,4,FALSE)</f>
        <v>1.0585</v>
      </c>
      <c r="H2448" s="10">
        <f>VLOOKUP(A2448,away!$A$2:$E$405,3,FALSE)</f>
        <v>0.92459999999999998</v>
      </c>
      <c r="I2448" s="10">
        <f>VLOOKUP(C2448,away!$B$2:$E$405,3,FALSE)</f>
        <v>1.1717</v>
      </c>
      <c r="J2448" s="10">
        <f>VLOOKUP(B2448,home!$B$2:$E$405,4,FALSE)</f>
        <v>1.2618</v>
      </c>
      <c r="K2448" s="12">
        <f t="shared" si="3414"/>
        <v>2.9990833721450008</v>
      </c>
      <c r="L2448" s="12">
        <f t="shared" si="3415"/>
        <v>1.3669758500759999</v>
      </c>
      <c r="M2448" s="13">
        <f t="shared" si="3416"/>
        <v>1.2701194660052656E-2</v>
      </c>
      <c r="N2448" s="13">
        <f t="shared" si="3417"/>
        <v>3.8091941711340796E-2</v>
      </c>
      <c r="O2448" s="13">
        <f t="shared" si="3418"/>
        <v>1.7362226367406225E-2</v>
      </c>
      <c r="P2448" s="13">
        <f t="shared" si="3419"/>
        <v>5.2070764401905507E-2</v>
      </c>
      <c r="Q2448" s="13">
        <f t="shared" si="3420"/>
        <v>5.7120454499599391E-2</v>
      </c>
      <c r="R2448" s="13">
        <f t="shared" si="3421"/>
        <v>1.1866872073898535E-2</v>
      </c>
      <c r="S2448" s="13">
        <f t="shared" si="3422"/>
        <v>5.3368296801371742E-2</v>
      </c>
      <c r="T2448" s="13">
        <f t="shared" si="3423"/>
        <v>7.8082281846317325E-2</v>
      </c>
      <c r="U2448" s="13">
        <f t="shared" si="3424"/>
        <v>3.5589738716200962E-2</v>
      </c>
      <c r="V2448" s="13">
        <f t="shared" si="3425"/>
        <v>2.4310294194567914E-2</v>
      </c>
      <c r="W2448" s="13">
        <f t="shared" si="3426"/>
        <v>5.7103001766371203E-2</v>
      </c>
      <c r="X2448" s="13">
        <f t="shared" si="3427"/>
        <v>7.8058424381476588E-2</v>
      </c>
      <c r="Y2448" s="13">
        <f t="shared" si="3428"/>
        <v>5.3351990512231072E-2</v>
      </c>
      <c r="Z2448" s="13">
        <f t="shared" si="3429"/>
        <v>5.4072425136535308E-3</v>
      </c>
      <c r="AA2448" s="13">
        <f t="shared" si="3430"/>
        <v>1.6216771111853844E-2</v>
      </c>
      <c r="AB2448" s="13">
        <f t="shared" si="3431"/>
        <v>2.4317724295721131E-2</v>
      </c>
      <c r="AC2448" s="13">
        <f t="shared" si="3432"/>
        <v>6.2290183887567753E-3</v>
      </c>
      <c r="AD2448" s="13">
        <f t="shared" si="3433"/>
        <v>4.2814165774272633E-2</v>
      </c>
      <c r="AE2448" s="13">
        <f t="shared" si="3434"/>
        <v>5.8525930654581095E-2</v>
      </c>
      <c r="AF2448" s="13">
        <f t="shared" si="3435"/>
        <v>4.0001766904017522E-2</v>
      </c>
      <c r="AG2448" s="13">
        <f t="shared" si="3436"/>
        <v>1.8227149772720448E-2</v>
      </c>
      <c r="AH2448" s="13">
        <f t="shared" si="3437"/>
        <v>1.8478924829171556E-3</v>
      </c>
      <c r="AI2448" s="13">
        <f t="shared" si="3438"/>
        <v>5.5419836190285805E-3</v>
      </c>
      <c r="AJ2448" s="13">
        <f t="shared" si="3439"/>
        <v>8.3104354602642969E-3</v>
      </c>
      <c r="AK2448" s="13">
        <f t="shared" si="3440"/>
        <v>8.3078962680542805E-3</v>
      </c>
      <c r="AL2448" s="13">
        <f t="shared" si="3441"/>
        <v>1.0214779244230436E-3</v>
      </c>
      <c r="AM2448" s="13">
        <f t="shared" si="3442"/>
        <v>2.568065053317611E-2</v>
      </c>
      <c r="AN2448" s="13">
        <f t="shared" si="3443"/>
        <v>3.5104829093093086E-2</v>
      </c>
      <c r="AO2448" s="13">
        <f t="shared" si="3444"/>
        <v>2.3993726795651815E-2</v>
      </c>
      <c r="AP2448" s="13">
        <f t="shared" si="3445"/>
        <v>1.0932948360992477E-2</v>
      </c>
      <c r="AQ2448" s="13">
        <f t="shared" si="3446"/>
        <v>3.7362690949011754E-3</v>
      </c>
      <c r="AR2448" s="13">
        <f t="shared" si="3447"/>
        <v>5.0520487953694554E-4</v>
      </c>
      <c r="AS2448" s="13">
        <f t="shared" si="3448"/>
        <v>1.5151515537457714E-3</v>
      </c>
      <c r="AT2448" s="13">
        <f t="shared" si="3449"/>
        <v>2.2720329155593031E-3</v>
      </c>
      <c r="AU2448" s="13">
        <f t="shared" si="3450"/>
        <v>2.2713387126733443E-3</v>
      </c>
      <c r="AV2448" s="13">
        <f t="shared" si="3451"/>
        <v>1.7029835414219649E-3</v>
      </c>
      <c r="AW2448" s="13">
        <f t="shared" si="3452"/>
        <v>1.1632575116835343E-4</v>
      </c>
      <c r="AX2448" s="13">
        <f t="shared" si="3453"/>
        <v>1.2836401999985862E-2</v>
      </c>
      <c r="AY2448" s="13">
        <f t="shared" si="3454"/>
        <v>1.7547051535847936E-2</v>
      </c>
      <c r="AZ2448" s="13">
        <f t="shared" si="3455"/>
        <v>1.1993197844771561E-2</v>
      </c>
      <c r="BA2448" s="13">
        <f t="shared" si="3456"/>
        <v>5.4648039396620832E-3</v>
      </c>
      <c r="BB2448" s="13">
        <f t="shared" si="3457"/>
        <v>1.8675637527295623E-3</v>
      </c>
      <c r="BC2448" s="13">
        <f t="shared" si="3458"/>
        <v>5.1058290969172341E-4</v>
      </c>
      <c r="BD2448" s="13">
        <f t="shared" si="3459"/>
        <v>1.1510047827792645E-4</v>
      </c>
      <c r="BE2448" s="13">
        <f t="shared" si="3460"/>
        <v>3.4519593052926607E-4</v>
      </c>
      <c r="BF2448" s="13">
        <f t="shared" si="3461"/>
        <v>5.1763568769122147E-4</v>
      </c>
      <c r="BG2448" s="13">
        <f t="shared" si="3462"/>
        <v>5.174775279278616E-4</v>
      </c>
      <c r="BH2448" s="13">
        <f t="shared" si="3463"/>
        <v>3.8798956236678762E-4</v>
      </c>
      <c r="BI2448" s="13">
        <f t="shared" si="3464"/>
        <v>2.3272260901200954E-4</v>
      </c>
      <c r="BJ2448" s="14">
        <f t="shared" si="3465"/>
        <v>0.67104513368343155</v>
      </c>
      <c r="BK2448" s="14">
        <f t="shared" si="3466"/>
        <v>0.16724809790692555</v>
      </c>
      <c r="BL2448" s="14">
        <f t="shared" si="3467"/>
        <v>0.13974437379408738</v>
      </c>
      <c r="BM2448" s="14">
        <f t="shared" si="3468"/>
        <v>0.77680066839921547</v>
      </c>
      <c r="BN2448" s="14">
        <f t="shared" si="3469"/>
        <v>0.18921345371420312</v>
      </c>
    </row>
    <row r="2449" spans="1:66" x14ac:dyDescent="0.25">
      <c r="A2449" t="s">
        <v>357</v>
      </c>
      <c r="B2449" t="s">
        <v>335</v>
      </c>
      <c r="C2449" t="s">
        <v>336</v>
      </c>
      <c r="D2449" s="7" t="s">
        <v>477</v>
      </c>
      <c r="E2449" s="10">
        <f>VLOOKUP(A2449,home!$A$2:$E$405,3,FALSE)</f>
        <v>1.72</v>
      </c>
      <c r="F2449" s="10">
        <f>VLOOKUP(B2449,home!$B$2:$E$405,3,FALSE)</f>
        <v>1.3953</v>
      </c>
      <c r="G2449" s="10">
        <f>VLOOKUP(C2449,away!$B$2:$E$405,4,FALSE)</f>
        <v>1.5698000000000001</v>
      </c>
      <c r="H2449" s="10">
        <f>VLOOKUP(A2449,away!$A$2:$E$405,3,FALSE)</f>
        <v>1.58</v>
      </c>
      <c r="I2449" s="10">
        <f>VLOOKUP(C2449,away!$B$2:$E$405,3,FALSE)</f>
        <v>0.94940000000000002</v>
      </c>
      <c r="J2449" s="10">
        <f>VLOOKUP(B2449,home!$B$2:$E$405,4,FALSE)</f>
        <v>0.75949999999999995</v>
      </c>
      <c r="K2449" s="12">
        <f t="shared" si="3414"/>
        <v>3.7673881367999997</v>
      </c>
      <c r="L2449" s="12">
        <f t="shared" si="3415"/>
        <v>1.139289494</v>
      </c>
      <c r="M2449" s="13">
        <f t="shared" si="3416"/>
        <v>7.3970231938950432E-3</v>
      </c>
      <c r="N2449" s="13">
        <f t="shared" si="3417"/>
        <v>2.7867457428314632E-2</v>
      </c>
      <c r="O2449" s="13">
        <f t="shared" si="3418"/>
        <v>8.4273508116789481E-3</v>
      </c>
      <c r="P2449" s="13">
        <f t="shared" si="3419"/>
        <v>3.1749101472571116E-2</v>
      </c>
      <c r="Q2449" s="13">
        <f t="shared" si="3420"/>
        <v>5.2493764259105784E-2</v>
      </c>
      <c r="R2449" s="13">
        <f t="shared" si="3421"/>
        <v>4.8005961209990995E-3</v>
      </c>
      <c r="S2449" s="13">
        <f t="shared" si="3422"/>
        <v>3.4067942532191559E-2</v>
      </c>
      <c r="T2449" s="13">
        <f t="shared" si="3423"/>
        <v>5.9805594120911909E-2</v>
      </c>
      <c r="U2449" s="13">
        <f t="shared" si="3424"/>
        <v>1.8085708875820103E-2</v>
      </c>
      <c r="V2449" s="13">
        <f t="shared" si="3425"/>
        <v>1.6247174874181019E-2</v>
      </c>
      <c r="W2449" s="13">
        <f t="shared" si="3426"/>
        <v>6.5921461575243673E-2</v>
      </c>
      <c r="X2449" s="13">
        <f t="shared" si="3427"/>
        <v>7.510362860179981E-2</v>
      </c>
      <c r="Y2449" s="13">
        <f t="shared" si="3428"/>
        <v>4.2782387513654221E-2</v>
      </c>
      <c r="Z2449" s="13">
        <f t="shared" si="3429"/>
        <v>1.8230895751971429E-3</v>
      </c>
      <c r="AA2449" s="13">
        <f t="shared" si="3430"/>
        <v>6.8682860379214675E-3</v>
      </c>
      <c r="AB2449" s="13">
        <f t="shared" si="3431"/>
        <v>1.2937749669707205E-2</v>
      </c>
      <c r="AC2449" s="13">
        <f t="shared" si="3432"/>
        <v>4.3584526352836725E-3</v>
      </c>
      <c r="AD2449" s="13">
        <f t="shared" si="3433"/>
        <v>6.2087933074772506E-2</v>
      </c>
      <c r="AE2449" s="13">
        <f t="shared" si="3434"/>
        <v>7.073612985626343E-2</v>
      </c>
      <c r="AF2449" s="13">
        <f t="shared" si="3435"/>
        <v>4.0294464795730331E-2</v>
      </c>
      <c r="AG2449" s="13">
        <f t="shared" si="3436"/>
        <v>1.5302353469376147E-2</v>
      </c>
      <c r="AH2449" s="13">
        <f t="shared" si="3437"/>
        <v>5.192566999107568E-4</v>
      </c>
      <c r="AI2449" s="13">
        <f t="shared" si="3438"/>
        <v>1.9562415311977026E-3</v>
      </c>
      <c r="AJ2449" s="13">
        <f t="shared" si="3439"/>
        <v>3.6849605686748456E-3</v>
      </c>
      <c r="AK2449" s="13">
        <f t="shared" si="3440"/>
        <v>4.6275589103337992E-3</v>
      </c>
      <c r="AL2449" s="13">
        <f t="shared" si="3441"/>
        <v>7.4828455368490597E-4</v>
      </c>
      <c r="AM2449" s="13">
        <f t="shared" si="3442"/>
        <v>4.678186850086604E-2</v>
      </c>
      <c r="AN2449" s="13">
        <f t="shared" si="3443"/>
        <v>5.329809129272621E-2</v>
      </c>
      <c r="AO2449" s="13">
        <f t="shared" si="3444"/>
        <v>3.0360977730027928E-2</v>
      </c>
      <c r="AP2449" s="13">
        <f t="shared" si="3445"/>
        <v>1.15299809851296E-2</v>
      </c>
      <c r="AQ2449" s="13">
        <f t="shared" si="3446"/>
        <v>3.2839965505944797E-3</v>
      </c>
      <c r="AR2449" s="13">
        <f t="shared" si="3447"/>
        <v>1.1831674057948719E-4</v>
      </c>
      <c r="AS2449" s="13">
        <f t="shared" si="3448"/>
        <v>4.4574508484400318E-4</v>
      </c>
      <c r="AT2449" s="13">
        <f t="shared" si="3449"/>
        <v>8.3964737233910335E-4</v>
      </c>
      <c r="AU2449" s="13">
        <f t="shared" si="3450"/>
        <v>1.0544258498818772E-3</v>
      </c>
      <c r="AV2449" s="13">
        <f t="shared" si="3451"/>
        <v>9.9310785949506021E-4</v>
      </c>
      <c r="AW2449" s="13">
        <f t="shared" si="3452"/>
        <v>8.9215176319198519E-5</v>
      </c>
      <c r="AX2449" s="13">
        <f t="shared" si="3453"/>
        <v>2.9374242734583396E-2</v>
      </c>
      <c r="AY2449" s="13">
        <f t="shared" si="3454"/>
        <v>3.3465766141716688E-2</v>
      </c>
      <c r="AZ2449" s="13">
        <f t="shared" si="3455"/>
        <v>1.9063597886959372E-2</v>
      </c>
      <c r="BA2449" s="13">
        <f t="shared" si="3456"/>
        <v>7.2396522634844739E-3</v>
      </c>
      <c r="BB2449" s="13">
        <f t="shared" si="3457"/>
        <v>2.0620149410002946E-3</v>
      </c>
      <c r="BC2449" s="13">
        <f t="shared" si="3458"/>
        <v>4.6984639175053306E-4</v>
      </c>
      <c r="BD2449" s="13">
        <f t="shared" si="3459"/>
        <v>2.246616991775556E-5</v>
      </c>
      <c r="BE2449" s="13">
        <f t="shared" si="3460"/>
        <v>8.4638782027485315E-5</v>
      </c>
      <c r="BF2449" s="13">
        <f t="shared" si="3461"/>
        <v>1.5943357166177462E-4</v>
      </c>
      <c r="BG2449" s="13">
        <f t="shared" si="3462"/>
        <v>2.0021604882874082E-4</v>
      </c>
      <c r="BH2449" s="13">
        <f t="shared" si="3463"/>
        <v>1.8857289178859189E-4</v>
      </c>
      <c r="BI2449" s="13">
        <f t="shared" si="3464"/>
        <v>1.420854550892822E-4</v>
      </c>
      <c r="BJ2449" s="14">
        <f t="shared" si="3465"/>
        <v>0.74932521011401154</v>
      </c>
      <c r="BK2449" s="14">
        <f t="shared" si="3466"/>
        <v>0.12803374540352402</v>
      </c>
      <c r="BL2449" s="14">
        <f t="shared" si="3467"/>
        <v>6.6156365052697078E-2</v>
      </c>
      <c r="BM2449" s="14">
        <f t="shared" si="3468"/>
        <v>0.77922656589346762</v>
      </c>
      <c r="BN2449" s="14">
        <f t="shared" si="3469"/>
        <v>0.13273529328656461</v>
      </c>
    </row>
    <row r="2450" spans="1:66" x14ac:dyDescent="0.25">
      <c r="A2450" t="s">
        <v>357</v>
      </c>
      <c r="B2450" t="s">
        <v>332</v>
      </c>
      <c r="C2450" t="s">
        <v>328</v>
      </c>
      <c r="D2450" s="7" t="s">
        <v>477</v>
      </c>
      <c r="E2450" s="10">
        <f>VLOOKUP(A2450,home!$A$2:$E$405,3,FALSE)</f>
        <v>1.72</v>
      </c>
      <c r="F2450" s="10">
        <f>VLOOKUP(B2450,home!$B$2:$E$405,3,FALSE)</f>
        <v>0.87209999999999999</v>
      </c>
      <c r="G2450" s="10">
        <f>VLOOKUP(C2450,away!$B$2:$E$405,4,FALSE)</f>
        <v>1.1628000000000001</v>
      </c>
      <c r="H2450" s="10">
        <f>VLOOKUP(A2450,away!$A$2:$E$405,3,FALSE)</f>
        <v>1.58</v>
      </c>
      <c r="I2450" s="10">
        <f>VLOOKUP(C2450,away!$B$2:$E$405,3,FALSE)</f>
        <v>0.63290000000000002</v>
      </c>
      <c r="J2450" s="10">
        <f>VLOOKUP(B2450,home!$B$2:$E$405,4,FALSE)</f>
        <v>0.82279999999999998</v>
      </c>
      <c r="K2450" s="12">
        <f t="shared" si="3414"/>
        <v>1.7442139535999999</v>
      </c>
      <c r="L2450" s="12">
        <f t="shared" si="3415"/>
        <v>0.82278518960000002</v>
      </c>
      <c r="M2450" s="13">
        <f t="shared" si="3416"/>
        <v>7.6765562587511924E-2</v>
      </c>
      <c r="N2450" s="13">
        <f t="shared" si="3417"/>
        <v>0.13389556542109241</v>
      </c>
      <c r="O2450" s="13">
        <f t="shared" si="3418"/>
        <v>6.3161567968316665E-2</v>
      </c>
      <c r="P2450" s="13">
        <f t="shared" si="3419"/>
        <v>0.11016728818159272</v>
      </c>
      <c r="Q2450" s="13">
        <f t="shared" si="3420"/>
        <v>0.11677125676631551</v>
      </c>
      <c r="R2450" s="13">
        <f t="shared" si="3421"/>
        <v>2.5984201338122351E-2</v>
      </c>
      <c r="S2450" s="13">
        <f t="shared" si="3422"/>
        <v>3.9525638112305368E-2</v>
      </c>
      <c r="T2450" s="13">
        <f t="shared" si="3423"/>
        <v>9.6077660638303197E-2</v>
      </c>
      <c r="U2450" s="13">
        <f t="shared" si="3424"/>
        <v>4.532200654710479E-2</v>
      </c>
      <c r="V2450" s="13">
        <f t="shared" si="3425"/>
        <v>6.3026414705678073E-3</v>
      </c>
      <c r="W2450" s="13">
        <f t="shared" si="3426"/>
        <v>6.7891351810405315E-2</v>
      </c>
      <c r="X2450" s="13">
        <f t="shared" si="3427"/>
        <v>5.5859998771524637E-2</v>
      </c>
      <c r="Y2450" s="13">
        <f t="shared" si="3428"/>
        <v>2.2980389840142328E-2</v>
      </c>
      <c r="Z2450" s="13">
        <f t="shared" si="3429"/>
        <v>7.1264720081971912E-3</v>
      </c>
      <c r="AA2450" s="13">
        <f t="shared" si="3430"/>
        <v>1.2430091916637354E-2</v>
      </c>
      <c r="AB2450" s="13">
        <f t="shared" si="3431"/>
        <v>1.084036988276472E-2</v>
      </c>
      <c r="AC2450" s="13">
        <f t="shared" si="3432"/>
        <v>5.6531283021745175E-4</v>
      </c>
      <c r="AD2450" s="13">
        <f t="shared" si="3433"/>
        <v>2.9604260789118878E-2</v>
      </c>
      <c r="AE2450" s="13">
        <f t="shared" si="3434"/>
        <v>2.435794732634302E-2</v>
      </c>
      <c r="AF2450" s="13">
        <f t="shared" si="3435"/>
        <v>1.0020679154585975E-2</v>
      </c>
      <c r="AG2450" s="13">
        <f t="shared" si="3436"/>
        <v>2.7482887993755967E-3</v>
      </c>
      <c r="AH2450" s="13">
        <f t="shared" si="3437"/>
        <v>1.4658889056109047E-3</v>
      </c>
      <c r="AI2450" s="13">
        <f t="shared" si="3438"/>
        <v>2.5568238835939729E-3</v>
      </c>
      <c r="AJ2450" s="13">
        <f t="shared" si="3439"/>
        <v>2.229823947331175E-3</v>
      </c>
      <c r="AK2450" s="13">
        <f t="shared" si="3440"/>
        <v>1.2964300143354889E-3</v>
      </c>
      <c r="AL2450" s="13">
        <f t="shared" si="3441"/>
        <v>3.2451520906041918E-5</v>
      </c>
      <c r="AM2450" s="13">
        <f t="shared" si="3442"/>
        <v>1.0327232950878899E-2</v>
      </c>
      <c r="AN2450" s="13">
        <f t="shared" si="3443"/>
        <v>8.4970943215322628E-3</v>
      </c>
      <c r="AO2450" s="13">
        <f t="shared" si="3444"/>
        <v>3.4956416811955022E-3</v>
      </c>
      <c r="AP2450" s="13">
        <f t="shared" si="3445"/>
        <v>9.5872073447870142E-4</v>
      </c>
      <c r="AQ2450" s="13">
        <f t="shared" si="3446"/>
        <v>1.9720530532287741E-4</v>
      </c>
      <c r="AR2450" s="13">
        <f t="shared" si="3447"/>
        <v>2.4122233622712096E-4</v>
      </c>
      <c r="AS2450" s="13">
        <f t="shared" si="3448"/>
        <v>4.207433647673351E-4</v>
      </c>
      <c r="AT2450" s="13">
        <f t="shared" si="3449"/>
        <v>3.6693322385590029E-4</v>
      </c>
      <c r="AU2450" s="13">
        <f t="shared" si="3450"/>
        <v>2.1333668302963123E-4</v>
      </c>
      <c r="AV2450" s="13">
        <f t="shared" si="3451"/>
        <v>9.3026204838755726E-5</v>
      </c>
      <c r="AW2450" s="13">
        <f t="shared" si="3452"/>
        <v>1.2936559105274908E-6</v>
      </c>
      <c r="AX2450" s="13">
        <f t="shared" si="3453"/>
        <v>3.002150635833447E-3</v>
      </c>
      <c r="AY2450" s="13">
        <f t="shared" si="3454"/>
        <v>2.4701250801119831E-3</v>
      </c>
      <c r="AZ2450" s="13">
        <f t="shared" si="3455"/>
        <v>1.0161911661878264E-3</v>
      </c>
      <c r="BA2450" s="13">
        <f t="shared" si="3456"/>
        <v>2.7870234711389869E-4</v>
      </c>
      <c r="BB2450" s="13">
        <f t="shared" si="3457"/>
        <v>5.7328040878018531E-5</v>
      </c>
      <c r="BC2450" s="13">
        <f t="shared" si="3458"/>
        <v>9.4337325966434063E-6</v>
      </c>
      <c r="BD2450" s="13">
        <f t="shared" si="3459"/>
        <v>3.3079027608064441E-5</v>
      </c>
      <c r="BE2450" s="13">
        <f t="shared" si="3460"/>
        <v>5.7696901525505626E-5</v>
      </c>
      <c r="BF2450" s="13">
        <f t="shared" si="3461"/>
        <v>5.0317870360136027E-5</v>
      </c>
      <c r="BG2450" s="13">
        <f t="shared" si="3462"/>
        <v>2.9255043865861701E-5</v>
      </c>
      <c r="BH2450" s="13">
        <f t="shared" si="3463"/>
        <v>1.2756763931004011E-5</v>
      </c>
      <c r="BI2450" s="13">
        <f t="shared" si="3464"/>
        <v>4.4501051302476772E-6</v>
      </c>
      <c r="BJ2450" s="14">
        <f t="shared" si="3465"/>
        <v>0.59051722531333684</v>
      </c>
      <c r="BK2450" s="14">
        <f t="shared" si="3466"/>
        <v>0.2358290197832133</v>
      </c>
      <c r="BL2450" s="14">
        <f t="shared" si="3467"/>
        <v>0.166810021928957</v>
      </c>
      <c r="BM2450" s="14">
        <f t="shared" si="3468"/>
        <v>0.47106846534655122</v>
      </c>
      <c r="BN2450" s="14">
        <f t="shared" si="3469"/>
        <v>0.52674544226295161</v>
      </c>
    </row>
    <row r="2451" spans="1:66" x14ac:dyDescent="0.25">
      <c r="A2451" t="s">
        <v>357</v>
      </c>
      <c r="B2451" t="s">
        <v>331</v>
      </c>
      <c r="C2451" t="s">
        <v>329</v>
      </c>
      <c r="D2451" s="7" t="s">
        <v>477</v>
      </c>
      <c r="E2451" s="10">
        <f>VLOOKUP(A2451,home!$A$2:$E$405,3,FALSE)</f>
        <v>1.72</v>
      </c>
      <c r="F2451" s="10">
        <f>VLOOKUP(B2451,home!$B$2:$E$405,3,FALSE)</f>
        <v>0.87209999999999999</v>
      </c>
      <c r="G2451" s="10">
        <f>VLOOKUP(C2451,away!$B$2:$E$405,4,FALSE)</f>
        <v>0.81399999999999995</v>
      </c>
      <c r="H2451" s="10">
        <f>VLOOKUP(A2451,away!$A$2:$E$405,3,FALSE)</f>
        <v>1.58</v>
      </c>
      <c r="I2451" s="10">
        <f>VLOOKUP(C2451,away!$B$2:$E$405,3,FALSE)</f>
        <v>1.7089000000000001</v>
      </c>
      <c r="J2451" s="10">
        <f>VLOOKUP(B2451,home!$B$2:$E$405,4,FALSE)</f>
        <v>1.2024999999999999</v>
      </c>
      <c r="K2451" s="12">
        <f t="shared" si="3414"/>
        <v>1.2210097679999998</v>
      </c>
      <c r="L2451" s="12">
        <f t="shared" si="3415"/>
        <v>3.2468245550000003</v>
      </c>
      <c r="M2451" s="13">
        <f t="shared" si="3416"/>
        <v>1.1472133903398005E-2</v>
      </c>
      <c r="N2451" s="13">
        <f t="shared" si="3417"/>
        <v>1.4007587555852926E-2</v>
      </c>
      <c r="O2451" s="13">
        <f t="shared" si="3418"/>
        <v>3.7248006055800635E-2</v>
      </c>
      <c r="P2451" s="13">
        <f t="shared" si="3419"/>
        <v>4.5480179232655717E-2</v>
      </c>
      <c r="Q2451" s="13">
        <f t="shared" si="3420"/>
        <v>8.5517006159058356E-3</v>
      </c>
      <c r="R2451" s="13">
        <f t="shared" si="3421"/>
        <v>6.0468870343381109E-2</v>
      </c>
      <c r="S2451" s="13">
        <f t="shared" si="3422"/>
        <v>4.507545676445214E-2</v>
      </c>
      <c r="T2451" s="13">
        <f t="shared" si="3423"/>
        <v>2.7765871546731689E-2</v>
      </c>
      <c r="U2451" s="13">
        <f t="shared" si="3424"/>
        <v>7.3833081349193821E-2</v>
      </c>
      <c r="V2451" s="13">
        <f t="shared" si="3425"/>
        <v>1.9855260387219142E-2</v>
      </c>
      <c r="W2451" s="13">
        <f t="shared" si="3426"/>
        <v>3.4805699950108816E-3</v>
      </c>
      <c r="X2451" s="13">
        <f t="shared" si="3427"/>
        <v>1.1300800125197557E-2</v>
      </c>
      <c r="Y2451" s="13">
        <f t="shared" si="3428"/>
        <v>1.8345857668819254E-2</v>
      </c>
      <c r="Z2451" s="13">
        <f t="shared" si="3429"/>
        <v>6.5443937681333705E-2</v>
      </c>
      <c r="AA2451" s="13">
        <f t="shared" si="3430"/>
        <v>7.9907687165291702E-2</v>
      </c>
      <c r="AB2451" s="13">
        <f t="shared" si="3431"/>
        <v>4.8784033283554698E-2</v>
      </c>
      <c r="AC2451" s="13">
        <f t="shared" si="3432"/>
        <v>4.9196427225621899E-3</v>
      </c>
      <c r="AD2451" s="13">
        <f t="shared" si="3433"/>
        <v>1.0624524905289985E-3</v>
      </c>
      <c r="AE2451" s="13">
        <f t="shared" si="3434"/>
        <v>3.4495968347704568E-3</v>
      </c>
      <c r="AF2451" s="13">
        <f t="shared" si="3435"/>
        <v>5.6001178539914999E-3</v>
      </c>
      <c r="AG2451" s="13">
        <f t="shared" si="3436"/>
        <v>6.0608667197445034E-3</v>
      </c>
      <c r="AH2451" s="13">
        <f t="shared" si="3437"/>
        <v>5.3121245959911016E-2</v>
      </c>
      <c r="AI2451" s="13">
        <f t="shared" si="3438"/>
        <v>6.4861560205381863E-2</v>
      </c>
      <c r="AJ2451" s="13">
        <f t="shared" si="3439"/>
        <v>3.9598299289245679E-2</v>
      </c>
      <c r="AK2451" s="13">
        <f t="shared" si="3440"/>
        <v>1.6116636742785483E-2</v>
      </c>
      <c r="AL2451" s="13">
        <f t="shared" si="3441"/>
        <v>7.8013814924697122E-4</v>
      </c>
      <c r="AM2451" s="13">
        <f t="shared" si="3442"/>
        <v>2.5945297379436683E-4</v>
      </c>
      <c r="AN2451" s="13">
        <f t="shared" si="3443"/>
        <v>8.4239828618332179E-4</v>
      </c>
      <c r="AO2451" s="13">
        <f t="shared" si="3444"/>
        <v>1.3675597203349633E-3</v>
      </c>
      <c r="AP2451" s="13">
        <f t="shared" si="3445"/>
        <v>1.480075493470831E-3</v>
      </c>
      <c r="AQ2451" s="13">
        <f t="shared" si="3446"/>
        <v>1.2013863638637092E-3</v>
      </c>
      <c r="AR2451" s="13">
        <f t="shared" si="3447"/>
        <v>3.4495073154966728E-2</v>
      </c>
      <c r="AS2451" s="13">
        <f t="shared" si="3448"/>
        <v>4.2118821270088938E-2</v>
      </c>
      <c r="AT2451" s="13">
        <f t="shared" si="3449"/>
        <v>2.5713746093712381E-2</v>
      </c>
      <c r="AU2451" s="13">
        <f t="shared" si="3450"/>
        <v>1.0465578384098225E-2</v>
      </c>
      <c r="AV2451" s="13">
        <f t="shared" si="3451"/>
        <v>3.1946433586883941E-3</v>
      </c>
      <c r="AW2451" s="13">
        <f t="shared" si="3452"/>
        <v>8.5910644079804365E-5</v>
      </c>
      <c r="AX2451" s="13">
        <f t="shared" si="3453"/>
        <v>5.2799102556594985E-5</v>
      </c>
      <c r="AY2451" s="13">
        <f t="shared" si="3454"/>
        <v>1.7142942266271585E-4</v>
      </c>
      <c r="AZ2451" s="13">
        <f t="shared" si="3455"/>
        <v>2.7830062947538972E-4</v>
      </c>
      <c r="BA2451" s="13">
        <f t="shared" si="3456"/>
        <v>3.0119777248421744E-4</v>
      </c>
      <c r="BB2451" s="13">
        <f t="shared" si="3457"/>
        <v>2.4448408090326515E-4</v>
      </c>
      <c r="BC2451" s="13">
        <f t="shared" si="3458"/>
        <v>1.5875938343666557E-4</v>
      </c>
      <c r="BD2451" s="13">
        <f t="shared" si="3459"/>
        <v>1.8666575091011221E-2</v>
      </c>
      <c r="BE2451" s="13">
        <f t="shared" si="3460"/>
        <v>2.2792070521230182E-2</v>
      </c>
      <c r="BF2451" s="13">
        <f t="shared" si="3461"/>
        <v>1.3914670369683453E-2</v>
      </c>
      <c r="BG2451" s="13">
        <f t="shared" si="3462"/>
        <v>5.6633161466278911E-3</v>
      </c>
      <c r="BH2451" s="13">
        <f t="shared" si="3463"/>
        <v>1.7287410835761922E-3</v>
      </c>
      <c r="BI2451" s="13">
        <f t="shared" si="3464"/>
        <v>4.221619498778869E-4</v>
      </c>
      <c r="BJ2451" s="14">
        <f t="shared" si="3465"/>
        <v>0.10598326463571965</v>
      </c>
      <c r="BK2451" s="14">
        <f t="shared" si="3466"/>
        <v>0.12775424058219687</v>
      </c>
      <c r="BL2451" s="14">
        <f t="shared" si="3467"/>
        <v>0.65311481781810743</v>
      </c>
      <c r="BM2451" s="14">
        <f t="shared" si="3468"/>
        <v>0.7749822642317804</v>
      </c>
      <c r="BN2451" s="14">
        <f t="shared" si="3469"/>
        <v>0.17722847770699424</v>
      </c>
    </row>
    <row r="2452" spans="1:66" x14ac:dyDescent="0.25">
      <c r="A2452" t="s">
        <v>344</v>
      </c>
      <c r="B2452" t="s">
        <v>198</v>
      </c>
      <c r="C2452" t="s">
        <v>211</v>
      </c>
      <c r="D2452" s="7" t="s">
        <v>478</v>
      </c>
      <c r="E2452" s="10">
        <f>VLOOKUP(A2452,home!$A$2:$E$405,3,FALSE)</f>
        <v>1.3976999999999999</v>
      </c>
      <c r="F2452" s="10">
        <f>VLOOKUP(B2452,home!$B$2:$E$405,3,FALSE)</f>
        <v>0.56479999999999997</v>
      </c>
      <c r="G2452" s="10">
        <f>VLOOKUP(C2452,away!$B$2:$E$405,4,FALSE)</f>
        <v>0.85860000000000003</v>
      </c>
      <c r="H2452" s="10">
        <f>VLOOKUP(A2452,away!$A$2:$E$405,3,FALSE)</f>
        <v>1.0585</v>
      </c>
      <c r="I2452" s="10">
        <f>VLOOKUP(C2452,away!$B$2:$E$405,3,FALSE)</f>
        <v>0.70850000000000002</v>
      </c>
      <c r="J2452" s="10">
        <f>VLOOKUP(B2452,home!$B$2:$E$405,4,FALSE)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344</v>
      </c>
      <c r="B2453" t="s">
        <v>213</v>
      </c>
      <c r="C2453" t="s">
        <v>205</v>
      </c>
      <c r="D2453" s="7" t="s">
        <v>478</v>
      </c>
      <c r="E2453" s="10">
        <f>VLOOKUP(A2453,home!$A$2:$E$405,3,FALSE)</f>
        <v>1.3976999999999999</v>
      </c>
      <c r="F2453" s="10">
        <f>VLOOKUP(B2453,home!$B$2:$E$405,3,FALSE)</f>
        <v>1.0544</v>
      </c>
      <c r="G2453" s="10">
        <f>VLOOKUP(C2453,away!$B$2:$E$405,4,FALSE)</f>
        <v>1.4309000000000001</v>
      </c>
      <c r="H2453" s="10">
        <f>VLOOKUP(A2453,away!$A$2:$E$405,3,FALSE)</f>
        <v>1.0585</v>
      </c>
      <c r="I2453" s="10">
        <f>VLOOKUP(C2453,away!$B$2:$E$405,3,FALSE)</f>
        <v>1.1114999999999999</v>
      </c>
      <c r="J2453" s="10">
        <f>VLOOKUP(B2453,home!$B$2:$E$405,4,FALSE)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346</v>
      </c>
      <c r="B2454" t="s">
        <v>321</v>
      </c>
      <c r="C2454" t="s">
        <v>244</v>
      </c>
      <c r="D2454" s="7" t="s">
        <v>478</v>
      </c>
      <c r="E2454" s="10">
        <f>VLOOKUP(A2454,home!$A$2:$E$405,3,FALSE)</f>
        <v>1.5866</v>
      </c>
      <c r="F2454" s="10">
        <f>VLOOKUP(B2454,home!$B$2:$E$405,3,FALSE)</f>
        <v>1.0084</v>
      </c>
      <c r="G2454" s="10">
        <f>VLOOKUP(C2454,away!$B$2:$E$405,4,FALSE)</f>
        <v>1.5126999999999999</v>
      </c>
      <c r="H2454" s="10">
        <f>VLOOKUP(A2454,away!$A$2:$E$405,3,FALSE)</f>
        <v>1.1788000000000001</v>
      </c>
      <c r="I2454" s="10">
        <f>VLOOKUP(C2454,away!$B$2:$E$405,3,FALSE)</f>
        <v>1.1028</v>
      </c>
      <c r="J2454" s="10">
        <f>VLOOKUP(B2454,home!$B$2:$E$405,4,FALSE)</f>
        <v>0.76349999999999996</v>
      </c>
      <c r="K2454" s="12">
        <f t="shared" si="3414"/>
        <v>2.4202102384879995</v>
      </c>
      <c r="L2454" s="12">
        <f t="shared" si="3415"/>
        <v>0.99253521863999994</v>
      </c>
      <c r="M2454" s="13">
        <f t="shared" si="3416"/>
        <v>3.2950611587516013E-2</v>
      </c>
      <c r="N2454" s="13">
        <f t="shared" si="3417"/>
        <v>7.9747407528547573E-2</v>
      </c>
      <c r="O2454" s="13">
        <f t="shared" si="3418"/>
        <v>3.270464247633692E-2</v>
      </c>
      <c r="P2454" s="13">
        <f t="shared" si="3419"/>
        <v>7.9152110567320133E-2</v>
      </c>
      <c r="Q2454" s="13">
        <f t="shared" si="3420"/>
        <v>9.6502746096732914E-2</v>
      </c>
      <c r="R2454" s="13">
        <f t="shared" si="3421"/>
        <v>1.6230254735397045E-2</v>
      </c>
      <c r="S2454" s="13">
        <f t="shared" si="3422"/>
        <v>4.7533689857481375E-2</v>
      </c>
      <c r="T2454" s="13">
        <f t="shared" si="3423"/>
        <v>9.5782374196481196E-2</v>
      </c>
      <c r="U2454" s="13">
        <f t="shared" si="3424"/>
        <v>3.9280628683876266E-2</v>
      </c>
      <c r="V2454" s="13">
        <f t="shared" si="3425"/>
        <v>1.2686973672296896E-2</v>
      </c>
      <c r="W2454" s="13">
        <f t="shared" si="3426"/>
        <v>7.7852311381840289E-2</v>
      </c>
      <c r="X2454" s="13">
        <f t="shared" si="3427"/>
        <v>7.7271160899004196E-2</v>
      </c>
      <c r="Y2454" s="13">
        <f t="shared" si="3428"/>
        <v>3.8347174288729871E-2</v>
      </c>
      <c r="Z2454" s="13">
        <f t="shared" si="3429"/>
        <v>5.3696998107934006E-3</v>
      </c>
      <c r="AA2454" s="13">
        <f t="shared" si="3430"/>
        <v>1.2995802459689263E-2</v>
      </c>
      <c r="AB2454" s="13">
        <f t="shared" si="3431"/>
        <v>1.572628708515374E-2</v>
      </c>
      <c r="AC2454" s="13">
        <f t="shared" si="3432"/>
        <v>1.9047460246056265E-3</v>
      </c>
      <c r="AD2454" s="13">
        <f t="shared" si="3433"/>
        <v>4.7104740274071424E-2</v>
      </c>
      <c r="AE2454" s="13">
        <f t="shared" si="3434"/>
        <v>4.6753113686905885E-2</v>
      </c>
      <c r="AF2454" s="13">
        <f t="shared" si="3435"/>
        <v>2.3202055957666952E-2</v>
      </c>
      <c r="AG2454" s="13">
        <f t="shared" si="3436"/>
        <v>7.6762858942801609E-3</v>
      </c>
      <c r="AH2454" s="13">
        <f t="shared" si="3437"/>
        <v>1.3324040439342483E-3</v>
      </c>
      <c r="AI2454" s="13">
        <f t="shared" si="3438"/>
        <v>3.2246979089324826E-3</v>
      </c>
      <c r="AJ2454" s="13">
        <f t="shared" si="3439"/>
        <v>3.9022234476146184E-3</v>
      </c>
      <c r="AK2454" s="13">
        <f t="shared" si="3440"/>
        <v>3.1480670469282803E-3</v>
      </c>
      <c r="AL2454" s="13">
        <f t="shared" si="3441"/>
        <v>1.8301896162603329E-4</v>
      </c>
      <c r="AM2454" s="13">
        <f t="shared" si="3442"/>
        <v>2.2800674938525133E-2</v>
      </c>
      <c r="AN2454" s="13">
        <f t="shared" si="3443"/>
        <v>2.2630472885248606E-2</v>
      </c>
      <c r="AO2454" s="13">
        <f t="shared" si="3444"/>
        <v>1.1230770676543407E-2</v>
      </c>
      <c r="AP2454" s="13">
        <f t="shared" si="3445"/>
        <v>3.7156451429795705E-3</v>
      </c>
      <c r="AQ2454" s="13">
        <f t="shared" si="3446"/>
        <v>9.2197716609397032E-4</v>
      </c>
      <c r="AR2454" s="13">
        <f t="shared" si="3447"/>
        <v>2.6449158781261992E-4</v>
      </c>
      <c r="AS2454" s="13">
        <f t="shared" si="3448"/>
        <v>6.4012524881805054E-4</v>
      </c>
      <c r="AT2454" s="13">
        <f t="shared" si="3449"/>
        <v>7.7461884055206212E-4</v>
      </c>
      <c r="AU2454" s="13">
        <f t="shared" si="3450"/>
        <v>6.24913482943268E-4</v>
      </c>
      <c r="AV2454" s="13">
        <f t="shared" si="3451"/>
        <v>3.7810550239712331E-4</v>
      </c>
      <c r="AW2454" s="13">
        <f t="shared" si="3452"/>
        <v>1.2212163386865414E-5</v>
      </c>
      <c r="AX2454" s="13">
        <f t="shared" si="3453"/>
        <v>9.1970711551092113E-3</v>
      </c>
      <c r="AY2454" s="13">
        <f t="shared" si="3454"/>
        <v>9.1284170297839563E-3</v>
      </c>
      <c r="AZ2454" s="13">
        <f t="shared" si="3455"/>
        <v>4.5301376962468588E-3</v>
      </c>
      <c r="BA2454" s="13">
        <f t="shared" si="3456"/>
        <v>1.4987737362712273E-3</v>
      </c>
      <c r="BB2454" s="13">
        <f t="shared" si="3457"/>
        <v>3.7189642950546302E-4</v>
      </c>
      <c r="BC2454" s="13">
        <f t="shared" si="3458"/>
        <v>7.3824060794128022E-5</v>
      </c>
      <c r="BD2454" s="13">
        <f t="shared" si="3459"/>
        <v>4.3752869323006563E-5</v>
      </c>
      <c r="BE2454" s="13">
        <f t="shared" si="3460"/>
        <v>1.0589114229876799E-4</v>
      </c>
      <c r="BF2454" s="13">
        <f t="shared" si="3461"/>
        <v>1.2813941337833399E-4</v>
      </c>
      <c r="BG2454" s="13">
        <f t="shared" si="3462"/>
        <v>1.0337477340403004E-4</v>
      </c>
      <c r="BH2454" s="13">
        <f t="shared" si="3463"/>
        <v>6.2547171248452616E-5</v>
      </c>
      <c r="BI2454" s="13">
        <f t="shared" si="3464"/>
        <v>3.0275460848793443E-5</v>
      </c>
      <c r="BJ2454" s="14">
        <f t="shared" si="3465"/>
        <v>0.67633903112136218</v>
      </c>
      <c r="BK2454" s="14">
        <f t="shared" si="3466"/>
        <v>0.18353956770063004</v>
      </c>
      <c r="BL2454" s="14">
        <f t="shared" si="3467"/>
        <v>0.13170124338088735</v>
      </c>
      <c r="BM2454" s="14">
        <f t="shared" si="3468"/>
        <v>0.65054556415542508</v>
      </c>
      <c r="BN2454" s="14">
        <f t="shared" si="3469"/>
        <v>0.33728777299185059</v>
      </c>
    </row>
    <row r="2455" spans="1:66" x14ac:dyDescent="0.25">
      <c r="A2455" t="s">
        <v>347</v>
      </c>
      <c r="B2455" t="s">
        <v>251</v>
      </c>
      <c r="C2455" t="s">
        <v>249</v>
      </c>
      <c r="D2455" s="7" t="s">
        <v>478</v>
      </c>
      <c r="E2455" s="10">
        <f>VLOOKUP(A2455,home!$A$2:$E$405,3,FALSE)</f>
        <v>1.1809000000000001</v>
      </c>
      <c r="F2455" s="10">
        <f>VLOOKUP(B2455,home!$B$2:$E$405,3,FALSE)</f>
        <v>0.9879</v>
      </c>
      <c r="G2455" s="10">
        <f>VLOOKUP(C2455,away!$B$2:$E$405,4,FALSE)</f>
        <v>2.3287</v>
      </c>
      <c r="H2455" s="10">
        <f>VLOOKUP(A2455,away!$A$2:$E$405,3,FALSE)</f>
        <v>0.92459999999999998</v>
      </c>
      <c r="I2455" s="10">
        <f>VLOOKUP(C2455,away!$B$2:$E$405,3,FALSE)</f>
        <v>0.4506</v>
      </c>
      <c r="J2455" s="10">
        <f>VLOOKUP(B2455,home!$B$2:$E$405,4,FALSE)</f>
        <v>0.90129999999999999</v>
      </c>
      <c r="K2455" s="12">
        <f t="shared" si="3414"/>
        <v>2.7166872918570002</v>
      </c>
      <c r="L2455" s="12">
        <f t="shared" si="3415"/>
        <v>0.37550389618800001</v>
      </c>
      <c r="M2455" s="13">
        <f t="shared" si="3416"/>
        <v>4.5402360220747048E-2</v>
      </c>
      <c r="N2455" s="13">
        <f t="shared" si="3417"/>
        <v>0.12334401503201728</v>
      </c>
      <c r="O2455" s="13">
        <f t="shared" si="3418"/>
        <v>1.7048763159021579E-2</v>
      </c>
      <c r="P2455" s="13">
        <f t="shared" si="3419"/>
        <v>4.6316158215993733E-2</v>
      </c>
      <c r="Q2455" s="13">
        <f t="shared" si="3420"/>
        <v>0.1675435590820501</v>
      </c>
      <c r="R2455" s="13">
        <f t="shared" si="3421"/>
        <v>3.20093849569952E-3</v>
      </c>
      <c r="S2455" s="13">
        <f t="shared" si="3422"/>
        <v>1.1812086978843341E-2</v>
      </c>
      <c r="T2455" s="13">
        <f t="shared" si="3423"/>
        <v>6.2913259216514181E-2</v>
      </c>
      <c r="U2455" s="13">
        <f t="shared" si="3424"/>
        <v>8.6959489332827482E-3</v>
      </c>
      <c r="V2455" s="13">
        <f t="shared" si="3425"/>
        <v>1.3388694300698234E-3</v>
      </c>
      <c r="W2455" s="13">
        <f t="shared" si="3426"/>
        <v>0.15172115259689933</v>
      </c>
      <c r="X2455" s="13">
        <f t="shared" si="3427"/>
        <v>5.6971883934269801E-2</v>
      </c>
      <c r="Y2455" s="13">
        <f t="shared" si="3428"/>
        <v>1.0696582195244417E-2</v>
      </c>
      <c r="Z2455" s="13">
        <f t="shared" si="3429"/>
        <v>4.0065495886444191E-4</v>
      </c>
      <c r="AA2455" s="13">
        <f t="shared" si="3430"/>
        <v>1.0884542351665184E-3</v>
      </c>
      <c r="AB2455" s="13">
        <f t="shared" si="3431"/>
        <v>1.4784948942224059E-3</v>
      </c>
      <c r="AC2455" s="13">
        <f t="shared" si="3432"/>
        <v>8.5363525227779091E-5</v>
      </c>
      <c r="AD2455" s="13">
        <f t="shared" si="3433"/>
        <v>0.1030447317914733</v>
      </c>
      <c r="AE2455" s="13">
        <f t="shared" si="3434"/>
        <v>3.869369826934569E-2</v>
      </c>
      <c r="AF2455" s="13">
        <f t="shared" si="3435"/>
        <v>7.2648172290310916E-3</v>
      </c>
      <c r="AG2455" s="13">
        <f t="shared" si="3436"/>
        <v>9.0932239153162858E-4</v>
      </c>
      <c r="AH2455" s="13">
        <f t="shared" si="3437"/>
        <v>3.7611874520160182E-5</v>
      </c>
      <c r="AI2455" s="13">
        <f t="shared" si="3438"/>
        <v>1.0217970153183928E-4</v>
      </c>
      <c r="AJ2455" s="13">
        <f t="shared" si="3439"/>
        <v>1.3879514831864452E-4</v>
      </c>
      <c r="AK2455" s="13">
        <f t="shared" si="3440"/>
        <v>1.2568767186955636E-4</v>
      </c>
      <c r="AL2455" s="13">
        <f t="shared" si="3441"/>
        <v>3.4832643246754414E-6</v>
      </c>
      <c r="AM2455" s="13">
        <f t="shared" si="3442"/>
        <v>5.5988062670141669E-2</v>
      </c>
      <c r="AN2455" s="13">
        <f t="shared" si="3443"/>
        <v>2.1023735672656117E-2</v>
      </c>
      <c r="AO2455" s="13">
        <f t="shared" si="3444"/>
        <v>3.9472473287545081E-3</v>
      </c>
      <c r="AP2455" s="13">
        <f t="shared" si="3445"/>
        <v>4.9406891705499787E-4</v>
      </c>
      <c r="AQ2455" s="13">
        <f t="shared" si="3446"/>
        <v>4.6381200834884349E-5</v>
      </c>
      <c r="AR2455" s="13">
        <f t="shared" si="3447"/>
        <v>2.8246810850508649E-6</v>
      </c>
      <c r="AS2455" s="13">
        <f t="shared" si="3448"/>
        <v>7.6737752073065256E-6</v>
      </c>
      <c r="AT2455" s="13">
        <f t="shared" si="3449"/>
        <v>1.0423623793128479E-5</v>
      </c>
      <c r="AU2455" s="13">
        <f t="shared" si="3450"/>
        <v>9.4392420979634677E-6</v>
      </c>
      <c r="AV2455" s="13">
        <f t="shared" si="3451"/>
        <v>6.4108672630747416E-6</v>
      </c>
      <c r="AW2455" s="13">
        <f t="shared" si="3452"/>
        <v>9.8704744756659145E-8</v>
      </c>
      <c r="AX2455" s="13">
        <f t="shared" si="3453"/>
        <v>2.5350343058611211E-2</v>
      </c>
      <c r="AY2455" s="13">
        <f t="shared" si="3454"/>
        <v>9.5191525882109308E-3</v>
      </c>
      <c r="AZ2455" s="13">
        <f t="shared" si="3455"/>
        <v>1.7872394426406448E-3</v>
      </c>
      <c r="BA2455" s="13">
        <f t="shared" si="3456"/>
        <v>2.2370512471081062E-4</v>
      </c>
      <c r="BB2455" s="13">
        <f t="shared" si="3457"/>
        <v>2.1000536481532947E-5</v>
      </c>
      <c r="BC2455" s="13">
        <f t="shared" si="3458"/>
        <v>1.5771566541707722E-6</v>
      </c>
      <c r="BD2455" s="13">
        <f t="shared" si="3459"/>
        <v>1.7677979215419114E-7</v>
      </c>
      <c r="BE2455" s="13">
        <f t="shared" si="3460"/>
        <v>4.8025541480241287E-7</v>
      </c>
      <c r="BF2455" s="13">
        <f t="shared" si="3461"/>
        <v>6.5235189111961372E-7</v>
      </c>
      <c r="BG2455" s="13">
        <f t="shared" si="3462"/>
        <v>5.9074536414117872E-7</v>
      </c>
      <c r="BH2455" s="13">
        <f t="shared" si="3463"/>
        <v>4.012176058714441E-7</v>
      </c>
      <c r="BI2455" s="13">
        <f t="shared" si="3464"/>
        <v>2.1799655422804841E-7</v>
      </c>
      <c r="BJ2455" s="14">
        <f t="shared" si="3465"/>
        <v>0.84150553543512818</v>
      </c>
      <c r="BK2455" s="14">
        <f t="shared" si="3466"/>
        <v>0.11447747422341732</v>
      </c>
      <c r="BL2455" s="14">
        <f t="shared" si="3467"/>
        <v>3.1956165649701815E-2</v>
      </c>
      <c r="BM2455" s="14">
        <f t="shared" si="3468"/>
        <v>0.57596498217811654</v>
      </c>
      <c r="BN2455" s="14">
        <f t="shared" si="3469"/>
        <v>0.40285579420552925</v>
      </c>
    </row>
    <row r="2456" spans="1:66" x14ac:dyDescent="0.25">
      <c r="A2456" t="s">
        <v>344</v>
      </c>
      <c r="B2456" t="s">
        <v>200</v>
      </c>
      <c r="C2456" t="s">
        <v>202</v>
      </c>
      <c r="D2456" s="7" t="s">
        <v>479</v>
      </c>
      <c r="E2456" s="10">
        <f>VLOOKUP(A2456,home!$A$2:$E$405,3,FALSE)</f>
        <v>1.3976999999999999</v>
      </c>
      <c r="F2456" s="10">
        <f>VLOOKUP(B2456,home!$B$2:$E$405,3,FALSE)</f>
        <v>1.2264999999999999</v>
      </c>
      <c r="G2456" s="10">
        <f>VLOOKUP(C2456,away!$B$2:$E$405,4,FALSE)</f>
        <v>0.6179</v>
      </c>
      <c r="H2456" s="10">
        <f>VLOOKUP(A2456,away!$A$2:$E$405,3,FALSE)</f>
        <v>1.0585</v>
      </c>
      <c r="I2456" s="10">
        <f>VLOOKUP(C2456,away!$B$2:$E$405,3,FALSE)</f>
        <v>1.0736000000000001</v>
      </c>
      <c r="J2456" s="10">
        <f>VLOOKUP(B2456,home!$B$2:$E$405,4,FALSE)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s="15" customFormat="1" x14ac:dyDescent="0.25">
      <c r="A2457" s="15" t="s">
        <v>344</v>
      </c>
      <c r="B2457" s="15" t="s">
        <v>204</v>
      </c>
      <c r="C2457" s="15" t="s">
        <v>203</v>
      </c>
      <c r="D2457" s="21" t="s">
        <v>480</v>
      </c>
      <c r="E2457" s="15">
        <f>VLOOKUP(A2457,home!$A$2:$E$405,3,FALSE)</f>
        <v>1.3976999999999999</v>
      </c>
      <c r="F2457" s="15">
        <f>VLOOKUP(B2457,home!$B$2:$E$405,3,FALSE)</f>
        <v>0.58919999999999995</v>
      </c>
      <c r="G2457" s="15">
        <f>VLOOKUP(C2457,away!$B$2:$E$405,4,FALSE)</f>
        <v>0.89429999999999998</v>
      </c>
      <c r="H2457" s="15">
        <f>VLOOKUP(A2457,away!$A$2:$E$405,3,FALSE)</f>
        <v>1.0585</v>
      </c>
      <c r="I2457" s="15">
        <f>VLOOKUP(C2457,away!$B$2:$E$405,3,FALSE)</f>
        <v>1.1809000000000001</v>
      </c>
      <c r="J2457" s="15">
        <f>VLOOKUP(B2457,home!$B$2:$E$405,4,FALSE)</f>
        <v>1.0003</v>
      </c>
      <c r="K2457" s="16">
        <f t="shared" si="3414"/>
        <v>0.73647826441199993</v>
      </c>
      <c r="L2457" s="16">
        <f t="shared" si="3415"/>
        <v>1.250357644795</v>
      </c>
      <c r="M2457" s="17">
        <f t="shared" si="3416"/>
        <v>0.13712862716599344</v>
      </c>
      <c r="N2457" s="17">
        <f t="shared" si="3417"/>
        <v>0.10099225333641107</v>
      </c>
      <c r="O2457" s="17">
        <f t="shared" si="3418"/>
        <v>0.17145982729724321</v>
      </c>
      <c r="P2457" s="17">
        <f t="shared" si="3419"/>
        <v>0.12627643602425492</v>
      </c>
      <c r="Q2457" s="17">
        <f t="shared" si="3420"/>
        <v>3.7189299728128511E-2</v>
      </c>
      <c r="R2457" s="17">
        <f t="shared" si="3421"/>
        <v>0.10719305291816927</v>
      </c>
      <c r="S2457" s="17">
        <f t="shared" si="3422"/>
        <v>2.9070768490385167E-2</v>
      </c>
      <c r="T2457" s="17">
        <f t="shared" si="3423"/>
        <v>4.6499925219638097E-2</v>
      </c>
      <c r="U2457" s="17">
        <f t="shared" si="3424"/>
        <v>7.8945353570196969E-2</v>
      </c>
      <c r="V2457" s="17">
        <f t="shared" si="3425"/>
        <v>2.9744603972025794E-3</v>
      </c>
      <c r="W2457" s="17">
        <f t="shared" si="3426"/>
        <v>9.129703639489917E-3</v>
      </c>
      <c r="X2457" s="17">
        <f t="shared" si="3427"/>
        <v>1.1415394740348951E-2</v>
      </c>
      <c r="Y2457" s="17">
        <f t="shared" si="3428"/>
        <v>7.1366630409739756E-3</v>
      </c>
      <c r="Z2457" s="17">
        <f t="shared" si="3429"/>
        <v>4.4676551061715954E-2</v>
      </c>
      <c r="AA2457" s="17">
        <f t="shared" si="3430"/>
        <v>3.2903308785846658E-2</v>
      </c>
      <c r="AB2457" s="17">
        <f t="shared" si="3431"/>
        <v>1.2116285874006226E-2</v>
      </c>
      <c r="AC2457" s="17">
        <f t="shared" si="3432"/>
        <v>1.7119157840003962E-4</v>
      </c>
      <c r="AD2457" s="17">
        <f t="shared" si="3433"/>
        <v>1.680957072751863E-3</v>
      </c>
      <c r="AE2457" s="17">
        <f t="shared" si="3434"/>
        <v>2.1017975264875166E-3</v>
      </c>
      <c r="AF2457" s="17">
        <f t="shared" si="3435"/>
        <v>1.3139993025274444E-3</v>
      </c>
      <c r="AG2457" s="17">
        <f t="shared" si="3436"/>
        <v>5.4765635772349578E-4</v>
      </c>
      <c r="AH2457" s="17">
        <f t="shared" si="3437"/>
        <v>1.3965416790772687E-2</v>
      </c>
      <c r="AI2457" s="17">
        <f t="shared" si="3438"/>
        <v>1.0285225919858469E-2</v>
      </c>
      <c r="AJ2457" s="17">
        <f t="shared" si="3439"/>
        <v>3.7874226672713401E-3</v>
      </c>
      <c r="AK2457" s="17">
        <f t="shared" si="3440"/>
        <v>9.2978482419555481E-4</v>
      </c>
      <c r="AL2457" s="17">
        <f t="shared" si="3441"/>
        <v>6.3057474852587887E-6</v>
      </c>
      <c r="AM2457" s="17">
        <f t="shared" si="3442"/>
        <v>2.4759766949827372E-4</v>
      </c>
      <c r="AN2457" s="17">
        <f t="shared" si="3443"/>
        <v>3.0958563889059231E-4</v>
      </c>
      <c r="AO2457" s="17">
        <f t="shared" si="3444"/>
        <v>1.9354638515279825E-4</v>
      </c>
      <c r="AP2457" s="17">
        <f t="shared" si="3445"/>
        <v>8.0667400766079548E-5</v>
      </c>
      <c r="AQ2457" s="17">
        <f t="shared" si="3446"/>
        <v>2.5215775308402414E-5</v>
      </c>
      <c r="AR2457" s="17">
        <f t="shared" si="3447"/>
        <v>3.492353129418215E-3</v>
      </c>
      <c r="AS2457" s="17">
        <f t="shared" si="3448"/>
        <v>2.5720421714677433E-3</v>
      </c>
      <c r="AT2457" s="17">
        <f t="shared" si="3449"/>
        <v>9.4712657721851752E-4</v>
      </c>
      <c r="AU2457" s="17">
        <f t="shared" si="3450"/>
        <v>2.3251271258945729E-4</v>
      </c>
      <c r="AV2457" s="17">
        <f t="shared" si="3451"/>
        <v>4.2810139755402412E-5</v>
      </c>
      <c r="AW2457" s="17">
        <f t="shared" si="3452"/>
        <v>1.6129773259920357E-7</v>
      </c>
      <c r="AX2457" s="17">
        <f t="shared" si="3453"/>
        <v>3.0391716984090745E-5</v>
      </c>
      <c r="AY2457" s="17">
        <f t="shared" si="3454"/>
        <v>3.8000515669503906E-5</v>
      </c>
      <c r="AZ2457" s="17">
        <f t="shared" si="3455"/>
        <v>2.3757117636758207E-5</v>
      </c>
      <c r="BA2457" s="17">
        <f t="shared" si="3456"/>
        <v>9.9016312184715777E-6</v>
      </c>
      <c r="BB2457" s="17">
        <f t="shared" si="3457"/>
        <v>3.0951450724891935E-6</v>
      </c>
      <c r="BC2457" s="17">
        <f t="shared" si="3458"/>
        <v>7.7400766062728715E-7</v>
      </c>
      <c r="BD2457" s="17">
        <f t="shared" si="3459"/>
        <v>7.2778173894863377E-4</v>
      </c>
      <c r="BE2457" s="17">
        <f t="shared" si="3460"/>
        <v>5.35995431971637E-4</v>
      </c>
      <c r="BF2457" s="17">
        <f t="shared" si="3461"/>
        <v>1.9737449273561568E-4</v>
      </c>
      <c r="BG2457" s="17">
        <f t="shared" si="3462"/>
        <v>4.8454007949708383E-5</v>
      </c>
      <c r="BH2457" s="17">
        <f t="shared" si="3463"/>
        <v>8.921330919651617E-6</v>
      </c>
      <c r="BI2457" s="17">
        <f t="shared" si="3464"/>
        <v>1.3140732623900274E-6</v>
      </c>
      <c r="BJ2457" s="18">
        <f t="shared" si="3465"/>
        <v>0.21897018296833895</v>
      </c>
      <c r="BK2457" s="18">
        <f t="shared" si="3466"/>
        <v>0.29566578991939091</v>
      </c>
      <c r="BL2457" s="18">
        <f t="shared" si="3467"/>
        <v>0.4403923644537972</v>
      </c>
      <c r="BM2457" s="18">
        <f t="shared" si="3468"/>
        <v>0.31942755271510564</v>
      </c>
      <c r="BN2457" s="18">
        <f t="shared" si="3469"/>
        <v>0.68023949647020032</v>
      </c>
    </row>
    <row r="2458" spans="1:66" x14ac:dyDescent="0.25">
      <c r="A2458" t="s">
        <v>347</v>
      </c>
      <c r="B2458" t="s">
        <v>257</v>
      </c>
      <c r="C2458" t="s">
        <v>255</v>
      </c>
      <c r="D2458" s="7" t="s">
        <v>479</v>
      </c>
      <c r="E2458" s="10">
        <f>VLOOKUP(A2458,home!$A$2:$E$405,3,FALSE)</f>
        <v>1.1809000000000001</v>
      </c>
      <c r="F2458" s="10">
        <f>VLOOKUP(B2458,home!$B$2:$E$405,3,FALSE)</f>
        <v>1.1073999999999999</v>
      </c>
      <c r="G2458" s="10">
        <f>VLOOKUP(C2458,away!$B$2:$E$405,4,FALSE)</f>
        <v>1.2376</v>
      </c>
      <c r="H2458" s="10">
        <f>VLOOKUP(A2458,away!$A$2:$E$405,3,FALSE)</f>
        <v>0.92459999999999998</v>
      </c>
      <c r="I2458" s="10">
        <f>VLOOKUP(C2458,away!$B$2:$E$405,3,FALSE)</f>
        <v>0.83199999999999996</v>
      </c>
      <c r="J2458" s="10">
        <f>VLOOKUP(B2458,home!$B$2:$E$405,4,FALSE)</f>
        <v>0.91520000000000001</v>
      </c>
      <c r="K2458" s="12">
        <f t="shared" ref="K2458:K2466" si="3470">E2458*F2458*G2458</f>
        <v>1.618444989616</v>
      </c>
      <c r="L2458" s="12">
        <f t="shared" ref="L2458:L2466" si="3471">H2458*I2458*J2458</f>
        <v>0.70403334143999996</v>
      </c>
      <c r="M2458" s="13">
        <f t="shared" ref="M2458:M2466" si="3472">_xlfn.POISSON.DIST(0,K2458,FALSE) * _xlfn.POISSON.DIST(0,L2458,FALSE)</f>
        <v>9.8030332680319299E-2</v>
      </c>
      <c r="N2458" s="13">
        <f t="shared" ref="N2458:N2466" si="3473">_xlfn.POISSON.DIST(1,K2458,FALSE) * _xlfn.POISSON.DIST(0,L2458,FALSE)</f>
        <v>0.1586567007568524</v>
      </c>
      <c r="O2458" s="13">
        <f t="shared" ref="O2458:O2466" si="3474">_xlfn.POISSON.DIST(0,K2458,FALSE) * _xlfn.POISSON.DIST(1,L2458,FALSE)</f>
        <v>6.9016622679400022E-2</v>
      </c>
      <c r="P2458" s="13">
        <f t="shared" ref="P2458:P2466" si="3475">_xlfn.POISSON.DIST(1,K2458,FALSE) * _xlfn.POISSON.DIST(1,L2458,FALSE)</f>
        <v>0.11169960717569297</v>
      </c>
      <c r="Q2458" s="13">
        <f t="shared" ref="Q2458:Q2466" si="3476">_xlfn.POISSON.DIST(2,K2458,FALSE) * _xlfn.POISSON.DIST(0,L2458,FALSE)</f>
        <v>0.12838857120446642</v>
      </c>
      <c r="R2458" s="13">
        <f t="shared" ref="R2458:R2466" si="3477">_xlfn.POISSON.DIST(0,K2458,FALSE) * _xlfn.POISSON.DIST(2,L2458,FALSE)</f>
        <v>2.4295001739940838E-2</v>
      </c>
      <c r="S2458" s="13">
        <f t="shared" ref="S2458:S2466" si="3478">_xlfn.POISSON.DIST(2,K2458,FALSE) * _xlfn.POISSON.DIST(2,L2458,FALSE)</f>
        <v>3.1818728708927914E-2</v>
      </c>
      <c r="T2458" s="13">
        <f t="shared" ref="T2458:T2466" si="3479">_xlfn.POISSON.DIST(2,K2458,FALSE) * _xlfn.POISSON.DIST(1,L2458,FALSE)</f>
        <v>9.0389834787787851E-2</v>
      </c>
      <c r="U2458" s="13">
        <f t="shared" ref="U2458:U2466" si="3480">_xlfn.POISSON.DIST(1,K2458,FALSE) * _xlfn.POISSON.DIST(2,L2458,FALSE)</f>
        <v>3.9320123838719252E-2</v>
      </c>
      <c r="V2458" s="13">
        <f t="shared" ref="V2458:V2466" si="3481">_xlfn.POISSON.DIST(3,K2458,FALSE) * _xlfn.POISSON.DIST(3,L2458,FALSE)</f>
        <v>4.0283897629107418E-3</v>
      </c>
      <c r="W2458" s="13">
        <f t="shared" ref="W2458:W2466" si="3482">_xlfn.POISSON.DIST(3,K2458,FALSE) * _xlfn.POISSON.DIST(0,L2458,FALSE)</f>
        <v>6.9263279929941926E-2</v>
      </c>
      <c r="X2458" s="13">
        <f t="shared" ref="X2458:X2466" si="3483">_xlfn.POISSON.DIST(3,K2458,FALSE) * _xlfn.POISSON.DIST(1,L2458,FALSE)</f>
        <v>4.8763658408171102E-2</v>
      </c>
      <c r="Y2458" s="13">
        <f t="shared" ref="Y2458:Y2466" si="3484">_xlfn.POISSON.DIST(3,K2458,FALSE) * _xlfn.POISSON.DIST(2,L2458,FALSE)</f>
        <v>1.7165620684971721E-2</v>
      </c>
      <c r="Z2458" s="13">
        <f t="shared" ref="Z2458:Z2466" si="3485">_xlfn.POISSON.DIST(0,K2458,FALSE) * _xlfn.POISSON.DIST(3,L2458,FALSE)</f>
        <v>5.7014970850870544E-3</v>
      </c>
      <c r="AA2458" s="13">
        <f t="shared" ref="AA2458:AA2466" si="3486">_xlfn.POISSON.DIST(1,K2458,FALSE) * _xlfn.POISSON.DIST(3,L2458,FALSE)</f>
        <v>9.2275593906693733E-3</v>
      </c>
      <c r="AB2458" s="13">
        <f t="shared" ref="AB2458:AB2466" si="3487">_xlfn.POISSON.DIST(2,K2458,FALSE) * _xlfn.POISSON.DIST(3,L2458,FALSE)</f>
        <v>7.4671486311064595E-3</v>
      </c>
      <c r="AC2458" s="13">
        <f t="shared" ref="AC2458:AC2466" si="3488">_xlfn.POISSON.DIST(4,K2458,FALSE) * _xlfn.POISSON.DIST(4,L2458,FALSE)</f>
        <v>2.8688158410053086E-4</v>
      </c>
      <c r="AD2458" s="13">
        <f t="shared" ref="AD2458:AD2466" si="3489">_xlfn.POISSON.DIST(4,K2458,FALSE) * _xlfn.POISSON.DIST(0,L2458,FALSE)</f>
        <v>2.8024702091746238E-2</v>
      </c>
      <c r="AE2458" s="13">
        <f t="shared" ref="AE2458:AE2466" si="3490">_xlfn.POISSON.DIST(4,K2458,FALSE) * _xlfn.POISSON.DIST(1,L2458,FALSE)</f>
        <v>1.9730324656512661E-2</v>
      </c>
      <c r="AF2458" s="13">
        <f t="shared" ref="AF2458:AF2466" si="3491">_xlfn.POISSON.DIST(4,K2458,FALSE) * _xlfn.POISSON.DIST(2,L2458,FALSE)</f>
        <v>6.9454031978103126E-3</v>
      </c>
      <c r="AG2458" s="13">
        <f t="shared" ref="AG2458:AG2466" si="3492">_xlfn.POISSON.DIST(4,K2458,FALSE) * _xlfn.POISSON.DIST(3,L2458,FALSE)</f>
        <v>1.6299318070008189E-3</v>
      </c>
      <c r="AH2458" s="13">
        <f t="shared" ref="AH2458:AH2466" si="3493">_xlfn.POISSON.DIST(0,K2458,FALSE) * _xlfn.POISSON.DIST(4,L2458,FALSE)</f>
        <v>1.0035110110060644E-3</v>
      </c>
      <c r="AI2458" s="13">
        <f t="shared" ref="AI2458:AI2466" si="3494">_xlfn.POISSON.DIST(1,K2458,FALSE) * _xlfn.POISSON.DIST(4,L2458,FALSE)</f>
        <v>1.6241273677872518E-3</v>
      </c>
      <c r="AJ2458" s="13">
        <f t="shared" ref="AJ2458:AJ2466" si="3495">_xlfn.POISSON.DIST(2,K2458,FALSE) * _xlfn.POISSON.DIST(4,L2458,FALSE)</f>
        <v>1.3142804004467503E-3</v>
      </c>
      <c r="AK2458" s="13">
        <f t="shared" ref="AK2458:AK2466" si="3496">_xlfn.POISSON.DIST(3,K2458,FALSE) * _xlfn.POISSON.DIST(4,L2458,FALSE)</f>
        <v>7.0903017635118456E-4</v>
      </c>
      <c r="AL2458" s="13">
        <f t="shared" ref="AL2458:AL2466" si="3497">_xlfn.POISSON.DIST(5,K2458,FALSE) * _xlfn.POISSON.DIST(5,L2458,FALSE)</f>
        <v>1.3075365297175258E-5</v>
      </c>
      <c r="AM2458" s="13">
        <f t="shared" ref="AM2458:AM2466" si="3498">_xlfn.POISSON.DIST(5,K2458,FALSE) * _xlfn.POISSON.DIST(0,L2458,FALSE)</f>
        <v>9.0712877371735418E-3</v>
      </c>
      <c r="AN2458" s="13">
        <f t="shared" ref="AN2458:AN2466" si="3499">_xlfn.POISSON.DIST(5,K2458,FALSE) * _xlfn.POISSON.DIST(1,L2458,FALSE)</f>
        <v>6.3864890167659857E-3</v>
      </c>
      <c r="AO2458" s="13">
        <f t="shared" ref="AO2458:AO2466" si="3500">_xlfn.POISSON.DIST(5,K2458,FALSE) * _xlfn.POISSON.DIST(2,L2458,FALSE)</f>
        <v>2.2481506012718079E-3</v>
      </c>
      <c r="AP2458" s="13">
        <f t="shared" ref="AP2458:AP2466" si="3501">_xlfn.POISSON.DIST(5,K2458,FALSE) * _xlfn.POISSON.DIST(3,L2458,FALSE)</f>
        <v>5.2759099329124546E-4</v>
      </c>
      <c r="AQ2458" s="13">
        <f t="shared" ref="AQ2458:AQ2466" si="3502">_xlfn.POISSON.DIST(5,K2458,FALSE) * _xlfn.POISSON.DIST(4,L2458,FALSE)</f>
        <v>9.2860412480121011E-5</v>
      </c>
      <c r="AR2458" s="13">
        <f t="shared" ref="AR2458:AR2466" si="3503">_xlfn.POISSON.DIST(0,K2458,FALSE) * _xlfn.POISSON.DIST(5,L2458,FALSE)</f>
        <v>1.4130104205008648E-4</v>
      </c>
      <c r="AS2458" s="13">
        <f t="shared" ref="AS2458:AS2466" si="3504">_xlfn.POISSON.DIST(1,K2458,FALSE) * _xlfn.POISSON.DIST(5,L2458,FALSE)</f>
        <v>2.2868796353348221E-4</v>
      </c>
      <c r="AT2458" s="13">
        <f t="shared" ref="AT2458:AT2466" si="3505">_xlfn.POISSON.DIST(2,K2458,FALSE) * _xlfn.POISSON.DIST(5,L2458,FALSE)</f>
        <v>1.8505944438312541E-4</v>
      </c>
      <c r="AU2458" s="13">
        <f t="shared" ref="AU2458:AU2466" si="3506">_xlfn.POISSON.DIST(3,K2458,FALSE) * _xlfn.POISSON.DIST(5,L2458,FALSE)</f>
        <v>9.983617684766341E-5</v>
      </c>
      <c r="AV2458" s="13">
        <f t="shared" ref="AV2458:AV2466" si="3507">_xlfn.POISSON.DIST(4,K2458,FALSE) * _xlfn.POISSON.DIST(5,L2458,FALSE)</f>
        <v>4.039484005037943E-5</v>
      </c>
      <c r="AW2458" s="13">
        <f t="shared" ref="AW2458:AW2466" si="3508">_xlfn.POISSON.DIST(6,K2458,FALSE) * _xlfn.POISSON.DIST(6,L2458,FALSE)</f>
        <v>4.1384956161589122E-7</v>
      </c>
      <c r="AX2458" s="13">
        <f t="shared" ref="AX2458:AX2466" si="3509">_xlfn.POISSON.DIST(6,K2458,FALSE) * _xlfn.POISSON.DIST(0,L2458,FALSE)</f>
        <v>2.4468966979322641E-3</v>
      </c>
      <c r="AY2458" s="13">
        <f t="shared" ref="AY2458:AY2466" si="3510">_xlfn.POISSON.DIST(6,K2458,FALSE) * _xlfn.POISSON.DIST(1,L2458,FALSE)</f>
        <v>1.7226968584037545E-3</v>
      </c>
      <c r="AZ2458" s="13">
        <f t="shared" ref="AZ2458:AZ2466" si="3511">_xlfn.POISSON.DIST(6,K2458,FALSE) * _xlfn.POISSON.DIST(2,L2458,FALSE)</f>
        <v>6.0641801275509272E-4</v>
      </c>
      <c r="BA2458" s="13">
        <f t="shared" ref="BA2458:BA2466" si="3512">_xlfn.POISSON.DIST(6,K2458,FALSE) * _xlfn.POISSON.DIST(3,L2458,FALSE)</f>
        <v>1.4231283327645751E-4</v>
      </c>
      <c r="BB2458" s="13">
        <f t="shared" ref="BB2458:BB2466" si="3513">_xlfn.POISSON.DIST(6,K2458,FALSE) * _xlfn.POISSON.DIST(4,L2458,FALSE)</f>
        <v>2.5048244885354495E-5</v>
      </c>
      <c r="BC2458" s="13">
        <f t="shared" ref="BC2458:BC2466" si="3514">_xlfn.POISSON.DIST(6,K2458,FALSE) * _xlfn.POISSON.DIST(5,L2458,FALSE)</f>
        <v>3.5269599087687041E-6</v>
      </c>
      <c r="BD2458" s="13">
        <f t="shared" ref="BD2458:BD2466" si="3515">_xlfn.POISSON.DIST(0,K2458,FALSE) * _xlfn.POISSON.DIST(6,L2458,FALSE)</f>
        <v>1.6580107463912715E-5</v>
      </c>
      <c r="BE2458" s="13">
        <f t="shared" ref="BE2458:BE2466" si="3516">_xlfn.POISSON.DIST(1,K2458,FALSE) * _xlfn.POISSON.DIST(6,L2458,FALSE)</f>
        <v>2.6833991852264382E-5</v>
      </c>
      <c r="BF2458" s="13">
        <f t="shared" ref="BF2458:BF2466" si="3517">_xlfn.POISSON.DIST(2,K2458,FALSE) * _xlfn.POISSON.DIST(6,L2458,FALSE)</f>
        <v>2.171466983234693E-5</v>
      </c>
      <c r="BG2458" s="13">
        <f t="shared" ref="BG2458:BG2466" si="3518">_xlfn.POISSON.DIST(3,K2458,FALSE) * _xlfn.POISSON.DIST(6,L2458,FALSE)</f>
        <v>1.1714666197109202E-5</v>
      </c>
      <c r="BH2458" s="13">
        <f t="shared" ref="BH2458:BH2466" si="3519">_xlfn.POISSON.DIST(4,K2458,FALSE) * _xlfn.POISSON.DIST(6,L2458,FALSE)</f>
        <v>4.739885702933826E-6</v>
      </c>
      <c r="BI2458" s="13">
        <f t="shared" ref="BI2458:BI2466" si="3520">_xlfn.POISSON.DIST(5,K2458,FALSE) * _xlfn.POISSON.DIST(6,L2458,FALSE)</f>
        <v>1.534248853453152E-6</v>
      </c>
      <c r="BJ2458" s="14">
        <f t="shared" ref="BJ2458:BJ2466" si="3521">SUM(N2458,Q2458,T2458,W2458,X2458,Y2458,AD2458,AE2458,AF2458,AG2458,AM2458,AN2458,AO2458,AP2458,AQ2458,AX2458,AY2458,AZ2458,BA2458,BB2458,BC2458)</f>
        <v>0.59223130589340589</v>
      </c>
      <c r="BK2458" s="14">
        <f t="shared" ref="BK2458:BK2466" si="3522">SUM(M2458,P2458,S2458,V2458,AC2458,AL2458,AY2458)</f>
        <v>0.24759971213565241</v>
      </c>
      <c r="BL2458" s="14">
        <f t="shared" ref="BL2458:BL2466" si="3523">SUM(O2458,R2458,U2458,AA2458,AB2458,AH2458,AI2458,AJ2458,AK2458,AR2458,AS2458,AT2458,AU2458,AV2458,BD2458,BE2458,BF2458,BG2458,BH2458,BI2458)</f>
        <v>0.15475580227219402</v>
      </c>
      <c r="BM2458" s="14">
        <f t="shared" ref="BM2458:BM2466" si="3524">SUM(S2458:BI2458)</f>
        <v>0.40847919814082517</v>
      </c>
      <c r="BN2458" s="14">
        <f t="shared" ref="BN2458:BN2466" si="3525">SUM(M2458:R2458)</f>
        <v>0.59008683623667191</v>
      </c>
    </row>
    <row r="2459" spans="1:66" x14ac:dyDescent="0.25">
      <c r="A2459" t="s">
        <v>347</v>
      </c>
      <c r="B2459" t="s">
        <v>247</v>
      </c>
      <c r="C2459" t="s">
        <v>259</v>
      </c>
      <c r="D2459" s="7" t="s">
        <v>479</v>
      </c>
      <c r="E2459" s="10">
        <f>VLOOKUP(A2459,home!$A$2:$E$405,3,FALSE)</f>
        <v>1.1809000000000001</v>
      </c>
      <c r="F2459" s="10">
        <f>VLOOKUP(B2459,home!$B$2:$E$405,3,FALSE)</f>
        <v>1.3028</v>
      </c>
      <c r="G2459" s="10">
        <f>VLOOKUP(C2459,away!$B$2:$E$405,4,FALSE)</f>
        <v>0.58630000000000004</v>
      </c>
      <c r="H2459" s="10">
        <f>VLOOKUP(A2459,away!$A$2:$E$405,3,FALSE)</f>
        <v>0.92459999999999998</v>
      </c>
      <c r="I2459" s="10">
        <f>VLOOKUP(C2459,away!$B$2:$E$405,3,FALSE)</f>
        <v>0.91520000000000001</v>
      </c>
      <c r="J2459" s="10">
        <f>VLOOKUP(B2459,home!$B$2:$E$405,4,FALSE)</f>
        <v>0.41599999999999998</v>
      </c>
      <c r="K2459" s="12">
        <f t="shared" si="3470"/>
        <v>0.90200878367600013</v>
      </c>
      <c r="L2459" s="12">
        <f t="shared" si="3471"/>
        <v>0.35201667071999998</v>
      </c>
      <c r="M2459" s="13">
        <f t="shared" si="3472"/>
        <v>0.28535380305697861</v>
      </c>
      <c r="N2459" s="13">
        <f t="shared" si="3473"/>
        <v>0.25739163681274618</v>
      </c>
      <c r="O2459" s="13">
        <f t="shared" si="3474"/>
        <v>0.10044929572940814</v>
      </c>
      <c r="P2459" s="13">
        <f t="shared" si="3475"/>
        <v>9.0606147061994283E-2</v>
      </c>
      <c r="Q2459" s="13">
        <f t="shared" si="3476"/>
        <v>0.11608475862491997</v>
      </c>
      <c r="R2459" s="13">
        <f t="shared" si="3477"/>
        <v>1.7679913329417481E-2</v>
      </c>
      <c r="S2459" s="13">
        <f t="shared" si="3478"/>
        <v>7.1923641786723362E-3</v>
      </c>
      <c r="T2459" s="13">
        <f t="shared" si="3479"/>
        <v>4.0863770252479122E-2</v>
      </c>
      <c r="U2459" s="13">
        <f t="shared" si="3480"/>
        <v>1.5947437117764966E-2</v>
      </c>
      <c r="V2459" s="13">
        <f t="shared" si="3481"/>
        <v>2.5374830960913058E-4</v>
      </c>
      <c r="W2459" s="13">
        <f t="shared" si="3482"/>
        <v>3.490315731019538E-2</v>
      </c>
      <c r="X2459" s="13">
        <f t="shared" si="3483"/>
        <v>1.2286493233951404E-2</v>
      </c>
      <c r="Y2459" s="13">
        <f t="shared" si="3484"/>
        <v>2.1625252215196895E-3</v>
      </c>
      <c r="Z2459" s="13">
        <f t="shared" si="3485"/>
        <v>2.0745414096132314E-3</v>
      </c>
      <c r="AA2459" s="13">
        <f t="shared" si="3486"/>
        <v>1.8712545735707258E-3</v>
      </c>
      <c r="AB2459" s="13">
        <f t="shared" si="3487"/>
        <v>8.4394403092734121E-4</v>
      </c>
      <c r="AC2459" s="13">
        <f t="shared" si="3488"/>
        <v>5.0356689684162295E-6</v>
      </c>
      <c r="AD2459" s="13">
        <f t="shared" si="3489"/>
        <v>7.8707386179553557E-3</v>
      </c>
      <c r="AE2459" s="13">
        <f t="shared" si="3490"/>
        <v>2.7706312043999774E-3</v>
      </c>
      <c r="AF2459" s="13">
        <f t="shared" si="3491"/>
        <v>4.8765418618291188E-4</v>
      </c>
      <c r="AG2459" s="13">
        <f t="shared" si="3492"/>
        <v>5.7220801027593232E-5</v>
      </c>
      <c r="AH2459" s="13">
        <f t="shared" si="3493"/>
        <v>1.8256829007070631E-4</v>
      </c>
      <c r="AI2459" s="13">
        <f t="shared" si="3494"/>
        <v>1.6467820126448497E-4</v>
      </c>
      <c r="AJ2459" s="13">
        <f t="shared" si="3495"/>
        <v>7.4270592010264818E-5</v>
      </c>
      <c r="AK2459" s="13">
        <f t="shared" si="3496"/>
        <v>2.2330908787358475E-5</v>
      </c>
      <c r="AL2459" s="13">
        <f t="shared" si="3497"/>
        <v>6.3957453269580131E-8</v>
      </c>
      <c r="AM2459" s="13">
        <f t="shared" si="3498"/>
        <v>1.4198950734827269E-3</v>
      </c>
      <c r="AN2459" s="13">
        <f t="shared" si="3499"/>
        <v>4.9982673653911906E-4</v>
      </c>
      <c r="AO2459" s="13">
        <f t="shared" si="3500"/>
        <v>8.7973671866671625E-5</v>
      </c>
      <c r="AP2459" s="13">
        <f t="shared" si="3501"/>
        <v>1.032273302717316E-5</v>
      </c>
      <c r="AQ2459" s="13">
        <f t="shared" si="3502"/>
        <v>9.0844352823922051E-7</v>
      </c>
      <c r="AR2459" s="13">
        <f t="shared" si="3503"/>
        <v>1.2853416329946652E-5</v>
      </c>
      <c r="AS2459" s="13">
        <f t="shared" si="3504"/>
        <v>1.1593894429856418E-5</v>
      </c>
      <c r="AT2459" s="13">
        <f t="shared" si="3505"/>
        <v>5.2288973063713691E-6</v>
      </c>
      <c r="AU2459" s="13">
        <f t="shared" si="3506"/>
        <v>1.5721704330955842E-6</v>
      </c>
      <c r="AV2459" s="13">
        <f t="shared" si="3507"/>
        <v>3.5452788502197954E-7</v>
      </c>
      <c r="AW2459" s="13">
        <f t="shared" si="3508"/>
        <v>5.6410852019233743E-10</v>
      </c>
      <c r="AX2459" s="13">
        <f t="shared" si="3509"/>
        <v>2.134596380299498E-4</v>
      </c>
      <c r="AY2459" s="13">
        <f t="shared" si="3510"/>
        <v>7.514135111239921E-5</v>
      </c>
      <c r="AZ2459" s="13">
        <f t="shared" si="3511"/>
        <v>1.3225504125994667E-5</v>
      </c>
      <c r="BA2459" s="13">
        <f t="shared" si="3512"/>
        <v>1.5518659770087556E-6</v>
      </c>
      <c r="BB2459" s="13">
        <f t="shared" si="3513"/>
        <v>1.3657067365756551E-7</v>
      </c>
      <c r="BC2459" s="13">
        <f t="shared" si="3514"/>
        <v>9.6150307717847621E-9</v>
      </c>
      <c r="BD2459" s="13">
        <f t="shared" si="3515"/>
        <v>7.5410280397431702E-7</v>
      </c>
      <c r="BE2459" s="13">
        <f t="shared" si="3516"/>
        <v>6.80207352979535E-7</v>
      </c>
      <c r="BF2459" s="13">
        <f t="shared" si="3517"/>
        <v>3.0677650355427096E-7</v>
      </c>
      <c r="BG2459" s="13">
        <f t="shared" si="3518"/>
        <v>9.2238366943788038E-8</v>
      </c>
      <c r="BH2459" s="13">
        <f t="shared" si="3519"/>
        <v>2.0799954293806705E-8</v>
      </c>
      <c r="BI2459" s="13">
        <f t="shared" si="3520"/>
        <v>3.7523482946145972E-9</v>
      </c>
      <c r="BJ2459" s="14">
        <f t="shared" si="3521"/>
        <v>0.47720103746877124</v>
      </c>
      <c r="BK2459" s="14">
        <f t="shared" si="3522"/>
        <v>0.38348630358478847</v>
      </c>
      <c r="BL2459" s="14">
        <f t="shared" si="3523"/>
        <v>0.13726915355693581</v>
      </c>
      <c r="BM2459" s="14">
        <f t="shared" si="3524"/>
        <v>0.13239034061764021</v>
      </c>
      <c r="BN2459" s="14">
        <f t="shared" si="3525"/>
        <v>0.8675655546154647</v>
      </c>
    </row>
    <row r="2460" spans="1:66" x14ac:dyDescent="0.25">
      <c r="A2460" t="s">
        <v>347</v>
      </c>
      <c r="B2460" t="s">
        <v>253</v>
      </c>
      <c r="C2460" t="s">
        <v>323</v>
      </c>
      <c r="D2460" s="7" t="s">
        <v>479</v>
      </c>
      <c r="E2460" s="10">
        <f>VLOOKUP(A2460,home!$A$2:$E$405,3,FALSE)</f>
        <v>1.1809000000000001</v>
      </c>
      <c r="F2460" s="10">
        <f>VLOOKUP(B2460,home!$B$2:$E$405,3,FALSE)</f>
        <v>1.1725000000000001</v>
      </c>
      <c r="G2460" s="10">
        <f>VLOOKUP(C2460,away!$B$2:$E$405,4,FALSE)</f>
        <v>1.0422</v>
      </c>
      <c r="H2460" s="10">
        <f>VLOOKUP(A2460,away!$A$2:$E$405,3,FALSE)</f>
        <v>0.92459999999999998</v>
      </c>
      <c r="I2460" s="10">
        <f>VLOOKUP(C2460,away!$B$2:$E$405,3,FALSE)</f>
        <v>1.4142999999999999</v>
      </c>
      <c r="J2460" s="10">
        <f>VLOOKUP(B2460,home!$B$2:$E$405,4,FALSE)</f>
        <v>0.74880000000000002</v>
      </c>
      <c r="K2460" s="12">
        <f t="shared" si="3470"/>
        <v>1.4430355915500002</v>
      </c>
      <c r="L2460" s="12">
        <f t="shared" si="3471"/>
        <v>0.97917714086399998</v>
      </c>
      <c r="M2460" s="13">
        <f t="shared" si="3472"/>
        <v>8.8725075241988458E-2</v>
      </c>
      <c r="N2460" s="13">
        <f t="shared" si="3473"/>
        <v>0.12803344143714107</v>
      </c>
      <c r="O2460" s="13">
        <f t="shared" si="3474"/>
        <v>8.6877565498393525E-2</v>
      </c>
      <c r="P2460" s="13">
        <f t="shared" si="3475"/>
        <v>0.12536741912139818</v>
      </c>
      <c r="Q2460" s="13">
        <f t="shared" si="3476"/>
        <v>9.2378406451213604E-2</v>
      </c>
      <c r="R2460" s="13">
        <f t="shared" si="3477"/>
        <v>4.253426309497093E-2</v>
      </c>
      <c r="S2460" s="13">
        <f t="shared" si="3478"/>
        <v>4.4285647925047841E-2</v>
      </c>
      <c r="T2460" s="13">
        <f t="shared" si="3479"/>
        <v>9.0454823906471832E-2</v>
      </c>
      <c r="U2460" s="13">
        <f t="shared" si="3480"/>
        <v>6.1378455506394709E-2</v>
      </c>
      <c r="V2460" s="13">
        <f t="shared" si="3481"/>
        <v>6.9527850426847034E-3</v>
      </c>
      <c r="W2460" s="13">
        <f t="shared" si="3482"/>
        <v>4.443510946659112E-2</v>
      </c>
      <c r="X2460" s="13">
        <f t="shared" si="3483"/>
        <v>4.350984344147555E-2</v>
      </c>
      <c r="Y2460" s="13">
        <f t="shared" si="3484"/>
        <v>2.1301922050232142E-2</v>
      </c>
      <c r="Z2460" s="13">
        <f t="shared" si="3485"/>
        <v>1.3882859375363597E-2</v>
      </c>
      <c r="AA2460" s="13">
        <f t="shared" si="3486"/>
        <v>2.0033460191133272E-2</v>
      </c>
      <c r="AB2460" s="13">
        <f t="shared" si="3487"/>
        <v>1.4454498038852695E-2</v>
      </c>
      <c r="AC2460" s="13">
        <f t="shared" si="3488"/>
        <v>6.140123818787266E-4</v>
      </c>
      <c r="AD2460" s="13">
        <f t="shared" si="3489"/>
        <v>1.6030361118677828E-2</v>
      </c>
      <c r="AE2460" s="13">
        <f t="shared" si="3490"/>
        <v>1.5696563167204386E-2</v>
      </c>
      <c r="AF2460" s="13">
        <f t="shared" si="3491"/>
        <v>7.6848579217271814E-3</v>
      </c>
      <c r="AG2460" s="13">
        <f t="shared" si="3492"/>
        <v>2.5082790692476276E-3</v>
      </c>
      <c r="AH2460" s="13">
        <f t="shared" si="3493"/>
        <v>3.3984446375463751E-3</v>
      </c>
      <c r="AI2460" s="13">
        <f t="shared" si="3494"/>
        <v>4.9040765678916593E-3</v>
      </c>
      <c r="AJ2460" s="13">
        <f t="shared" si="3495"/>
        <v>3.5383785155770182E-3</v>
      </c>
      <c r="AK2460" s="13">
        <f t="shared" si="3496"/>
        <v>1.7020020447844975E-3</v>
      </c>
      <c r="AL2460" s="13">
        <f t="shared" si="3497"/>
        <v>3.470367195058269E-5</v>
      </c>
      <c r="AM2460" s="13">
        <f t="shared" si="3498"/>
        <v>4.6264763279302758E-3</v>
      </c>
      <c r="AN2460" s="13">
        <f t="shared" si="3499"/>
        <v>4.5301398630577449E-3</v>
      </c>
      <c r="AO2460" s="13">
        <f t="shared" si="3500"/>
        <v>2.2179046994114573E-3</v>
      </c>
      <c r="AP2460" s="13">
        <f t="shared" si="3501"/>
        <v>7.2390719409284681E-4</v>
      </c>
      <c r="AQ2460" s="13">
        <f t="shared" si="3502"/>
        <v>1.7720834414067856E-4</v>
      </c>
      <c r="AR2460" s="13">
        <f t="shared" si="3503"/>
        <v>6.655358607154506E-4</v>
      </c>
      <c r="AS2460" s="13">
        <f t="shared" si="3504"/>
        <v>9.6039193446525875E-4</v>
      </c>
      <c r="AT2460" s="13">
        <f t="shared" si="3505"/>
        <v>6.92939871635462E-4</v>
      </c>
      <c r="AU2460" s="13">
        <f t="shared" si="3506"/>
        <v>3.3331229919135328E-4</v>
      </c>
      <c r="AV2460" s="13">
        <f t="shared" si="3507"/>
        <v>1.2024537770862124E-4</v>
      </c>
      <c r="AW2460" s="13">
        <f t="shared" si="3508"/>
        <v>1.3621070401443558E-6</v>
      </c>
      <c r="AX2460" s="13">
        <f t="shared" si="3509"/>
        <v>1.1126950007778222E-3</v>
      </c>
      <c r="AY2460" s="13">
        <f t="shared" si="3510"/>
        <v>1.0895255095152941E-3</v>
      </c>
      <c r="AZ2460" s="13">
        <f t="shared" si="3511"/>
        <v>5.334192366527892E-4</v>
      </c>
      <c r="BA2460" s="13">
        <f t="shared" si="3512"/>
        <v>1.7410397434251186E-4</v>
      </c>
      <c r="BB2460" s="13">
        <f t="shared" si="3513"/>
        <v>4.2619657952439981E-5</v>
      </c>
      <c r="BC2460" s="13">
        <f t="shared" si="3514"/>
        <v>8.3464389636943674E-6</v>
      </c>
      <c r="BD2460" s="13">
        <f t="shared" si="3515"/>
        <v>1.0861291687296934E-4</v>
      </c>
      <c r="BE2460" s="13">
        <f t="shared" si="3516"/>
        <v>1.567323047497563E-4</v>
      </c>
      <c r="BF2460" s="13">
        <f t="shared" si="3517"/>
        <v>1.1308514704977976E-4</v>
      </c>
      <c r="BG2460" s="13">
        <f t="shared" si="3518"/>
        <v>5.4395297356165885E-5</v>
      </c>
      <c r="BH2460" s="13">
        <f t="shared" si="3519"/>
        <v>1.9623587524473244E-5</v>
      </c>
      <c r="BI2460" s="13">
        <f t="shared" si="3520"/>
        <v>5.6635070463422898E-6</v>
      </c>
      <c r="BJ2460" s="14">
        <f t="shared" si="3521"/>
        <v>0.47726995427681995</v>
      </c>
      <c r="BK2460" s="14">
        <f t="shared" si="3522"/>
        <v>0.2670691688944638</v>
      </c>
      <c r="BL2460" s="14">
        <f t="shared" si="3523"/>
        <v>0.24205168219986026</v>
      </c>
      <c r="BM2460" s="14">
        <f t="shared" si="3524"/>
        <v>0.43526933049892674</v>
      </c>
      <c r="BN2460" s="14">
        <f t="shared" si="3525"/>
        <v>0.56391617084510581</v>
      </c>
    </row>
    <row r="2461" spans="1:66" x14ac:dyDescent="0.25">
      <c r="A2461" t="s">
        <v>344</v>
      </c>
      <c r="B2461" t="s">
        <v>204</v>
      </c>
      <c r="C2461" t="s">
        <v>203</v>
      </c>
      <c r="D2461" s="7" t="s">
        <v>480</v>
      </c>
      <c r="E2461" s="10">
        <f>VLOOKUP(A2461,home!$A$2:$E$405,3,FALSE)</f>
        <v>1.3976999999999999</v>
      </c>
      <c r="F2461" s="10">
        <f>VLOOKUP(B2461,home!$B$2:$E$405,3,FALSE)</f>
        <v>0.58919999999999995</v>
      </c>
      <c r="G2461" s="10">
        <f>VLOOKUP(C2461,away!$B$2:$E$405,4,FALSE)</f>
        <v>0.89429999999999998</v>
      </c>
      <c r="H2461" s="10">
        <f>VLOOKUP(A2461,away!$A$2:$E$405,3,FALSE)</f>
        <v>1.0585</v>
      </c>
      <c r="I2461" s="10">
        <f>VLOOKUP(C2461,away!$B$2:$E$405,3,FALSE)</f>
        <v>1.1809000000000001</v>
      </c>
      <c r="J2461" s="10">
        <f>VLOOKUP(B2461,home!$B$2:$E$405,4,FALSE)</f>
        <v>1.0003</v>
      </c>
      <c r="K2461" s="12">
        <f t="shared" si="3470"/>
        <v>0.73647826441199993</v>
      </c>
      <c r="L2461" s="12">
        <f t="shared" si="3471"/>
        <v>1.250357644795</v>
      </c>
      <c r="M2461" s="13">
        <f t="shared" si="3472"/>
        <v>0.13712862716599344</v>
      </c>
      <c r="N2461" s="13">
        <f t="shared" si="3473"/>
        <v>0.10099225333641107</v>
      </c>
      <c r="O2461" s="13">
        <f t="shared" si="3474"/>
        <v>0.17145982729724321</v>
      </c>
      <c r="P2461" s="13">
        <f t="shared" si="3475"/>
        <v>0.12627643602425492</v>
      </c>
      <c r="Q2461" s="13">
        <f t="shared" si="3476"/>
        <v>3.7189299728128511E-2</v>
      </c>
      <c r="R2461" s="13">
        <f t="shared" si="3477"/>
        <v>0.10719305291816927</v>
      </c>
      <c r="S2461" s="13">
        <f t="shared" si="3478"/>
        <v>2.9070768490385167E-2</v>
      </c>
      <c r="T2461" s="13">
        <f t="shared" si="3479"/>
        <v>4.6499925219638097E-2</v>
      </c>
      <c r="U2461" s="13">
        <f t="shared" si="3480"/>
        <v>7.8945353570196969E-2</v>
      </c>
      <c r="V2461" s="13">
        <f t="shared" si="3481"/>
        <v>2.9744603972025794E-3</v>
      </c>
      <c r="W2461" s="13">
        <f t="shared" si="3482"/>
        <v>9.129703639489917E-3</v>
      </c>
      <c r="X2461" s="13">
        <f t="shared" si="3483"/>
        <v>1.1415394740348951E-2</v>
      </c>
      <c r="Y2461" s="13">
        <f t="shared" si="3484"/>
        <v>7.1366630409739756E-3</v>
      </c>
      <c r="Z2461" s="13">
        <f t="shared" si="3485"/>
        <v>4.4676551061715954E-2</v>
      </c>
      <c r="AA2461" s="13">
        <f t="shared" si="3486"/>
        <v>3.2903308785846658E-2</v>
      </c>
      <c r="AB2461" s="13">
        <f t="shared" si="3487"/>
        <v>1.2116285874006226E-2</v>
      </c>
      <c r="AC2461" s="13">
        <f t="shared" si="3488"/>
        <v>1.7119157840003962E-4</v>
      </c>
      <c r="AD2461" s="13">
        <f t="shared" si="3489"/>
        <v>1.680957072751863E-3</v>
      </c>
      <c r="AE2461" s="13">
        <f t="shared" si="3490"/>
        <v>2.1017975264875166E-3</v>
      </c>
      <c r="AF2461" s="13">
        <f t="shared" si="3491"/>
        <v>1.3139993025274444E-3</v>
      </c>
      <c r="AG2461" s="13">
        <f t="shared" si="3492"/>
        <v>5.4765635772349578E-4</v>
      </c>
      <c r="AH2461" s="13">
        <f t="shared" si="3493"/>
        <v>1.3965416790772687E-2</v>
      </c>
      <c r="AI2461" s="13">
        <f t="shared" si="3494"/>
        <v>1.0285225919858469E-2</v>
      </c>
      <c r="AJ2461" s="13">
        <f t="shared" si="3495"/>
        <v>3.7874226672713401E-3</v>
      </c>
      <c r="AK2461" s="13">
        <f t="shared" si="3496"/>
        <v>9.2978482419555481E-4</v>
      </c>
      <c r="AL2461" s="13">
        <f t="shared" si="3497"/>
        <v>6.3057474852587887E-6</v>
      </c>
      <c r="AM2461" s="13">
        <f t="shared" si="3498"/>
        <v>2.4759766949827372E-4</v>
      </c>
      <c r="AN2461" s="13">
        <f t="shared" si="3499"/>
        <v>3.0958563889059231E-4</v>
      </c>
      <c r="AO2461" s="13">
        <f t="shared" si="3500"/>
        <v>1.9354638515279825E-4</v>
      </c>
      <c r="AP2461" s="13">
        <f t="shared" si="3501"/>
        <v>8.0667400766079548E-5</v>
      </c>
      <c r="AQ2461" s="13">
        <f t="shared" si="3502"/>
        <v>2.5215775308402414E-5</v>
      </c>
      <c r="AR2461" s="13">
        <f t="shared" si="3503"/>
        <v>3.492353129418215E-3</v>
      </c>
      <c r="AS2461" s="13">
        <f t="shared" si="3504"/>
        <v>2.5720421714677433E-3</v>
      </c>
      <c r="AT2461" s="13">
        <f t="shared" si="3505"/>
        <v>9.4712657721851752E-4</v>
      </c>
      <c r="AU2461" s="13">
        <f t="shared" si="3506"/>
        <v>2.3251271258945729E-4</v>
      </c>
      <c r="AV2461" s="13">
        <f t="shared" si="3507"/>
        <v>4.2810139755402412E-5</v>
      </c>
      <c r="AW2461" s="13">
        <f t="shared" si="3508"/>
        <v>1.6129773259920357E-7</v>
      </c>
      <c r="AX2461" s="13">
        <f t="shared" si="3509"/>
        <v>3.0391716984090745E-5</v>
      </c>
      <c r="AY2461" s="13">
        <f t="shared" si="3510"/>
        <v>3.8000515669503906E-5</v>
      </c>
      <c r="AZ2461" s="13">
        <f t="shared" si="3511"/>
        <v>2.3757117636758207E-5</v>
      </c>
      <c r="BA2461" s="13">
        <f t="shared" si="3512"/>
        <v>9.9016312184715777E-6</v>
      </c>
      <c r="BB2461" s="13">
        <f t="shared" si="3513"/>
        <v>3.0951450724891935E-6</v>
      </c>
      <c r="BC2461" s="13">
        <f t="shared" si="3514"/>
        <v>7.7400766062728715E-7</v>
      </c>
      <c r="BD2461" s="13">
        <f t="shared" si="3515"/>
        <v>7.2778173894863377E-4</v>
      </c>
      <c r="BE2461" s="13">
        <f t="shared" si="3516"/>
        <v>5.35995431971637E-4</v>
      </c>
      <c r="BF2461" s="13">
        <f t="shared" si="3517"/>
        <v>1.9737449273561568E-4</v>
      </c>
      <c r="BG2461" s="13">
        <f t="shared" si="3518"/>
        <v>4.8454007949708383E-5</v>
      </c>
      <c r="BH2461" s="13">
        <f t="shared" si="3519"/>
        <v>8.921330919651617E-6</v>
      </c>
      <c r="BI2461" s="13">
        <f t="shared" si="3520"/>
        <v>1.3140732623900274E-6</v>
      </c>
      <c r="BJ2461" s="14">
        <f t="shared" si="3521"/>
        <v>0.21897018296833895</v>
      </c>
      <c r="BK2461" s="14">
        <f t="shared" si="3522"/>
        <v>0.29566578991939091</v>
      </c>
      <c r="BL2461" s="14">
        <f t="shared" si="3523"/>
        <v>0.4403923644537972</v>
      </c>
      <c r="BM2461" s="14">
        <f t="shared" si="3524"/>
        <v>0.31942755271510564</v>
      </c>
      <c r="BN2461" s="14">
        <f t="shared" si="3525"/>
        <v>0.68023949647020032</v>
      </c>
    </row>
    <row r="2462" spans="1:66" x14ac:dyDescent="0.25">
      <c r="A2462" t="s">
        <v>347</v>
      </c>
      <c r="B2462" t="s">
        <v>248</v>
      </c>
      <c r="C2462" t="s">
        <v>250</v>
      </c>
      <c r="D2462" s="7" t="s">
        <v>480</v>
      </c>
      <c r="E2462" s="10">
        <f>VLOOKUP(A2462,home!$A$2:$E$405,3,FALSE)</f>
        <v>1.1809000000000001</v>
      </c>
      <c r="F2462" s="10">
        <f>VLOOKUP(B2462,home!$B$2:$E$405,3,FALSE)</f>
        <v>0.58630000000000004</v>
      </c>
      <c r="G2462" s="10">
        <f>VLOOKUP(C2462,away!$B$2:$E$405,4,FALSE)</f>
        <v>0.65139999999999998</v>
      </c>
      <c r="H2462" s="10">
        <f>VLOOKUP(A2462,away!$A$2:$E$405,3,FALSE)</f>
        <v>0.92459999999999998</v>
      </c>
      <c r="I2462" s="10">
        <f>VLOOKUP(C2462,away!$B$2:$E$405,3,FALSE)</f>
        <v>0.99839999999999995</v>
      </c>
      <c r="J2462" s="10">
        <f>VLOOKUP(B2462,home!$B$2:$E$405,4,FALSE)</f>
        <v>1.0814999999999999</v>
      </c>
      <c r="K2462" s="12">
        <f t="shared" si="3470"/>
        <v>0.45100439183800001</v>
      </c>
      <c r="L2462" s="12">
        <f t="shared" si="3471"/>
        <v>0.9983549721599998</v>
      </c>
      <c r="M2462" s="13">
        <f t="shared" si="3472"/>
        <v>0.23472061041115308</v>
      </c>
      <c r="N2462" s="13">
        <f t="shared" si="3473"/>
        <v>0.10586002615032623</v>
      </c>
      <c r="O2462" s="13">
        <f t="shared" si="3474"/>
        <v>0.2343344884724049</v>
      </c>
      <c r="P2462" s="13">
        <f t="shared" si="3475"/>
        <v>0.1056858834601658</v>
      </c>
      <c r="Q2462" s="13">
        <f t="shared" si="3476"/>
        <v>2.3871668356941329E-2</v>
      </c>
      <c r="R2462" s="13">
        <f t="shared" si="3477"/>
        <v>0.11697450085749779</v>
      </c>
      <c r="S2462" s="13">
        <f t="shared" si="3478"/>
        <v>1.1896596919195181E-2</v>
      </c>
      <c r="T2462" s="13">
        <f t="shared" si="3479"/>
        <v>2.3832398797906908E-2</v>
      </c>
      <c r="U2462" s="13">
        <f t="shared" si="3480"/>
        <v>5.2756013619789398E-2</v>
      </c>
      <c r="V2462" s="13">
        <f t="shared" si="3481"/>
        <v>5.9517679971011334E-4</v>
      </c>
      <c r="W2462" s="13">
        <f t="shared" si="3482"/>
        <v>3.588742423160251E-3</v>
      </c>
      <c r="X2462" s="13">
        <f t="shared" si="3483"/>
        <v>3.5828388419635628E-3</v>
      </c>
      <c r="Y2462" s="13">
        <f t="shared" si="3484"/>
        <v>1.788472486161149E-3</v>
      </c>
      <c r="Z2462" s="13">
        <f t="shared" si="3485"/>
        <v>3.8927358182339028E-2</v>
      </c>
      <c r="AA2462" s="13">
        <f t="shared" si="3486"/>
        <v>1.7556409502885808E-2</v>
      </c>
      <c r="AB2462" s="13">
        <f t="shared" si="3487"/>
        <v>3.9590088953539489E-3</v>
      </c>
      <c r="AC2462" s="13">
        <f t="shared" si="3488"/>
        <v>1.674911125778811E-5</v>
      </c>
      <c r="AD2462" s="13">
        <f t="shared" si="3489"/>
        <v>4.0463464850515487E-4</v>
      </c>
      <c r="AE2462" s="13">
        <f t="shared" si="3490"/>
        <v>4.039690132433352E-4</v>
      </c>
      <c r="AF2462" s="13">
        <f t="shared" si="3491"/>
        <v>2.0165223648502622E-4</v>
      </c>
      <c r="AG2462" s="13">
        <f t="shared" si="3492"/>
        <v>6.7106837647336697E-5</v>
      </c>
      <c r="AH2462" s="13">
        <f t="shared" si="3493"/>
        <v>9.7158303985978543E-3</v>
      </c>
      <c r="AI2462" s="13">
        <f t="shared" si="3494"/>
        <v>4.3818821801207787E-3</v>
      </c>
      <c r="AJ2462" s="13">
        <f t="shared" si="3495"/>
        <v>9.8812405387557062E-4</v>
      </c>
      <c r="AK2462" s="13">
        <f t="shared" si="3496"/>
        <v>1.4854942932621696E-4</v>
      </c>
      <c r="AL2462" s="13">
        <f t="shared" si="3497"/>
        <v>3.0165985293770958E-7</v>
      </c>
      <c r="AM2462" s="13">
        <f t="shared" si="3498"/>
        <v>3.6498400713130072E-5</v>
      </c>
      <c r="AN2462" s="13">
        <f t="shared" si="3499"/>
        <v>3.6438359827841493E-5</v>
      </c>
      <c r="AO2462" s="13">
        <f t="shared" si="3500"/>
        <v>1.8189208855740372E-5</v>
      </c>
      <c r="AP2462" s="13">
        <f t="shared" si="3501"/>
        <v>6.0530957002617008E-6</v>
      </c>
      <c r="AQ2462" s="13">
        <f t="shared" si="3502"/>
        <v>1.5107845473291459E-6</v>
      </c>
      <c r="AR2462" s="13">
        <f t="shared" si="3503"/>
        <v>1.9399695174206887E-3</v>
      </c>
      <c r="AS2462" s="13">
        <f t="shared" si="3504"/>
        <v>8.7493477238857612E-4</v>
      </c>
      <c r="AT2462" s="13">
        <f t="shared" si="3505"/>
        <v>1.9729971245951435E-4</v>
      </c>
      <c r="AU2462" s="13">
        <f t="shared" si="3506"/>
        <v>2.9661012275871847E-5</v>
      </c>
      <c r="AV2462" s="13">
        <f t="shared" si="3507"/>
        <v>3.3443117006947589E-6</v>
      </c>
      <c r="AW2462" s="13">
        <f t="shared" si="3508"/>
        <v>3.772947572570092E-9</v>
      </c>
      <c r="AX2462" s="13">
        <f t="shared" si="3509"/>
        <v>2.7434898361141403E-6</v>
      </c>
      <c r="AY2462" s="13">
        <f t="shared" si="3510"/>
        <v>2.738976718954975E-6</v>
      </c>
      <c r="AZ2462" s="13">
        <f t="shared" si="3511"/>
        <v>1.3672355129995907E-6</v>
      </c>
      <c r="BA2462" s="13">
        <f t="shared" si="3512"/>
        <v>4.5499545750562321E-7</v>
      </c>
      <c r="BB2462" s="13">
        <f t="shared" si="3513"/>
        <v>1.1356174432773819E-7</v>
      </c>
      <c r="BC2462" s="13">
        <f t="shared" si="3514"/>
        <v>2.2674986419352021E-8</v>
      </c>
      <c r="BD2462" s="13">
        <f t="shared" si="3515"/>
        <v>3.2279636892596316E-4</v>
      </c>
      <c r="BE2462" s="13">
        <f t="shared" si="3516"/>
        <v>1.4558258005496871E-4</v>
      </c>
      <c r="BF2462" s="13">
        <f t="shared" si="3517"/>
        <v>3.2829191489949054E-5</v>
      </c>
      <c r="BG2462" s="13">
        <f t="shared" si="3518"/>
        <v>4.9353698474859062E-6</v>
      </c>
      <c r="BH2462" s="13">
        <f t="shared" si="3519"/>
        <v>5.5646836914024602E-7</v>
      </c>
      <c r="BI2462" s="13">
        <f t="shared" si="3520"/>
        <v>5.0193935680236088E-8</v>
      </c>
      <c r="BJ2462" s="14">
        <f t="shared" si="3521"/>
        <v>0.1637076405762409</v>
      </c>
      <c r="BK2462" s="14">
        <f t="shared" si="3522"/>
        <v>0.35291805733805381</v>
      </c>
      <c r="BL2462" s="14">
        <f t="shared" si="3523"/>
        <v>0.44436676690872073</v>
      </c>
      <c r="BM2462" s="14">
        <f t="shared" si="3524"/>
        <v>0.17846991009309399</v>
      </c>
      <c r="BN2462" s="14">
        <f t="shared" si="3525"/>
        <v>0.82144717770848918</v>
      </c>
    </row>
    <row r="2463" spans="1:66" x14ac:dyDescent="0.25">
      <c r="A2463" t="s">
        <v>347</v>
      </c>
      <c r="B2463" t="s">
        <v>256</v>
      </c>
      <c r="C2463" t="s">
        <v>324</v>
      </c>
      <c r="D2463" s="7" t="s">
        <v>480</v>
      </c>
      <c r="E2463" s="10">
        <f>VLOOKUP(A2463,home!$A$2:$E$405,3,FALSE)</f>
        <v>1.1809000000000001</v>
      </c>
      <c r="F2463" s="10">
        <f>VLOOKUP(B2463,home!$B$2:$E$405,3,FALSE)</f>
        <v>0.58630000000000004</v>
      </c>
      <c r="G2463" s="10">
        <f>VLOOKUP(C2463,away!$B$2:$E$405,4,FALSE)</f>
        <v>0.70569999999999999</v>
      </c>
      <c r="H2463" s="10">
        <f>VLOOKUP(A2463,away!$A$2:$E$405,3,FALSE)</f>
        <v>0.92459999999999998</v>
      </c>
      <c r="I2463" s="10">
        <f>VLOOKUP(C2463,away!$B$2:$E$405,3,FALSE)</f>
        <v>0.72099999999999997</v>
      </c>
      <c r="J2463" s="10">
        <f>VLOOKUP(B2463,home!$B$2:$E$405,4,FALSE)</f>
        <v>0.83199999999999996</v>
      </c>
      <c r="K2463" s="12">
        <f t="shared" si="3470"/>
        <v>0.48859963051900002</v>
      </c>
      <c r="L2463" s="12">
        <f t="shared" si="3471"/>
        <v>0.55464165119999986</v>
      </c>
      <c r="M2463" s="13">
        <f t="shared" si="3472"/>
        <v>0.35231089043630875</v>
      </c>
      <c r="N2463" s="13">
        <f t="shared" si="3473"/>
        <v>0.17213897089500035</v>
      </c>
      <c r="O2463" s="13">
        <f t="shared" si="3474"/>
        <v>0.19540629400733653</v>
      </c>
      <c r="P2463" s="13">
        <f t="shared" si="3475"/>
        <v>9.5475443053071707E-2</v>
      </c>
      <c r="Q2463" s="13">
        <f t="shared" si="3476"/>
        <v>4.2053518788609023E-2</v>
      </c>
      <c r="R2463" s="13">
        <f t="shared" si="3477"/>
        <v>5.4190234781550883E-2</v>
      </c>
      <c r="S2463" s="13">
        <f t="shared" si="3478"/>
        <v>6.4684065080215427E-3</v>
      </c>
      <c r="T2463" s="13">
        <f t="shared" si="3479"/>
        <v>2.3324633099684328E-2</v>
      </c>
      <c r="U2463" s="13">
        <f t="shared" si="3480"/>
        <v>2.6477328692003622E-2</v>
      </c>
      <c r="V2463" s="13">
        <f t="shared" si="3481"/>
        <v>1.9476925823979364E-4</v>
      </c>
      <c r="W2463" s="13">
        <f t="shared" si="3482"/>
        <v>6.8491112473794006E-3</v>
      </c>
      <c r="X2463" s="13">
        <f t="shared" si="3483"/>
        <v>3.7988023714990013E-3</v>
      </c>
      <c r="Y2463" s="13">
        <f t="shared" si="3484"/>
        <v>1.0534870099553407E-3</v>
      </c>
      <c r="Z2463" s="13">
        <f t="shared" si="3485"/>
        <v>1.0018720432718349E-2</v>
      </c>
      <c r="AA2463" s="13">
        <f t="shared" si="3486"/>
        <v>4.895143101699341E-3</v>
      </c>
      <c r="AB2463" s="13">
        <f t="shared" si="3487"/>
        <v>1.1958825554139647E-3</v>
      </c>
      <c r="AC2463" s="13">
        <f t="shared" si="3488"/>
        <v>3.2988763845287982E-6</v>
      </c>
      <c r="AD2463" s="13">
        <f t="shared" si="3489"/>
        <v>8.3661830621327535E-4</v>
      </c>
      <c r="AE2463" s="13">
        <f t="shared" si="3490"/>
        <v>4.6402335878227812E-4</v>
      </c>
      <c r="AF2463" s="13">
        <f t="shared" si="3491"/>
        <v>1.2868334095518635E-4</v>
      </c>
      <c r="AG2463" s="13">
        <f t="shared" si="3492"/>
        <v>2.3791046903105711E-5</v>
      </c>
      <c r="AH2463" s="13">
        <f t="shared" si="3493"/>
        <v>1.3891999109285206E-3</v>
      </c>
      <c r="AI2463" s="13">
        <f t="shared" si="3494"/>
        <v>6.7876256319670278E-4</v>
      </c>
      <c r="AJ2463" s="13">
        <f t="shared" si="3495"/>
        <v>1.6582156879401915E-4</v>
      </c>
      <c r="AK2463" s="13">
        <f t="shared" si="3496"/>
        <v>2.7006785748279578E-5</v>
      </c>
      <c r="AL2463" s="13">
        <f t="shared" si="3497"/>
        <v>3.5759517283175415E-8</v>
      </c>
      <c r="AM2463" s="13">
        <f t="shared" si="3498"/>
        <v>8.1754279060247583E-5</v>
      </c>
      <c r="AN2463" s="13">
        <f t="shared" si="3499"/>
        <v>4.5344328330641292E-5</v>
      </c>
      <c r="AO2463" s="13">
        <f t="shared" si="3500"/>
        <v>1.2574926568930911E-5</v>
      </c>
      <c r="AP2463" s="13">
        <f t="shared" si="3501"/>
        <v>2.3248593453035298E-6</v>
      </c>
      <c r="AQ2463" s="13">
        <f t="shared" si="3502"/>
        <v>3.2236595652172506E-7</v>
      </c>
      <c r="AR2463" s="13">
        <f t="shared" si="3503"/>
        <v>1.5410162648885756E-4</v>
      </c>
      <c r="AS2463" s="13">
        <f t="shared" si="3504"/>
        <v>7.529399776483275E-5</v>
      </c>
      <c r="AT2463" s="13">
        <f t="shared" si="3505"/>
        <v>1.8394309744097843E-5</v>
      </c>
      <c r="AU2463" s="13">
        <f t="shared" si="3506"/>
        <v>2.9958176482060834E-6</v>
      </c>
      <c r="AV2463" s="13">
        <f t="shared" si="3507"/>
        <v>3.6593884900394788E-7</v>
      </c>
      <c r="AW2463" s="13">
        <f t="shared" si="3508"/>
        <v>2.6918742072023284E-10</v>
      </c>
      <c r="AX2463" s="13">
        <f t="shared" si="3509"/>
        <v>6.6575184236973663E-6</v>
      </c>
      <c r="AY2463" s="13">
        <f t="shared" si="3510"/>
        <v>3.6925370114139271E-6</v>
      </c>
      <c r="AZ2463" s="13">
        <f t="shared" si="3511"/>
        <v>1.0240174125638666E-6</v>
      </c>
      <c r="BA2463" s="13">
        <f t="shared" si="3512"/>
        <v>1.893209028539915E-7</v>
      </c>
      <c r="BB2463" s="13">
        <f t="shared" si="3513"/>
        <v>2.6251314541403153E-8</v>
      </c>
      <c r="BC2463" s="13">
        <f t="shared" si="3514"/>
        <v>2.9120144886828841E-9</v>
      </c>
      <c r="BD2463" s="13">
        <f t="shared" si="3515"/>
        <v>1.4245196761397589E-5</v>
      </c>
      <c r="BE2463" s="13">
        <f t="shared" si="3516"/>
        <v>6.9601978742893172E-6</v>
      </c>
      <c r="BF2463" s="13">
        <f t="shared" si="3517"/>
        <v>1.7003750548584446E-6</v>
      </c>
      <c r="BG2463" s="13">
        <f t="shared" si="3518"/>
        <v>2.7693420784918689E-7</v>
      </c>
      <c r="BH2463" s="13">
        <f t="shared" si="3519"/>
        <v>3.3827487908296156E-8</v>
      </c>
      <c r="BI2463" s="13">
        <f t="shared" si="3520"/>
        <v>3.3056196186758885E-9</v>
      </c>
      <c r="BJ2463" s="14">
        <f t="shared" si="3521"/>
        <v>0.25082555278132251</v>
      </c>
      <c r="BK2463" s="14">
        <f t="shared" si="3522"/>
        <v>0.45445653642855505</v>
      </c>
      <c r="BL2463" s="14">
        <f t="shared" si="3523"/>
        <v>0.28470004549417288</v>
      </c>
      <c r="BM2463" s="14">
        <f t="shared" si="3524"/>
        <v>8.8421810907067383E-2</v>
      </c>
      <c r="BN2463" s="14">
        <f t="shared" si="3525"/>
        <v>0.91157535196187722</v>
      </c>
    </row>
    <row r="2464" spans="1:66" x14ac:dyDescent="0.25">
      <c r="A2464" t="s">
        <v>347</v>
      </c>
      <c r="B2464" t="s">
        <v>246</v>
      </c>
      <c r="C2464" t="s">
        <v>254</v>
      </c>
      <c r="D2464" s="7" t="s">
        <v>480</v>
      </c>
      <c r="E2464" s="10">
        <f>VLOOKUP(A2464,home!$A$2:$E$405,3,FALSE)</f>
        <v>1.1809000000000001</v>
      </c>
      <c r="F2464" s="10">
        <f>VLOOKUP(B2464,home!$B$2:$E$405,3,FALSE)</f>
        <v>0.49399999999999999</v>
      </c>
      <c r="G2464" s="10">
        <f>VLOOKUP(C2464,away!$B$2:$E$405,4,FALSE)</f>
        <v>0.52110000000000001</v>
      </c>
      <c r="H2464" s="10">
        <f>VLOOKUP(A2464,away!$A$2:$E$405,3,FALSE)</f>
        <v>0.92459999999999998</v>
      </c>
      <c r="I2464" s="10">
        <f>VLOOKUP(C2464,away!$B$2:$E$405,3,FALSE)</f>
        <v>1.2479</v>
      </c>
      <c r="J2464" s="10">
        <f>VLOOKUP(B2464,home!$B$2:$E$405,4,FALSE)</f>
        <v>1.7124999999999999</v>
      </c>
      <c r="K2464" s="12">
        <f t="shared" si="3470"/>
        <v>0.30399129306</v>
      </c>
      <c r="L2464" s="12">
        <f t="shared" si="3471"/>
        <v>1.9758967822499998</v>
      </c>
      <c r="M2464" s="13">
        <f t="shared" si="3472"/>
        <v>0.10229565548435401</v>
      </c>
      <c r="N2464" s="13">
        <f t="shared" si="3473"/>
        <v>3.1096988585109057E-2</v>
      </c>
      <c r="O2464" s="13">
        <f t="shared" si="3474"/>
        <v>0.20212565650968967</v>
      </c>
      <c r="P2464" s="13">
        <f t="shared" si="3475"/>
        <v>6.1444439682981966E-2</v>
      </c>
      <c r="Q2464" s="13">
        <f t="shared" si="3476"/>
        <v>4.72660688512968E-3</v>
      </c>
      <c r="R2464" s="13">
        <f t="shared" si="3477"/>
        <v>0.1996897171538323</v>
      </c>
      <c r="S2464" s="13">
        <f t="shared" si="3478"/>
        <v>9.2267338971522925E-3</v>
      </c>
      <c r="T2464" s="13">
        <f t="shared" si="3479"/>
        <v>9.3392873352884306E-3</v>
      </c>
      <c r="U2464" s="13">
        <f t="shared" si="3480"/>
        <v>6.0703935328379137E-2</v>
      </c>
      <c r="V2464" s="13">
        <f t="shared" si="3481"/>
        <v>6.1578752264715984E-4</v>
      </c>
      <c r="W2464" s="13">
        <f t="shared" si="3482"/>
        <v>4.789491129322902E-4</v>
      </c>
      <c r="X2464" s="13">
        <f t="shared" si="3483"/>
        <v>9.4635401110440402E-4</v>
      </c>
      <c r="Y2464" s="13">
        <f t="shared" si="3484"/>
        <v>9.3494892270528632E-4</v>
      </c>
      <c r="Z2464" s="13">
        <f t="shared" si="3485"/>
        <v>0.13152208985755665</v>
      </c>
      <c r="AA2464" s="13">
        <f t="shared" si="3486"/>
        <v>3.9981570161752154E-2</v>
      </c>
      <c r="AB2464" s="13">
        <f t="shared" si="3487"/>
        <v>6.0770246060200738E-3</v>
      </c>
      <c r="AC2464" s="13">
        <f t="shared" si="3488"/>
        <v>2.311725698031561E-5</v>
      </c>
      <c r="AD2464" s="13">
        <f t="shared" si="3489"/>
        <v>3.6399090037556703E-5</v>
      </c>
      <c r="AE2464" s="13">
        <f t="shared" si="3490"/>
        <v>7.1920844882036311E-5</v>
      </c>
      <c r="AF2464" s="13">
        <f t="shared" si="3491"/>
        <v>7.1054082989558464E-5</v>
      </c>
      <c r="AG2464" s="13">
        <f t="shared" si="3492"/>
        <v>4.6798511314931023E-5</v>
      </c>
      <c r="AH2464" s="13">
        <f t="shared" si="3493"/>
        <v>6.4968518536085387E-2</v>
      </c>
      <c r="AI2464" s="13">
        <f t="shared" si="3494"/>
        <v>1.9749863957977176E-2</v>
      </c>
      <c r="AJ2464" s="13">
        <f t="shared" si="3495"/>
        <v>3.0018933411722851E-3</v>
      </c>
      <c r="AK2464" s="13">
        <f t="shared" si="3496"/>
        <v>3.0418314613705561E-4</v>
      </c>
      <c r="AL2464" s="13">
        <f t="shared" si="3497"/>
        <v>5.5542022598613609E-7</v>
      </c>
      <c r="AM2464" s="13">
        <f t="shared" si="3498"/>
        <v>2.2130012893448455E-6</v>
      </c>
      <c r="AN2464" s="13">
        <f t="shared" si="3499"/>
        <v>4.3726621267315812E-6</v>
      </c>
      <c r="AO2464" s="13">
        <f t="shared" si="3500"/>
        <v>4.3199645130376867E-6</v>
      </c>
      <c r="AP2464" s="13">
        <f t="shared" si="3501"/>
        <v>2.8452679935817849E-6</v>
      </c>
      <c r="AQ2464" s="13">
        <f t="shared" si="3502"/>
        <v>1.4054889682892909E-6</v>
      </c>
      <c r="AR2464" s="13">
        <f t="shared" si="3503"/>
        <v>2.5674217344600105E-2</v>
      </c>
      <c r="AS2464" s="13">
        <f t="shared" si="3504"/>
        <v>7.8047385288884654E-3</v>
      </c>
      <c r="AT2464" s="13">
        <f t="shared" si="3505"/>
        <v>1.1862862786960031E-3</v>
      </c>
      <c r="AU2464" s="13">
        <f t="shared" si="3506"/>
        <v>1.2020689993337787E-4</v>
      </c>
      <c r="AV2464" s="13">
        <f t="shared" si="3507"/>
        <v>9.1354627363703867E-6</v>
      </c>
      <c r="AW2464" s="13">
        <f t="shared" si="3508"/>
        <v>9.2671157746753792E-9</v>
      </c>
      <c r="AX2464" s="13">
        <f t="shared" si="3509"/>
        <v>1.1212218724856441E-7</v>
      </c>
      <c r="AY2464" s="13">
        <f t="shared" si="3510"/>
        <v>2.2154186900327041E-7</v>
      </c>
      <c r="AZ2464" s="13">
        <f t="shared" si="3511"/>
        <v>2.1887193304860651E-7</v>
      </c>
      <c r="BA2464" s="13">
        <f t="shared" si="3512"/>
        <v>1.4415611607852637E-7</v>
      </c>
      <c r="BB2464" s="13">
        <f t="shared" si="3513"/>
        <v>7.120940147530445E-8</v>
      </c>
      <c r="BC2464" s="13">
        <f t="shared" si="3514"/>
        <v>2.8140485448200474E-8</v>
      </c>
      <c r="BD2464" s="13">
        <f t="shared" si="3515"/>
        <v>8.4549339063304165E-3</v>
      </c>
      <c r="BE2464" s="13">
        <f t="shared" si="3516"/>
        <v>2.5702262909222204E-3</v>
      </c>
      <c r="BF2464" s="13">
        <f t="shared" si="3517"/>
        <v>3.9066320681712665E-4</v>
      </c>
      <c r="BG2464" s="13">
        <f t="shared" si="3518"/>
        <v>3.9586071130434852E-5</v>
      </c>
      <c r="BH2464" s="13">
        <f t="shared" si="3519"/>
        <v>3.0084552375265053E-6</v>
      </c>
      <c r="BI2464" s="13">
        <f t="shared" si="3520"/>
        <v>1.8290883955376239E-7</v>
      </c>
      <c r="BJ2464" s="14">
        <f t="shared" si="3521"/>
        <v>4.7765259808376509E-2</v>
      </c>
      <c r="BK2464" s="14">
        <f t="shared" si="3522"/>
        <v>0.17360651080621073</v>
      </c>
      <c r="BL2464" s="14">
        <f t="shared" si="3523"/>
        <v>0.64285554809517675</v>
      </c>
      <c r="BM2464" s="14">
        <f t="shared" si="3524"/>
        <v>0.39437013199147086</v>
      </c>
      <c r="BN2464" s="14">
        <f t="shared" si="3525"/>
        <v>0.60137906430109667</v>
      </c>
    </row>
    <row r="2465" spans="1:66" x14ac:dyDescent="0.25">
      <c r="A2465" t="s">
        <v>347</v>
      </c>
      <c r="B2465" t="s">
        <v>325</v>
      </c>
      <c r="C2465" t="s">
        <v>251</v>
      </c>
      <c r="D2465" s="7" t="s">
        <v>481</v>
      </c>
      <c r="E2465" s="10">
        <f>VLOOKUP(A2465,home!$A$2:$E$405,3,FALSE)</f>
        <v>1.1809000000000001</v>
      </c>
      <c r="F2465" s="10">
        <f>VLOOKUP(B2465,home!$B$2:$E$405,3,FALSE)</f>
        <v>0.65139999999999998</v>
      </c>
      <c r="G2465" s="10">
        <f>VLOOKUP(C2465,away!$B$2:$E$405,4,FALSE)</f>
        <v>0.8468</v>
      </c>
      <c r="H2465" s="10">
        <f>VLOOKUP(A2465,away!$A$2:$E$405,3,FALSE)</f>
        <v>0.92459999999999998</v>
      </c>
      <c r="I2465" s="10">
        <f>VLOOKUP(C2465,away!$B$2:$E$405,3,FALSE)</f>
        <v>1.2479</v>
      </c>
      <c r="J2465" s="10">
        <f>VLOOKUP(B2465,home!$B$2:$E$405,4,FALSE)</f>
        <v>1.0814999999999999</v>
      </c>
      <c r="K2465" s="12">
        <f t="shared" si="3470"/>
        <v>0.651390958568</v>
      </c>
      <c r="L2465" s="12">
        <f t="shared" si="3471"/>
        <v>1.2478437197099999</v>
      </c>
      <c r="M2465" s="13">
        <f t="shared" si="3472"/>
        <v>0.14968313114949894</v>
      </c>
      <c r="N2465" s="13">
        <f t="shared" si="3473"/>
        <v>9.7502238280931783E-2</v>
      </c>
      <c r="O2465" s="13">
        <f t="shared" si="3474"/>
        <v>0.18678115515143048</v>
      </c>
      <c r="P2465" s="13">
        <f t="shared" si="3475"/>
        <v>0.12166755569652865</v>
      </c>
      <c r="Q2465" s="13">
        <f t="shared" si="3476"/>
        <v>3.1756038228170844E-2</v>
      </c>
      <c r="R2465" s="13">
        <f t="shared" si="3477"/>
        <v>0.11653684570794583</v>
      </c>
      <c r="S2465" s="13">
        <f t="shared" si="3478"/>
        <v>2.4723885042168048E-2</v>
      </c>
      <c r="T2465" s="13">
        <f t="shared" si="3479"/>
        <v>3.9626572865893654E-2</v>
      </c>
      <c r="U2465" s="13">
        <f t="shared" si="3480"/>
        <v>7.5911047634189946E-2</v>
      </c>
      <c r="V2465" s="13">
        <f t="shared" si="3481"/>
        <v>2.2329352511400004E-3</v>
      </c>
      <c r="W2465" s="13">
        <f t="shared" si="3482"/>
        <v>6.895198727256753E-3</v>
      </c>
      <c r="X2465" s="13">
        <f t="shared" si="3483"/>
        <v>8.604130427959723E-3</v>
      </c>
      <c r="Y2465" s="13">
        <f t="shared" si="3484"/>
        <v>5.3683050590476273E-3</v>
      </c>
      <c r="Z2465" s="13">
        <f t="shared" si="3485"/>
        <v>4.8473257010491148E-2</v>
      </c>
      <c r="AA2465" s="13">
        <f t="shared" si="3486"/>
        <v>3.1575041348976859E-2</v>
      </c>
      <c r="AB2465" s="13">
        <f t="shared" si="3487"/>
        <v>1.0283848225567134E-2</v>
      </c>
      <c r="AC2465" s="13">
        <f t="shared" si="3488"/>
        <v>1.1343787203527496E-4</v>
      </c>
      <c r="AD2465" s="13">
        <f t="shared" si="3489"/>
        <v>1.1228675271161574E-3</v>
      </c>
      <c r="AE2465" s="13">
        <f t="shared" si="3490"/>
        <v>1.4011631917781949E-3</v>
      </c>
      <c r="AF2465" s="13">
        <f t="shared" si="3491"/>
        <v>8.7421634457461931E-4</v>
      </c>
      <c r="AG2465" s="13">
        <f t="shared" si="3492"/>
        <v>3.6362845841509062E-4</v>
      </c>
      <c r="AH2465" s="13">
        <f t="shared" si="3493"/>
        <v>1.5121762333607529E-2</v>
      </c>
      <c r="AI2465" s="13">
        <f t="shared" si="3494"/>
        <v>9.8501792617260858E-3</v>
      </c>
      <c r="AJ2465" s="13">
        <f t="shared" si="3495"/>
        <v>3.2081588556811943E-3</v>
      </c>
      <c r="AK2465" s="13">
        <f t="shared" si="3496"/>
        <v>6.9658855741353042E-4</v>
      </c>
      <c r="AL2465" s="13">
        <f t="shared" si="3497"/>
        <v>3.6882469007580525E-6</v>
      </c>
      <c r="AM2465" s="13">
        <f t="shared" si="3498"/>
        <v>1.4628515096661474E-4</v>
      </c>
      <c r="AN2465" s="13">
        <f t="shared" si="3499"/>
        <v>1.825410069205194E-4</v>
      </c>
      <c r="AO2465" s="13">
        <f t="shared" si="3500"/>
        <v>1.138913245376549E-4</v>
      </c>
      <c r="AP2465" s="13">
        <f t="shared" si="3501"/>
        <v>4.7372858017922018E-5</v>
      </c>
      <c r="AQ2465" s="13">
        <f t="shared" si="3502"/>
        <v>1.477848084059438E-5</v>
      </c>
      <c r="AR2465" s="13">
        <f t="shared" si="3503"/>
        <v>3.7739192317878785E-3</v>
      </c>
      <c r="AS2465" s="13">
        <f t="shared" si="3504"/>
        <v>2.4582968659525167E-3</v>
      </c>
      <c r="AT2465" s="13">
        <f t="shared" si="3505"/>
        <v>8.0065617597875984E-4</v>
      </c>
      <c r="AU2465" s="13">
        <f t="shared" si="3506"/>
        <v>1.7384673131806458E-4</v>
      </c>
      <c r="AV2465" s="13">
        <f t="shared" si="3507"/>
        <v>2.8310547239296902E-5</v>
      </c>
      <c r="AW2465" s="13">
        <f t="shared" si="3508"/>
        <v>8.3275914217811693E-8</v>
      </c>
      <c r="AX2465" s="13">
        <f t="shared" si="3509"/>
        <v>1.588147078540129E-5</v>
      </c>
      <c r="AY2465" s="13">
        <f t="shared" si="3510"/>
        <v>1.9817593579320834E-5</v>
      </c>
      <c r="AZ2465" s="13">
        <f t="shared" si="3511"/>
        <v>1.2364629843860363E-5</v>
      </c>
      <c r="BA2465" s="13">
        <f t="shared" si="3512"/>
        <v>5.1430418990666625E-6</v>
      </c>
      <c r="BB2465" s="13">
        <f t="shared" si="3513"/>
        <v>1.6044281334889321E-6</v>
      </c>
      <c r="BC2465" s="13">
        <f t="shared" si="3514"/>
        <v>4.0041511402004032E-7</v>
      </c>
      <c r="BD2465" s="13">
        <f t="shared" si="3515"/>
        <v>7.8487690201321412E-4</v>
      </c>
      <c r="BE2465" s="13">
        <f t="shared" si="3516"/>
        <v>5.1126171756026983E-4</v>
      </c>
      <c r="BF2465" s="13">
        <f t="shared" si="3517"/>
        <v>1.6651563014035309E-4</v>
      </c>
      <c r="BG2465" s="13">
        <f t="shared" si="3518"/>
        <v>3.6155591977893051E-5</v>
      </c>
      <c r="BH2465" s="13">
        <f t="shared" si="3519"/>
        <v>5.8878564290183105E-6</v>
      </c>
      <c r="BI2465" s="13">
        <f t="shared" si="3520"/>
        <v>7.6705928864180009E-7</v>
      </c>
      <c r="BJ2465" s="14">
        <f t="shared" si="3521"/>
        <v>0.19407443951178291</v>
      </c>
      <c r="BK2465" s="14">
        <f t="shared" si="3522"/>
        <v>0.29844445085185101</v>
      </c>
      <c r="BL2465" s="14">
        <f t="shared" si="3523"/>
        <v>0.45870512138622455</v>
      </c>
      <c r="BM2465" s="14">
        <f t="shared" si="3524"/>
        <v>0.29575057022817791</v>
      </c>
      <c r="BN2465" s="14">
        <f t="shared" si="3525"/>
        <v>0.70392696421450662</v>
      </c>
    </row>
    <row r="2466" spans="1:66" s="15" customFormat="1" x14ac:dyDescent="0.25">
      <c r="A2466" s="15" t="s">
        <v>347</v>
      </c>
      <c r="B2466" s="15" t="s">
        <v>249</v>
      </c>
      <c r="C2466" s="15" t="s">
        <v>258</v>
      </c>
      <c r="D2466" s="21" t="s">
        <v>481</v>
      </c>
      <c r="E2466" s="15">
        <f>VLOOKUP(A2466,home!$A$2:$E$405,3,FALSE)</f>
        <v>1.1809000000000001</v>
      </c>
      <c r="F2466" s="15">
        <f>VLOOKUP(B2466,home!$B$2:$E$405,3,FALSE)</f>
        <v>0.78169999999999995</v>
      </c>
      <c r="G2466" s="15">
        <f>VLOOKUP(C2466,away!$B$2:$E$405,4,FALSE)</f>
        <v>1.2376</v>
      </c>
      <c r="H2466" s="15">
        <f>VLOOKUP(A2466,away!$A$2:$E$405,3,FALSE)</f>
        <v>0.92459999999999998</v>
      </c>
      <c r="I2466" s="15">
        <f>VLOOKUP(C2466,away!$B$2:$E$405,3,FALSE)</f>
        <v>1.5807</v>
      </c>
      <c r="J2466" s="15">
        <f>VLOOKUP(B2466,home!$B$2:$E$405,4,FALSE)</f>
        <v>2.0798999999999999</v>
      </c>
      <c r="K2466" s="16">
        <f t="shared" si="3470"/>
        <v>1.142440354328</v>
      </c>
      <c r="L2466" s="16">
        <f t="shared" si="3471"/>
        <v>3.0398055060779994</v>
      </c>
      <c r="M2466" s="17">
        <f t="shared" si="3472"/>
        <v>1.5264187807430218E-2</v>
      </c>
      <c r="N2466" s="17">
        <f t="shared" si="3473"/>
        <v>1.7438424127249715E-2</v>
      </c>
      <c r="O2466" s="17">
        <f t="shared" si="3474"/>
        <v>4.6400162142835044E-2</v>
      </c>
      <c r="P2466" s="17">
        <f t="shared" si="3475"/>
        <v>5.3009417679337111E-2</v>
      </c>
      <c r="Q2466" s="17">
        <f t="shared" si="3476"/>
        <v>9.9611797194285555E-3</v>
      </c>
      <c r="R2466" s="17">
        <f t="shared" si="3477"/>
        <v>7.0523734182350958E-2</v>
      </c>
      <c r="S2466" s="17">
        <f t="shared" si="3478"/>
        <v>4.6022729773650045E-2</v>
      </c>
      <c r="T2466" s="17">
        <f t="shared" si="3479"/>
        <v>3.028004895815142E-2</v>
      </c>
      <c r="U2466" s="17">
        <f t="shared" si="3480"/>
        <v>8.0569159867818707E-2</v>
      </c>
      <c r="V2466" s="17">
        <f t="shared" si="3481"/>
        <v>1.7758619325855613E-2</v>
      </c>
      <c r="W2466" s="17">
        <f t="shared" si="3482"/>
        <v>3.793351229396281E-3</v>
      </c>
      <c r="X2466" s="17">
        <f t="shared" si="3483"/>
        <v>1.1531049953606563E-2</v>
      </c>
      <c r="Y2466" s="17">
        <f t="shared" si="3484"/>
        <v>1.7526074569916849E-2</v>
      </c>
      <c r="Z2466" s="17">
        <f t="shared" si="3485"/>
        <v>7.1459478492230555E-2</v>
      </c>
      <c r="AA2466" s="17">
        <f t="shared" si="3486"/>
        <v>8.1638191928757958E-2</v>
      </c>
      <c r="AB2466" s="17">
        <f t="shared" si="3487"/>
        <v>4.663338245689376E-2</v>
      </c>
      <c r="AC2466" s="17">
        <f t="shared" si="3488"/>
        <v>3.8545044171724276E-3</v>
      </c>
      <c r="AD2466" s="17">
        <f t="shared" si="3489"/>
        <v>1.0834193806505109E-3</v>
      </c>
      <c r="AE2466" s="17">
        <f t="shared" si="3490"/>
        <v>3.2933841986930385E-3</v>
      </c>
      <c r="AF2466" s="17">
        <f t="shared" si="3491"/>
        <v>5.0056237104086901E-3</v>
      </c>
      <c r="AG2466" s="17">
        <f t="shared" si="3492"/>
        <v>5.0720408387516401E-3</v>
      </c>
      <c r="AH2466" s="17">
        <f t="shared" si="3493"/>
        <v>5.4305729045536204E-2</v>
      </c>
      <c r="AI2466" s="17">
        <f t="shared" si="3494"/>
        <v>6.2041056332822739E-2</v>
      </c>
      <c r="AJ2466" s="17">
        <f t="shared" si="3495"/>
        <v>3.5439103189876711E-2</v>
      </c>
      <c r="AK2466" s="17">
        <f t="shared" si="3496"/>
        <v>1.3495687201769765E-2</v>
      </c>
      <c r="AL2466" s="17">
        <f t="shared" si="3497"/>
        <v>5.354363747995366E-4</v>
      </c>
      <c r="AM2466" s="17">
        <f t="shared" si="3498"/>
        <v>2.4754840422323837E-4</v>
      </c>
      <c r="AN2466" s="17">
        <f t="shared" si="3499"/>
        <v>7.5249900217862231E-4</v>
      </c>
      <c r="AO2466" s="17">
        <f t="shared" si="3500"/>
        <v>1.1437253050703884E-3</v>
      </c>
      <c r="AP2466" s="17">
        <f t="shared" si="3501"/>
        <v>1.1589008265979021E-3</v>
      </c>
      <c r="AQ2466" s="17">
        <f t="shared" si="3502"/>
        <v>8.80708278422662E-4</v>
      </c>
      <c r="AR2466" s="17">
        <f t="shared" si="3503"/>
        <v>3.3015770832840172E-2</v>
      </c>
      <c r="AS2466" s="17">
        <f t="shared" si="3504"/>
        <v>3.7718548928681969E-2</v>
      </c>
      <c r="AT2466" s="17">
        <f t="shared" si="3505"/>
        <v>2.1545596201410722E-2</v>
      </c>
      <c r="AU2466" s="17">
        <f t="shared" si="3506"/>
        <v>8.2048528528492239E-3</v>
      </c>
      <c r="AV2466" s="17">
        <f t="shared" si="3507"/>
        <v>2.3433887501045428E-3</v>
      </c>
      <c r="AW2466" s="17">
        <f t="shared" si="3508"/>
        <v>5.1651709927065137E-5</v>
      </c>
      <c r="AX2466" s="17">
        <f t="shared" si="3509"/>
        <v>4.7134881105687841E-5</v>
      </c>
      <c r="AY2466" s="17">
        <f t="shared" si="3510"/>
        <v>1.4328087111340176E-4</v>
      </c>
      <c r="AZ2466" s="17">
        <f t="shared" si="3511"/>
        <v>2.1777299046308546E-4</v>
      </c>
      <c r="BA2466" s="17">
        <f t="shared" si="3512"/>
        <v>2.2066251182825293E-4</v>
      </c>
      <c r="BB2466" s="17">
        <f t="shared" si="3513"/>
        <v>1.6769277961013125E-4</v>
      </c>
      <c r="BC2466" s="17">
        <f t="shared" si="3514"/>
        <v>1.0195068695768027E-4</v>
      </c>
      <c r="BD2466" s="17">
        <f t="shared" si="3515"/>
        <v>1.6726920327512822E-2</v>
      </c>
      <c r="BE2466" s="17">
        <f t="shared" si="3516"/>
        <v>1.9109508785779973E-2</v>
      </c>
      <c r="BF2466" s="17">
        <f t="shared" si="3517"/>
        <v>1.0915736994130251E-2</v>
      </c>
      <c r="BG2466" s="17">
        <f t="shared" si="3518"/>
        <v>4.1568594797751395E-3</v>
      </c>
      <c r="BH2466" s="17">
        <f t="shared" si="3519"/>
        <v>1.1872410042415046E-3</v>
      </c>
      <c r="BI2466" s="17">
        <f t="shared" si="3520"/>
        <v>2.7127040671167903E-4</v>
      </c>
      <c r="BJ2466" s="18">
        <f t="shared" si="3521"/>
        <v>0.11006647322382433</v>
      </c>
      <c r="BK2466" s="18">
        <f t="shared" si="3522"/>
        <v>0.13658817624935835</v>
      </c>
      <c r="BL2466" s="18">
        <f t="shared" si="3523"/>
        <v>0.64624190091269995</v>
      </c>
      <c r="BM2466" s="18">
        <f t="shared" si="3524"/>
        <v>0.75166729405829513</v>
      </c>
      <c r="BN2466" s="18">
        <f t="shared" si="3525"/>
        <v>0.2125971056586316</v>
      </c>
    </row>
    <row r="2467" spans="1:66" x14ac:dyDescent="0.25">
      <c r="A2467" t="s">
        <v>350</v>
      </c>
      <c r="B2467" t="s">
        <v>103</v>
      </c>
      <c r="C2467" t="s">
        <v>105</v>
      </c>
      <c r="D2467" s="7" t="s">
        <v>484</v>
      </c>
      <c r="E2467" s="10">
        <f>VLOOKUP(A2467,home!$A$2:$E$405,3,FALSE)</f>
        <v>1.6204000000000001</v>
      </c>
      <c r="F2467" s="10">
        <f>VLOOKUP(B2467,home!$B$2:$E$405,3,FALSE)</f>
        <v>1.1657</v>
      </c>
      <c r="G2467" s="10">
        <f>VLOOKUP(C2467,away!$B$2:$E$405,4,FALSE)</f>
        <v>0.48</v>
      </c>
      <c r="H2467" s="10">
        <f>VLOOKUP(A2467,away!$A$2:$E$405,3,FALSE)</f>
        <v>1.3241000000000001</v>
      </c>
      <c r="I2467" s="10">
        <f>VLOOKUP(C2467,away!$B$2:$E$405,3,FALSE)</f>
        <v>1.2586999999999999</v>
      </c>
      <c r="J2467" s="10">
        <f>VLOOKUP(B2467,home!$B$2:$E$405,4,FALSE)</f>
        <v>1.0069999999999999</v>
      </c>
      <c r="K2467" s="12">
        <f t="shared" ref="K2467:K2502" si="3526">E2467*F2467*G2467</f>
        <v>0.90667213440000005</v>
      </c>
      <c r="L2467" s="12">
        <f t="shared" ref="L2467:L2502" si="3527">H2467*I2467*J2467</f>
        <v>1.6783111826899997</v>
      </c>
      <c r="M2467" s="13">
        <f t="shared" ref="M2467:M2502" si="3528">_xlfn.POISSON.DIST(0,K2467,FALSE) * _xlfn.POISSON.DIST(0,L2467,FALSE)</f>
        <v>7.5397337437630274E-2</v>
      </c>
      <c r="N2467" s="13">
        <f t="shared" ref="N2467:N2502" si="3529">_xlfn.POISSON.DIST(1,K2467,FALSE) * _xlfn.POISSON.DIST(0,L2467,FALSE)</f>
        <v>6.836066486265327E-2</v>
      </c>
      <c r="O2467" s="13">
        <f t="shared" ref="O2467:O2502" si="3530">_xlfn.POISSON.DIST(0,K2467,FALSE) * _xlfn.POISSON.DIST(1,L2467,FALSE)</f>
        <v>0.12654019456662627</v>
      </c>
      <c r="P2467" s="13">
        <f t="shared" ref="P2467:P2502" si="3531">_xlfn.POISSON.DIST(1,K2467,FALSE) * _xlfn.POISSON.DIST(1,L2467,FALSE)</f>
        <v>0.11473046829511431</v>
      </c>
      <c r="Q2467" s="13">
        <f t="shared" ref="Q2467:Q2502" si="3532">_xlfn.POISSON.DIST(2,K2467,FALSE) * _xlfn.POISSON.DIST(0,L2467,FALSE)</f>
        <v>3.099035496001246E-2</v>
      </c>
      <c r="R2467" s="13">
        <f t="shared" ref="R2467:R2502" si="3533">_xlfn.POISSON.DIST(0,K2467,FALSE) * _xlfn.POISSON.DIST(2,L2467,FALSE)</f>
        <v>0.10618691180046862</v>
      </c>
      <c r="S2467" s="13">
        <f t="shared" ref="S2467:S2502" si="3534">_xlfn.POISSON.DIST(2,K2467,FALSE) * _xlfn.POISSON.DIST(2,L2467,FALSE)</f>
        <v>4.3645706872954618E-2</v>
      </c>
      <c r="T2467" s="13">
        <f t="shared" ref="T2467:T2502" si="3535">_xlfn.POISSON.DIST(2,K2467,FALSE) * _xlfn.POISSON.DIST(1,L2467,FALSE)</f>
        <v>5.2011459284921409E-2</v>
      </c>
      <c r="U2467" s="13">
        <f t="shared" ref="U2467:U2502" si="3536">_xlfn.POISSON.DIST(1,K2467,FALSE) * _xlfn.POISSON.DIST(2,L2467,FALSE)</f>
        <v>9.6276713967475419E-2</v>
      </c>
      <c r="V2467" s="13">
        <f t="shared" ref="V2467:V2502" si="3537">_xlfn.POISSON.DIST(3,K2467,FALSE) * _xlfn.POISSON.DIST(3,L2467,FALSE)</f>
        <v>7.379412351777366E-3</v>
      </c>
      <c r="W2467" s="13">
        <f t="shared" ref="W2467:W2502" si="3538">_xlfn.POISSON.DIST(3,K2467,FALSE) * _xlfn.POISSON.DIST(0,L2467,FALSE)</f>
        <v>9.3660304258027099E-3</v>
      </c>
      <c r="X2467" s="13">
        <f t="shared" ref="X2467:X2502" si="3539">_xlfn.POISSON.DIST(3,K2467,FALSE) * _xlfn.POISSON.DIST(1,L2467,FALSE)</f>
        <v>1.5719113601039465E-2</v>
      </c>
      <c r="Y2467" s="13">
        <f t="shared" ref="Y2467:Y2502" si="3540">_xlfn.POISSON.DIST(3,K2467,FALSE) * _xlfn.POISSON.DIST(2,L2467,FALSE)</f>
        <v>1.3190782069299507E-2</v>
      </c>
      <c r="Z2467" s="13">
        <f t="shared" ref="Z2467:Z2502" si="3541">_xlfn.POISSON.DIST(0,K2467,FALSE) * _xlfn.POISSON.DIST(3,L2467,FALSE)</f>
        <v>5.9404893843347725E-2</v>
      </c>
      <c r="AA2467" s="13">
        <f t="shared" ref="AA2467:AA2502" si="3542">_xlfn.POISSON.DIST(1,K2467,FALSE) * _xlfn.POISSON.DIST(3,L2467,FALSE)</f>
        <v>5.3860761894753501E-2</v>
      </c>
      <c r="AB2467" s="13">
        <f t="shared" ref="AB2467:AB2502" si="3543">_xlfn.POISSON.DIST(2,K2467,FALSE) * _xlfn.POISSON.DIST(3,L2467,FALSE)</f>
        <v>2.4417025973763173E-2</v>
      </c>
      <c r="AC2467" s="13">
        <f t="shared" ref="AC2467:AC2502" si="3544">_xlfn.POISSON.DIST(4,K2467,FALSE) * _xlfn.POISSON.DIST(4,L2467,FALSE)</f>
        <v>7.0181808107822995E-4</v>
      </c>
      <c r="AD2467" s="13">
        <f t="shared" ref="AD2467:AD2502" si="3545">_xlfn.POISSON.DIST(4,K2467,FALSE) * _xlfn.POISSON.DIST(0,L2467,FALSE)</f>
        <v>2.1229796992544708E-3</v>
      </c>
      <c r="AE2467" s="13">
        <f t="shared" ref="AE2467:AE2502" si="3546">_xlfn.POISSON.DIST(4,K2467,FALSE) * _xlfn.POISSON.DIST(1,L2467,FALSE)</f>
        <v>3.5630205698826303E-3</v>
      </c>
      <c r="AF2467" s="13">
        <f t="shared" ref="AF2467:AF2502" si="3547">_xlfn.POISSON.DIST(4,K2467,FALSE) * _xlfn.POISSON.DIST(2,L2467,FALSE)</f>
        <v>2.989928633294258E-3</v>
      </c>
      <c r="AG2467" s="13">
        <f t="shared" ref="AG2467:AG2502" si="3548">_xlfn.POISSON.DIST(4,K2467,FALSE) * _xlfn.POISSON.DIST(3,L2467,FALSE)</f>
        <v>1.6726768869009269E-3</v>
      </c>
      <c r="AH2467" s="13">
        <f t="shared" ref="AH2467:AH2502" si="3549">_xlfn.POISSON.DIST(0,K2467,FALSE) * _xlfn.POISSON.DIST(4,L2467,FALSE)</f>
        <v>2.4924974410950689E-2</v>
      </c>
      <c r="AI2467" s="13">
        <f t="shared" ref="AI2467:AI2502" si="3550">_xlfn.POISSON.DIST(1,K2467,FALSE) * _xlfn.POISSON.DIST(4,L2467,FALSE)</f>
        <v>2.2598779749042043E-2</v>
      </c>
      <c r="AJ2467" s="13">
        <f t="shared" ref="AJ2467:AJ2502" si="3551">_xlfn.POISSON.DIST(2,K2467,FALSE) * _xlfn.POISSON.DIST(4,L2467,FALSE)</f>
        <v>1.0244841934949723E-2</v>
      </c>
      <c r="AK2467" s="13">
        <f t="shared" ref="AK2467:AK2502" si="3552">_xlfn.POISSON.DIST(3,K2467,FALSE) * _xlfn.POISSON.DIST(4,L2467,FALSE)</f>
        <v>3.0962375679171642E-3</v>
      </c>
      <c r="AL2467" s="13">
        <f t="shared" ref="AL2467:AL2502" si="3553">_xlfn.POISSON.DIST(5,K2467,FALSE) * _xlfn.POISSON.DIST(5,L2467,FALSE)</f>
        <v>4.2717644859377679E-5</v>
      </c>
      <c r="AM2467" s="13">
        <f t="shared" ref="AM2467:AM2502" si="3554">_xlfn.POISSON.DIST(5,K2467,FALSE) * _xlfn.POISSON.DIST(0,L2467,FALSE)</f>
        <v>3.8496930704218435E-4</v>
      </c>
      <c r="AN2467" s="13">
        <f t="shared" ref="AN2467:AN2502" si="3555">_xlfn.POISSON.DIST(5,K2467,FALSE) * _xlfn.POISSON.DIST(1,L2467,FALSE)</f>
        <v>6.4609829300131798E-4</v>
      </c>
      <c r="AO2467" s="13">
        <f t="shared" ref="AO2467:AO2502" si="3556">_xlfn.POISSON.DIST(5,K2467,FALSE) * _xlfn.POISSON.DIST(2,L2467,FALSE)</f>
        <v>5.4217699513051608E-4</v>
      </c>
      <c r="AP2467" s="13">
        <f t="shared" ref="AP2467:AP2502" si="3557">_xlfn.POISSON.DIST(5,K2467,FALSE) * _xlfn.POISSON.DIST(3,L2467,FALSE)</f>
        <v>3.0331390464160223E-4</v>
      </c>
      <c r="AQ2467" s="13">
        <f t="shared" ref="AQ2467:AQ2502" si="3558">_xlfn.POISSON.DIST(5,K2467,FALSE) * _xlfn.POISSON.DIST(4,L2467,FALSE)</f>
        <v>1.2726377950634225E-4</v>
      </c>
      <c r="AR2467" s="13">
        <f t="shared" ref="AR2467:AR2502" si="3559">_xlfn.POISSON.DIST(0,K2467,FALSE) * _xlfn.POISSON.DIST(5,L2467,FALSE)</f>
        <v>8.3663726564321174E-3</v>
      </c>
      <c r="AS2467" s="13">
        <f t="shared" ref="AS2467:AS2502" si="3560">_xlfn.POISSON.DIST(1,K2467,FALSE) * _xlfn.POISSON.DIST(5,L2467,FALSE)</f>
        <v>7.5855569535931058E-3</v>
      </c>
      <c r="AT2467" s="13">
        <f t="shared" ref="AT2467:AT2502" si="3561">_xlfn.POISSON.DIST(2,K2467,FALSE) * _xlfn.POISSON.DIST(5,L2467,FALSE)</f>
        <v>3.4388065568635114E-3</v>
      </c>
      <c r="AU2467" s="13">
        <f t="shared" ref="AU2467:AU2502" si="3562">_xlfn.POISSON.DIST(3,K2467,FALSE) * _xlfn.POISSON.DIST(5,L2467,FALSE)</f>
        <v>1.0392900269000519E-3</v>
      </c>
      <c r="AV2467" s="13">
        <f t="shared" ref="AV2467:AV2502" si="3563">_xlfn.POISSON.DIST(4,K2467,FALSE) * _xlfn.POISSON.DIST(5,L2467,FALSE)</f>
        <v>2.3557382673752584E-4</v>
      </c>
      <c r="AW2467" s="13">
        <f t="shared" ref="AW2467:AW2502" si="3564">_xlfn.POISSON.DIST(6,K2467,FALSE) * _xlfn.POISSON.DIST(6,L2467,FALSE)</f>
        <v>1.8056249898284148E-6</v>
      </c>
      <c r="AX2467" s="13">
        <f t="shared" ref="AX2467:AX2502" si="3565">_xlfn.POISSON.DIST(6,K2467,FALSE) * _xlfn.POISSON.DIST(0,L2467,FALSE)</f>
        <v>5.8173490549071009E-5</v>
      </c>
      <c r="AY2467" s="13">
        <f t="shared" ref="AY2467:AY2502" si="3566">_xlfn.POISSON.DIST(6,K2467,FALSE) * _xlfn.POISSON.DIST(1,L2467,FALSE)</f>
        <v>9.7633219724616884E-5</v>
      </c>
      <c r="AZ2467" s="13">
        <f t="shared" ref="AZ2467:AZ2502" si="3567">_xlfn.POISSON.DIST(6,K2467,FALSE) * _xlfn.POISSON.DIST(2,L2467,FALSE)</f>
        <v>8.1929462232927208E-5</v>
      </c>
      <c r="BA2467" s="13">
        <f t="shared" ref="BA2467:BA2502" si="3568">_xlfn.POISSON.DIST(6,K2467,FALSE) * _xlfn.POISSON.DIST(3,L2467,FALSE)</f>
        <v>4.5834377552433241E-5</v>
      </c>
      <c r="BB2467" s="13">
        <f t="shared" ref="BB2467:BB2502" si="3569">_xlfn.POISSON.DIST(6,K2467,FALSE) * _xlfn.POISSON.DIST(4,L2467,FALSE)</f>
        <v>1.9231087099471044E-5</v>
      </c>
      <c r="BC2467" s="13">
        <f t="shared" ref="BC2467:BC2502" si="3570">_xlfn.POISSON.DIST(6,K2467,FALSE) * _xlfn.POISSON.DIST(5,L2467,FALSE)</f>
        <v>6.4551497068655219E-6</v>
      </c>
      <c r="BD2467" s="13">
        <f t="shared" ref="BD2467:BD2502" si="3571">_xlfn.POISSON.DIST(0,K2467,FALSE) * _xlfn.POISSON.DIST(6,L2467,FALSE)</f>
        <v>2.3402294646403124E-3</v>
      </c>
      <c r="BE2467" s="13">
        <f t="shared" ref="BE2467:BE2502" si="3572">_xlfn.POISSON.DIST(1,K2467,FALSE) * _xlfn.POISSON.DIST(6,L2467,FALSE)</f>
        <v>2.1218208436912015E-3</v>
      </c>
      <c r="BF2467" s="13">
        <f t="shared" ref="BF2467:BF2502" si="3573">_xlfn.POISSON.DIST(2,K2467,FALSE) * _xlfn.POISSON.DIST(6,L2467,FALSE)</f>
        <v>9.6189791658195516E-4</v>
      </c>
      <c r="BG2467" s="13">
        <f t="shared" ref="BG2467:BG2502" si="3574">_xlfn.POISSON.DIST(3,K2467,FALSE) * _xlfn.POISSON.DIST(6,L2467,FALSE)</f>
        <v>2.9070867903409152E-4</v>
      </c>
      <c r="BH2467" s="13">
        <f t="shared" ref="BH2467:BH2502" si="3575">_xlfn.POISSON.DIST(4,K2467,FALSE) * _xlfn.POISSON.DIST(6,L2467,FALSE)</f>
        <v>6.5894364627111073E-5</v>
      </c>
      <c r="BI2467" s="13">
        <f t="shared" ref="BI2467:BI2502" si="3576">_xlfn.POISSON.DIST(5,K2467,FALSE) * _xlfn.POISSON.DIST(6,L2467,FALSE)</f>
        <v>1.1948916844278934E-5</v>
      </c>
      <c r="BJ2467" s="14">
        <f t="shared" ref="BJ2467:BJ2502" si="3577">SUM(N2467,Q2467,T2467,W2467,X2467,Y2467,AD2467,AE2467,AF2467,AG2467,AM2467,AN2467,AO2467,AP2467,AQ2467,AX2467,AY2467,AZ2467,BA2467,BB2467,BC2467)</f>
        <v>0.20230009005924846</v>
      </c>
      <c r="BK2467" s="14">
        <f t="shared" ref="BK2467:BK2502" si="3578">SUM(M2467,P2467,S2467,V2467,AC2467,AL2467,AY2467)</f>
        <v>0.24199509390313875</v>
      </c>
      <c r="BL2467" s="14">
        <f t="shared" ref="BL2467:BL2502" si="3579">SUM(O2467,R2467,U2467,AA2467,AB2467,AH2467,AI2467,AJ2467,AK2467,AR2467,AS2467,AT2467,AU2467,AV2467,BD2467,BE2467,BF2467,BG2467,BH2467,BI2467)</f>
        <v>0.49460454207189197</v>
      </c>
      <c r="BM2467" s="14">
        <f t="shared" ref="BM2467:BM2502" si="3580">SUM(S2467:BI2467)</f>
        <v>0.47600286036038697</v>
      </c>
      <c r="BN2467" s="14">
        <f t="shared" ref="BN2467:BN2502" si="3581">SUM(M2467:R2467)</f>
        <v>0.5222059319225052</v>
      </c>
    </row>
    <row r="2468" spans="1:66" x14ac:dyDescent="0.25">
      <c r="A2468" t="s">
        <v>346</v>
      </c>
      <c r="B2468" t="s">
        <v>322</v>
      </c>
      <c r="C2468" t="s">
        <v>240</v>
      </c>
      <c r="D2468" s="7" t="s">
        <v>484</v>
      </c>
      <c r="E2468" s="10">
        <f>VLOOKUP(A2468,home!$A$2:$E$405,3,FALSE)</f>
        <v>1.5866</v>
      </c>
      <c r="F2468" s="10">
        <f>VLOOKUP(B2468,home!$B$2:$E$405,3,FALSE)</f>
        <v>0.63029999999999997</v>
      </c>
      <c r="G2468" s="10">
        <f>VLOOKUP(C2468,away!$B$2:$E$405,4,FALSE)</f>
        <v>1.2033</v>
      </c>
      <c r="H2468" s="10">
        <f>VLOOKUP(A2468,away!$A$2:$E$405,3,FALSE)</f>
        <v>1.1788000000000001</v>
      </c>
      <c r="I2468" s="10">
        <f>VLOOKUP(C2468,away!$B$2:$E$405,3,FALSE)</f>
        <v>1.3882000000000001</v>
      </c>
      <c r="J2468" s="10">
        <f>VLOOKUP(B2468,home!$B$2:$E$405,4,FALSE)</f>
        <v>1.6117999999999999</v>
      </c>
      <c r="K2468" s="12">
        <f t="shared" si="3526"/>
        <v>1.203340888134</v>
      </c>
      <c r="L2468" s="12">
        <f t="shared" si="3527"/>
        <v>2.6375658958880002</v>
      </c>
      <c r="M2468" s="13">
        <f t="shared" si="3528"/>
        <v>2.1474120124779485E-2</v>
      </c>
      <c r="N2468" s="13">
        <f t="shared" si="3529"/>
        <v>2.584068678284835E-2</v>
      </c>
      <c r="O2468" s="13">
        <f t="shared" si="3530"/>
        <v>5.6639406885320535E-2</v>
      </c>
      <c r="P2468" s="13">
        <f t="shared" si="3531"/>
        <v>6.8156514184764608E-2</v>
      </c>
      <c r="Q2468" s="13">
        <f t="shared" si="3532"/>
        <v>1.5547577491632629E-2</v>
      </c>
      <c r="R2468" s="13">
        <f t="shared" si="3533"/>
        <v>7.4695083982022722E-2</v>
      </c>
      <c r="S2468" s="13">
        <f t="shared" si="3534"/>
        <v>5.4080334826590755E-2</v>
      </c>
      <c r="T2468" s="13">
        <f t="shared" si="3535"/>
        <v>4.1007760155606122E-2</v>
      </c>
      <c r="U2468" s="13">
        <f t="shared" si="3536"/>
        <v>8.9883648698170934E-2</v>
      </c>
      <c r="V2468" s="13">
        <f t="shared" si="3537"/>
        <v>1.9071675767583209E-2</v>
      </c>
      <c r="W2468" s="13">
        <f t="shared" si="3538"/>
        <v>6.2363452357044628E-3</v>
      </c>
      <c r="X2468" s="13">
        <f t="shared" si="3539"/>
        <v>1.6448771508677702E-2</v>
      </c>
      <c r="Y2468" s="13">
        <f t="shared" si="3540"/>
        <v>2.169235938027126E-2</v>
      </c>
      <c r="Z2468" s="13">
        <f t="shared" si="3541"/>
        <v>6.5671068700491053E-2</v>
      </c>
      <c r="AA2468" s="13">
        <f t="shared" si="3542"/>
        <v>7.9024682134757843E-2</v>
      </c>
      <c r="AB2468" s="13">
        <f t="shared" si="3543"/>
        <v>4.7546815592273285E-2</v>
      </c>
      <c r="AC2468" s="13">
        <f t="shared" si="3544"/>
        <v>3.7832136207078498E-3</v>
      </c>
      <c r="AD2468" s="13">
        <f t="shared" si="3545"/>
        <v>1.8761123036607126E-3</v>
      </c>
      <c r="AE2468" s="13">
        <f t="shared" si="3546"/>
        <v>4.9483698289913671E-3</v>
      </c>
      <c r="AF2468" s="13">
        <f t="shared" si="3547"/>
        <v>6.5258257505943834E-3</v>
      </c>
      <c r="AG2468" s="13">
        <f t="shared" si="3548"/>
        <v>5.7374318140918186E-3</v>
      </c>
      <c r="AH2468" s="13">
        <f t="shared" si="3549"/>
        <v>4.3302942787733271E-2</v>
      </c>
      <c r="AI2468" s="13">
        <f t="shared" si="3550"/>
        <v>5.2108201633006744E-2</v>
      </c>
      <c r="AJ2468" s="13">
        <f t="shared" si="3551"/>
        <v>3.1351964816063949E-2</v>
      </c>
      <c r="AK2468" s="13">
        <f t="shared" si="3552"/>
        <v>1.2575700395502766E-2</v>
      </c>
      <c r="AL2468" s="13">
        <f t="shared" si="3553"/>
        <v>4.8030028947491894E-4</v>
      </c>
      <c r="AM2468" s="13">
        <f t="shared" si="3554"/>
        <v>4.5152052914524136E-4</v>
      </c>
      <c r="AN2468" s="13">
        <f t="shared" si="3555"/>
        <v>1.1909151489667923E-3</v>
      </c>
      <c r="AO2468" s="13">
        <f t="shared" si="3556"/>
        <v>1.5705585909055945E-3</v>
      </c>
      <c r="AP2468" s="13">
        <f t="shared" si="3557"/>
        <v>1.3808172589555032E-3</v>
      </c>
      <c r="AQ2468" s="13">
        <f t="shared" si="3558"/>
        <v>9.10499127668646E-4</v>
      </c>
      <c r="AR2468" s="13">
        <f t="shared" si="3559"/>
        <v>2.2842873017702901E-2</v>
      </c>
      <c r="AS2468" s="13">
        <f t="shared" si="3560"/>
        <v>2.7487763104654794E-2</v>
      </c>
      <c r="AT2468" s="13">
        <f t="shared" si="3561"/>
        <v>1.6538574633586153E-2</v>
      </c>
      <c r="AU2468" s="13">
        <f t="shared" si="3562"/>
        <v>6.6338476960166653E-3</v>
      </c>
      <c r="AV2468" s="13">
        <f t="shared" si="3563"/>
        <v>1.9956950445675966E-3</v>
      </c>
      <c r="AW2468" s="13">
        <f t="shared" si="3564"/>
        <v>4.2345019780822747E-5</v>
      </c>
      <c r="AX2468" s="13">
        <f t="shared" si="3565"/>
        <v>9.055551909206133E-5</v>
      </c>
      <c r="AY2468" s="13">
        <f t="shared" si="3566"/>
        <v>2.3884614884165563E-4</v>
      </c>
      <c r="AZ2468" s="13">
        <f t="shared" si="3567"/>
        <v>3.1498622827447008E-4</v>
      </c>
      <c r="BA2468" s="13">
        <f t="shared" si="3568"/>
        <v>2.7693231112371156E-4</v>
      </c>
      <c r="BB2468" s="13">
        <f t="shared" si="3569"/>
        <v>1.8260680482233666E-4</v>
      </c>
      <c r="BC2468" s="13">
        <f t="shared" si="3570"/>
        <v>9.6327496151294299E-5</v>
      </c>
      <c r="BD2468" s="13">
        <f t="shared" si="3571"/>
        <v>1.0041597139265564E-2</v>
      </c>
      <c r="BE2468" s="13">
        <f t="shared" si="3572"/>
        <v>1.2083464419847659E-2</v>
      </c>
      <c r="BF2468" s="13">
        <f t="shared" si="3573"/>
        <v>7.2702634033575374E-3</v>
      </c>
      <c r="BG2468" s="13">
        <f t="shared" si="3574"/>
        <v>2.9162017402547908E-3</v>
      </c>
      <c r="BH2468" s="13">
        <f t="shared" si="3575"/>
        <v>8.7729619802402942E-4</v>
      </c>
      <c r="BI2468" s="13">
        <f t="shared" si="3576"/>
        <v>2.1113727721736343E-4</v>
      </c>
      <c r="BJ2468" s="14">
        <f t="shared" si="3577"/>
        <v>0.1525658054160261</v>
      </c>
      <c r="BK2468" s="14">
        <f t="shared" si="3578"/>
        <v>0.16728500496274246</v>
      </c>
      <c r="BL2468" s="14">
        <f t="shared" si="3579"/>
        <v>0.59602716059934713</v>
      </c>
      <c r="BM2468" s="14">
        <f t="shared" si="3580"/>
        <v>0.71899914909817753</v>
      </c>
      <c r="BN2468" s="14">
        <f t="shared" si="3581"/>
        <v>0.26235338945136832</v>
      </c>
    </row>
    <row r="2469" spans="1:66" x14ac:dyDescent="0.25">
      <c r="A2469" t="s">
        <v>346</v>
      </c>
      <c r="B2469" t="s">
        <v>231</v>
      </c>
      <c r="C2469" t="s">
        <v>235</v>
      </c>
      <c r="D2469" s="7" t="s">
        <v>484</v>
      </c>
      <c r="E2469" s="10">
        <f>VLOOKUP(A2469,home!$A$2:$E$405,3,FALSE)</f>
        <v>1.5866</v>
      </c>
      <c r="F2469" s="10">
        <f>VLOOKUP(B2469,home!$B$2:$E$405,3,FALSE)</f>
        <v>1.0084</v>
      </c>
      <c r="G2469" s="10">
        <f>VLOOKUP(C2469,away!$B$2:$E$405,4,FALSE)</f>
        <v>0.94540000000000002</v>
      </c>
      <c r="H2469" s="10">
        <f>VLOOKUP(A2469,away!$A$2:$E$405,3,FALSE)</f>
        <v>1.1788000000000001</v>
      </c>
      <c r="I2469" s="10">
        <f>VLOOKUP(C2469,away!$B$2:$E$405,3,FALSE)</f>
        <v>1.3573</v>
      </c>
      <c r="J2469" s="10">
        <f>VLOOKUP(B2469,home!$B$2:$E$405,4,FALSE)</f>
        <v>1.2725</v>
      </c>
      <c r="K2469" s="12">
        <f t="shared" si="3526"/>
        <v>1.5125714017759999</v>
      </c>
      <c r="L2469" s="12">
        <f t="shared" si="3527"/>
        <v>2.0359812178999999</v>
      </c>
      <c r="M2469" s="13">
        <f t="shared" si="3528"/>
        <v>2.8766245234774959E-2</v>
      </c>
      <c r="N2469" s="13">
        <f t="shared" si="3529"/>
        <v>4.3510999878595739E-2</v>
      </c>
      <c r="O2469" s="13">
        <f t="shared" si="3530"/>
        <v>5.8567535007507179E-2</v>
      </c>
      <c r="P2469" s="13">
        <f t="shared" si="3531"/>
        <v>8.8587578524870092E-2</v>
      </c>
      <c r="Q2469" s="13">
        <f t="shared" si="3532"/>
        <v>3.2906747039521463E-2</v>
      </c>
      <c r="R2469" s="13">
        <f t="shared" si="3533"/>
        <v>5.9621200626992693E-2</v>
      </c>
      <c r="S2469" s="13">
        <f t="shared" si="3534"/>
        <v>6.8202845078065871E-2</v>
      </c>
      <c r="T2469" s="13">
        <f t="shared" si="3535"/>
        <v>6.699751891465211E-2</v>
      </c>
      <c r="U2469" s="13">
        <f t="shared" si="3536"/>
        <v>9.0181323007938477E-2</v>
      </c>
      <c r="V2469" s="13">
        <f t="shared" si="3537"/>
        <v>2.333724762269767E-2</v>
      </c>
      <c r="W2469" s="13">
        <f t="shared" si="3538"/>
        <v>1.6591268165819073E-2</v>
      </c>
      <c r="X2469" s="13">
        <f t="shared" si="3539"/>
        <v>3.377951036674981E-2</v>
      </c>
      <c r="Y2469" s="13">
        <f t="shared" si="3540"/>
        <v>3.4387224328280487E-2</v>
      </c>
      <c r="Z2469" s="13">
        <f t="shared" si="3541"/>
        <v>4.0462548221734937E-2</v>
      </c>
      <c r="AA2469" s="13">
        <f t="shared" si="3542"/>
        <v>6.1202493283178616E-2</v>
      </c>
      <c r="AB2469" s="13">
        <f t="shared" si="3543"/>
        <v>4.6286570528761853E-2</v>
      </c>
      <c r="AC2469" s="13">
        <f t="shared" si="3544"/>
        <v>4.4917885516886141E-3</v>
      </c>
      <c r="AD2469" s="13">
        <f t="shared" si="3545"/>
        <v>6.2738694367036225E-3</v>
      </c>
      <c r="AE2469" s="13">
        <f t="shared" si="3546"/>
        <v>1.2773480336685426E-2</v>
      </c>
      <c r="AF2469" s="13">
        <f t="shared" si="3547"/>
        <v>1.3003283026353252E-2</v>
      </c>
      <c r="AG2469" s="13">
        <f t="shared" si="3548"/>
        <v>8.8248133375643627E-3</v>
      </c>
      <c r="AH2469" s="13">
        <f t="shared" si="3549"/>
        <v>2.0595247051956346E-2</v>
      </c>
      <c r="AI2469" s="13">
        <f t="shared" si="3550"/>
        <v>3.1151781703300643E-2</v>
      </c>
      <c r="AJ2469" s="13">
        <f t="shared" si="3551"/>
        <v>2.35596470593907E-2</v>
      </c>
      <c r="AK2469" s="13">
        <f t="shared" si="3552"/>
        <v>1.187854945932347E-2</v>
      </c>
      <c r="AL2469" s="13">
        <f t="shared" si="3553"/>
        <v>5.5331054545664968E-4</v>
      </c>
      <c r="AM2469" s="13">
        <f t="shared" si="3554"/>
        <v>1.8979350976868776E-3</v>
      </c>
      <c r="AN2469" s="13">
        <f t="shared" si="3555"/>
        <v>3.8641602116836838E-3</v>
      </c>
      <c r="AO2469" s="13">
        <f t="shared" si="3556"/>
        <v>3.933678806972235E-3</v>
      </c>
      <c r="AP2469" s="13">
        <f t="shared" si="3557"/>
        <v>2.6696320560822499E-3</v>
      </c>
      <c r="AQ2469" s="13">
        <f t="shared" si="3558"/>
        <v>1.358830181221805E-3</v>
      </c>
      <c r="AR2469" s="13">
        <f t="shared" si="3559"/>
        <v>8.386307235158692E-3</v>
      </c>
      <c r="AS2469" s="13">
        <f t="shared" si="3560"/>
        <v>1.2684888490408195E-2</v>
      </c>
      <c r="AT2469" s="13">
        <f t="shared" si="3561"/>
        <v>9.5933997826544853E-3</v>
      </c>
      <c r="AU2469" s="13">
        <f t="shared" si="3562"/>
        <v>4.8369007190157565E-3</v>
      </c>
      <c r="AV2469" s="13">
        <f t="shared" si="3563"/>
        <v>1.8290394252032521E-3</v>
      </c>
      <c r="AW2469" s="13">
        <f t="shared" si="3564"/>
        <v>4.7332135473203646E-5</v>
      </c>
      <c r="AX2469" s="13">
        <f t="shared" si="3565"/>
        <v>4.7846039186468528E-4</v>
      </c>
      <c r="AY2469" s="13">
        <f t="shared" si="3566"/>
        <v>9.741363713455729E-4</v>
      </c>
      <c r="AZ2469" s="13">
        <f t="shared" si="3567"/>
        <v>9.9166167786642338E-4</v>
      </c>
      <c r="BA2469" s="13">
        <f t="shared" si="3568"/>
        <v>6.7300151688241263E-4</v>
      </c>
      <c r="BB2469" s="13">
        <f t="shared" si="3569"/>
        <v>3.4255461199770052E-4</v>
      </c>
      <c r="BC2469" s="13">
        <f t="shared" si="3570"/>
        <v>1.3948695122646804E-4</v>
      </c>
      <c r="BD2469" s="13">
        <f t="shared" si="3571"/>
        <v>2.8457273363869918E-3</v>
      </c>
      <c r="BE2469" s="13">
        <f t="shared" si="3572"/>
        <v>4.3043657862711551E-3</v>
      </c>
      <c r="BF2469" s="13">
        <f t="shared" si="3573"/>
        <v>3.2553302955484077E-3</v>
      </c>
      <c r="BG2469" s="13">
        <f t="shared" si="3574"/>
        <v>1.6413065027938453E-3</v>
      </c>
      <c r="BH2469" s="13">
        <f t="shared" si="3575"/>
        <v>6.20648319418738E-4</v>
      </c>
      <c r="BI2469" s="13">
        <f t="shared" si="3576"/>
        <v>1.8775497970262354E-4</v>
      </c>
      <c r="BJ2469" s="14">
        <f t="shared" si="3577"/>
        <v>0.28637225270575539</v>
      </c>
      <c r="BK2469" s="14">
        <f t="shared" si="3578"/>
        <v>0.21491315192889945</v>
      </c>
      <c r="BL2469" s="14">
        <f t="shared" si="3579"/>
        <v>0.45323001660091217</v>
      </c>
      <c r="BM2469" s="14">
        <f t="shared" si="3580"/>
        <v>0.68209085890916765</v>
      </c>
      <c r="BN2469" s="14">
        <f t="shared" si="3581"/>
        <v>0.31196030631226213</v>
      </c>
    </row>
    <row r="2470" spans="1:66" x14ac:dyDescent="0.25">
      <c r="A2470" t="s">
        <v>347</v>
      </c>
      <c r="B2470" t="s">
        <v>323</v>
      </c>
      <c r="C2470" t="s">
        <v>257</v>
      </c>
      <c r="D2470" s="7" t="s">
        <v>484</v>
      </c>
      <c r="E2470" s="10">
        <f>VLOOKUP(A2470,home!$A$2:$E$405,3,FALSE)</f>
        <v>1.1809000000000001</v>
      </c>
      <c r="F2470" s="10">
        <f>VLOOKUP(B2470,home!$B$2:$E$405,3,FALSE)</f>
        <v>0.7762</v>
      </c>
      <c r="G2470" s="10">
        <f>VLOOKUP(C2470,away!$B$2:$E$405,4,FALSE)</f>
        <v>0.70569999999999999</v>
      </c>
      <c r="H2470" s="10">
        <f>VLOOKUP(A2470,away!$A$2:$E$405,3,FALSE)</f>
        <v>0.92459999999999998</v>
      </c>
      <c r="I2470" s="10">
        <f>VLOOKUP(C2470,away!$B$2:$E$405,3,FALSE)</f>
        <v>0.81120000000000003</v>
      </c>
      <c r="J2470" s="10">
        <f>VLOOKUP(B2470,home!$B$2:$E$405,4,FALSE)</f>
        <v>0.72099999999999997</v>
      </c>
      <c r="K2470" s="12">
        <f t="shared" si="3526"/>
        <v>0.64685490910600008</v>
      </c>
      <c r="L2470" s="12">
        <f t="shared" si="3527"/>
        <v>0.54077560992000007</v>
      </c>
      <c r="M2470" s="13">
        <f t="shared" si="3528"/>
        <v>0.30494296525475095</v>
      </c>
      <c r="N2470" s="13">
        <f t="shared" si="3529"/>
        <v>0.19725385407237606</v>
      </c>
      <c r="O2470" s="13">
        <f t="shared" si="3530"/>
        <v>0.16490571802645135</v>
      </c>
      <c r="P2470" s="13">
        <f t="shared" si="3531"/>
        <v>0.10667007324505987</v>
      </c>
      <c r="Q2470" s="13">
        <f t="shared" si="3532"/>
        <v>6.3797311923397507E-2</v>
      </c>
      <c r="R2470" s="13">
        <f t="shared" si="3533"/>
        <v>4.4588495122524871E-2</v>
      </c>
      <c r="S2470" s="13">
        <f t="shared" si="3534"/>
        <v>9.3283874548481301E-3</v>
      </c>
      <c r="T2470" s="13">
        <f t="shared" si="3535"/>
        <v>3.450003026663178E-2</v>
      </c>
      <c r="U2470" s="13">
        <f t="shared" si="3536"/>
        <v>2.8842286959654156E-2</v>
      </c>
      <c r="V2470" s="13">
        <f t="shared" si="3537"/>
        <v>3.6256680627170536E-4</v>
      </c>
      <c r="W2470" s="13">
        <f t="shared" si="3538"/>
        <v>1.3755868135138813E-2</v>
      </c>
      <c r="X2470" s="13">
        <f t="shared" si="3539"/>
        <v>7.438837980758786E-3</v>
      </c>
      <c r="Y2470" s="13">
        <f t="shared" si="3540"/>
        <v>2.0113710730704465E-3</v>
      </c>
      <c r="Z2470" s="13">
        <f t="shared" si="3541"/>
        <v>8.0374568817661151E-3</v>
      </c>
      <c r="AA2470" s="13">
        <f t="shared" si="3542"/>
        <v>5.1990684406982152E-3</v>
      </c>
      <c r="AB2470" s="13">
        <f t="shared" si="3543"/>
        <v>1.6815214718218586E-3</v>
      </c>
      <c r="AC2470" s="13">
        <f t="shared" si="3544"/>
        <v>7.9266928958585958E-6</v>
      </c>
      <c r="AD2470" s="13">
        <f t="shared" si="3545"/>
        <v>2.2245127080573342E-3</v>
      </c>
      <c r="AE2470" s="13">
        <f t="shared" si="3546"/>
        <v>1.2029622164744962E-3</v>
      </c>
      <c r="AF2470" s="13">
        <f t="shared" si="3547"/>
        <v>3.2526631316235531E-4</v>
      </c>
      <c r="AG2470" s="13">
        <f t="shared" si="3548"/>
        <v>5.8632029628934164E-5</v>
      </c>
      <c r="AH2470" s="13">
        <f t="shared" si="3549"/>
        <v>1.086615161860693E-3</v>
      </c>
      <c r="AI2470" s="13">
        <f t="shared" si="3550"/>
        <v>7.0288235175860006E-4</v>
      </c>
      <c r="AJ2470" s="13">
        <f t="shared" si="3551"/>
        <v>2.273314498795104E-4</v>
      </c>
      <c r="AK2470" s="13">
        <f t="shared" si="3552"/>
        <v>4.901682144958198E-5</v>
      </c>
      <c r="AL2470" s="13">
        <f t="shared" si="3553"/>
        <v>1.1091135171273271E-7</v>
      </c>
      <c r="AM2470" s="13">
        <f t="shared" si="3554"/>
        <v>2.8778739311511394E-4</v>
      </c>
      <c r="AN2470" s="13">
        <f t="shared" si="3555"/>
        <v>1.5562840303911258E-4</v>
      </c>
      <c r="AO2470" s="13">
        <f t="shared" si="3556"/>
        <v>4.2080022287175838E-5</v>
      </c>
      <c r="AP2470" s="13">
        <f t="shared" si="3557"/>
        <v>7.5852832392649052E-6</v>
      </c>
      <c r="AQ2470" s="13">
        <f t="shared" si="3558"/>
        <v>1.025484042532358E-6</v>
      </c>
      <c r="AR2470" s="13">
        <f t="shared" si="3559"/>
        <v>1.1752299538070722E-4</v>
      </c>
      <c r="AS2470" s="13">
        <f t="shared" si="3560"/>
        <v>7.6020326494852239E-5</v>
      </c>
      <c r="AT2470" s="13">
        <f t="shared" si="3561"/>
        <v>2.4587060692518045E-5</v>
      </c>
      <c r="AU2470" s="13">
        <f t="shared" si="3562"/>
        <v>5.3014203031474907E-6</v>
      </c>
      <c r="AV2470" s="13">
        <f t="shared" si="3563"/>
        <v>8.5731243708129318E-7</v>
      </c>
      <c r="AW2470" s="13">
        <f t="shared" si="3564"/>
        <v>1.0776989797112245E-9</v>
      </c>
      <c r="AX2470" s="13">
        <f t="shared" si="3565"/>
        <v>3.1026114669221605E-5</v>
      </c>
      <c r="AY2470" s="13">
        <f t="shared" si="3566"/>
        <v>1.6778166083696178E-5</v>
      </c>
      <c r="AZ2470" s="13">
        <f t="shared" si="3567"/>
        <v>4.5366114986249281E-6</v>
      </c>
      <c r="BA2470" s="13">
        <f t="shared" si="3568"/>
        <v>8.1776295004632729E-7</v>
      </c>
      <c r="BB2470" s="13">
        <f t="shared" si="3569"/>
        <v>1.1055656452032026E-7</v>
      </c>
      <c r="BC2470" s="13">
        <f t="shared" si="3570"/>
        <v>1.1957258721827212E-8</v>
      </c>
      <c r="BD2470" s="13">
        <f t="shared" si="3571"/>
        <v>1.0592261584437877E-5</v>
      </c>
      <c r="BE2470" s="13">
        <f t="shared" si="3572"/>
        <v>6.8516564044285392E-6</v>
      </c>
      <c r="BF2470" s="13">
        <f t="shared" si="3573"/>
        <v>2.2160137903560828E-6</v>
      </c>
      <c r="BG2470" s="13">
        <f t="shared" si="3574"/>
        <v>4.7781313297947565E-7</v>
      </c>
      <c r="BH2470" s="13">
        <f t="shared" si="3575"/>
        <v>7.7268942675772947E-8</v>
      </c>
      <c r="BI2470" s="13">
        <f t="shared" si="3576"/>
        <v>9.9963589782507723E-9</v>
      </c>
      <c r="BJ2470" s="14">
        <f t="shared" si="3577"/>
        <v>0.32311603447344445</v>
      </c>
      <c r="BK2470" s="14">
        <f t="shared" si="3578"/>
        <v>0.42132880853126192</v>
      </c>
      <c r="BL2470" s="14">
        <f t="shared" si="3579"/>
        <v>0.24752744993162099</v>
      </c>
      <c r="BM2470" s="14">
        <f t="shared" si="3580"/>
        <v>0.11783455508514827</v>
      </c>
      <c r="BN2470" s="14">
        <f t="shared" si="3581"/>
        <v>0.8821584176445606</v>
      </c>
    </row>
    <row r="2471" spans="1:66" x14ac:dyDescent="0.25">
      <c r="A2471" t="s">
        <v>350</v>
      </c>
      <c r="B2471" t="s">
        <v>99</v>
      </c>
      <c r="C2471" t="s">
        <v>100</v>
      </c>
      <c r="D2471" s="7" t="s">
        <v>485</v>
      </c>
      <c r="E2471" s="10">
        <f>VLOOKUP(A2471,home!$A$2:$E$405,3,FALSE)</f>
        <v>1.6204000000000001</v>
      </c>
      <c r="F2471" s="10">
        <f>VLOOKUP(B2471,home!$B$2:$E$405,3,FALSE)</f>
        <v>0.34289999999999998</v>
      </c>
      <c r="G2471" s="10">
        <f>VLOOKUP(C2471,away!$B$2:$E$405,4,FALSE)</f>
        <v>0.75429999999999997</v>
      </c>
      <c r="H2471" s="10">
        <f>VLOOKUP(A2471,away!$A$2:$E$405,3,FALSE)</f>
        <v>1.3241000000000001</v>
      </c>
      <c r="I2471" s="10">
        <f>VLOOKUP(C2471,away!$B$2:$E$405,3,FALSE)</f>
        <v>0.92310000000000003</v>
      </c>
      <c r="J2471" s="10">
        <f>VLOOKUP(B2471,home!$B$2:$E$405,4,FALSE)</f>
        <v>1.3426</v>
      </c>
      <c r="K2471" s="12">
        <f t="shared" si="3526"/>
        <v>0.41911560118800001</v>
      </c>
      <c r="L2471" s="12">
        <f t="shared" si="3527"/>
        <v>1.641028710846</v>
      </c>
      <c r="M2471" s="13">
        <f t="shared" si="3528"/>
        <v>0.12743557808029587</v>
      </c>
      <c r="N2471" s="13">
        <f t="shared" si="3529"/>
        <v>5.3410238919863517E-2</v>
      </c>
      <c r="O2471" s="13">
        <f t="shared" si="3530"/>
        <v>0.20912544241302267</v>
      </c>
      <c r="P2471" s="13">
        <f t="shared" si="3531"/>
        <v>8.764773552064048E-2</v>
      </c>
      <c r="Q2471" s="13">
        <f t="shared" si="3532"/>
        <v>1.1192532197246658E-2</v>
      </c>
      <c r="R2471" s="13">
        <f t="shared" si="3533"/>
        <v>0.17159042758407106</v>
      </c>
      <c r="S2471" s="13">
        <f t="shared" si="3534"/>
        <v>1.5070605983078987E-2</v>
      </c>
      <c r="T2471" s="13">
        <f t="shared" si="3535"/>
        <v>1.8367266682750027E-2</v>
      </c>
      <c r="U2471" s="13">
        <f t="shared" si="3536"/>
        <v>7.1916225215003918E-2</v>
      </c>
      <c r="V2471" s="13">
        <f t="shared" si="3537"/>
        <v>1.1516969395124496E-3</v>
      </c>
      <c r="W2471" s="13">
        <f t="shared" si="3538"/>
        <v>1.5636549535550264E-3</v>
      </c>
      <c r="X2471" s="13">
        <f t="shared" si="3539"/>
        <v>2.5660026726403665E-3</v>
      </c>
      <c r="Y2471" s="13">
        <f t="shared" si="3540"/>
        <v>2.1054420289552062E-3</v>
      </c>
      <c r="Z2471" s="13">
        <f t="shared" si="3541"/>
        <v>9.3861606057267344E-2</v>
      </c>
      <c r="AA2471" s="13">
        <f t="shared" si="3542"/>
        <v>3.9338863451162824E-2</v>
      </c>
      <c r="AB2471" s="13">
        <f t="shared" si="3543"/>
        <v>8.2437657026933741E-3</v>
      </c>
      <c r="AC2471" s="13">
        <f t="shared" si="3544"/>
        <v>4.9507185451535908E-5</v>
      </c>
      <c r="AD2471" s="13">
        <f t="shared" si="3545"/>
        <v>1.6383804647745228E-4</v>
      </c>
      <c r="AE2471" s="13">
        <f t="shared" si="3546"/>
        <v>2.6886293819842051E-4</v>
      </c>
      <c r="AF2471" s="13">
        <f t="shared" si="3547"/>
        <v>2.2060590043301097E-4</v>
      </c>
      <c r="AG2471" s="13">
        <f t="shared" si="3548"/>
        <v>1.20673538797535E-4</v>
      </c>
      <c r="AH2471" s="13">
        <f t="shared" si="3549"/>
        <v>3.8507397596523135E-2</v>
      </c>
      <c r="AI2471" s="13">
        <f t="shared" si="3550"/>
        <v>1.6139051093852139E-2</v>
      </c>
      <c r="AJ2471" s="13">
        <f t="shared" si="3551"/>
        <v>3.3820640509018445E-3</v>
      </c>
      <c r="AK2471" s="13">
        <f t="shared" si="3552"/>
        <v>4.724919359833497E-4</v>
      </c>
      <c r="AL2471" s="13">
        <f t="shared" si="3553"/>
        <v>1.362003535337184E-6</v>
      </c>
      <c r="AM2471" s="13">
        <f t="shared" si="3554"/>
        <v>1.3733416269372986E-5</v>
      </c>
      <c r="AN2471" s="13">
        <f t="shared" si="3555"/>
        <v>2.2536930396040632E-5</v>
      </c>
      <c r="AO2471" s="13">
        <f t="shared" si="3556"/>
        <v>1.8491874917120303E-5</v>
      </c>
      <c r="AP2471" s="13">
        <f t="shared" si="3557"/>
        <v>1.011523255212247E-5</v>
      </c>
      <c r="AQ2471" s="13">
        <f t="shared" si="3558"/>
        <v>4.1498467587292582E-6</v>
      </c>
      <c r="AR2471" s="13">
        <f t="shared" si="3559"/>
        <v>1.2638349007171333E-2</v>
      </c>
      <c r="AS2471" s="13">
        <f t="shared" si="3560"/>
        <v>5.2969292421643768E-3</v>
      </c>
      <c r="AT2471" s="13">
        <f t="shared" si="3561"/>
        <v>1.11001284189001E-3</v>
      </c>
      <c r="AU2471" s="13">
        <f t="shared" si="3562"/>
        <v>1.5507456651837729E-4</v>
      </c>
      <c r="AV2471" s="13">
        <f t="shared" si="3563"/>
        <v>1.6248542543829552E-5</v>
      </c>
      <c r="AW2471" s="13">
        <f t="shared" si="3564"/>
        <v>2.6021105339330503E-8</v>
      </c>
      <c r="AX2471" s="13">
        <f t="shared" si="3565"/>
        <v>9.5931483601721923E-7</v>
      </c>
      <c r="AY2471" s="13">
        <f t="shared" si="3566"/>
        <v>1.5742631886447788E-6</v>
      </c>
      <c r="AZ2471" s="13">
        <f t="shared" si="3567"/>
        <v>1.2917055454970279E-6</v>
      </c>
      <c r="BA2471" s="13">
        <f t="shared" si="3568"/>
        <v>7.0657529537320557E-7</v>
      </c>
      <c r="BB2471" s="13">
        <f t="shared" si="3569"/>
        <v>2.8987758652048076E-7</v>
      </c>
      <c r="BC2471" s="13">
        <f t="shared" si="3570"/>
        <v>9.5139488422170815E-8</v>
      </c>
      <c r="BD2471" s="13">
        <f t="shared" si="3571"/>
        <v>3.4566489297433683E-3</v>
      </c>
      <c r="BE2471" s="13">
        <f t="shared" si="3572"/>
        <v>1.4487354942852486E-3</v>
      </c>
      <c r="BF2471" s="13">
        <f t="shared" si="3573"/>
        <v>3.0359382382487822E-4</v>
      </c>
      <c r="BG2471" s="13">
        <f t="shared" si="3574"/>
        <v>4.2413635996442524E-5</v>
      </c>
      <c r="BH2471" s="13">
        <f t="shared" si="3575"/>
        <v>4.4440541373045019E-6</v>
      </c>
      <c r="BI2471" s="13">
        <f t="shared" si="3576"/>
        <v>3.7251448429367919E-7</v>
      </c>
      <c r="BJ2471" s="14">
        <f t="shared" si="3577"/>
        <v>9.005306205575106E-2</v>
      </c>
      <c r="BK2471" s="14">
        <f t="shared" si="3578"/>
        <v>0.23135805997570333</v>
      </c>
      <c r="BL2471" s="14">
        <f t="shared" si="3579"/>
        <v>0.58318855169597372</v>
      </c>
      <c r="BM2471" s="14">
        <f t="shared" si="3580"/>
        <v>0.33805777682747196</v>
      </c>
      <c r="BN2471" s="14">
        <f t="shared" si="3581"/>
        <v>0.66040195471514029</v>
      </c>
    </row>
    <row r="2472" spans="1:66" x14ac:dyDescent="0.25">
      <c r="A2472" t="s">
        <v>350</v>
      </c>
      <c r="B2472" t="s">
        <v>107</v>
      </c>
      <c r="C2472" t="s">
        <v>106</v>
      </c>
      <c r="D2472" s="7" t="s">
        <v>485</v>
      </c>
      <c r="E2472" s="10">
        <f>VLOOKUP(A2472,home!$A$2:$E$405,3,FALSE)</f>
        <v>1.6204000000000001</v>
      </c>
      <c r="F2472" s="10">
        <f>VLOOKUP(B2472,home!$B$2:$E$405,3,FALSE)</f>
        <v>1.0286</v>
      </c>
      <c r="G2472" s="10">
        <f>VLOOKUP(C2472,away!$B$2:$E$405,4,FALSE)</f>
        <v>0.82279999999999998</v>
      </c>
      <c r="H2472" s="10">
        <f>VLOOKUP(A2472,away!$A$2:$E$405,3,FALSE)</f>
        <v>1.3241000000000001</v>
      </c>
      <c r="I2472" s="10">
        <f>VLOOKUP(C2472,away!$B$2:$E$405,3,FALSE)</f>
        <v>1.5944</v>
      </c>
      <c r="J2472" s="10">
        <f>VLOOKUP(B2472,home!$B$2:$E$405,4,FALSE)</f>
        <v>1.0069999999999999</v>
      </c>
      <c r="K2472" s="12">
        <f t="shared" si="3526"/>
        <v>1.3713965024320001</v>
      </c>
      <c r="L2472" s="12">
        <f t="shared" si="3527"/>
        <v>2.1259230552799999</v>
      </c>
      <c r="M2472" s="13">
        <f t="shared" si="3528"/>
        <v>3.0278434343461204E-2</v>
      </c>
      <c r="N2472" s="13">
        <f t="shared" si="3529"/>
        <v>4.1523738957739642E-2</v>
      </c>
      <c r="O2472" s="13">
        <f t="shared" si="3530"/>
        <v>6.4369621648545913E-2</v>
      </c>
      <c r="P2472" s="13">
        <f t="shared" si="3531"/>
        <v>8.8276273991686999E-2</v>
      </c>
      <c r="Q2472" s="13">
        <f t="shared" si="3532"/>
        <v>2.8472755187271773E-2</v>
      </c>
      <c r="R2472" s="13">
        <f t="shared" si="3533"/>
        <v>6.8422431361147187E-2</v>
      </c>
      <c r="S2472" s="13">
        <f t="shared" si="3534"/>
        <v>6.4342003795997776E-2</v>
      </c>
      <c r="T2472" s="13">
        <f t="shared" si="3535"/>
        <v>6.0530886699964259E-2</v>
      </c>
      <c r="U2472" s="13">
        <f t="shared" si="3536"/>
        <v>9.3834283056570836E-2</v>
      </c>
      <c r="V2472" s="13">
        <f t="shared" si="3537"/>
        <v>2.0843116302369059E-2</v>
      </c>
      <c r="W2472" s="13">
        <f t="shared" si="3538"/>
        <v>1.301581229280903E-2</v>
      </c>
      <c r="X2472" s="13">
        <f t="shared" si="3539"/>
        <v>2.7670615436479546E-2</v>
      </c>
      <c r="Y2472" s="13">
        <f t="shared" si="3540"/>
        <v>2.941279965509927E-2</v>
      </c>
      <c r="Z2472" s="13">
        <f t="shared" si="3541"/>
        <v>4.8486941442992045E-2</v>
      </c>
      <c r="AA2472" s="13">
        <f t="shared" si="3542"/>
        <v>6.6494821908544471E-2</v>
      </c>
      <c r="AB2472" s="13">
        <f t="shared" si="3543"/>
        <v>4.5595383097608327E-2</v>
      </c>
      <c r="AC2472" s="13">
        <f t="shared" si="3544"/>
        <v>3.7979850292892523E-3</v>
      </c>
      <c r="AD2472" s="13">
        <f t="shared" si="3545"/>
        <v>4.4624598636674355E-3</v>
      </c>
      <c r="AE2472" s="13">
        <f t="shared" si="3546"/>
        <v>9.4868463074322448E-3</v>
      </c>
      <c r="AF2472" s="13">
        <f t="shared" si="3547"/>
        <v>1.0084152643434074E-2</v>
      </c>
      <c r="AG2472" s="13">
        <f t="shared" si="3548"/>
        <v>7.1460441992130851E-3</v>
      </c>
      <c r="AH2472" s="13">
        <f t="shared" si="3549"/>
        <v>2.5769876673417035E-2</v>
      </c>
      <c r="AI2472" s="13">
        <f t="shared" si="3550"/>
        <v>3.5340718738028097E-2</v>
      </c>
      <c r="AJ2472" s="13">
        <f t="shared" si="3551"/>
        <v>2.4233069035382398E-2</v>
      </c>
      <c r="AK2472" s="13">
        <f t="shared" si="3552"/>
        <v>1.1077715372772206E-2</v>
      </c>
      <c r="AL2472" s="13">
        <f t="shared" si="3553"/>
        <v>4.4291849870271388E-4</v>
      </c>
      <c r="AM2472" s="13">
        <f t="shared" si="3554"/>
        <v>1.2239603698553398E-3</v>
      </c>
      <c r="AN2472" s="13">
        <f t="shared" si="3555"/>
        <v>2.6020455690245019E-3</v>
      </c>
      <c r="AO2472" s="13">
        <f t="shared" si="3556"/>
        <v>2.765874333039178E-3</v>
      </c>
      <c r="AP2472" s="13">
        <f t="shared" si="3557"/>
        <v>1.9600120042050609E-3</v>
      </c>
      <c r="AQ2472" s="13">
        <f t="shared" si="3558"/>
        <v>1.0417086770912751E-3</v>
      </c>
      <c r="AR2472" s="13">
        <f t="shared" si="3559"/>
        <v>1.0956954990347902E-2</v>
      </c>
      <c r="AS2472" s="13">
        <f t="shared" si="3560"/>
        <v>1.5026329751067961E-2</v>
      </c>
      <c r="AT2472" s="13">
        <f t="shared" si="3561"/>
        <v>1.0303528032502257E-2</v>
      </c>
      <c r="AU2472" s="13">
        <f t="shared" si="3562"/>
        <v>4.7100741021612194E-3</v>
      </c>
      <c r="AV2472" s="13">
        <f t="shared" si="3563"/>
        <v>1.6148447874748605E-3</v>
      </c>
      <c r="AW2472" s="13">
        <f t="shared" si="3564"/>
        <v>3.5870043036744836E-5</v>
      </c>
      <c r="AX2472" s="13">
        <f t="shared" si="3565"/>
        <v>2.7975582838916463E-4</v>
      </c>
      <c r="AY2472" s="13">
        <f t="shared" si="3566"/>
        <v>5.9473936542148013E-4</v>
      </c>
      <c r="AZ2472" s="13">
        <f t="shared" si="3567"/>
        <v>6.3218506441606087E-4</v>
      </c>
      <c r="BA2472" s="13">
        <f t="shared" si="3568"/>
        <v>4.4799226788192528E-4</v>
      </c>
      <c r="BB2472" s="13">
        <f t="shared" si="3569"/>
        <v>2.3809927271933976E-4</v>
      </c>
      <c r="BC2472" s="13">
        <f t="shared" si="3570"/>
        <v>1.012361466638889E-4</v>
      </c>
      <c r="BD2472" s="13">
        <f t="shared" si="3571"/>
        <v>3.8822738716076458E-3</v>
      </c>
      <c r="BE2472" s="13">
        <f t="shared" si="3572"/>
        <v>5.3241368090058642E-3</v>
      </c>
      <c r="BF2472" s="13">
        <f t="shared" si="3573"/>
        <v>3.650751299170057E-3</v>
      </c>
      <c r="BG2472" s="13">
        <f t="shared" si="3574"/>
        <v>1.6688758543102985E-3</v>
      </c>
      <c r="BH2472" s="13">
        <f t="shared" si="3575"/>
        <v>5.7217262739859014E-4</v>
      </c>
      <c r="BI2472" s="13">
        <f t="shared" si="3576"/>
        <v>1.5693510800035082E-4</v>
      </c>
      <c r="BJ2472" s="14">
        <f t="shared" si="3577"/>
        <v>0.24369372014181756</v>
      </c>
      <c r="BK2472" s="14">
        <f t="shared" si="3578"/>
        <v>0.20857547132692847</v>
      </c>
      <c r="BL2472" s="14">
        <f t="shared" si="3579"/>
        <v>0.49300479812506343</v>
      </c>
      <c r="BM2472" s="14">
        <f t="shared" si="3580"/>
        <v>0.67185880622456429</v>
      </c>
      <c r="BN2472" s="14">
        <f t="shared" si="3581"/>
        <v>0.32134325548985271</v>
      </c>
    </row>
    <row r="2473" spans="1:66" x14ac:dyDescent="0.25">
      <c r="A2473" t="s">
        <v>350</v>
      </c>
      <c r="B2473" t="s">
        <v>108</v>
      </c>
      <c r="C2473" t="s">
        <v>104</v>
      </c>
      <c r="D2473" s="7" t="s">
        <v>485</v>
      </c>
      <c r="E2473" s="10">
        <f>VLOOKUP(A2473,home!$A$2:$E$405,3,FALSE)</f>
        <v>1.6204000000000001</v>
      </c>
      <c r="F2473" s="10">
        <f>VLOOKUP(B2473,home!$B$2:$E$405,3,FALSE)</f>
        <v>0.88160000000000005</v>
      </c>
      <c r="G2473" s="10">
        <f>VLOOKUP(C2473,away!$B$2:$E$405,4,FALSE)</f>
        <v>1.5770999999999999</v>
      </c>
      <c r="H2473" s="10">
        <f>VLOOKUP(A2473,away!$A$2:$E$405,3,FALSE)</f>
        <v>1.3241000000000001</v>
      </c>
      <c r="I2473" s="10">
        <f>VLOOKUP(C2473,away!$B$2:$E$405,3,FALSE)</f>
        <v>0.67130000000000001</v>
      </c>
      <c r="J2473" s="10">
        <f>VLOOKUP(B2473,home!$B$2:$E$405,4,FALSE)</f>
        <v>1.2947</v>
      </c>
      <c r="K2473" s="12">
        <f t="shared" si="3526"/>
        <v>2.2529577517440003</v>
      </c>
      <c r="L2473" s="12">
        <f t="shared" si="3527"/>
        <v>1.1508178268510001</v>
      </c>
      <c r="M2473" s="13">
        <f t="shared" si="3528"/>
        <v>3.3247504125415071E-2</v>
      </c>
      <c r="N2473" s="13">
        <f t="shared" si="3529"/>
        <v>7.4905222145494527E-2</v>
      </c>
      <c r="O2473" s="13">
        <f t="shared" si="3530"/>
        <v>3.8261820445829833E-2</v>
      </c>
      <c r="P2473" s="13">
        <f t="shared" si="3531"/>
        <v>8.6202264969269415E-2</v>
      </c>
      <c r="Q2473" s="13">
        <f t="shared" si="3532"/>
        <v>8.4379150439399128E-2</v>
      </c>
      <c r="R2473" s="13">
        <f t="shared" si="3533"/>
        <v>2.201619252841653E-2</v>
      </c>
      <c r="S2473" s="13">
        <f t="shared" si="3534"/>
        <v>5.5875100111288163E-2</v>
      </c>
      <c r="T2473" s="13">
        <f t="shared" si="3535"/>
        <v>9.7105030540202919E-2</v>
      </c>
      <c r="U2473" s="13">
        <f t="shared" si="3536"/>
        <v>4.9601551620784362E-2</v>
      </c>
      <c r="V2473" s="13">
        <f t="shared" si="3537"/>
        <v>1.6096647491723008E-2</v>
      </c>
      <c r="W2473" s="13">
        <f t="shared" si="3538"/>
        <v>6.3367553689339148E-2</v>
      </c>
      <c r="X2473" s="13">
        <f t="shared" si="3539"/>
        <v>7.2924510429629344E-2</v>
      </c>
      <c r="Y2473" s="13">
        <f t="shared" si="3540"/>
        <v>4.1961413308399573E-2</v>
      </c>
      <c r="Z2473" s="13">
        <f t="shared" si="3541"/>
        <v>8.4455422803618434E-3</v>
      </c>
      <c r="AA2473" s="13">
        <f t="shared" si="3542"/>
        <v>1.9027449948222919E-2</v>
      </c>
      <c r="AB2473" s="13">
        <f t="shared" si="3543"/>
        <v>2.1434020428384905E-2</v>
      </c>
      <c r="AC2473" s="13">
        <f t="shared" si="3544"/>
        <v>2.6084053312774593E-3</v>
      </c>
      <c r="AD2473" s="13">
        <f t="shared" si="3545"/>
        <v>3.5691105323362685E-2</v>
      </c>
      <c r="AE2473" s="13">
        <f t="shared" si="3546"/>
        <v>4.1073960266142406E-2</v>
      </c>
      <c r="AF2473" s="13">
        <f t="shared" si="3547"/>
        <v>2.3634322846823166E-2</v>
      </c>
      <c r="AG2473" s="13">
        <f t="shared" si="3548"/>
        <v>9.0662666858919924E-3</v>
      </c>
      <c r="AH2473" s="13">
        <f t="shared" si="3549"/>
        <v>2.4298201534160633E-3</v>
      </c>
      <c r="AI2473" s="13">
        <f t="shared" si="3550"/>
        <v>5.4742821499825164E-3</v>
      </c>
      <c r="AJ2473" s="13">
        <f t="shared" si="3551"/>
        <v>6.1666632025184622E-3</v>
      </c>
      <c r="AK2473" s="13">
        <f t="shared" si="3552"/>
        <v>4.6310772215028169E-3</v>
      </c>
      <c r="AL2473" s="13">
        <f t="shared" si="3553"/>
        <v>2.7051708503093841E-4</v>
      </c>
      <c r="AM2473" s="13">
        <f t="shared" si="3554"/>
        <v>1.608211048131631E-2</v>
      </c>
      <c r="AN2473" s="13">
        <f t="shared" si="3555"/>
        <v>1.8507579435286126E-2</v>
      </c>
      <c r="AO2473" s="13">
        <f t="shared" si="3556"/>
        <v>1.0649426172994121E-2</v>
      </c>
      <c r="AP2473" s="13">
        <f t="shared" si="3557"/>
        <v>4.0851831618717513E-3</v>
      </c>
      <c r="AQ2473" s="13">
        <f t="shared" si="3558"/>
        <v>1.1753254021583863E-3</v>
      </c>
      <c r="AR2473" s="13">
        <f t="shared" si="3559"/>
        <v>5.5925606971860757E-4</v>
      </c>
      <c r="AS2473" s="13">
        <f t="shared" si="3560"/>
        <v>1.2599802974824202E-3</v>
      </c>
      <c r="AT2473" s="13">
        <f t="shared" si="3561"/>
        <v>1.4193411891288653E-3</v>
      </c>
      <c r="AU2473" s="13">
        <f t="shared" si="3562"/>
        <v>1.065905244805808E-3</v>
      </c>
      <c r="AV2473" s="13">
        <f t="shared" si="3563"/>
        <v>6.0035987097745776E-4</v>
      </c>
      <c r="AW2473" s="13">
        <f t="shared" si="3564"/>
        <v>1.9482820386713591E-5</v>
      </c>
      <c r="AX2473" s="13">
        <f t="shared" si="3565"/>
        <v>6.0387192455475022E-3</v>
      </c>
      <c r="AY2473" s="13">
        <f t="shared" si="3566"/>
        <v>6.949465759124287E-3</v>
      </c>
      <c r="AZ2473" s="13">
        <f t="shared" si="3567"/>
        <v>3.9987845413454242E-3</v>
      </c>
      <c r="BA2473" s="13">
        <f t="shared" si="3568"/>
        <v>1.5339575119721713E-3</v>
      </c>
      <c r="BB2473" s="13">
        <f t="shared" si="3569"/>
        <v>4.4132641260239514E-4</v>
      </c>
      <c r="BC2473" s="13">
        <f t="shared" si="3570"/>
        <v>1.0157726061660724E-4</v>
      </c>
      <c r="BD2473" s="13">
        <f t="shared" si="3571"/>
        <v>1.0726697580113315E-4</v>
      </c>
      <c r="BE2473" s="13">
        <f t="shared" si="3572"/>
        <v>2.4166796463729904E-4</v>
      </c>
      <c r="BF2473" s="13">
        <f t="shared" si="3573"/>
        <v>2.7223385713889895E-4</v>
      </c>
      <c r="BG2473" s="13">
        <f t="shared" si="3574"/>
        <v>2.0444379290941703E-4</v>
      </c>
      <c r="BH2473" s="13">
        <f t="shared" si="3575"/>
        <v>1.1515080700780404E-4</v>
      </c>
      <c r="BI2473" s="13">
        <f t="shared" si="3576"/>
        <v>5.1885980653561911E-5</v>
      </c>
      <c r="BJ2473" s="14">
        <f t="shared" si="3577"/>
        <v>0.61367199105952008</v>
      </c>
      <c r="BK2473" s="14">
        <f t="shared" si="3578"/>
        <v>0.20124990487312833</v>
      </c>
      <c r="BL2473" s="14">
        <f t="shared" si="3579"/>
        <v>0.17494036974931967</v>
      </c>
      <c r="BM2473" s="14">
        <f t="shared" si="3580"/>
        <v>0.65236567036976778</v>
      </c>
      <c r="BN2473" s="14">
        <f t="shared" si="3581"/>
        <v>0.3390121546538245</v>
      </c>
    </row>
    <row r="2474" spans="1:66" x14ac:dyDescent="0.25">
      <c r="A2474" t="s">
        <v>344</v>
      </c>
      <c r="B2474" t="s">
        <v>205</v>
      </c>
      <c r="C2474" t="s">
        <v>201</v>
      </c>
      <c r="D2474" s="7" t="s">
        <v>485</v>
      </c>
      <c r="E2474" s="10">
        <f>VLOOKUP(A2474,home!$A$2:$E$405,3,FALSE)</f>
        <v>1.3976999999999999</v>
      </c>
      <c r="F2474" s="10">
        <f>VLOOKUP(B2474,home!$B$2:$E$405,3,FALSE)</f>
        <v>0.96799999999999997</v>
      </c>
      <c r="G2474" s="10">
        <f>VLOOKUP(C2474,away!$B$2:$E$405,4,FALSE)</f>
        <v>1.2625999999999999</v>
      </c>
      <c r="H2474" s="10">
        <f>VLOOKUP(A2474,away!$A$2:$E$405,3,FALSE)</f>
        <v>1.0585</v>
      </c>
      <c r="I2474" s="10">
        <f>VLOOKUP(C2474,away!$B$2:$E$405,3,FALSE)</f>
        <v>0.61129999999999995</v>
      </c>
      <c r="J2474" s="10">
        <f>VLOOKUP(B2474,home!$B$2:$E$405,4,FALSE)</f>
        <v>1.2782</v>
      </c>
      <c r="K2474" s="12">
        <f t="shared" si="3526"/>
        <v>1.7082644673599998</v>
      </c>
      <c r="L2474" s="12">
        <f t="shared" si="3527"/>
        <v>0.82707343410999989</v>
      </c>
      <c r="M2474" s="13">
        <f t="shared" si="3528"/>
        <v>7.9234941137716342E-2</v>
      </c>
      <c r="N2474" s="13">
        <f t="shared" si="3529"/>
        <v>0.13535423451892192</v>
      </c>
      <c r="O2474" s="13">
        <f t="shared" si="3530"/>
        <v>6.5533114868274761E-2</v>
      </c>
      <c r="P2474" s="13">
        <f t="shared" si="3531"/>
        <v>0.11194789156489507</v>
      </c>
      <c r="Q2474" s="13">
        <f t="shared" si="3532"/>
        <v>0.11561041466769335</v>
      </c>
      <c r="R2474" s="13">
        <f t="shared" si="3533"/>
        <v>2.7100349181014543E-2</v>
      </c>
      <c r="S2474" s="13">
        <f t="shared" si="3534"/>
        <v>3.9541678979868745E-2</v>
      </c>
      <c r="T2474" s="13">
        <f t="shared" si="3535"/>
        <v>9.5618302678090267E-2</v>
      </c>
      <c r="U2474" s="13">
        <f t="shared" si="3536"/>
        <v>4.6294563558975814E-2</v>
      </c>
      <c r="V2474" s="13">
        <f t="shared" si="3537"/>
        <v>6.2074292073275219E-3</v>
      </c>
      <c r="W2474" s="13">
        <f t="shared" si="3538"/>
        <v>6.5831054477858614E-2</v>
      </c>
      <c r="X2474" s="13">
        <f t="shared" si="3539"/>
        <v>5.4447116298085019E-2</v>
      </c>
      <c r="Y2474" s="13">
        <f t="shared" si="3540"/>
        <v>2.2515881727021857E-2</v>
      </c>
      <c r="Z2474" s="13">
        <f t="shared" si="3541"/>
        <v>7.4713262875739416E-3</v>
      </c>
      <c r="AA2474" s="13">
        <f t="shared" si="3542"/>
        <v>1.2763001221115264E-2</v>
      </c>
      <c r="AB2474" s="13">
        <f t="shared" si="3543"/>
        <v>1.090129074145175E-2</v>
      </c>
      <c r="AC2474" s="13">
        <f t="shared" si="3544"/>
        <v>5.4813933870322129E-4</v>
      </c>
      <c r="AD2474" s="13">
        <f t="shared" si="3545"/>
        <v>2.8114212803341577E-2</v>
      </c>
      <c r="AE2474" s="13">
        <f t="shared" si="3546"/>
        <v>2.3252518530559048E-2</v>
      </c>
      <c r="AF2474" s="13">
        <f t="shared" si="3547"/>
        <v>9.6157701763879382E-3</v>
      </c>
      <c r="AG2474" s="13">
        <f t="shared" si="3548"/>
        <v>2.6509826871325645E-3</v>
      </c>
      <c r="AH2474" s="13">
        <f t="shared" si="3549"/>
        <v>1.544833872505024E-3</v>
      </c>
      <c r="AI2474" s="13">
        <f t="shared" si="3550"/>
        <v>2.6389848123744807E-3</v>
      </c>
      <c r="AJ2474" s="13">
        <f t="shared" si="3551"/>
        <v>2.2540419924410109E-3</v>
      </c>
      <c r="AK2474" s="13">
        <f t="shared" si="3552"/>
        <v>1.2834999478747717E-3</v>
      </c>
      <c r="AL2474" s="13">
        <f t="shared" si="3553"/>
        <v>3.0977769337872249E-5</v>
      </c>
      <c r="AM2474" s="13">
        <f t="shared" si="3554"/>
        <v>9.6053021519491993E-3</v>
      </c>
      <c r="AN2474" s="13">
        <f t="shared" si="3555"/>
        <v>7.9442902364767979E-3</v>
      </c>
      <c r="AO2474" s="13">
        <f t="shared" si="3556"/>
        <v>3.2852557037247035E-3</v>
      </c>
      <c r="AP2474" s="13">
        <f t="shared" si="3557"/>
        <v>9.0571590560301844E-4</v>
      </c>
      <c r="AQ2474" s="13">
        <f t="shared" si="3558"/>
        <v>1.8727339109378421E-4</v>
      </c>
      <c r="AR2474" s="13">
        <f t="shared" si="3559"/>
        <v>2.5553821121243608E-4</v>
      </c>
      <c r="AS2474" s="13">
        <f t="shared" si="3560"/>
        <v>4.3652684626693924E-4</v>
      </c>
      <c r="AT2474" s="13">
        <f t="shared" si="3561"/>
        <v>3.7285165026326684E-4</v>
      </c>
      <c r="AU2474" s="13">
        <f t="shared" si="3562"/>
        <v>2.1230974191375877E-4</v>
      </c>
      <c r="AV2474" s="13">
        <f t="shared" si="3563"/>
        <v>9.0670297046411554E-5</v>
      </c>
      <c r="AW2474" s="13">
        <f t="shared" si="3564"/>
        <v>1.2157571145604486E-6</v>
      </c>
      <c r="AX2474" s="13">
        <f t="shared" si="3565"/>
        <v>2.7347327274052273E-3</v>
      </c>
      <c r="AY2474" s="13">
        <f t="shared" si="3566"/>
        <v>2.2618247882280479E-3</v>
      </c>
      <c r="AZ2474" s="13">
        <f t="shared" si="3567"/>
        <v>9.3534759747744718E-4</v>
      </c>
      <c r="BA2474" s="13">
        <f t="shared" si="3568"/>
        <v>2.5786704984407006E-4</v>
      </c>
      <c r="BB2474" s="13">
        <f t="shared" si="3569"/>
        <v>5.3318746614587382E-5</v>
      </c>
      <c r="BC2474" s="13">
        <f t="shared" si="3570"/>
        <v>8.8197037729935478E-6</v>
      </c>
      <c r="BD2474" s="13">
        <f t="shared" si="3571"/>
        <v>3.5224810982299314E-5</v>
      </c>
      <c r="BE2474" s="13">
        <f t="shared" si="3572"/>
        <v>6.0173292970534207E-5</v>
      </c>
      <c r="BF2474" s="13">
        <f t="shared" si="3573"/>
        <v>5.139594913280343E-5</v>
      </c>
      <c r="BG2474" s="13">
        <f t="shared" si="3574"/>
        <v>2.926595788993669E-5</v>
      </c>
      <c r="BH2474" s="13">
        <f t="shared" si="3575"/>
        <v>1.2498498991658224E-5</v>
      </c>
      <c r="BI2474" s="13">
        <f t="shared" si="3576"/>
        <v>4.2701483445569072E-6</v>
      </c>
      <c r="BJ2474" s="14">
        <f t="shared" si="3577"/>
        <v>0.5811902365672823</v>
      </c>
      <c r="BK2474" s="14">
        <f t="shared" si="3578"/>
        <v>0.23977288278607684</v>
      </c>
      <c r="BL2474" s="14">
        <f t="shared" si="3579"/>
        <v>0.171874405601042</v>
      </c>
      <c r="BM2474" s="14">
        <f t="shared" si="3580"/>
        <v>0.4632672962723452</v>
      </c>
      <c r="BN2474" s="14">
        <f t="shared" si="3581"/>
        <v>0.53478094593851599</v>
      </c>
    </row>
    <row r="2475" spans="1:66" x14ac:dyDescent="0.25">
      <c r="A2475" t="s">
        <v>344</v>
      </c>
      <c r="B2475" t="s">
        <v>209</v>
      </c>
      <c r="C2475" t="s">
        <v>198</v>
      </c>
      <c r="D2475" s="7" t="s">
        <v>485</v>
      </c>
      <c r="E2475" s="10">
        <f>VLOOKUP(A2475,home!$A$2:$E$405,3,FALSE)</f>
        <v>1.3976999999999999</v>
      </c>
      <c r="F2475" s="10">
        <f>VLOOKUP(B2475,home!$B$2:$E$405,3,FALSE)</f>
        <v>0.93010000000000004</v>
      </c>
      <c r="G2475" s="10">
        <f>VLOOKUP(C2475,away!$B$2:$E$405,4,FALSE)</f>
        <v>0.71550000000000002</v>
      </c>
      <c r="H2475" s="10">
        <f>VLOOKUP(A2475,away!$A$2:$E$405,3,FALSE)</f>
        <v>1.0585</v>
      </c>
      <c r="I2475" s="10">
        <f>VLOOKUP(C2475,away!$B$2:$E$405,3,FALSE)</f>
        <v>0.89219999999999999</v>
      </c>
      <c r="J2475" s="10">
        <f>VLOOKUP(B2475,home!$B$2:$E$405,4,FALSE)</f>
        <v>0.89749999999999996</v>
      </c>
      <c r="K2475" s="12">
        <f t="shared" si="3526"/>
        <v>0.9301505509350001</v>
      </c>
      <c r="L2475" s="12">
        <f t="shared" si="3527"/>
        <v>0.84759334575</v>
      </c>
      <c r="M2475" s="13">
        <f t="shared" si="3528"/>
        <v>0.16901904185889469</v>
      </c>
      <c r="N2475" s="13">
        <f t="shared" si="3529"/>
        <v>0.15721315490355672</v>
      </c>
      <c r="O2475" s="13">
        <f t="shared" si="3530"/>
        <v>0.14325941518463986</v>
      </c>
      <c r="P2475" s="13">
        <f t="shared" si="3531"/>
        <v>0.13325282396061869</v>
      </c>
      <c r="Q2475" s="13">
        <f t="shared" si="3532"/>
        <v>7.3115951323886402E-2</v>
      </c>
      <c r="R2475" s="13">
        <f t="shared" si="3533"/>
        <v>6.0712863513268614E-2</v>
      </c>
      <c r="S2475" s="13">
        <f t="shared" si="3534"/>
        <v>2.626377906624193E-2</v>
      </c>
      <c r="T2475" s="13">
        <f t="shared" si="3535"/>
        <v>6.1972593810307022E-2</v>
      </c>
      <c r="U2475" s="13">
        <f t="shared" si="3536"/>
        <v>5.6472103445708265E-2</v>
      </c>
      <c r="V2475" s="13">
        <f t="shared" si="3537"/>
        <v>2.300676164429027E-3</v>
      </c>
      <c r="W2475" s="13">
        <f t="shared" si="3538"/>
        <v>2.2669614135349864E-2</v>
      </c>
      <c r="X2475" s="13">
        <f t="shared" si="3539"/>
        <v>1.9214614091842688E-2</v>
      </c>
      <c r="Y2475" s="13">
        <f t="shared" si="3540"/>
        <v>8.1430895227000179E-3</v>
      </c>
      <c r="Z2475" s="13">
        <f t="shared" si="3541"/>
        <v>1.7153273038424819E-2</v>
      </c>
      <c r="AA2475" s="13">
        <f t="shared" si="3542"/>
        <v>1.5955126367029327E-2</v>
      </c>
      <c r="AB2475" s="13">
        <f t="shared" si="3543"/>
        <v>7.4203347902649375E-3</v>
      </c>
      <c r="AC2475" s="13">
        <f t="shared" si="3544"/>
        <v>1.1336429632326324E-4</v>
      </c>
      <c r="AD2475" s="13">
        <f t="shared" si="3545"/>
        <v>5.271538519369884E-3</v>
      </c>
      <c r="AE2475" s="13">
        <f t="shared" si="3546"/>
        <v>4.4681209708827213E-3</v>
      </c>
      <c r="AF2475" s="13">
        <f t="shared" si="3547"/>
        <v>1.8935748014631119E-3</v>
      </c>
      <c r="AG2475" s="13">
        <f t="shared" si="3548"/>
        <v>5.3499380046667048E-4</v>
      </c>
      <c r="AH2475" s="13">
        <f t="shared" si="3549"/>
        <v>3.6347500213004392E-3</v>
      </c>
      <c r="AI2475" s="13">
        <f t="shared" si="3550"/>
        <v>3.3808647348236068E-3</v>
      </c>
      <c r="AJ2475" s="13">
        <f t="shared" si="3551"/>
        <v>1.5723565978664454E-3</v>
      </c>
      <c r="AK2475" s="13">
        <f t="shared" si="3552"/>
        <v>4.8750945192391887E-4</v>
      </c>
      <c r="AL2475" s="13">
        <f t="shared" si="3553"/>
        <v>3.5750084618263384E-6</v>
      </c>
      <c r="AM2475" s="13">
        <f t="shared" si="3554"/>
        <v>9.8066489161339468E-4</v>
      </c>
      <c r="AN2475" s="13">
        <f t="shared" si="3555"/>
        <v>8.3120503654215841E-4</v>
      </c>
      <c r="AO2475" s="13">
        <f t="shared" si="3556"/>
        <v>3.5226192896350945E-4</v>
      </c>
      <c r="AP2475" s="13">
        <f t="shared" si="3557"/>
        <v>9.9524955650176619E-5</v>
      </c>
      <c r="AQ2475" s="13">
        <f t="shared" si="3558"/>
        <v>2.1089172536288388E-5</v>
      </c>
      <c r="AR2475" s="13">
        <f t="shared" si="3559"/>
        <v>6.1615798630378484E-4</v>
      </c>
      <c r="AS2475" s="13">
        <f t="shared" si="3560"/>
        <v>5.7311969042346566E-4</v>
      </c>
      <c r="AT2475" s="13">
        <f t="shared" si="3561"/>
        <v>2.6654379789954163E-4</v>
      </c>
      <c r="AU2475" s="13">
        <f t="shared" si="3562"/>
        <v>8.2641953488188656E-5</v>
      </c>
      <c r="AV2475" s="13">
        <f t="shared" si="3563"/>
        <v>1.9217364641845831E-5</v>
      </c>
      <c r="AW2475" s="13">
        <f t="shared" si="3564"/>
        <v>7.8291634412275307E-8</v>
      </c>
      <c r="AX2475" s="13">
        <f t="shared" si="3565"/>
        <v>1.5202766486946851E-4</v>
      </c>
      <c r="AY2475" s="13">
        <f t="shared" si="3566"/>
        <v>1.2885763711327258E-4</v>
      </c>
      <c r="AZ2475" s="13">
        <f t="shared" si="3567"/>
        <v>5.4609437883139021E-5</v>
      </c>
      <c r="BA2475" s="13">
        <f t="shared" si="3568"/>
        <v>1.5428865388298871E-5</v>
      </c>
      <c r="BB2475" s="13">
        <f t="shared" si="3569"/>
        <v>3.2693509088986526E-6</v>
      </c>
      <c r="BC2475" s="13">
        <f t="shared" si="3570"/>
        <v>5.5421601506084269E-7</v>
      </c>
      <c r="BD2475" s="13">
        <f t="shared" si="3571"/>
        <v>8.7041901520301237E-5</v>
      </c>
      <c r="BE2475" s="13">
        <f t="shared" si="3572"/>
        <v>8.0962072653538217E-5</v>
      </c>
      <c r="BF2475" s="13">
        <f t="shared" si="3573"/>
        <v>3.765345824176404E-5</v>
      </c>
      <c r="BG2475" s="13">
        <f t="shared" si="3574"/>
        <v>1.1674461642728282E-5</v>
      </c>
      <c r="BH2475" s="13">
        <f t="shared" si="3575"/>
        <v>2.7147517322133084E-6</v>
      </c>
      <c r="BI2475" s="13">
        <f t="shared" si="3576"/>
        <v>5.0502556387399106E-7</v>
      </c>
      <c r="BJ2475" s="14">
        <f t="shared" si="3577"/>
        <v>0.35713673903730886</v>
      </c>
      <c r="BK2475" s="14">
        <f t="shared" si="3578"/>
        <v>0.3310821179920827</v>
      </c>
      <c r="BL2475" s="14">
        <f t="shared" si="3579"/>
        <v>0.29467355657093652</v>
      </c>
      <c r="BM2475" s="14">
        <f t="shared" si="3580"/>
        <v>0.26334365654840908</v>
      </c>
      <c r="BN2475" s="14">
        <f t="shared" si="3581"/>
        <v>0.73657325074486502</v>
      </c>
    </row>
    <row r="2476" spans="1:66" x14ac:dyDescent="0.25">
      <c r="A2476" t="s">
        <v>344</v>
      </c>
      <c r="B2476" t="s">
        <v>197</v>
      </c>
      <c r="C2476" t="s">
        <v>212</v>
      </c>
      <c r="D2476" s="7" t="s">
        <v>485</v>
      </c>
      <c r="E2476" s="10">
        <f>VLOOKUP(A2476,home!$A$2:$E$405,3,FALSE)</f>
        <v>1.3976999999999999</v>
      </c>
      <c r="F2476" s="10">
        <f>VLOOKUP(B2476,home!$B$2:$E$405,3,FALSE)</f>
        <v>0.79959999999999998</v>
      </c>
      <c r="G2476" s="10">
        <f>VLOOKUP(C2476,away!$B$2:$E$405,4,FALSE)</f>
        <v>1.3951</v>
      </c>
      <c r="H2476" s="10">
        <f>VLOOKUP(A2476,away!$A$2:$E$405,3,FALSE)</f>
        <v>1.0585</v>
      </c>
      <c r="I2476" s="10">
        <f>VLOOKUP(C2476,away!$B$2:$E$405,3,FALSE)</f>
        <v>0.99199999999999999</v>
      </c>
      <c r="J2476" s="10">
        <f>VLOOKUP(B2476,home!$B$2:$E$405,4,FALSE)</f>
        <v>1.8339000000000001</v>
      </c>
      <c r="K2476" s="12">
        <f t="shared" si="3526"/>
        <v>1.5591650434919999</v>
      </c>
      <c r="L2476" s="12">
        <f t="shared" si="3527"/>
        <v>1.9256536848000003</v>
      </c>
      <c r="M2476" s="13">
        <f t="shared" si="3528"/>
        <v>3.0659315592015696E-2</v>
      </c>
      <c r="N2476" s="13">
        <f t="shared" si="3529"/>
        <v>4.7802933128460103E-2</v>
      </c>
      <c r="O2476" s="13">
        <f t="shared" si="3530"/>
        <v>5.9039224043211123E-2</v>
      </c>
      <c r="P2476" s="13">
        <f t="shared" si="3531"/>
        <v>9.2051894323067193E-2</v>
      </c>
      <c r="Q2476" s="13">
        <f t="shared" si="3532"/>
        <v>3.7266331155140331E-2</v>
      </c>
      <c r="R2476" s="13">
        <f t="shared" si="3533"/>
        <v>5.6844549663271141E-2</v>
      </c>
      <c r="S2476" s="13">
        <f t="shared" si="3534"/>
        <v>6.9094425991294936E-2</v>
      </c>
      <c r="T2476" s="13">
        <f t="shared" si="3535"/>
        <v>7.1762047907873022E-2</v>
      </c>
      <c r="U2476" s="13">
        <f t="shared" si="3536"/>
        <v>8.8630034748017297E-2</v>
      </c>
      <c r="V2476" s="13">
        <f t="shared" si="3537"/>
        <v>2.3049991954955648E-2</v>
      </c>
      <c r="W2476" s="13">
        <f t="shared" si="3538"/>
        <v>1.9368120278763886E-2</v>
      </c>
      <c r="X2476" s="13">
        <f t="shared" si="3539"/>
        <v>3.7296292182451278E-2</v>
      </c>
      <c r="Y2476" s="13">
        <f t="shared" si="3540"/>
        <v>3.5909871235257386E-2</v>
      </c>
      <c r="Z2476" s="13">
        <f t="shared" si="3541"/>
        <v>3.6487638839958245E-2</v>
      </c>
      <c r="AA2476" s="13">
        <f t="shared" si="3542"/>
        <v>5.6890250998823874E-2</v>
      </c>
      <c r="AB2476" s="13">
        <f t="shared" si="3543"/>
        <v>4.4350645336426013E-2</v>
      </c>
      <c r="AC2476" s="13">
        <f t="shared" si="3544"/>
        <v>4.3253481499308235E-3</v>
      </c>
      <c r="AD2476" s="13">
        <f t="shared" si="3545"/>
        <v>7.5495240241992955E-3</v>
      </c>
      <c r="AE2476" s="13">
        <f t="shared" si="3546"/>
        <v>1.45377687556855E-2</v>
      </c>
      <c r="AF2476" s="13">
        <f t="shared" si="3547"/>
        <v>1.3997353986578051E-2</v>
      </c>
      <c r="AG2476" s="13">
        <f t="shared" si="3548"/>
        <v>8.9846854272346687E-3</v>
      </c>
      <c r="AH2476" s="13">
        <f t="shared" si="3549"/>
        <v>1.7565639045454287E-2</v>
      </c>
      <c r="AI2476" s="13">
        <f t="shared" si="3550"/>
        <v>2.7387730366270506E-2</v>
      </c>
      <c r="AJ2476" s="13">
        <f t="shared" si="3551"/>
        <v>2.1350995903836663E-2</v>
      </c>
      <c r="AK2476" s="13">
        <f t="shared" si="3552"/>
        <v>1.1096575485667668E-2</v>
      </c>
      <c r="AL2476" s="13">
        <f t="shared" si="3553"/>
        <v>5.1945907221959543E-4</v>
      </c>
      <c r="AM2476" s="13">
        <f t="shared" si="3554"/>
        <v>2.3541907907069165E-3</v>
      </c>
      <c r="AN2476" s="13">
        <f t="shared" si="3555"/>
        <v>4.5333561708469994E-3</v>
      </c>
      <c r="AO2476" s="13">
        <f t="shared" si="3556"/>
        <v>4.3648370074511732E-3</v>
      </c>
      <c r="AP2476" s="13">
        <f t="shared" si="3557"/>
        <v>2.8017214889832537E-3</v>
      </c>
      <c r="AQ2476" s="13">
        <f t="shared" si="3558"/>
        <v>1.3487863272609855E-3</v>
      </c>
      <c r="AR2476" s="13">
        <f t="shared" si="3559"/>
        <v>6.7650675107491648E-3</v>
      </c>
      <c r="AS2476" s="13">
        <f t="shared" si="3560"/>
        <v>1.0547856779623537E-2</v>
      </c>
      <c r="AT2476" s="13">
        <f t="shared" si="3561"/>
        <v>8.2229247872745593E-3</v>
      </c>
      <c r="AU2476" s="13">
        <f t="shared" si="3562"/>
        <v>4.2736322945274617E-3</v>
      </c>
      <c r="AV2476" s="13">
        <f t="shared" si="3563"/>
        <v>1.6658245205914315E-3</v>
      </c>
      <c r="AW2476" s="13">
        <f t="shared" si="3564"/>
        <v>4.3323058494975152E-5</v>
      </c>
      <c r="AX2476" s="13">
        <f t="shared" si="3565"/>
        <v>6.1176199776350262E-4</v>
      </c>
      <c r="AY2476" s="13">
        <f t="shared" si="3566"/>
        <v>1.1780417452138983E-3</v>
      </c>
      <c r="AZ2476" s="13">
        <f t="shared" si="3567"/>
        <v>1.1342502137596834E-3</v>
      </c>
      <c r="BA2476" s="13">
        <f t="shared" si="3568"/>
        <v>7.2805770120384103E-4</v>
      </c>
      <c r="BB2476" s="13">
        <f t="shared" si="3569"/>
        <v>3.5049674876754829E-4</v>
      </c>
      <c r="BC2476" s="13">
        <f t="shared" si="3570"/>
        <v>1.3498707115492992E-4</v>
      </c>
      <c r="BD2476" s="13">
        <f t="shared" si="3571"/>
        <v>2.171196196665818E-3</v>
      </c>
      <c r="BE2476" s="13">
        <f t="shared" si="3572"/>
        <v>3.3852532124041246E-3</v>
      </c>
      <c r="BF2476" s="13">
        <f t="shared" si="3573"/>
        <v>2.6390842360747551E-3</v>
      </c>
      <c r="BG2476" s="13">
        <f t="shared" si="3574"/>
        <v>1.3715892959061825E-3</v>
      </c>
      <c r="BH2476" s="13">
        <f t="shared" si="3575"/>
        <v>5.3463352105118122E-4</v>
      </c>
      <c r="BI2476" s="13">
        <f t="shared" si="3576"/>
        <v>1.6671637942040904E-4</v>
      </c>
      <c r="BJ2476" s="14">
        <f t="shared" si="3577"/>
        <v>0.3140154153447563</v>
      </c>
      <c r="BK2476" s="14">
        <f t="shared" si="3578"/>
        <v>0.22087847682869782</v>
      </c>
      <c r="BL2476" s="14">
        <f t="shared" si="3579"/>
        <v>0.42489942432526728</v>
      </c>
      <c r="BM2476" s="14">
        <f t="shared" si="3580"/>
        <v>0.67148198874679499</v>
      </c>
      <c r="BN2476" s="14">
        <f t="shared" si="3581"/>
        <v>0.32366424790516557</v>
      </c>
    </row>
    <row r="2477" spans="1:66" x14ac:dyDescent="0.25">
      <c r="A2477" t="s">
        <v>344</v>
      </c>
      <c r="B2477" t="s">
        <v>203</v>
      </c>
      <c r="C2477" t="s">
        <v>213</v>
      </c>
      <c r="D2477" s="7" t="s">
        <v>485</v>
      </c>
      <c r="E2477" s="10">
        <f>VLOOKUP(A2477,home!$A$2:$E$405,3,FALSE)</f>
        <v>1.3976999999999999</v>
      </c>
      <c r="F2477" s="10">
        <f>VLOOKUP(B2477,home!$B$2:$E$405,3,FALSE)</f>
        <v>0.82279999999999998</v>
      </c>
      <c r="G2477" s="10">
        <f>VLOOKUP(C2477,away!$B$2:$E$405,4,FALSE)</f>
        <v>0.6401</v>
      </c>
      <c r="H2477" s="10">
        <f>VLOOKUP(A2477,away!$A$2:$E$405,3,FALSE)</f>
        <v>1.0585</v>
      </c>
      <c r="I2477" s="10">
        <f>VLOOKUP(C2477,away!$B$2:$E$405,3,FALSE)</f>
        <v>1.0939000000000001</v>
      </c>
      <c r="J2477" s="10">
        <f>VLOOKUP(B2477,home!$B$2:$E$405,4,FALSE)</f>
        <v>0.94469999999999998</v>
      </c>
      <c r="K2477" s="12">
        <f t="shared" si="3526"/>
        <v>0.73613264115599986</v>
      </c>
      <c r="L2477" s="12">
        <f t="shared" si="3527"/>
        <v>1.0938616588050001</v>
      </c>
      <c r="M2477" s="13">
        <f t="shared" si="3528"/>
        <v>0.16041448214137119</v>
      </c>
      <c r="N2477" s="13">
        <f t="shared" si="3529"/>
        <v>0.11808633641839954</v>
      </c>
      <c r="O2477" s="13">
        <f t="shared" si="3530"/>
        <v>0.17547125153150536</v>
      </c>
      <c r="P2477" s="13">
        <f t="shared" si="3531"/>
        <v>0.12917011583683582</v>
      </c>
      <c r="Q2477" s="13">
        <f t="shared" si="3532"/>
        <v>4.3463603356056188E-2</v>
      </c>
      <c r="R2477" s="13">
        <f t="shared" si="3533"/>
        <v>9.59706371364209E-2</v>
      </c>
      <c r="S2477" s="13">
        <f t="shared" si="3534"/>
        <v>2.6002824998364822E-2</v>
      </c>
      <c r="T2477" s="13">
        <f t="shared" si="3535"/>
        <v>4.7543169264698197E-2</v>
      </c>
      <c r="U2477" s="13">
        <f t="shared" si="3536"/>
        <v>7.0647118588657604E-2</v>
      </c>
      <c r="V2477" s="13">
        <f t="shared" si="3537"/>
        <v>2.3264648707296883E-3</v>
      </c>
      <c r="W2477" s="13">
        <f t="shared" si="3538"/>
        <v>1.066499237755014E-2</v>
      </c>
      <c r="X2477" s="13">
        <f t="shared" si="3539"/>
        <v>1.1666026253249679E-2</v>
      </c>
      <c r="Y2477" s="13">
        <f t="shared" si="3540"/>
        <v>6.3805094145211851E-3</v>
      </c>
      <c r="Z2477" s="13">
        <f t="shared" si="3541"/>
        <v>3.4992866778206046E-2</v>
      </c>
      <c r="AA2477" s="13">
        <f t="shared" si="3542"/>
        <v>2.5759391443060858E-2</v>
      </c>
      <c r="AB2477" s="13">
        <f t="shared" si="3543"/>
        <v>9.4811644287758241E-3</v>
      </c>
      <c r="AC2477" s="13">
        <f t="shared" si="3544"/>
        <v>1.1708331007235981E-4</v>
      </c>
      <c r="AD2477" s="13">
        <f t="shared" si="3545"/>
        <v>1.9627122516986477E-3</v>
      </c>
      <c r="AE2477" s="13">
        <f t="shared" si="3546"/>
        <v>2.1469356793999798E-3</v>
      </c>
      <c r="AF2477" s="13">
        <f t="shared" si="3547"/>
        <v>1.1742253118080506E-3</v>
      </c>
      <c r="AG2477" s="13">
        <f t="shared" si="3548"/>
        <v>4.281466824617243E-4</v>
      </c>
      <c r="AH2477" s="13">
        <f t="shared" si="3549"/>
        <v>9.5693388250877084E-3</v>
      </c>
      <c r="AI2477" s="13">
        <f t="shared" si="3550"/>
        <v>7.0443026634284672E-3</v>
      </c>
      <c r="AJ2477" s="13">
        <f t="shared" si="3551"/>
        <v>2.5927705623659206E-3</v>
      </c>
      <c r="AK2477" s="13">
        <f t="shared" si="3552"/>
        <v>6.3620768066198409E-4</v>
      </c>
      <c r="AL2477" s="13">
        <f t="shared" si="3553"/>
        <v>3.7711469744430212E-6</v>
      </c>
      <c r="AM2477" s="13">
        <f t="shared" si="3554"/>
        <v>2.8896331073443318E-4</v>
      </c>
      <c r="AN2477" s="13">
        <f t="shared" si="3555"/>
        <v>3.1608588641375183E-4</v>
      </c>
      <c r="AO2477" s="13">
        <f t="shared" si="3556"/>
        <v>1.7287711601869765E-4</v>
      </c>
      <c r="AP2477" s="13">
        <f t="shared" si="3557"/>
        <v>6.3034549632545701E-5</v>
      </c>
      <c r="AQ2477" s="13">
        <f t="shared" si="3558"/>
        <v>1.7237769255770633E-5</v>
      </c>
      <c r="AR2477" s="13">
        <f t="shared" si="3559"/>
        <v>2.0935065681755073E-3</v>
      </c>
      <c r="AS2477" s="13">
        <f t="shared" si="3560"/>
        <v>1.5410985193084694E-3</v>
      </c>
      <c r="AT2477" s="13">
        <f t="shared" si="3561"/>
        <v>5.6722646165007211E-4</v>
      </c>
      <c r="AU2477" s="13">
        <f t="shared" si="3562"/>
        <v>1.3918463778268001E-4</v>
      </c>
      <c r="AV2477" s="13">
        <f t="shared" si="3563"/>
        <v>2.5614588754826348E-5</v>
      </c>
      <c r="AW2477" s="13">
        <f t="shared" si="3564"/>
        <v>8.4350844177045571E-8</v>
      </c>
      <c r="AX2477" s="13">
        <f t="shared" si="3565"/>
        <v>3.5452554188020011E-5</v>
      </c>
      <c r="AY2477" s="13">
        <f t="shared" si="3566"/>
        <v>3.8780189732981724E-5</v>
      </c>
      <c r="AZ2477" s="13">
        <f t="shared" si="3567"/>
        <v>2.1210081335046003E-5</v>
      </c>
      <c r="BA2477" s="13">
        <f t="shared" si="3568"/>
        <v>7.7336315841807985E-6</v>
      </c>
      <c r="BB2477" s="13">
        <f t="shared" si="3569"/>
        <v>2.1148807683146871E-6</v>
      </c>
      <c r="BC2477" s="13">
        <f t="shared" si="3570"/>
        <v>4.6267739708069952E-7</v>
      </c>
      <c r="BD2477" s="13">
        <f t="shared" si="3571"/>
        <v>3.8166776123060365E-4</v>
      </c>
      <c r="BE2477" s="13">
        <f t="shared" si="3572"/>
        <v>2.8095809711878181E-4</v>
      </c>
      <c r="BF2477" s="13">
        <f t="shared" si="3573"/>
        <v>1.0341121304310637E-4</v>
      </c>
      <c r="BG2477" s="13">
        <f t="shared" si="3574"/>
        <v>2.5374789794189224E-5</v>
      </c>
      <c r="BH2477" s="13">
        <f t="shared" si="3575"/>
        <v>4.6698027574937062E-6</v>
      </c>
      <c r="BI2477" s="13">
        <f t="shared" si="3576"/>
        <v>6.8751884751028299E-7</v>
      </c>
      <c r="BJ2477" s="14">
        <f t="shared" si="3577"/>
        <v>0.24448060965690416</v>
      </c>
      <c r="BK2477" s="14">
        <f t="shared" si="3578"/>
        <v>0.31807352249408127</v>
      </c>
      <c r="BL2477" s="14">
        <f t="shared" si="3579"/>
        <v>0.40233558281842779</v>
      </c>
      <c r="BM2477" s="14">
        <f t="shared" si="3580"/>
        <v>0.27726745948814135</v>
      </c>
      <c r="BN2477" s="14">
        <f t="shared" si="3581"/>
        <v>0.72257642642058895</v>
      </c>
    </row>
    <row r="2478" spans="1:66" x14ac:dyDescent="0.25">
      <c r="A2478" t="s">
        <v>346</v>
      </c>
      <c r="B2478" t="s">
        <v>243</v>
      </c>
      <c r="C2478" t="s">
        <v>241</v>
      </c>
      <c r="D2478" s="7" t="s">
        <v>485</v>
      </c>
      <c r="E2478" s="10">
        <f>VLOOKUP(A2478,home!$A$2:$E$405,3,FALSE)</f>
        <v>1.5866</v>
      </c>
      <c r="F2478" s="10">
        <f>VLOOKUP(B2478,home!$B$2:$E$405,3,FALSE)</f>
        <v>0.77029999999999998</v>
      </c>
      <c r="G2478" s="10">
        <f>VLOOKUP(C2478,away!$B$2:$E$405,4,FALSE)</f>
        <v>0.98040000000000005</v>
      </c>
      <c r="H2478" s="10">
        <f>VLOOKUP(A2478,away!$A$2:$E$405,3,FALSE)</f>
        <v>1.1788000000000001</v>
      </c>
      <c r="I2478" s="10">
        <f>VLOOKUP(C2478,away!$B$2:$E$405,3,FALSE)</f>
        <v>1.0367999999999999</v>
      </c>
      <c r="J2478" s="10">
        <f>VLOOKUP(B2478,home!$B$2:$E$405,4,FALSE)</f>
        <v>1.0367999999999999</v>
      </c>
      <c r="K2478" s="12">
        <f t="shared" si="3526"/>
        <v>1.198203683592</v>
      </c>
      <c r="L2478" s="12">
        <f t="shared" si="3527"/>
        <v>1.2671560581119998</v>
      </c>
      <c r="M2478" s="13">
        <f t="shared" si="3528"/>
        <v>8.4978266645901288E-2</v>
      </c>
      <c r="N2478" s="13">
        <f t="shared" si="3529"/>
        <v>0.1018212721203821</v>
      </c>
      <c r="O2478" s="13">
        <f t="shared" si="3530"/>
        <v>0.10768072538821072</v>
      </c>
      <c r="P2478" s="13">
        <f t="shared" si="3531"/>
        <v>0.12902344181201267</v>
      </c>
      <c r="Q2478" s="13">
        <f t="shared" si="3532"/>
        <v>6.1001311661332637E-2</v>
      </c>
      <c r="R2478" s="13">
        <f t="shared" si="3533"/>
        <v>6.8224141758782927E-2</v>
      </c>
      <c r="S2478" s="13">
        <f t="shared" si="3534"/>
        <v>4.8974429563222781E-2</v>
      </c>
      <c r="T2478" s="13">
        <f t="shared" si="3535"/>
        <v>7.7298181624435844E-2</v>
      </c>
      <c r="U2478" s="13">
        <f t="shared" si="3536"/>
        <v>8.1746417965276499E-2</v>
      </c>
      <c r="V2478" s="13">
        <f t="shared" si="3537"/>
        <v>8.262046432487926E-3</v>
      </c>
      <c r="W2478" s="13">
        <f t="shared" si="3538"/>
        <v>2.4363998778850794E-2</v>
      </c>
      <c r="X2478" s="13">
        <f t="shared" si="3539"/>
        <v>3.0872988652454154E-2</v>
      </c>
      <c r="Y2478" s="13">
        <f t="shared" si="3540"/>
        <v>1.9560447301490157E-2</v>
      </c>
      <c r="Z2478" s="13">
        <f t="shared" si="3541"/>
        <v>2.8816878179711226E-2</v>
      </c>
      <c r="AA2478" s="13">
        <f t="shared" si="3542"/>
        <v>3.4528489584551916E-2</v>
      </c>
      <c r="AB2478" s="13">
        <f t="shared" si="3543"/>
        <v>2.0686081704539061E-2</v>
      </c>
      <c r="AC2478" s="13">
        <f t="shared" si="3544"/>
        <v>7.8402227799329049E-4</v>
      </c>
      <c r="AD2478" s="13">
        <f t="shared" si="3545"/>
        <v>7.2982582709625026E-3</v>
      </c>
      <c r="AE2478" s="13">
        <f t="shared" si="3546"/>
        <v>9.2480321817161454E-3</v>
      </c>
      <c r="AF2478" s="13">
        <f t="shared" si="3547"/>
        <v>5.8593500023381749E-3</v>
      </c>
      <c r="AG2478" s="13">
        <f t="shared" si="3548"/>
        <v>2.4749036173537936E-3</v>
      </c>
      <c r="AH2478" s="13">
        <f t="shared" si="3549"/>
        <v>9.1288704403241442E-3</v>
      </c>
      <c r="AI2478" s="13">
        <f t="shared" si="3550"/>
        <v>1.0938246188630513E-2</v>
      </c>
      <c r="AJ2478" s="13">
        <f t="shared" si="3551"/>
        <v>6.5531234376266182E-3</v>
      </c>
      <c r="AK2478" s="13">
        <f t="shared" si="3552"/>
        <v>2.6173255473324279E-3</v>
      </c>
      <c r="AL2478" s="13">
        <f t="shared" si="3553"/>
        <v>4.7615587729274073E-5</v>
      </c>
      <c r="AM2478" s="13">
        <f t="shared" si="3554"/>
        <v>1.7489599888146099E-3</v>
      </c>
      <c r="AN2478" s="13">
        <f t="shared" si="3555"/>
        <v>2.2162052452219289E-3</v>
      </c>
      <c r="AO2478" s="13">
        <f t="shared" si="3556"/>
        <v>1.4041389512512788E-3</v>
      </c>
      <c r="AP2478" s="13">
        <f t="shared" si="3557"/>
        <v>5.9308772616969616E-4</v>
      </c>
      <c r="AQ2478" s="13">
        <f t="shared" si="3558"/>
        <v>1.8788367630195033E-4</v>
      </c>
      <c r="AR2478" s="13">
        <f t="shared" si="3559"/>
        <v>2.3135406964352604E-3</v>
      </c>
      <c r="AS2478" s="13">
        <f t="shared" si="3560"/>
        <v>2.7720929846087299E-3</v>
      </c>
      <c r="AT2478" s="13">
        <f t="shared" si="3561"/>
        <v>1.660766012708861E-3</v>
      </c>
      <c r="AU2478" s="13">
        <f t="shared" si="3562"/>
        <v>6.6331198467071842E-4</v>
      </c>
      <c r="AV2478" s="13">
        <f t="shared" si="3563"/>
        <v>1.9869571585079374E-4</v>
      </c>
      <c r="AW2478" s="13">
        <f t="shared" si="3564"/>
        <v>2.0082020364403011E-6</v>
      </c>
      <c r="AX2478" s="13">
        <f t="shared" si="3565"/>
        <v>3.4926838350878139E-4</v>
      </c>
      <c r="AY2478" s="13">
        <f t="shared" si="3566"/>
        <v>4.4257754807013766E-4</v>
      </c>
      <c r="AZ2478" s="13">
        <f t="shared" si="3567"/>
        <v>2.8040741061071496E-4</v>
      </c>
      <c r="BA2478" s="13">
        <f t="shared" si="3568"/>
        <v>1.1843998303162219E-4</v>
      </c>
      <c r="BB2478" s="13">
        <f t="shared" si="3569"/>
        <v>3.7520485505300629E-5</v>
      </c>
      <c r="BC2478" s="13">
        <f t="shared" si="3570"/>
        <v>9.508862102269036E-6</v>
      </c>
      <c r="BD2478" s="13">
        <f t="shared" si="3571"/>
        <v>4.8860285152943213E-4</v>
      </c>
      <c r="BE2478" s="13">
        <f t="shared" si="3572"/>
        <v>5.8544573651612064E-4</v>
      </c>
      <c r="BF2478" s="13">
        <f t="shared" si="3573"/>
        <v>3.5074161901842371E-4</v>
      </c>
      <c r="BG2478" s="13">
        <f t="shared" si="3574"/>
        <v>1.4008663329896569E-4</v>
      </c>
      <c r="BH2478" s="13">
        <f t="shared" si="3575"/>
        <v>4.1963080010205605E-5</v>
      </c>
      <c r="BI2478" s="13">
        <f t="shared" si="3576"/>
        <v>1.0056063408618833E-5</v>
      </c>
      <c r="BJ2478" s="14">
        <f t="shared" si="3577"/>
        <v>0.34718674247190462</v>
      </c>
      <c r="BK2478" s="14">
        <f t="shared" si="3578"/>
        <v>0.27251239986741732</v>
      </c>
      <c r="BL2478" s="14">
        <f t="shared" si="3579"/>
        <v>0.35132872539333088</v>
      </c>
      <c r="BM2478" s="14">
        <f t="shared" si="3580"/>
        <v>0.44667501717970798</v>
      </c>
      <c r="BN2478" s="14">
        <f t="shared" si="3581"/>
        <v>0.55272915938662237</v>
      </c>
    </row>
    <row r="2479" spans="1:66" x14ac:dyDescent="0.25">
      <c r="A2479" t="s">
        <v>346</v>
      </c>
      <c r="B2479" t="s">
        <v>321</v>
      </c>
      <c r="C2479" t="s">
        <v>239</v>
      </c>
      <c r="D2479" s="7" t="s">
        <v>485</v>
      </c>
      <c r="E2479" s="10">
        <f>VLOOKUP(A2479,home!$A$2:$E$405,3,FALSE)</f>
        <v>1.5866</v>
      </c>
      <c r="F2479" s="10">
        <f>VLOOKUP(B2479,home!$B$2:$E$405,3,FALSE)</f>
        <v>1.0084</v>
      </c>
      <c r="G2479" s="10">
        <f>VLOOKUP(C2479,away!$B$2:$E$405,4,FALSE)</f>
        <v>0.88239999999999996</v>
      </c>
      <c r="H2479" s="10">
        <f>VLOOKUP(A2479,away!$A$2:$E$405,3,FALSE)</f>
        <v>1.1788000000000001</v>
      </c>
      <c r="I2479" s="10">
        <f>VLOOKUP(C2479,away!$B$2:$E$405,3,FALSE)</f>
        <v>1.2725</v>
      </c>
      <c r="J2479" s="10">
        <f>VLOOKUP(B2479,home!$B$2:$E$405,4,FALSE)</f>
        <v>0.76349999999999996</v>
      </c>
      <c r="K2479" s="12">
        <f t="shared" si="3526"/>
        <v>1.4117759730559998</v>
      </c>
      <c r="L2479" s="12">
        <f t="shared" si="3527"/>
        <v>1.1452675605</v>
      </c>
      <c r="M2479" s="13">
        <f t="shared" si="3528"/>
        <v>7.7533627496108773E-2</v>
      </c>
      <c r="N2479" s="13">
        <f t="shared" si="3529"/>
        <v>0.10946011240288037</v>
      </c>
      <c r="O2479" s="13">
        <f t="shared" si="3530"/>
        <v>8.879674841918421E-2</v>
      </c>
      <c r="P2479" s="13">
        <f t="shared" si="3531"/>
        <v>0.12536111590370258</v>
      </c>
      <c r="Q2479" s="13">
        <f t="shared" si="3532"/>
        <v>7.7266578349197784E-2</v>
      </c>
      <c r="R2479" s="13">
        <f t="shared" si="3533"/>
        <v>5.084801772118569E-2</v>
      </c>
      <c r="S2479" s="13">
        <f t="shared" si="3534"/>
        <v>5.0672881845397623E-2</v>
      </c>
      <c r="T2479" s="13">
        <f t="shared" si="3535"/>
        <v>8.8490905694167857E-2</v>
      </c>
      <c r="U2479" s="13">
        <f t="shared" si="3536"/>
        <v>7.1786009696295644E-2</v>
      </c>
      <c r="V2479" s="13">
        <f t="shared" si="3537"/>
        <v>9.1034464218112971E-3</v>
      </c>
      <c r="W2479" s="13">
        <f t="shared" si="3538"/>
        <v>3.6361032944548781E-2</v>
      </c>
      <c r="X2479" s="13">
        <f t="shared" si="3539"/>
        <v>4.1643111497663511E-2</v>
      </c>
      <c r="Y2479" s="13">
        <f t="shared" si="3540"/>
        <v>2.3846252358279307E-2</v>
      </c>
      <c r="Z2479" s="13">
        <f t="shared" si="3541"/>
        <v>1.9411528403934356E-2</v>
      </c>
      <c r="AA2479" s="13">
        <f t="shared" si="3542"/>
        <v>2.7404729400968598E-2</v>
      </c>
      <c r="AB2479" s="13">
        <f t="shared" si="3543"/>
        <v>1.9344669258194409E-2</v>
      </c>
      <c r="AC2479" s="13">
        <f t="shared" si="3544"/>
        <v>9.1993809562269425E-4</v>
      </c>
      <c r="AD2479" s="13">
        <f t="shared" si="3545"/>
        <v>1.2833408166652908E-2</v>
      </c>
      <c r="AE2479" s="13">
        <f t="shared" si="3546"/>
        <v>1.4697686063923352E-2</v>
      </c>
      <c r="AF2479" s="13">
        <f t="shared" si="3547"/>
        <v>8.4163915317121765E-3</v>
      </c>
      <c r="AG2479" s="13">
        <f t="shared" si="3548"/>
        <v>3.2130067325789519E-3</v>
      </c>
      <c r="AH2479" s="13">
        <f t="shared" si="3549"/>
        <v>5.5578484451875966E-3</v>
      </c>
      <c r="AI2479" s="13">
        <f t="shared" si="3550"/>
        <v>7.8464368968024934E-3</v>
      </c>
      <c r="AJ2479" s="13">
        <f t="shared" si="3551"/>
        <v>5.5387055425029216E-3</v>
      </c>
      <c r="AK2479" s="13">
        <f t="shared" si="3552"/>
        <v>2.6064704689125733E-3</v>
      </c>
      <c r="AL2479" s="13">
        <f t="shared" si="3553"/>
        <v>5.9496489435052282E-5</v>
      </c>
      <c r="AM2479" s="13">
        <f t="shared" si="3554"/>
        <v>3.6235794604202432E-3</v>
      </c>
      <c r="AN2479" s="13">
        <f t="shared" si="3555"/>
        <v>4.1499680089133982E-3</v>
      </c>
      <c r="AO2479" s="13">
        <f t="shared" si="3556"/>
        <v>2.3764118688606459E-3</v>
      </c>
      <c r="AP2479" s="13">
        <f t="shared" si="3557"/>
        <v>9.0720914126442525E-4</v>
      </c>
      <c r="AQ2479" s="13">
        <f t="shared" si="3558"/>
        <v>2.5974930001980239E-4</v>
      </c>
      <c r="AR2479" s="13">
        <f t="shared" si="3559"/>
        <v>1.2730447060897421E-3</v>
      </c>
      <c r="AS2479" s="13">
        <f t="shared" si="3560"/>
        <v>1.7972539286836347E-3</v>
      </c>
      <c r="AT2479" s="13">
        <f t="shared" si="3561"/>
        <v>1.2686599569980287E-3</v>
      </c>
      <c r="AU2479" s="13">
        <f t="shared" si="3562"/>
        <v>5.970212150893582E-4</v>
      </c>
      <c r="AV2479" s="13">
        <f t="shared" si="3563"/>
        <v>2.1071505171696357E-4</v>
      </c>
      <c r="AW2479" s="13">
        <f t="shared" si="3564"/>
        <v>2.6721546324834337E-6</v>
      </c>
      <c r="AX2479" s="13">
        <f t="shared" si="3565"/>
        <v>8.5261373644675287E-4</v>
      </c>
      <c r="AY2479" s="13">
        <f t="shared" si="3566"/>
        <v>9.7647085398916249E-4</v>
      </c>
      <c r="AZ2479" s="13">
        <f t="shared" si="3567"/>
        <v>5.5916019642376013E-4</v>
      </c>
      <c r="BA2479" s="13">
        <f t="shared" si="3568"/>
        <v>2.1346267802898006E-4</v>
      </c>
      <c r="BB2479" s="13">
        <f t="shared" si="3569"/>
        <v>6.111797013101181E-5</v>
      </c>
      <c r="BC2479" s="13">
        <f t="shared" si="3570"/>
        <v>1.399928571093114E-5</v>
      </c>
      <c r="BD2479" s="13">
        <f t="shared" si="3571"/>
        <v>2.4299613415847287E-4</v>
      </c>
      <c r="BE2479" s="13">
        <f t="shared" si="3572"/>
        <v>3.4305610375042427E-4</v>
      </c>
      <c r="BF2479" s="13">
        <f t="shared" si="3573"/>
        <v>2.4215918234252767E-4</v>
      </c>
      <c r="BG2479" s="13">
        <f t="shared" si="3574"/>
        <v>1.1395817176202241E-4</v>
      </c>
      <c r="BH2479" s="13">
        <f t="shared" si="3575"/>
        <v>4.0220852206752999E-5</v>
      </c>
      <c r="BI2479" s="13">
        <f t="shared" si="3576"/>
        <v>1.1356566552266048E-5</v>
      </c>
      <c r="BJ2479" s="14">
        <f t="shared" si="3577"/>
        <v>0.43022222824181416</v>
      </c>
      <c r="BK2479" s="14">
        <f t="shared" si="3578"/>
        <v>0.2646269771060672</v>
      </c>
      <c r="BL2479" s="14">
        <f t="shared" si="3579"/>
        <v>0.28587007771858425</v>
      </c>
      <c r="BM2479" s="14">
        <f t="shared" si="3580"/>
        <v>0.46989081247878384</v>
      </c>
      <c r="BN2479" s="14">
        <f t="shared" si="3581"/>
        <v>0.52926620029225946</v>
      </c>
    </row>
    <row r="2480" spans="1:66" x14ac:dyDescent="0.25">
      <c r="A2480" t="s">
        <v>346</v>
      </c>
      <c r="B2480" t="s">
        <v>234</v>
      </c>
      <c r="C2480" t="s">
        <v>320</v>
      </c>
      <c r="D2480" s="7" t="s">
        <v>485</v>
      </c>
      <c r="E2480" s="10">
        <f>VLOOKUP(A2480,home!$A$2:$E$405,3,FALSE)</f>
        <v>1.5866</v>
      </c>
      <c r="F2480" s="10">
        <f>VLOOKUP(B2480,home!$B$2:$E$405,3,FALSE)</f>
        <v>1.4496</v>
      </c>
      <c r="G2480" s="10">
        <f>VLOOKUP(C2480,away!$B$2:$E$405,4,FALSE)</f>
        <v>0.98040000000000005</v>
      </c>
      <c r="H2480" s="10">
        <f>VLOOKUP(A2480,away!$A$2:$E$405,3,FALSE)</f>
        <v>1.1788000000000001</v>
      </c>
      <c r="I2480" s="10">
        <f>VLOOKUP(C2480,away!$B$2:$E$405,3,FALSE)</f>
        <v>0.5655</v>
      </c>
      <c r="J2480" s="10">
        <f>VLOOKUP(B2480,home!$B$2:$E$405,4,FALSE)</f>
        <v>0.2545</v>
      </c>
      <c r="K2480" s="12">
        <f t="shared" si="3526"/>
        <v>2.254856626944</v>
      </c>
      <c r="L2480" s="12">
        <f t="shared" si="3527"/>
        <v>0.16965260130000001</v>
      </c>
      <c r="M2480" s="13">
        <f t="shared" si="3528"/>
        <v>8.8521552260963948E-2</v>
      </c>
      <c r="N2480" s="13">
        <f t="shared" si="3529"/>
        <v>0.19960340874300417</v>
      </c>
      <c r="O2480" s="13">
        <f t="shared" si="3530"/>
        <v>1.5017911612186428E-2</v>
      </c>
      <c r="P2480" s="13">
        <f t="shared" si="3531"/>
        <v>3.3863237521597818E-2</v>
      </c>
      <c r="Q2480" s="13">
        <f t="shared" si="3532"/>
        <v>0.22503853448238745</v>
      </c>
      <c r="R2480" s="13">
        <f t="shared" si="3533"/>
        <v>1.2739138855504526E-3</v>
      </c>
      <c r="S2480" s="13">
        <f t="shared" si="3534"/>
        <v>3.2385301267187244E-3</v>
      </c>
      <c r="T2480" s="13">
        <f t="shared" si="3535"/>
        <v>3.8178372767676778E-2</v>
      </c>
      <c r="U2480" s="13">
        <f t="shared" si="3536"/>
        <v>2.8724931669894182E-3</v>
      </c>
      <c r="V2480" s="13">
        <f t="shared" si="3537"/>
        <v>1.3765274871344925E-4</v>
      </c>
      <c r="W2480" s="13">
        <f t="shared" si="3538"/>
        <v>0.16914321026512577</v>
      </c>
      <c r="X2480" s="13">
        <f t="shared" si="3539"/>
        <v>2.8695585613711445E-2</v>
      </c>
      <c r="Y2480" s="13">
        <f t="shared" si="3540"/>
        <v>2.4341403725965027E-3</v>
      </c>
      <c r="Z2480" s="13">
        <f t="shared" si="3541"/>
        <v>7.2040934838608225E-5</v>
      </c>
      <c r="AA2480" s="13">
        <f t="shared" si="3542"/>
        <v>1.6244197933207663E-4</v>
      </c>
      <c r="AB2480" s="13">
        <f t="shared" si="3543"/>
        <v>1.8314168679541665E-4</v>
      </c>
      <c r="AC2480" s="13">
        <f t="shared" si="3544"/>
        <v>3.2911248773084916E-6</v>
      </c>
      <c r="AD2480" s="13">
        <f t="shared" si="3545"/>
        <v>9.5348422142225331E-2</v>
      </c>
      <c r="AE2480" s="13">
        <f t="shared" si="3546"/>
        <v>1.6176107846279045E-2</v>
      </c>
      <c r="AF2480" s="13">
        <f t="shared" si="3547"/>
        <v>1.3721593875152909E-3</v>
      </c>
      <c r="AG2480" s="13">
        <f t="shared" si="3548"/>
        <v>7.7596803163394577E-5</v>
      </c>
      <c r="AH2480" s="13">
        <f t="shared" si="3549"/>
        <v>3.0554829988634219E-6</v>
      </c>
      <c r="AI2480" s="13">
        <f t="shared" si="3550"/>
        <v>6.8896760885019136E-6</v>
      </c>
      <c r="AJ2480" s="13">
        <f t="shared" si="3551"/>
        <v>7.7676158928280776E-6</v>
      </c>
      <c r="AK2480" s="13">
        <f t="shared" si="3552"/>
        <v>5.8382867238329763E-6</v>
      </c>
      <c r="AL2480" s="13">
        <f t="shared" si="3553"/>
        <v>5.0359778195025244E-8</v>
      </c>
      <c r="AM2480" s="13">
        <f t="shared" si="3554"/>
        <v>4.2999404307210158E-2</v>
      </c>
      <c r="AN2480" s="13">
        <f t="shared" si="3555"/>
        <v>7.2949607950686278E-3</v>
      </c>
      <c r="AO2480" s="13">
        <f t="shared" si="3556"/>
        <v>6.1880453763245465E-4</v>
      </c>
      <c r="AP2480" s="13">
        <f t="shared" si="3557"/>
        <v>3.4993933168529877E-5</v>
      </c>
      <c r="AQ2480" s="13">
        <f t="shared" si="3558"/>
        <v>1.4842029479398622E-6</v>
      </c>
      <c r="AR2480" s="13">
        <f t="shared" si="3559"/>
        <v>1.0367412779702096E-7</v>
      </c>
      <c r="AS2480" s="13">
        <f t="shared" si="3560"/>
        <v>2.3377029410575184E-7</v>
      </c>
      <c r="AT2480" s="13">
        <f t="shared" si="3561"/>
        <v>2.6355924842350126E-7</v>
      </c>
      <c r="AU2480" s="13">
        <f t="shared" si="3562"/>
        <v>1.9809610596670395E-7</v>
      </c>
      <c r="AV2480" s="13">
        <f t="shared" si="3563"/>
        <v>1.1166957932770585E-7</v>
      </c>
      <c r="AW2480" s="13">
        <f t="shared" si="3564"/>
        <v>5.3513180531753258E-10</v>
      </c>
      <c r="AX2480" s="13">
        <f t="shared" si="3565"/>
        <v>1.6159581959459515E-2</v>
      </c>
      <c r="AY2480" s="13">
        <f t="shared" si="3566"/>
        <v>2.741515115342858E-3</v>
      </c>
      <c r="AZ2480" s="13">
        <f t="shared" si="3567"/>
        <v>2.3255258541059277E-4</v>
      </c>
      <c r="BA2480" s="13">
        <f t="shared" si="3568"/>
        <v>1.3151050351315826E-5</v>
      </c>
      <c r="BB2480" s="13">
        <f t="shared" si="3569"/>
        <v>5.5777747548200241E-7</v>
      </c>
      <c r="BC2480" s="13">
        <f t="shared" si="3570"/>
        <v>1.8925679932413746E-8</v>
      </c>
      <c r="BD2480" s="13">
        <f t="shared" si="3571"/>
        <v>2.9314309113788693E-9</v>
      </c>
      <c r="BE2480" s="13">
        <f t="shared" si="3572"/>
        <v>6.609956416951133E-9</v>
      </c>
      <c r="BF2480" s="13">
        <f t="shared" si="3573"/>
        <v>7.4522520152866406E-9</v>
      </c>
      <c r="BG2480" s="13">
        <f t="shared" si="3574"/>
        <v>5.6012532807752874E-9</v>
      </c>
      <c r="BH2480" s="13">
        <f t="shared" si="3575"/>
        <v>3.1575057698369955E-9</v>
      </c>
      <c r="BI2480" s="13">
        <f t="shared" si="3576"/>
        <v>1.423944561946173E-9</v>
      </c>
      <c r="BJ2480" s="14">
        <f t="shared" si="3577"/>
        <v>0.84616456361343262</v>
      </c>
      <c r="BK2480" s="14">
        <f t="shared" si="3578"/>
        <v>0.12850582925799231</v>
      </c>
      <c r="BL2480" s="14">
        <f t="shared" si="3579"/>
        <v>1.9534391338256397E-2</v>
      </c>
      <c r="BM2480" s="14">
        <f t="shared" si="3580"/>
        <v>0.42821675205861864</v>
      </c>
      <c r="BN2480" s="14">
        <f t="shared" si="3581"/>
        <v>0.56331855850569024</v>
      </c>
    </row>
    <row r="2481" spans="1:66" x14ac:dyDescent="0.25">
      <c r="A2481" t="s">
        <v>347</v>
      </c>
      <c r="B2481" t="s">
        <v>324</v>
      </c>
      <c r="C2481" t="s">
        <v>253</v>
      </c>
      <c r="D2481" s="7" t="s">
        <v>485</v>
      </c>
      <c r="E2481" s="10">
        <f>VLOOKUP(A2481,home!$A$2:$E$405,3,FALSE)</f>
        <v>1.1809000000000001</v>
      </c>
      <c r="F2481" s="10">
        <f>VLOOKUP(B2481,home!$B$2:$E$405,3,FALSE)</f>
        <v>1.3408</v>
      </c>
      <c r="G2481" s="10">
        <f>VLOOKUP(C2481,away!$B$2:$E$405,4,FALSE)</f>
        <v>0.8468</v>
      </c>
      <c r="H2481" s="10">
        <f>VLOOKUP(A2481,away!$A$2:$E$405,3,FALSE)</f>
        <v>0.92459999999999998</v>
      </c>
      <c r="I2481" s="10">
        <f>VLOOKUP(C2481,away!$B$2:$E$405,3,FALSE)</f>
        <v>0.90129999999999999</v>
      </c>
      <c r="J2481" s="10">
        <f>VLOOKUP(B2481,home!$B$2:$E$405,4,FALSE)</f>
        <v>0.63090000000000002</v>
      </c>
      <c r="K2481" s="12">
        <f t="shared" si="3526"/>
        <v>1.3407813896960001</v>
      </c>
      <c r="L2481" s="12">
        <f t="shared" si="3527"/>
        <v>0.52575545518199995</v>
      </c>
      <c r="M2481" s="13">
        <f t="shared" si="3528"/>
        <v>0.15465834126852451</v>
      </c>
      <c r="N2481" s="13">
        <f t="shared" si="3529"/>
        <v>0.20736302573409054</v>
      </c>
      <c r="O2481" s="13">
        <f t="shared" si="3530"/>
        <v>8.1312466611326184E-2</v>
      </c>
      <c r="P2481" s="13">
        <f t="shared" si="3531"/>
        <v>0.10902224198274356</v>
      </c>
      <c r="Q2481" s="13">
        <f t="shared" si="3532"/>
        <v>0.13901424290766068</v>
      </c>
      <c r="R2481" s="13">
        <f t="shared" si="3533"/>
        <v>2.1375236447604484E-2</v>
      </c>
      <c r="S2481" s="13">
        <f t="shared" si="3534"/>
        <v>1.9213075010139868E-2</v>
      </c>
      <c r="T2481" s="13">
        <f t="shared" si="3535"/>
        <v>7.3087496556698245E-2</v>
      </c>
      <c r="U2481" s="13">
        <f t="shared" si="3536"/>
        <v>2.8659519229299737E-2</v>
      </c>
      <c r="V2481" s="13">
        <f t="shared" si="3537"/>
        <v>1.5048601077758484E-3</v>
      </c>
      <c r="W2481" s="13">
        <f t="shared" si="3538"/>
        <v>6.2129236597756869E-2</v>
      </c>
      <c r="X2481" s="13">
        <f t="shared" si="3539"/>
        <v>3.2664785067563831E-2</v>
      </c>
      <c r="Y2481" s="13">
        <f t="shared" si="3540"/>
        <v>8.586844470809608E-3</v>
      </c>
      <c r="Z2481" s="13">
        <f t="shared" si="3541"/>
        <v>3.7460490560443905E-3</v>
      </c>
      <c r="AA2481" s="13">
        <f t="shared" si="3542"/>
        <v>5.0226328592325878E-3</v>
      </c>
      <c r="AB2481" s="13">
        <f t="shared" si="3543"/>
        <v>3.3671263324673317E-3</v>
      </c>
      <c r="AC2481" s="13">
        <f t="shared" si="3544"/>
        <v>6.6300668571466824E-5</v>
      </c>
      <c r="AD2481" s="13">
        <f t="shared" si="3545"/>
        <v>2.0825431046573008E-2</v>
      </c>
      <c r="AE2481" s="13">
        <f t="shared" si="3546"/>
        <v>1.0949083979252346E-2</v>
      </c>
      <c r="AF2481" s="13">
        <f t="shared" si="3547"/>
        <v>2.8782703156688795E-3</v>
      </c>
      <c r="AG2481" s="13">
        <f t="shared" si="3548"/>
        <v>5.044221066504435E-4</v>
      </c>
      <c r="AH2481" s="13">
        <f t="shared" si="3549"/>
        <v>4.9237643164868001E-4</v>
      </c>
      <c r="AI2481" s="13">
        <f t="shared" si="3550"/>
        <v>6.6016915627947488E-4</v>
      </c>
      <c r="AJ2481" s="13">
        <f t="shared" si="3551"/>
        <v>4.4257125939541503E-4</v>
      </c>
      <c r="AK2481" s="13">
        <f t="shared" si="3552"/>
        <v>1.9779710273723117E-4</v>
      </c>
      <c r="AL2481" s="13">
        <f t="shared" si="3553"/>
        <v>1.8694749919931284E-6</v>
      </c>
      <c r="AM2481" s="13">
        <f t="shared" si="3554"/>
        <v>5.5844700759284738E-3</v>
      </c>
      <c r="AN2481" s="13">
        <f t="shared" si="3555"/>
        <v>2.936065606720033E-3</v>
      </c>
      <c r="AO2481" s="13">
        <f t="shared" si="3556"/>
        <v>7.7182625475265276E-4</v>
      </c>
      <c r="AP2481" s="13">
        <f t="shared" si="3557"/>
        <v>1.3526395462963307E-4</v>
      </c>
      <c r="AQ2481" s="13">
        <f t="shared" si="3558"/>
        <v>1.7778940509005032E-5</v>
      </c>
      <c r="AR2481" s="13">
        <f t="shared" si="3559"/>
        <v>5.1773918988468149E-5</v>
      </c>
      <c r="AS2481" s="13">
        <f t="shared" si="3560"/>
        <v>6.941750705136646E-5</v>
      </c>
      <c r="AT2481" s="13">
        <f t="shared" si="3561"/>
        <v>4.6536850786781503E-5</v>
      </c>
      <c r="AU2481" s="13">
        <f t="shared" si="3562"/>
        <v>2.0798581156658766E-5</v>
      </c>
      <c r="AV2481" s="13">
        <f t="shared" si="3563"/>
        <v>6.9715876367324937E-6</v>
      </c>
      <c r="AW2481" s="13">
        <f t="shared" si="3564"/>
        <v>3.6606560069773979E-8</v>
      </c>
      <c r="AX2481" s="13">
        <f t="shared" si="3565"/>
        <v>1.2479255915198522E-3</v>
      </c>
      <c r="AY2481" s="13">
        <f t="shared" si="3566"/>
        <v>6.561036874027865E-4</v>
      </c>
      <c r="AZ2481" s="13">
        <f t="shared" si="3567"/>
        <v>1.7247504640852029E-4</v>
      </c>
      <c r="BA2481" s="13">
        <f t="shared" si="3568"/>
        <v>3.022656551068272E-5</v>
      </c>
      <c r="BB2481" s="13">
        <f t="shared" si="3569"/>
        <v>3.9729454271643839E-6</v>
      </c>
      <c r="BC2481" s="13">
        <f t="shared" si="3570"/>
        <v>4.1775954629441129E-7</v>
      </c>
      <c r="BD2481" s="13">
        <f t="shared" si="3571"/>
        <v>4.5367367240563412E-6</v>
      </c>
      <c r="BE2481" s="13">
        <f t="shared" si="3572"/>
        <v>6.082772169565141E-6</v>
      </c>
      <c r="BF2481" s="13">
        <f t="shared" si="3573"/>
        <v>4.0778338613568508E-6</v>
      </c>
      <c r="BG2481" s="13">
        <f t="shared" si="3574"/>
        <v>1.822494583859815E-6</v>
      </c>
      <c r="BH2481" s="13">
        <f t="shared" si="3575"/>
        <v>6.1089170521524889E-7</v>
      </c>
      <c r="BI2481" s="13">
        <f t="shared" si="3576"/>
        <v>1.6381444589445209E-7</v>
      </c>
      <c r="BJ2481" s="14">
        <f t="shared" si="3577"/>
        <v>0.56955936521107942</v>
      </c>
      <c r="BK2481" s="14">
        <f t="shared" si="3578"/>
        <v>0.28512279220014997</v>
      </c>
      <c r="BL2481" s="14">
        <f t="shared" si="3579"/>
        <v>0.14174268841910115</v>
      </c>
      <c r="BM2481" s="14">
        <f t="shared" si="3580"/>
        <v>0.28676927285358245</v>
      </c>
      <c r="BN2481" s="14">
        <f t="shared" si="3581"/>
        <v>0.71274555495194991</v>
      </c>
    </row>
    <row r="2482" spans="1:66" x14ac:dyDescent="0.25">
      <c r="A2482" t="s">
        <v>347</v>
      </c>
      <c r="B2482" t="s">
        <v>255</v>
      </c>
      <c r="C2482" t="s">
        <v>247</v>
      </c>
      <c r="D2482" s="7" t="s">
        <v>485</v>
      </c>
      <c r="E2482" s="10">
        <f>VLOOKUP(A2482,home!$A$2:$E$405,3,FALSE)</f>
        <v>1.1809000000000001</v>
      </c>
      <c r="F2482" s="10">
        <f>VLOOKUP(B2482,home!$B$2:$E$405,3,FALSE)</f>
        <v>0.70569999999999999</v>
      </c>
      <c r="G2482" s="10">
        <f>VLOOKUP(C2482,away!$B$2:$E$405,4,FALSE)</f>
        <v>0.5645</v>
      </c>
      <c r="H2482" s="10">
        <f>VLOOKUP(A2482,away!$A$2:$E$405,3,FALSE)</f>
        <v>0.92459999999999998</v>
      </c>
      <c r="I2482" s="10">
        <f>VLOOKUP(C2482,away!$B$2:$E$405,3,FALSE)</f>
        <v>1.5322</v>
      </c>
      <c r="J2482" s="10">
        <f>VLOOKUP(B2482,home!$B$2:$E$405,4,FALSE)</f>
        <v>1.0814999999999999</v>
      </c>
      <c r="K2482" s="12">
        <f t="shared" si="3526"/>
        <v>0.47043235788499999</v>
      </c>
      <c r="L2482" s="12">
        <f t="shared" si="3527"/>
        <v>1.5321308977799997</v>
      </c>
      <c r="M2482" s="13">
        <f t="shared" si="3528"/>
        <v>0.13498882852088048</v>
      </c>
      <c r="N2482" s="13">
        <f t="shared" si="3529"/>
        <v>6.3503112889211746E-2</v>
      </c>
      <c r="O2482" s="13">
        <f t="shared" si="3530"/>
        <v>0.20682055503196706</v>
      </c>
      <c r="P2482" s="13">
        <f t="shared" si="3531"/>
        <v>9.7295081362772665E-2</v>
      </c>
      <c r="Q2482" s="13">
        <f t="shared" si="3532"/>
        <v>1.4936959564754609E-2</v>
      </c>
      <c r="R2482" s="13">
        <f t="shared" si="3533"/>
        <v>0.15843808133024279</v>
      </c>
      <c r="S2482" s="13">
        <f t="shared" si="3534"/>
        <v>1.7531696809866514E-2</v>
      </c>
      <c r="T2482" s="13">
        <f t="shared" si="3535"/>
        <v>2.2885377268051031E-2</v>
      </c>
      <c r="U2482" s="13">
        <f t="shared" si="3536"/>
        <v>7.4534400178961513E-2</v>
      </c>
      <c r="V2482" s="13">
        <f t="shared" si="3537"/>
        <v>1.4040238952725012E-3</v>
      </c>
      <c r="W2482" s="13">
        <f t="shared" si="3538"/>
        <v>2.3422763692268049E-3</v>
      </c>
      <c r="X2482" s="13">
        <f t="shared" si="3539"/>
        <v>3.5886739964323426E-3</v>
      </c>
      <c r="Y2482" s="13">
        <f t="shared" si="3540"/>
        <v>2.7491591559968124E-3</v>
      </c>
      <c r="Z2482" s="13">
        <f t="shared" si="3541"/>
        <v>8.0915959930348502E-2</v>
      </c>
      <c r="AA2482" s="13">
        <f t="shared" si="3542"/>
        <v>3.8065485820562031E-2</v>
      </c>
      <c r="AB2482" s="13">
        <f t="shared" si="3543"/>
        <v>8.9536181243025145E-3</v>
      </c>
      <c r="AC2482" s="13">
        <f t="shared" si="3544"/>
        <v>6.3248113113618029E-5</v>
      </c>
      <c r="AD2482" s="13">
        <f t="shared" si="3545"/>
        <v>2.7547064879842063E-4</v>
      </c>
      <c r="AE2482" s="13">
        <f t="shared" si="3546"/>
        <v>4.2205709245556321E-4</v>
      </c>
      <c r="AF2482" s="13">
        <f t="shared" si="3547"/>
        <v>3.2332335598917925E-4</v>
      </c>
      <c r="AG2482" s="13">
        <f t="shared" si="3548"/>
        <v>1.6512456789498126E-4</v>
      </c>
      <c r="AH2482" s="13">
        <f t="shared" si="3549"/>
        <v>3.0993460583203833E-2</v>
      </c>
      <c r="AI2482" s="13">
        <f t="shared" si="3550"/>
        <v>1.4580326741172387E-2</v>
      </c>
      <c r="AJ2482" s="13">
        <f t="shared" si="3551"/>
        <v>3.4295287437917216E-3</v>
      </c>
      <c r="AK2482" s="13">
        <f t="shared" si="3552"/>
        <v>5.3778709779210728E-4</v>
      </c>
      <c r="AL2482" s="13">
        <f t="shared" si="3553"/>
        <v>1.8234783956153619E-6</v>
      </c>
      <c r="AM2482" s="13">
        <f t="shared" si="3554"/>
        <v>2.5918061368470355E-5</v>
      </c>
      <c r="AN2482" s="13">
        <f t="shared" si="3555"/>
        <v>3.9709862633191613E-5</v>
      </c>
      <c r="AO2482" s="13">
        <f t="shared" si="3556"/>
        <v>3.0420353743456169E-5</v>
      </c>
      <c r="AP2482" s="13">
        <f t="shared" si="3557"/>
        <v>1.5535987963915562E-5</v>
      </c>
      <c r="AQ2482" s="13">
        <f t="shared" si="3558"/>
        <v>5.950791796763303E-6</v>
      </c>
      <c r="AR2482" s="13">
        <f t="shared" si="3559"/>
        <v>9.4972077177306151E-3</v>
      </c>
      <c r="AS2482" s="13">
        <f t="shared" si="3560"/>
        <v>4.4677938199756337E-3</v>
      </c>
      <c r="AT2482" s="13">
        <f t="shared" si="3561"/>
        <v>1.0508973906375842E-3</v>
      </c>
      <c r="AU2482" s="13">
        <f t="shared" si="3562"/>
        <v>1.6479204579094423E-4</v>
      </c>
      <c r="AV2482" s="13">
        <f t="shared" si="3563"/>
        <v>1.9380877665531696E-5</v>
      </c>
      <c r="AW2482" s="13">
        <f t="shared" si="3564"/>
        <v>3.6508263685524913E-8</v>
      </c>
      <c r="AX2482" s="13">
        <f t="shared" si="3565"/>
        <v>2.0321157868962734E-6</v>
      </c>
      <c r="AY2482" s="13">
        <f t="shared" si="3566"/>
        <v>3.113467384970298E-6</v>
      </c>
      <c r="AZ2482" s="13">
        <f t="shared" si="3567"/>
        <v>2.3851197898716455E-6</v>
      </c>
      <c r="BA2482" s="13">
        <f t="shared" si="3568"/>
        <v>1.2181052416562965E-6</v>
      </c>
      <c r="BB2482" s="13">
        <f t="shared" si="3569"/>
        <v>4.6657416937234616E-7</v>
      </c>
      <c r="BC2482" s="13">
        <f t="shared" si="3570"/>
        <v>1.4297054020028196E-7</v>
      </c>
      <c r="BD2482" s="13">
        <f t="shared" si="3571"/>
        <v>2.4251608978282913E-3</v>
      </c>
      <c r="BE2482" s="13">
        <f t="shared" si="3572"/>
        <v>1.1408741594158668E-3</v>
      </c>
      <c r="BF2482" s="13">
        <f t="shared" si="3573"/>
        <v>2.6835206043203678E-4</v>
      </c>
      <c r="BG2482" s="13">
        <f t="shared" si="3574"/>
        <v>4.2080497510780359E-5</v>
      </c>
      <c r="BH2482" s="13">
        <f t="shared" si="3575"/>
        <v>4.9490069162425695E-6</v>
      </c>
      <c r="BI2482" s="13">
        <f t="shared" si="3576"/>
        <v>4.6563459855943294E-7</v>
      </c>
      <c r="BJ2482" s="14">
        <f t="shared" si="3577"/>
        <v>0.11131842831923022</v>
      </c>
      <c r="BK2482" s="14">
        <f t="shared" si="3578"/>
        <v>0.25128781564768643</v>
      </c>
      <c r="BL2482" s="14">
        <f t="shared" si="3579"/>
        <v>0.55543519776049799</v>
      </c>
      <c r="BM2482" s="14">
        <f t="shared" si="3580"/>
        <v>0.32297170599881242</v>
      </c>
      <c r="BN2482" s="14">
        <f t="shared" si="3581"/>
        <v>0.67598261869982945</v>
      </c>
    </row>
    <row r="2483" spans="1:66" x14ac:dyDescent="0.25">
      <c r="A2483" t="s">
        <v>357</v>
      </c>
      <c r="B2483" t="s">
        <v>330</v>
      </c>
      <c r="C2483" t="s">
        <v>334</v>
      </c>
      <c r="D2483" s="7" t="s">
        <v>485</v>
      </c>
      <c r="E2483" s="10">
        <f>VLOOKUP(A2483,home!$A$2:$E$405,3,FALSE)</f>
        <v>1.72</v>
      </c>
      <c r="F2483" s="10">
        <f>VLOOKUP(B2483,home!$B$2:$E$405,3,FALSE)</f>
        <v>0.63949999999999996</v>
      </c>
      <c r="G2483" s="10">
        <f>VLOOKUP(C2483,away!$B$2:$E$405,4,FALSE)</f>
        <v>0.87209999999999999</v>
      </c>
      <c r="H2483" s="10">
        <f>VLOOKUP(A2483,away!$A$2:$E$405,3,FALSE)</f>
        <v>1.58</v>
      </c>
      <c r="I2483" s="10">
        <f>VLOOKUP(C2483,away!$B$2:$E$405,3,FALSE)</f>
        <v>0.94940000000000002</v>
      </c>
      <c r="J2483" s="10">
        <f>VLOOKUP(B2483,home!$B$2:$E$405,4,FALSE)</f>
        <v>1.6456</v>
      </c>
      <c r="K2483" s="12">
        <f t="shared" si="3526"/>
        <v>0.95925767399999995</v>
      </c>
      <c r="L2483" s="12">
        <f t="shared" si="3527"/>
        <v>2.4684855712</v>
      </c>
      <c r="M2483" s="13">
        <f t="shared" si="3528"/>
        <v>3.2460112691437781E-2</v>
      </c>
      <c r="N2483" s="13">
        <f t="shared" si="3529"/>
        <v>3.1137612198166482E-2</v>
      </c>
      <c r="O2483" s="13">
        <f t="shared" si="3530"/>
        <v>8.0127319818340148E-2</v>
      </c>
      <c r="P2483" s="13">
        <f t="shared" si="3531"/>
        <v>7.6862746432795059E-2</v>
      </c>
      <c r="Q2483" s="13">
        <f t="shared" si="3532"/>
        <v>1.4934496725563599E-2</v>
      </c>
      <c r="R2483" s="13">
        <f t="shared" si="3533"/>
        <v>9.8896566415250242E-2</v>
      </c>
      <c r="S2483" s="13">
        <f t="shared" si="3534"/>
        <v>4.5501088099661101E-2</v>
      </c>
      <c r="T2483" s="13">
        <f t="shared" si="3535"/>
        <v>3.686558968018739E-2</v>
      </c>
      <c r="U2483" s="13">
        <f t="shared" si="3536"/>
        <v>9.4867290266079443E-2</v>
      </c>
      <c r="V2483" s="13">
        <f t="shared" si="3537"/>
        <v>1.1971405679969387E-2</v>
      </c>
      <c r="W2483" s="13">
        <f t="shared" si="3538"/>
        <v>4.7753435304415852E-3</v>
      </c>
      <c r="X2483" s="13">
        <f t="shared" si="3539"/>
        <v>1.1787866602418321E-2</v>
      </c>
      <c r="Y2483" s="13">
        <f t="shared" si="3540"/>
        <v>1.4549089311649997E-2</v>
      </c>
      <c r="Z2483" s="13">
        <f t="shared" si="3541"/>
        <v>8.1374915745755907E-2</v>
      </c>
      <c r="AA2483" s="13">
        <f t="shared" si="3542"/>
        <v>7.8059512400219785E-2</v>
      </c>
      <c r="AB2483" s="13">
        <f t="shared" si="3543"/>
        <v>3.7439593149304486E-2</v>
      </c>
      <c r="AC2483" s="13">
        <f t="shared" si="3544"/>
        <v>1.7717034903161411E-3</v>
      </c>
      <c r="AD2483" s="13">
        <f t="shared" si="3545"/>
        <v>1.1451962318905855E-3</v>
      </c>
      <c r="AE2483" s="13">
        <f t="shared" si="3546"/>
        <v>2.8269003746145193E-3</v>
      </c>
      <c r="AF2483" s="13">
        <f t="shared" si="3547"/>
        <v>3.4890813929779082E-3</v>
      </c>
      <c r="AG2483" s="13">
        <f t="shared" si="3548"/>
        <v>2.8709156917694546E-3</v>
      </c>
      <c r="AH2483" s="13">
        <f t="shared" si="3549"/>
        <v>5.0218201344003531E-2</v>
      </c>
      <c r="AI2483" s="13">
        <f t="shared" si="3550"/>
        <v>4.8172195013712497E-2</v>
      </c>
      <c r="AJ2483" s="13">
        <f t="shared" si="3551"/>
        <v>2.310477387016412E-2</v>
      </c>
      <c r="AK2483" s="13">
        <f t="shared" si="3552"/>
        <v>7.3878105469965382E-3</v>
      </c>
      <c r="AL2483" s="13">
        <f t="shared" si="3553"/>
        <v>1.6780964061925552E-4</v>
      </c>
      <c r="AM2483" s="13">
        <f t="shared" si="3554"/>
        <v>2.1970765473538559E-4</v>
      </c>
      <c r="AN2483" s="13">
        <f t="shared" si="3555"/>
        <v>5.4234517559649065E-4</v>
      </c>
      <c r="AO2483" s="13">
        <f t="shared" si="3556"/>
        <v>6.6938562028493387E-4</v>
      </c>
      <c r="AP2483" s="13">
        <f t="shared" si="3557"/>
        <v>5.5078958174737379E-4</v>
      </c>
      <c r="AQ2483" s="13">
        <f t="shared" si="3558"/>
        <v>3.3990403382766872E-4</v>
      </c>
      <c r="AR2483" s="13">
        <f t="shared" si="3559"/>
        <v>2.4792581085857853E-2</v>
      </c>
      <c r="AS2483" s="13">
        <f t="shared" si="3560"/>
        <v>2.3782473664876395E-2</v>
      </c>
      <c r="AT2483" s="13">
        <f t="shared" si="3561"/>
        <v>1.1406760184867791E-2</v>
      </c>
      <c r="AU2483" s="13">
        <f t="shared" si="3562"/>
        <v>3.6473407476040297E-3</v>
      </c>
      <c r="AV2483" s="13">
        <f t="shared" si="3563"/>
        <v>8.7468490045801536E-4</v>
      </c>
      <c r="AW2483" s="13">
        <f t="shared" si="3564"/>
        <v>1.1037743100026756E-5</v>
      </c>
      <c r="AX2483" s="13">
        <f t="shared" si="3565"/>
        <v>3.5126042306910168E-5</v>
      </c>
      <c r="AY2483" s="13">
        <f t="shared" si="3566"/>
        <v>8.6708128607968497E-5</v>
      </c>
      <c r="AZ2483" s="13">
        <f t="shared" si="3567"/>
        <v>1.070188821872621E-4</v>
      </c>
      <c r="BA2483" s="13">
        <f t="shared" si="3568"/>
        <v>8.80581888417364E-5</v>
      </c>
      <c r="BB2483" s="13">
        <f t="shared" si="3569"/>
        <v>5.4342592145457778E-5</v>
      </c>
      <c r="BC2483" s="13">
        <f t="shared" si="3570"/>
        <v>2.6828780922533817E-5</v>
      </c>
      <c r="BD2483" s="13">
        <f t="shared" si="3571"/>
        <v>1.0200021447207688E-2</v>
      </c>
      <c r="BE2483" s="13">
        <f t="shared" si="3572"/>
        <v>9.7844488481985577E-3</v>
      </c>
      <c r="BF2483" s="13">
        <f t="shared" si="3573"/>
        <v>4.6929038217474635E-3</v>
      </c>
      <c r="BG2483" s="13">
        <f t="shared" si="3574"/>
        <v>1.5005680014517275E-3</v>
      </c>
      <c r="BH2483" s="13">
        <f t="shared" si="3575"/>
        <v>3.5985784268785309E-4</v>
      </c>
      <c r="BI2483" s="13">
        <f t="shared" si="3576"/>
        <v>6.9039279429481589E-5</v>
      </c>
      <c r="BJ2483" s="14">
        <f t="shared" si="3577"/>
        <v>0.12710230642088355</v>
      </c>
      <c r="BK2483" s="14">
        <f t="shared" si="3578"/>
        <v>0.16882157416340668</v>
      </c>
      <c r="BL2483" s="14">
        <f t="shared" si="3579"/>
        <v>0.60938394264845752</v>
      </c>
      <c r="BM2483" s="14">
        <f t="shared" si="3580"/>
        <v>0.65218821431144236</v>
      </c>
      <c r="BN2483" s="14">
        <f t="shared" si="3581"/>
        <v>0.33441885428155327</v>
      </c>
    </row>
    <row r="2484" spans="1:66" x14ac:dyDescent="0.25">
      <c r="A2484" t="s">
        <v>357</v>
      </c>
      <c r="B2484" t="s">
        <v>331</v>
      </c>
      <c r="C2484" t="s">
        <v>337</v>
      </c>
      <c r="D2484" s="7" t="s">
        <v>485</v>
      </c>
      <c r="E2484" s="10">
        <f>VLOOKUP(A2484,home!$A$2:$E$405,3,FALSE)</f>
        <v>1.72</v>
      </c>
      <c r="F2484" s="10">
        <f>VLOOKUP(B2484,home!$B$2:$E$405,3,FALSE)</f>
        <v>0.87209999999999999</v>
      </c>
      <c r="G2484" s="10">
        <f>VLOOKUP(C2484,away!$B$2:$E$405,4,FALSE)</f>
        <v>0.87209999999999999</v>
      </c>
      <c r="H2484" s="10">
        <f>VLOOKUP(A2484,away!$A$2:$E$405,3,FALSE)</f>
        <v>1.58</v>
      </c>
      <c r="I2484" s="10">
        <f>VLOOKUP(C2484,away!$B$2:$E$405,3,FALSE)</f>
        <v>0.94940000000000002</v>
      </c>
      <c r="J2484" s="10">
        <f>VLOOKUP(B2484,home!$B$2:$E$405,4,FALSE)</f>
        <v>1.2024999999999999</v>
      </c>
      <c r="K2484" s="12">
        <f t="shared" si="3526"/>
        <v>1.3081604651999998</v>
      </c>
      <c r="L2484" s="12">
        <f t="shared" si="3527"/>
        <v>1.8038125300000001</v>
      </c>
      <c r="M2484" s="13">
        <f t="shared" si="3528"/>
        <v>4.4513044621703218E-2</v>
      </c>
      <c r="N2484" s="13">
        <f t="shared" si="3529"/>
        <v>5.8230205159795635E-2</v>
      </c>
      <c r="O2484" s="13">
        <f t="shared" si="3530"/>
        <v>8.0293187637077379E-2</v>
      </c>
      <c r="P2484" s="13">
        <f t="shared" si="3531"/>
        <v>0.10503637369171001</v>
      </c>
      <c r="Q2484" s="13">
        <f t="shared" si="3532"/>
        <v>3.8087226135264857E-2</v>
      </c>
      <c r="R2484" s="13">
        <f t="shared" si="3533"/>
        <v>7.2416928966700642E-2</v>
      </c>
      <c r="S2484" s="13">
        <f t="shared" si="3534"/>
        <v>6.1962958791440294E-2</v>
      </c>
      <c r="T2484" s="13">
        <f t="shared" si="3535"/>
        <v>6.8702215735734221E-2</v>
      </c>
      <c r="U2484" s="13">
        <f t="shared" si="3536"/>
        <v>9.473296348543446E-2</v>
      </c>
      <c r="V2484" s="13">
        <f t="shared" si="3537"/>
        <v>1.62458357244201E-2</v>
      </c>
      <c r="W2484" s="13">
        <f t="shared" si="3538"/>
        <v>1.6608067819761888E-2</v>
      </c>
      <c r="X2484" s="13">
        <f t="shared" si="3539"/>
        <v>2.9957840832376275E-2</v>
      </c>
      <c r="Y2484" s="13">
        <f t="shared" si="3540"/>
        <v>2.7019164332592983E-2</v>
      </c>
      <c r="Z2484" s="13">
        <f t="shared" si="3541"/>
        <v>4.3542187951418183E-2</v>
      </c>
      <c r="AA2484" s="13">
        <f t="shared" si="3542"/>
        <v>5.6960168846353042E-2</v>
      </c>
      <c r="AB2484" s="13">
        <f t="shared" si="3543"/>
        <v>3.7256520487957884E-2</v>
      </c>
      <c r="AC2484" s="13">
        <f t="shared" si="3544"/>
        <v>2.3959320332195551E-3</v>
      </c>
      <c r="AD2484" s="13">
        <f t="shared" si="3545"/>
        <v>5.431504431293214E-3</v>
      </c>
      <c r="AE2484" s="13">
        <f t="shared" si="3546"/>
        <v>9.7974157499172241E-3</v>
      </c>
      <c r="AF2484" s="13">
        <f t="shared" si="3547"/>
        <v>8.83635064566002E-3</v>
      </c>
      <c r="AG2484" s="13">
        <f t="shared" si="3548"/>
        <v>5.3130400047050434E-3</v>
      </c>
      <c r="AH2484" s="13">
        <f t="shared" si="3549"/>
        <v>1.9635486052595796E-2</v>
      </c>
      <c r="AI2484" s="13">
        <f t="shared" si="3550"/>
        <v>2.5686366568991825E-2</v>
      </c>
      <c r="AJ2484" s="13">
        <f t="shared" si="3551"/>
        <v>1.680094462009504E-2</v>
      </c>
      <c r="AK2484" s="13">
        <f t="shared" si="3552"/>
        <v>7.3261105100076536E-3</v>
      </c>
      <c r="AL2484" s="13">
        <f t="shared" si="3553"/>
        <v>2.2614495550231218E-4</v>
      </c>
      <c r="AM2484" s="13">
        <f t="shared" si="3554"/>
        <v>1.4210558727152784E-3</v>
      </c>
      <c r="AN2484" s="13">
        <f t="shared" si="3555"/>
        <v>2.5633183890339042E-3</v>
      </c>
      <c r="AO2484" s="13">
        <f t="shared" si="3556"/>
        <v>2.3118729142593861E-3</v>
      </c>
      <c r="AP2484" s="13">
        <f t="shared" si="3557"/>
        <v>1.3900617768362318E-3</v>
      </c>
      <c r="AQ2484" s="13">
        <f t="shared" si="3558"/>
        <v>6.2685271263281496E-4</v>
      </c>
      <c r="AR2484" s="13">
        <f t="shared" si="3559"/>
        <v>7.083747154862507E-3</v>
      </c>
      <c r="AS2484" s="13">
        <f t="shared" si="3560"/>
        <v>9.2666779734641123E-3</v>
      </c>
      <c r="AT2484" s="13">
        <f t="shared" si="3561"/>
        <v>6.0611508843127051E-3</v>
      </c>
      <c r="AU2484" s="13">
        <f t="shared" si="3562"/>
        <v>2.6429859868232989E-3</v>
      </c>
      <c r="AV2484" s="13">
        <f t="shared" si="3563"/>
        <v>8.6436244450996185E-4</v>
      </c>
      <c r="AW2484" s="13">
        <f t="shared" si="3564"/>
        <v>1.4823024386887329E-5</v>
      </c>
      <c r="AX2484" s="13">
        <f t="shared" si="3565"/>
        <v>3.0982818525440156E-4</v>
      </c>
      <c r="AY2484" s="13">
        <f t="shared" si="3566"/>
        <v>5.5887196270905078E-4</v>
      </c>
      <c r="AZ2484" s="13">
        <f t="shared" si="3567"/>
        <v>5.0405012450013939E-4</v>
      </c>
      <c r="BA2484" s="13">
        <f t="shared" si="3568"/>
        <v>3.030706434404704E-4</v>
      </c>
      <c r="BB2484" s="13">
        <f t="shared" si="3569"/>
        <v>1.3667065602827075E-4</v>
      </c>
      <c r="BC2484" s="13">
        <f t="shared" si="3570"/>
        <v>4.9305648365422965E-5</v>
      </c>
      <c r="BD2484" s="13">
        <f t="shared" si="3571"/>
        <v>2.1296253128821403E-3</v>
      </c>
      <c r="BE2484" s="13">
        <f t="shared" si="3572"/>
        <v>2.785891640001596E-3</v>
      </c>
      <c r="BF2484" s="13">
        <f t="shared" si="3573"/>
        <v>1.8221966518906399E-3</v>
      </c>
      <c r="BG2484" s="13">
        <f t="shared" si="3574"/>
        <v>7.9457520660771374E-4</v>
      </c>
      <c r="BH2484" s="13">
        <f t="shared" si="3575"/>
        <v>2.5985796797808322E-4</v>
      </c>
      <c r="BI2484" s="13">
        <f t="shared" si="3576"/>
        <v>6.7987184055227193E-5</v>
      </c>
      <c r="BJ2484" s="14">
        <f t="shared" si="3577"/>
        <v>0.2781579897328767</v>
      </c>
      <c r="BK2484" s="14">
        <f t="shared" si="3578"/>
        <v>0.2309391617807045</v>
      </c>
      <c r="BL2484" s="14">
        <f t="shared" si="3579"/>
        <v>0.44488773558260147</v>
      </c>
      <c r="BM2484" s="14">
        <f t="shared" si="3580"/>
        <v>0.59840605989702755</v>
      </c>
      <c r="BN2484" s="14">
        <f t="shared" si="3581"/>
        <v>0.39857696621225175</v>
      </c>
    </row>
    <row r="2485" spans="1:66" x14ac:dyDescent="0.25">
      <c r="A2485" t="s">
        <v>350</v>
      </c>
      <c r="B2485" t="s">
        <v>101</v>
      </c>
      <c r="C2485" t="s">
        <v>98</v>
      </c>
      <c r="D2485" s="7" t="s">
        <v>486</v>
      </c>
      <c r="E2485" s="10">
        <f>VLOOKUP(A2485,home!$A$2:$E$405,3,FALSE)</f>
        <v>1.6204000000000001</v>
      </c>
      <c r="F2485" s="10">
        <f>VLOOKUP(B2485,home!$B$2:$E$405,3,FALSE)</f>
        <v>0.89139999999999997</v>
      </c>
      <c r="G2485" s="10">
        <f>VLOOKUP(C2485,away!$B$2:$E$405,4,FALSE)</f>
        <v>1.0971</v>
      </c>
      <c r="H2485" s="10">
        <f>VLOOKUP(A2485,away!$A$2:$E$405,3,FALSE)</f>
        <v>1.3241000000000001</v>
      </c>
      <c r="I2485" s="10">
        <f>VLOOKUP(C2485,away!$B$2:$E$405,3,FALSE)</f>
        <v>0.92310000000000003</v>
      </c>
      <c r="J2485" s="10">
        <f>VLOOKUP(B2485,home!$B$2:$E$405,4,FALSE)</f>
        <v>1.3426</v>
      </c>
      <c r="K2485" s="12">
        <f t="shared" si="3526"/>
        <v>1.5846781847760001</v>
      </c>
      <c r="L2485" s="12">
        <f t="shared" si="3527"/>
        <v>1.641028710846</v>
      </c>
      <c r="M2485" s="13">
        <f t="shared" si="3528"/>
        <v>3.9727688318946026E-2</v>
      </c>
      <c r="N2485" s="13">
        <f t="shared" si="3529"/>
        <v>6.2955601010614093E-2</v>
      </c>
      <c r="O2485" s="13">
        <f t="shared" si="3530"/>
        <v>6.5194277146931684E-2</v>
      </c>
      <c r="P2485" s="13">
        <f t="shared" si="3531"/>
        <v>0.10331194876698317</v>
      </c>
      <c r="Q2485" s="13">
        <f t="shared" si="3532"/>
        <v>4.9882183765491042E-2</v>
      </c>
      <c r="R2485" s="13">
        <f t="shared" si="3533"/>
        <v>5.3492840290483089E-2</v>
      </c>
      <c r="S2485" s="13">
        <f t="shared" si="3534"/>
        <v>6.7165742644920437E-2</v>
      </c>
      <c r="T2485" s="13">
        <f t="shared" si="3535"/>
        <v>8.1858095718867027E-2</v>
      </c>
      <c r="U2485" s="13">
        <f t="shared" si="3536"/>
        <v>8.4768937050035228E-2</v>
      </c>
      <c r="V2485" s="13">
        <f t="shared" si="3537"/>
        <v>1.9407186095164751E-2</v>
      </c>
      <c r="W2485" s="13">
        <f t="shared" si="3538"/>
        <v>2.6349069474053733E-2</v>
      </c>
      <c r="X2485" s="13">
        <f t="shared" si="3539"/>
        <v>4.3239579510998084E-2</v>
      </c>
      <c r="Y2485" s="13">
        <f t="shared" si="3540"/>
        <v>3.5478695711228164E-2</v>
      </c>
      <c r="Z2485" s="13">
        <f t="shared" si="3541"/>
        <v>2.9261095580460809E-2</v>
      </c>
      <c r="AA2485" s="13">
        <f t="shared" si="3542"/>
        <v>4.6369419829001675E-2</v>
      </c>
      <c r="AB2485" s="13">
        <f t="shared" si="3543"/>
        <v>3.6740304021869327E-2</v>
      </c>
      <c r="AC2485" s="13">
        <f t="shared" si="3544"/>
        <v>3.1542771244929073E-3</v>
      </c>
      <c r="AD2485" s="13">
        <f t="shared" si="3545"/>
        <v>1.0438698896170042E-2</v>
      </c>
      <c r="AE2485" s="13">
        <f t="shared" si="3546"/>
        <v>1.7130204592491486E-2</v>
      </c>
      <c r="AF2485" s="13">
        <f t="shared" si="3547"/>
        <v>1.4055578779472271E-2</v>
      </c>
      <c r="AG2485" s="13">
        <f t="shared" si="3548"/>
        <v>7.6885361082239248E-3</v>
      </c>
      <c r="AH2485" s="13">
        <f t="shared" si="3549"/>
        <v>1.2004574489586297E-2</v>
      </c>
      <c r="AI2485" s="13">
        <f t="shared" si="3550"/>
        <v>1.9023387311165891E-2</v>
      </c>
      <c r="AJ2485" s="13">
        <f t="shared" si="3551"/>
        <v>1.5072973436274582E-2</v>
      </c>
      <c r="AK2485" s="13">
        <f t="shared" si="3552"/>
        <v>7.9619373947241567E-3</v>
      </c>
      <c r="AL2485" s="13">
        <f t="shared" si="3553"/>
        <v>3.2810820913238927E-4</v>
      </c>
      <c r="AM2485" s="13">
        <f t="shared" si="3554"/>
        <v>3.3083956836411966E-3</v>
      </c>
      <c r="AN2485" s="13">
        <f t="shared" si="3555"/>
        <v>5.429172303694183E-3</v>
      </c>
      <c r="AO2485" s="13">
        <f t="shared" si="3556"/>
        <v>4.4547138132460381E-3</v>
      </c>
      <c r="AP2485" s="13">
        <f t="shared" si="3557"/>
        <v>2.4367710887130047E-3</v>
      </c>
      <c r="AQ2485" s="13">
        <f t="shared" si="3558"/>
        <v>9.9970282958437655E-4</v>
      </c>
      <c r="AR2485" s="13">
        <f t="shared" si="3559"/>
        <v>3.9399702797801124E-3</v>
      </c>
      <c r="AS2485" s="13">
        <f t="shared" si="3560"/>
        <v>6.2435849510333388E-3</v>
      </c>
      <c r="AT2485" s="13">
        <f t="shared" si="3561"/>
        <v>4.9470364333491319E-3</v>
      </c>
      <c r="AU2485" s="13">
        <f t="shared" si="3562"/>
        <v>2.6131535717401465E-3</v>
      </c>
      <c r="AV2485" s="13">
        <f t="shared" si="3563"/>
        <v>1.0352518646515238E-3</v>
      </c>
      <c r="AW2485" s="13">
        <f t="shared" si="3564"/>
        <v>2.3701282913102314E-5</v>
      </c>
      <c r="AX2485" s="13">
        <f t="shared" si="3565"/>
        <v>8.7379041107888105E-4</v>
      </c>
      <c r="AY2485" s="13">
        <f t="shared" si="3566"/>
        <v>1.4339151518423725E-3</v>
      </c>
      <c r="AZ2485" s="13">
        <f t="shared" si="3567"/>
        <v>1.1765479665452178E-3</v>
      </c>
      <c r="BA2485" s="13">
        <f t="shared" si="3568"/>
        <v>6.4358299759606041E-4</v>
      </c>
      <c r="BB2485" s="13">
        <f t="shared" si="3569"/>
        <v>2.6403454421686684E-4</v>
      </c>
      <c r="BC2485" s="13">
        <f t="shared" si="3570"/>
        <v>8.665765354300317E-5</v>
      </c>
      <c r="BD2485" s="13">
        <f t="shared" si="3571"/>
        <v>1.077600724833186E-3</v>
      </c>
      <c r="BE2485" s="13">
        <f t="shared" si="3572"/>
        <v>1.7076503605419555E-3</v>
      </c>
      <c r="BF2485" s="13">
        <f t="shared" si="3573"/>
        <v>1.3530381367878542E-3</v>
      </c>
      <c r="BG2485" s="13">
        <f t="shared" si="3574"/>
        <v>7.147100061792261E-4</v>
      </c>
      <c r="BH2485" s="13">
        <f t="shared" si="3575"/>
        <v>2.8314633880833487E-4</v>
      </c>
      <c r="BI2485" s="13">
        <f t="shared" si="3576"/>
        <v>8.9739165241752494E-5</v>
      </c>
      <c r="BJ2485" s="14">
        <f t="shared" si="3577"/>
        <v>0.37018352801131105</v>
      </c>
      <c r="BK2485" s="14">
        <f t="shared" si="3578"/>
        <v>0.23452886631148206</v>
      </c>
      <c r="BL2485" s="14">
        <f t="shared" si="3579"/>
        <v>0.36463353280301847</v>
      </c>
      <c r="BM2485" s="14">
        <f t="shared" si="3580"/>
        <v>0.62263226953789419</v>
      </c>
      <c r="BN2485" s="14">
        <f t="shared" si="3581"/>
        <v>0.37456453929944905</v>
      </c>
    </row>
    <row r="2486" spans="1:66" x14ac:dyDescent="0.25">
      <c r="A2486" t="s">
        <v>350</v>
      </c>
      <c r="B2486" t="s">
        <v>102</v>
      </c>
      <c r="C2486" t="s">
        <v>97</v>
      </c>
      <c r="D2486" s="7" t="s">
        <v>486</v>
      </c>
      <c r="E2486" s="10">
        <f>VLOOKUP(A2486,home!$A$2:$E$405,3,FALSE)</f>
        <v>1.6204000000000001</v>
      </c>
      <c r="F2486" s="10">
        <f>VLOOKUP(B2486,home!$B$2:$E$405,3,FALSE)</f>
        <v>0.68569999999999998</v>
      </c>
      <c r="G2486" s="10">
        <f>VLOOKUP(C2486,away!$B$2:$E$405,4,FALSE)</f>
        <v>0.89139999999999997</v>
      </c>
      <c r="H2486" s="10">
        <f>VLOOKUP(A2486,away!$A$2:$E$405,3,FALSE)</f>
        <v>1.3241000000000001</v>
      </c>
      <c r="I2486" s="10">
        <f>VLOOKUP(C2486,away!$B$2:$E$405,3,FALSE)</f>
        <v>1.0069999999999999</v>
      </c>
      <c r="J2486" s="10">
        <f>VLOOKUP(B2486,home!$B$2:$E$405,4,FALSE)</f>
        <v>0.83909999999999996</v>
      </c>
      <c r="K2486" s="12">
        <f t="shared" si="3526"/>
        <v>0.990441920792</v>
      </c>
      <c r="L2486" s="12">
        <f t="shared" si="3527"/>
        <v>1.1188296761699998</v>
      </c>
      <c r="M2486" s="13">
        <f t="shared" si="3528"/>
        <v>0.12132630870693695</v>
      </c>
      <c r="N2486" s="13">
        <f t="shared" si="3529"/>
        <v>0.12016666223830176</v>
      </c>
      <c r="O2486" s="13">
        <f t="shared" si="3530"/>
        <v>0.13574347468148368</v>
      </c>
      <c r="P2486" s="13">
        <f t="shared" si="3531"/>
        <v>0.13444602779850889</v>
      </c>
      <c r="Q2486" s="13">
        <f t="shared" si="3532"/>
        <v>5.9509049881233546E-2</v>
      </c>
      <c r="R2486" s="13">
        <f t="shared" si="3533"/>
        <v>7.5936913910037498E-2</v>
      </c>
      <c r="S2486" s="13">
        <f t="shared" si="3534"/>
        <v>3.7246114596750972E-2</v>
      </c>
      <c r="T2486" s="13">
        <f t="shared" si="3535"/>
        <v>6.6580491007804887E-2</v>
      </c>
      <c r="U2486" s="13">
        <f t="shared" si="3536"/>
        <v>7.5211102872074276E-2</v>
      </c>
      <c r="V2486" s="13">
        <f t="shared" si="3537"/>
        <v>4.5859726109519546E-3</v>
      </c>
      <c r="W2486" s="13">
        <f t="shared" si="3538"/>
        <v>1.9646752556291967E-2</v>
      </c>
      <c r="X2486" s="13">
        <f t="shared" si="3539"/>
        <v>2.1981369800348254E-2</v>
      </c>
      <c r="Y2486" s="13">
        <f t="shared" si="3540"/>
        <v>1.2296704427748328E-2</v>
      </c>
      <c r="Z2486" s="13">
        <f t="shared" si="3541"/>
        <v>2.8320157599772133E-2</v>
      </c>
      <c r="AA2486" s="13">
        <f t="shared" si="3542"/>
        <v>2.8049471290250465E-2</v>
      </c>
      <c r="AB2486" s="13">
        <f t="shared" si="3543"/>
        <v>1.3890686110957864E-2</v>
      </c>
      <c r="AC2486" s="13">
        <f t="shared" si="3544"/>
        <v>3.1761753062177901E-4</v>
      </c>
      <c r="AD2486" s="13">
        <f t="shared" si="3545"/>
        <v>4.8647418347947365E-3</v>
      </c>
      <c r="AE2486" s="13">
        <f t="shared" si="3546"/>
        <v>5.442817531674045E-3</v>
      </c>
      <c r="AF2486" s="13">
        <f t="shared" si="3547"/>
        <v>3.0447928882076361E-3</v>
      </c>
      <c r="AG2486" s="13">
        <f t="shared" si="3548"/>
        <v>1.1355348803726891E-3</v>
      </c>
      <c r="AH2486" s="13">
        <f t="shared" si="3549"/>
        <v>7.9213581891091085E-3</v>
      </c>
      <c r="AI2486" s="13">
        <f t="shared" si="3550"/>
        <v>7.8456452201026636E-3</v>
      </c>
      <c r="AJ2486" s="13">
        <f t="shared" si="3551"/>
        <v>3.8853279608255273E-3</v>
      </c>
      <c r="AK2486" s="13">
        <f t="shared" si="3552"/>
        <v>1.2827305628089667E-3</v>
      </c>
      <c r="AL2486" s="13">
        <f t="shared" si="3553"/>
        <v>1.4078534427159365E-5</v>
      </c>
      <c r="AM2486" s="13">
        <f t="shared" si="3554"/>
        <v>9.6364884940225979E-4</v>
      </c>
      <c r="AN2486" s="13">
        <f t="shared" si="3555"/>
        <v>1.0781589301183231E-3</v>
      </c>
      <c r="AO2486" s="13">
        <f t="shared" si="3556"/>
        <v>6.0313810332203867E-4</v>
      </c>
      <c r="AP2486" s="13">
        <f t="shared" si="3557"/>
        <v>2.2493626960852809E-4</v>
      </c>
      <c r="AQ2486" s="13">
        <f t="shared" si="3558"/>
        <v>6.2916343421249356E-5</v>
      </c>
      <c r="AR2486" s="13">
        <f t="shared" si="3559"/>
        <v>1.7725301235095019E-3</v>
      </c>
      <c r="AS2486" s="13">
        <f t="shared" si="3560"/>
        <v>1.7555881401904317E-3</v>
      </c>
      <c r="AT2486" s="13">
        <f t="shared" si="3561"/>
        <v>8.6940404484493305E-4</v>
      </c>
      <c r="AU2486" s="13">
        <f t="shared" si="3562"/>
        <v>2.8703140404018324E-4</v>
      </c>
      <c r="AV2486" s="13">
        <f t="shared" si="3563"/>
        <v>7.1071983786295914E-5</v>
      </c>
      <c r="AW2486" s="13">
        <f t="shared" si="3564"/>
        <v>4.3335911667769648E-7</v>
      </c>
      <c r="AX2486" s="13">
        <f t="shared" si="3565"/>
        <v>1.5907303622849579E-4</v>
      </c>
      <c r="AY2486" s="13">
        <f t="shared" si="3566"/>
        <v>1.7797563361090656E-4</v>
      </c>
      <c r="AZ2486" s="13">
        <f t="shared" si="3567"/>
        <v>9.9562210259520589E-5</v>
      </c>
      <c r="BA2486" s="13">
        <f t="shared" si="3568"/>
        <v>3.7131051821142945E-5</v>
      </c>
      <c r="BB2486" s="13">
        <f t="shared" si="3569"/>
        <v>1.0385830671225218E-5</v>
      </c>
      <c r="BC2486" s="13">
        <f t="shared" si="3570"/>
        <v>2.3239951133286696E-6</v>
      </c>
      <c r="BD2486" s="13">
        <f t="shared" si="3571"/>
        <v>3.3052655068128447E-4</v>
      </c>
      <c r="BE2486" s="13">
        <f t="shared" si="3572"/>
        <v>3.2736735172952567E-4</v>
      </c>
      <c r="BF2486" s="13">
        <f t="shared" si="3573"/>
        <v>1.6211917432579082E-4</v>
      </c>
      <c r="BG2486" s="13">
        <f t="shared" si="3574"/>
        <v>5.3523208805483126E-5</v>
      </c>
      <c r="BH2486" s="13">
        <f t="shared" si="3575"/>
        <v>1.3252907434063496E-5</v>
      </c>
      <c r="BI2486" s="13">
        <f t="shared" si="3576"/>
        <v>2.6252470190144858E-6</v>
      </c>
      <c r="BJ2486" s="14">
        <f t="shared" si="3577"/>
        <v>0.31808816730035477</v>
      </c>
      <c r="BK2486" s="14">
        <f t="shared" si="3578"/>
        <v>0.29811409541180856</v>
      </c>
      <c r="BL2486" s="14">
        <f t="shared" si="3579"/>
        <v>0.35541175093401645</v>
      </c>
      <c r="BM2486" s="14">
        <f t="shared" si="3580"/>
        <v>0.35262819175495547</v>
      </c>
      <c r="BN2486" s="14">
        <f t="shared" si="3581"/>
        <v>0.64712843721650226</v>
      </c>
    </row>
    <row r="2487" spans="1:66" x14ac:dyDescent="0.25">
      <c r="A2487" t="s">
        <v>344</v>
      </c>
      <c r="B2487" t="s">
        <v>202</v>
      </c>
      <c r="C2487" t="s">
        <v>207</v>
      </c>
      <c r="D2487" s="7" t="s">
        <v>486</v>
      </c>
      <c r="E2487" s="10">
        <f>VLOOKUP(A2487,home!$A$2:$E$405,3,FALSE)</f>
        <v>1.3976999999999999</v>
      </c>
      <c r="F2487" s="10">
        <f>VLOOKUP(B2487,home!$B$2:$E$405,3,FALSE)</f>
        <v>1.2358</v>
      </c>
      <c r="G2487" s="10">
        <f>VLOOKUP(C2487,away!$B$2:$E$405,4,FALSE)</f>
        <v>1.0731999999999999</v>
      </c>
      <c r="H2487" s="10">
        <f>VLOOKUP(A2487,away!$A$2:$E$405,3,FALSE)</f>
        <v>1.0585</v>
      </c>
      <c r="I2487" s="10">
        <f>VLOOKUP(C2487,away!$B$2:$E$405,3,FALSE)</f>
        <v>0.73480000000000001</v>
      </c>
      <c r="J2487" s="10">
        <f>VLOOKUP(B2487,home!$B$2:$E$405,4,FALSE)</f>
        <v>0.77300000000000002</v>
      </c>
      <c r="K2487" s="12">
        <f t="shared" si="3526"/>
        <v>1.8537143847119999</v>
      </c>
      <c r="L2487" s="12">
        <f t="shared" si="3527"/>
        <v>0.60122842340000004</v>
      </c>
      <c r="M2487" s="13">
        <f t="shared" si="3528"/>
        <v>8.5868106259852001E-2</v>
      </c>
      <c r="N2487" s="13">
        <f t="shared" si="3529"/>
        <v>0.15917494376186614</v>
      </c>
      <c r="O2487" s="13">
        <f t="shared" si="3530"/>
        <v>5.162634614695448E-2</v>
      </c>
      <c r="P2487" s="13">
        <f t="shared" si="3531"/>
        <v>9.5700500482730447E-2</v>
      </c>
      <c r="Q2487" s="13">
        <f t="shared" si="3532"/>
        <v>0.14753244146854749</v>
      </c>
      <c r="R2487" s="13">
        <f t="shared" si="3533"/>
        <v>1.5519613349918054E-2</v>
      </c>
      <c r="S2487" s="13">
        <f t="shared" si="3534"/>
        <v>2.6664690161355146E-2</v>
      </c>
      <c r="T2487" s="13">
        <f t="shared" si="3535"/>
        <v>8.8700697184487587E-2</v>
      </c>
      <c r="U2487" s="13">
        <f t="shared" si="3536"/>
        <v>2.876893051191148E-2</v>
      </c>
      <c r="V2487" s="13">
        <f t="shared" si="3537"/>
        <v>3.301994580614078E-3</v>
      </c>
      <c r="W2487" s="13">
        <f t="shared" si="3538"/>
        <v>9.1161002987309198E-2</v>
      </c>
      <c r="X2487" s="13">
        <f t="shared" si="3539"/>
        <v>5.4808586101622592E-2</v>
      </c>
      <c r="Y2487" s="13">
        <f t="shared" si="3540"/>
        <v>1.6476239905330852E-2</v>
      </c>
      <c r="Z2487" s="13">
        <f t="shared" si="3541"/>
        <v>3.1102775553829417E-3</v>
      </c>
      <c r="AA2487" s="13">
        <f t="shared" si="3542"/>
        <v>5.7655662448602317E-3</v>
      </c>
      <c r="AB2487" s="13">
        <f t="shared" si="3543"/>
        <v>5.3438565420536816E-3</v>
      </c>
      <c r="AC2487" s="13">
        <f t="shared" si="3544"/>
        <v>2.3000575222288574E-4</v>
      </c>
      <c r="AD2487" s="13">
        <f t="shared" si="3545"/>
        <v>4.2246615640587175E-2</v>
      </c>
      <c r="AE2487" s="13">
        <f t="shared" si="3546"/>
        <v>2.5399866115576007E-2</v>
      </c>
      <c r="AF2487" s="13">
        <f t="shared" si="3547"/>
        <v>7.6355607296194226E-3</v>
      </c>
      <c r="AG2487" s="13">
        <f t="shared" si="3548"/>
        <v>1.5302387130813465E-3</v>
      </c>
      <c r="AH2487" s="13">
        <f t="shared" si="3549"/>
        <v>4.6749681773982309E-4</v>
      </c>
      <c r="AI2487" s="13">
        <f t="shared" si="3550"/>
        <v>8.6660557585139402E-4</v>
      </c>
      <c r="AJ2487" s="13">
        <f t="shared" si="3551"/>
        <v>8.0321961091367781E-4</v>
      </c>
      <c r="AK2487" s="13">
        <f t="shared" si="3552"/>
        <v>4.9631324894448662E-4</v>
      </c>
      <c r="AL2487" s="13">
        <f t="shared" si="3553"/>
        <v>1.025370958340499E-5</v>
      </c>
      <c r="AM2487" s="13">
        <f t="shared" si="3554"/>
        <v>1.5662631823671079E-2</v>
      </c>
      <c r="AN2487" s="13">
        <f t="shared" si="3555"/>
        <v>9.416819437640429E-3</v>
      </c>
      <c r="AO2487" s="13">
        <f t="shared" si="3556"/>
        <v>2.8308297519675151E-3</v>
      </c>
      <c r="AP2487" s="13">
        <f t="shared" si="3557"/>
        <v>5.6732510289641408E-4</v>
      </c>
      <c r="AQ2487" s="13">
        <f t="shared" si="3558"/>
        <v>8.5272994292413465E-5</v>
      </c>
      <c r="AR2487" s="13">
        <f t="shared" si="3559"/>
        <v>5.6214474934846206E-5</v>
      </c>
      <c r="AS2487" s="13">
        <f t="shared" si="3560"/>
        <v>1.0420558081575656E-4</v>
      </c>
      <c r="AT2487" s="13">
        <f t="shared" si="3561"/>
        <v>9.6583692062718405E-5</v>
      </c>
      <c r="AU2487" s="13">
        <f t="shared" si="3562"/>
        <v>5.9679526435085095E-5</v>
      </c>
      <c r="AV2487" s="13">
        <f t="shared" si="3563"/>
        <v>2.7657199156379332E-5</v>
      </c>
      <c r="AW2487" s="13">
        <f t="shared" si="3564"/>
        <v>3.1743940460879135E-7</v>
      </c>
      <c r="AX2487" s="13">
        <f t="shared" si="3565"/>
        <v>4.8390076523311685E-3</v>
      </c>
      <c r="AY2487" s="13">
        <f t="shared" si="3566"/>
        <v>2.9093489416316038E-3</v>
      </c>
      <c r="AZ2487" s="13">
        <f t="shared" si="3567"/>
        <v>8.7459163864881382E-4</v>
      </c>
      <c r="BA2487" s="13">
        <f t="shared" si="3568"/>
        <v>1.7527645067454963E-4</v>
      </c>
      <c r="BB2487" s="13">
        <f t="shared" si="3569"/>
        <v>2.6345296024551839E-5</v>
      </c>
      <c r="BC2487" s="13">
        <f t="shared" si="3570"/>
        <v>3.1679081585695182E-6</v>
      </c>
      <c r="BD2487" s="13">
        <f t="shared" si="3571"/>
        <v>5.6329566895560653E-6</v>
      </c>
      <c r="BE2487" s="13">
        <f t="shared" si="3572"/>
        <v>1.0441892843889764E-5</v>
      </c>
      <c r="BF2487" s="13">
        <f t="shared" si="3573"/>
        <v>9.6781434841698779E-6</v>
      </c>
      <c r="BG2487" s="13">
        <f t="shared" si="3574"/>
        <v>5.9801712646374701E-6</v>
      </c>
      <c r="BH2487" s="13">
        <f t="shared" si="3575"/>
        <v>2.7713823740749587E-6</v>
      </c>
      <c r="BI2487" s="13">
        <f t="shared" si="3576"/>
        <v>1.0274702744720085E-6</v>
      </c>
      <c r="BJ2487" s="14">
        <f t="shared" si="3577"/>
        <v>0.6720568096059647</v>
      </c>
      <c r="BK2487" s="14">
        <f t="shared" si="3578"/>
        <v>0.21468489988798958</v>
      </c>
      <c r="BL2487" s="14">
        <f t="shared" si="3579"/>
        <v>0.11003782053948291</v>
      </c>
      <c r="BM2487" s="14">
        <f t="shared" si="3580"/>
        <v>0.44155882461672474</v>
      </c>
      <c r="BN2487" s="14">
        <f t="shared" si="3581"/>
        <v>0.55542195146986861</v>
      </c>
    </row>
    <row r="2488" spans="1:66" x14ac:dyDescent="0.25">
      <c r="A2488" t="s">
        <v>344</v>
      </c>
      <c r="B2488" t="s">
        <v>211</v>
      </c>
      <c r="C2488" t="s">
        <v>199</v>
      </c>
      <c r="D2488" s="7" t="s">
        <v>486</v>
      </c>
      <c r="E2488" s="10">
        <f>VLOOKUP(A2488,home!$A$2:$E$405,3,FALSE)</f>
        <v>1.3976999999999999</v>
      </c>
      <c r="F2488" s="10">
        <f>VLOOKUP(B2488,home!$B$2:$E$405,3,FALSE)</f>
        <v>1.2683</v>
      </c>
      <c r="G2488" s="10">
        <f>VLOOKUP(C2488,away!$B$2:$E$405,4,FALSE)</f>
        <v>0.86609999999999998</v>
      </c>
      <c r="H2488" s="10">
        <f>VLOOKUP(A2488,away!$A$2:$E$405,3,FALSE)</f>
        <v>1.0585</v>
      </c>
      <c r="I2488" s="10">
        <f>VLOOKUP(C2488,away!$B$2:$E$405,3,FALSE)</f>
        <v>1.3425</v>
      </c>
      <c r="J2488" s="10">
        <f>VLOOKUP(B2488,home!$B$2:$E$405,4,FALSE)</f>
        <v>0.73</v>
      </c>
      <c r="K2488" s="12">
        <f t="shared" si="3526"/>
        <v>1.5353379903509998</v>
      </c>
      <c r="L2488" s="12">
        <f t="shared" si="3527"/>
        <v>1.0373564625</v>
      </c>
      <c r="M2488" s="13">
        <f t="shared" si="3528"/>
        <v>7.632960158292329E-2</v>
      </c>
      <c r="N2488" s="13">
        <f t="shared" si="3529"/>
        <v>0.11719173709861792</v>
      </c>
      <c r="O2488" s="13">
        <f t="shared" si="3530"/>
        <v>7.9181005482095709E-2</v>
      </c>
      <c r="P2488" s="13">
        <f t="shared" si="3531"/>
        <v>0.12156960583085231</v>
      </c>
      <c r="Q2488" s="13">
        <f t="shared" si="3532"/>
        <v>8.9964463061367378E-2</v>
      </c>
      <c r="R2488" s="13">
        <f t="shared" si="3533"/>
        <v>4.1069463872049947E-2</v>
      </c>
      <c r="S2488" s="13">
        <f t="shared" si="3534"/>
        <v>4.8405758563448482E-2</v>
      </c>
      <c r="T2488" s="13">
        <f t="shared" si="3535"/>
        <v>9.3325217152051998E-2</v>
      </c>
      <c r="U2488" s="13">
        <f t="shared" si="3536"/>
        <v>6.305550812610615E-2</v>
      </c>
      <c r="V2488" s="13">
        <f t="shared" si="3537"/>
        <v>8.5661669427581459E-3</v>
      </c>
      <c r="W2488" s="13">
        <f t="shared" si="3538"/>
        <v>4.6041952639882179E-2</v>
      </c>
      <c r="X2488" s="13">
        <f t="shared" si="3539"/>
        <v>4.7761917117100719E-2</v>
      </c>
      <c r="Y2488" s="13">
        <f t="shared" si="3540"/>
        <v>2.4773066691406897E-2</v>
      </c>
      <c r="Z2488" s="13">
        <f t="shared" si="3541"/>
        <v>1.4201224586360429E-2</v>
      </c>
      <c r="AA2488" s="13">
        <f t="shared" si="3542"/>
        <v>2.1803679616945831E-2</v>
      </c>
      <c r="AB2488" s="13">
        <f t="shared" si="3543"/>
        <v>1.6738008822669334E-2</v>
      </c>
      <c r="AC2488" s="13">
        <f t="shared" si="3544"/>
        <v>8.5270451855843927E-4</v>
      </c>
      <c r="AD2488" s="13">
        <f t="shared" si="3545"/>
        <v>1.7672489759488163E-2</v>
      </c>
      <c r="AE2488" s="13">
        <f t="shared" si="3546"/>
        <v>1.8332671460470115E-2</v>
      </c>
      <c r="AF2488" s="13">
        <f t="shared" si="3547"/>
        <v>9.5087576072039916E-3</v>
      </c>
      <c r="AG2488" s="13">
        <f t="shared" si="3548"/>
        <v>3.2879903847263664E-3</v>
      </c>
      <c r="AH2488" s="13">
        <f t="shared" si="3549"/>
        <v>3.6829330250187199E-3</v>
      </c>
      <c r="AI2488" s="13">
        <f t="shared" si="3550"/>
        <v>5.6545469892295697E-3</v>
      </c>
      <c r="AJ2488" s="13">
        <f t="shared" si="3551"/>
        <v>4.3408204053945127E-3</v>
      </c>
      <c r="AK2488" s="13">
        <f t="shared" si="3552"/>
        <v>2.2215421592310072E-3</v>
      </c>
      <c r="AL2488" s="13">
        <f t="shared" si="3553"/>
        <v>5.4323853425970438E-5</v>
      </c>
      <c r="AM2488" s="13">
        <f t="shared" si="3554"/>
        <v>5.4266489823662336E-3</v>
      </c>
      <c r="AN2488" s="13">
        <f t="shared" si="3555"/>
        <v>5.6293693915766612E-3</v>
      </c>
      <c r="AO2488" s="13">
        <f t="shared" si="3556"/>
        <v>2.9198313590758705E-3</v>
      </c>
      <c r="AP2488" s="13">
        <f t="shared" si="3557"/>
        <v>1.0096353099158376E-3</v>
      </c>
      <c r="AQ2488" s="13">
        <f t="shared" si="3558"/>
        <v>2.6183792837734609E-4</v>
      </c>
      <c r="AR2488" s="13">
        <f t="shared" si="3559"/>
        <v>7.6410287489156892E-4</v>
      </c>
      <c r="AS2488" s="13">
        <f t="shared" si="3560"/>
        <v>1.1731561723574428E-3</v>
      </c>
      <c r="AT2488" s="13">
        <f t="shared" si="3561"/>
        <v>9.0059562001757376E-4</v>
      </c>
      <c r="AU2488" s="13">
        <f t="shared" si="3562"/>
        <v>4.6090622311889805E-4</v>
      </c>
      <c r="AV2488" s="13">
        <f t="shared" si="3563"/>
        <v>1.7691170858590968E-4</v>
      </c>
      <c r="AW2488" s="13">
        <f t="shared" si="3564"/>
        <v>2.4033669300462792E-6</v>
      </c>
      <c r="AX2488" s="13">
        <f t="shared" si="3565"/>
        <v>1.3886233904877442E-3</v>
      </c>
      <c r="AY2488" s="13">
        <f t="shared" si="3566"/>
        <v>1.4404974481011226E-3</v>
      </c>
      <c r="AZ2488" s="13">
        <f t="shared" si="3567"/>
        <v>7.4715466850122875E-4</v>
      </c>
      <c r="BA2488" s="13">
        <f t="shared" si="3568"/>
        <v>2.5835524128559832E-4</v>
      </c>
      <c r="BB2488" s="13">
        <f t="shared" si="3569"/>
        <v>6.7001619792090553E-5</v>
      </c>
      <c r="BC2488" s="13">
        <f t="shared" si="3570"/>
        <v>1.3900912657858612E-5</v>
      </c>
      <c r="BD2488" s="13">
        <f t="shared" si="3571"/>
        <v>1.3210784254726626E-4</v>
      </c>
      <c r="BE2488" s="13">
        <f t="shared" si="3572"/>
        <v>2.028301894861261E-4</v>
      </c>
      <c r="BF2488" s="13">
        <f t="shared" si="3573"/>
        <v>1.5570644775407067E-4</v>
      </c>
      <c r="BG2488" s="13">
        <f t="shared" si="3574"/>
        <v>7.9687341526475935E-5</v>
      </c>
      <c r="BH2488" s="13">
        <f t="shared" si="3575"/>
        <v>3.058675069891834E-5</v>
      </c>
      <c r="BI2488" s="13">
        <f t="shared" si="3576"/>
        <v>9.3922000698888626E-6</v>
      </c>
      <c r="BJ2488" s="14">
        <f t="shared" si="3577"/>
        <v>0.48702311922445329</v>
      </c>
      <c r="BK2488" s="14">
        <f t="shared" si="3578"/>
        <v>0.25721865874006772</v>
      </c>
      <c r="BL2488" s="14">
        <f t="shared" si="3579"/>
        <v>0.24183349186979489</v>
      </c>
      <c r="BM2488" s="14">
        <f t="shared" si="3580"/>
        <v>0.47353252341159879</v>
      </c>
      <c r="BN2488" s="14">
        <f t="shared" si="3581"/>
        <v>0.52530587692790653</v>
      </c>
    </row>
    <row r="2489" spans="1:66" x14ac:dyDescent="0.25">
      <c r="A2489" t="s">
        <v>344</v>
      </c>
      <c r="B2489" t="s">
        <v>214</v>
      </c>
      <c r="C2489" t="s">
        <v>200</v>
      </c>
      <c r="D2489" s="7" t="s">
        <v>486</v>
      </c>
      <c r="E2489" s="10">
        <f>VLOOKUP(A2489,home!$A$2:$E$405,3,FALSE)</f>
        <v>1.3976999999999999</v>
      </c>
      <c r="F2489" s="10">
        <f>VLOOKUP(B2489,home!$B$2:$E$405,3,FALSE)</f>
        <v>1.0731999999999999</v>
      </c>
      <c r="G2489" s="10">
        <f>VLOOKUP(C2489,away!$B$2:$E$405,4,FALSE)</f>
        <v>0.85860000000000003</v>
      </c>
      <c r="H2489" s="10">
        <f>VLOOKUP(A2489,away!$A$2:$E$405,3,FALSE)</f>
        <v>1.0585</v>
      </c>
      <c r="I2489" s="10">
        <f>VLOOKUP(C2489,away!$B$2:$E$405,3,FALSE)</f>
        <v>1.2282</v>
      </c>
      <c r="J2489" s="10">
        <f>VLOOKUP(B2489,home!$B$2:$E$405,4,FALSE)</f>
        <v>0.6613</v>
      </c>
      <c r="K2489" s="12">
        <f t="shared" si="3526"/>
        <v>1.287909994104</v>
      </c>
      <c r="L2489" s="12">
        <f t="shared" si="3527"/>
        <v>0.85972286660999997</v>
      </c>
      <c r="M2489" s="13">
        <f t="shared" si="3528"/>
        <v>0.11676021860787703</v>
      </c>
      <c r="N2489" s="13">
        <f t="shared" si="3529"/>
        <v>0.15037665245885262</v>
      </c>
      <c r="O2489" s="13">
        <f t="shared" si="3530"/>
        <v>0.10038142984757428</v>
      </c>
      <c r="P2489" s="13">
        <f t="shared" si="3531"/>
        <v>0.12928224672314048</v>
      </c>
      <c r="Q2489" s="13">
        <f t="shared" si="3532"/>
        <v>9.6835796790830098E-2</v>
      </c>
      <c r="R2489" s="13">
        <f t="shared" si="3533"/>
        <v>4.3150105311483583E-2</v>
      </c>
      <c r="S2489" s="13">
        <f t="shared" si="3534"/>
        <v>3.5786802039816067E-2</v>
      </c>
      <c r="T2489" s="13">
        <f t="shared" si="3535"/>
        <v>8.3251948807475884E-2</v>
      </c>
      <c r="U2489" s="13">
        <f t="shared" si="3536"/>
        <v>5.5573451877299798E-2</v>
      </c>
      <c r="V2489" s="13">
        <f t="shared" si="3537"/>
        <v>4.4027535195218003E-3</v>
      </c>
      <c r="W2489" s="13">
        <f t="shared" si="3538"/>
        <v>4.157193015797804E-2</v>
      </c>
      <c r="X2489" s="13">
        <f t="shared" si="3539"/>
        <v>3.5740338965927584E-2</v>
      </c>
      <c r="Y2489" s="13">
        <f t="shared" si="3540"/>
        <v>1.5363393334700172E-2</v>
      </c>
      <c r="Z2489" s="13">
        <f t="shared" si="3541"/>
        <v>1.2365710744304018E-2</v>
      </c>
      <c r="AA2489" s="13">
        <f t="shared" si="3542"/>
        <v>1.5925922451788355E-2</v>
      </c>
      <c r="AB2489" s="13">
        <f t="shared" si="3543"/>
        <v>1.0255577345491755E-2</v>
      </c>
      <c r="AC2489" s="13">
        <f t="shared" si="3544"/>
        <v>3.0468311122920026E-4</v>
      </c>
      <c r="AD2489" s="13">
        <f t="shared" si="3545"/>
        <v>1.3385226081163352E-2</v>
      </c>
      <c r="AE2489" s="13">
        <f t="shared" si="3546"/>
        <v>1.150758493672069E-2</v>
      </c>
      <c r="AF2489" s="13">
        <f t="shared" si="3547"/>
        <v>4.9466669547777835E-3</v>
      </c>
      <c r="AG2489" s="13">
        <f t="shared" si="3548"/>
        <v>1.4175875648421718E-3</v>
      </c>
      <c r="AH2489" s="13">
        <f t="shared" si="3549"/>
        <v>2.6577710721907813E-3</v>
      </c>
      <c r="AI2489" s="13">
        <f t="shared" si="3550"/>
        <v>3.422969925915011E-3</v>
      </c>
      <c r="AJ2489" s="13">
        <f t="shared" si="3551"/>
        <v>2.204238588551686E-3</v>
      </c>
      <c r="AK2489" s="13">
        <f t="shared" si="3552"/>
        <v>9.4628696919513697E-4</v>
      </c>
      <c r="AL2489" s="13">
        <f t="shared" si="3553"/>
        <v>1.3494362250414673E-5</v>
      </c>
      <c r="AM2489" s="13">
        <f t="shared" si="3554"/>
        <v>3.4477932886543571E-3</v>
      </c>
      <c r="AN2489" s="13">
        <f t="shared" si="3555"/>
        <v>2.9641467296006425E-3</v>
      </c>
      <c r="AO2489" s="13">
        <f t="shared" si="3556"/>
        <v>1.2741723617124604E-3</v>
      </c>
      <c r="AP2489" s="13">
        <f t="shared" si="3557"/>
        <v>3.6514503845555676E-4</v>
      </c>
      <c r="AQ2489" s="13">
        <f t="shared" si="3558"/>
        <v>7.8480884797357486E-5</v>
      </c>
      <c r="AR2489" s="13">
        <f t="shared" si="3559"/>
        <v>4.5698931299539852E-4</v>
      </c>
      <c r="AS2489" s="13">
        <f t="shared" si="3560"/>
        <v>5.885611034054947E-4</v>
      </c>
      <c r="AT2489" s="13">
        <f t="shared" si="3561"/>
        <v>3.7900686360840726E-4</v>
      </c>
      <c r="AU2489" s="13">
        <f t="shared" si="3562"/>
        <v>1.6270890915842643E-4</v>
      </c>
      <c r="AV2489" s="13">
        <f t="shared" si="3563"/>
        <v>5.2388607558724326E-5</v>
      </c>
      <c r="AW2489" s="13">
        <f t="shared" si="3564"/>
        <v>4.1504372775201889E-7</v>
      </c>
      <c r="AX2489" s="13">
        <f t="shared" si="3565"/>
        <v>7.4007457234377357E-4</v>
      </c>
      <c r="AY2489" s="13">
        <f t="shared" si="3566"/>
        <v>6.3625903284055874E-4</v>
      </c>
      <c r="AZ2489" s="13">
        <f t="shared" si="3567"/>
        <v>2.7350321981009561E-4</v>
      </c>
      <c r="BA2489" s="13">
        <f t="shared" si="3568"/>
        <v>7.8378990720733452E-5</v>
      </c>
      <c r="BB2489" s="13">
        <f t="shared" si="3569"/>
        <v>1.6846052646106886E-5</v>
      </c>
      <c r="BC2489" s="13">
        <f t="shared" si="3570"/>
        <v>2.8965873343947986E-6</v>
      </c>
      <c r="BD2489" s="13">
        <f t="shared" si="3571"/>
        <v>6.5480693696423048E-5</v>
      </c>
      <c r="BE2489" s="13">
        <f t="shared" si="3572"/>
        <v>8.4333239832486031E-5</v>
      </c>
      <c r="BF2489" s="13">
        <f t="shared" si="3573"/>
        <v>5.4306811207714166E-5</v>
      </c>
      <c r="BG2489" s="13">
        <f t="shared" si="3574"/>
        <v>2.3314094967444726E-5</v>
      </c>
      <c r="BH2489" s="13">
        <f t="shared" si="3575"/>
        <v>7.50661397801546E-6</v>
      </c>
      <c r="BI2489" s="13">
        <f t="shared" si="3576"/>
        <v>1.9335686328333776E-6</v>
      </c>
      <c r="BJ2489" s="14">
        <f t="shared" si="3577"/>
        <v>0.46427482281218446</v>
      </c>
      <c r="BK2489" s="14">
        <f t="shared" si="3578"/>
        <v>0.28718645739667553</v>
      </c>
      <c r="BL2489" s="14">
        <f t="shared" si="3579"/>
        <v>0.23639428320853173</v>
      </c>
      <c r="BM2489" s="14">
        <f t="shared" si="3580"/>
        <v>0.36279898043282499</v>
      </c>
      <c r="BN2489" s="14">
        <f t="shared" si="3581"/>
        <v>0.63678644973975806</v>
      </c>
    </row>
    <row r="2490" spans="1:66" x14ac:dyDescent="0.25">
      <c r="A2490" t="s">
        <v>346</v>
      </c>
      <c r="B2490" t="s">
        <v>244</v>
      </c>
      <c r="C2490" t="s">
        <v>237</v>
      </c>
      <c r="D2490" s="7" t="s">
        <v>486</v>
      </c>
      <c r="E2490" s="10">
        <f>VLOOKUP(A2490,home!$A$2:$E$405,3,FALSE)</f>
        <v>1.5866</v>
      </c>
      <c r="F2490" s="10">
        <f>VLOOKUP(B2490,home!$B$2:$E$405,3,FALSE)</f>
        <v>1.0714999999999999</v>
      </c>
      <c r="G2490" s="10">
        <f>VLOOKUP(C2490,away!$B$2:$E$405,4,FALSE)</f>
        <v>0.70030000000000003</v>
      </c>
      <c r="H2490" s="10">
        <f>VLOOKUP(A2490,away!$A$2:$E$405,3,FALSE)</f>
        <v>1.1788000000000001</v>
      </c>
      <c r="I2490" s="10">
        <f>VLOOKUP(C2490,away!$B$2:$E$405,3,FALSE)</f>
        <v>0.84830000000000005</v>
      </c>
      <c r="J2490" s="10">
        <f>VLOOKUP(B2490,home!$B$2:$E$405,4,FALSE)</f>
        <v>0.2545</v>
      </c>
      <c r="K2490" s="12">
        <f t="shared" si="3526"/>
        <v>1.1905393425699999</v>
      </c>
      <c r="L2490" s="12">
        <f t="shared" si="3527"/>
        <v>0.25449390218000006</v>
      </c>
      <c r="M2490" s="13">
        <f t="shared" si="3528"/>
        <v>0.23573823936675836</v>
      </c>
      <c r="N2490" s="13">
        <f t="shared" si="3529"/>
        <v>0.2806556485143098</v>
      </c>
      <c r="O2490" s="13">
        <f t="shared" si="3530"/>
        <v>5.9993944429489236E-2</v>
      </c>
      <c r="P2490" s="13">
        <f t="shared" si="3531"/>
        <v>7.1425151159265232E-2</v>
      </c>
      <c r="Q2490" s="13">
        <f t="shared" si="3532"/>
        <v>0.1670657956353917</v>
      </c>
      <c r="R2490" s="13">
        <f t="shared" si="3533"/>
        <v>7.6340465125153958E-3</v>
      </c>
      <c r="S2490" s="13">
        <f t="shared" si="3534"/>
        <v>5.4101874093779936E-3</v>
      </c>
      <c r="T2490" s="13">
        <f t="shared" si="3535"/>
        <v>4.2517226252057255E-2</v>
      </c>
      <c r="U2490" s="13">
        <f t="shared" si="3536"/>
        <v>9.0886327161588797E-3</v>
      </c>
      <c r="V2490" s="13">
        <f t="shared" si="3537"/>
        <v>1.8213396093376478E-4</v>
      </c>
      <c r="W2490" s="13">
        <f t="shared" si="3538"/>
        <v>6.6299467500564424E-2</v>
      </c>
      <c r="X2490" s="13">
        <f t="shared" si="3539"/>
        <v>1.6872810196674734E-2</v>
      </c>
      <c r="Y2490" s="13">
        <f t="shared" si="3540"/>
        <v>2.1470136538471233E-3</v>
      </c>
      <c r="Z2490" s="13">
        <f t="shared" si="3541"/>
        <v>6.4760609546455467E-4</v>
      </c>
      <c r="AA2490" s="13">
        <f t="shared" si="3542"/>
        <v>7.7100053513869549E-4</v>
      </c>
      <c r="AB2490" s="13">
        <f t="shared" si="3543"/>
        <v>4.5895323511257043E-4</v>
      </c>
      <c r="AC2490" s="13">
        <f t="shared" si="3544"/>
        <v>3.4489911686248304E-6</v>
      </c>
      <c r="AD2490" s="13">
        <f t="shared" si="3545"/>
        <v>1.9733031112715758E-2</v>
      </c>
      <c r="AE2490" s="13">
        <f t="shared" si="3546"/>
        <v>5.021936089714382E-3</v>
      </c>
      <c r="AF2490" s="13">
        <f t="shared" si="3547"/>
        <v>6.3902605598499182E-4</v>
      </c>
      <c r="AG2490" s="13">
        <f t="shared" si="3548"/>
        <v>5.4209411527438593E-5</v>
      </c>
      <c r="AH2490" s="13">
        <f t="shared" si="3549"/>
        <v>4.1202950577582031E-5</v>
      </c>
      <c r="AI2490" s="13">
        <f t="shared" si="3550"/>
        <v>4.905373369257871E-5</v>
      </c>
      <c r="AJ2490" s="13">
        <f t="shared" si="3551"/>
        <v>2.9200199930483263E-5</v>
      </c>
      <c r="AK2490" s="13">
        <f t="shared" si="3552"/>
        <v>1.1587995609383371E-5</v>
      </c>
      <c r="AL2490" s="13">
        <f t="shared" si="3553"/>
        <v>4.1799703981455394E-8</v>
      </c>
      <c r="AM2490" s="13">
        <f t="shared" si="3554"/>
        <v>4.6985899775691935E-3</v>
      </c>
      <c r="AN2490" s="13">
        <f t="shared" si="3555"/>
        <v>1.1957624981354231E-3</v>
      </c>
      <c r="AO2490" s="13">
        <f t="shared" si="3556"/>
        <v>1.5215713211549439E-4</v>
      </c>
      <c r="AP2490" s="13">
        <f t="shared" si="3557"/>
        <v>1.290768743219666E-5</v>
      </c>
      <c r="AQ2490" s="13">
        <f t="shared" si="3558"/>
        <v>8.2123193568486815E-7</v>
      </c>
      <c r="AR2490" s="13">
        <f t="shared" si="3559"/>
        <v>2.0971799347637081E-6</v>
      </c>
      <c r="AS2490" s="13">
        <f t="shared" si="3560"/>
        <v>2.4967752207845802E-6</v>
      </c>
      <c r="AT2490" s="13">
        <f t="shared" si="3561"/>
        <v>1.4862545649489706E-6</v>
      </c>
      <c r="AU2490" s="13">
        <f t="shared" si="3562"/>
        <v>5.8981484421533643E-7</v>
      </c>
      <c r="AV2490" s="13">
        <f t="shared" si="3563"/>
        <v>1.7554944421753836E-7</v>
      </c>
      <c r="AW2490" s="13">
        <f t="shared" si="3564"/>
        <v>3.5179676210498421E-10</v>
      </c>
      <c r="AX2490" s="13">
        <f t="shared" si="3565"/>
        <v>9.3230937048353662E-4</v>
      </c>
      <c r="AY2490" s="13">
        <f t="shared" si="3566"/>
        <v>2.372670497333346E-4</v>
      </c>
      <c r="AZ2490" s="13">
        <f t="shared" si="3567"/>
        <v>3.0191508672686227E-5</v>
      </c>
      <c r="BA2490" s="13">
        <f t="shared" si="3568"/>
        <v>2.5611849516044112E-6</v>
      </c>
      <c r="BB2490" s="13">
        <f t="shared" si="3569"/>
        <v>1.6295148813462526E-7</v>
      </c>
      <c r="BC2490" s="13">
        <f t="shared" si="3570"/>
        <v>8.2940320162837534E-9</v>
      </c>
      <c r="BD2490" s="13">
        <f t="shared" si="3571"/>
        <v>8.8953250861935628E-8</v>
      </c>
      <c r="BE2490" s="13">
        <f t="shared" si="3572"/>
        <v>1.0590234480063313E-7</v>
      </c>
      <c r="BF2490" s="13">
        <f t="shared" si="3573"/>
        <v>6.3040453977783616E-8</v>
      </c>
      <c r="BG2490" s="13">
        <f t="shared" si="3574"/>
        <v>2.5017380211341623E-8</v>
      </c>
      <c r="BH2490" s="13">
        <f t="shared" si="3575"/>
        <v>7.4460438474085946E-9</v>
      </c>
      <c r="BI2490" s="13">
        <f t="shared" si="3576"/>
        <v>1.7729616293682438E-9</v>
      </c>
      <c r="BJ2490" s="14">
        <f t="shared" si="3577"/>
        <v>0.60826890330933681</v>
      </c>
      <c r="BK2490" s="14">
        <f t="shared" si="3578"/>
        <v>0.31299646973694123</v>
      </c>
      <c r="BL2490" s="14">
        <f t="shared" si="3579"/>
        <v>7.8084760014669033E-2</v>
      </c>
      <c r="BM2490" s="14">
        <f t="shared" si="3580"/>
        <v>0.17724764684074554</v>
      </c>
      <c r="BN2490" s="14">
        <f t="shared" si="3581"/>
        <v>0.82251282561772965</v>
      </c>
    </row>
    <row r="2491" spans="1:66" x14ac:dyDescent="0.25">
      <c r="A2491" t="s">
        <v>346</v>
      </c>
      <c r="B2491" t="s">
        <v>238</v>
      </c>
      <c r="C2491" t="s">
        <v>245</v>
      </c>
      <c r="D2491" s="7" t="s">
        <v>486</v>
      </c>
      <c r="E2491" s="10">
        <f>VLOOKUP(A2491,home!$A$2:$E$405,3,FALSE)</f>
        <v>1.5866</v>
      </c>
      <c r="F2491" s="10">
        <f>VLOOKUP(B2491,home!$B$2:$E$405,3,FALSE)</f>
        <v>1.6807000000000001</v>
      </c>
      <c r="G2491" s="10">
        <f>VLOOKUP(C2491,away!$B$2:$E$405,4,FALSE)</f>
        <v>1.4496</v>
      </c>
      <c r="H2491" s="10">
        <f>VLOOKUP(A2491,away!$A$2:$E$405,3,FALSE)</f>
        <v>1.1788000000000001</v>
      </c>
      <c r="I2491" s="10">
        <f>VLOOKUP(C2491,away!$B$2:$E$405,3,FALSE)</f>
        <v>0.59379999999999999</v>
      </c>
      <c r="J2491" s="10">
        <f>VLOOKUP(B2491,home!$B$2:$E$405,4,FALSE)</f>
        <v>0.65980000000000005</v>
      </c>
      <c r="K2491" s="12">
        <f t="shared" si="3526"/>
        <v>3.8655013595520002</v>
      </c>
      <c r="L2491" s="12">
        <f t="shared" si="3527"/>
        <v>0.46184115611200005</v>
      </c>
      <c r="M2491" s="13">
        <f t="shared" si="3528"/>
        <v>1.3202586578571424E-2</v>
      </c>
      <c r="N2491" s="13">
        <f t="shared" si="3529"/>
        <v>5.1034616369070841E-2</v>
      </c>
      <c r="O2491" s="13">
        <f t="shared" si="3530"/>
        <v>6.097497849116203E-3</v>
      </c>
      <c r="P2491" s="13">
        <f t="shared" si="3531"/>
        <v>2.3569886225624084E-2</v>
      </c>
      <c r="Q2491" s="13">
        <f t="shared" si="3532"/>
        <v>9.8637189479429052E-2</v>
      </c>
      <c r="R2491" s="13">
        <f t="shared" si="3533"/>
        <v>1.40803772801313E-3</v>
      </c>
      <c r="S2491" s="13">
        <f t="shared" si="3534"/>
        <v>1.0519520803418492E-2</v>
      </c>
      <c r="T2491" s="13">
        <f t="shared" si="3535"/>
        <v>4.555471362481793E-2</v>
      </c>
      <c r="U2491" s="13">
        <f t="shared" si="3536"/>
        <v>5.4427717519352639E-3</v>
      </c>
      <c r="V2491" s="13">
        <f t="shared" si="3537"/>
        <v>2.0866610494095412E-3</v>
      </c>
      <c r="W2491" s="13">
        <f t="shared" si="3538"/>
        <v>0.12709406334504042</v>
      </c>
      <c r="X2491" s="13">
        <f t="shared" si="3539"/>
        <v>5.869726915024525E-2</v>
      </c>
      <c r="Y2491" s="13">
        <f t="shared" si="3540"/>
        <v>1.3554407322483246E-2</v>
      </c>
      <c r="Z2491" s="13">
        <f t="shared" si="3541"/>
        <v>2.1676325738496599E-4</v>
      </c>
      <c r="AA2491" s="13">
        <f t="shared" si="3542"/>
        <v>8.3789866612250634E-4</v>
      </c>
      <c r="AB2491" s="13">
        <f t="shared" si="3543"/>
        <v>1.6194492165316778E-3</v>
      </c>
      <c r="AC2491" s="13">
        <f t="shared" si="3544"/>
        <v>2.3282541660174606E-4</v>
      </c>
      <c r="AD2491" s="13">
        <f t="shared" si="3545"/>
        <v>0.12282056866281046</v>
      </c>
      <c r="AE2491" s="13">
        <f t="shared" si="3546"/>
        <v>5.6723593425565676E-2</v>
      </c>
      <c r="AF2491" s="13">
        <f t="shared" si="3547"/>
        <v>1.3098644983245145E-2</v>
      </c>
      <c r="AG2491" s="13">
        <f t="shared" si="3548"/>
        <v>2.0164977808541963E-3</v>
      </c>
      <c r="AH2491" s="13">
        <f t="shared" si="3549"/>
        <v>2.5027548348318923E-5</v>
      </c>
      <c r="AI2491" s="13">
        <f t="shared" si="3550"/>
        <v>9.6744022166680228E-5</v>
      </c>
      <c r="AJ2491" s="13">
        <f t="shared" si="3551"/>
        <v>1.8698207460691565E-4</v>
      </c>
      <c r="AK2491" s="13">
        <f t="shared" si="3552"/>
        <v>2.4092648786829535E-4</v>
      </c>
      <c r="AL2491" s="13">
        <f t="shared" si="3553"/>
        <v>1.6626040805196434E-5</v>
      </c>
      <c r="AM2491" s="13">
        <f t="shared" si="3554"/>
        <v>9.4952615029408688E-2</v>
      </c>
      <c r="AN2491" s="13">
        <f t="shared" si="3555"/>
        <v>4.3853025501039783E-2</v>
      </c>
      <c r="AO2491" s="13">
        <f t="shared" si="3556"/>
        <v>1.0126565998204615E-2</v>
      </c>
      <c r="AP2491" s="13">
        <f t="shared" si="3557"/>
        <v>1.5589549826850967E-3</v>
      </c>
      <c r="AQ2491" s="13">
        <f t="shared" si="3558"/>
        <v>1.7999739288246196E-4</v>
      </c>
      <c r="AR2491" s="13">
        <f t="shared" si="3559"/>
        <v>2.3117503727673191E-6</v>
      </c>
      <c r="AS2491" s="13">
        <f t="shared" si="3560"/>
        <v>8.9360742088769166E-6</v>
      </c>
      <c r="AT2491" s="13">
        <f t="shared" si="3561"/>
        <v>1.7271203501735646E-5</v>
      </c>
      <c r="AU2491" s="13">
        <f t="shared" si="3562"/>
        <v>2.2253953539019467E-5</v>
      </c>
      <c r="AV2491" s="13">
        <f t="shared" si="3563"/>
        <v>2.1505671915121701E-5</v>
      </c>
      <c r="AW2491" s="13">
        <f t="shared" si="3564"/>
        <v>8.2448888125262748E-7</v>
      </c>
      <c r="AX2491" s="13">
        <f t="shared" si="3565"/>
        <v>6.1173243748199511E-2</v>
      </c>
      <c r="AY2491" s="13">
        <f t="shared" si="3566"/>
        <v>2.8252321615789645E-2</v>
      </c>
      <c r="AZ2491" s="13">
        <f t="shared" si="3567"/>
        <v>6.5240424389421672E-3</v>
      </c>
      <c r="BA2491" s="13">
        <f t="shared" si="3568"/>
        <v>1.0043571008416013E-3</v>
      </c>
      <c r="BB2491" s="13">
        <f t="shared" si="3569"/>
        <v>1.159633611504954E-4</v>
      </c>
      <c r="BC2491" s="13">
        <f t="shared" si="3570"/>
        <v>1.0711330556075645E-5</v>
      </c>
      <c r="BD2491" s="13">
        <f t="shared" si="3571"/>
        <v>1.7794357746686754E-7</v>
      </c>
      <c r="BE2491" s="13">
        <f t="shared" si="3572"/>
        <v>6.8784114062172319E-7</v>
      </c>
      <c r="BF2491" s="13">
        <f t="shared" si="3573"/>
        <v>1.3294254321145348E-6</v>
      </c>
      <c r="BG2491" s="13">
        <f t="shared" si="3574"/>
        <v>1.7129652717539134E-6</v>
      </c>
      <c r="BH2491" s="13">
        <f t="shared" si="3575"/>
        <v>1.6553673967075285E-6</v>
      </c>
      <c r="BI2491" s="13">
        <f t="shared" si="3576"/>
        <v>1.2797649845062009E-6</v>
      </c>
      <c r="BJ2491" s="14">
        <f t="shared" si="3577"/>
        <v>0.83698336264326223</v>
      </c>
      <c r="BK2491" s="14">
        <f t="shared" si="3578"/>
        <v>7.7880427730220136E-2</v>
      </c>
      <c r="BL2491" s="14">
        <f t="shared" si="3579"/>
        <v>1.6034457306049684E-2</v>
      </c>
      <c r="BM2491" s="14">
        <f t="shared" si="3580"/>
        <v>0.70891369958018391</v>
      </c>
      <c r="BN2491" s="14">
        <f t="shared" si="3581"/>
        <v>0.19394981422982471</v>
      </c>
    </row>
    <row r="2492" spans="1:66" x14ac:dyDescent="0.25">
      <c r="A2492" t="s">
        <v>346</v>
      </c>
      <c r="B2492" t="s">
        <v>236</v>
      </c>
      <c r="C2492" t="s">
        <v>242</v>
      </c>
      <c r="D2492" s="7" t="s">
        <v>486</v>
      </c>
      <c r="E2492" s="10">
        <f>VLOOKUP(A2492,home!$A$2:$E$405,3,FALSE)</f>
        <v>1.5866</v>
      </c>
      <c r="F2492" s="10">
        <f>VLOOKUP(B2492,home!$B$2:$E$405,3,FALSE)</f>
        <v>0.84040000000000004</v>
      </c>
      <c r="G2492" s="10">
        <f>VLOOKUP(C2492,away!$B$2:$E$405,4,FALSE)</f>
        <v>0.84040000000000004</v>
      </c>
      <c r="H2492" s="10">
        <f>VLOOKUP(A2492,away!$A$2:$E$405,3,FALSE)</f>
        <v>1.1788000000000001</v>
      </c>
      <c r="I2492" s="10">
        <f>VLOOKUP(C2492,away!$B$2:$E$405,3,FALSE)</f>
        <v>0.75409999999999999</v>
      </c>
      <c r="J2492" s="10">
        <f>VLOOKUP(B2492,home!$B$2:$E$405,4,FALSE)</f>
        <v>1.2254</v>
      </c>
      <c r="K2492" s="12">
        <f t="shared" si="3526"/>
        <v>1.1205714090560002</v>
      </c>
      <c r="L2492" s="12">
        <f t="shared" si="3527"/>
        <v>1.0892985962320001</v>
      </c>
      <c r="M2492" s="13">
        <f t="shared" si="3528"/>
        <v>0.10971490994665659</v>
      </c>
      <c r="N2492" s="13">
        <f t="shared" si="3529"/>
        <v>0.12294339123337714</v>
      </c>
      <c r="O2492" s="13">
        <f t="shared" si="3530"/>
        <v>0.11951229739061332</v>
      </c>
      <c r="P2492" s="13">
        <f t="shared" si="3531"/>
        <v>0.1339220634865193</v>
      </c>
      <c r="Q2492" s="13">
        <f t="shared" si="3532"/>
        <v>6.8883424574254282E-2</v>
      </c>
      <c r="R2492" s="13">
        <f t="shared" si="3533"/>
        <v>6.5092288890028216E-2</v>
      </c>
      <c r="S2492" s="13">
        <f t="shared" si="3534"/>
        <v>4.0867551860561548E-2</v>
      </c>
      <c r="T2492" s="13">
        <f t="shared" si="3535"/>
        <v>7.5034617692388048E-2</v>
      </c>
      <c r="U2492" s="13">
        <f t="shared" si="3536"/>
        <v>7.2940557880179141E-2</v>
      </c>
      <c r="V2492" s="13">
        <f t="shared" si="3537"/>
        <v>5.5427155884380996E-3</v>
      </c>
      <c r="W2492" s="13">
        <f t="shared" si="3538"/>
        <v>2.5729598711924935E-2</v>
      </c>
      <c r="X2492" s="13">
        <f t="shared" si="3539"/>
        <v>2.8027215758512507E-2</v>
      </c>
      <c r="Y2492" s="13">
        <f t="shared" si="3540"/>
        <v>1.5265003391019534E-2</v>
      </c>
      <c r="Z2492" s="13">
        <f t="shared" si="3541"/>
        <v>2.3634979637811849E-2</v>
      </c>
      <c r="AA2492" s="13">
        <f t="shared" si="3542"/>
        <v>2.6484682435752697E-2</v>
      </c>
      <c r="AB2492" s="13">
        <f t="shared" si="3543"/>
        <v>1.4838988957716053E-2</v>
      </c>
      <c r="AC2492" s="13">
        <f t="shared" si="3544"/>
        <v>4.2285268547560584E-4</v>
      </c>
      <c r="AD2492" s="13">
        <f t="shared" si="3545"/>
        <v>7.2079631707667978E-3</v>
      </c>
      <c r="AE2492" s="13">
        <f t="shared" si="3546"/>
        <v>7.8516241636082292E-3</v>
      </c>
      <c r="AF2492" s="13">
        <f t="shared" si="3547"/>
        <v>4.2763815897798483E-3</v>
      </c>
      <c r="AG2492" s="13">
        <f t="shared" si="3548"/>
        <v>1.5527521542331858E-3</v>
      </c>
      <c r="AH2492" s="13">
        <f t="shared" si="3549"/>
        <v>6.4363875353600879E-3</v>
      </c>
      <c r="AI2492" s="13">
        <f t="shared" si="3550"/>
        <v>7.2124318497289296E-3</v>
      </c>
      <c r="AJ2492" s="13">
        <f t="shared" si="3551"/>
        <v>4.0410224602855614E-3</v>
      </c>
      <c r="AK2492" s="13">
        <f t="shared" si="3552"/>
        <v>1.5094180774497116E-3</v>
      </c>
      <c r="AL2492" s="13">
        <f t="shared" si="3553"/>
        <v>2.0645983018075638E-5</v>
      </c>
      <c r="AM2492" s="13">
        <f t="shared" si="3554"/>
        <v>1.6154074893379802E-3</v>
      </c>
      <c r="AN2492" s="13">
        <f t="shared" si="3555"/>
        <v>1.7596611104785216E-3</v>
      </c>
      <c r="AO2492" s="13">
        <f t="shared" si="3556"/>
        <v>9.5839818874414787E-4</v>
      </c>
      <c r="AP2492" s="13">
        <f t="shared" si="3557"/>
        <v>3.4799393387676395E-4</v>
      </c>
      <c r="AQ2492" s="13">
        <f t="shared" si="3558"/>
        <v>9.4767325917302595E-5</v>
      </c>
      <c r="AR2492" s="13">
        <f t="shared" si="3559"/>
        <v>1.4022295814145776E-3</v>
      </c>
      <c r="AS2492" s="13">
        <f t="shared" si="3560"/>
        <v>1.5712983778657385E-3</v>
      </c>
      <c r="AT2492" s="13">
        <f t="shared" si="3561"/>
        <v>8.803760186662093E-4</v>
      </c>
      <c r="AU2492" s="13">
        <f t="shared" si="3562"/>
        <v>3.2884139857863512E-4</v>
      </c>
      <c r="AV2492" s="13">
        <f t="shared" si="3563"/>
        <v>9.2122567340301796E-5</v>
      </c>
      <c r="AW2492" s="13">
        <f t="shared" si="3564"/>
        <v>7.0003466505262651E-7</v>
      </c>
      <c r="AX2492" s="13">
        <f t="shared" si="3565"/>
        <v>3.0169657442117952E-4</v>
      </c>
      <c r="AY2492" s="13">
        <f t="shared" si="3566"/>
        <v>3.2863765500499404E-4</v>
      </c>
      <c r="AZ2492" s="13">
        <f t="shared" si="3567"/>
        <v>1.7899226813295816E-4</v>
      </c>
      <c r="BA2492" s="13">
        <f t="shared" si="3568"/>
        <v>6.4992008804537696E-5</v>
      </c>
      <c r="BB2492" s="13">
        <f t="shared" si="3569"/>
        <v>1.7698925989270175E-5</v>
      </c>
      <c r="BC2492" s="13">
        <f t="shared" si="3570"/>
        <v>3.855883046985214E-6</v>
      </c>
      <c r="BD2492" s="13">
        <f t="shared" si="3571"/>
        <v>2.5457445243831401E-4</v>
      </c>
      <c r="BE2492" s="13">
        <f t="shared" si="3572"/>
        <v>2.8526885287846119E-4</v>
      </c>
      <c r="BF2492" s="13">
        <f t="shared" si="3573"/>
        <v>1.5983206021490307E-4</v>
      </c>
      <c r="BG2492" s="13">
        <f t="shared" si="3574"/>
        <v>5.9701078975779119E-5</v>
      </c>
      <c r="BH2492" s="13">
        <f t="shared" si="3575"/>
        <v>1.6724830547513103E-5</v>
      </c>
      <c r="BI2492" s="13">
        <f t="shared" si="3576"/>
        <v>3.7482733865699159E-6</v>
      </c>
      <c r="BJ2492" s="14">
        <f t="shared" si="3577"/>
        <v>0.36244407380361915</v>
      </c>
      <c r="BK2492" s="14">
        <f t="shared" si="3578"/>
        <v>0.29081937720567425</v>
      </c>
      <c r="BL2492" s="14">
        <f t="shared" si="3579"/>
        <v>0.32312279296942059</v>
      </c>
      <c r="BM2492" s="14">
        <f t="shared" si="3580"/>
        <v>0.37962491047473707</v>
      </c>
      <c r="BN2492" s="14">
        <f t="shared" si="3581"/>
        <v>0.62006837552144889</v>
      </c>
    </row>
    <row r="2493" spans="1:66" x14ac:dyDescent="0.25">
      <c r="A2493" t="s">
        <v>347</v>
      </c>
      <c r="B2493" t="s">
        <v>250</v>
      </c>
      <c r="C2493" t="s">
        <v>256</v>
      </c>
      <c r="D2493" s="7" t="s">
        <v>486</v>
      </c>
      <c r="E2493" s="10">
        <f>VLOOKUP(A2493,home!$A$2:$E$405,3,FALSE)</f>
        <v>1.1809000000000001</v>
      </c>
      <c r="F2493" s="10">
        <f>VLOOKUP(B2493,home!$B$2:$E$405,3,FALSE)</f>
        <v>0.7762</v>
      </c>
      <c r="G2493" s="10">
        <f>VLOOKUP(C2493,away!$B$2:$E$405,4,FALSE)</f>
        <v>1.3408</v>
      </c>
      <c r="H2493" s="10">
        <f>VLOOKUP(A2493,away!$A$2:$E$405,3,FALSE)</f>
        <v>0.92459999999999998</v>
      </c>
      <c r="I2493" s="10">
        <f>VLOOKUP(C2493,away!$B$2:$E$405,3,FALSE)</f>
        <v>0.72099999999999997</v>
      </c>
      <c r="J2493" s="10">
        <f>VLOOKUP(B2493,home!$B$2:$E$405,4,FALSE)</f>
        <v>0.99139999999999995</v>
      </c>
      <c r="K2493" s="12">
        <f t="shared" si="3526"/>
        <v>1.2289968288640001</v>
      </c>
      <c r="L2493" s="12">
        <f t="shared" si="3527"/>
        <v>0.66090352523999985</v>
      </c>
      <c r="M2493" s="13">
        <f t="shared" si="3528"/>
        <v>0.15108686327216661</v>
      </c>
      <c r="N2493" s="13">
        <f t="shared" si="3529"/>
        <v>0.18568527584450154</v>
      </c>
      <c r="O2493" s="13">
        <f t="shared" si="3530"/>
        <v>9.9853840554028767E-2</v>
      </c>
      <c r="P2493" s="13">
        <f t="shared" si="3531"/>
        <v>0.12272005339079285</v>
      </c>
      <c r="Q2493" s="13">
        <f t="shared" si="3532"/>
        <v>0.11410330758981477</v>
      </c>
      <c r="R2493" s="13">
        <f t="shared" si="3533"/>
        <v>3.2996877615455236E-2</v>
      </c>
      <c r="S2493" s="13">
        <f t="shared" si="3534"/>
        <v>2.4919789811755026E-2</v>
      </c>
      <c r="T2493" s="13">
        <f t="shared" si="3535"/>
        <v>7.5411278227652603E-2</v>
      </c>
      <c r="U2493" s="13">
        <f t="shared" si="3536"/>
        <v>4.0553057951807997E-2</v>
      </c>
      <c r="V2493" s="13">
        <f t="shared" si="3537"/>
        <v>2.2490064250706879E-3</v>
      </c>
      <c r="W2493" s="13">
        <f t="shared" si="3538"/>
        <v>4.6744201063591992E-2</v>
      </c>
      <c r="X2493" s="13">
        <f t="shared" si="3539"/>
        <v>3.0893407267455295E-2</v>
      </c>
      <c r="Y2493" s="13">
        <f t="shared" si="3540"/>
        <v>1.0208780884868117E-2</v>
      </c>
      <c r="Z2493" s="13">
        <f t="shared" si="3541"/>
        <v>7.2692509126557354E-3</v>
      </c>
      <c r="AA2493" s="13">
        <f t="shared" si="3542"/>
        <v>8.9338863198706372E-3</v>
      </c>
      <c r="AB2493" s="13">
        <f t="shared" si="3543"/>
        <v>5.4898589782762432E-3</v>
      </c>
      <c r="AC2493" s="13">
        <f t="shared" si="3544"/>
        <v>1.1417198300015746E-4</v>
      </c>
      <c r="AD2493" s="13">
        <f t="shared" si="3545"/>
        <v>1.4362118718733935E-2</v>
      </c>
      <c r="AE2493" s="13">
        <f t="shared" si="3546"/>
        <v>9.4919748911266467E-3</v>
      </c>
      <c r="AF2493" s="13">
        <f t="shared" si="3547"/>
        <v>3.1366398335175823E-3</v>
      </c>
      <c r="AG2493" s="13">
        <f t="shared" si="3548"/>
        <v>6.9100544112665882E-4</v>
      </c>
      <c r="AH2493" s="13">
        <f t="shared" si="3549"/>
        <v>1.2010683885070649E-3</v>
      </c>
      <c r="AI2493" s="13">
        <f t="shared" si="3550"/>
        <v>1.4761092407239778E-3</v>
      </c>
      <c r="AJ2493" s="13">
        <f t="shared" si="3551"/>
        <v>9.0706678795330785E-4</v>
      </c>
      <c r="AK2493" s="13">
        <f t="shared" si="3552"/>
        <v>3.7159406865415668E-4</v>
      </c>
      <c r="AL2493" s="13">
        <f t="shared" si="3553"/>
        <v>3.7094401316075746E-6</v>
      </c>
      <c r="AM2493" s="13">
        <f t="shared" si="3554"/>
        <v>3.5301996722184635E-3</v>
      </c>
      <c r="AN2493" s="13">
        <f t="shared" si="3555"/>
        <v>2.3331214081702741E-3</v>
      </c>
      <c r="AO2493" s="13">
        <f t="shared" si="3556"/>
        <v>7.7098408173632339E-4</v>
      </c>
      <c r="AP2493" s="13">
        <f t="shared" si="3557"/>
        <v>1.6984869917448678E-4</v>
      </c>
      <c r="AQ2493" s="13">
        <f t="shared" si="3558"/>
        <v>2.8063401010461632E-5</v>
      </c>
      <c r="AR2493" s="13">
        <f t="shared" si="3559"/>
        <v>1.5875806640372906E-4</v>
      </c>
      <c r="AS2493" s="13">
        <f t="shared" si="3560"/>
        <v>1.9511316016676338E-4</v>
      </c>
      <c r="AT2493" s="13">
        <f t="shared" si="3561"/>
        <v>1.1989672755729297E-4</v>
      </c>
      <c r="AU2493" s="13">
        <f t="shared" si="3562"/>
        <v>4.9117565986361352E-5</v>
      </c>
      <c r="AV2493" s="13">
        <f t="shared" si="3563"/>
        <v>1.5091333209689085E-5</v>
      </c>
      <c r="AW2493" s="13">
        <f t="shared" si="3564"/>
        <v>8.369407158347285E-8</v>
      </c>
      <c r="AX2493" s="13">
        <f t="shared" si="3565"/>
        <v>7.2310070040220407E-4</v>
      </c>
      <c r="AY2493" s="13">
        <f t="shared" si="3566"/>
        <v>4.7789980199932963E-4</v>
      </c>
      <c r="AZ2493" s="13">
        <f t="shared" si="3567"/>
        <v>1.5792283192642744E-4</v>
      </c>
      <c r="BA2493" s="13">
        <f t="shared" si="3568"/>
        <v>3.4790585445353299E-5</v>
      </c>
      <c r="BB2493" s="13">
        <f t="shared" si="3569"/>
        <v>5.7483051414993543E-6</v>
      </c>
      <c r="BC2493" s="13">
        <f t="shared" si="3570"/>
        <v>7.5981502643442816E-7</v>
      </c>
      <c r="BD2493" s="13">
        <f t="shared" si="3571"/>
        <v>1.7487294291085083E-5</v>
      </c>
      <c r="BE2493" s="13">
        <f t="shared" si="3572"/>
        <v>2.14918292291551E-5</v>
      </c>
      <c r="BF2493" s="13">
        <f t="shared" si="3573"/>
        <v>1.3206694984559124E-5</v>
      </c>
      <c r="BG2493" s="13">
        <f t="shared" si="3574"/>
        <v>5.4103287519324201E-6</v>
      </c>
      <c r="BH2493" s="13">
        <f t="shared" si="3575"/>
        <v>1.662319219809166E-6</v>
      </c>
      <c r="BI2493" s="13">
        <f t="shared" si="3576"/>
        <v>4.0859700994102909E-7</v>
      </c>
      <c r="BJ2493" s="14">
        <f t="shared" si="3577"/>
        <v>0.49896042906464039</v>
      </c>
      <c r="BK2493" s="14">
        <f t="shared" si="3578"/>
        <v>0.3015714941249163</v>
      </c>
      <c r="BL2493" s="14">
        <f t="shared" si="3579"/>
        <v>0.19238100382208767</v>
      </c>
      <c r="BM2493" s="14">
        <f t="shared" si="3580"/>
        <v>0.29325814354961277</v>
      </c>
      <c r="BN2493" s="14">
        <f t="shared" si="3581"/>
        <v>0.7064462182667598</v>
      </c>
    </row>
    <row r="2494" spans="1:66" x14ac:dyDescent="0.25">
      <c r="A2494" t="s">
        <v>347</v>
      </c>
      <c r="B2494" t="s">
        <v>259</v>
      </c>
      <c r="C2494" t="s">
        <v>249</v>
      </c>
      <c r="D2494" s="7" t="s">
        <v>486</v>
      </c>
      <c r="E2494" s="10">
        <f>VLOOKUP(A2494,home!$A$2:$E$405,3,FALSE)</f>
        <v>1.1809000000000001</v>
      </c>
      <c r="F2494" s="10">
        <f>VLOOKUP(B2494,home!$B$2:$E$405,3,FALSE)</f>
        <v>0.5645</v>
      </c>
      <c r="G2494" s="10">
        <f>VLOOKUP(C2494,away!$B$2:$E$405,4,FALSE)</f>
        <v>2.3287</v>
      </c>
      <c r="H2494" s="10">
        <f>VLOOKUP(A2494,away!$A$2:$E$405,3,FALSE)</f>
        <v>0.92459999999999998</v>
      </c>
      <c r="I2494" s="10">
        <f>VLOOKUP(C2494,away!$B$2:$E$405,3,FALSE)</f>
        <v>0.4506</v>
      </c>
      <c r="J2494" s="10">
        <f>VLOOKUP(B2494,home!$B$2:$E$405,4,FALSE)</f>
        <v>0.72099999999999997</v>
      </c>
      <c r="K2494" s="12">
        <f t="shared" si="3526"/>
        <v>1.5523534530350003</v>
      </c>
      <c r="L2494" s="12">
        <f t="shared" si="3527"/>
        <v>0.30038645195999997</v>
      </c>
      <c r="M2494" s="13">
        <f t="shared" si="3528"/>
        <v>0.15680694107353191</v>
      </c>
      <c r="N2494" s="13">
        <f t="shared" si="3529"/>
        <v>0.24341979643535308</v>
      </c>
      <c r="O2494" s="13">
        <f t="shared" si="3530"/>
        <v>4.710268067177905E-2</v>
      </c>
      <c r="P2494" s="13">
        <f t="shared" si="3531"/>
        <v>7.3120008988041177E-2</v>
      </c>
      <c r="Q2494" s="13">
        <f t="shared" si="3532"/>
        <v>0.18893678076674864</v>
      </c>
      <c r="R2494" s="13">
        <f t="shared" si="3533"/>
        <v>7.074503562400288E-3</v>
      </c>
      <c r="S2494" s="13">
        <f t="shared" si="3534"/>
        <v>8.52407373966956E-3</v>
      </c>
      <c r="T2494" s="13">
        <f t="shared" si="3535"/>
        <v>5.6754049219268E-2</v>
      </c>
      <c r="U2494" s="13">
        <f t="shared" si="3536"/>
        <v>1.0982130033600499E-2</v>
      </c>
      <c r="V2494" s="13">
        <f t="shared" si="3537"/>
        <v>4.4164736316465274E-4</v>
      </c>
      <c r="W2494" s="13">
        <f t="shared" si="3538"/>
        <v>9.7765554676193009E-2</v>
      </c>
      <c r="X2494" s="13">
        <f t="shared" si="3539"/>
        <v>2.9367448093083011E-2</v>
      </c>
      <c r="Y2494" s="13">
        <f t="shared" si="3540"/>
        <v>4.410791767900336E-3</v>
      </c>
      <c r="Z2494" s="13">
        <f t="shared" si="3541"/>
        <v>7.08361674829268E-4</v>
      </c>
      <c r="AA2494" s="13">
        <f t="shared" si="3542"/>
        <v>1.0996276919188702E-3</v>
      </c>
      <c r="AB2494" s="13">
        <f t="shared" si="3543"/>
        <v>8.5350542230158298E-4</v>
      </c>
      <c r="AC2494" s="13">
        <f t="shared" si="3544"/>
        <v>1.287142446591407E-5</v>
      </c>
      <c r="AD2494" s="13">
        <f t="shared" si="3545"/>
        <v>3.7941674097367581E-2</v>
      </c>
      <c r="AE2494" s="13">
        <f t="shared" si="3546"/>
        <v>1.1397164863530885E-2</v>
      </c>
      <c r="AF2494" s="13">
        <f t="shared" si="3547"/>
        <v>1.7117769578796098E-3</v>
      </c>
      <c r="AG2494" s="13">
        <f t="shared" si="3548"/>
        <v>1.7139820230811285E-4</v>
      </c>
      <c r="AH2494" s="13">
        <f t="shared" si="3549"/>
        <v>5.3195562551601739E-5</v>
      </c>
      <c r="AI2494" s="13">
        <f t="shared" si="3550"/>
        <v>8.257831521311831E-5</v>
      </c>
      <c r="AJ2494" s="13">
        <f t="shared" si="3551"/>
        <v>6.4095366383448458E-5</v>
      </c>
      <c r="AK2494" s="13">
        <f t="shared" si="3552"/>
        <v>3.3166221109629894E-5</v>
      </c>
      <c r="AL2494" s="13">
        <f t="shared" si="3553"/>
        <v>2.4008087044952673E-7</v>
      </c>
      <c r="AM2494" s="13">
        <f t="shared" si="3554"/>
        <v>1.1779777759795438E-2</v>
      </c>
      <c r="AN2494" s="13">
        <f t="shared" si="3555"/>
        <v>3.5384856461422691E-3</v>
      </c>
      <c r="AO2494" s="13">
        <f t="shared" si="3556"/>
        <v>5.3145657427803206E-4</v>
      </c>
      <c r="AP2494" s="13">
        <f t="shared" si="3557"/>
        <v>5.3214118239398106E-5</v>
      </c>
      <c r="AQ2494" s="13">
        <f t="shared" si="3558"/>
        <v>3.9962000430281776E-6</v>
      </c>
      <c r="AR2494" s="13">
        <f t="shared" si="3559"/>
        <v>3.1958452589783781E-6</v>
      </c>
      <c r="AS2494" s="13">
        <f t="shared" si="3560"/>
        <v>4.96108142314062E-6</v>
      </c>
      <c r="AT2494" s="13">
        <f t="shared" si="3561"/>
        <v>3.8506759390000681E-6</v>
      </c>
      <c r="AU2494" s="13">
        <f t="shared" si="3562"/>
        <v>1.9925366968085155E-6</v>
      </c>
      <c r="AV2494" s="13">
        <f t="shared" si="3563"/>
        <v>7.7328030539741303E-7</v>
      </c>
      <c r="AW2494" s="13">
        <f t="shared" si="3564"/>
        <v>3.1097538166187437E-9</v>
      </c>
      <c r="AX2494" s="13">
        <f t="shared" si="3565"/>
        <v>3.0477297802338917E-3</v>
      </c>
      <c r="AY2494" s="13">
        <f t="shared" si="3566"/>
        <v>9.1549673521728941E-4</v>
      </c>
      <c r="AZ2494" s="13">
        <f t="shared" si="3567"/>
        <v>1.3750140803644255E-4</v>
      </c>
      <c r="BA2494" s="13">
        <f t="shared" si="3568"/>
        <v>1.3767853366523742E-5</v>
      </c>
      <c r="BB2494" s="13">
        <f t="shared" si="3569"/>
        <v>1.0339191559689016E-6</v>
      </c>
      <c r="BC2494" s="13">
        <f t="shared" si="3570"/>
        <v>6.2115061374995244E-8</v>
      </c>
      <c r="BD2494" s="13">
        <f t="shared" si="3571"/>
        <v>1.5999810305961707E-7</v>
      </c>
      <c r="BE2494" s="13">
        <f t="shared" si="3572"/>
        <v>2.4837360776364642E-7</v>
      </c>
      <c r="BF2494" s="13">
        <f t="shared" si="3573"/>
        <v>1.9278181382732865E-7</v>
      </c>
      <c r="BG2494" s="13">
        <f t="shared" si="3574"/>
        <v>9.9755171459068055E-8</v>
      </c>
      <c r="BH2494" s="13">
        <f t="shared" si="3575"/>
        <v>3.8713821218145697E-8</v>
      </c>
      <c r="BI2494" s="13">
        <f t="shared" si="3576"/>
        <v>1.2019506809633626E-8</v>
      </c>
      <c r="BJ2494" s="14">
        <f t="shared" si="3577"/>
        <v>0.69189895718920214</v>
      </c>
      <c r="BK2494" s="14">
        <f t="shared" si="3578"/>
        <v>0.23982127940496098</v>
      </c>
      <c r="BL2494" s="14">
        <f t="shared" si="3579"/>
        <v>6.7361007908905576E-2</v>
      </c>
      <c r="BM2494" s="14">
        <f t="shared" si="3580"/>
        <v>0.28241340105458007</v>
      </c>
      <c r="BN2494" s="14">
        <f t="shared" si="3581"/>
        <v>0.71646071149785406</v>
      </c>
    </row>
    <row r="2495" spans="1:66" x14ac:dyDescent="0.25">
      <c r="A2495" t="s">
        <v>347</v>
      </c>
      <c r="B2495" t="s">
        <v>254</v>
      </c>
      <c r="C2495" t="s">
        <v>248</v>
      </c>
      <c r="D2495" s="7" t="s">
        <v>486</v>
      </c>
      <c r="E2495" s="10">
        <f>VLOOKUP(A2495,home!$A$2:$E$405,3,FALSE)</f>
        <v>1.1809000000000001</v>
      </c>
      <c r="F2495" s="10">
        <f>VLOOKUP(B2495,home!$B$2:$E$405,3,FALSE)</f>
        <v>2.3993000000000002</v>
      </c>
      <c r="G2495" s="10">
        <f>VLOOKUP(C2495,away!$B$2:$E$405,4,FALSE)</f>
        <v>0.3528</v>
      </c>
      <c r="H2495" s="10">
        <f>VLOOKUP(A2495,away!$A$2:$E$405,3,FALSE)</f>
        <v>0.92459999999999998</v>
      </c>
      <c r="I2495" s="10">
        <f>VLOOKUP(C2495,away!$B$2:$E$405,3,FALSE)</f>
        <v>0.54079999999999995</v>
      </c>
      <c r="J2495" s="10">
        <f>VLOOKUP(B2495,home!$B$2:$E$405,4,FALSE)</f>
        <v>1.2618</v>
      </c>
      <c r="K2495" s="12">
        <f t="shared" si="3526"/>
        <v>0.9996000129360002</v>
      </c>
      <c r="L2495" s="12">
        <f t="shared" si="3527"/>
        <v>0.63092987942400003</v>
      </c>
      <c r="M2495" s="13">
        <f t="shared" si="3528"/>
        <v>0.19582578004475565</v>
      </c>
      <c r="N2495" s="13">
        <f t="shared" si="3529"/>
        <v>0.19574745226594009</v>
      </c>
      <c r="O2495" s="13">
        <f t="shared" si="3530"/>
        <v>0.12355233579174842</v>
      </c>
      <c r="P2495" s="13">
        <f t="shared" si="3531"/>
        <v>0.12350291645570476</v>
      </c>
      <c r="Q2495" s="13">
        <f t="shared" si="3532"/>
        <v>9.7834577908611373E-2</v>
      </c>
      <c r="R2495" s="13">
        <f t="shared" si="3533"/>
        <v>3.8976430161820688E-2</v>
      </c>
      <c r="S2495" s="13">
        <f t="shared" si="3534"/>
        <v>1.9472628130957459E-2</v>
      </c>
      <c r="T2495" s="13">
        <f t="shared" si="3535"/>
        <v>6.1726758443378105E-2</v>
      </c>
      <c r="U2495" s="13">
        <f t="shared" si="3536"/>
        <v>3.8960840093955069E-2</v>
      </c>
      <c r="V2495" s="13">
        <f t="shared" si="3537"/>
        <v>1.364549859166202E-3</v>
      </c>
      <c r="W2495" s="13">
        <f t="shared" si="3538"/>
        <v>3.2598481781012024E-2</v>
      </c>
      <c r="X2495" s="13">
        <f t="shared" si="3539"/>
        <v>2.0567356179499372E-2</v>
      </c>
      <c r="Y2495" s="13">
        <f t="shared" si="3540"/>
        <v>6.4882797772009993E-3</v>
      </c>
      <c r="Z2495" s="13">
        <f t="shared" si="3541"/>
        <v>8.1971314607918316E-3</v>
      </c>
      <c r="AA2495" s="13">
        <f t="shared" si="3542"/>
        <v>8.1938527142456086E-3</v>
      </c>
      <c r="AB2495" s="13">
        <f t="shared" si="3543"/>
        <v>4.0952876395777948E-3</v>
      </c>
      <c r="AC2495" s="13">
        <f t="shared" si="3544"/>
        <v>5.3786932196098874E-5</v>
      </c>
      <c r="AD2495" s="13">
        <f t="shared" si="3545"/>
        <v>8.1463607024983946E-3</v>
      </c>
      <c r="AE2495" s="13">
        <f t="shared" si="3546"/>
        <v>5.1397823757717235E-3</v>
      </c>
      <c r="AF2495" s="13">
        <f t="shared" si="3547"/>
        <v>1.6214211373056268E-3</v>
      </c>
      <c r="AG2495" s="13">
        <f t="shared" si="3548"/>
        <v>3.4100101421858812E-4</v>
      </c>
      <c r="AH2495" s="13">
        <f t="shared" si="3549"/>
        <v>1.2929537910450165E-3</v>
      </c>
      <c r="AI2495" s="13">
        <f t="shared" si="3550"/>
        <v>1.2924366262542491E-3</v>
      </c>
      <c r="AJ2495" s="13">
        <f t="shared" si="3551"/>
        <v>6.459598341613538E-4</v>
      </c>
      <c r="AK2495" s="13">
        <f t="shared" si="3552"/>
        <v>2.1523381952794196E-4</v>
      </c>
      <c r="AL2495" s="13">
        <f t="shared" si="3553"/>
        <v>1.3568883508402723E-6</v>
      </c>
      <c r="AM2495" s="13">
        <f t="shared" si="3554"/>
        <v>1.6286204527197446E-3</v>
      </c>
      <c r="AN2495" s="13">
        <f t="shared" si="3555"/>
        <v>1.0275453058619286E-3</v>
      </c>
      <c r="AO2495" s="13">
        <f t="shared" si="3556"/>
        <v>3.2415451796508185E-4</v>
      </c>
      <c r="AP2495" s="13">
        <f t="shared" si="3557"/>
        <v>6.8172923644818016E-5</v>
      </c>
      <c r="AQ2495" s="13">
        <f t="shared" si="3558"/>
        <v>1.0753083623801645E-5</v>
      </c>
      <c r="AR2495" s="13">
        <f t="shared" si="3559"/>
        <v>1.6315263589696723E-4</v>
      </c>
      <c r="AS2495" s="13">
        <f t="shared" si="3560"/>
        <v>1.6308737695315098E-4</v>
      </c>
      <c r="AT2495" s="13">
        <f t="shared" si="3561"/>
        <v>8.1511072056034018E-5</v>
      </c>
      <c r="AU2495" s="13">
        <f t="shared" si="3562"/>
        <v>2.7159489560546285E-5</v>
      </c>
      <c r="AV2495" s="13">
        <f t="shared" si="3563"/>
        <v>6.7871565290143066E-6</v>
      </c>
      <c r="AW2495" s="13">
        <f t="shared" si="3564"/>
        <v>2.3771082613904881E-8</v>
      </c>
      <c r="AX2495" s="13">
        <f t="shared" si="3565"/>
        <v>2.7132817093441505E-4</v>
      </c>
      <c r="AY2495" s="13">
        <f t="shared" si="3566"/>
        <v>1.7118905017198495E-4</v>
      </c>
      <c r="AZ2495" s="13">
        <f t="shared" si="3567"/>
        <v>5.4004143391859767E-5</v>
      </c>
      <c r="BA2495" s="13">
        <f t="shared" si="3568"/>
        <v>1.13576092262075E-5</v>
      </c>
      <c r="BB2495" s="13">
        <f t="shared" si="3569"/>
        <v>1.7914637549090018E-6</v>
      </c>
      <c r="BC2495" s="13">
        <f t="shared" si="3570"/>
        <v>2.260576021754406E-7</v>
      </c>
      <c r="BD2495" s="13">
        <f t="shared" si="3571"/>
        <v>1.7156312149030219E-5</v>
      </c>
      <c r="BE2495" s="13">
        <f t="shared" si="3572"/>
        <v>1.7149449846104663E-5</v>
      </c>
      <c r="BF2495" s="13">
        <f t="shared" si="3573"/>
        <v>8.5712951440057519E-6</v>
      </c>
      <c r="BG2495" s="13">
        <f t="shared" si="3574"/>
        <v>2.8559555789421423E-6</v>
      </c>
      <c r="BH2495" s="13">
        <f t="shared" si="3575"/>
        <v>7.1370330841380172E-7</v>
      </c>
      <c r="BI2495" s="13">
        <f t="shared" si="3576"/>
        <v>1.4268356726458053E-7</v>
      </c>
      <c r="BJ2495" s="14">
        <f t="shared" si="3577"/>
        <v>0.43378061436433324</v>
      </c>
      <c r="BK2495" s="14">
        <f t="shared" si="3578"/>
        <v>0.34039220736130299</v>
      </c>
      <c r="BL2495" s="14">
        <f t="shared" si="3579"/>
        <v>0.21771361760292562</v>
      </c>
      <c r="BM2495" s="14">
        <f t="shared" si="3580"/>
        <v>0.22447291288168331</v>
      </c>
      <c r="BN2495" s="14">
        <f t="shared" si="3581"/>
        <v>0.77543949262858103</v>
      </c>
    </row>
    <row r="2496" spans="1:66" x14ac:dyDescent="0.25">
      <c r="A2496" t="s">
        <v>357</v>
      </c>
      <c r="B2496" t="s">
        <v>329</v>
      </c>
      <c r="C2496" t="s">
        <v>335</v>
      </c>
      <c r="D2496" s="7" t="s">
        <v>486</v>
      </c>
      <c r="E2496" s="10">
        <f>VLOOKUP(A2496,home!$A$2:$E$405,3,FALSE)</f>
        <v>1.72</v>
      </c>
      <c r="F2496" s="10">
        <f>VLOOKUP(B2496,home!$B$2:$E$405,3,FALSE)</f>
        <v>1.1628000000000001</v>
      </c>
      <c r="G2496" s="10">
        <f>VLOOKUP(C2496,away!$B$2:$E$405,4,FALSE)</f>
        <v>0.58140000000000003</v>
      </c>
      <c r="H2496" s="10">
        <f>VLOOKUP(A2496,away!$A$2:$E$405,3,FALSE)</f>
        <v>1.58</v>
      </c>
      <c r="I2496" s="10">
        <f>VLOOKUP(C2496,away!$B$2:$E$405,3,FALSE)</f>
        <v>1.2658</v>
      </c>
      <c r="J2496" s="10">
        <f>VLOOKUP(B2496,home!$B$2:$E$405,4,FALSE)</f>
        <v>0.69620000000000004</v>
      </c>
      <c r="K2496" s="12">
        <f t="shared" si="3526"/>
        <v>1.1628093024000001</v>
      </c>
      <c r="L2496" s="12">
        <f t="shared" si="3527"/>
        <v>1.3923749368000002</v>
      </c>
      <c r="M2496" s="13">
        <f t="shared" si="3528"/>
        <v>7.7677919431134848E-2</v>
      </c>
      <c r="N2496" s="13">
        <f t="shared" si="3529"/>
        <v>9.0324607305601337E-2</v>
      </c>
      <c r="O2496" s="13">
        <f t="shared" si="3530"/>
        <v>0.10815678815868189</v>
      </c>
      <c r="P2496" s="13">
        <f t="shared" si="3531"/>
        <v>0.12576571938862149</v>
      </c>
      <c r="Q2496" s="13">
        <f t="shared" si="3532"/>
        <v>5.2515146805290125E-2</v>
      </c>
      <c r="R2496" s="13">
        <f t="shared" si="3533"/>
        <v>7.5297400538467882E-2</v>
      </c>
      <c r="S2496" s="13">
        <f t="shared" si="3534"/>
        <v>5.0905766687533459E-2</v>
      </c>
      <c r="T2496" s="13">
        <f t="shared" si="3535"/>
        <v>7.3120774214058562E-2</v>
      </c>
      <c r="U2496" s="13">
        <f t="shared" si="3536"/>
        <v>8.7556517792669222E-2</v>
      </c>
      <c r="V2496" s="13">
        <f t="shared" si="3537"/>
        <v>9.1577581081996127E-3</v>
      </c>
      <c r="W2496" s="13">
        <f t="shared" si="3538"/>
        <v>2.0355033740697661E-2</v>
      </c>
      <c r="X2496" s="13">
        <f t="shared" si="3539"/>
        <v>2.8341838818265776E-2</v>
      </c>
      <c r="Y2496" s="13">
        <f t="shared" si="3540"/>
        <v>1.9731233016689307E-2</v>
      </c>
      <c r="Z2496" s="13">
        <f t="shared" si="3541"/>
        <v>3.4947404438651158E-2</v>
      </c>
      <c r="AA2496" s="13">
        <f t="shared" si="3542"/>
        <v>4.0637166975998618E-2</v>
      </c>
      <c r="AB2496" s="13">
        <f t="shared" si="3543"/>
        <v>2.3626637891436642E-2</v>
      </c>
      <c r="AC2496" s="13">
        <f t="shared" si="3544"/>
        <v>9.266887270694828E-4</v>
      </c>
      <c r="AD2496" s="13">
        <f t="shared" si="3545"/>
        <v>5.9172556460872824E-3</v>
      </c>
      <c r="AE2496" s="13">
        <f t="shared" si="3546"/>
        <v>8.239038456250224E-3</v>
      </c>
      <c r="AF2496" s="13">
        <f t="shared" si="3547"/>
        <v>5.7359153249070902E-3</v>
      </c>
      <c r="AG2496" s="13">
        <f t="shared" si="3548"/>
        <v>2.6621815793358861E-3</v>
      </c>
      <c r="AH2496" s="13">
        <f t="shared" si="3549"/>
        <v>1.2164972511647745E-2</v>
      </c>
      <c r="AI2496" s="13">
        <f t="shared" si="3550"/>
        <v>1.4145543199984291E-2</v>
      </c>
      <c r="AJ2496" s="13">
        <f t="shared" si="3551"/>
        <v>8.2242846102214013E-3</v>
      </c>
      <c r="AK2496" s="13">
        <f t="shared" si="3552"/>
        <v>3.1877582167835331E-3</v>
      </c>
      <c r="AL2496" s="13">
        <f t="shared" si="3553"/>
        <v>6.0014828029755566E-5</v>
      </c>
      <c r="AM2496" s="13">
        <f t="shared" si="3554"/>
        <v>1.3761279819898408E-3</v>
      </c>
      <c r="AN2496" s="13">
        <f t="shared" si="3555"/>
        <v>1.9160861119518163E-3</v>
      </c>
      <c r="AO2496" s="13">
        <f t="shared" si="3556"/>
        <v>1.3339551395161345E-3</v>
      </c>
      <c r="AP2496" s="13">
        <f t="shared" si="3557"/>
        <v>6.1912190102593749E-4</v>
      </c>
      <c r="AQ2496" s="13">
        <f t="shared" si="3558"/>
        <v>2.1551245445312154E-4</v>
      </c>
      <c r="AR2496" s="13">
        <f t="shared" si="3559"/>
        <v>3.3876405664158512E-3</v>
      </c>
      <c r="AS2496" s="13">
        <f t="shared" si="3560"/>
        <v>3.9391799638159577E-3</v>
      </c>
      <c r="AT2496" s="13">
        <f t="shared" si="3561"/>
        <v>2.290257552876446E-3</v>
      </c>
      <c r="AU2496" s="13">
        <f t="shared" si="3562"/>
        <v>8.8771092912553009E-4</v>
      </c>
      <c r="AV2496" s="13">
        <f t="shared" si="3563"/>
        <v>2.5805963155732856E-4</v>
      </c>
      <c r="AW2496" s="13">
        <f t="shared" si="3564"/>
        <v>2.6991110917512935E-6</v>
      </c>
      <c r="AX2496" s="13">
        <f t="shared" si="3565"/>
        <v>2.6669573645845472E-4</v>
      </c>
      <c r="AY2496" s="13">
        <f t="shared" si="3566"/>
        <v>3.7134045919617035E-4</v>
      </c>
      <c r="AZ2496" s="13">
        <f t="shared" si="3567"/>
        <v>2.5852257420227548E-4</v>
      </c>
      <c r="BA2496" s="13">
        <f t="shared" si="3568"/>
        <v>1.1998678430542216E-4</v>
      </c>
      <c r="BB2496" s="13">
        <f t="shared" si="3569"/>
        <v>4.1766647803524384E-5</v>
      </c>
      <c r="BC2496" s="13">
        <f t="shared" si="3570"/>
        <v>1.1630966719156019E-5</v>
      </c>
      <c r="BD2496" s="13">
        <f t="shared" si="3571"/>
        <v>7.8614430326073099E-4</v>
      </c>
      <c r="BE2496" s="13">
        <f t="shared" si="3572"/>
        <v>9.1413590886034479E-4</v>
      </c>
      <c r="BF2496" s="13">
        <f t="shared" si="3573"/>
        <v>5.3148286924034388E-4</v>
      </c>
      <c r="BG2496" s="13">
        <f t="shared" si="3574"/>
        <v>2.0600440813963816E-4</v>
      </c>
      <c r="BH2496" s="13">
        <f t="shared" si="3575"/>
        <v>5.9885960530044432E-5</v>
      </c>
      <c r="BI2496" s="13">
        <f t="shared" si="3576"/>
        <v>1.3927190397498959E-5</v>
      </c>
      <c r="BJ2496" s="14">
        <f t="shared" si="3577"/>
        <v>0.31347377166480506</v>
      </c>
      <c r="BK2496" s="14">
        <f t="shared" si="3578"/>
        <v>0.26486520762978483</v>
      </c>
      <c r="BL2496" s="14">
        <f t="shared" si="3579"/>
        <v>0.38627149918011083</v>
      </c>
      <c r="BM2496" s="14">
        <f t="shared" si="3580"/>
        <v>0.46945165993744992</v>
      </c>
      <c r="BN2496" s="14">
        <f t="shared" si="3581"/>
        <v>0.5297375816277976</v>
      </c>
    </row>
    <row r="2497" spans="1:66" x14ac:dyDescent="0.25">
      <c r="A2497" t="s">
        <v>357</v>
      </c>
      <c r="B2497" t="s">
        <v>328</v>
      </c>
      <c r="C2497" t="s">
        <v>336</v>
      </c>
      <c r="D2497" s="7" t="s">
        <v>486</v>
      </c>
      <c r="E2497" s="10">
        <f>VLOOKUP(A2497,home!$A$2:$E$405,3,FALSE)</f>
        <v>1.72</v>
      </c>
      <c r="F2497" s="10">
        <f>VLOOKUP(B2497,home!$B$2:$E$405,3,FALSE)</f>
        <v>0.63949999999999996</v>
      </c>
      <c r="G2497" s="10">
        <f>VLOOKUP(C2497,away!$B$2:$E$405,4,FALSE)</f>
        <v>1.5698000000000001</v>
      </c>
      <c r="H2497" s="10">
        <f>VLOOKUP(A2497,away!$A$2:$E$405,3,FALSE)</f>
        <v>1.58</v>
      </c>
      <c r="I2497" s="10">
        <f>VLOOKUP(C2497,away!$B$2:$E$405,3,FALSE)</f>
        <v>0.94940000000000002</v>
      </c>
      <c r="J2497" s="10">
        <f>VLOOKUP(B2497,home!$B$2:$E$405,4,FALSE)</f>
        <v>1.3290999999999999</v>
      </c>
      <c r="K2497" s="12">
        <f t="shared" si="3526"/>
        <v>1.7266858119999999</v>
      </c>
      <c r="L2497" s="12">
        <f t="shared" si="3527"/>
        <v>1.9937191132000001</v>
      </c>
      <c r="M2497" s="13">
        <f t="shared" si="3528"/>
        <v>2.4224156887900486E-2</v>
      </c>
      <c r="N2497" s="13">
        <f t="shared" si="3529"/>
        <v>4.1827508005999839E-2</v>
      </c>
      <c r="O2497" s="13">
        <f t="shared" si="3530"/>
        <v>4.8296164588562625E-2</v>
      </c>
      <c r="P2497" s="13">
        <f t="shared" si="3531"/>
        <v>8.3392302169087898E-2</v>
      </c>
      <c r="Q2497" s="13">
        <f t="shared" si="3532"/>
        <v>3.6111482312638166E-2</v>
      </c>
      <c r="R2497" s="13">
        <f t="shared" si="3533"/>
        <v>4.8144493217235178E-2</v>
      </c>
      <c r="S2497" s="13">
        <f t="shared" si="3534"/>
        <v>7.1770052650769411E-2</v>
      </c>
      <c r="T2497" s="13">
        <f t="shared" si="3535"/>
        <v>7.1996152492690438E-2</v>
      </c>
      <c r="U2497" s="13">
        <f t="shared" si="3536"/>
        <v>8.3130413364130198E-2</v>
      </c>
      <c r="V2497" s="13">
        <f t="shared" si="3537"/>
        <v>2.7452256508707286E-2</v>
      </c>
      <c r="W2497" s="13">
        <f t="shared" si="3538"/>
        <v>2.0784394719840428E-2</v>
      </c>
      <c r="X2497" s="13">
        <f t="shared" si="3539"/>
        <v>4.1438245009239011E-2</v>
      </c>
      <c r="Y2497" s="13">
        <f t="shared" si="3540"/>
        <v>4.1308110546192177E-2</v>
      </c>
      <c r="Z2497" s="13">
        <f t="shared" si="3541"/>
        <v>3.1995532107509848E-2</v>
      </c>
      <c r="AA2497" s="13">
        <f t="shared" si="3542"/>
        <v>5.5246231337427711E-2</v>
      </c>
      <c r="AB2497" s="13">
        <f t="shared" si="3543"/>
        <v>4.7696441908403109E-2</v>
      </c>
      <c r="AC2497" s="13">
        <f t="shared" si="3544"/>
        <v>5.906570042332659E-3</v>
      </c>
      <c r="AD2497" s="13">
        <f t="shared" si="3545"/>
        <v>8.9720298684390475E-3</v>
      </c>
      <c r="AE2497" s="13">
        <f t="shared" si="3546"/>
        <v>1.7887707432908208E-2</v>
      </c>
      <c r="AF2497" s="13">
        <f t="shared" si="3547"/>
        <v>1.7831532100159406E-2</v>
      </c>
      <c r="AG2497" s="13">
        <f t="shared" si="3548"/>
        <v>1.1850355455242385E-2</v>
      </c>
      <c r="AH2497" s="13">
        <f t="shared" si="3549"/>
        <v>1.594752597493667E-2</v>
      </c>
      <c r="AI2497" s="13">
        <f t="shared" si="3550"/>
        <v>2.7536366837424615E-2</v>
      </c>
      <c r="AJ2497" s="13">
        <f t="shared" si="3551"/>
        <v>2.3773326966104194E-2</v>
      </c>
      <c r="AK2497" s="13">
        <f t="shared" si="3552"/>
        <v>1.3683022125469707E-2</v>
      </c>
      <c r="AL2497" s="13">
        <f t="shared" si="3553"/>
        <v>8.1334095718165096E-4</v>
      </c>
      <c r="AM2497" s="13">
        <f t="shared" si="3554"/>
        <v>3.0983753357347816E-3</v>
      </c>
      <c r="AN2497" s="13">
        <f t="shared" si="3555"/>
        <v>6.1772901267219005E-3</v>
      </c>
      <c r="AO2497" s="13">
        <f t="shared" si="3556"/>
        <v>6.1578906967135532E-3</v>
      </c>
      <c r="AP2497" s="13">
        <f t="shared" si="3557"/>
        <v>4.09236812634476E-3</v>
      </c>
      <c r="AQ2497" s="13">
        <f t="shared" si="3558"/>
        <v>2.0397581379360055E-3</v>
      </c>
      <c r="AR2497" s="13">
        <f t="shared" si="3559"/>
        <v>6.3589774688969387E-3</v>
      </c>
      <c r="AS2497" s="13">
        <f t="shared" si="3560"/>
        <v>1.0979956174372014E-2</v>
      </c>
      <c r="AT2497" s="13">
        <f t="shared" si="3561"/>
        <v>9.4794672713349772E-3</v>
      </c>
      <c r="AU2497" s="13">
        <f t="shared" si="3562"/>
        <v>5.4560205475774875E-3</v>
      </c>
      <c r="AV2497" s="13">
        <f t="shared" si="3563"/>
        <v>2.3552083173706303E-3</v>
      </c>
      <c r="AW2497" s="13">
        <f t="shared" si="3564"/>
        <v>7.7776327872558878E-5</v>
      </c>
      <c r="AX2497" s="13">
        <f t="shared" si="3565"/>
        <v>8.9165345541066541E-4</v>
      </c>
      <c r="AY2497" s="13">
        <f t="shared" si="3566"/>
        <v>1.7777065364030674E-3</v>
      </c>
      <c r="AZ2497" s="13">
        <f t="shared" si="3567"/>
        <v>1.7721237496436842E-3</v>
      </c>
      <c r="BA2497" s="13">
        <f t="shared" si="3568"/>
        <v>1.1777056635400886E-3</v>
      </c>
      <c r="BB2497" s="13">
        <f t="shared" si="3569"/>
        <v>5.8700357278094085E-4</v>
      </c>
      <c r="BC2497" s="13">
        <f t="shared" si="3570"/>
        <v>2.3406404851400973E-4</v>
      </c>
      <c r="BD2497" s="13">
        <f t="shared" si="3571"/>
        <v>2.113002486691331E-3</v>
      </c>
      <c r="BE2497" s="13">
        <f t="shared" si="3572"/>
        <v>3.6484914144906395E-3</v>
      </c>
      <c r="BF2497" s="13">
        <f t="shared" si="3573"/>
        <v>3.1498991803023992E-3</v>
      </c>
      <c r="BG2497" s="13">
        <f t="shared" si="3574"/>
        <v>1.8129620746195278E-3</v>
      </c>
      <c r="BH2497" s="13">
        <f t="shared" si="3575"/>
        <v>7.8260397298490617E-4</v>
      </c>
      <c r="BI2497" s="13">
        <f t="shared" si="3576"/>
        <v>2.7026223531357338E-4</v>
      </c>
      <c r="BJ2497" s="14">
        <f t="shared" si="3577"/>
        <v>0.33801345739309258</v>
      </c>
      <c r="BK2497" s="14">
        <f t="shared" si="3578"/>
        <v>0.21533638575238248</v>
      </c>
      <c r="BL2497" s="14">
        <f t="shared" si="3579"/>
        <v>0.40986083746364838</v>
      </c>
      <c r="BM2497" s="14">
        <f t="shared" si="3580"/>
        <v>0.7115101753266786</v>
      </c>
      <c r="BN2497" s="14">
        <f t="shared" si="3581"/>
        <v>0.2819961071814242</v>
      </c>
    </row>
    <row r="2498" spans="1:66" x14ac:dyDescent="0.25">
      <c r="A2498" t="s">
        <v>357</v>
      </c>
      <c r="B2498" t="s">
        <v>333</v>
      </c>
      <c r="C2498" t="s">
        <v>332</v>
      </c>
      <c r="D2498" s="7" t="s">
        <v>486</v>
      </c>
      <c r="E2498" s="10">
        <f>VLOOKUP(A2498,home!$A$2:$E$405,3,FALSE)</f>
        <v>1.72</v>
      </c>
      <c r="F2498" s="10">
        <f>VLOOKUP(B2498,home!$B$2:$E$405,3,FALSE)</f>
        <v>1.5116000000000001</v>
      </c>
      <c r="G2498" s="10">
        <f>VLOOKUP(C2498,away!$B$2:$E$405,4,FALSE)</f>
        <v>0.75580000000000003</v>
      </c>
      <c r="H2498" s="10">
        <f>VLOOKUP(A2498,away!$A$2:$E$405,3,FALSE)</f>
        <v>1.58</v>
      </c>
      <c r="I2498" s="10">
        <f>VLOOKUP(C2498,away!$B$2:$E$405,3,FALSE)</f>
        <v>0.75949999999999995</v>
      </c>
      <c r="J2498" s="10">
        <f>VLOOKUP(B2498,home!$B$2:$E$405,4,FALSE)</f>
        <v>0.63290000000000002</v>
      </c>
      <c r="K2498" s="12">
        <f t="shared" si="3526"/>
        <v>1.9650437216000001</v>
      </c>
      <c r="L2498" s="12">
        <f t="shared" si="3527"/>
        <v>0.75948632900000002</v>
      </c>
      <c r="M2498" s="13">
        <f t="shared" si="3528"/>
        <v>6.5577013355817268E-2</v>
      </c>
      <c r="N2498" s="13">
        <f t="shared" si="3529"/>
        <v>0.12886169837612807</v>
      </c>
      <c r="O2498" s="13">
        <f t="shared" si="3530"/>
        <v>4.9804845140393628E-2</v>
      </c>
      <c r="P2498" s="13">
        <f t="shared" si="3531"/>
        <v>9.786869824839077E-2</v>
      </c>
      <c r="Q2498" s="13">
        <f t="shared" si="3532"/>
        <v>0.12660943567436173</v>
      </c>
      <c r="R2498" s="13">
        <f t="shared" si="3533"/>
        <v>1.8913049501045522E-2</v>
      </c>
      <c r="S2498" s="13">
        <f t="shared" si="3534"/>
        <v>3.6515394673676801E-2</v>
      </c>
      <c r="T2498" s="13">
        <f t="shared" si="3535"/>
        <v>9.6158135517082619E-2</v>
      </c>
      <c r="U2498" s="13">
        <f t="shared" si="3536"/>
        <v>3.7164969178339516E-2</v>
      </c>
      <c r="V2498" s="13">
        <f t="shared" si="3537"/>
        <v>6.0551606252436064E-3</v>
      </c>
      <c r="W2498" s="13">
        <f t="shared" si="3538"/>
        <v>8.2931025555741167E-2</v>
      </c>
      <c r="X2498" s="13">
        <f t="shared" si="3539"/>
        <v>6.2984980159535048E-2</v>
      </c>
      <c r="Y2498" s="13">
        <f t="shared" si="3540"/>
        <v>2.3918115681751551E-2</v>
      </c>
      <c r="Z2498" s="13">
        <f t="shared" si="3541"/>
        <v>4.7880675119147814E-3</v>
      </c>
      <c r="AA2498" s="13">
        <f t="shared" si="3542"/>
        <v>9.4087620028850752E-3</v>
      </c>
      <c r="AB2498" s="13">
        <f t="shared" si="3543"/>
        <v>9.2443143508989817E-3</v>
      </c>
      <c r="AC2498" s="13">
        <f t="shared" si="3544"/>
        <v>5.6480413043328073E-4</v>
      </c>
      <c r="AD2498" s="13">
        <f t="shared" si="3545"/>
        <v>4.0740772773539609E-2</v>
      </c>
      <c r="AE2498" s="13">
        <f t="shared" si="3546"/>
        <v>3.0942059954398748E-2</v>
      </c>
      <c r="AF2498" s="13">
        <f t="shared" si="3547"/>
        <v>1.1750035763232107E-2</v>
      </c>
      <c r="AG2498" s="13">
        <f t="shared" si="3548"/>
        <v>2.9746638424786218E-3</v>
      </c>
      <c r="AH2498" s="13">
        <f t="shared" si="3549"/>
        <v>9.0911795440708036E-4</v>
      </c>
      <c r="AI2498" s="13">
        <f t="shared" si="3550"/>
        <v>1.7864565285014684E-3</v>
      </c>
      <c r="AJ2498" s="13">
        <f t="shared" si="3551"/>
        <v>1.7552325926215714E-3</v>
      </c>
      <c r="AK2498" s="13">
        <f t="shared" si="3552"/>
        <v>1.1497029286929028E-3</v>
      </c>
      <c r="AL2498" s="13">
        <f t="shared" si="3553"/>
        <v>3.3717086022744852E-5</v>
      </c>
      <c r="AM2498" s="13">
        <f t="shared" si="3554"/>
        <v>1.6011479950355234E-2</v>
      </c>
      <c r="AN2498" s="13">
        <f t="shared" si="3555"/>
        <v>1.21605001293524E-2</v>
      </c>
      <c r="AO2498" s="13">
        <f t="shared" si="3556"/>
        <v>4.6178668010229398E-3</v>
      </c>
      <c r="AP2498" s="13">
        <f t="shared" si="3557"/>
        <v>1.1690689015066286E-3</v>
      </c>
      <c r="AQ2498" s="13">
        <f t="shared" si="3558"/>
        <v>2.2197296208833299E-4</v>
      </c>
      <c r="AR2498" s="13">
        <f t="shared" si="3559"/>
        <v>1.3809253156412462E-4</v>
      </c>
      <c r="AS2498" s="13">
        <f t="shared" si="3560"/>
        <v>2.7135786214993289E-4</v>
      </c>
      <c r="AT2498" s="13">
        <f t="shared" si="3561"/>
        <v>2.6661503166226205E-4</v>
      </c>
      <c r="AU2498" s="13">
        <f t="shared" si="3562"/>
        <v>1.7463673135070438E-4</v>
      </c>
      <c r="AV2498" s="13">
        <f t="shared" si="3563"/>
        <v>8.5792203125361943E-5</v>
      </c>
      <c r="AW2498" s="13">
        <f t="shared" si="3564"/>
        <v>1.3977828632785709E-6</v>
      </c>
      <c r="AX2498" s="13">
        <f t="shared" si="3565"/>
        <v>5.2438763583283043E-3</v>
      </c>
      <c r="AY2498" s="13">
        <f t="shared" si="3566"/>
        <v>3.9826524051166526E-3</v>
      </c>
      <c r="AZ2498" s="13">
        <f t="shared" si="3567"/>
        <v>1.5123850274225336E-3</v>
      </c>
      <c r="BA2498" s="13">
        <f t="shared" si="3568"/>
        <v>3.8287858417056811E-4</v>
      </c>
      <c r="BB2498" s="13">
        <f t="shared" si="3569"/>
        <v>7.2697762586105576E-5</v>
      </c>
      <c r="BC2498" s="13">
        <f t="shared" si="3570"/>
        <v>1.1042591366606978E-5</v>
      </c>
      <c r="BD2498" s="13">
        <f t="shared" si="3571"/>
        <v>1.7479898309992269E-5</v>
      </c>
      <c r="BE2498" s="13">
        <f t="shared" si="3572"/>
        <v>3.4348764428256755E-5</v>
      </c>
      <c r="BF2498" s="13">
        <f t="shared" si="3573"/>
        <v>3.3748411942231685E-5</v>
      </c>
      <c r="BG2498" s="13">
        <f t="shared" si="3574"/>
        <v>2.2105701667017606E-5</v>
      </c>
      <c r="BH2498" s="13">
        <f t="shared" si="3575"/>
        <v>1.0859667568083908E-5</v>
      </c>
      <c r="BI2498" s="13">
        <f t="shared" si="3576"/>
        <v>4.2679443146652816E-6</v>
      </c>
      <c r="BJ2498" s="14">
        <f t="shared" si="3577"/>
        <v>0.6532573447715655</v>
      </c>
      <c r="BK2498" s="14">
        <f t="shared" si="3578"/>
        <v>0.21059744052470111</v>
      </c>
      <c r="BL2498" s="14">
        <f t="shared" si="3579"/>
        <v>0.13119575492586835</v>
      </c>
      <c r="BM2498" s="14">
        <f t="shared" si="3580"/>
        <v>0.5082226128156595</v>
      </c>
      <c r="BN2498" s="14">
        <f t="shared" si="3581"/>
        <v>0.48763474029613696</v>
      </c>
    </row>
    <row r="2499" spans="1:66" x14ac:dyDescent="0.25">
      <c r="A2499" t="s">
        <v>346</v>
      </c>
      <c r="B2499" t="s">
        <v>232</v>
      </c>
      <c r="C2499" t="s">
        <v>233</v>
      </c>
      <c r="D2499" s="7" t="s">
        <v>487</v>
      </c>
      <c r="E2499" s="10">
        <f>VLOOKUP(A2499,home!$A$2:$E$405,3,FALSE)</f>
        <v>1.5866</v>
      </c>
      <c r="F2499" s="10">
        <f>VLOOKUP(B2499,home!$B$2:$E$405,3,FALSE)</f>
        <v>0.94540000000000002</v>
      </c>
      <c r="G2499" s="10">
        <f>VLOOKUP(C2499,away!$B$2:$E$405,4,FALSE)</f>
        <v>1.3236000000000001</v>
      </c>
      <c r="H2499" s="10">
        <f>VLOOKUP(A2499,away!$A$2:$E$405,3,FALSE)</f>
        <v>1.1788000000000001</v>
      </c>
      <c r="I2499" s="10">
        <f>VLOOKUP(C2499,away!$B$2:$E$405,3,FALSE)</f>
        <v>0.76349999999999996</v>
      </c>
      <c r="J2499" s="10">
        <f>VLOOKUP(B2499,home!$B$2:$E$405,4,FALSE)</f>
        <v>1.018</v>
      </c>
      <c r="K2499" s="12">
        <f t="shared" si="3526"/>
        <v>1.9853624627040003</v>
      </c>
      <c r="L2499" s="12">
        <f t="shared" si="3527"/>
        <v>0.91621404839999998</v>
      </c>
      <c r="M2499" s="13">
        <f t="shared" si="3528"/>
        <v>5.4936543680097337E-2</v>
      </c>
      <c r="N2499" s="13">
        <f t="shared" si="3529"/>
        <v>0.10906895165316394</v>
      </c>
      <c r="O2499" s="13">
        <f t="shared" si="3530"/>
        <v>5.0333633090245418E-2</v>
      </c>
      <c r="P2499" s="13">
        <f t="shared" si="3531"/>
        <v>9.9930505748889217E-2</v>
      </c>
      <c r="Q2499" s="13">
        <f t="shared" si="3532"/>
        <v>0.10827070122933456</v>
      </c>
      <c r="R2499" s="13">
        <f t="shared" si="3533"/>
        <v>2.3058190872146972E-2</v>
      </c>
      <c r="S2499" s="13">
        <f t="shared" si="3534"/>
        <v>4.5443821681698686E-2</v>
      </c>
      <c r="T2499" s="13">
        <f t="shared" si="3535"/>
        <v>9.9199137496435483E-2</v>
      </c>
      <c r="U2499" s="13">
        <f t="shared" si="3536"/>
        <v>4.5778866615424615E-2</v>
      </c>
      <c r="V2499" s="13">
        <f t="shared" si="3537"/>
        <v>9.1847870280191458E-3</v>
      </c>
      <c r="W2499" s="13">
        <f t="shared" si="3538"/>
        <v>7.1652195343786904E-2</v>
      </c>
      <c r="X2499" s="13">
        <f t="shared" si="3539"/>
        <v>6.5648747972678639E-2</v>
      </c>
      <c r="Y2499" s="13">
        <f t="shared" si="3540"/>
        <v>3.0074152576219586E-2</v>
      </c>
      <c r="Z2499" s="13">
        <f t="shared" si="3541"/>
        <v>7.0420794692499025E-3</v>
      </c>
      <c r="AA2499" s="13">
        <f t="shared" si="3542"/>
        <v>1.3981080237627267E-2</v>
      </c>
      <c r="AB2499" s="13">
        <f t="shared" si="3543"/>
        <v>1.3878755945918952E-2</v>
      </c>
      <c r="AC2499" s="13">
        <f t="shared" si="3544"/>
        <v>1.0442052223135097E-3</v>
      </c>
      <c r="AD2499" s="13">
        <f t="shared" si="3545"/>
        <v>3.556389475147221E-2</v>
      </c>
      <c r="AE2499" s="13">
        <f t="shared" si="3546"/>
        <v>3.2584139987117872E-2</v>
      </c>
      <c r="AF2499" s="13">
        <f t="shared" si="3547"/>
        <v>1.4927023405614789E-2</v>
      </c>
      <c r="AG2499" s="13">
        <f t="shared" si="3548"/>
        <v>4.5587828483399616E-3</v>
      </c>
      <c r="AH2499" s="13">
        <f t="shared" si="3549"/>
        <v>1.6130130349189939E-3</v>
      </c>
      <c r="AI2499" s="13">
        <f t="shared" si="3550"/>
        <v>3.2024155313804276E-3</v>
      </c>
      <c r="AJ2499" s="13">
        <f t="shared" si="3551"/>
        <v>3.1789777929914931E-3</v>
      </c>
      <c r="AK2499" s="13">
        <f t="shared" si="3552"/>
        <v>2.1038077266583065E-3</v>
      </c>
      <c r="AL2499" s="13">
        <f t="shared" si="3553"/>
        <v>7.5977081178642822E-5</v>
      </c>
      <c r="AM2499" s="13">
        <f t="shared" si="3554"/>
        <v>1.4121444333425747E-2</v>
      </c>
      <c r="AN2499" s="13">
        <f t="shared" si="3555"/>
        <v>1.2938265681983243E-2</v>
      </c>
      <c r="AO2499" s="13">
        <f t="shared" si="3556"/>
        <v>5.9271103898823263E-3</v>
      </c>
      <c r="AP2499" s="13">
        <f t="shared" si="3557"/>
        <v>1.8101672685425963E-3</v>
      </c>
      <c r="AQ2499" s="13">
        <f t="shared" si="3558"/>
        <v>4.1462517034814548E-4</v>
      </c>
      <c r="AR2499" s="13">
        <f t="shared" si="3559"/>
        <v>2.9557304056902046E-4</v>
      </c>
      <c r="AS2499" s="13">
        <f t="shared" si="3560"/>
        <v>5.8681961973301993E-4</v>
      </c>
      <c r="AT2499" s="13">
        <f t="shared" si="3561"/>
        <v>5.825248226980868E-4</v>
      </c>
      <c r="AU2499" s="13">
        <f t="shared" si="3562"/>
        <v>3.8550763885936157E-4</v>
      </c>
      <c r="AV2499" s="13">
        <f t="shared" si="3563"/>
        <v>1.9134309881925658E-4</v>
      </c>
      <c r="AW2499" s="13">
        <f t="shared" si="3564"/>
        <v>3.8389889087903817E-6</v>
      </c>
      <c r="AX2499" s="13">
        <f t="shared" si="3565"/>
        <v>4.6726975831246033E-3</v>
      </c>
      <c r="AY2499" s="13">
        <f t="shared" si="3566"/>
        <v>4.2811911695834889E-3</v>
      </c>
      <c r="AZ2499" s="13">
        <f t="shared" si="3567"/>
        <v>1.9612437467292094E-3</v>
      </c>
      <c r="BA2499" s="13">
        <f t="shared" si="3568"/>
        <v>5.9897302436331772E-4</v>
      </c>
      <c r="BB2499" s="13">
        <f t="shared" si="3569"/>
        <v>1.3719687488357679E-4</v>
      </c>
      <c r="BC2499" s="13">
        <f t="shared" si="3570"/>
        <v>2.5140340832982036E-5</v>
      </c>
      <c r="BD2499" s="13">
        <f t="shared" si="3571"/>
        <v>4.5134695349606587E-5</v>
      </c>
      <c r="BE2499" s="13">
        <f t="shared" si="3572"/>
        <v>8.9608729912689738E-5</v>
      </c>
      <c r="BF2499" s="13">
        <f t="shared" si="3573"/>
        <v>8.8952904349617665E-5</v>
      </c>
      <c r="BG2499" s="13">
        <f t="shared" si="3574"/>
        <v>5.886791908141011E-5</v>
      </c>
      <c r="BH2499" s="13">
        <f t="shared" si="3575"/>
        <v>2.9218539200432039E-5</v>
      </c>
      <c r="BI2499" s="13">
        <f t="shared" si="3576"/>
        <v>1.1601878188716625E-5</v>
      </c>
      <c r="BJ2499" s="14">
        <f t="shared" si="3577"/>
        <v>0.61843578284786327</v>
      </c>
      <c r="BK2499" s="14">
        <f t="shared" si="3578"/>
        <v>0.21489703161178003</v>
      </c>
      <c r="BL2499" s="14">
        <f t="shared" si="3579"/>
        <v>0.15949389373407366</v>
      </c>
      <c r="BM2499" s="14">
        <f t="shared" si="3580"/>
        <v>0.54999290920841482</v>
      </c>
      <c r="BN2499" s="14">
        <f t="shared" si="3581"/>
        <v>0.44559852627387742</v>
      </c>
    </row>
    <row r="2500" spans="1:66" x14ac:dyDescent="0.25">
      <c r="A2500" t="s">
        <v>347</v>
      </c>
      <c r="B2500" t="s">
        <v>251</v>
      </c>
      <c r="C2500" t="s">
        <v>246</v>
      </c>
      <c r="D2500" s="7" t="s">
        <v>487</v>
      </c>
      <c r="E2500" s="10">
        <f>VLOOKUP(A2500,home!$A$2:$E$405,3,FALSE)</f>
        <v>1.1809000000000001</v>
      </c>
      <c r="F2500" s="10">
        <f>VLOOKUP(B2500,home!$B$2:$E$405,3,FALSE)</f>
        <v>0.9879</v>
      </c>
      <c r="G2500" s="10">
        <f>VLOOKUP(C2500,away!$B$2:$E$405,4,FALSE)</f>
        <v>2.0465</v>
      </c>
      <c r="H2500" s="10">
        <f>VLOOKUP(A2500,away!$A$2:$E$405,3,FALSE)</f>
        <v>0.92459999999999998</v>
      </c>
      <c r="I2500" s="10">
        <f>VLOOKUP(C2500,away!$B$2:$E$405,3,FALSE)</f>
        <v>0.81120000000000003</v>
      </c>
      <c r="J2500" s="10">
        <f>VLOOKUP(B2500,home!$B$2:$E$405,4,FALSE)</f>
        <v>0.90129999999999999</v>
      </c>
      <c r="K2500" s="12">
        <f t="shared" si="3526"/>
        <v>2.3874696366150001</v>
      </c>
      <c r="L2500" s="12">
        <f t="shared" si="3527"/>
        <v>0.67600701417600007</v>
      </c>
      <c r="M2500" s="13">
        <f t="shared" si="3528"/>
        <v>4.6724966117355646E-2</v>
      </c>
      <c r="N2500" s="13">
        <f t="shared" si="3529"/>
        <v>0.11155443787705129</v>
      </c>
      <c r="O2500" s="13">
        <f t="shared" si="3530"/>
        <v>3.1586404832468364E-2</v>
      </c>
      <c r="P2500" s="13">
        <f t="shared" si="3531"/>
        <v>7.5411582467347527E-2</v>
      </c>
      <c r="Q2500" s="13">
        <f t="shared" si="3532"/>
        <v>0.13316641663055717</v>
      </c>
      <c r="R2500" s="13">
        <f t="shared" si="3533"/>
        <v>1.0676315609675658E-2</v>
      </c>
      <c r="S2500" s="13">
        <f t="shared" si="3534"/>
        <v>3.0427559625972624E-2</v>
      </c>
      <c r="T2500" s="13">
        <f t="shared" si="3535"/>
        <v>9.0021431694940188E-2</v>
      </c>
      <c r="U2500" s="13">
        <f t="shared" si="3536"/>
        <v>2.5489379349019396E-2</v>
      </c>
      <c r="V2500" s="13">
        <f t="shared" si="3537"/>
        <v>5.4564938729876698E-3</v>
      </c>
      <c r="W2500" s="13">
        <f t="shared" si="3538"/>
        <v>0.1059769254407593</v>
      </c>
      <c r="X2500" s="13">
        <f t="shared" si="3539"/>
        <v>7.1641144938760282E-2</v>
      </c>
      <c r="Y2500" s="13">
        <f t="shared" si="3540"/>
        <v>2.4214958241100693E-2</v>
      </c>
      <c r="Z2500" s="13">
        <f t="shared" si="3541"/>
        <v>2.4057547458991549E-3</v>
      </c>
      <c r="AA2500" s="13">
        <f t="shared" si="3542"/>
        <v>5.7436664089766673E-3</v>
      </c>
      <c r="AB2500" s="13">
        <f t="shared" si="3543"/>
        <v>6.8564145771386554E-3</v>
      </c>
      <c r="AC2500" s="13">
        <f t="shared" si="3544"/>
        <v>5.5040547896264809E-4</v>
      </c>
      <c r="AD2500" s="13">
        <f t="shared" si="3545"/>
        <v>6.3254172917906179E-2</v>
      </c>
      <c r="AE2500" s="13">
        <f t="shared" si="3546"/>
        <v>4.2760264568406162E-2</v>
      </c>
      <c r="AF2500" s="13">
        <f t="shared" si="3547"/>
        <v>1.4453119388132027E-2</v>
      </c>
      <c r="AG2500" s="13">
        <f t="shared" si="3548"/>
        <v>3.2568033610334631E-3</v>
      </c>
      <c r="AH2500" s="13">
        <f t="shared" si="3549"/>
        <v>4.0657677065375725E-4</v>
      </c>
      <c r="AI2500" s="13">
        <f t="shared" si="3550"/>
        <v>9.7068969488882612E-4</v>
      </c>
      <c r="AJ2500" s="13">
        <f t="shared" si="3551"/>
        <v>1.1587460865610758E-3</v>
      </c>
      <c r="AK2500" s="13">
        <f t="shared" si="3552"/>
        <v>9.2215703273700804E-4</v>
      </c>
      <c r="AL2500" s="13">
        <f t="shared" si="3553"/>
        <v>3.5532993700217331E-5</v>
      </c>
      <c r="AM2500" s="13">
        <f t="shared" si="3554"/>
        <v>3.0203483446139167E-2</v>
      </c>
      <c r="AN2500" s="13">
        <f t="shared" si="3555"/>
        <v>2.0417766662138782E-2</v>
      </c>
      <c r="AO2500" s="13">
        <f t="shared" si="3556"/>
        <v>6.9012767387073562E-3</v>
      </c>
      <c r="AP2500" s="13">
        <f t="shared" si="3557"/>
        <v>1.5551038273786146E-3</v>
      </c>
      <c r="AQ2500" s="13">
        <f t="shared" si="3558"/>
        <v>2.6281527376997171E-4</v>
      </c>
      <c r="AR2500" s="13">
        <f t="shared" si="3559"/>
        <v>5.4969749752593379E-5</v>
      </c>
      <c r="AS2500" s="13">
        <f t="shared" si="3560"/>
        <v>1.3123860846664159E-4</v>
      </c>
      <c r="AT2500" s="13">
        <f t="shared" si="3561"/>
        <v>1.5666409643285561E-4</v>
      </c>
      <c r="AU2500" s="13">
        <f t="shared" si="3562"/>
        <v>1.2467692446038899E-4</v>
      </c>
      <c r="AV2500" s="13">
        <f t="shared" si="3563"/>
        <v>7.4415592883930222E-5</v>
      </c>
      <c r="AW2500" s="13">
        <f t="shared" si="3564"/>
        <v>1.5930094690262866E-6</v>
      </c>
      <c r="AX2500" s="13">
        <f t="shared" si="3565"/>
        <v>1.2018316607943507E-2</v>
      </c>
      <c r="AY2500" s="13">
        <f t="shared" si="3566"/>
        <v>8.1244663255577235E-3</v>
      </c>
      <c r="AZ2500" s="13">
        <f t="shared" si="3567"/>
        <v>2.7460981112568672E-3</v>
      </c>
      <c r="BA2500" s="13">
        <f t="shared" si="3568"/>
        <v>6.1879386160836936E-4</v>
      </c>
      <c r="BB2500" s="13">
        <f t="shared" si="3569"/>
        <v>1.0457724769407768E-4</v>
      </c>
      <c r="BC2500" s="13">
        <f t="shared" si="3570"/>
        <v>1.4138990592883492E-5</v>
      </c>
      <c r="BD2500" s="13">
        <f t="shared" si="3571"/>
        <v>6.1933227333754252E-6</v>
      </c>
      <c r="BE2500" s="13">
        <f t="shared" si="3572"/>
        <v>1.4786369975691246E-5</v>
      </c>
      <c r="BF2500" s="13">
        <f t="shared" si="3573"/>
        <v>1.765100467635927E-5</v>
      </c>
      <c r="BG2500" s="13">
        <f t="shared" si="3574"/>
        <v>1.4047079240185707E-5</v>
      </c>
      <c r="BH2500" s="13">
        <f t="shared" si="3575"/>
        <v>8.3842437922670743E-6</v>
      </c>
      <c r="BI2500" s="13">
        <f t="shared" si="3576"/>
        <v>4.0034254960030881E-6</v>
      </c>
      <c r="BJ2500" s="14">
        <f t="shared" si="3577"/>
        <v>0.74326651215143402</v>
      </c>
      <c r="BK2500" s="14">
        <f t="shared" si="3578"/>
        <v>0.16673100688188403</v>
      </c>
      <c r="BL2500" s="14">
        <f t="shared" si="3579"/>
        <v>8.4417380780029722E-2</v>
      </c>
      <c r="BM2500" s="14">
        <f t="shared" si="3580"/>
        <v>0.5795776577087024</v>
      </c>
      <c r="BN2500" s="14">
        <f t="shared" si="3581"/>
        <v>0.40912012353445559</v>
      </c>
    </row>
    <row r="2501" spans="1:66" x14ac:dyDescent="0.25">
      <c r="A2501" t="s">
        <v>347</v>
      </c>
      <c r="B2501" t="s">
        <v>258</v>
      </c>
      <c r="C2501" t="s">
        <v>325</v>
      </c>
      <c r="D2501" s="7" t="s">
        <v>487</v>
      </c>
      <c r="E2501" s="10">
        <f>VLOOKUP(A2501,home!$A$2:$E$405,3,FALSE)</f>
        <v>1.1809000000000001</v>
      </c>
      <c r="F2501" s="10">
        <f>VLOOKUP(B2501,home!$B$2:$E$405,3,FALSE)</f>
        <v>1.8348</v>
      </c>
      <c r="G2501" s="10">
        <f>VLOOKUP(C2501,away!$B$2:$E$405,4,FALSE)</f>
        <v>1.0585</v>
      </c>
      <c r="H2501" s="10">
        <f>VLOOKUP(A2501,away!$A$2:$E$405,3,FALSE)</f>
        <v>0.92459999999999998</v>
      </c>
      <c r="I2501" s="10">
        <f>VLOOKUP(C2501,away!$B$2:$E$405,3,FALSE)</f>
        <v>1.1717</v>
      </c>
      <c r="J2501" s="10">
        <f>VLOOKUP(B2501,home!$B$2:$E$405,4,FALSE)</f>
        <v>0.81120000000000003</v>
      </c>
      <c r="K2501" s="12">
        <f t="shared" si="3526"/>
        <v>2.2934681662200003</v>
      </c>
      <c r="L2501" s="12">
        <f t="shared" si="3527"/>
        <v>0.87881661878399997</v>
      </c>
      <c r="M2501" s="13">
        <f t="shared" si="3528"/>
        <v>4.1907738263876067E-2</v>
      </c>
      <c r="N2501" s="13">
        <f t="shared" si="3529"/>
        <v>9.6114063626479576E-2</v>
      </c>
      <c r="O2501" s="13">
        <f t="shared" si="3530"/>
        <v>3.6829216841944422E-2</v>
      </c>
      <c r="P2501" s="13">
        <f t="shared" si="3531"/>
        <v>8.4466636413813009E-2</v>
      </c>
      <c r="Q2501" s="13">
        <f t="shared" si="3532"/>
        <v>0.11021727262668729</v>
      </c>
      <c r="R2501" s="13">
        <f t="shared" si="3533"/>
        <v>1.618306390875017E-2</v>
      </c>
      <c r="S2501" s="13">
        <f t="shared" si="3534"/>
        <v>4.2561427570604715E-2</v>
      </c>
      <c r="T2501" s="13">
        <f t="shared" si="3535"/>
        <v>9.6860770861379633E-2</v>
      </c>
      <c r="U2501" s="13">
        <f t="shared" si="3536"/>
        <v>3.7115341906622322E-2</v>
      </c>
      <c r="V2501" s="13">
        <f t="shared" si="3537"/>
        <v>9.5315746679917497E-3</v>
      </c>
      <c r="W2501" s="13">
        <f t="shared" si="3538"/>
        <v>8.4259935378966117E-2</v>
      </c>
      <c r="X2501" s="13">
        <f t="shared" si="3539"/>
        <v>7.4049031508701332E-2</v>
      </c>
      <c r="Y2501" s="13">
        <f t="shared" si="3540"/>
        <v>3.2537759747353387E-2</v>
      </c>
      <c r="Z2501" s="13">
        <f t="shared" si="3541"/>
        <v>4.7406485019510693E-3</v>
      </c>
      <c r="AA2501" s="13">
        <f t="shared" si="3542"/>
        <v>1.0872526426463311E-2</v>
      </c>
      <c r="AB2501" s="13">
        <f t="shared" si="3543"/>
        <v>1.2467896622739652E-2</v>
      </c>
      <c r="AC2501" s="13">
        <f t="shared" si="3544"/>
        <v>1.2007031476844743E-3</v>
      </c>
      <c r="AD2501" s="13">
        <f t="shared" si="3545"/>
        <v>4.8311869869853273E-2</v>
      </c>
      <c r="AE2501" s="13">
        <f t="shared" si="3546"/>
        <v>4.2457274126157053E-2</v>
      </c>
      <c r="AF2501" s="13">
        <f t="shared" si="3547"/>
        <v>1.8656079045167372E-2</v>
      </c>
      <c r="AG2501" s="13">
        <f t="shared" si="3548"/>
        <v>5.4650907687470102E-3</v>
      </c>
      <c r="AH2501" s="13">
        <f t="shared" si="3549"/>
        <v>1.0415401718320181E-3</v>
      </c>
      <c r="AI2501" s="13">
        <f t="shared" si="3550"/>
        <v>2.3887392279360424E-3</v>
      </c>
      <c r="AJ2501" s="13">
        <f t="shared" si="3551"/>
        <v>2.7392486883361278E-3</v>
      </c>
      <c r="AK2501" s="13">
        <f t="shared" si="3552"/>
        <v>2.0941265553529338E-3</v>
      </c>
      <c r="AL2501" s="13">
        <f t="shared" si="3553"/>
        <v>9.6802509911452417E-5</v>
      </c>
      <c r="AM2501" s="13">
        <f t="shared" si="3554"/>
        <v>2.2160347119414343E-2</v>
      </c>
      <c r="AN2501" s="13">
        <f t="shared" si="3555"/>
        <v>1.9474881326563467E-2</v>
      </c>
      <c r="AO2501" s="13">
        <f t="shared" si="3556"/>
        <v>8.5574246793150826E-3</v>
      </c>
      <c r="AP2501" s="13">
        <f t="shared" si="3557"/>
        <v>2.5068023407248123E-3</v>
      </c>
      <c r="AQ2501" s="13">
        <f t="shared" si="3558"/>
        <v>5.5075488925889892E-4</v>
      </c>
      <c r="AR2501" s="13">
        <f t="shared" si="3559"/>
        <v>1.8306456242742417E-4</v>
      </c>
      <c r="AS2501" s="13">
        <f t="shared" si="3560"/>
        <v>4.198527462902913E-4</v>
      </c>
      <c r="AT2501" s="13">
        <f t="shared" si="3561"/>
        <v>4.8145945405841278E-4</v>
      </c>
      <c r="AU2501" s="13">
        <f t="shared" si="3562"/>
        <v>3.6807064373621019E-4</v>
      </c>
      <c r="AV2501" s="13">
        <f t="shared" si="3563"/>
        <v>2.1103957608227517E-4</v>
      </c>
      <c r="AW2501" s="13">
        <f t="shared" si="3564"/>
        <v>5.419698092477006E-6</v>
      </c>
      <c r="AX2501" s="13">
        <f t="shared" si="3565"/>
        <v>8.470675111793639E-3</v>
      </c>
      <c r="AY2501" s="13">
        <f t="shared" si="3566"/>
        <v>7.4441700605642654E-3</v>
      </c>
      <c r="AZ2501" s="13">
        <f t="shared" si="3567"/>
        <v>3.2710301811390858E-3</v>
      </c>
      <c r="BA2501" s="13">
        <f t="shared" si="3568"/>
        <v>9.5821189457635575E-4</v>
      </c>
      <c r="BB2501" s="13">
        <f t="shared" si="3569"/>
        <v>2.1052313431755082E-4</v>
      </c>
      <c r="BC2501" s="13">
        <f t="shared" si="3570"/>
        <v>3.7002245815351997E-5</v>
      </c>
      <c r="BD2501" s="13">
        <f t="shared" si="3571"/>
        <v>2.6813363295273556E-5</v>
      </c>
      <c r="BE2501" s="13">
        <f t="shared" si="3572"/>
        <v>6.1495595147001702E-5</v>
      </c>
      <c r="BF2501" s="13">
        <f t="shared" si="3573"/>
        <v>7.0519094916200788E-5</v>
      </c>
      <c r="BG2501" s="13">
        <f t="shared" si="3574"/>
        <v>5.3911099766984387E-5</v>
      </c>
      <c r="BH2501" s="13">
        <f t="shared" si="3575"/>
        <v>3.0910847780372285E-5</v>
      </c>
      <c r="BI2501" s="13">
        <f t="shared" si="3576"/>
        <v>1.4178609075031203E-5</v>
      </c>
      <c r="BJ2501" s="14">
        <f t="shared" si="3577"/>
        <v>0.68257097054297522</v>
      </c>
      <c r="BK2501" s="14">
        <f t="shared" si="3578"/>
        <v>0.18720905263444576</v>
      </c>
      <c r="BL2501" s="14">
        <f t="shared" si="3579"/>
        <v>0.12365301594255249</v>
      </c>
      <c r="BM2501" s="14">
        <f t="shared" si="3580"/>
        <v>0.60501694557790198</v>
      </c>
      <c r="BN2501" s="14">
        <f t="shared" si="3581"/>
        <v>0.38571799168155058</v>
      </c>
    </row>
    <row r="2502" spans="1:66" s="15" customFormat="1" x14ac:dyDescent="0.25">
      <c r="A2502" s="15" t="s">
        <v>344</v>
      </c>
      <c r="B2502" s="15" t="s">
        <v>208</v>
      </c>
      <c r="C2502" s="15" t="s">
        <v>210</v>
      </c>
      <c r="D2502" s="21" t="s">
        <v>488</v>
      </c>
      <c r="E2502" s="15">
        <f>VLOOKUP(A2502,home!$A$2:$E$405,3,FALSE)</f>
        <v>1.3976999999999999</v>
      </c>
      <c r="F2502" s="15">
        <f>VLOOKUP(B2502,home!$B$2:$E$405,3,FALSE)</f>
        <v>0.85170000000000001</v>
      </c>
      <c r="G2502" s="15">
        <f>VLOOKUP(C2502,away!$B$2:$E$405,4,FALSE)</f>
        <v>1.6296999999999999</v>
      </c>
      <c r="H2502" s="15">
        <f>VLOOKUP(A2502,away!$A$2:$E$405,3,FALSE)</f>
        <v>1.0585</v>
      </c>
      <c r="I2502" s="15">
        <f>VLOOKUP(C2502,away!$B$2:$E$405,3,FALSE)</f>
        <v>0.73480000000000001</v>
      </c>
      <c r="J2502" s="15">
        <f>VLOOKUP(B2502,home!$B$2:$E$405,4,FALSE)</f>
        <v>0.98970000000000002</v>
      </c>
      <c r="K2502" s="16">
        <f t="shared" si="3526"/>
        <v>1.9400292503730001</v>
      </c>
      <c r="L2502" s="16">
        <f t="shared" si="3527"/>
        <v>0.76977460625999994</v>
      </c>
      <c r="M2502" s="17">
        <f t="shared" si="3528"/>
        <v>6.6549858748308391E-2</v>
      </c>
      <c r="N2502" s="17">
        <f t="shared" si="3529"/>
        <v>0.12910867257990977</v>
      </c>
      <c r="O2502" s="17">
        <f t="shared" si="3530"/>
        <v>5.122839131463771E-2</v>
      </c>
      <c r="P2502" s="17">
        <f t="shared" si="3531"/>
        <v>9.9384577599951299E-2</v>
      </c>
      <c r="Q2502" s="17">
        <f t="shared" si="3532"/>
        <v>0.12523730064092775</v>
      </c>
      <c r="R2502" s="17">
        <f t="shared" si="3533"/>
        <v>1.9717157376779215E-2</v>
      </c>
      <c r="S2502" s="17">
        <f t="shared" si="3534"/>
        <v>3.7104865624421057E-2</v>
      </c>
      <c r="T2502" s="17">
        <f t="shared" si="3535"/>
        <v>9.6404493789935403E-2</v>
      </c>
      <c r="U2502" s="17">
        <f t="shared" si="3536"/>
        <v>3.825186204515945E-2</v>
      </c>
      <c r="V2502" s="17">
        <f t="shared" si="3537"/>
        <v>6.1568732348357552E-3</v>
      </c>
      <c r="W2502" s="17">
        <f t="shared" si="3538"/>
        <v>8.0988008827052371E-2</v>
      </c>
      <c r="X2502" s="17">
        <f t="shared" si="3539"/>
        <v>6.2342512606625641E-2</v>
      </c>
      <c r="Y2502" s="17">
        <f t="shared" si="3540"/>
        <v>2.399484154751216E-2</v>
      </c>
      <c r="Z2502" s="17">
        <f t="shared" si="3541"/>
        <v>5.0592556854255595E-3</v>
      </c>
      <c r="AA2502" s="17">
        <f t="shared" si="3542"/>
        <v>9.8151040148414873E-3</v>
      </c>
      <c r="AB2502" s="17">
        <f t="shared" si="3543"/>
        <v>9.5207944421229779E-3</v>
      </c>
      <c r="AC2502" s="17">
        <f t="shared" si="3544"/>
        <v>5.7466148058893407E-4</v>
      </c>
      <c r="AD2502" s="17">
        <f t="shared" si="3545"/>
        <v>3.9279776513487089E-2</v>
      </c>
      <c r="AE2502" s="17">
        <f t="shared" si="3546"/>
        <v>3.023657449965032E-2</v>
      </c>
      <c r="AF2502" s="17">
        <f t="shared" si="3547"/>
        <v>1.1637673615059735E-2</v>
      </c>
      <c r="AG2502" s="17">
        <f t="shared" si="3548"/>
        <v>2.9861285416050002E-3</v>
      </c>
      <c r="AH2502" s="17">
        <f t="shared" si="3549"/>
        <v>9.7362163830428132E-4</v>
      </c>
      <c r="AI2502" s="17">
        <f t="shared" si="3550"/>
        <v>1.8888544571063872E-3</v>
      </c>
      <c r="AJ2502" s="17">
        <f t="shared" si="3551"/>
        <v>1.8322164482419024E-3</v>
      </c>
      <c r="AK2502" s="17">
        <f t="shared" si="3552"/>
        <v>1.1848511675346062E-3</v>
      </c>
      <c r="AL2502" s="17">
        <f t="shared" si="3553"/>
        <v>3.4327639207946812E-5</v>
      </c>
      <c r="AM2502" s="17">
        <f t="shared" si="3554"/>
        <v>1.5240783076855861E-2</v>
      </c>
      <c r="AN2502" s="17">
        <f t="shared" si="3555"/>
        <v>1.1731967792080791E-2</v>
      </c>
      <c r="AO2502" s="17">
        <f t="shared" si="3556"/>
        <v>4.5154854439019947E-3</v>
      </c>
      <c r="AP2502" s="17">
        <f t="shared" si="3557"/>
        <v>1.1586353432174734E-3</v>
      </c>
      <c r="AQ2502" s="17">
        <f t="shared" si="3558"/>
        <v>2.2297201628103755E-4</v>
      </c>
      <c r="AR2502" s="17">
        <f t="shared" si="3559"/>
        <v>1.498938426543789E-4</v>
      </c>
      <c r="AS2502" s="17">
        <f t="shared" si="3560"/>
        <v>2.9079843920030312E-4</v>
      </c>
      <c r="AT2502" s="17">
        <f t="shared" si="3561"/>
        <v>2.8207873900570131E-4</v>
      </c>
      <c r="AU2502" s="17">
        <f t="shared" si="3562"/>
        <v>1.824136681931306E-4</v>
      </c>
      <c r="AV2502" s="17">
        <f t="shared" si="3563"/>
        <v>8.8471962990627101E-5</v>
      </c>
      <c r="AW2502" s="17">
        <f t="shared" si="3564"/>
        <v>1.424010837243153E-6</v>
      </c>
      <c r="AX2502" s="17">
        <f t="shared" si="3565"/>
        <v>4.9279274946150316E-3</v>
      </c>
      <c r="AY2502" s="17">
        <f t="shared" si="3566"/>
        <v>3.7933934468451142E-3</v>
      </c>
      <c r="AZ2502" s="17">
        <f t="shared" si="3567"/>
        <v>1.4600289734672304E-3</v>
      </c>
      <c r="BA2502" s="17">
        <f t="shared" si="3568"/>
        <v>3.7463107605964317E-4</v>
      </c>
      <c r="BB2502" s="17">
        <f t="shared" si="3569"/>
        <v>7.2095372266642961E-5</v>
      </c>
      <c r="BC2502" s="17">
        <f t="shared" si="3570"/>
        <v>1.1099437359944646E-5</v>
      </c>
      <c r="BD2502" s="17">
        <f t="shared" si="3571"/>
        <v>1.9230745618345475E-5</v>
      </c>
      <c r="BE2502" s="17">
        <f t="shared" si="3572"/>
        <v>3.7308209006072624E-5</v>
      </c>
      <c r="BF2502" s="17">
        <f t="shared" si="3573"/>
        <v>3.618950837540515E-5</v>
      </c>
      <c r="BG2502" s="17">
        <f t="shared" si="3574"/>
        <v>2.3402901601634884E-5</v>
      </c>
      <c r="BH2502" s="17">
        <f t="shared" si="3575"/>
        <v>1.1350578412693204E-5</v>
      </c>
      <c r="BI2502" s="17">
        <f t="shared" si="3576"/>
        <v>4.4040908258554296E-6</v>
      </c>
      <c r="BJ2502" s="18">
        <f t="shared" si="3577"/>
        <v>0.64572500263471599</v>
      </c>
      <c r="BK2502" s="18">
        <f t="shared" si="3578"/>
        <v>0.21359855777415848</v>
      </c>
      <c r="BL2502" s="18">
        <f t="shared" si="3579"/>
        <v>0.1355383955906122</v>
      </c>
      <c r="BM2502" s="18">
        <f t="shared" si="3580"/>
        <v>0.50490328398839013</v>
      </c>
      <c r="BN2502" s="18">
        <f t="shared" si="3581"/>
        <v>0.49122595826051413</v>
      </c>
    </row>
    <row r="2503" spans="1:66" x14ac:dyDescent="0.25">
      <c r="A2503" t="s">
        <v>341</v>
      </c>
      <c r="B2503" t="s">
        <v>153</v>
      </c>
      <c r="C2503" t="s">
        <v>146</v>
      </c>
      <c r="D2503" t="s">
        <v>494</v>
      </c>
      <c r="E2503" s="10">
        <f>VLOOKUP(A2503,home!$A$2:$E$405,3,FALSE)</f>
        <v>1.4705999999999999</v>
      </c>
      <c r="F2503" s="10">
        <f>VLOOKUP(B2503,home!$B$2:$E$405,3,FALSE)</f>
        <v>0.51</v>
      </c>
      <c r="G2503" s="10">
        <f>VLOOKUP(C2503,away!$B$2:$E$405,4,FALSE)</f>
        <v>0.85</v>
      </c>
      <c r="H2503" s="10">
        <f>VLOOKUP(A2503,away!$A$2:$E$405,3,FALSE)</f>
        <v>1.2646999999999999</v>
      </c>
      <c r="I2503" s="10">
        <f>VLOOKUP(C2503,away!$B$2:$E$405,3,FALSE)</f>
        <v>0.29649999999999999</v>
      </c>
      <c r="J2503" s="10">
        <f>VLOOKUP(B2503,home!$B$2:$E$405,4,FALSE)</f>
        <v>1.5813999999999999</v>
      </c>
      <c r="K2503" s="12">
        <f t="shared" ref="K2503:K2566" si="3582">E2503*F2503*G2503</f>
        <v>0.63750509999999994</v>
      </c>
      <c r="L2503" s="12">
        <f t="shared" ref="L2503:L2566" si="3583">H2503*I2503*J2503</f>
        <v>0.59299898596999989</v>
      </c>
      <c r="M2503" s="13">
        <f t="shared" ref="M2503:M2566" si="3584">_xlfn.POISSON.DIST(0,K2503,FALSE) * _xlfn.POISSON.DIST(0,L2503,FALSE)</f>
        <v>0.29214527422323772</v>
      </c>
      <c r="N2503" s="13">
        <f t="shared" ref="N2503:N2566" si="3585">_xlfn.POISSON.DIST(1,K2503,FALSE) * _xlfn.POISSON.DIST(0,L2503,FALSE)</f>
        <v>0.18624410225821256</v>
      </c>
      <c r="O2503" s="13">
        <f t="shared" ref="O2503:O2566" si="3586">_xlfn.POISSON.DIST(0,K2503,FALSE) * _xlfn.POISSON.DIST(1,L2503,FALSE)</f>
        <v>0.17324185137030754</v>
      </c>
      <c r="P2503" s="13">
        <f t="shared" ref="P2503:P2566" si="3587">_xlfn.POISSON.DIST(1,K2503,FALSE) * _xlfn.POISSON.DIST(1,L2503,FALSE)</f>
        <v>0.11044256378201303</v>
      </c>
      <c r="Q2503" s="13">
        <f t="shared" ref="Q2503:Q2566" si="3588">_xlfn.POISSON.DIST(2,K2503,FALSE) * _xlfn.POISSON.DIST(0,L2503,FALSE)</f>
        <v>5.9365782517266E-2</v>
      </c>
      <c r="R2503" s="13">
        <f t="shared" ref="R2503:R2566" si="3589">_xlfn.POISSON.DIST(0,K2503,FALSE) * _xlfn.POISSON.DIST(2,L2503,FALSE)</f>
        <v>5.1366121095078897E-2</v>
      </c>
      <c r="S2503" s="13">
        <f t="shared" ref="S2503:S2566" si="3590">_xlfn.POISSON.DIST(2,K2503,FALSE) * _xlfn.POISSON.DIST(2,L2503,FALSE)</f>
        <v>1.0437923330417678E-2</v>
      </c>
      <c r="T2503" s="13">
        <f t="shared" ref="T2503:T2566" si="3591">_xlfn.POISSON.DIST(2,K2503,FALSE) * _xlfn.POISSON.DIST(1,L2503,FALSE)</f>
        <v>3.5203848834054294E-2</v>
      </c>
      <c r="U2503" s="13">
        <f t="shared" ref="U2503:U2566" si="3592">_xlfn.POISSON.DIST(1,K2503,FALSE) * _xlfn.POISSON.DIST(2,L2503,FALSE)</f>
        <v>3.2746164165330376E-2</v>
      </c>
      <c r="V2503" s="13">
        <f t="shared" ref="V2503:V2566" si="3593">_xlfn.POISSON.DIST(3,K2503,FALSE) * _xlfn.POISSON.DIST(3,L2503,FALSE)</f>
        <v>4.3843902898290071E-4</v>
      </c>
      <c r="W2503" s="13">
        <f t="shared" ref="W2503:W2566" si="3594">_xlfn.POISSON.DIST(3,K2503,FALSE) * _xlfn.POISSON.DIST(0,L2503,FALSE)</f>
        <v>1.2615329706749306E-2</v>
      </c>
      <c r="X2503" s="13">
        <f t="shared" ref="X2503:X2566" si="3595">_xlfn.POISSON.DIST(3,K2503,FALSE) * _xlfn.POISSON.DIST(1,L2503,FALSE)</f>
        <v>7.4808777237795557E-3</v>
      </c>
      <c r="Y2503" s="13">
        <f t="shared" ref="Y2503:Y2566" si="3596">_xlfn.POISSON.DIST(3,K2503,FALSE) * _xlfn.POISSON.DIST(2,L2503,FALSE)</f>
        <v>2.2180764521834186E-3</v>
      </c>
      <c r="Z2503" s="13">
        <f t="shared" ref="Z2503:Z2566" si="3597">_xlfn.POISSON.DIST(0,K2503,FALSE) * _xlfn.POISSON.DIST(3,L2503,FALSE)</f>
        <v>1.0153352574198001E-2</v>
      </c>
      <c r="AA2503" s="13">
        <f t="shared" ref="AA2503:AA2566" si="3598">_xlfn.POISSON.DIST(1,K2503,FALSE) * _xlfn.POISSON.DIST(3,L2503,FALSE)</f>
        <v>6.4728140481493538E-3</v>
      </c>
      <c r="AB2503" s="13">
        <f t="shared" ref="AB2503:AB2566" si="3599">_xlfn.POISSON.DIST(2,K2503,FALSE) * _xlfn.POISSON.DIST(3,L2503,FALSE)</f>
        <v>2.0632259835234286E-3</v>
      </c>
      <c r="AC2503" s="13">
        <f t="shared" ref="AC2503:AC2566" si="3600">_xlfn.POISSON.DIST(4,K2503,FALSE) * _xlfn.POISSON.DIST(4,L2503,FALSE)</f>
        <v>1.0359214810104797E-5</v>
      </c>
      <c r="AD2503" s="13">
        <f t="shared" ref="AD2503:AD2566" si="3601">_xlfn.POISSON.DIST(4,K2503,FALSE) * _xlfn.POISSON.DIST(0,L2503,FALSE)</f>
        <v>2.0105842565585463E-3</v>
      </c>
      <c r="AE2503" s="13">
        <f t="shared" ref="AE2503:AE2566" si="3602">_xlfn.POISSON.DIST(4,K2503,FALSE) * _xlfn.POISSON.DIST(1,L2503,FALSE)</f>
        <v>1.1922744253464641E-3</v>
      </c>
      <c r="AF2503" s="13">
        <f t="shared" ref="AF2503:AF2566" si="3603">_xlfn.POISSON.DIST(4,K2503,FALSE) * _xlfn.POISSON.DIST(2,L2503,FALSE)</f>
        <v>3.5350876261420875E-4</v>
      </c>
      <c r="AG2503" s="13">
        <f t="shared" ref="AG2503:AG2566" si="3604">_xlfn.POISSON.DIST(4,K2503,FALSE) * _xlfn.POISSON.DIST(3,L2503,FALSE)</f>
        <v>6.987677925391173E-5</v>
      </c>
      <c r="AH2503" s="13">
        <f t="shared" ref="AH2503:AH2566" si="3605">_xlfn.POISSON.DIST(0,K2503,FALSE) * _xlfn.POISSON.DIST(4,L2503,FALSE)</f>
        <v>1.5052319451738258E-3</v>
      </c>
      <c r="AI2503" s="13">
        <f t="shared" ref="AI2503:AI2566" si="3606">_xlfn.POISSON.DIST(1,K2503,FALSE) * _xlfn.POISSON.DIST(4,L2503,FALSE)</f>
        <v>9.5959304173123426E-4</v>
      </c>
      <c r="AJ2503" s="13">
        <f t="shared" ref="AJ2503:AJ2566" si="3607">_xlfn.POISSON.DIST(2,K2503,FALSE) * _xlfn.POISSON.DIST(4,L2503,FALSE)</f>
        <v>3.0587272901408727E-4</v>
      </c>
      <c r="AK2503" s="13">
        <f t="shared" ref="AK2503:AK2566" si="3608">_xlfn.POISSON.DIST(3,K2503,FALSE) * _xlfn.POISSON.DIST(4,L2503,FALSE)</f>
        <v>6.499847489913288E-5</v>
      </c>
      <c r="AL2503" s="13">
        <f t="shared" ref="AL2503:AL2566" si="3609">_xlfn.POISSON.DIST(5,K2503,FALSE) * _xlfn.POISSON.DIST(5,L2503,FALSE)</f>
        <v>1.5664785205764865E-7</v>
      </c>
      <c r="AM2503" s="13">
        <f t="shared" ref="AM2503:AM2566" si="3610">_xlfn.POISSON.DIST(5,K2503,FALSE) * _xlfn.POISSON.DIST(0,L2503,FALSE)</f>
        <v>2.5635154350715637E-4</v>
      </c>
      <c r="AN2503" s="13">
        <f t="shared" ref="AN2503:AN2566" si="3611">_xlfn.POISSON.DIST(5,K2503,FALSE) * _xlfn.POISSON.DIST(1,L2503,FALSE)</f>
        <v>1.5201620535158805E-4</v>
      </c>
      <c r="AO2503" s="13">
        <f t="shared" ref="AO2503:AO2566" si="3612">_xlfn.POISSON.DIST(5,K2503,FALSE) * _xlfn.POISSON.DIST(2,L2503,FALSE)</f>
        <v>4.5072727812249485E-5</v>
      </c>
      <c r="AP2503" s="13">
        <f t="shared" ref="AP2503:AP2566" si="3613">_xlfn.POISSON.DIST(5,K2503,FALSE) * _xlfn.POISSON.DIST(3,L2503,FALSE)</f>
        <v>8.909360629188586E-6</v>
      </c>
      <c r="AQ2503" s="13">
        <f t="shared" ref="AQ2503:AQ2566" si="3614">_xlfn.POISSON.DIST(5,K2503,FALSE) * _xlfn.POISSON.DIST(4,L2503,FALSE)</f>
        <v>1.320810454687468E-6</v>
      </c>
      <c r="AR2503" s="13">
        <f t="shared" ref="AR2503:AR2566" si="3615">_xlfn.POISSON.DIST(0,K2503,FALSE) * _xlfn.POISSON.DIST(5,L2503,FALSE)</f>
        <v>1.785202034275459E-4</v>
      </c>
      <c r="AS2503" s="13">
        <f t="shared" ref="AS2503:AS2566" si="3616">_xlfn.POISSON.DIST(1,K2503,FALSE) * _xlfn.POISSON.DIST(5,L2503,FALSE)</f>
        <v>1.1380754013809798E-4</v>
      </c>
      <c r="AT2503" s="13">
        <f t="shared" ref="AT2503:AT2566" si="3617">_xlfn.POISSON.DIST(2,K2503,FALSE) * _xlfn.POISSON.DIST(5,L2503,FALSE)</f>
        <v>3.6276443628246073E-5</v>
      </c>
      <c r="AU2503" s="13">
        <f t="shared" ref="AU2503:AU2566" si="3618">_xlfn.POISSON.DIST(3,K2503,FALSE) * _xlfn.POISSON.DIST(5,L2503,FALSE)</f>
        <v>7.70880594095646E-6</v>
      </c>
      <c r="AV2503" s="13">
        <f t="shared" ref="AV2503:AV2566" si="3619">_xlfn.POISSON.DIST(4,K2503,FALSE) * _xlfn.POISSON.DIST(5,L2503,FALSE)</f>
        <v>1.2286007755675103E-6</v>
      </c>
      <c r="AW2503" s="13">
        <f t="shared" ref="AW2503:AW2566" si="3620">_xlfn.POISSON.DIST(6,K2503,FALSE) * _xlfn.POISSON.DIST(6,L2503,FALSE)</f>
        <v>1.6449759682624582E-9</v>
      </c>
      <c r="AX2503" s="13">
        <f t="shared" ref="AX2503:AX2566" si="3621">_xlfn.POISSON.DIST(6,K2503,FALSE) * _xlfn.POISSON.DIST(0,L2503,FALSE)</f>
        <v>2.7237569396447337E-5</v>
      </c>
      <c r="AY2503" s="13">
        <f t="shared" ref="AY2503:AY2566" si="3622">_xlfn.POISSON.DIST(6,K2503,FALSE) * _xlfn.POISSON.DIST(1,L2503,FALSE)</f>
        <v>1.6151851032380775E-5</v>
      </c>
      <c r="AZ2503" s="13">
        <f t="shared" ref="AZ2503:AZ2566" si="3623">_xlfn.POISSON.DIST(6,K2503,FALSE) * _xlfn.POISSON.DIST(2,L2503,FALSE)</f>
        <v>4.7890156418701473E-6</v>
      </c>
      <c r="BA2503" s="13">
        <f t="shared" ref="BA2503:BA2566" si="3624">_xlfn.POISSON.DIST(6,K2503,FALSE) * _xlfn.POISSON.DIST(3,L2503,FALSE)</f>
        <v>9.4662713980782183E-7</v>
      </c>
      <c r="BB2503" s="13">
        <f t="shared" ref="BB2503:BB2566" si="3625">_xlfn.POISSON.DIST(6,K2503,FALSE) * _xlfn.POISSON.DIST(4,L2503,FALSE)</f>
        <v>1.4033723349942991E-7</v>
      </c>
      <c r="BC2503" s="13">
        <f t="shared" ref="BC2503:BC2566" si="3626">_xlfn.POISSON.DIST(6,K2503,FALSE) * _xlfn.POISSON.DIST(5,L2503,FALSE)</f>
        <v>1.6643967431799413E-8</v>
      </c>
      <c r="BD2503" s="13">
        <f t="shared" ref="BD2503:BD2566" si="3627">_xlfn.POISSON.DIST(0,K2503,FALSE) * _xlfn.POISSON.DIST(6,L2503,FALSE)</f>
        <v>1.7643716601282125E-5</v>
      </c>
      <c r="BE2503" s="13">
        <f t="shared" ref="BE2503:BE2566" si="3628">_xlfn.POISSON.DIST(1,K2503,FALSE) * _xlfn.POISSON.DIST(6,L2503,FALSE)</f>
        <v>1.124795931627202E-5</v>
      </c>
      <c r="BF2503" s="13">
        <f t="shared" ref="BF2503:BF2566" si="3629">_xlfn.POISSON.DIST(2,K2503,FALSE) * _xlfn.POISSON.DIST(6,L2503,FALSE)</f>
        <v>3.5853157143579619E-6</v>
      </c>
      <c r="BG2503" s="13">
        <f t="shared" ref="BG2503:BG2566" si="3630">_xlfn.POISSON.DIST(3,K2503,FALSE) * _xlfn.POISSON.DIST(6,L2503,FALSE)</f>
        <v>7.6188568433778151E-7</v>
      </c>
      <c r="BH2503" s="13">
        <f t="shared" ref="BH2503:BH2566" si="3631">_xlfn.POISSON.DIST(4,K2503,FALSE) * _xlfn.POISSON.DIST(6,L2503,FALSE)</f>
        <v>1.2142650234558141E-7</v>
      </c>
      <c r="BI2503" s="13">
        <f t="shared" ref="BI2503:BI2566" si="3632">_xlfn.POISSON.DIST(5,K2503,FALSE) * _xlfn.POISSON.DIST(6,L2503,FALSE)</f>
        <v>1.5482002904094023E-8</v>
      </c>
      <c r="BJ2503" s="14">
        <f t="shared" ref="BJ2503:BJ2566" si="3633">SUM(N2503,Q2503,T2503,W2503,X2503,Y2503,AD2503,AE2503,AF2503,AG2503,AM2503,AN2503,AO2503,AP2503,AQ2503,AX2503,AY2503,AZ2503,BA2503,BB2503,BC2503)</f>
        <v>0.3072672144081845</v>
      </c>
      <c r="BK2503" s="14">
        <f t="shared" ref="BK2503:BK2566" si="3634">SUM(M2503,P2503,S2503,V2503,AC2503,AL2503,AY2503)</f>
        <v>0.4134908680783459</v>
      </c>
      <c r="BL2503" s="14">
        <f t="shared" ref="BL2503:BL2566" si="3635">SUM(O2503,R2503,U2503,AA2503,AB2503,AH2503,AI2503,AJ2503,AK2503,AR2503,AS2503,AT2503,AU2503,AV2503,BD2503,BE2503,BF2503,BG2503,BH2503,BI2503)</f>
        <v>0.26909679023293992</v>
      </c>
      <c r="BM2503" s="14">
        <f t="shared" ref="BM2503:BM2566" si="3636">SUM(S2503:BI2503)</f>
        <v>0.12718637984149608</v>
      </c>
      <c r="BN2503" s="14">
        <f t="shared" ref="BN2503:BN2566" si="3637">SUM(M2503:R2503)</f>
        <v>0.87280569524611573</v>
      </c>
    </row>
    <row r="2504" spans="1:66" x14ac:dyDescent="0.25">
      <c r="A2504" t="s">
        <v>342</v>
      </c>
      <c r="B2504" t="s">
        <v>170</v>
      </c>
      <c r="C2504" t="s">
        <v>168</v>
      </c>
      <c r="D2504" t="s">
        <v>494</v>
      </c>
      <c r="E2504" s="10">
        <f>VLOOKUP(A2504,home!$A$2:$E$405,3,FALSE)</f>
        <v>1.3548</v>
      </c>
      <c r="F2504" s="10">
        <f>VLOOKUP(B2504,home!$B$2:$E$405,3,FALSE)</f>
        <v>0.98419999999999996</v>
      </c>
      <c r="G2504" s="10">
        <f>VLOOKUP(C2504,away!$B$2:$E$405,4,FALSE)</f>
        <v>0.90210000000000001</v>
      </c>
      <c r="H2504" s="10">
        <f>VLOOKUP(A2504,away!$A$2:$E$405,3,FALSE)</f>
        <v>1.1719999999999999</v>
      </c>
      <c r="I2504" s="10">
        <f>VLOOKUP(C2504,away!$B$2:$E$405,3,FALSE)</f>
        <v>1.0903</v>
      </c>
      <c r="J2504" s="10">
        <f>VLOOKUP(B2504,home!$B$2:$E$405,4,FALSE)</f>
        <v>1.0428999999999999</v>
      </c>
      <c r="K2504" s="12">
        <f t="shared" si="3582"/>
        <v>1.2028548717359999</v>
      </c>
      <c r="L2504" s="12">
        <f t="shared" si="3583"/>
        <v>1.33265057564</v>
      </c>
      <c r="M2504" s="13">
        <f t="shared" si="3584"/>
        <v>7.9221666759781442E-2</v>
      </c>
      <c r="N2504" s="13">
        <f t="shared" si="3585"/>
        <v>9.5292167809049019E-2</v>
      </c>
      <c r="O2504" s="13">
        <f t="shared" si="3586"/>
        <v>0.105574799810583</v>
      </c>
      <c r="P2504" s="13">
        <f t="shared" si="3587"/>
        <v>0.12699116228471266</v>
      </c>
      <c r="Q2504" s="13">
        <f t="shared" si="3588"/>
        <v>5.7311324143699549E-2</v>
      </c>
      <c r="R2504" s="13">
        <f t="shared" si="3589"/>
        <v>7.0347158870325624E-2</v>
      </c>
      <c r="S2504" s="13">
        <f t="shared" si="3590"/>
        <v>5.0891239600279817E-2</v>
      </c>
      <c r="T2504" s="13">
        <f t="shared" si="3591"/>
        <v>7.6375969110791836E-2</v>
      </c>
      <c r="U2504" s="13">
        <f t="shared" si="3592"/>
        <v>8.4617422759957525E-2</v>
      </c>
      <c r="V2504" s="13">
        <f t="shared" si="3593"/>
        <v>9.0642117537335035E-3</v>
      </c>
      <c r="W2504" s="13">
        <f t="shared" si="3594"/>
        <v>2.297906848396334E-2</v>
      </c>
      <c r="X2504" s="13">
        <f t="shared" si="3595"/>
        <v>3.0623068842824726E-2</v>
      </c>
      <c r="Y2504" s="13">
        <f t="shared" si="3596"/>
        <v>2.0404925160626867E-2</v>
      </c>
      <c r="Z2504" s="13">
        <f t="shared" si="3597"/>
        <v>3.1249393921059319E-2</v>
      </c>
      <c r="AA2504" s="13">
        <f t="shared" si="3598"/>
        <v>3.7588485716743537E-2</v>
      </c>
      <c r="AB2504" s="13">
        <f t="shared" si="3599"/>
        <v>2.2606746582782018E-2</v>
      </c>
      <c r="AC2504" s="13">
        <f t="shared" si="3600"/>
        <v>9.0811235177279458E-4</v>
      </c>
      <c r="AD2504" s="13">
        <f t="shared" si="3601"/>
        <v>6.9101211184726197E-3</v>
      </c>
      <c r="AE2504" s="13">
        <f t="shared" si="3602"/>
        <v>9.2087768862746579E-3</v>
      </c>
      <c r="AF2504" s="13">
        <f t="shared" si="3603"/>
        <v>6.1360409092171267E-3</v>
      </c>
      <c r="AG2504" s="13">
        <f t="shared" si="3604"/>
        <v>2.7257328166062638E-3</v>
      </c>
      <c r="AH2504" s="13">
        <f t="shared" si="3605"/>
        <v>1.0411130699325212E-2</v>
      </c>
      <c r="AI2504" s="13">
        <f t="shared" si="3606"/>
        <v>1.2523079281963556E-2</v>
      </c>
      <c r="AJ2504" s="13">
        <f t="shared" si="3607"/>
        <v>7.5317234617230189E-3</v>
      </c>
      <c r="AK2504" s="13">
        <f t="shared" si="3608"/>
        <v>3.0198567528339536E-3</v>
      </c>
      <c r="AL2504" s="13">
        <f t="shared" si="3609"/>
        <v>5.822762774553311E-5</v>
      </c>
      <c r="AM2504" s="13">
        <f t="shared" si="3610"/>
        <v>1.6623745703281195E-3</v>
      </c>
      <c r="AN2504" s="13">
        <f t="shared" si="3611"/>
        <v>2.2153644280770665E-3</v>
      </c>
      <c r="AO2504" s="13">
        <f t="shared" si="3612"/>
        <v>1.4761533401646413E-3</v>
      </c>
      <c r="AP2504" s="13">
        <f t="shared" si="3613"/>
        <v>6.5573219950110597E-4</v>
      </c>
      <c r="AQ2504" s="13">
        <f t="shared" si="3614"/>
        <v>2.1846547328270818E-4</v>
      </c>
      <c r="AR2504" s="13">
        <f t="shared" si="3615"/>
        <v>2.7748798639037988E-3</v>
      </c>
      <c r="AS2504" s="13">
        <f t="shared" si="3616"/>
        <v>3.3377777627788124E-3</v>
      </c>
      <c r="AT2504" s="13">
        <f t="shared" si="3617"/>
        <v>2.0074311213652916E-3</v>
      </c>
      <c r="AU2504" s="13">
        <f t="shared" si="3618"/>
        <v>8.0488276800290046E-4</v>
      </c>
      <c r="AV2504" s="13">
        <f t="shared" si="3619"/>
        <v>2.4203928966716132E-4</v>
      </c>
      <c r="AW2504" s="13">
        <f t="shared" si="3620"/>
        <v>2.592722990973184E-6</v>
      </c>
      <c r="AX2504" s="13">
        <f t="shared" si="3621"/>
        <v>3.332658917615367E-4</v>
      </c>
      <c r="AY2504" s="13">
        <f t="shared" si="3622"/>
        <v>4.4412698249718987E-4</v>
      </c>
      <c r="AZ2504" s="13">
        <f t="shared" si="3623"/>
        <v>2.9593303944106821E-4</v>
      </c>
      <c r="BA2504" s="13">
        <f t="shared" si="3624"/>
        <v>1.3145844512067812E-4</v>
      </c>
      <c r="BB2504" s="13">
        <f t="shared" si="3625"/>
        <v>4.3797043140702783E-5</v>
      </c>
      <c r="BC2504" s="13">
        <f t="shared" si="3626"/>
        <v>1.1673230950557476E-5</v>
      </c>
      <c r="BD2504" s="13">
        <f t="shared" si="3627"/>
        <v>6.1632420799387453E-4</v>
      </c>
      <c r="BE2504" s="13">
        <f t="shared" si="3628"/>
        <v>7.4134857615426358E-4</v>
      </c>
      <c r="BF2504" s="13">
        <f t="shared" si="3629"/>
        <v>4.458673732408516E-4</v>
      </c>
      <c r="BG2504" s="13">
        <f t="shared" si="3630"/>
        <v>1.7877124735029721E-4</v>
      </c>
      <c r="BH2504" s="13">
        <f t="shared" si="3631"/>
        <v>5.375896645040661E-5</v>
      </c>
      <c r="BI2504" s="13">
        <f t="shared" si="3632"/>
        <v>1.2932846938872739E-5</v>
      </c>
      <c r="BJ2504" s="14">
        <f t="shared" si="3633"/>
        <v>0.33545553992579141</v>
      </c>
      <c r="BK2504" s="14">
        <f t="shared" si="3634"/>
        <v>0.26757874736052295</v>
      </c>
      <c r="BL2504" s="14">
        <f t="shared" si="3635"/>
        <v>0.36543641796008397</v>
      </c>
      <c r="BM2504" s="14">
        <f t="shared" si="3636"/>
        <v>0.46454028522980012</v>
      </c>
      <c r="BN2504" s="14">
        <f t="shared" si="3637"/>
        <v>0.53473827967815124</v>
      </c>
    </row>
    <row r="2505" spans="1:66" x14ac:dyDescent="0.25">
      <c r="A2505" t="s">
        <v>342</v>
      </c>
      <c r="B2505" t="s">
        <v>489</v>
      </c>
      <c r="C2505" t="s">
        <v>175</v>
      </c>
      <c r="D2505" t="s">
        <v>494</v>
      </c>
      <c r="E2505" s="10">
        <f>VLOOKUP(A2505,home!$A$2:$E$405,3,FALSE)</f>
        <v>1.3548</v>
      </c>
      <c r="F2505" s="10" t="e">
        <f>VLOOKUP(B2505,home!$B$2:$E$405,3,FALSE)</f>
        <v>#N/A</v>
      </c>
      <c r="G2505" s="10">
        <f>VLOOKUP(C2505,away!$B$2:$E$405,4,FALSE)</f>
        <v>0.98419999999999996</v>
      </c>
      <c r="H2505" s="10">
        <f>VLOOKUP(A2505,away!$A$2:$E$405,3,FALSE)</f>
        <v>1.1719999999999999</v>
      </c>
      <c r="I2505" s="10">
        <f>VLOOKUP(C2505,away!$B$2:$E$405,3,FALSE)</f>
        <v>1.2324999999999999</v>
      </c>
      <c r="J2505" s="10" t="e">
        <f>VLOOKUP(B2505,home!$B$2:$E$405,4,FALSE)</f>
        <v>#N/A</v>
      </c>
      <c r="K2505" s="12" t="e">
        <f t="shared" si="3582"/>
        <v>#N/A</v>
      </c>
      <c r="L2505" s="12" t="e">
        <f t="shared" si="3583"/>
        <v>#N/A</v>
      </c>
      <c r="M2505" s="13" t="e">
        <f t="shared" si="3584"/>
        <v>#N/A</v>
      </c>
      <c r="N2505" s="13" t="e">
        <f t="shared" si="3585"/>
        <v>#N/A</v>
      </c>
      <c r="O2505" s="13" t="e">
        <f t="shared" si="3586"/>
        <v>#N/A</v>
      </c>
      <c r="P2505" s="13" t="e">
        <f t="shared" si="3587"/>
        <v>#N/A</v>
      </c>
      <c r="Q2505" s="13" t="e">
        <f t="shared" si="3588"/>
        <v>#N/A</v>
      </c>
      <c r="R2505" s="13" t="e">
        <f t="shared" si="3589"/>
        <v>#N/A</v>
      </c>
      <c r="S2505" s="13" t="e">
        <f t="shared" si="3590"/>
        <v>#N/A</v>
      </c>
      <c r="T2505" s="13" t="e">
        <f t="shared" si="3591"/>
        <v>#N/A</v>
      </c>
      <c r="U2505" s="13" t="e">
        <f t="shared" si="3592"/>
        <v>#N/A</v>
      </c>
      <c r="V2505" s="13" t="e">
        <f t="shared" si="3593"/>
        <v>#N/A</v>
      </c>
      <c r="W2505" s="13" t="e">
        <f t="shared" si="3594"/>
        <v>#N/A</v>
      </c>
      <c r="X2505" s="13" t="e">
        <f t="shared" si="3595"/>
        <v>#N/A</v>
      </c>
      <c r="Y2505" s="13" t="e">
        <f t="shared" si="3596"/>
        <v>#N/A</v>
      </c>
      <c r="Z2505" s="13" t="e">
        <f t="shared" si="3597"/>
        <v>#N/A</v>
      </c>
      <c r="AA2505" s="13" t="e">
        <f t="shared" si="3598"/>
        <v>#N/A</v>
      </c>
      <c r="AB2505" s="13" t="e">
        <f t="shared" si="3599"/>
        <v>#N/A</v>
      </c>
      <c r="AC2505" s="13" t="e">
        <f t="shared" si="3600"/>
        <v>#N/A</v>
      </c>
      <c r="AD2505" s="13" t="e">
        <f t="shared" si="3601"/>
        <v>#N/A</v>
      </c>
      <c r="AE2505" s="13" t="e">
        <f t="shared" si="3602"/>
        <v>#N/A</v>
      </c>
      <c r="AF2505" s="13" t="e">
        <f t="shared" si="3603"/>
        <v>#N/A</v>
      </c>
      <c r="AG2505" s="13" t="e">
        <f t="shared" si="3604"/>
        <v>#N/A</v>
      </c>
      <c r="AH2505" s="13" t="e">
        <f t="shared" si="3605"/>
        <v>#N/A</v>
      </c>
      <c r="AI2505" s="13" t="e">
        <f t="shared" si="3606"/>
        <v>#N/A</v>
      </c>
      <c r="AJ2505" s="13" t="e">
        <f t="shared" si="3607"/>
        <v>#N/A</v>
      </c>
      <c r="AK2505" s="13" t="e">
        <f t="shared" si="3608"/>
        <v>#N/A</v>
      </c>
      <c r="AL2505" s="13" t="e">
        <f t="shared" si="3609"/>
        <v>#N/A</v>
      </c>
      <c r="AM2505" s="13" t="e">
        <f t="shared" si="3610"/>
        <v>#N/A</v>
      </c>
      <c r="AN2505" s="13" t="e">
        <f t="shared" si="3611"/>
        <v>#N/A</v>
      </c>
      <c r="AO2505" s="13" t="e">
        <f t="shared" si="3612"/>
        <v>#N/A</v>
      </c>
      <c r="AP2505" s="13" t="e">
        <f t="shared" si="3613"/>
        <v>#N/A</v>
      </c>
      <c r="AQ2505" s="13" t="e">
        <f t="shared" si="3614"/>
        <v>#N/A</v>
      </c>
      <c r="AR2505" s="13" t="e">
        <f t="shared" si="3615"/>
        <v>#N/A</v>
      </c>
      <c r="AS2505" s="13" t="e">
        <f t="shared" si="3616"/>
        <v>#N/A</v>
      </c>
      <c r="AT2505" s="13" t="e">
        <f t="shared" si="3617"/>
        <v>#N/A</v>
      </c>
      <c r="AU2505" s="13" t="e">
        <f t="shared" si="3618"/>
        <v>#N/A</v>
      </c>
      <c r="AV2505" s="13" t="e">
        <f t="shared" si="3619"/>
        <v>#N/A</v>
      </c>
      <c r="AW2505" s="13" t="e">
        <f t="shared" si="3620"/>
        <v>#N/A</v>
      </c>
      <c r="AX2505" s="13" t="e">
        <f t="shared" si="3621"/>
        <v>#N/A</v>
      </c>
      <c r="AY2505" s="13" t="e">
        <f t="shared" si="3622"/>
        <v>#N/A</v>
      </c>
      <c r="AZ2505" s="13" t="e">
        <f t="shared" si="3623"/>
        <v>#N/A</v>
      </c>
      <c r="BA2505" s="13" t="e">
        <f t="shared" si="3624"/>
        <v>#N/A</v>
      </c>
      <c r="BB2505" s="13" t="e">
        <f t="shared" si="3625"/>
        <v>#N/A</v>
      </c>
      <c r="BC2505" s="13" t="e">
        <f t="shared" si="3626"/>
        <v>#N/A</v>
      </c>
      <c r="BD2505" s="13" t="e">
        <f t="shared" si="3627"/>
        <v>#N/A</v>
      </c>
      <c r="BE2505" s="13" t="e">
        <f t="shared" si="3628"/>
        <v>#N/A</v>
      </c>
      <c r="BF2505" s="13" t="e">
        <f t="shared" si="3629"/>
        <v>#N/A</v>
      </c>
      <c r="BG2505" s="13" t="e">
        <f t="shared" si="3630"/>
        <v>#N/A</v>
      </c>
      <c r="BH2505" s="13" t="e">
        <f t="shared" si="3631"/>
        <v>#N/A</v>
      </c>
      <c r="BI2505" s="13" t="e">
        <f t="shared" si="3632"/>
        <v>#N/A</v>
      </c>
      <c r="BJ2505" s="14" t="e">
        <f t="shared" si="3633"/>
        <v>#N/A</v>
      </c>
      <c r="BK2505" s="14" t="e">
        <f t="shared" si="3634"/>
        <v>#N/A</v>
      </c>
      <c r="BL2505" s="14" t="e">
        <f t="shared" si="3635"/>
        <v>#N/A</v>
      </c>
      <c r="BM2505" s="14" t="e">
        <f t="shared" si="3636"/>
        <v>#N/A</v>
      </c>
      <c r="BN2505" s="14" t="e">
        <f t="shared" si="3637"/>
        <v>#N/A</v>
      </c>
    </row>
    <row r="2506" spans="1:66" x14ac:dyDescent="0.25">
      <c r="A2506" t="s">
        <v>342</v>
      </c>
      <c r="B2506" t="s">
        <v>171</v>
      </c>
      <c r="C2506" t="s">
        <v>169</v>
      </c>
      <c r="D2506" t="s">
        <v>494</v>
      </c>
      <c r="E2506" s="10">
        <f>VLOOKUP(A2506,home!$A$2:$E$405,3,FALSE)</f>
        <v>1.3548</v>
      </c>
      <c r="F2506" s="10">
        <f>VLOOKUP(B2506,home!$B$2:$E$405,3,FALSE)</f>
        <v>0.94310000000000005</v>
      </c>
      <c r="G2506" s="10">
        <f>VLOOKUP(C2506,away!$B$2:$E$405,4,FALSE)</f>
        <v>1.0662</v>
      </c>
      <c r="H2506" s="10">
        <f>VLOOKUP(A2506,away!$A$2:$E$405,3,FALSE)</f>
        <v>1.1719999999999999</v>
      </c>
      <c r="I2506" s="10">
        <f>VLOOKUP(C2506,away!$B$2:$E$405,3,FALSE)</f>
        <v>1.0903</v>
      </c>
      <c r="J2506" s="10">
        <f>VLOOKUP(B2506,home!$B$2:$E$405,4,FALSE)</f>
        <v>1.0428999999999999</v>
      </c>
      <c r="K2506" s="12">
        <f t="shared" si="3582"/>
        <v>1.3622964064560001</v>
      </c>
      <c r="L2506" s="12">
        <f t="shared" si="3583"/>
        <v>1.33265057564</v>
      </c>
      <c r="M2506" s="13">
        <f t="shared" si="3584"/>
        <v>6.7545962824666392E-2</v>
      </c>
      <c r="N2506" s="13">
        <f t="shared" si="3585"/>
        <v>9.2017622426653595E-2</v>
      </c>
      <c r="O2506" s="13">
        <f t="shared" si="3586"/>
        <v>9.0015166240449709E-2</v>
      </c>
      <c r="P2506" s="13">
        <f t="shared" si="3587"/>
        <v>0.12262733749590408</v>
      </c>
      <c r="Q2506" s="13">
        <f t="shared" si="3588"/>
        <v>6.2677638181227638E-2</v>
      </c>
      <c r="R2506" s="13">
        <f t="shared" si="3589"/>
        <v>5.9979381553332815E-2</v>
      </c>
      <c r="S2506" s="13">
        <f t="shared" si="3590"/>
        <v>5.5656412583710346E-2</v>
      </c>
      <c r="T2506" s="13">
        <f t="shared" si="3591"/>
        <v>8.3527390601968649E-2</v>
      </c>
      <c r="U2506" s="13">
        <f t="shared" si="3592"/>
        <v>8.1709695951558595E-2</v>
      </c>
      <c r="V2506" s="13">
        <f t="shared" si="3593"/>
        <v>1.1226919343844984E-2</v>
      </c>
      <c r="W2506" s="13">
        <f t="shared" si="3594"/>
        <v>2.8461840419811934E-2</v>
      </c>
      <c r="X2506" s="13">
        <f t="shared" si="3595"/>
        <v>3.7929688019236192E-2</v>
      </c>
      <c r="Y2506" s="13">
        <f t="shared" si="3596"/>
        <v>2.5273510286340371E-2</v>
      </c>
      <c r="Z2506" s="13">
        <f t="shared" si="3597"/>
        <v>2.6643852451193391E-2</v>
      </c>
      <c r="AA2506" s="13">
        <f t="shared" si="3598"/>
        <v>3.6296824448404638E-2</v>
      </c>
      <c r="AB2506" s="13">
        <f t="shared" si="3599"/>
        <v>2.4723516755912972E-2</v>
      </c>
      <c r="AC2506" s="13">
        <f t="shared" si="3600"/>
        <v>1.2738800087418224E-3</v>
      </c>
      <c r="AD2506" s="13">
        <f t="shared" si="3601"/>
        <v>9.693365731258478E-3</v>
      </c>
      <c r="AE2506" s="13">
        <f t="shared" si="3602"/>
        <v>1.2917869421650663E-2</v>
      </c>
      <c r="AF2506" s="13">
        <f t="shared" si="3603"/>
        <v>8.6075030604025569E-3</v>
      </c>
      <c r="AG2506" s="13">
        <f t="shared" si="3604"/>
        <v>3.8235979694228425E-3</v>
      </c>
      <c r="AH2506" s="13">
        <f t="shared" si="3605"/>
        <v>8.8767363265875292E-3</v>
      </c>
      <c r="AI2506" s="13">
        <f t="shared" si="3606"/>
        <v>1.2092745998767624E-2</v>
      </c>
      <c r="AJ2506" s="13">
        <f t="shared" si="3607"/>
        <v>8.2369522091531571E-3</v>
      </c>
      <c r="AK2506" s="13">
        <f t="shared" si="3608"/>
        <v>3.7403901315597194E-3</v>
      </c>
      <c r="AL2506" s="13">
        <f t="shared" si="3609"/>
        <v>9.2507387401825761E-5</v>
      </c>
      <c r="AM2506" s="13">
        <f t="shared" si="3610"/>
        <v>2.6410474604314318E-3</v>
      </c>
      <c r="AN2506" s="13">
        <f t="shared" si="3611"/>
        <v>3.5195934184365078E-3</v>
      </c>
      <c r="AO2506" s="13">
        <f t="shared" si="3612"/>
        <v>2.3451940975490844E-3</v>
      </c>
      <c r="AP2506" s="13">
        <f t="shared" si="3613"/>
        <v>1.041774754695439E-3</v>
      </c>
      <c r="AQ2506" s="13">
        <f t="shared" si="3614"/>
        <v>3.470804316330244E-4</v>
      </c>
      <c r="AR2506" s="13">
        <f t="shared" si="3615"/>
        <v>2.3659175550862699E-3</v>
      </c>
      <c r="AS2506" s="13">
        <f t="shared" si="3616"/>
        <v>3.2230809832651908E-3</v>
      </c>
      <c r="AT2506" s="13">
        <f t="shared" si="3617"/>
        <v>2.1953958206094209E-3</v>
      </c>
      <c r="AU2506" s="13">
        <f t="shared" si="3618"/>
        <v>9.9692661238824534E-4</v>
      </c>
      <c r="AV2506" s="13">
        <f t="shared" si="3619"/>
        <v>3.3952738538921496E-4</v>
      </c>
      <c r="AW2506" s="13">
        <f t="shared" si="3620"/>
        <v>4.6651092338553444E-6</v>
      </c>
      <c r="AX2506" s="13">
        <f t="shared" si="3621"/>
        <v>5.9964824410424684E-4</v>
      </c>
      <c r="AY2506" s="13">
        <f t="shared" si="3622"/>
        <v>7.9912157768703977E-4</v>
      </c>
      <c r="AZ2506" s="13">
        <f t="shared" si="3623"/>
        <v>5.3247491525548946E-4</v>
      </c>
      <c r="BA2506" s="13">
        <f t="shared" si="3624"/>
        <v>2.3653433410969604E-4</v>
      </c>
      <c r="BB2506" s="13">
        <f t="shared" si="3625"/>
        <v>7.8804404127477671E-5</v>
      </c>
      <c r="BC2506" s="13">
        <f t="shared" si="3626"/>
        <v>2.1003746904690025E-5</v>
      </c>
      <c r="BD2506" s="13">
        <f t="shared" si="3627"/>
        <v>5.2549023195041708E-4</v>
      </c>
      <c r="BE2506" s="13">
        <f t="shared" si="3628"/>
        <v>7.1587345461378315E-4</v>
      </c>
      <c r="BF2506" s="13">
        <f t="shared" si="3629"/>
        <v>4.8761591734879979E-4</v>
      </c>
      <c r="BG2506" s="13">
        <f t="shared" si="3630"/>
        <v>2.2142580397833866E-4</v>
      </c>
      <c r="BH2506" s="13">
        <f t="shared" si="3631"/>
        <v>7.5411894264080335E-5</v>
      </c>
      <c r="BI2506" s="13">
        <f t="shared" si="3632"/>
        <v>2.0546670511999289E-5</v>
      </c>
      <c r="BJ2506" s="14">
        <f t="shared" si="3633"/>
        <v>0.37709230350290696</v>
      </c>
      <c r="BK2506" s="14">
        <f t="shared" si="3634"/>
        <v>0.25922214122195653</v>
      </c>
      <c r="BL2506" s="14">
        <f t="shared" si="3635"/>
        <v>0.33683862194513248</v>
      </c>
      <c r="BM2506" s="14">
        <f t="shared" si="3636"/>
        <v>0.50413935393050213</v>
      </c>
      <c r="BN2506" s="14">
        <f t="shared" si="3637"/>
        <v>0.49486310872223421</v>
      </c>
    </row>
    <row r="2507" spans="1:66" x14ac:dyDescent="0.25">
      <c r="A2507" t="s">
        <v>342</v>
      </c>
      <c r="B2507" t="s">
        <v>173</v>
      </c>
      <c r="C2507" t="s">
        <v>416</v>
      </c>
      <c r="D2507" t="s">
        <v>494</v>
      </c>
      <c r="E2507" s="10">
        <f>VLOOKUP(A2507,home!$A$2:$E$405,3,FALSE)</f>
        <v>1.3548</v>
      </c>
      <c r="F2507" s="10">
        <f>VLOOKUP(B2507,home!$B$2:$E$405,3,FALSE)</f>
        <v>1.3122</v>
      </c>
      <c r="G2507" s="10">
        <f>VLOOKUP(C2507,away!$B$2:$E$405,4,FALSE)</f>
        <v>0.246</v>
      </c>
      <c r="H2507" s="10">
        <f>VLOOKUP(A2507,away!$A$2:$E$405,3,FALSE)</f>
        <v>1.1719999999999999</v>
      </c>
      <c r="I2507" s="10">
        <f>VLOOKUP(C2507,away!$B$2:$E$405,3,FALSE)</f>
        <v>1.9908999999999999</v>
      </c>
      <c r="J2507" s="10">
        <f>VLOOKUP(B2507,home!$B$2:$E$405,4,FALSE)</f>
        <v>0.61619999999999997</v>
      </c>
      <c r="K2507" s="12">
        <f t="shared" si="3582"/>
        <v>0.43733106575999997</v>
      </c>
      <c r="L2507" s="12">
        <f t="shared" si="3583"/>
        <v>1.4378009037599999</v>
      </c>
      <c r="M2507" s="13">
        <f t="shared" si="3584"/>
        <v>0.15333472999891715</v>
      </c>
      <c r="N2507" s="13">
        <f t="shared" si="3585"/>
        <v>6.7058040888448273E-2</v>
      </c>
      <c r="O2507" s="13">
        <f t="shared" si="3586"/>
        <v>0.22046481337023863</v>
      </c>
      <c r="P2507" s="13">
        <f t="shared" si="3587"/>
        <v>9.6416111793785939E-2</v>
      </c>
      <c r="Q2507" s="13">
        <f t="shared" si="3588"/>
        <v>1.4663282244761369E-2</v>
      </c>
      <c r="R2507" s="13">
        <f t="shared" si="3589"/>
        <v>0.15849225395550445</v>
      </c>
      <c r="S2507" s="13">
        <f t="shared" si="3590"/>
        <v>1.5156492292218274E-2</v>
      </c>
      <c r="T2507" s="13">
        <f t="shared" si="3591"/>
        <v>2.1082880463605853E-2</v>
      </c>
      <c r="U2507" s="13">
        <f t="shared" si="3592"/>
        <v>6.931358633706533E-2</v>
      </c>
      <c r="V2507" s="13">
        <f t="shared" si="3593"/>
        <v>1.0589251772239237E-3</v>
      </c>
      <c r="W2507" s="13">
        <f t="shared" si="3594"/>
        <v>2.1375696172137248E-3</v>
      </c>
      <c r="X2507" s="13">
        <f t="shared" si="3595"/>
        <v>3.0733995274798099E-3</v>
      </c>
      <c r="Y2507" s="13">
        <f t="shared" si="3596"/>
        <v>2.2094683091130143E-3</v>
      </c>
      <c r="Z2507" s="13">
        <f t="shared" si="3597"/>
        <v>7.5960101992061255E-2</v>
      </c>
      <c r="AA2507" s="13">
        <f t="shared" si="3598"/>
        <v>3.3219712359426438E-2</v>
      </c>
      <c r="AB2507" s="13">
        <f t="shared" si="3599"/>
        <v>7.2640061051943037E-3</v>
      </c>
      <c r="AC2507" s="13">
        <f t="shared" si="3600"/>
        <v>4.1615428656148805E-5</v>
      </c>
      <c r="AD2507" s="13">
        <f t="shared" si="3601"/>
        <v>2.3370639970806835E-4</v>
      </c>
      <c r="AE2507" s="13">
        <f t="shared" si="3602"/>
        <v>3.3602327271475639E-4</v>
      </c>
      <c r="AF2507" s="13">
        <f t="shared" si="3603"/>
        <v>2.4156728259683492E-4</v>
      </c>
      <c r="AG2507" s="13">
        <f t="shared" si="3604"/>
        <v>1.1577521907885886E-4</v>
      </c>
      <c r="AH2507" s="13">
        <f t="shared" si="3605"/>
        <v>2.7303875823471851E-2</v>
      </c>
      <c r="AI2507" s="13">
        <f t="shared" si="3606"/>
        <v>1.1940833113257641E-2</v>
      </c>
      <c r="AJ2507" s="13">
        <f t="shared" si="3607"/>
        <v>2.6110486357416311E-3</v>
      </c>
      <c r="AK2507" s="13">
        <f t="shared" si="3608"/>
        <v>3.8063089420669385E-4</v>
      </c>
      <c r="AL2507" s="13">
        <f t="shared" si="3609"/>
        <v>1.0467029411238803E-6</v>
      </c>
      <c r="AM2507" s="13">
        <f t="shared" si="3610"/>
        <v>2.0441413771852413E-5</v>
      </c>
      <c r="AN2507" s="13">
        <f t="shared" si="3611"/>
        <v>2.9390683195301505E-5</v>
      </c>
      <c r="AO2507" s="13">
        <f t="shared" si="3612"/>
        <v>2.1128975430164177E-5</v>
      </c>
      <c r="AP2507" s="13">
        <f t="shared" si="3613"/>
        <v>1.0126419989670963E-5</v>
      </c>
      <c r="AQ2507" s="13">
        <f t="shared" si="3614"/>
        <v>3.6399439532505593E-6</v>
      </c>
      <c r="AR2507" s="13">
        <f t="shared" si="3615"/>
        <v>7.8515074670277279E-3</v>
      </c>
      <c r="AS2507" s="13">
        <f t="shared" si="3616"/>
        <v>3.4337081283778341E-3</v>
      </c>
      <c r="AT2507" s="13">
        <f t="shared" si="3617"/>
        <v>7.5083361764612642E-4</v>
      </c>
      <c r="AU2507" s="13">
        <f t="shared" si="3618"/>
        <v>1.0945428873787226E-4</v>
      </c>
      <c r="AV2507" s="13">
        <f t="shared" si="3619"/>
        <v>1.196694018643411E-5</v>
      </c>
      <c r="AW2507" s="13">
        <f t="shared" si="3620"/>
        <v>1.8282266042510985E-8</v>
      </c>
      <c r="AX2507" s="13">
        <f t="shared" si="3621"/>
        <v>1.4899442117475592E-6</v>
      </c>
      <c r="AY2507" s="13">
        <f t="shared" si="3622"/>
        <v>2.1422431342026213E-6</v>
      </c>
      <c r="AZ2507" s="13">
        <f t="shared" si="3623"/>
        <v>1.5400595572150922E-6</v>
      </c>
      <c r="BA2507" s="13">
        <f t="shared" si="3624"/>
        <v>7.3809967440269498E-7</v>
      </c>
      <c r="BB2507" s="13">
        <f t="shared" si="3625"/>
        <v>2.653100947302891E-7</v>
      </c>
      <c r="BC2507" s="13">
        <f t="shared" si="3626"/>
        <v>7.6292618795972171E-8</v>
      </c>
      <c r="BD2507" s="13">
        <f t="shared" si="3627"/>
        <v>1.8814840886618087E-3</v>
      </c>
      <c r="BE2507" s="13">
        <f t="shared" si="3628"/>
        <v>8.2283144170495104E-4</v>
      </c>
      <c r="BF2507" s="13">
        <f t="shared" si="3629"/>
        <v>1.7992487567083175E-4</v>
      </c>
      <c r="BG2507" s="13">
        <f t="shared" si="3630"/>
        <v>2.6228912544620113E-5</v>
      </c>
      <c r="BH2507" s="13">
        <f t="shared" si="3631"/>
        <v>2.8676795692161365E-6</v>
      </c>
      <c r="BI2507" s="13">
        <f t="shared" si="3632"/>
        <v>2.5082507245269411E-7</v>
      </c>
      <c r="BJ2507" s="14">
        <f t="shared" si="3633"/>
        <v>0.1112426926103519</v>
      </c>
      <c r="BK2507" s="14">
        <f t="shared" si="3634"/>
        <v>0.26601106363687677</v>
      </c>
      <c r="BL2507" s="14">
        <f t="shared" si="3635"/>
        <v>0.54606181885930705</v>
      </c>
      <c r="BM2507" s="14">
        <f t="shared" si="3636"/>
        <v>0.2888443208860727</v>
      </c>
      <c r="BN2507" s="14">
        <f t="shared" si="3637"/>
        <v>0.71042923225165577</v>
      </c>
    </row>
    <row r="2508" spans="1:66" x14ac:dyDescent="0.25">
      <c r="A2508" t="s">
        <v>343</v>
      </c>
      <c r="B2508" t="s">
        <v>184</v>
      </c>
      <c r="C2508" t="s">
        <v>179</v>
      </c>
      <c r="D2508" t="s">
        <v>494</v>
      </c>
      <c r="E2508" s="10">
        <f>VLOOKUP(A2508,home!$A$2:$E$405,3,FALSE)</f>
        <v>1.3052999999999999</v>
      </c>
      <c r="F2508" s="10">
        <f>VLOOKUP(B2508,home!$B$2:$E$405,3,FALSE)</f>
        <v>1.5725</v>
      </c>
      <c r="G2508" s="10">
        <f>VLOOKUP(C2508,away!$B$2:$E$405,4,FALSE)</f>
        <v>1.0887</v>
      </c>
      <c r="H2508" s="10">
        <f>VLOOKUP(A2508,away!$A$2:$E$405,3,FALSE)</f>
        <v>1.1211</v>
      </c>
      <c r="I2508" s="10">
        <f>VLOOKUP(C2508,away!$B$2:$E$405,3,FALSE)</f>
        <v>0.89200000000000002</v>
      </c>
      <c r="J2508" s="10">
        <f>VLOOKUP(B2508,home!$B$2:$E$405,4,FALSE)</f>
        <v>0.65720000000000001</v>
      </c>
      <c r="K2508" s="12">
        <f t="shared" si="3582"/>
        <v>2.2346484729749996</v>
      </c>
      <c r="L2508" s="12">
        <f t="shared" si="3583"/>
        <v>0.65721393263999994</v>
      </c>
      <c r="M2508" s="13">
        <f t="shared" si="3584"/>
        <v>5.5472803485813196E-2</v>
      </c>
      <c r="N2508" s="13">
        <f t="shared" si="3585"/>
        <v>0.1239622156012147</v>
      </c>
      <c r="O2508" s="13">
        <f t="shared" si="3586"/>
        <v>3.6457499333477188E-2</v>
      </c>
      <c r="P2508" s="13">
        <f t="shared" si="3587"/>
        <v>8.1469695214041876E-2</v>
      </c>
      <c r="Q2508" s="13">
        <f t="shared" si="3588"/>
        <v>0.13850598789992608</v>
      </c>
      <c r="R2508" s="13">
        <f t="shared" si="3589"/>
        <v>1.1980188255587358E-2</v>
      </c>
      <c r="S2508" s="13">
        <f t="shared" si="3590"/>
        <v>2.9912456290253679E-2</v>
      </c>
      <c r="T2508" s="13">
        <f t="shared" si="3591"/>
        <v>9.1028065001898667E-2</v>
      </c>
      <c r="U2508" s="13">
        <f t="shared" si="3592"/>
        <v>2.6771509391301317E-2</v>
      </c>
      <c r="V2508" s="13">
        <f t="shared" si="3593"/>
        <v>4.8811881056744673E-3</v>
      </c>
      <c r="W2508" s="13">
        <f t="shared" si="3594"/>
        <v>0.10317073145282117</v>
      </c>
      <c r="X2508" s="13">
        <f t="shared" si="3595"/>
        <v>6.7805242151453948E-2</v>
      </c>
      <c r="Y2508" s="13">
        <f t="shared" si="3596"/>
        <v>2.2281274923982262E-2</v>
      </c>
      <c r="Z2508" s="13">
        <f t="shared" si="3597"/>
        <v>2.6245155457407031E-3</v>
      </c>
      <c r="AA2508" s="13">
        <f t="shared" si="3598"/>
        <v>5.8648696565886107E-3</v>
      </c>
      <c r="AB2508" s="13">
        <f t="shared" si="3599"/>
        <v>6.5529610111465754E-3</v>
      </c>
      <c r="AC2508" s="13">
        <f t="shared" si="3600"/>
        <v>4.4804490022913482E-4</v>
      </c>
      <c r="AD2508" s="13">
        <f t="shared" si="3601"/>
        <v>5.7637579374190152E-2</v>
      </c>
      <c r="AE2508" s="13">
        <f t="shared" si="3602"/>
        <v>3.788022020836166E-2</v>
      </c>
      <c r="AF2508" s="13">
        <f t="shared" si="3603"/>
        <v>1.244770424620328E-2</v>
      </c>
      <c r="AG2508" s="13">
        <f t="shared" si="3604"/>
        <v>2.7269348866622951E-3</v>
      </c>
      <c r="AH2508" s="13">
        <f t="shared" si="3605"/>
        <v>4.3121704577276575E-4</v>
      </c>
      <c r="AI2508" s="13">
        <f t="shared" si="3606"/>
        <v>9.6361851285690155E-4</v>
      </c>
      <c r="AJ2508" s="13">
        <f t="shared" si="3607"/>
        <v>1.0766743191430576E-3</v>
      </c>
      <c r="AK2508" s="13">
        <f t="shared" si="3608"/>
        <v>8.0199620772147698E-4</v>
      </c>
      <c r="AL2508" s="13">
        <f t="shared" si="3609"/>
        <v>2.6320704323666354E-5</v>
      </c>
      <c r="AM2508" s="13">
        <f t="shared" si="3610"/>
        <v>2.5759945746901887E-2</v>
      </c>
      <c r="AN2508" s="13">
        <f t="shared" si="3611"/>
        <v>1.6929795248914432E-2</v>
      </c>
      <c r="AO2508" s="13">
        <f t="shared" si="3612"/>
        <v>5.5632486571645188E-3</v>
      </c>
      <c r="AP2508" s="13">
        <f t="shared" si="3613"/>
        <v>1.2187481760764307E-3</v>
      </c>
      <c r="AQ2508" s="13">
        <f t="shared" si="3614"/>
        <v>2.0024457042425452E-4</v>
      </c>
      <c r="AR2508" s="13">
        <f t="shared" si="3615"/>
        <v>5.6680370094744462E-5</v>
      </c>
      <c r="AS2508" s="13">
        <f t="shared" si="3616"/>
        <v>1.2666070247987856E-4</v>
      </c>
      <c r="AT2508" s="13">
        <f t="shared" si="3617"/>
        <v>1.4152107269130071E-4</v>
      </c>
      <c r="AU2508" s="13">
        <f t="shared" si="3618"/>
        <v>1.0541661632779966E-4</v>
      </c>
      <c r="AV2508" s="13">
        <f t="shared" si="3619"/>
        <v>5.8892270175777236E-5</v>
      </c>
      <c r="AW2508" s="13">
        <f t="shared" si="3620"/>
        <v>1.0737692989083937E-6</v>
      </c>
      <c r="AX2508" s="13">
        <f t="shared" si="3621"/>
        <v>9.5940705712055201E-3</v>
      </c>
      <c r="AY2508" s="13">
        <f t="shared" si="3622"/>
        <v>6.3053568501276712E-3</v>
      </c>
      <c r="AZ2508" s="13">
        <f t="shared" si="3623"/>
        <v>2.0719841860854845E-3</v>
      </c>
      <c r="BA2508" s="13">
        <f t="shared" si="3624"/>
        <v>4.5391229176837693E-4</v>
      </c>
      <c r="BB2508" s="13">
        <f t="shared" si="3625"/>
        <v>7.4579370586682508E-5</v>
      </c>
      <c r="BC2508" s="13">
        <f t="shared" si="3626"/>
        <v>9.8029202874179136E-6</v>
      </c>
      <c r="BD2508" s="13">
        <f t="shared" si="3627"/>
        <v>6.2085214889096066E-6</v>
      </c>
      <c r="BE2508" s="13">
        <f t="shared" si="3628"/>
        <v>1.3873863064624324E-5</v>
      </c>
      <c r="BF2508" s="13">
        <f t="shared" si="3629"/>
        <v>1.55016034558135E-5</v>
      </c>
      <c r="BG2508" s="13">
        <f t="shared" si="3630"/>
        <v>1.1546878163732535E-5</v>
      </c>
      <c r="BH2508" s="13">
        <f t="shared" si="3631"/>
        <v>6.4508034140533199E-6</v>
      </c>
      <c r="BI2508" s="13">
        <f t="shared" si="3632"/>
        <v>2.8830555997352347E-6</v>
      </c>
      <c r="BJ2508" s="14">
        <f t="shared" si="3633"/>
        <v>0.72562764433625671</v>
      </c>
      <c r="BK2508" s="14">
        <f t="shared" si="3634"/>
        <v>0.17851586555046373</v>
      </c>
      <c r="BL2508" s="14">
        <f t="shared" si="3635"/>
        <v>9.1446169490551649E-2</v>
      </c>
      <c r="BM2508" s="14">
        <f t="shared" si="3636"/>
        <v>0.54406152205212377</v>
      </c>
      <c r="BN2508" s="14">
        <f t="shared" si="3637"/>
        <v>0.44784838979006036</v>
      </c>
    </row>
    <row r="2509" spans="1:66" x14ac:dyDescent="0.25">
      <c r="A2509" t="s">
        <v>346</v>
      </c>
      <c r="B2509" t="s">
        <v>245</v>
      </c>
      <c r="C2509" t="s">
        <v>244</v>
      </c>
      <c r="D2509" t="s">
        <v>494</v>
      </c>
      <c r="E2509" s="10">
        <f>VLOOKUP(A2509,home!$A$2:$E$405,3,FALSE)</f>
        <v>1.5866</v>
      </c>
      <c r="F2509" s="10">
        <f>VLOOKUP(B2509,home!$B$2:$E$405,3,FALSE)</f>
        <v>0.88239999999999996</v>
      </c>
      <c r="G2509" s="10">
        <f>VLOOKUP(C2509,away!$B$2:$E$405,4,FALSE)</f>
        <v>1.5126999999999999</v>
      </c>
      <c r="H2509" s="10">
        <f>VLOOKUP(A2509,away!$A$2:$E$405,3,FALSE)</f>
        <v>1.1788000000000001</v>
      </c>
      <c r="I2509" s="10">
        <f>VLOOKUP(C2509,away!$B$2:$E$405,3,FALSE)</f>
        <v>1.1028</v>
      </c>
      <c r="J2509" s="10">
        <f>VLOOKUP(B2509,home!$B$2:$E$405,4,FALSE)</f>
        <v>1.3573</v>
      </c>
      <c r="K2509" s="12">
        <f t="shared" si="3582"/>
        <v>2.1178039611679997</v>
      </c>
      <c r="L2509" s="12">
        <f t="shared" si="3583"/>
        <v>1.7644637226719999</v>
      </c>
      <c r="M2509" s="13">
        <f t="shared" si="3584"/>
        <v>2.0604048696350553E-2</v>
      </c>
      <c r="N2509" s="13">
        <f t="shared" si="3585"/>
        <v>4.3635335945229552E-2</v>
      </c>
      <c r="O2509" s="13">
        <f t="shared" si="3586"/>
        <v>3.6355096464877862E-2</v>
      </c>
      <c r="P2509" s="13">
        <f t="shared" si="3587"/>
        <v>7.6992967301963061E-2</v>
      </c>
      <c r="Q2509" s="13">
        <f t="shared" si="3588"/>
        <v>4.6205543655851784E-2</v>
      </c>
      <c r="R2509" s="13">
        <f t="shared" si="3589"/>
        <v>3.2073624423259034E-2</v>
      </c>
      <c r="S2509" s="13">
        <f t="shared" si="3590"/>
        <v>7.1926604102463682E-2</v>
      </c>
      <c r="T2509" s="13">
        <f t="shared" si="3591"/>
        <v>8.152800556708785E-2</v>
      </c>
      <c r="U2509" s="13">
        <f t="shared" si="3592"/>
        <v>6.7925648852592668E-2</v>
      </c>
      <c r="V2509" s="13">
        <f t="shared" si="3593"/>
        <v>2.9863832208769897E-2</v>
      </c>
      <c r="W2509" s="13">
        <f t="shared" si="3594"/>
        <v>3.261809446076129E-2</v>
      </c>
      <c r="X2509" s="13">
        <f t="shared" si="3595"/>
        <v>5.7553444378701808E-2</v>
      </c>
      <c r="Y2509" s="13">
        <f t="shared" si="3596"/>
        <v>5.0775482360520048E-2</v>
      </c>
      <c r="Z2509" s="13">
        <f t="shared" si="3597"/>
        <v>1.8864248916482407E-2</v>
      </c>
      <c r="AA2509" s="13">
        <f t="shared" si="3598"/>
        <v>3.9950781079785586E-2</v>
      </c>
      <c r="AB2509" s="13">
        <f t="shared" si="3599"/>
        <v>4.2303961211262751E-2</v>
      </c>
      <c r="AC2509" s="13">
        <f t="shared" si="3600"/>
        <v>6.9746761020335066E-3</v>
      </c>
      <c r="AD2509" s="13">
        <f t="shared" si="3601"/>
        <v>1.7269682413688061E-2</v>
      </c>
      <c r="AE2509" s="13">
        <f t="shared" si="3602"/>
        <v>3.0471728121019205E-2</v>
      </c>
      <c r="AF2509" s="13">
        <f t="shared" si="3603"/>
        <v>2.6883129418331309E-2</v>
      </c>
      <c r="AG2509" s="13">
        <f t="shared" si="3604"/>
        <v>1.5811435536847343E-2</v>
      </c>
      <c r="AH2509" s="13">
        <f t="shared" si="3605"/>
        <v>8.3213207171469496E-3</v>
      </c>
      <c r="AI2509" s="13">
        <f t="shared" si="3606"/>
        <v>1.7622925976923148E-2</v>
      </c>
      <c r="AJ2509" s="13">
        <f t="shared" si="3607"/>
        <v>1.8660951220649147E-2</v>
      </c>
      <c r="AK2509" s="13">
        <f t="shared" si="3608"/>
        <v>1.3173412138084531E-2</v>
      </c>
      <c r="AL2509" s="13">
        <f t="shared" si="3609"/>
        <v>1.0425155113533854E-3</v>
      </c>
      <c r="AM2509" s="13">
        <f t="shared" si="3610"/>
        <v>7.3147603647643836E-3</v>
      </c>
      <c r="AN2509" s="13">
        <f t="shared" si="3611"/>
        <v>1.2906629303665759E-2</v>
      </c>
      <c r="AO2509" s="13">
        <f t="shared" si="3612"/>
        <v>1.1386639594146805E-2</v>
      </c>
      <c r="AP2509" s="13">
        <f t="shared" si="3613"/>
        <v>6.6971041623375563E-3</v>
      </c>
      <c r="AQ2509" s="13">
        <f t="shared" si="3614"/>
        <v>2.9541993353500687E-3</v>
      </c>
      <c r="AR2509" s="13">
        <f t="shared" si="3615"/>
        <v>2.9365337060249471E-3</v>
      </c>
      <c r="AS2509" s="13">
        <f t="shared" si="3616"/>
        <v>6.2190027147229782E-3</v>
      </c>
      <c r="AT2509" s="13">
        <f t="shared" si="3617"/>
        <v>6.5853142918774346E-3</v>
      </c>
      <c r="AU2509" s="13">
        <f t="shared" si="3618"/>
        <v>4.6488015642914254E-3</v>
      </c>
      <c r="AV2509" s="13">
        <f t="shared" si="3619"/>
        <v>2.4613125918850937E-3</v>
      </c>
      <c r="AW2509" s="13">
        <f t="shared" si="3620"/>
        <v>1.082127701376874E-4</v>
      </c>
      <c r="AX2509" s="13">
        <f t="shared" si="3621"/>
        <v>2.5818714125821125E-3</v>
      </c>
      <c r="AY2509" s="13">
        <f t="shared" si="3622"/>
        <v>4.5556184441050487E-3</v>
      </c>
      <c r="AZ2509" s="13">
        <f t="shared" si="3623"/>
        <v>4.0191117394794097E-3</v>
      </c>
      <c r="BA2509" s="13">
        <f t="shared" si="3624"/>
        <v>2.363858953892193E-3</v>
      </c>
      <c r="BB2509" s="13">
        <f t="shared" si="3625"/>
        <v>1.0427358424140399E-3</v>
      </c>
      <c r="BC2509" s="13">
        <f t="shared" si="3626"/>
        <v>3.6797391325387992E-4</v>
      </c>
      <c r="BD2509" s="13">
        <f t="shared" si="3627"/>
        <v>8.6356786578076358E-4</v>
      </c>
      <c r="BE2509" s="13">
        <f t="shared" si="3628"/>
        <v>1.8288674468878963E-3</v>
      </c>
      <c r="BF2509" s="13">
        <f t="shared" si="3629"/>
        <v>1.936591361735197E-3</v>
      </c>
      <c r="BG2509" s="13">
        <f t="shared" si="3630"/>
        <v>1.367106952348844E-3</v>
      </c>
      <c r="BH2509" s="13">
        <f t="shared" si="3631"/>
        <v>7.2381612975617343E-4</v>
      </c>
      <c r="BI2509" s="13">
        <f t="shared" si="3632"/>
        <v>3.0658013335098296E-4</v>
      </c>
      <c r="BJ2509" s="14">
        <f t="shared" si="3633"/>
        <v>0.45894238492402945</v>
      </c>
      <c r="BK2509" s="14">
        <f t="shared" si="3634"/>
        <v>0.21196026236703913</v>
      </c>
      <c r="BL2509" s="14">
        <f t="shared" si="3635"/>
        <v>0.30626521684324337</v>
      </c>
      <c r="BM2509" s="14">
        <f t="shared" si="3636"/>
        <v>0.7357180908892953</v>
      </c>
      <c r="BN2509" s="14">
        <f t="shared" si="3637"/>
        <v>0.25586661648753184</v>
      </c>
    </row>
    <row r="2510" spans="1:66" x14ac:dyDescent="0.25">
      <c r="A2510" t="s">
        <v>346</v>
      </c>
      <c r="B2510" t="s">
        <v>241</v>
      </c>
      <c r="C2510" t="s">
        <v>238</v>
      </c>
      <c r="D2510" t="s">
        <v>494</v>
      </c>
      <c r="E2510" s="10">
        <f>VLOOKUP(A2510,home!$A$2:$E$405,3,FALSE)</f>
        <v>1.5866</v>
      </c>
      <c r="F2510" s="10">
        <f>VLOOKUP(B2510,home!$B$2:$E$405,3,FALSE)</f>
        <v>0.91679999999999995</v>
      </c>
      <c r="G2510" s="10">
        <f>VLOOKUP(C2510,away!$B$2:$E$405,4,FALSE)</f>
        <v>0.51570000000000005</v>
      </c>
      <c r="H2510" s="10">
        <f>VLOOKUP(A2510,away!$A$2:$E$405,3,FALSE)</f>
        <v>1.1788000000000001</v>
      </c>
      <c r="I2510" s="10">
        <f>VLOOKUP(C2510,away!$B$2:$E$405,3,FALSE)</f>
        <v>1.0025999999999999</v>
      </c>
      <c r="J2510" s="10">
        <f>VLOOKUP(B2510,home!$B$2:$E$405,4,FALSE)</f>
        <v>1.0797000000000001</v>
      </c>
      <c r="K2510" s="12">
        <f t="shared" si="3582"/>
        <v>0.75013457961600005</v>
      </c>
      <c r="L2510" s="12">
        <f t="shared" si="3583"/>
        <v>1.2760595109360002</v>
      </c>
      <c r="M2510" s="13">
        <f t="shared" si="3584"/>
        <v>0.13183632465117212</v>
      </c>
      <c r="N2510" s="13">
        <f t="shared" si="3585"/>
        <v>9.8894985970325491E-2</v>
      </c>
      <c r="O2510" s="13">
        <f t="shared" si="3586"/>
        <v>0.16823099595797444</v>
      </c>
      <c r="P2510" s="13">
        <f t="shared" si="3587"/>
        <v>0.12619588743131616</v>
      </c>
      <c r="Q2510" s="13">
        <f t="shared" si="3588"/>
        <v>3.7092274363490163E-2</v>
      </c>
      <c r="R2510" s="13">
        <f t="shared" si="3589"/>
        <v>0.10733638121320459</v>
      </c>
      <c r="S2510" s="13">
        <f t="shared" si="3590"/>
        <v>3.0199192154959385E-2</v>
      </c>
      <c r="T2510" s="13">
        <f t="shared" si="3591"/>
        <v>4.7331949483779195E-2</v>
      </c>
      <c r="U2510" s="13">
        <f t="shared" si="3592"/>
        <v>8.0516731198869942E-2</v>
      </c>
      <c r="V2510" s="13">
        <f t="shared" si="3593"/>
        <v>3.2119067704995952E-3</v>
      </c>
      <c r="W2510" s="13">
        <f t="shared" si="3594"/>
        <v>9.2747325455526768E-3</v>
      </c>
      <c r="X2510" s="13">
        <f t="shared" si="3595"/>
        <v>1.1835110676140154E-2</v>
      </c>
      <c r="Y2510" s="13">
        <f t="shared" si="3596"/>
        <v>7.5511527706344219E-3</v>
      </c>
      <c r="Z2510" s="13">
        <f t="shared" si="3597"/>
        <v>4.5655870038853977E-2</v>
      </c>
      <c r="AA2510" s="13">
        <f t="shared" si="3598"/>
        <v>3.4248046878598462E-2</v>
      </c>
      <c r="AB2510" s="13">
        <f t="shared" si="3599"/>
        <v>1.2845322123973258E-2</v>
      </c>
      <c r="AC2510" s="13">
        <f t="shared" si="3600"/>
        <v>1.9215560768357886E-4</v>
      </c>
      <c r="AD2510" s="13">
        <f t="shared" si="3601"/>
        <v>1.7393243997772478E-3</v>
      </c>
      <c r="AE2510" s="13">
        <f t="shared" si="3602"/>
        <v>2.2194814429388069E-3</v>
      </c>
      <c r="AF2510" s="13">
        <f t="shared" si="3603"/>
        <v>1.4160952023040115E-3</v>
      </c>
      <c r="AG2510" s="13">
        <f t="shared" si="3604"/>
        <v>6.023405837636245E-4</v>
      </c>
      <c r="AH2510" s="13">
        <f t="shared" si="3605"/>
        <v>1.4564901798284399E-2</v>
      </c>
      <c r="AI2510" s="13">
        <f t="shared" si="3606"/>
        <v>1.092563648760439E-2</v>
      </c>
      <c r="AJ2510" s="13">
        <f t="shared" si="3607"/>
        <v>4.0978488668331741E-3</v>
      </c>
      <c r="AK2510" s="13">
        <f t="shared" si="3608"/>
        <v>1.0246460456839353E-3</v>
      </c>
      <c r="AL2510" s="13">
        <f t="shared" si="3609"/>
        <v>7.3573796905199121E-6</v>
      </c>
      <c r="AM2510" s="13">
        <f t="shared" si="3610"/>
        <v>2.6094547548855153E-4</v>
      </c>
      <c r="AN2510" s="13">
        <f t="shared" si="3611"/>
        <v>3.329819558328831E-4</v>
      </c>
      <c r="AO2510" s="13">
        <f t="shared" si="3612"/>
        <v>2.124523958553109E-4</v>
      </c>
      <c r="AP2510" s="13">
        <f t="shared" si="3613"/>
        <v>9.0367300117436529E-5</v>
      </c>
      <c r="AQ2510" s="13">
        <f t="shared" si="3614"/>
        <v>2.88285131981157E-5</v>
      </c>
      <c r="AR2510" s="13">
        <f t="shared" si="3615"/>
        <v>3.7171362931099333E-3</v>
      </c>
      <c r="AS2510" s="13">
        <f t="shared" si="3616"/>
        <v>2.7883524706073964E-3</v>
      </c>
      <c r="AT2510" s="13">
        <f t="shared" si="3617"/>
        <v>1.0458198041801571E-3</v>
      </c>
      <c r="AU2510" s="13">
        <f t="shared" si="3618"/>
        <v>2.615018663875899E-4</v>
      </c>
      <c r="AV2510" s="13">
        <f t="shared" si="3619"/>
        <v>4.9040398152863535E-5</v>
      </c>
      <c r="AW2510" s="13">
        <f t="shared" si="3620"/>
        <v>1.9562789560611057E-7</v>
      </c>
      <c r="AX2510" s="13">
        <f t="shared" si="3621"/>
        <v>3.2624037426383618E-5</v>
      </c>
      <c r="AY2510" s="13">
        <f t="shared" si="3622"/>
        <v>4.1630213243068853E-5</v>
      </c>
      <c r="AZ2510" s="13">
        <f t="shared" si="3623"/>
        <v>2.6561314775555927E-5</v>
      </c>
      <c r="BA2510" s="13">
        <f t="shared" si="3624"/>
        <v>1.1297939447437686E-5</v>
      </c>
      <c r="BB2510" s="13">
        <f t="shared" si="3625"/>
        <v>3.6042107714704691E-6</v>
      </c>
      <c r="BC2510" s="13">
        <f t="shared" si="3626"/>
        <v>9.1983748687057453E-7</v>
      </c>
      <c r="BD2510" s="13">
        <f t="shared" si="3627"/>
        <v>7.9054785337805199E-4</v>
      </c>
      <c r="BE2510" s="13">
        <f t="shared" si="3628"/>
        <v>5.9301728166007628E-4</v>
      </c>
      <c r="BF2510" s="13">
        <f t="shared" si="3629"/>
        <v>2.2242138464155216E-4</v>
      </c>
      <c r="BG2510" s="13">
        <f t="shared" si="3630"/>
        <v>5.5615323955233131E-5</v>
      </c>
      <c r="BH2510" s="13">
        <f t="shared" si="3631"/>
        <v>1.0429744413841616E-5</v>
      </c>
      <c r="BI2510" s="13">
        <f t="shared" si="3632"/>
        <v>1.5647423882758812E-6</v>
      </c>
      <c r="BJ2510" s="14">
        <f t="shared" si="3633"/>
        <v>0.21899966063234888</v>
      </c>
      <c r="BK2510" s="14">
        <f t="shared" si="3634"/>
        <v>0.29168445420856443</v>
      </c>
      <c r="BL2510" s="14">
        <f t="shared" si="3635"/>
        <v>0.44332595773390149</v>
      </c>
      <c r="BM2510" s="14">
        <f t="shared" si="3636"/>
        <v>0.33003765844083838</v>
      </c>
      <c r="BN2510" s="14">
        <f t="shared" si="3637"/>
        <v>0.66958684958748294</v>
      </c>
    </row>
    <row r="2511" spans="1:66" x14ac:dyDescent="0.25">
      <c r="A2511" t="s">
        <v>347</v>
      </c>
      <c r="B2511" t="s">
        <v>325</v>
      </c>
      <c r="C2511" t="s">
        <v>259</v>
      </c>
      <c r="D2511" t="s">
        <v>494</v>
      </c>
      <c r="E2511" s="10">
        <f>VLOOKUP(A2511,home!$A$2:$E$405,3,FALSE)</f>
        <v>1.1809000000000001</v>
      </c>
      <c r="F2511" s="10">
        <f>VLOOKUP(B2511,home!$B$2:$E$405,3,FALSE)</f>
        <v>0.65139999999999998</v>
      </c>
      <c r="G2511" s="10">
        <f>VLOOKUP(C2511,away!$B$2:$E$405,4,FALSE)</f>
        <v>0.58630000000000004</v>
      </c>
      <c r="H2511" s="10">
        <f>VLOOKUP(A2511,away!$A$2:$E$405,3,FALSE)</f>
        <v>0.92459999999999998</v>
      </c>
      <c r="I2511" s="10">
        <f>VLOOKUP(C2511,away!$B$2:$E$405,3,FALSE)</f>
        <v>0.91520000000000001</v>
      </c>
      <c r="J2511" s="10">
        <f>VLOOKUP(B2511,home!$B$2:$E$405,4,FALSE)</f>
        <v>1.0814999999999999</v>
      </c>
      <c r="K2511" s="12">
        <f t="shared" si="3582"/>
        <v>0.45100439183800006</v>
      </c>
      <c r="L2511" s="12">
        <f t="shared" si="3583"/>
        <v>0.91515872448000002</v>
      </c>
      <c r="M2511" s="13">
        <f t="shared" si="3584"/>
        <v>0.25508381123412138</v>
      </c>
      <c r="N2511" s="13">
        <f t="shared" si="3585"/>
        <v>0.11504391915336414</v>
      </c>
      <c r="O2511" s="13">
        <f t="shared" si="3586"/>
        <v>0.23344217532451564</v>
      </c>
      <c r="P2511" s="13">
        <f t="shared" si="3587"/>
        <v>0.10528344631157296</v>
      </c>
      <c r="Q2511" s="13">
        <f t="shared" si="3588"/>
        <v>2.5942656396211516E-2</v>
      </c>
      <c r="R2511" s="13">
        <f t="shared" si="3589"/>
        <v>0.10681832170491012</v>
      </c>
      <c r="S2511" s="13">
        <f t="shared" si="3590"/>
        <v>1.0863688304653108E-2</v>
      </c>
      <c r="T2511" s="13">
        <f t="shared" si="3591"/>
        <v>2.3741648337179844E-2</v>
      </c>
      <c r="U2511" s="13">
        <f t="shared" si="3592"/>
        <v>4.8175532217678833E-2</v>
      </c>
      <c r="V2511" s="13">
        <f t="shared" si="3593"/>
        <v>4.9820947468857838E-4</v>
      </c>
      <c r="W2511" s="13">
        <f t="shared" si="3594"/>
        <v>3.9000839902118599E-3</v>
      </c>
      <c r="X2511" s="13">
        <f t="shared" si="3595"/>
        <v>3.5691958898471546E-3</v>
      </c>
      <c r="Y2511" s="13">
        <f t="shared" si="3596"/>
        <v>1.6331903789858901E-3</v>
      </c>
      <c r="Z2511" s="13">
        <f t="shared" si="3597"/>
        <v>3.2585239680853285E-2</v>
      </c>
      <c r="AA2511" s="13">
        <f t="shared" si="3598"/>
        <v>1.4696086205158705E-2</v>
      </c>
      <c r="AB2511" s="13">
        <f t="shared" si="3599"/>
        <v>3.3139997106782118E-3</v>
      </c>
      <c r="AC2511" s="13">
        <f t="shared" si="3600"/>
        <v>1.2851954967888281E-5</v>
      </c>
      <c r="AD2511" s="13">
        <f t="shared" si="3601"/>
        <v>4.3973875203065499E-4</v>
      </c>
      <c r="AE2511" s="13">
        <f t="shared" si="3602"/>
        <v>4.0243075541280128E-4</v>
      </c>
      <c r="AF2511" s="13">
        <f t="shared" si="3603"/>
        <v>1.8414400840755101E-4</v>
      </c>
      <c r="AG2511" s="13">
        <f t="shared" si="3604"/>
        <v>5.6173665284962935E-5</v>
      </c>
      <c r="AH2511" s="13">
        <f t="shared" si="3605"/>
        <v>7.4551665958011932E-3</v>
      </c>
      <c r="AI2511" s="13">
        <f t="shared" si="3606"/>
        <v>3.3623128765902905E-3</v>
      </c>
      <c r="AJ2511" s="13">
        <f t="shared" si="3607"/>
        <v>7.5820893703784013E-4</v>
      </c>
      <c r="AK2511" s="13">
        <f t="shared" si="3608"/>
        <v>1.1398518684496254E-4</v>
      </c>
      <c r="AL2511" s="13">
        <f t="shared" si="3609"/>
        <v>2.1218094622532006E-7</v>
      </c>
      <c r="AM2511" s="13">
        <f t="shared" si="3610"/>
        <v>3.9664821685437348E-5</v>
      </c>
      <c r="AN2511" s="13">
        <f t="shared" si="3611"/>
        <v>3.6299607620371491E-5</v>
      </c>
      <c r="AO2511" s="13">
        <f t="shared" si="3612"/>
        <v>1.6609951304491829E-5</v>
      </c>
      <c r="AP2511" s="13">
        <f t="shared" si="3613"/>
        <v>5.0669139498312191E-6</v>
      </c>
      <c r="AQ2511" s="13">
        <f t="shared" si="3614"/>
        <v>1.159257626844364E-6</v>
      </c>
      <c r="AR2511" s="13">
        <f t="shared" si="3615"/>
        <v>1.3645321505198651E-3</v>
      </c>
      <c r="AS2511" s="13">
        <f t="shared" si="3616"/>
        <v>6.1540999268861016E-4</v>
      </c>
      <c r="AT2511" s="13">
        <f t="shared" si="3617"/>
        <v>1.3877630474177732E-4</v>
      </c>
      <c r="AU2511" s="13">
        <f t="shared" si="3618"/>
        <v>2.0862907640530085E-5</v>
      </c>
      <c r="AV2511" s="13">
        <f t="shared" si="3619"/>
        <v>2.3523157430974083E-6</v>
      </c>
      <c r="AW2511" s="13">
        <f t="shared" si="3620"/>
        <v>2.4326581082173631E-9</v>
      </c>
      <c r="AX2511" s="13">
        <f t="shared" si="3621"/>
        <v>2.9815014636005638E-6</v>
      </c>
      <c r="AY2511" s="13">
        <f t="shared" si="3622"/>
        <v>2.7285470764639452E-6</v>
      </c>
      <c r="AZ2511" s="13">
        <f t="shared" si="3623"/>
        <v>1.2485268310901883E-6</v>
      </c>
      <c r="BA2511" s="13">
        <f t="shared" si="3624"/>
        <v>3.8086674073985112E-7</v>
      </c>
      <c r="BB2511" s="13">
        <f t="shared" si="3625"/>
        <v>8.7138380163084241E-8</v>
      </c>
      <c r="BC2511" s="13">
        <f t="shared" si="3626"/>
        <v>1.5949089768660305E-8</v>
      </c>
      <c r="BD2511" s="13">
        <f t="shared" si="3627"/>
        <v>2.081272503969518E-4</v>
      </c>
      <c r="BE2511" s="13">
        <f t="shared" si="3628"/>
        <v>9.3866303990192406E-5</v>
      </c>
      <c r="BF2511" s="13">
        <f t="shared" si="3629"/>
        <v>2.116705767258878E-5</v>
      </c>
      <c r="BG2511" s="13">
        <f t="shared" si="3630"/>
        <v>3.1821453242085925E-6</v>
      </c>
      <c r="BH2511" s="13">
        <f t="shared" si="3631"/>
        <v>3.5879037917120786E-7</v>
      </c>
      <c r="BI2511" s="13">
        <f t="shared" si="3632"/>
        <v>3.2363207351087222E-8</v>
      </c>
      <c r="BJ2511" s="14">
        <f t="shared" si="3633"/>
        <v>0.17501942440870513</v>
      </c>
      <c r="BK2511" s="14">
        <f t="shared" si="3634"/>
        <v>0.37174494800802654</v>
      </c>
      <c r="BL2511" s="14">
        <f t="shared" si="3635"/>
        <v>0.42060445634152005</v>
      </c>
      <c r="BM2511" s="14">
        <f t="shared" si="3636"/>
        <v>0.15833701219999108</v>
      </c>
      <c r="BN2511" s="14">
        <f t="shared" si="3637"/>
        <v>0.84161433012469578</v>
      </c>
    </row>
    <row r="2512" spans="1:66" x14ac:dyDescent="0.25">
      <c r="A2512" t="s">
        <v>347</v>
      </c>
      <c r="B2512" t="s">
        <v>249</v>
      </c>
      <c r="C2512" t="s">
        <v>255</v>
      </c>
      <c r="D2512" t="s">
        <v>494</v>
      </c>
      <c r="E2512" s="10">
        <f>VLOOKUP(A2512,home!$A$2:$E$405,3,FALSE)</f>
        <v>1.1809000000000001</v>
      </c>
      <c r="F2512" s="10">
        <f>VLOOKUP(B2512,home!$B$2:$E$405,3,FALSE)</f>
        <v>0.78169999999999995</v>
      </c>
      <c r="G2512" s="10">
        <f>VLOOKUP(C2512,away!$B$2:$E$405,4,FALSE)</f>
        <v>1.2376</v>
      </c>
      <c r="H2512" s="10">
        <f>VLOOKUP(A2512,away!$A$2:$E$405,3,FALSE)</f>
        <v>0.92459999999999998</v>
      </c>
      <c r="I2512" s="10">
        <f>VLOOKUP(C2512,away!$B$2:$E$405,3,FALSE)</f>
        <v>0.83199999999999996</v>
      </c>
      <c r="J2512" s="10">
        <f>VLOOKUP(B2512,home!$B$2:$E$405,4,FALSE)</f>
        <v>2.0798999999999999</v>
      </c>
      <c r="K2512" s="12">
        <f t="shared" si="3582"/>
        <v>1.142440354328</v>
      </c>
      <c r="L2512" s="12">
        <f t="shared" si="3583"/>
        <v>1.5999988492799997</v>
      </c>
      <c r="M2512" s="13">
        <f t="shared" si="3584"/>
        <v>6.4413038601528097E-2</v>
      </c>
      <c r="N2512" s="13">
        <f t="shared" si="3585"/>
        <v>7.3588054643272893E-2</v>
      </c>
      <c r="O2512" s="13">
        <f t="shared" si="3586"/>
        <v>0.10306078764107315</v>
      </c>
      <c r="P2512" s="13">
        <f t="shared" si="3587"/>
        <v>0.11774080274999037</v>
      </c>
      <c r="Q2512" s="13">
        <f t="shared" si="3588"/>
        <v>4.2034981610484461E-2</v>
      </c>
      <c r="R2512" s="13">
        <f t="shared" si="3589"/>
        <v>8.2448570815803743E-2</v>
      </c>
      <c r="S2512" s="13">
        <f t="shared" si="3590"/>
        <v>5.3804699068657466E-2</v>
      </c>
      <c r="T2512" s="13">
        <f t="shared" si="3591"/>
        <v>6.7255922206281085E-2</v>
      </c>
      <c r="U2512" s="13">
        <f t="shared" si="3592"/>
        <v>9.4192574456644015E-2</v>
      </c>
      <c r="V2512" s="13">
        <f t="shared" si="3593"/>
        <v>1.0927753824044182E-2</v>
      </c>
      <c r="W2512" s="13">
        <f t="shared" si="3594"/>
        <v>1.6007486428417608E-2</v>
      </c>
      <c r="X2512" s="13">
        <f t="shared" si="3595"/>
        <v>2.5611959865333381E-2</v>
      </c>
      <c r="Y2512" s="13">
        <f t="shared" si="3596"/>
        <v>2.0489553156169477E-2</v>
      </c>
      <c r="Z2512" s="13">
        <f t="shared" si="3597"/>
        <v>4.3972539476688846E-2</v>
      </c>
      <c r="AA2512" s="13">
        <f t="shared" si="3598"/>
        <v>5.023600358045037E-2</v>
      </c>
      <c r="AB2512" s="13">
        <f t="shared" si="3599"/>
        <v>2.86958188652362E-2</v>
      </c>
      <c r="AC2512" s="13">
        <f t="shared" si="3600"/>
        <v>1.2484297972036641E-3</v>
      </c>
      <c r="AD2512" s="13">
        <f t="shared" si="3601"/>
        <v>4.5718996167955174E-3</v>
      </c>
      <c r="AE2512" s="13">
        <f t="shared" si="3602"/>
        <v>7.3150341258964987E-3</v>
      </c>
      <c r="AF2512" s="13">
        <f t="shared" si="3603"/>
        <v>5.8520230919391642E-3</v>
      </c>
      <c r="AG2512" s="13">
        <f t="shared" si="3604"/>
        <v>3.121076737687549E-3</v>
      </c>
      <c r="AH2512" s="13">
        <f t="shared" si="3605"/>
        <v>1.7589003140655386E-2</v>
      </c>
      <c r="AI2512" s="13">
        <f t="shared" si="3606"/>
        <v>2.0094386980286642E-2</v>
      </c>
      <c r="AJ2512" s="13">
        <f t="shared" si="3607"/>
        <v>1.1478319290881311E-2</v>
      </c>
      <c r="AK2512" s="13">
        <f t="shared" si="3608"/>
        <v>4.371098385921454E-3</v>
      </c>
      <c r="AL2512" s="13">
        <f t="shared" si="3609"/>
        <v>9.1280355462864364E-5</v>
      </c>
      <c r="AM2512" s="13">
        <f t="shared" si="3610"/>
        <v>1.0446245236327837E-3</v>
      </c>
      <c r="AN2512" s="13">
        <f t="shared" si="3611"/>
        <v>1.6713980357421217E-3</v>
      </c>
      <c r="AO2512" s="13">
        <f t="shared" si="3612"/>
        <v>1.3371174669381234E-3</v>
      </c>
      <c r="AP2512" s="13">
        <f t="shared" si="3613"/>
        <v>7.1312880281772836E-4</v>
      </c>
      <c r="AQ2512" s="13">
        <f t="shared" si="3614"/>
        <v>2.8525131597419742E-4</v>
      </c>
      <c r="AR2512" s="13">
        <f t="shared" si="3615"/>
        <v>5.6284769570061873E-3</v>
      </c>
      <c r="AS2512" s="13">
        <f t="shared" si="3616"/>
        <v>6.4301992090891316E-3</v>
      </c>
      <c r="AT2512" s="13">
        <f t="shared" si="3617"/>
        <v>3.6730595314157064E-3</v>
      </c>
      <c r="AU2512" s="13">
        <f t="shared" si="3618"/>
        <v>1.3987504775127989E-3</v>
      </c>
      <c r="AV2512" s="13">
        <f t="shared" si="3619"/>
        <v>3.9949724778654542E-4</v>
      </c>
      <c r="AW2512" s="13">
        <f t="shared" si="3620"/>
        <v>4.6347682950358167E-6</v>
      </c>
      <c r="AX2512" s="13">
        <f t="shared" si="3621"/>
        <v>1.9890353515312567E-4</v>
      </c>
      <c r="AY2512" s="13">
        <f t="shared" si="3622"/>
        <v>3.18245427362725E-4</v>
      </c>
      <c r="AZ2512" s="13">
        <f t="shared" si="3623"/>
        <v>2.5459615878449093E-4</v>
      </c>
      <c r="BA2512" s="13">
        <f t="shared" si="3624"/>
        <v>1.3578452036209783E-4</v>
      </c>
      <c r="BB2512" s="13">
        <f t="shared" si="3625"/>
        <v>5.431376908234833E-5</v>
      </c>
      <c r="BC2512" s="13">
        <f t="shared" si="3626"/>
        <v>1.73803936063634E-5</v>
      </c>
      <c r="BD2512" s="13">
        <f t="shared" si="3627"/>
        <v>1.5009261090681487E-3</v>
      </c>
      <c r="BE2512" s="13">
        <f t="shared" si="3628"/>
        <v>1.7147185558639621E-3</v>
      </c>
      <c r="BF2512" s="13">
        <f t="shared" si="3629"/>
        <v>9.7948183726701064E-4</v>
      </c>
      <c r="BG2512" s="13">
        <f t="shared" si="3630"/>
        <v>3.7299985907505463E-4</v>
      </c>
      <c r="BH2512" s="13">
        <f t="shared" si="3631"/>
        <v>1.0653252279149991E-4</v>
      </c>
      <c r="BI2512" s="13">
        <f t="shared" si="3632"/>
        <v>2.4341410617075382E-5</v>
      </c>
      <c r="BJ2512" s="14">
        <f t="shared" si="3633"/>
        <v>0.27187873543173369</v>
      </c>
      <c r="BK2512" s="14">
        <f t="shared" si="3634"/>
        <v>0.24854424982424936</v>
      </c>
      <c r="BL2512" s="14">
        <f t="shared" si="3635"/>
        <v>0.43439554687444554</v>
      </c>
      <c r="BM2512" s="14">
        <f t="shared" si="3636"/>
        <v>0.51519122488589686</v>
      </c>
      <c r="BN2512" s="14">
        <f t="shared" si="3637"/>
        <v>0.48328623606215271</v>
      </c>
    </row>
    <row r="2513" spans="1:66" x14ac:dyDescent="0.25">
      <c r="A2513" t="s">
        <v>338</v>
      </c>
      <c r="B2513" t="s">
        <v>73</v>
      </c>
      <c r="C2513" t="s">
        <v>83</v>
      </c>
      <c r="D2513" t="s">
        <v>495</v>
      </c>
      <c r="E2513" s="10">
        <f>VLOOKUP(A2513,home!$A$2:$E$405,3,FALSE)</f>
        <v>1.4215</v>
      </c>
      <c r="F2513" s="10">
        <f>VLOOKUP(B2513,home!$B$2:$E$405,3,FALSE)</f>
        <v>0.54110000000000003</v>
      </c>
      <c r="G2513" s="10">
        <f>VLOOKUP(C2513,away!$B$2:$E$405,4,FALSE)</f>
        <v>0.87939999999999996</v>
      </c>
      <c r="H2513" s="10">
        <f>VLOOKUP(A2513,away!$A$2:$E$405,3,FALSE)</f>
        <v>1.0277000000000001</v>
      </c>
      <c r="I2513" s="10">
        <f>VLOOKUP(C2513,away!$B$2:$E$405,3,FALSE)</f>
        <v>1.2974000000000001</v>
      </c>
      <c r="J2513" s="10">
        <f>VLOOKUP(B2513,home!$B$2:$E$405,4,FALSE)</f>
        <v>0.74850000000000005</v>
      </c>
      <c r="K2513" s="12">
        <f t="shared" si="3582"/>
        <v>0.67641130781000003</v>
      </c>
      <c r="L2513" s="12">
        <f t="shared" si="3583"/>
        <v>0.99800347803000022</v>
      </c>
      <c r="M2513" s="13">
        <f t="shared" si="3584"/>
        <v>0.18741782696137313</v>
      </c>
      <c r="N2513" s="13">
        <f t="shared" si="3585"/>
        <v>0.12677153744185068</v>
      </c>
      <c r="O2513" s="13">
        <f t="shared" si="3586"/>
        <v>0.18704364315227512</v>
      </c>
      <c r="P2513" s="13">
        <f t="shared" si="3587"/>
        <v>0.12651843528217738</v>
      </c>
      <c r="Q2513" s="13">
        <f t="shared" si="3588"/>
        <v>4.2874850717063304E-2</v>
      </c>
      <c r="R2513" s="13">
        <f t="shared" si="3589"/>
        <v>9.3335103204686382E-2</v>
      </c>
      <c r="S2513" s="13">
        <f t="shared" si="3590"/>
        <v>2.1351910228835289E-2</v>
      </c>
      <c r="T2513" s="13">
        <f t="shared" si="3591"/>
        <v>4.2789250135646224E-2</v>
      </c>
      <c r="U2513" s="13">
        <f t="shared" si="3592"/>
        <v>6.3132919223263237E-2</v>
      </c>
      <c r="V2513" s="13">
        <f t="shared" si="3593"/>
        <v>1.6015376007928598E-3</v>
      </c>
      <c r="W2513" s="13">
        <f t="shared" si="3594"/>
        <v>9.6670112818957685E-3</v>
      </c>
      <c r="X2513" s="13">
        <f t="shared" si="3595"/>
        <v>9.647710881487229E-3</v>
      </c>
      <c r="Y2513" s="13">
        <f t="shared" si="3596"/>
        <v>4.8142245073760654E-3</v>
      </c>
      <c r="Z2513" s="13">
        <f t="shared" si="3597"/>
        <v>3.104958587352202E-2</v>
      </c>
      <c r="AA2513" s="13">
        <f t="shared" si="3598"/>
        <v>2.100229098766793E-2</v>
      </c>
      <c r="AB2513" s="13">
        <f t="shared" si="3599"/>
        <v>7.1030935569873213E-3</v>
      </c>
      <c r="AC2513" s="13">
        <f t="shared" si="3600"/>
        <v>6.7570957157281878E-5</v>
      </c>
      <c r="AD2513" s="13">
        <f t="shared" si="3601"/>
        <v>1.6347189359502854E-3</v>
      </c>
      <c r="AE2513" s="13">
        <f t="shared" si="3602"/>
        <v>1.6314551836798862E-3</v>
      </c>
      <c r="AF2513" s="13">
        <f t="shared" si="3603"/>
        <v>8.1409897378129938E-4</v>
      </c>
      <c r="AG2513" s="13">
        <f t="shared" si="3604"/>
        <v>2.7082453576479697E-4</v>
      </c>
      <c r="AH2513" s="13">
        <f t="shared" si="3605"/>
        <v>7.7468986732915322E-3</v>
      </c>
      <c r="AI2513" s="13">
        <f t="shared" si="3606"/>
        <v>5.2400898630726792E-3</v>
      </c>
      <c r="AJ2513" s="13">
        <f t="shared" si="3607"/>
        <v>1.7722280186614576E-3</v>
      </c>
      <c r="AK2513" s="13">
        <f t="shared" si="3608"/>
        <v>3.9958502394677392E-4</v>
      </c>
      <c r="AL2513" s="13">
        <f t="shared" si="3609"/>
        <v>1.8245802779092723E-6</v>
      </c>
      <c r="AM2513" s="13">
        <f t="shared" si="3610"/>
        <v>2.2114847467358091E-4</v>
      </c>
      <c r="AN2513" s="13">
        <f t="shared" si="3611"/>
        <v>2.2070694688526319E-4</v>
      </c>
      <c r="AO2513" s="13">
        <f t="shared" si="3612"/>
        <v>1.1013315030843757E-4</v>
      </c>
      <c r="AP2513" s="13">
        <f t="shared" si="3613"/>
        <v>3.66377556847405E-5</v>
      </c>
      <c r="AQ2513" s="13">
        <f t="shared" si="3614"/>
        <v>9.1411519001461067E-6</v>
      </c>
      <c r="AR2513" s="13">
        <f t="shared" si="3615"/>
        <v>1.5462863639781892E-3</v>
      </c>
      <c r="AS2513" s="13">
        <f t="shared" si="3616"/>
        <v>1.0459255817072566E-3</v>
      </c>
      <c r="AT2513" s="13">
        <f t="shared" si="3617"/>
        <v>3.5373794529727022E-4</v>
      </c>
      <c r="AU2513" s="13">
        <f t="shared" si="3618"/>
        <v>7.9757448733516276E-5</v>
      </c>
      <c r="AV2513" s="13">
        <f t="shared" si="3619"/>
        <v>1.3487210051356693E-5</v>
      </c>
      <c r="AW2513" s="13">
        <f t="shared" si="3620"/>
        <v>3.4213963638608119E-8</v>
      </c>
      <c r="AX2513" s="13">
        <f t="shared" si="3621"/>
        <v>2.4931221495690576E-5</v>
      </c>
      <c r="AY2513" s="13">
        <f t="shared" si="3622"/>
        <v>2.4881445764235499E-5</v>
      </c>
      <c r="AZ2513" s="13">
        <f t="shared" si="3623"/>
        <v>1.241588470556092E-5</v>
      </c>
      <c r="BA2513" s="13">
        <f t="shared" si="3624"/>
        <v>4.1303653729897619E-6</v>
      </c>
      <c r="BB2513" s="13">
        <f t="shared" si="3625"/>
        <v>1.0305297519446151E-6</v>
      </c>
      <c r="BC2513" s="13">
        <f t="shared" si="3626"/>
        <v>2.0569445533082391E-7</v>
      </c>
      <c r="BD2513" s="13">
        <f t="shared" si="3627"/>
        <v>2.5719986154676584E-4</v>
      </c>
      <c r="BE2513" s="13">
        <f t="shared" si="3628"/>
        <v>1.7397289471739882E-4</v>
      </c>
      <c r="BF2513" s="13">
        <f t="shared" si="3629"/>
        <v>5.8838616619643591E-5</v>
      </c>
      <c r="BG2513" s="13">
        <f t="shared" si="3630"/>
        <v>1.3266368539141443E-5</v>
      </c>
      <c r="BH2513" s="13">
        <f t="shared" si="3631"/>
        <v>2.2433804233625257E-6</v>
      </c>
      <c r="BI2513" s="13">
        <f t="shared" si="3632"/>
        <v>3.0348957721639958E-7</v>
      </c>
      <c r="BJ2513" s="14">
        <f t="shared" si="3633"/>
        <v>0.24158104521549345</v>
      </c>
      <c r="BK2513" s="14">
        <f t="shared" si="3634"/>
        <v>0.33698398705637811</v>
      </c>
      <c r="BL2513" s="14">
        <f t="shared" si="3635"/>
        <v>0.39032087086504341</v>
      </c>
      <c r="BM2513" s="14">
        <f t="shared" si="3636"/>
        <v>0.23594924501921052</v>
      </c>
      <c r="BN2513" s="14">
        <f t="shared" si="3637"/>
        <v>0.76396139675942598</v>
      </c>
    </row>
    <row r="2514" spans="1:66" x14ac:dyDescent="0.25">
      <c r="A2514" t="s">
        <v>338</v>
      </c>
      <c r="B2514" t="s">
        <v>80</v>
      </c>
      <c r="C2514" t="s">
        <v>85</v>
      </c>
      <c r="D2514" t="s">
        <v>495</v>
      </c>
      <c r="E2514" s="10">
        <f>VLOOKUP(A2514,home!$A$2:$E$405,3,FALSE)</f>
        <v>1.4215</v>
      </c>
      <c r="F2514" s="10">
        <f>VLOOKUP(B2514,home!$B$2:$E$405,3,FALSE)</f>
        <v>1.1725000000000001</v>
      </c>
      <c r="G2514" s="10">
        <f>VLOOKUP(C2514,away!$B$2:$E$405,4,FALSE)</f>
        <v>1.2897000000000001</v>
      </c>
      <c r="H2514" s="10">
        <f>VLOOKUP(A2514,away!$A$2:$E$405,3,FALSE)</f>
        <v>1.0277000000000001</v>
      </c>
      <c r="I2514" s="10">
        <f>VLOOKUP(C2514,away!$B$2:$E$405,3,FALSE)</f>
        <v>1.6216999999999999</v>
      </c>
      <c r="J2514" s="10">
        <f>VLOOKUP(B2514,home!$B$2:$E$405,4,FALSE)</f>
        <v>0.89200000000000002</v>
      </c>
      <c r="K2514" s="12">
        <f t="shared" si="3582"/>
        <v>2.1495542748750003</v>
      </c>
      <c r="L2514" s="12">
        <f t="shared" si="3583"/>
        <v>1.4866260122800001</v>
      </c>
      <c r="M2514" s="13">
        <f t="shared" si="3584"/>
        <v>2.6352812138776431E-2</v>
      </c>
      <c r="N2514" s="13">
        <f t="shared" si="3585"/>
        <v>5.6646799987884675E-2</v>
      </c>
      <c r="O2514" s="13">
        <f t="shared" si="3586"/>
        <v>3.9176776022233184E-2</v>
      </c>
      <c r="P2514" s="13">
        <f t="shared" si="3587"/>
        <v>8.4212606374411747E-2</v>
      </c>
      <c r="Q2514" s="13">
        <f t="shared" si="3588"/>
        <v>6.0882685535973313E-2</v>
      </c>
      <c r="R2514" s="13">
        <f t="shared" si="3589"/>
        <v>2.9120607155959627E-2</v>
      </c>
      <c r="S2514" s="13">
        <f t="shared" si="3590"/>
        <v>6.7277099641451107E-2</v>
      </c>
      <c r="T2514" s="13">
        <f t="shared" si="3591"/>
        <v>9.0509784015241249E-2</v>
      </c>
      <c r="U2514" s="13">
        <f t="shared" si="3592"/>
        <v>6.2596325599048541E-2</v>
      </c>
      <c r="V2514" s="13">
        <f t="shared" si="3593"/>
        <v>2.3887730675075641E-2</v>
      </c>
      <c r="W2514" s="13">
        <f t="shared" si="3594"/>
        <v>4.3623545653240593E-2</v>
      </c>
      <c r="X2514" s="13">
        <f t="shared" si="3595"/>
        <v>6.4851897715991605E-2</v>
      </c>
      <c r="Y2514" s="13">
        <f t="shared" si="3596"/>
        <v>4.8205259045157531E-2</v>
      </c>
      <c r="Z2514" s="13">
        <f t="shared" si="3597"/>
        <v>1.4430484030478894E-2</v>
      </c>
      <c r="AA2514" s="13">
        <f t="shared" si="3598"/>
        <v>3.1019108636231328E-2</v>
      </c>
      <c r="AB2514" s="13">
        <f t="shared" si="3599"/>
        <v>3.3338628785911553E-2</v>
      </c>
      <c r="AC2514" s="13">
        <f t="shared" si="3600"/>
        <v>4.770952076017008E-3</v>
      </c>
      <c r="AD2514" s="13">
        <f t="shared" si="3601"/>
        <v>2.3442794761032011E-2</v>
      </c>
      <c r="AE2514" s="13">
        <f t="shared" si="3602"/>
        <v>3.4850668492291501E-2</v>
      </c>
      <c r="AF2514" s="13">
        <f t="shared" si="3603"/>
        <v>2.5904955162993782E-2</v>
      </c>
      <c r="AG2514" s="13">
        <f t="shared" si="3604"/>
        <v>1.2836993397417878E-2</v>
      </c>
      <c r="AH2514" s="13">
        <f t="shared" si="3605"/>
        <v>5.3631832323752654E-3</v>
      </c>
      <c r="AI2514" s="13">
        <f t="shared" si="3606"/>
        <v>1.1528453444090174E-2</v>
      </c>
      <c r="AJ2514" s="13">
        <f t="shared" si="3607"/>
        <v>1.2390518191720728E-2</v>
      </c>
      <c r="AK2514" s="13">
        <f t="shared" si="3608"/>
        <v>8.8780304489765836E-3</v>
      </c>
      <c r="AL2514" s="13">
        <f t="shared" si="3609"/>
        <v>6.09838991137675E-4</v>
      </c>
      <c r="AM2514" s="13">
        <f t="shared" si="3610"/>
        <v>1.0078311938718724E-2</v>
      </c>
      <c r="AN2514" s="13">
        <f t="shared" si="3611"/>
        <v>1.4982680687971334E-2</v>
      </c>
      <c r="AO2514" s="13">
        <f t="shared" si="3612"/>
        <v>1.1136821422211698E-2</v>
      </c>
      <c r="AP2514" s="13">
        <f t="shared" si="3613"/>
        <v>5.5187628067923499E-3</v>
      </c>
      <c r="AQ2514" s="13">
        <f t="shared" si="3614"/>
        <v>2.0510840860452229E-3</v>
      </c>
      <c r="AR2514" s="13">
        <f t="shared" si="3615"/>
        <v>1.5946095403745987E-3</v>
      </c>
      <c r="AS2514" s="13">
        <f t="shared" si="3616"/>
        <v>3.4276997542686777E-3</v>
      </c>
      <c r="AT2514" s="13">
        <f t="shared" si="3617"/>
        <v>3.6840133298881128E-3</v>
      </c>
      <c r="AU2514" s="13">
        <f t="shared" si="3618"/>
        <v>2.6396622006524925E-3</v>
      </c>
      <c r="AV2514" s="13">
        <f t="shared" si="3619"/>
        <v>1.4185242919096288E-3</v>
      </c>
      <c r="AW2514" s="13">
        <f t="shared" si="3620"/>
        <v>5.4133091546358525E-5</v>
      </c>
      <c r="AX2514" s="13">
        <f t="shared" si="3621"/>
        <v>3.6106464185660992E-3</v>
      </c>
      <c r="AY2514" s="13">
        <f t="shared" si="3622"/>
        <v>5.3676808869859843E-3</v>
      </c>
      <c r="AZ2514" s="13">
        <f t="shared" si="3623"/>
        <v>3.9898670161057749E-3</v>
      </c>
      <c r="BA2514" s="13">
        <f t="shared" si="3624"/>
        <v>1.9771466972269428E-3</v>
      </c>
      <c r="BB2514" s="13">
        <f t="shared" si="3625"/>
        <v>7.3481942754776569E-4</v>
      </c>
      <c r="BC2514" s="13">
        <f t="shared" si="3626"/>
        <v>2.1848033506424125E-4</v>
      </c>
      <c r="BD2514" s="13">
        <f t="shared" si="3627"/>
        <v>3.9509800369178882E-4</v>
      </c>
      <c r="BE2514" s="13">
        <f t="shared" si="3628"/>
        <v>8.492846028302632E-4</v>
      </c>
      <c r="BF2514" s="13">
        <f t="shared" si="3629"/>
        <v>9.1279167429965467E-4</v>
      </c>
      <c r="BG2514" s="13">
        <f t="shared" si="3630"/>
        <v>6.540317485203772E-4</v>
      </c>
      <c r="BH2514" s="13">
        <f t="shared" si="3631"/>
        <v>3.5146918523398698E-4</v>
      </c>
      <c r="BI2514" s="13">
        <f t="shared" si="3632"/>
        <v>1.5110041792130999E-4</v>
      </c>
      <c r="BJ2514" s="14">
        <f t="shared" si="3633"/>
        <v>0.52142168549046031</v>
      </c>
      <c r="BK2514" s="14">
        <f t="shared" si="3634"/>
        <v>0.2124787207838556</v>
      </c>
      <c r="BL2514" s="14">
        <f t="shared" si="3635"/>
        <v>0.24948991626613792</v>
      </c>
      <c r="BM2514" s="14">
        <f t="shared" si="3636"/>
        <v>0.69611497156025415</v>
      </c>
      <c r="BN2514" s="14">
        <f t="shared" si="3637"/>
        <v>0.29639228721523903</v>
      </c>
    </row>
    <row r="2515" spans="1:66" x14ac:dyDescent="0.25">
      <c r="A2515" t="s">
        <v>350</v>
      </c>
      <c r="B2515" t="s">
        <v>98</v>
      </c>
      <c r="C2515" t="s">
        <v>102</v>
      </c>
      <c r="D2515" t="s">
        <v>495</v>
      </c>
      <c r="E2515" s="10">
        <f>VLOOKUP(A2515,home!$A$2:$E$405,3,FALSE)</f>
        <v>1.6204000000000001</v>
      </c>
      <c r="F2515" s="10">
        <f>VLOOKUP(B2515,home!$B$2:$E$405,3,FALSE)</f>
        <v>0.68569999999999998</v>
      </c>
      <c r="G2515" s="10">
        <f>VLOOKUP(C2515,away!$B$2:$E$405,4,FALSE)</f>
        <v>1.0971</v>
      </c>
      <c r="H2515" s="10">
        <f>VLOOKUP(A2515,away!$A$2:$E$405,3,FALSE)</f>
        <v>1.3241000000000001</v>
      </c>
      <c r="I2515" s="10">
        <f>VLOOKUP(C2515,away!$B$2:$E$405,3,FALSE)</f>
        <v>1.0909</v>
      </c>
      <c r="J2515" s="10">
        <f>VLOOKUP(B2515,home!$B$2:$E$405,4,FALSE)</f>
        <v>0.75519999999999998</v>
      </c>
      <c r="K2515" s="12">
        <f t="shared" si="3582"/>
        <v>1.218996893988</v>
      </c>
      <c r="L2515" s="12">
        <f t="shared" si="3583"/>
        <v>1.090856713088</v>
      </c>
      <c r="M2515" s="13">
        <f t="shared" si="3584"/>
        <v>9.9275783768181664E-2</v>
      </c>
      <c r="N2515" s="13">
        <f t="shared" si="3585"/>
        <v>0.12101687206163776</v>
      </c>
      <c r="O2515" s="13">
        <f t="shared" si="3586"/>
        <v>0.10829565517059368</v>
      </c>
      <c r="P2515" s="13">
        <f t="shared" si="3587"/>
        <v>0.1320120672853492</v>
      </c>
      <c r="Q2515" s="13">
        <f t="shared" si="3588"/>
        <v>7.3759595581639817E-2</v>
      </c>
      <c r="R2515" s="13">
        <f t="shared" si="3589"/>
        <v>5.9067521220552636E-2</v>
      </c>
      <c r="S2515" s="13">
        <f t="shared" si="3590"/>
        <v>4.38857928073519E-2</v>
      </c>
      <c r="T2515" s="13">
        <f t="shared" si="3591"/>
        <v>8.0461149994887779E-2</v>
      </c>
      <c r="U2515" s="13">
        <f t="shared" si="3592"/>
        <v>7.2003124903423948E-2</v>
      </c>
      <c r="V2515" s="13">
        <f t="shared" si="3593"/>
        <v>6.4841304954906635E-3</v>
      </c>
      <c r="W2515" s="13">
        <f t="shared" si="3594"/>
        <v>2.9970905971943317E-2</v>
      </c>
      <c r="X2515" s="13">
        <f t="shared" si="3595"/>
        <v>3.2693963976823601E-2</v>
      </c>
      <c r="Y2515" s="13">
        <f t="shared" si="3596"/>
        <v>1.7832215040787629E-2</v>
      </c>
      <c r="Z2515" s="13">
        <f t="shared" si="3597"/>
        <v>2.1478067349635914E-2</v>
      </c>
      <c r="AA2515" s="13">
        <f t="shared" si="3598"/>
        <v>2.6181697388071256E-2</v>
      </c>
      <c r="AB2515" s="13">
        <f t="shared" si="3599"/>
        <v>1.5957703897696299E-2</v>
      </c>
      <c r="AC2515" s="13">
        <f t="shared" si="3600"/>
        <v>5.3889241588393061E-4</v>
      </c>
      <c r="AD2515" s="13">
        <f t="shared" si="3601"/>
        <v>9.1336103224513247E-3</v>
      </c>
      <c r="AE2515" s="13">
        <f t="shared" si="3602"/>
        <v>9.9634601349758798E-3</v>
      </c>
      <c r="AF2515" s="13">
        <f t="shared" si="3603"/>
        <v>5.434353686911554E-3</v>
      </c>
      <c r="AG2515" s="13">
        <f t="shared" si="3604"/>
        <v>1.9760337335539974E-3</v>
      </c>
      <c r="AH2515" s="13">
        <f t="shared" si="3605"/>
        <v>5.8573734881266319E-3</v>
      </c>
      <c r="AI2515" s="13">
        <f t="shared" si="3606"/>
        <v>7.140120088954021E-3</v>
      </c>
      <c r="AJ2515" s="13">
        <f t="shared" si="3607"/>
        <v>4.3518921055681371E-3</v>
      </c>
      <c r="AK2515" s="13">
        <f t="shared" si="3608"/>
        <v>1.7683143198861525E-3</v>
      </c>
      <c r="AL2515" s="13">
        <f t="shared" si="3609"/>
        <v>2.8663707971866807E-5</v>
      </c>
      <c r="AM2515" s="13">
        <f t="shared" si="3610"/>
        <v>2.2267685227929804E-3</v>
      </c>
      <c r="AN2515" s="13">
        <f t="shared" si="3611"/>
        <v>2.4290853915817719E-3</v>
      </c>
      <c r="AO2515" s="13">
        <f t="shared" si="3612"/>
        <v>1.3248920530354842E-3</v>
      </c>
      <c r="AP2515" s="13">
        <f t="shared" si="3613"/>
        <v>4.8175579672356689E-4</v>
      </c>
      <c r="AQ2515" s="13">
        <f t="shared" si="3614"/>
        <v>1.3138163623124021E-4</v>
      </c>
      <c r="AR2515" s="13">
        <f t="shared" si="3615"/>
        <v>1.2779110381173225E-3</v>
      </c>
      <c r="AS2515" s="13">
        <f t="shared" si="3616"/>
        <v>1.5577695862579969E-3</v>
      </c>
      <c r="AT2515" s="13">
        <f t="shared" si="3617"/>
        <v>9.4945814359873504E-4</v>
      </c>
      <c r="AU2515" s="13">
        <f t="shared" si="3618"/>
        <v>3.8579550933949026E-4</v>
      </c>
      <c r="AV2515" s="13">
        <f t="shared" si="3619"/>
        <v>1.1757088189983925E-4</v>
      </c>
      <c r="AW2515" s="13">
        <f t="shared" si="3620"/>
        <v>1.0587664656651957E-6</v>
      </c>
      <c r="AX2515" s="13">
        <f t="shared" si="3621"/>
        <v>4.5240398548581457E-4</v>
      </c>
      <c r="AY2515" s="13">
        <f t="shared" si="3622"/>
        <v>4.9350792459496701E-4</v>
      </c>
      <c r="AZ2515" s="13">
        <f t="shared" si="3623"/>
        <v>2.6917321625327304E-4</v>
      </c>
      <c r="BA2515" s="13">
        <f t="shared" si="3624"/>
        <v>9.7876469977790296E-5</v>
      </c>
      <c r="BB2515" s="13">
        <f t="shared" si="3625"/>
        <v>2.6692301082157159E-5</v>
      </c>
      <c r="BC2515" s="13">
        <f t="shared" si="3626"/>
        <v>5.8234951646474466E-6</v>
      </c>
      <c r="BD2515" s="13">
        <f t="shared" si="3627"/>
        <v>2.3233630577658933E-4</v>
      </c>
      <c r="BE2515" s="13">
        <f t="shared" si="3628"/>
        <v>2.8321723510230866E-4</v>
      </c>
      <c r="BF2515" s="13">
        <f t="shared" si="3629"/>
        <v>1.7262046495679169E-4</v>
      </c>
      <c r="BG2515" s="13">
        <f t="shared" si="3630"/>
        <v>7.0141270207031166E-5</v>
      </c>
      <c r="BH2515" s="13">
        <f t="shared" si="3631"/>
        <v>2.1375497630686008E-5</v>
      </c>
      <c r="BI2515" s="13">
        <f t="shared" si="3632"/>
        <v>5.2113330438508201E-6</v>
      </c>
      <c r="BJ2515" s="14">
        <f t="shared" si="3633"/>
        <v>0.39018152129853617</v>
      </c>
      <c r="BK2515" s="14">
        <f t="shared" si="3634"/>
        <v>0.28271883840482426</v>
      </c>
      <c r="BL2515" s="14">
        <f t="shared" si="3635"/>
        <v>0.30569680984880349</v>
      </c>
      <c r="BM2515" s="14">
        <f t="shared" si="3636"/>
        <v>0.40615529265571576</v>
      </c>
      <c r="BN2515" s="14">
        <f t="shared" si="3637"/>
        <v>0.59342749508795478</v>
      </c>
    </row>
    <row r="2516" spans="1:66" x14ac:dyDescent="0.25">
      <c r="A2516" t="s">
        <v>350</v>
      </c>
      <c r="B2516" t="s">
        <v>100</v>
      </c>
      <c r="C2516" t="s">
        <v>101</v>
      </c>
      <c r="D2516" t="s">
        <v>495</v>
      </c>
      <c r="E2516" s="10">
        <f>VLOOKUP(A2516,home!$A$2:$E$405,3,FALSE)</f>
        <v>1.6204000000000001</v>
      </c>
      <c r="F2516" s="10">
        <f>VLOOKUP(B2516,home!$B$2:$E$405,3,FALSE)</f>
        <v>0.89139999999999997</v>
      </c>
      <c r="G2516" s="10">
        <f>VLOOKUP(C2516,away!$B$2:$E$405,4,FALSE)</f>
        <v>0.82279999999999998</v>
      </c>
      <c r="H2516" s="10">
        <f>VLOOKUP(A2516,away!$A$2:$E$405,3,FALSE)</f>
        <v>1.3241000000000001</v>
      </c>
      <c r="I2516" s="10">
        <f>VLOOKUP(C2516,away!$B$2:$E$405,3,FALSE)</f>
        <v>1.2586999999999999</v>
      </c>
      <c r="J2516" s="10">
        <f>VLOOKUP(B2516,home!$B$2:$E$405,4,FALSE)</f>
        <v>0.92310000000000003</v>
      </c>
      <c r="K2516" s="12">
        <f t="shared" si="3582"/>
        <v>1.188472527968</v>
      </c>
      <c r="L2516" s="12">
        <f t="shared" si="3583"/>
        <v>1.5384796948770001</v>
      </c>
      <c r="M2516" s="13">
        <f t="shared" si="3584"/>
        <v>6.5418366746427717E-2</v>
      </c>
      <c r="N2516" s="13">
        <f t="shared" si="3585"/>
        <v>7.7747931702664683E-2</v>
      </c>
      <c r="O2516" s="13">
        <f t="shared" si="3586"/>
        <v>0.10064482891139578</v>
      </c>
      <c r="P2516" s="13">
        <f t="shared" si="3587"/>
        <v>0.11961361424323338</v>
      </c>
      <c r="Q2516" s="13">
        <f t="shared" si="3588"/>
        <v>4.6200640467474657E-2</v>
      </c>
      <c r="R2516" s="13">
        <f t="shared" si="3589"/>
        <v>7.742001283727605E-2</v>
      </c>
      <c r="S2516" s="13">
        <f t="shared" si="3590"/>
        <v>5.4676604690342322E-2</v>
      </c>
      <c r="T2516" s="13">
        <f t="shared" si="3591"/>
        <v>7.1078747249522387E-2</v>
      </c>
      <c r="U2516" s="13">
        <f t="shared" si="3592"/>
        <v>9.2011558372032468E-2</v>
      </c>
      <c r="V2516" s="13">
        <f t="shared" si="3593"/>
        <v>1.1108104186144165E-2</v>
      </c>
      <c r="W2516" s="13">
        <f t="shared" si="3594"/>
        <v>1.8302730656706762E-2</v>
      </c>
      <c r="X2516" s="13">
        <f t="shared" si="3595"/>
        <v>2.815837947614613E-2</v>
      </c>
      <c r="Y2516" s="13">
        <f t="shared" si="3596"/>
        <v>2.1660547532346048E-2</v>
      </c>
      <c r="Z2516" s="13">
        <f t="shared" si="3597"/>
        <v>3.9703039242421953E-2</v>
      </c>
      <c r="AA2516" s="13">
        <f t="shared" si="3598"/>
        <v>4.718597141645392E-2</v>
      </c>
      <c r="AB2516" s="13">
        <f t="shared" si="3599"/>
        <v>2.8039615366969396E-2</v>
      </c>
      <c r="AC2516" s="13">
        <f t="shared" si="3600"/>
        <v>1.2694069677760358E-3</v>
      </c>
      <c r="AD2516" s="13">
        <f t="shared" si="3601"/>
        <v>5.438073143073428E-3</v>
      </c>
      <c r="AE2516" s="13">
        <f t="shared" si="3602"/>
        <v>8.3663651098744157E-3</v>
      </c>
      <c r="AF2516" s="13">
        <f t="shared" si="3603"/>
        <v>6.4357414207345861E-3</v>
      </c>
      <c r="AG2516" s="13">
        <f t="shared" si="3604"/>
        <v>3.3004191657596718E-3</v>
      </c>
      <c r="AH2516" s="13">
        <f t="shared" si="3605"/>
        <v>1.5270579924842723E-2</v>
      </c>
      <c r="AI2516" s="13">
        <f t="shared" si="3606"/>
        <v>1.8148664726815221E-2</v>
      </c>
      <c r="AJ2516" s="13">
        <f t="shared" si="3607"/>
        <v>1.0784594723560881E-2</v>
      </c>
      <c r="AK2516" s="13">
        <f t="shared" si="3608"/>
        <v>4.272398184740251E-3</v>
      </c>
      <c r="AL2516" s="13">
        <f t="shared" si="3609"/>
        <v>9.2841422317854923E-5</v>
      </c>
      <c r="AM2516" s="13">
        <f t="shared" si="3610"/>
        <v>1.2926001071246729E-3</v>
      </c>
      <c r="AN2516" s="13">
        <f t="shared" si="3611"/>
        <v>1.9886390184071442E-3</v>
      </c>
      <c r="AO2516" s="13">
        <f t="shared" si="3612"/>
        <v>1.5297403751297605E-3</v>
      </c>
      <c r="AP2516" s="13">
        <f t="shared" si="3613"/>
        <v>7.84491501856887E-4</v>
      </c>
      <c r="AQ2516" s="13">
        <f t="shared" si="3614"/>
        <v>3.0173106160259582E-4</v>
      </c>
      <c r="AR2516" s="13">
        <f t="shared" si="3615"/>
        <v>4.6986954286733721E-3</v>
      </c>
      <c r="AS2516" s="13">
        <f t="shared" si="3616"/>
        <v>5.584270434267128E-3</v>
      </c>
      <c r="AT2516" s="13">
        <f t="shared" si="3617"/>
        <v>3.3183759999352077E-3</v>
      </c>
      <c r="AU2516" s="13">
        <f t="shared" si="3618"/>
        <v>1.3145995711304453E-3</v>
      </c>
      <c r="AV2516" s="13">
        <f t="shared" si="3619"/>
        <v>3.9059136889176249E-4</v>
      </c>
      <c r="AW2516" s="13">
        <f t="shared" si="3620"/>
        <v>4.7154180372812207E-6</v>
      </c>
      <c r="AX2516" s="13">
        <f t="shared" si="3621"/>
        <v>2.5603661949436077E-4</v>
      </c>
      <c r="AY2516" s="13">
        <f t="shared" si="3622"/>
        <v>3.9390714023702271E-4</v>
      </c>
      <c r="AZ2516" s="13">
        <f t="shared" si="3623"/>
        <v>3.0300906846086331E-4</v>
      </c>
      <c r="BA2516" s="13">
        <f t="shared" si="3624"/>
        <v>1.5539109973021096E-4</v>
      </c>
      <c r="BB2516" s="13">
        <f t="shared" si="3625"/>
        <v>5.9766512924884115E-5</v>
      </c>
      <c r="BC2516" s="13">
        <f t="shared" si="3626"/>
        <v>1.8389913313707587E-5</v>
      </c>
      <c r="BD2516" s="13">
        <f t="shared" si="3627"/>
        <v>1.2048079182375604E-3</v>
      </c>
      <c r="BE2516" s="13">
        <f t="shared" si="3628"/>
        <v>1.4318811123036567E-3</v>
      </c>
      <c r="BF2516" s="13">
        <f t="shared" si="3629"/>
        <v>8.508756826445795E-4</v>
      </c>
      <c r="BG2516" s="13">
        <f t="shared" si="3630"/>
        <v>3.3708079117970033E-4</v>
      </c>
      <c r="BH2516" s="13">
        <f t="shared" si="3631"/>
        <v>1.0015281500569805E-4</v>
      </c>
      <c r="BI2516" s="13">
        <f t="shared" si="3632"/>
        <v>2.3805773846586684E-5</v>
      </c>
      <c r="BJ2516" s="14">
        <f t="shared" si="3633"/>
        <v>0.29377327834258493</v>
      </c>
      <c r="BK2516" s="14">
        <f t="shared" si="3634"/>
        <v>0.25257284539647856</v>
      </c>
      <c r="BL2516" s="14">
        <f t="shared" si="3635"/>
        <v>0.4130333613602023</v>
      </c>
      <c r="BM2516" s="14">
        <f t="shared" si="3636"/>
        <v>0.51164793771101547</v>
      </c>
      <c r="BN2516" s="14">
        <f t="shared" si="3637"/>
        <v>0.48704539490847232</v>
      </c>
    </row>
    <row r="2517" spans="1:66" x14ac:dyDescent="0.25">
      <c r="A2517" t="s">
        <v>350</v>
      </c>
      <c r="B2517" t="s">
        <v>104</v>
      </c>
      <c r="C2517" t="s">
        <v>107</v>
      </c>
      <c r="D2517" t="s">
        <v>495</v>
      </c>
      <c r="E2517" s="10">
        <f>VLOOKUP(A2517,home!$A$2:$E$405,3,FALSE)</f>
        <v>1.6204000000000001</v>
      </c>
      <c r="F2517" s="10">
        <f>VLOOKUP(B2517,home!$B$2:$E$405,3,FALSE)</f>
        <v>1.0971</v>
      </c>
      <c r="G2517" s="10">
        <f>VLOOKUP(C2517,away!$B$2:$E$405,4,FALSE)</f>
        <v>1.5770999999999999</v>
      </c>
      <c r="H2517" s="10">
        <f>VLOOKUP(A2517,away!$A$2:$E$405,3,FALSE)</f>
        <v>1.3241000000000001</v>
      </c>
      <c r="I2517" s="10">
        <f>VLOOKUP(C2517,away!$B$2:$E$405,3,FALSE)</f>
        <v>0.83909999999999996</v>
      </c>
      <c r="J2517" s="10">
        <f>VLOOKUP(B2517,home!$B$2:$E$405,4,FALSE)</f>
        <v>0.92310000000000003</v>
      </c>
      <c r="K2517" s="12">
        <f t="shared" si="3582"/>
        <v>2.8036750787639999</v>
      </c>
      <c r="L2517" s="12">
        <f t="shared" si="3583"/>
        <v>1.0256123873610001</v>
      </c>
      <c r="M2517" s="13">
        <f t="shared" si="3584"/>
        <v>2.1725089978742257E-2</v>
      </c>
      <c r="N2517" s="13">
        <f t="shared" si="3585"/>
        <v>6.0910093357305191E-2</v>
      </c>
      <c r="O2517" s="13">
        <f t="shared" si="3586"/>
        <v>2.2281521398730384E-2</v>
      </c>
      <c r="P2517" s="13">
        <f t="shared" si="3587"/>
        <v>6.247014626256716E-2</v>
      </c>
      <c r="Q2517" s="13">
        <f t="shared" si="3588"/>
        <v>8.5386055395532637E-2</v>
      </c>
      <c r="R2517" s="13">
        <f t="shared" si="3589"/>
        <v>1.1426102177893539E-2</v>
      </c>
      <c r="S2517" s="13">
        <f t="shared" si="3590"/>
        <v>4.4907974810289665E-2</v>
      </c>
      <c r="T2517" s="13">
        <f t="shared" si="3591"/>
        <v>8.7572996121550811E-2</v>
      </c>
      <c r="U2517" s="13">
        <f t="shared" si="3592"/>
        <v>3.203507792357118E-2</v>
      </c>
      <c r="V2517" s="13">
        <f t="shared" si="3593"/>
        <v>1.4348017571181709E-2</v>
      </c>
      <c r="W2517" s="13">
        <f t="shared" si="3594"/>
        <v>7.9798251862139069E-2</v>
      </c>
      <c r="X2517" s="13">
        <f t="shared" si="3595"/>
        <v>8.1842075599562816E-2</v>
      </c>
      <c r="Y2517" s="13">
        <f t="shared" si="3596"/>
        <v>4.196912327112353E-2</v>
      </c>
      <c r="Z2517" s="13">
        <f t="shared" si="3597"/>
        <v>3.9062506443000395E-3</v>
      </c>
      <c r="AA2517" s="13">
        <f t="shared" si="3598"/>
        <v>1.0951857582829839E-2</v>
      </c>
      <c r="AB2517" s="13">
        <f t="shared" si="3599"/>
        <v>1.5352725085576285E-2</v>
      </c>
      <c r="AC2517" s="13">
        <f t="shared" si="3600"/>
        <v>2.578593337031762E-3</v>
      </c>
      <c r="AD2517" s="13">
        <f t="shared" si="3601"/>
        <v>5.5932092518703048E-2</v>
      </c>
      <c r="AE2517" s="13">
        <f t="shared" si="3602"/>
        <v>5.7364646938203361E-2</v>
      </c>
      <c r="AF2517" s="13">
        <f t="shared" si="3603"/>
        <v>2.9416946248205813E-2</v>
      </c>
      <c r="AG2517" s="13">
        <f t="shared" si="3604"/>
        <v>1.005679482349753E-2</v>
      </c>
      <c r="AH2517" s="13">
        <f t="shared" si="3605"/>
        <v>1.0015747622327518E-3</v>
      </c>
      <c r="AI2517" s="13">
        <f t="shared" si="3606"/>
        <v>2.8080902003909452E-3</v>
      </c>
      <c r="AJ2517" s="13">
        <f t="shared" si="3607"/>
        <v>3.9364862568787512E-3</v>
      </c>
      <c r="AK2517" s="13">
        <f t="shared" si="3608"/>
        <v>3.6788761387693118E-3</v>
      </c>
      <c r="AL2517" s="13">
        <f t="shared" si="3609"/>
        <v>2.9658814407429419E-4</v>
      </c>
      <c r="AM2517" s="13">
        <f t="shared" si="3610"/>
        <v>3.1363082779562013E-2</v>
      </c>
      <c r="AN2517" s="13">
        <f t="shared" si="3611"/>
        <v>3.2166366204547263E-2</v>
      </c>
      <c r="AO2517" s="13">
        <f t="shared" si="3612"/>
        <v>1.6495111817886956E-2</v>
      </c>
      <c r="AP2517" s="13">
        <f t="shared" si="3613"/>
        <v>5.6391970037765644E-3</v>
      </c>
      <c r="AQ2517" s="13">
        <f t="shared" si="3614"/>
        <v>1.4459075754605698E-3</v>
      </c>
      <c r="AR2517" s="13">
        <f t="shared" si="3615"/>
        <v>2.0544549660281181E-4</v>
      </c>
      <c r="AS2517" s="13">
        <f t="shared" si="3616"/>
        <v>5.7600241886959747E-4</v>
      </c>
      <c r="AT2517" s="13">
        <f t="shared" si="3617"/>
        <v>8.0746181354623687E-4</v>
      </c>
      <c r="AU2517" s="13">
        <f t="shared" si="3618"/>
        <v>7.5462018789772256E-4</v>
      </c>
      <c r="AV2517" s="13">
        <f t="shared" si="3619"/>
        <v>5.2892745368526286E-4</v>
      </c>
      <c r="AW2517" s="13">
        <f t="shared" si="3620"/>
        <v>2.3689845292283702E-5</v>
      </c>
      <c r="AX2517" s="13">
        <f t="shared" si="3621"/>
        <v>1.4655315597045065E-2</v>
      </c>
      <c r="AY2517" s="13">
        <f t="shared" si="3622"/>
        <v>1.5030673217014288E-2</v>
      </c>
      <c r="AZ2517" s="13">
        <f t="shared" si="3623"/>
        <v>7.707822320872533E-3</v>
      </c>
      <c r="BA2517" s="13">
        <f t="shared" si="3624"/>
        <v>2.6350793506214952E-3</v>
      </c>
      <c r="BB2517" s="13">
        <f t="shared" si="3625"/>
        <v>6.7564250591914626E-4</v>
      </c>
      <c r="BC2517" s="13">
        <f t="shared" si="3626"/>
        <v>1.3858946469966088E-4</v>
      </c>
      <c r="BD2517" s="13">
        <f t="shared" si="3627"/>
        <v>3.511790770722933E-5</v>
      </c>
      <c r="BE2517" s="13">
        <f t="shared" si="3628"/>
        <v>9.8459202657093079E-5</v>
      </c>
      <c r="BF2517" s="13">
        <f t="shared" si="3629"/>
        <v>1.3802380638233306E-4</v>
      </c>
      <c r="BG2517" s="13">
        <f t="shared" si="3630"/>
        <v>1.289913020767649E-4</v>
      </c>
      <c r="BH2517" s="13">
        <f t="shared" si="3631"/>
        <v>9.0412424752486168E-5</v>
      </c>
      <c r="BI2517" s="13">
        <f t="shared" si="3632"/>
        <v>5.069741241783417E-5</v>
      </c>
      <c r="BJ2517" s="14">
        <f t="shared" si="3633"/>
        <v>0.71820186397322927</v>
      </c>
      <c r="BK2517" s="14">
        <f t="shared" si="3634"/>
        <v>0.16135708332090112</v>
      </c>
      <c r="BL2517" s="14">
        <f t="shared" si="3635"/>
        <v>0.10688647095346836</v>
      </c>
      <c r="BM2517" s="14">
        <f t="shared" si="3636"/>
        <v>0.71114567694940545</v>
      </c>
      <c r="BN2517" s="14">
        <f t="shared" si="3637"/>
        <v>0.26419900857077117</v>
      </c>
    </row>
    <row r="2518" spans="1:66" x14ac:dyDescent="0.25">
      <c r="A2518" t="s">
        <v>342</v>
      </c>
      <c r="B2518" t="s">
        <v>174</v>
      </c>
      <c r="C2518" t="s">
        <v>167</v>
      </c>
      <c r="D2518" t="s">
        <v>495</v>
      </c>
      <c r="E2518" s="10">
        <f>VLOOKUP(A2518,home!$A$2:$E$405,3,FALSE)</f>
        <v>1.3548</v>
      </c>
      <c r="F2518" s="10">
        <f>VLOOKUP(B2518,home!$B$2:$E$405,3,FALSE)</f>
        <v>0.98419999999999996</v>
      </c>
      <c r="G2518" s="10">
        <f>VLOOKUP(C2518,away!$B$2:$E$405,4,FALSE)</f>
        <v>0.98419999999999996</v>
      </c>
      <c r="H2518" s="10">
        <f>VLOOKUP(A2518,away!$A$2:$E$405,3,FALSE)</f>
        <v>1.1719999999999999</v>
      </c>
      <c r="I2518" s="10">
        <f>VLOOKUP(C2518,away!$B$2:$E$405,3,FALSE)</f>
        <v>1.0428999999999999</v>
      </c>
      <c r="J2518" s="10">
        <f>VLOOKUP(B2518,home!$B$2:$E$405,4,FALSE)</f>
        <v>0.61619999999999997</v>
      </c>
      <c r="K2518" s="12">
        <f t="shared" si="3582"/>
        <v>1.3123265322719999</v>
      </c>
      <c r="L2518" s="12">
        <f t="shared" si="3583"/>
        <v>0.75316819655999978</v>
      </c>
      <c r="M2518" s="13">
        <f t="shared" si="3584"/>
        <v>0.12675556542047503</v>
      </c>
      <c r="N2518" s="13">
        <f t="shared" si="3585"/>
        <v>0.16634469161442864</v>
      </c>
      <c r="O2518" s="13">
        <f t="shared" si="3586"/>
        <v>9.546826061168226E-2</v>
      </c>
      <c r="P2518" s="13">
        <f t="shared" si="3587"/>
        <v>0.12528553139056853</v>
      </c>
      <c r="Q2518" s="13">
        <f t="shared" si="3588"/>
        <v>0.1091492761541092</v>
      </c>
      <c r="R2518" s="13">
        <f t="shared" si="3589"/>
        <v>3.5951828836810383E-2</v>
      </c>
      <c r="S2518" s="13">
        <f t="shared" si="3590"/>
        <v>3.0958136480533693E-2</v>
      </c>
      <c r="T2518" s="13">
        <f t="shared" si="3591"/>
        <v>8.2207763476819823E-2</v>
      </c>
      <c r="U2518" s="13">
        <f t="shared" si="3592"/>
        <v>4.7180538866247859E-2</v>
      </c>
      <c r="V2518" s="13">
        <f t="shared" si="3593"/>
        <v>3.399900313786574E-3</v>
      </c>
      <c r="W2518" s="13">
        <f t="shared" si="3594"/>
        <v>4.7746497025107013E-2</v>
      </c>
      <c r="X2518" s="13">
        <f t="shared" si="3595"/>
        <v>3.5961143056457243E-2</v>
      </c>
      <c r="Y2518" s="13">
        <f t="shared" si="3596"/>
        <v>1.3542394631034026E-2</v>
      </c>
      <c r="Z2518" s="13">
        <f t="shared" si="3597"/>
        <v>9.0259246960180915E-3</v>
      </c>
      <c r="AA2518" s="13">
        <f t="shared" si="3598"/>
        <v>1.1844960456873627E-2</v>
      </c>
      <c r="AB2518" s="13">
        <f t="shared" si="3599"/>
        <v>7.7722279406339679E-3</v>
      </c>
      <c r="AC2518" s="13">
        <f t="shared" si="3600"/>
        <v>2.1002939598486152E-4</v>
      </c>
      <c r="AD2518" s="13">
        <f t="shared" si="3601"/>
        <v>1.5664748717273511E-2</v>
      </c>
      <c r="AE2518" s="13">
        <f t="shared" si="3602"/>
        <v>1.179819054095446E-2</v>
      </c>
      <c r="AF2518" s="13">
        <f t="shared" si="3603"/>
        <v>4.4430109462009586E-3</v>
      </c>
      <c r="AG2518" s="13">
        <f t="shared" si="3604"/>
        <v>1.1154448472155047E-3</v>
      </c>
      <c r="AH2518" s="13">
        <f t="shared" si="3605"/>
        <v>1.6995098563965772E-3</v>
      </c>
      <c r="AI2518" s="13">
        <f t="shared" si="3606"/>
        <v>2.2303118764070047E-3</v>
      </c>
      <c r="AJ2518" s="13">
        <f t="shared" si="3607"/>
        <v>1.4634487253251313E-3</v>
      </c>
      <c r="AK2518" s="13">
        <f t="shared" si="3608"/>
        <v>6.4017419695460277E-4</v>
      </c>
      <c r="AL2518" s="13">
        <f t="shared" si="3609"/>
        <v>8.3037441066403979E-6</v>
      </c>
      <c r="AM2518" s="13">
        <f t="shared" si="3610"/>
        <v>4.1114530726103606E-3</v>
      </c>
      <c r="AN2518" s="13">
        <f t="shared" si="3611"/>
        <v>3.0966156959390152E-3</v>
      </c>
      <c r="AO2518" s="13">
        <f t="shared" si="3612"/>
        <v>1.1661362295748881E-3</v>
      </c>
      <c r="AP2518" s="13">
        <f t="shared" si="3613"/>
        <v>2.9276557365739883E-4</v>
      </c>
      <c r="AQ2518" s="13">
        <f t="shared" si="3614"/>
        <v>5.5125429781599203E-5</v>
      </c>
      <c r="AR2518" s="13">
        <f t="shared" si="3615"/>
        <v>2.5600335471563098E-4</v>
      </c>
      <c r="AS2518" s="13">
        <f t="shared" si="3616"/>
        <v>3.359599947439627E-4</v>
      </c>
      <c r="AT2518" s="13">
        <f t="shared" si="3617"/>
        <v>2.2044460744223202E-4</v>
      </c>
      <c r="AU2518" s="13">
        <f t="shared" si="3618"/>
        <v>9.6431769080908888E-5</v>
      </c>
      <c r="AV2518" s="13">
        <f t="shared" si="3619"/>
        <v>3.1637492279700852E-5</v>
      </c>
      <c r="AW2518" s="13">
        <f t="shared" si="3620"/>
        <v>2.2798450910895563E-7</v>
      </c>
      <c r="AX2518" s="13">
        <f t="shared" si="3621"/>
        <v>8.9926149222963601E-4</v>
      </c>
      <c r="AY2518" s="13">
        <f t="shared" si="3622"/>
        <v>6.772951563384492E-4</v>
      </c>
      <c r="AZ2518" s="13">
        <f t="shared" si="3623"/>
        <v>2.5505858571912642E-4</v>
      </c>
      <c r="BA2518" s="13">
        <f t="shared" si="3624"/>
        <v>6.403400500773952E-5</v>
      </c>
      <c r="BB2518" s="13">
        <f t="shared" si="3625"/>
        <v>1.205709401754829E-5</v>
      </c>
      <c r="BC2518" s="13">
        <f t="shared" si="3626"/>
        <v>1.8162039513902424E-6</v>
      </c>
      <c r="BD2518" s="13">
        <f t="shared" si="3627"/>
        <v>3.2135597497413603E-5</v>
      </c>
      <c r="BE2518" s="13">
        <f t="shared" si="3628"/>
        <v>4.2172397226269546E-5</v>
      </c>
      <c r="BF2518" s="13">
        <f t="shared" si="3629"/>
        <v>2.7671977904773817E-5</v>
      </c>
      <c r="BG2518" s="13">
        <f t="shared" si="3630"/>
        <v>1.2104890268293076E-5</v>
      </c>
      <c r="BH2518" s="13">
        <f t="shared" si="3631"/>
        <v>3.9713921673305324E-6</v>
      </c>
      <c r="BI2518" s="13">
        <f t="shared" si="3632"/>
        <v>1.042352662249012E-6</v>
      </c>
      <c r="BJ2518" s="14">
        <f t="shared" si="3633"/>
        <v>0.49860477954842747</v>
      </c>
      <c r="BK2518" s="14">
        <f t="shared" si="3634"/>
        <v>0.28729476190179382</v>
      </c>
      <c r="BL2518" s="14">
        <f t="shared" si="3635"/>
        <v>0.20531083719332013</v>
      </c>
      <c r="BM2518" s="14">
        <f t="shared" si="3636"/>
        <v>0.34060408213965615</v>
      </c>
      <c r="BN2518" s="14">
        <f t="shared" si="3637"/>
        <v>0.65895515402807403</v>
      </c>
    </row>
    <row r="2519" spans="1:66" x14ac:dyDescent="0.25">
      <c r="A2519" t="s">
        <v>343</v>
      </c>
      <c r="B2519" t="s">
        <v>177</v>
      </c>
      <c r="C2519" t="s">
        <v>490</v>
      </c>
      <c r="D2519" t="s">
        <v>495</v>
      </c>
      <c r="E2519" s="10">
        <f>VLOOKUP(A2519,home!$A$2:$E$405,3,FALSE)</f>
        <v>1.3052999999999999</v>
      </c>
      <c r="F2519" s="10">
        <f>VLOOKUP(B2519,home!$B$2:$E$405,3,FALSE)</f>
        <v>1.0484</v>
      </c>
      <c r="G2519" s="10" t="e">
        <f>VLOOKUP(C2519,away!$B$2:$E$405,4,FALSE)</f>
        <v>#N/A</v>
      </c>
      <c r="H2519" s="10">
        <f>VLOOKUP(A2519,away!$A$2:$E$405,3,FALSE)</f>
        <v>1.1211</v>
      </c>
      <c r="I2519" s="10" t="e">
        <f>VLOOKUP(C2519,away!$B$2:$E$405,3,FALSE)</f>
        <v>#N/A</v>
      </c>
      <c r="J2519" s="10">
        <f>VLOOKUP(B2519,home!$B$2:$E$405,4,FALSE)</f>
        <v>0.84499999999999997</v>
      </c>
      <c r="K2519" s="12" t="e">
        <f t="shared" si="3582"/>
        <v>#N/A</v>
      </c>
      <c r="L2519" s="12" t="e">
        <f t="shared" si="3583"/>
        <v>#N/A</v>
      </c>
      <c r="M2519" s="13" t="e">
        <f t="shared" si="3584"/>
        <v>#N/A</v>
      </c>
      <c r="N2519" s="13" t="e">
        <f t="shared" si="3585"/>
        <v>#N/A</v>
      </c>
      <c r="O2519" s="13" t="e">
        <f t="shared" si="3586"/>
        <v>#N/A</v>
      </c>
      <c r="P2519" s="13" t="e">
        <f t="shared" si="3587"/>
        <v>#N/A</v>
      </c>
      <c r="Q2519" s="13" t="e">
        <f t="shared" si="3588"/>
        <v>#N/A</v>
      </c>
      <c r="R2519" s="13" t="e">
        <f t="shared" si="3589"/>
        <v>#N/A</v>
      </c>
      <c r="S2519" s="13" t="e">
        <f t="shared" si="3590"/>
        <v>#N/A</v>
      </c>
      <c r="T2519" s="13" t="e">
        <f t="shared" si="3591"/>
        <v>#N/A</v>
      </c>
      <c r="U2519" s="13" t="e">
        <f t="shared" si="3592"/>
        <v>#N/A</v>
      </c>
      <c r="V2519" s="13" t="e">
        <f t="shared" si="3593"/>
        <v>#N/A</v>
      </c>
      <c r="W2519" s="13" t="e">
        <f t="shared" si="3594"/>
        <v>#N/A</v>
      </c>
      <c r="X2519" s="13" t="e">
        <f t="shared" si="3595"/>
        <v>#N/A</v>
      </c>
      <c r="Y2519" s="13" t="e">
        <f t="shared" si="3596"/>
        <v>#N/A</v>
      </c>
      <c r="Z2519" s="13" t="e">
        <f t="shared" si="3597"/>
        <v>#N/A</v>
      </c>
      <c r="AA2519" s="13" t="e">
        <f t="shared" si="3598"/>
        <v>#N/A</v>
      </c>
      <c r="AB2519" s="13" t="e">
        <f t="shared" si="3599"/>
        <v>#N/A</v>
      </c>
      <c r="AC2519" s="13" t="e">
        <f t="shared" si="3600"/>
        <v>#N/A</v>
      </c>
      <c r="AD2519" s="13" t="e">
        <f t="shared" si="3601"/>
        <v>#N/A</v>
      </c>
      <c r="AE2519" s="13" t="e">
        <f t="shared" si="3602"/>
        <v>#N/A</v>
      </c>
      <c r="AF2519" s="13" t="e">
        <f t="shared" si="3603"/>
        <v>#N/A</v>
      </c>
      <c r="AG2519" s="13" t="e">
        <f t="shared" si="3604"/>
        <v>#N/A</v>
      </c>
      <c r="AH2519" s="13" t="e">
        <f t="shared" si="3605"/>
        <v>#N/A</v>
      </c>
      <c r="AI2519" s="13" t="e">
        <f t="shared" si="3606"/>
        <v>#N/A</v>
      </c>
      <c r="AJ2519" s="13" t="e">
        <f t="shared" si="3607"/>
        <v>#N/A</v>
      </c>
      <c r="AK2519" s="13" t="e">
        <f t="shared" si="3608"/>
        <v>#N/A</v>
      </c>
      <c r="AL2519" s="13" t="e">
        <f t="shared" si="3609"/>
        <v>#N/A</v>
      </c>
      <c r="AM2519" s="13" t="e">
        <f t="shared" si="3610"/>
        <v>#N/A</v>
      </c>
      <c r="AN2519" s="13" t="e">
        <f t="shared" si="3611"/>
        <v>#N/A</v>
      </c>
      <c r="AO2519" s="13" t="e">
        <f t="shared" si="3612"/>
        <v>#N/A</v>
      </c>
      <c r="AP2519" s="13" t="e">
        <f t="shared" si="3613"/>
        <v>#N/A</v>
      </c>
      <c r="AQ2519" s="13" t="e">
        <f t="shared" si="3614"/>
        <v>#N/A</v>
      </c>
      <c r="AR2519" s="13" t="e">
        <f t="shared" si="3615"/>
        <v>#N/A</v>
      </c>
      <c r="AS2519" s="13" t="e">
        <f t="shared" si="3616"/>
        <v>#N/A</v>
      </c>
      <c r="AT2519" s="13" t="e">
        <f t="shared" si="3617"/>
        <v>#N/A</v>
      </c>
      <c r="AU2519" s="13" t="e">
        <f t="shared" si="3618"/>
        <v>#N/A</v>
      </c>
      <c r="AV2519" s="13" t="e">
        <f t="shared" si="3619"/>
        <v>#N/A</v>
      </c>
      <c r="AW2519" s="13" t="e">
        <f t="shared" si="3620"/>
        <v>#N/A</v>
      </c>
      <c r="AX2519" s="13" t="e">
        <f t="shared" si="3621"/>
        <v>#N/A</v>
      </c>
      <c r="AY2519" s="13" t="e">
        <f t="shared" si="3622"/>
        <v>#N/A</v>
      </c>
      <c r="AZ2519" s="13" t="e">
        <f t="shared" si="3623"/>
        <v>#N/A</v>
      </c>
      <c r="BA2519" s="13" t="e">
        <f t="shared" si="3624"/>
        <v>#N/A</v>
      </c>
      <c r="BB2519" s="13" t="e">
        <f t="shared" si="3625"/>
        <v>#N/A</v>
      </c>
      <c r="BC2519" s="13" t="e">
        <f t="shared" si="3626"/>
        <v>#N/A</v>
      </c>
      <c r="BD2519" s="13" t="e">
        <f t="shared" si="3627"/>
        <v>#N/A</v>
      </c>
      <c r="BE2519" s="13" t="e">
        <f t="shared" si="3628"/>
        <v>#N/A</v>
      </c>
      <c r="BF2519" s="13" t="e">
        <f t="shared" si="3629"/>
        <v>#N/A</v>
      </c>
      <c r="BG2519" s="13" t="e">
        <f t="shared" si="3630"/>
        <v>#N/A</v>
      </c>
      <c r="BH2519" s="13" t="e">
        <f t="shared" si="3631"/>
        <v>#N/A</v>
      </c>
      <c r="BI2519" s="13" t="e">
        <f t="shared" si="3632"/>
        <v>#N/A</v>
      </c>
      <c r="BJ2519" s="14" t="e">
        <f t="shared" si="3633"/>
        <v>#N/A</v>
      </c>
      <c r="BK2519" s="14" t="e">
        <f t="shared" si="3634"/>
        <v>#N/A</v>
      </c>
      <c r="BL2519" s="14" t="e">
        <f t="shared" si="3635"/>
        <v>#N/A</v>
      </c>
      <c r="BM2519" s="14" t="e">
        <f t="shared" si="3636"/>
        <v>#N/A</v>
      </c>
      <c r="BN2519" s="14" t="e">
        <f t="shared" si="3637"/>
        <v>#N/A</v>
      </c>
    </row>
    <row r="2520" spans="1:66" x14ac:dyDescent="0.25">
      <c r="A2520" t="s">
        <v>343</v>
      </c>
      <c r="B2520" t="s">
        <v>180</v>
      </c>
      <c r="C2520" t="s">
        <v>182</v>
      </c>
      <c r="D2520" t="s">
        <v>495</v>
      </c>
      <c r="E2520" s="10">
        <f>VLOOKUP(A2520,home!$A$2:$E$405,3,FALSE)</f>
        <v>1.3052999999999999</v>
      </c>
      <c r="F2520" s="10">
        <f>VLOOKUP(B2520,home!$B$2:$E$405,3,FALSE)</f>
        <v>0.6855</v>
      </c>
      <c r="G2520" s="10">
        <f>VLOOKUP(C2520,away!$B$2:$E$405,4,FALSE)</f>
        <v>0.64510000000000001</v>
      </c>
      <c r="H2520" s="10">
        <f>VLOOKUP(A2520,away!$A$2:$E$405,3,FALSE)</f>
        <v>1.1211</v>
      </c>
      <c r="I2520" s="10">
        <f>VLOOKUP(C2520,away!$B$2:$E$405,3,FALSE)</f>
        <v>1.4084000000000001</v>
      </c>
      <c r="J2520" s="10">
        <f>VLOOKUP(B2520,home!$B$2:$E$405,4,FALSE)</f>
        <v>1.3145</v>
      </c>
      <c r="K2520" s="12">
        <f t="shared" si="3582"/>
        <v>0.57722461006500003</v>
      </c>
      <c r="L2520" s="12">
        <f t="shared" si="3583"/>
        <v>2.0755392919800002</v>
      </c>
      <c r="M2520" s="13">
        <f t="shared" si="3584"/>
        <v>7.0456209637488262E-2</v>
      </c>
      <c r="N2520" s="13">
        <f t="shared" si="3585"/>
        <v>4.0669058134657057E-2</v>
      </c>
      <c r="O2520" s="13">
        <f t="shared" si="3586"/>
        <v>0.14623463146658686</v>
      </c>
      <c r="P2520" s="13">
        <f t="shared" si="3587"/>
        <v>8.4410228126299586E-2</v>
      </c>
      <c r="Q2520" s="13">
        <f t="shared" si="3588"/>
        <v>1.173759061174412E-2</v>
      </c>
      <c r="R2520" s="13">
        <f t="shared" si="3589"/>
        <v>0.15175786172855801</v>
      </c>
      <c r="S2520" s="13">
        <f t="shared" si="3590"/>
        <v>2.5281968221800396E-2</v>
      </c>
      <c r="T2520" s="13">
        <f t="shared" si="3591"/>
        <v>2.4361830507850492E-2</v>
      </c>
      <c r="U2520" s="13">
        <f t="shared" si="3592"/>
        <v>8.7598372560565088E-2</v>
      </c>
      <c r="V2520" s="13">
        <f t="shared" si="3593"/>
        <v>3.365457961704457E-3</v>
      </c>
      <c r="W2520" s="13">
        <f t="shared" si="3594"/>
        <v>2.2584087213222024E-3</v>
      </c>
      <c r="X2520" s="13">
        <f t="shared" si="3595"/>
        <v>4.6874160384545423E-3</v>
      </c>
      <c r="Y2520" s="13">
        <f t="shared" si="3596"/>
        <v>4.8644580828348201E-3</v>
      </c>
      <c r="Z2520" s="13">
        <f t="shared" si="3597"/>
        <v>0.10499313496149669</v>
      </c>
      <c r="AA2520" s="13">
        <f t="shared" si="3598"/>
        <v>6.0604621387651852E-2</v>
      </c>
      <c r="AB2520" s="13">
        <f t="shared" si="3599"/>
        <v>1.7491239474312154E-2</v>
      </c>
      <c r="AC2520" s="13">
        <f t="shared" si="3600"/>
        <v>2.5199967802571065E-4</v>
      </c>
      <c r="AD2520" s="13">
        <f t="shared" si="3601"/>
        <v>3.2590227338315074E-4</v>
      </c>
      <c r="AE2520" s="13">
        <f t="shared" si="3602"/>
        <v>6.7642297375233732E-4</v>
      </c>
      <c r="AF2520" s="13">
        <f t="shared" si="3603"/>
        <v>7.0197123001046631E-4</v>
      </c>
      <c r="AG2520" s="13">
        <f t="shared" si="3604"/>
        <v>4.8565628990875109E-4</v>
      </c>
      <c r="AH2520" s="13">
        <f t="shared" si="3605"/>
        <v>5.447934425018635E-2</v>
      </c>
      <c r="AI2520" s="13">
        <f t="shared" si="3606"/>
        <v>3.1446818241410719E-2</v>
      </c>
      <c r="AJ2520" s="13">
        <f t="shared" si="3607"/>
        <v>9.0759386985916173E-3</v>
      </c>
      <c r="AK2520" s="13">
        <f t="shared" si="3608"/>
        <v>1.7462850587561304E-3</v>
      </c>
      <c r="AL2520" s="13">
        <f t="shared" si="3609"/>
        <v>1.2076352343874181E-5</v>
      </c>
      <c r="AM2520" s="13">
        <f t="shared" si="3610"/>
        <v>3.7623762534577258E-5</v>
      </c>
      <c r="AN2520" s="13">
        <f t="shared" si="3611"/>
        <v>7.8089597452640154E-5</v>
      </c>
      <c r="AO2520" s="13">
        <f t="shared" si="3612"/>
        <v>8.1039013903927998E-5</v>
      </c>
      <c r="AP2520" s="13">
        <f t="shared" si="3613"/>
        <v>5.6066552513638704E-5</v>
      </c>
      <c r="AQ2520" s="13">
        <f t="shared" si="3614"/>
        <v>2.9092083176979287E-5</v>
      </c>
      <c r="AR2520" s="13">
        <f t="shared" si="3615"/>
        <v>2.2614803918513306E-2</v>
      </c>
      <c r="AS2520" s="13">
        <f t="shared" si="3616"/>
        <v>1.3053821373560278E-2</v>
      </c>
      <c r="AT2520" s="13">
        <f t="shared" si="3617"/>
        <v>3.7674934761057479E-3</v>
      </c>
      <c r="AU2520" s="13">
        <f t="shared" si="3618"/>
        <v>7.2489665088919079E-4</v>
      </c>
      <c r="AV2520" s="13">
        <f t="shared" si="3619"/>
        <v>1.0460704666173437E-4</v>
      </c>
      <c r="AW2520" s="13">
        <f t="shared" si="3620"/>
        <v>4.0189173354187302E-7</v>
      </c>
      <c r="AX2520" s="13">
        <f t="shared" si="3621"/>
        <v>3.6195602763665852E-6</v>
      </c>
      <c r="AY2520" s="13">
        <f t="shared" si="3622"/>
        <v>7.5125395732888373E-6</v>
      </c>
      <c r="AZ2520" s="13">
        <f t="shared" si="3623"/>
        <v>7.7962855334578257E-6</v>
      </c>
      <c r="BA2520" s="13">
        <f t="shared" si="3624"/>
        <v>5.3938323187289909E-6</v>
      </c>
      <c r="BB2520" s="13">
        <f t="shared" si="3625"/>
        <v>2.7987777279684026E-6</v>
      </c>
      <c r="BC2520" s="13">
        <f t="shared" si="3626"/>
        <v>1.1617946287833869E-6</v>
      </c>
      <c r="BD2520" s="13">
        <f t="shared" si="3627"/>
        <v>7.8229856855496077E-3</v>
      </c>
      <c r="BE2520" s="13">
        <f t="shared" si="3628"/>
        <v>4.5156198618854487E-3</v>
      </c>
      <c r="BF2520" s="13">
        <f t="shared" si="3629"/>
        <v>1.3032634569892991E-3</v>
      </c>
      <c r="BG2520" s="13">
        <f t="shared" si="3630"/>
        <v>2.507585802575374E-4</v>
      </c>
      <c r="BH2520" s="13">
        <f t="shared" si="3631"/>
        <v>3.6186005927402499E-5</v>
      </c>
      <c r="BI2520" s="13">
        <f t="shared" si="3632"/>
        <v>4.1774906322509387E-6</v>
      </c>
      <c r="BJ2520" s="14">
        <f t="shared" si="3633"/>
        <v>9.1078908663558306E-2</v>
      </c>
      <c r="BK2520" s="14">
        <f t="shared" si="3634"/>
        <v>0.18378545251723558</v>
      </c>
      <c r="BL2520" s="14">
        <f t="shared" si="3635"/>
        <v>0.61463372641359038</v>
      </c>
      <c r="BM2520" s="14">
        <f t="shared" si="3636"/>
        <v>0.48921853220270733</v>
      </c>
      <c r="BN2520" s="14">
        <f t="shared" si="3637"/>
        <v>0.50526557970533392</v>
      </c>
    </row>
    <row r="2521" spans="1:66" x14ac:dyDescent="0.25">
      <c r="A2521" t="s">
        <v>343</v>
      </c>
      <c r="B2521" t="s">
        <v>491</v>
      </c>
      <c r="C2521" t="s">
        <v>192</v>
      </c>
      <c r="D2521" t="s">
        <v>495</v>
      </c>
      <c r="E2521" s="10">
        <f>VLOOKUP(A2521,home!$A$2:$E$405,3,FALSE)</f>
        <v>1.3052999999999999</v>
      </c>
      <c r="F2521" s="10" t="e">
        <f>VLOOKUP(B2521,home!$B$2:$E$405,3,FALSE)</f>
        <v>#N/A</v>
      </c>
      <c r="G2521" s="10">
        <f>VLOOKUP(C2521,away!$B$2:$E$405,4,FALSE)</f>
        <v>0.8468</v>
      </c>
      <c r="H2521" s="10">
        <f>VLOOKUP(A2521,away!$A$2:$E$405,3,FALSE)</f>
        <v>1.1211</v>
      </c>
      <c r="I2521" s="10">
        <f>VLOOKUP(C2521,away!$B$2:$E$405,3,FALSE)</f>
        <v>0.79810000000000003</v>
      </c>
      <c r="J2521" s="10" t="e">
        <f>VLOOKUP(B2521,home!$B$2:$E$405,4,FALSE)</f>
        <v>#N/A</v>
      </c>
      <c r="K2521" s="12" t="e">
        <f t="shared" si="3582"/>
        <v>#N/A</v>
      </c>
      <c r="L2521" s="12" t="e">
        <f t="shared" si="3583"/>
        <v>#N/A</v>
      </c>
      <c r="M2521" s="13" t="e">
        <f t="shared" si="3584"/>
        <v>#N/A</v>
      </c>
      <c r="N2521" s="13" t="e">
        <f t="shared" si="3585"/>
        <v>#N/A</v>
      </c>
      <c r="O2521" s="13" t="e">
        <f t="shared" si="3586"/>
        <v>#N/A</v>
      </c>
      <c r="P2521" s="13" t="e">
        <f t="shared" si="3587"/>
        <v>#N/A</v>
      </c>
      <c r="Q2521" s="13" t="e">
        <f t="shared" si="3588"/>
        <v>#N/A</v>
      </c>
      <c r="R2521" s="13" t="e">
        <f t="shared" si="3589"/>
        <v>#N/A</v>
      </c>
      <c r="S2521" s="13" t="e">
        <f t="shared" si="3590"/>
        <v>#N/A</v>
      </c>
      <c r="T2521" s="13" t="e">
        <f t="shared" si="3591"/>
        <v>#N/A</v>
      </c>
      <c r="U2521" s="13" t="e">
        <f t="shared" si="3592"/>
        <v>#N/A</v>
      </c>
      <c r="V2521" s="13" t="e">
        <f t="shared" si="3593"/>
        <v>#N/A</v>
      </c>
      <c r="W2521" s="13" t="e">
        <f t="shared" si="3594"/>
        <v>#N/A</v>
      </c>
      <c r="X2521" s="13" t="e">
        <f t="shared" si="3595"/>
        <v>#N/A</v>
      </c>
      <c r="Y2521" s="13" t="e">
        <f t="shared" si="3596"/>
        <v>#N/A</v>
      </c>
      <c r="Z2521" s="13" t="e">
        <f t="shared" si="3597"/>
        <v>#N/A</v>
      </c>
      <c r="AA2521" s="13" t="e">
        <f t="shared" si="3598"/>
        <v>#N/A</v>
      </c>
      <c r="AB2521" s="13" t="e">
        <f t="shared" si="3599"/>
        <v>#N/A</v>
      </c>
      <c r="AC2521" s="13" t="e">
        <f t="shared" si="3600"/>
        <v>#N/A</v>
      </c>
      <c r="AD2521" s="13" t="e">
        <f t="shared" si="3601"/>
        <v>#N/A</v>
      </c>
      <c r="AE2521" s="13" t="e">
        <f t="shared" si="3602"/>
        <v>#N/A</v>
      </c>
      <c r="AF2521" s="13" t="e">
        <f t="shared" si="3603"/>
        <v>#N/A</v>
      </c>
      <c r="AG2521" s="13" t="e">
        <f t="shared" si="3604"/>
        <v>#N/A</v>
      </c>
      <c r="AH2521" s="13" t="e">
        <f t="shared" si="3605"/>
        <v>#N/A</v>
      </c>
      <c r="AI2521" s="13" t="e">
        <f t="shared" si="3606"/>
        <v>#N/A</v>
      </c>
      <c r="AJ2521" s="13" t="e">
        <f t="shared" si="3607"/>
        <v>#N/A</v>
      </c>
      <c r="AK2521" s="13" t="e">
        <f t="shared" si="3608"/>
        <v>#N/A</v>
      </c>
      <c r="AL2521" s="13" t="e">
        <f t="shared" si="3609"/>
        <v>#N/A</v>
      </c>
      <c r="AM2521" s="13" t="e">
        <f t="shared" si="3610"/>
        <v>#N/A</v>
      </c>
      <c r="AN2521" s="13" t="e">
        <f t="shared" si="3611"/>
        <v>#N/A</v>
      </c>
      <c r="AO2521" s="13" t="e">
        <f t="shared" si="3612"/>
        <v>#N/A</v>
      </c>
      <c r="AP2521" s="13" t="e">
        <f t="shared" si="3613"/>
        <v>#N/A</v>
      </c>
      <c r="AQ2521" s="13" t="e">
        <f t="shared" si="3614"/>
        <v>#N/A</v>
      </c>
      <c r="AR2521" s="13" t="e">
        <f t="shared" si="3615"/>
        <v>#N/A</v>
      </c>
      <c r="AS2521" s="13" t="e">
        <f t="shared" si="3616"/>
        <v>#N/A</v>
      </c>
      <c r="AT2521" s="13" t="e">
        <f t="shared" si="3617"/>
        <v>#N/A</v>
      </c>
      <c r="AU2521" s="13" t="e">
        <f t="shared" si="3618"/>
        <v>#N/A</v>
      </c>
      <c r="AV2521" s="13" t="e">
        <f t="shared" si="3619"/>
        <v>#N/A</v>
      </c>
      <c r="AW2521" s="13" t="e">
        <f t="shared" si="3620"/>
        <v>#N/A</v>
      </c>
      <c r="AX2521" s="13" t="e">
        <f t="shared" si="3621"/>
        <v>#N/A</v>
      </c>
      <c r="AY2521" s="13" t="e">
        <f t="shared" si="3622"/>
        <v>#N/A</v>
      </c>
      <c r="AZ2521" s="13" t="e">
        <f t="shared" si="3623"/>
        <v>#N/A</v>
      </c>
      <c r="BA2521" s="13" t="e">
        <f t="shared" si="3624"/>
        <v>#N/A</v>
      </c>
      <c r="BB2521" s="13" t="e">
        <f t="shared" si="3625"/>
        <v>#N/A</v>
      </c>
      <c r="BC2521" s="13" t="e">
        <f t="shared" si="3626"/>
        <v>#N/A</v>
      </c>
      <c r="BD2521" s="13" t="e">
        <f t="shared" si="3627"/>
        <v>#N/A</v>
      </c>
      <c r="BE2521" s="13" t="e">
        <f t="shared" si="3628"/>
        <v>#N/A</v>
      </c>
      <c r="BF2521" s="13" t="e">
        <f t="shared" si="3629"/>
        <v>#N/A</v>
      </c>
      <c r="BG2521" s="13" t="e">
        <f t="shared" si="3630"/>
        <v>#N/A</v>
      </c>
      <c r="BH2521" s="13" t="e">
        <f t="shared" si="3631"/>
        <v>#N/A</v>
      </c>
      <c r="BI2521" s="13" t="e">
        <f t="shared" si="3632"/>
        <v>#N/A</v>
      </c>
      <c r="BJ2521" s="14" t="e">
        <f t="shared" si="3633"/>
        <v>#N/A</v>
      </c>
      <c r="BK2521" s="14" t="e">
        <f t="shared" si="3634"/>
        <v>#N/A</v>
      </c>
      <c r="BL2521" s="14" t="e">
        <f t="shared" si="3635"/>
        <v>#N/A</v>
      </c>
      <c r="BM2521" s="14" t="e">
        <f t="shared" si="3636"/>
        <v>#N/A</v>
      </c>
      <c r="BN2521" s="14" t="e">
        <f t="shared" si="3637"/>
        <v>#N/A</v>
      </c>
    </row>
    <row r="2522" spans="1:66" x14ac:dyDescent="0.25">
      <c r="A2522" t="s">
        <v>343</v>
      </c>
      <c r="B2522" t="s">
        <v>188</v>
      </c>
      <c r="C2522" t="s">
        <v>187</v>
      </c>
      <c r="D2522" t="s">
        <v>495</v>
      </c>
      <c r="E2522" s="10">
        <f>VLOOKUP(A2522,home!$A$2:$E$405,3,FALSE)</f>
        <v>1.3052999999999999</v>
      </c>
      <c r="F2522" s="10">
        <f>VLOOKUP(B2522,home!$B$2:$E$405,3,FALSE)</f>
        <v>0.7661</v>
      </c>
      <c r="G2522" s="10">
        <f>VLOOKUP(C2522,away!$B$2:$E$405,4,FALSE)</f>
        <v>0.80640000000000001</v>
      </c>
      <c r="H2522" s="10">
        <f>VLOOKUP(A2522,away!$A$2:$E$405,3,FALSE)</f>
        <v>1.1211</v>
      </c>
      <c r="I2522" s="10">
        <f>VLOOKUP(C2522,away!$B$2:$E$405,3,FALSE)</f>
        <v>0.61029999999999995</v>
      </c>
      <c r="J2522" s="10">
        <f>VLOOKUP(B2522,home!$B$2:$E$405,4,FALSE)</f>
        <v>1.0798000000000001</v>
      </c>
      <c r="K2522" s="12">
        <f t="shared" si="3582"/>
        <v>0.80639220211199991</v>
      </c>
      <c r="L2522" s="12">
        <f t="shared" si="3583"/>
        <v>0.738807074934</v>
      </c>
      <c r="M2522" s="13">
        <f t="shared" si="3584"/>
        <v>0.21326936729851012</v>
      </c>
      <c r="N2522" s="13">
        <f t="shared" si="3585"/>
        <v>0.1719787547388785</v>
      </c>
      <c r="O2522" s="13">
        <f t="shared" si="3586"/>
        <v>0.15756491742683715</v>
      </c>
      <c r="P2522" s="13">
        <f t="shared" si="3587"/>
        <v>0.1270591207394226</v>
      </c>
      <c r="Q2522" s="13">
        <f t="shared" si="3588"/>
        <v>6.9341163375181897E-2</v>
      </c>
      <c r="R2522" s="13">
        <f t="shared" si="3589"/>
        <v>5.8205037878169393E-2</v>
      </c>
      <c r="S2522" s="13">
        <f t="shared" si="3590"/>
        <v>1.8924447949993935E-2</v>
      </c>
      <c r="T2522" s="13">
        <f t="shared" si="3591"/>
        <v>5.1229742085738744E-2</v>
      </c>
      <c r="U2522" s="13">
        <f t="shared" si="3592"/>
        <v>4.6936088668589372E-2</v>
      </c>
      <c r="V2522" s="13">
        <f t="shared" si="3593"/>
        <v>1.2527317226740462E-3</v>
      </c>
      <c r="W2522" s="13">
        <f t="shared" si="3594"/>
        <v>1.8638724477040292E-2</v>
      </c>
      <c r="X2522" s="13">
        <f t="shared" si="3595"/>
        <v>1.3770421511382887E-2</v>
      </c>
      <c r="Y2522" s="13">
        <f t="shared" si="3596"/>
        <v>5.0868424187165105E-3</v>
      </c>
      <c r="Z2522" s="13">
        <f t="shared" si="3597"/>
        <v>1.4334097927064334E-2</v>
      </c>
      <c r="AA2522" s="13">
        <f t="shared" si="3598"/>
        <v>1.1558904792694459E-2</v>
      </c>
      <c r="AB2522" s="13">
        <f t="shared" si="3599"/>
        <v>4.6605053448919177E-3</v>
      </c>
      <c r="AC2522" s="13">
        <f t="shared" si="3600"/>
        <v>4.6646112736902421E-5</v>
      </c>
      <c r="AD2522" s="13">
        <f t="shared" si="3601"/>
        <v>3.7575305188998378E-3</v>
      </c>
      <c r="AE2522" s="13">
        <f t="shared" si="3602"/>
        <v>2.7760901316436241E-3</v>
      </c>
      <c r="AF2522" s="13">
        <f t="shared" si="3603"/>
        <v>1.0254975149563844E-3</v>
      </c>
      <c r="AG2522" s="13">
        <f t="shared" si="3604"/>
        <v>2.5254827312567074E-4</v>
      </c>
      <c r="AH2522" s="13">
        <f t="shared" si="3605"/>
        <v>2.6475332403279777E-3</v>
      </c>
      <c r="AI2522" s="13">
        <f t="shared" si="3606"/>
        <v>2.1349501598327963E-3</v>
      </c>
      <c r="AJ2522" s="13">
        <f t="shared" si="3607"/>
        <v>8.6080358039346738E-4</v>
      </c>
      <c r="AK2522" s="13">
        <f t="shared" si="3608"/>
        <v>2.313817649264607E-4</v>
      </c>
      <c r="AL2522" s="13">
        <f t="shared" si="3609"/>
        <v>1.1116109444760778E-6</v>
      </c>
      <c r="AM2522" s="13">
        <f t="shared" si="3610"/>
        <v>6.0600866192773756E-4</v>
      </c>
      <c r="AN2522" s="13">
        <f t="shared" si="3611"/>
        <v>4.4772348690349899E-4</v>
      </c>
      <c r="AO2522" s="13">
        <f t="shared" si="3612"/>
        <v>1.6539063986921256E-4</v>
      </c>
      <c r="AP2522" s="13">
        <f t="shared" si="3613"/>
        <v>4.0730591621078514E-5</v>
      </c>
      <c r="AQ2522" s="13">
        <f t="shared" si="3614"/>
        <v>7.5230123139750746E-6</v>
      </c>
      <c r="AR2522" s="13">
        <f t="shared" si="3615"/>
        <v>3.9120325781544967E-4</v>
      </c>
      <c r="AS2522" s="13">
        <f t="shared" si="3616"/>
        <v>3.1546325654318886E-4</v>
      </c>
      <c r="AT2522" s="13">
        <f t="shared" si="3617"/>
        <v>1.2719355506464242E-4</v>
      </c>
      <c r="AU2522" s="13">
        <f t="shared" si="3618"/>
        <v>3.4189296987676972E-5</v>
      </c>
      <c r="AV2522" s="13">
        <f t="shared" si="3619"/>
        <v>6.8924956216384983E-6</v>
      </c>
      <c r="AW2522" s="13">
        <f t="shared" si="3620"/>
        <v>1.8396181187114706E-8</v>
      </c>
      <c r="AX2522" s="13">
        <f t="shared" si="3621"/>
        <v>8.144677656514241E-5</v>
      </c>
      <c r="AY2522" s="13">
        <f t="shared" si="3622"/>
        <v>6.0173454756895919E-5</v>
      </c>
      <c r="AZ2522" s="13">
        <f t="shared" si="3623"/>
        <v>2.2228287048807827E-5</v>
      </c>
      <c r="BA2522" s="13">
        <f t="shared" si="3624"/>
        <v>5.4741385784410092E-6</v>
      </c>
      <c r="BB2522" s="13">
        <f t="shared" si="3625"/>
        <v>1.0110830777303415E-6</v>
      </c>
      <c r="BC2522" s="13">
        <f t="shared" si="3626"/>
        <v>1.4939906623464398E-7</v>
      </c>
      <c r="BD2522" s="13">
        <f t="shared" si="3627"/>
        <v>4.8170622435213974E-5</v>
      </c>
      <c r="BE2522" s="13">
        <f t="shared" si="3628"/>
        <v>3.8844414302637901E-5</v>
      </c>
      <c r="BF2522" s="13">
        <f t="shared" si="3629"/>
        <v>1.5661916394627521E-5</v>
      </c>
      <c r="BG2522" s="13">
        <f t="shared" si="3630"/>
        <v>4.2098824169192407E-6</v>
      </c>
      <c r="BH2522" s="13">
        <f t="shared" si="3631"/>
        <v>8.4870408820302345E-7</v>
      </c>
      <c r="BI2522" s="13">
        <f t="shared" si="3632"/>
        <v>1.3687767172549869E-7</v>
      </c>
      <c r="BJ2522" s="14">
        <f t="shared" si="3633"/>
        <v>0.33929517457729297</v>
      </c>
      <c r="BK2522" s="14">
        <f t="shared" si="3634"/>
        <v>0.36061359888903893</v>
      </c>
      <c r="BL2522" s="14">
        <f t="shared" si="3635"/>
        <v>0.28578293713600494</v>
      </c>
      <c r="BM2522" s="14">
        <f t="shared" si="3636"/>
        <v>0.20254729201382593</v>
      </c>
      <c r="BN2522" s="14">
        <f t="shared" si="3637"/>
        <v>0.79741836145699974</v>
      </c>
    </row>
    <row r="2523" spans="1:66" x14ac:dyDescent="0.25">
      <c r="A2523" t="s">
        <v>343</v>
      </c>
      <c r="B2523" t="s">
        <v>189</v>
      </c>
      <c r="C2523" t="s">
        <v>181</v>
      </c>
      <c r="D2523" t="s">
        <v>495</v>
      </c>
      <c r="E2523" s="10">
        <f>VLOOKUP(A2523,home!$A$2:$E$405,3,FALSE)</f>
        <v>1.3052999999999999</v>
      </c>
      <c r="F2523" s="10">
        <f>VLOOKUP(B2523,home!$B$2:$E$405,3,FALSE)</f>
        <v>0.6855</v>
      </c>
      <c r="G2523" s="10">
        <f>VLOOKUP(C2523,away!$B$2:$E$405,4,FALSE)</f>
        <v>0.9274</v>
      </c>
      <c r="H2523" s="10">
        <f>VLOOKUP(A2523,away!$A$2:$E$405,3,FALSE)</f>
        <v>1.1211</v>
      </c>
      <c r="I2523" s="10">
        <f>VLOOKUP(C2523,away!$B$2:$E$405,3,FALSE)</f>
        <v>0.9859</v>
      </c>
      <c r="J2523" s="10">
        <f>VLOOKUP(B2523,home!$B$2:$E$405,4,FALSE)</f>
        <v>1.3145</v>
      </c>
      <c r="K2523" s="12">
        <f t="shared" si="3582"/>
        <v>0.82982189331</v>
      </c>
      <c r="L2523" s="12">
        <f t="shared" si="3583"/>
        <v>1.4529069781050001</v>
      </c>
      <c r="M2523" s="13">
        <f t="shared" si="3584"/>
        <v>0.10200546676334463</v>
      </c>
      <c r="N2523" s="13">
        <f t="shared" si="3585"/>
        <v>8.4646369557528925E-2</v>
      </c>
      <c r="O2523" s="13">
        <f t="shared" si="3586"/>
        <v>0.14820445446532107</v>
      </c>
      <c r="P2523" s="13">
        <f t="shared" si="3587"/>
        <v>0.12298330100138843</v>
      </c>
      <c r="Q2523" s="13">
        <f t="shared" si="3588"/>
        <v>3.5120705324023296E-2</v>
      </c>
      <c r="R2523" s="13">
        <f t="shared" si="3589"/>
        <v>0.10766364303945489</v>
      </c>
      <c r="S2523" s="13">
        <f t="shared" si="3590"/>
        <v>3.7068827792063969E-2</v>
      </c>
      <c r="T2523" s="13">
        <f t="shared" si="3591"/>
        <v>5.1027117841242878E-2</v>
      </c>
      <c r="U2523" s="13">
        <f t="shared" si="3592"/>
        <v>8.9341648107652466E-2</v>
      </c>
      <c r="V2523" s="13">
        <f t="shared" si="3593"/>
        <v>4.9657979134443819E-3</v>
      </c>
      <c r="W2523" s="13">
        <f t="shared" si="3594"/>
        <v>9.7146433954545374E-3</v>
      </c>
      <c r="X2523" s="13">
        <f t="shared" si="3595"/>
        <v>1.4114473179057551E-2</v>
      </c>
      <c r="Y2523" s="13">
        <f t="shared" si="3596"/>
        <v>1.0253508287064292E-2</v>
      </c>
      <c r="Z2523" s="13">
        <f t="shared" si="3597"/>
        <v>5.214175275340991E-2</v>
      </c>
      <c r="AA2523" s="13">
        <f t="shared" si="3598"/>
        <v>4.3268367990336523E-2</v>
      </c>
      <c r="AB2523" s="13">
        <f t="shared" si="3599"/>
        <v>1.7952519523087424E-2</v>
      </c>
      <c r="AC2523" s="13">
        <f t="shared" si="3600"/>
        <v>3.741896383590776E-4</v>
      </c>
      <c r="AD2523" s="13">
        <f t="shared" si="3601"/>
        <v>2.0153559438118923E-3</v>
      </c>
      <c r="AE2523" s="13">
        <f t="shared" si="3602"/>
        <v>2.9281247141296871E-3</v>
      </c>
      <c r="AF2523" s="13">
        <f t="shared" si="3603"/>
        <v>2.1271464149603659E-3</v>
      </c>
      <c r="AG2523" s="13">
        <f t="shared" si="3604"/>
        <v>1.030181956582316E-3</v>
      </c>
      <c r="AH2523" s="13">
        <f t="shared" si="3605"/>
        <v>1.8939279106513732E-2</v>
      </c>
      <c r="AI2523" s="13">
        <f t="shared" si="3606"/>
        <v>1.5716228446093751E-2</v>
      </c>
      <c r="AJ2523" s="13">
        <f t="shared" si="3607"/>
        <v>6.520835222414997E-3</v>
      </c>
      <c r="AK2523" s="13">
        <f t="shared" si="3608"/>
        <v>1.8037106100756493E-3</v>
      </c>
      <c r="AL2523" s="13">
        <f t="shared" si="3609"/>
        <v>1.8045729659835036E-5</v>
      </c>
      <c r="AM2523" s="13">
        <f t="shared" si="3610"/>
        <v>3.3447729699750939E-4</v>
      </c>
      <c r="AN2523" s="13">
        <f t="shared" si="3611"/>
        <v>4.8596439882538003E-4</v>
      </c>
      <c r="AO2523" s="13">
        <f t="shared" si="3612"/>
        <v>3.5303053308199803E-4</v>
      </c>
      <c r="AP2523" s="13">
        <f t="shared" si="3613"/>
        <v>1.7097350833298756E-4</v>
      </c>
      <c r="AQ2523" s="13">
        <f t="shared" si="3614"/>
        <v>6.2102150832022812E-5</v>
      </c>
      <c r="AR2523" s="13">
        <f t="shared" si="3615"/>
        <v>5.503402154826407E-3</v>
      </c>
      <c r="AS2523" s="13">
        <f t="shared" si="3616"/>
        <v>4.5668435957643824E-3</v>
      </c>
      <c r="AT2523" s="13">
        <f t="shared" si="3617"/>
        <v>1.8948333995439241E-3</v>
      </c>
      <c r="AU2523" s="13">
        <f t="shared" si="3618"/>
        <v>5.2412474637218763E-4</v>
      </c>
      <c r="AV2523" s="13">
        <f t="shared" si="3619"/>
        <v>1.0873254734129806E-4</v>
      </c>
      <c r="AW2523" s="13">
        <f t="shared" si="3620"/>
        <v>6.043585138034431E-7</v>
      </c>
      <c r="AX2523" s="13">
        <f t="shared" si="3621"/>
        <v>4.6259430643947381E-5</v>
      </c>
      <c r="AY2523" s="13">
        <f t="shared" si="3622"/>
        <v>6.7210649585755427E-5</v>
      </c>
      <c r="AZ2523" s="13">
        <f t="shared" si="3623"/>
        <v>4.8825410893057007E-5</v>
      </c>
      <c r="BA2523" s="13">
        <f t="shared" si="3624"/>
        <v>2.3646260065122124E-5</v>
      </c>
      <c r="BB2523" s="13">
        <f t="shared" si="3625"/>
        <v>8.5889540636753878E-6</v>
      </c>
      <c r="BC2523" s="13">
        <f t="shared" si="3626"/>
        <v>2.495790258747454E-6</v>
      </c>
      <c r="BD2523" s="13">
        <f t="shared" si="3627"/>
        <v>1.3326552323442297E-3</v>
      </c>
      <c r="BE2523" s="13">
        <f t="shared" si="3628"/>
        <v>1.1058664880333666E-3</v>
      </c>
      <c r="BF2523" s="13">
        <f t="shared" si="3629"/>
        <v>4.5883611142396436E-4</v>
      </c>
      <c r="BG2523" s="13">
        <f t="shared" si="3630"/>
        <v>1.2691741690027742E-4</v>
      </c>
      <c r="BH2523" s="13">
        <f t="shared" si="3631"/>
        <v>2.6329712796550698E-5</v>
      </c>
      <c r="BI2523" s="13">
        <f t="shared" si="3632"/>
        <v>4.3697944246284478E-6</v>
      </c>
      <c r="BJ2523" s="14">
        <f t="shared" si="3633"/>
        <v>0.21458120099743588</v>
      </c>
      <c r="BK2523" s="14">
        <f t="shared" si="3634"/>
        <v>0.26748283948784607</v>
      </c>
      <c r="BL2523" s="14">
        <f t="shared" si="3635"/>
        <v>0.4650635977107217</v>
      </c>
      <c r="BM2523" s="14">
        <f t="shared" si="3636"/>
        <v>0.39857884450728043</v>
      </c>
      <c r="BN2523" s="14">
        <f t="shared" si="3637"/>
        <v>0.60062394015106124</v>
      </c>
    </row>
    <row r="2524" spans="1:66" x14ac:dyDescent="0.25">
      <c r="A2524" t="s">
        <v>343</v>
      </c>
      <c r="B2524" t="s">
        <v>195</v>
      </c>
      <c r="C2524" t="s">
        <v>178</v>
      </c>
      <c r="D2524" t="s">
        <v>495</v>
      </c>
      <c r="E2524" s="10">
        <f>VLOOKUP(A2524,home!$A$2:$E$405,3,FALSE)</f>
        <v>1.3052999999999999</v>
      </c>
      <c r="F2524" s="10">
        <f>VLOOKUP(B2524,home!$B$2:$E$405,3,FALSE)</f>
        <v>1.8548</v>
      </c>
      <c r="G2524" s="10">
        <f>VLOOKUP(C2524,away!$B$2:$E$405,4,FALSE)</f>
        <v>0.9274</v>
      </c>
      <c r="H2524" s="10">
        <f>VLOOKUP(A2524,away!$A$2:$E$405,3,FALSE)</f>
        <v>1.1211</v>
      </c>
      <c r="I2524" s="10">
        <f>VLOOKUP(C2524,away!$B$2:$E$405,3,FALSE)</f>
        <v>0.9859</v>
      </c>
      <c r="J2524" s="10">
        <f>VLOOKUP(B2524,home!$B$2:$E$405,4,FALSE)</f>
        <v>0.56340000000000001</v>
      </c>
      <c r="K2524" s="12">
        <f t="shared" si="3582"/>
        <v>2.2453007260560001</v>
      </c>
      <c r="L2524" s="12">
        <f t="shared" si="3583"/>
        <v>0.62272178886600005</v>
      </c>
      <c r="M2524" s="13">
        <f t="shared" si="3584"/>
        <v>5.6811158793287665E-2</v>
      </c>
      <c r="N2524" s="13">
        <f t="shared" si="3585"/>
        <v>0.12755813608665151</v>
      </c>
      <c r="O2524" s="13">
        <f t="shared" si="3586"/>
        <v>3.5377546431306479E-2</v>
      </c>
      <c r="P2524" s="13">
        <f t="shared" si="3587"/>
        <v>7.9433230688292306E-2</v>
      </c>
      <c r="Q2524" s="13">
        <f t="shared" si="3588"/>
        <v>0.14320318778485439</v>
      </c>
      <c r="R2524" s="13">
        <f t="shared" si="3589"/>
        <v>1.1015184499696573E-2</v>
      </c>
      <c r="S2524" s="13">
        <f t="shared" si="3590"/>
        <v>2.776583980859125E-2</v>
      </c>
      <c r="T2524" s="13">
        <f t="shared" si="3591"/>
        <v>8.9175745268698231E-2</v>
      </c>
      <c r="U2524" s="13">
        <f t="shared" si="3592"/>
        <v>2.4732401754809515E-2</v>
      </c>
      <c r="V2524" s="13">
        <f t="shared" si="3593"/>
        <v>4.3135703259264656E-3</v>
      </c>
      <c r="W2524" s="13">
        <f t="shared" si="3594"/>
        <v>0.1071780738356224</v>
      </c>
      <c r="X2524" s="13">
        <f t="shared" si="3595"/>
        <v>6.6742121866131016E-2</v>
      </c>
      <c r="Y2524" s="13">
        <f t="shared" si="3596"/>
        <v>2.0780886760594839E-2</v>
      </c>
      <c r="Z2524" s="13">
        <f t="shared" si="3597"/>
        <v>2.2864651321133625E-3</v>
      </c>
      <c r="AA2524" s="13">
        <f t="shared" si="3598"/>
        <v>5.1338018212358609E-3</v>
      </c>
      <c r="AB2524" s="13">
        <f t="shared" si="3599"/>
        <v>5.7634644783242477E-3</v>
      </c>
      <c r="AC2524" s="13">
        <f t="shared" si="3600"/>
        <v>3.7695150264868915E-4</v>
      </c>
      <c r="AD2524" s="13">
        <f t="shared" si="3601"/>
        <v>6.0161751750101647E-2</v>
      </c>
      <c r="AE2524" s="13">
        <f t="shared" si="3602"/>
        <v>3.7464033671135502E-2</v>
      </c>
      <c r="AF2524" s="13">
        <f t="shared" si="3603"/>
        <v>1.166483503291278E-2</v>
      </c>
      <c r="AG2524" s="13">
        <f t="shared" si="3604"/>
        <v>2.4213156461740781E-3</v>
      </c>
      <c r="AH2524" s="13">
        <f t="shared" si="3605"/>
        <v>3.5595791431234199E-4</v>
      </c>
      <c r="AI2524" s="13">
        <f t="shared" si="3606"/>
        <v>7.9923256345088099E-4</v>
      </c>
      <c r="AJ2524" s="13">
        <f t="shared" si="3607"/>
        <v>8.9725872750193072E-4</v>
      </c>
      <c r="AK2524" s="13">
        <f t="shared" si="3608"/>
        <v>6.7153855744005587E-4</v>
      </c>
      <c r="AL2524" s="13">
        <f t="shared" si="3609"/>
        <v>2.1082108729476949E-5</v>
      </c>
      <c r="AM2524" s="13">
        <f t="shared" si="3610"/>
        <v>2.7016244977060819E-2</v>
      </c>
      <c r="AN2524" s="13">
        <f t="shared" si="3611"/>
        <v>1.6823604400557402E-2</v>
      </c>
      <c r="AO2524" s="13">
        <f t="shared" si="3612"/>
        <v>5.2382125137445078E-3</v>
      </c>
      <c r="AP2524" s="13">
        <f t="shared" si="3613"/>
        <v>1.0873163556730824E-3</v>
      </c>
      <c r="AQ2524" s="13">
        <f t="shared" si="3614"/>
        <v>1.6927389651700045E-4</v>
      </c>
      <c r="AR2524" s="13">
        <f t="shared" si="3615"/>
        <v>4.4332549832318416E-5</v>
      </c>
      <c r="AS2524" s="13">
        <f t="shared" si="3616"/>
        <v>9.9539906326418358E-5</v>
      </c>
      <c r="AT2524" s="13">
        <f t="shared" si="3617"/>
        <v>1.117485119731267E-4</v>
      </c>
      <c r="AU2524" s="13">
        <f t="shared" si="3618"/>
        <v>8.3636338356312976E-5</v>
      </c>
      <c r="AV2524" s="13">
        <f t="shared" si="3619"/>
        <v>4.6947182809023713E-5</v>
      </c>
      <c r="AW2524" s="13">
        <f t="shared" si="3620"/>
        <v>8.1880432259866998E-7</v>
      </c>
      <c r="AX2524" s="13">
        <f t="shared" si="3621"/>
        <v>1.0109932410383566E-2</v>
      </c>
      <c r="AY2524" s="13">
        <f t="shared" si="3622"/>
        <v>6.2956751959084055E-3</v>
      </c>
      <c r="AZ2524" s="13">
        <f t="shared" si="3623"/>
        <v>1.9602270600576938E-3</v>
      </c>
      <c r="BA2524" s="13">
        <f t="shared" si="3624"/>
        <v>4.0689203380755577E-4</v>
      </c>
      <c r="BB2524" s="13">
        <f t="shared" si="3625"/>
        <v>6.3345133791991521E-5</v>
      </c>
      <c r="BC2524" s="13">
        <f t="shared" si="3626"/>
        <v>7.889279006181018E-6</v>
      </c>
      <c r="BD2524" s="13">
        <f t="shared" si="3627"/>
        <v>4.6011407894287337E-6</v>
      </c>
      <c r="BE2524" s="13">
        <f t="shared" si="3628"/>
        <v>1.0330944755190213E-5</v>
      </c>
      <c r="BF2524" s="13">
        <f t="shared" si="3629"/>
        <v>1.1598038879836508E-5</v>
      </c>
      <c r="BG2524" s="13">
        <f t="shared" si="3630"/>
        <v>8.6803617059075418E-6</v>
      </c>
      <c r="BH2524" s="13">
        <f t="shared" si="3631"/>
        <v>4.8725056101757265E-6</v>
      </c>
      <c r="BI2524" s="13">
        <f t="shared" si="3632"/>
        <v>2.188048076847899E-6</v>
      </c>
      <c r="BJ2524" s="14">
        <f t="shared" si="3633"/>
        <v>0.73552870095938461</v>
      </c>
      <c r="BK2524" s="14">
        <f t="shared" si="3634"/>
        <v>0.17501750842338426</v>
      </c>
      <c r="BL2524" s="14">
        <f t="shared" si="3635"/>
        <v>8.5174862277192467E-2</v>
      </c>
      <c r="BM2524" s="14">
        <f t="shared" si="3636"/>
        <v>0.53831423611640006</v>
      </c>
      <c r="BN2524" s="14">
        <f t="shared" si="3637"/>
        <v>0.45339844428408888</v>
      </c>
    </row>
    <row r="2525" spans="1:66" x14ac:dyDescent="0.25">
      <c r="A2525" t="s">
        <v>343</v>
      </c>
      <c r="B2525" t="s">
        <v>185</v>
      </c>
      <c r="C2525" t="s">
        <v>194</v>
      </c>
      <c r="D2525" t="s">
        <v>495</v>
      </c>
      <c r="E2525" s="10">
        <f>VLOOKUP(A2525,home!$A$2:$E$405,3,FALSE)</f>
        <v>1.3052999999999999</v>
      </c>
      <c r="F2525" s="10">
        <f>VLOOKUP(B2525,home!$B$2:$E$405,3,FALSE)</f>
        <v>0.8871</v>
      </c>
      <c r="G2525" s="10">
        <f>VLOOKUP(C2525,away!$B$2:$E$405,4,FALSE)</f>
        <v>0.8871</v>
      </c>
      <c r="H2525" s="10">
        <f>VLOOKUP(A2525,away!$A$2:$E$405,3,FALSE)</f>
        <v>1.1211</v>
      </c>
      <c r="I2525" s="10">
        <f>VLOOKUP(C2525,away!$B$2:$E$405,3,FALSE)</f>
        <v>1.4553</v>
      </c>
      <c r="J2525" s="10">
        <f>VLOOKUP(B2525,home!$B$2:$E$405,4,FALSE)</f>
        <v>0.61029999999999995</v>
      </c>
      <c r="K2525" s="12">
        <f t="shared" si="3582"/>
        <v>1.027201148973</v>
      </c>
      <c r="L2525" s="12">
        <f t="shared" si="3583"/>
        <v>0.99572692734899992</v>
      </c>
      <c r="M2525" s="13">
        <f t="shared" si="3584"/>
        <v>0.13226760786870728</v>
      </c>
      <c r="N2525" s="13">
        <f t="shared" si="3585"/>
        <v>0.13586543877464632</v>
      </c>
      <c r="O2525" s="13">
        <f t="shared" si="3586"/>
        <v>0.1317024187709103</v>
      </c>
      <c r="P2525" s="13">
        <f t="shared" si="3587"/>
        <v>0.13528487588400223</v>
      </c>
      <c r="Q2525" s="13">
        <f t="shared" si="3588"/>
        <v>6.9780567407518743E-2</v>
      </c>
      <c r="R2525" s="13">
        <f t="shared" si="3589"/>
        <v>6.5569822383594878E-2</v>
      </c>
      <c r="S2525" s="13">
        <f t="shared" si="3590"/>
        <v>3.4592743336518558E-2</v>
      </c>
      <c r="T2525" s="13">
        <f t="shared" si="3591"/>
        <v>6.9482389973358386E-2</v>
      </c>
      <c r="U2525" s="13">
        <f t="shared" si="3592"/>
        <v>6.7353396890384179E-2</v>
      </c>
      <c r="V2525" s="13">
        <f t="shared" si="3593"/>
        <v>3.9313186217087353E-3</v>
      </c>
      <c r="W2525" s="13">
        <f t="shared" si="3594"/>
        <v>2.3892893005663707E-2</v>
      </c>
      <c r="X2525" s="13">
        <f t="shared" si="3595"/>
        <v>2.3790796938007935E-2</v>
      </c>
      <c r="Y2525" s="13">
        <f t="shared" si="3596"/>
        <v>1.1844568567133318E-2</v>
      </c>
      <c r="Z2525" s="13">
        <f t="shared" si="3597"/>
        <v>2.1763212589612203E-2</v>
      </c>
      <c r="AA2525" s="13">
        <f t="shared" si="3598"/>
        <v>2.2355196977393313E-2</v>
      </c>
      <c r="AB2525" s="13">
        <f t="shared" si="3599"/>
        <v>1.1481642010348072E-2</v>
      </c>
      <c r="AC2525" s="13">
        <f t="shared" si="3600"/>
        <v>2.5131245301110536E-4</v>
      </c>
      <c r="AD2525" s="13">
        <f t="shared" si="3601"/>
        <v>6.1357017869266787E-3</v>
      </c>
      <c r="AE2525" s="13">
        <f t="shared" si="3602"/>
        <v>6.1094834874262692E-3</v>
      </c>
      <c r="AF2525" s="13">
        <f t="shared" si="3603"/>
        <v>3.0416886103122056E-3</v>
      </c>
      <c r="AG2525" s="13">
        <f t="shared" si="3604"/>
        <v>1.0095637512995408E-3</v>
      </c>
      <c r="AH2525" s="13">
        <f t="shared" si="3605"/>
        <v>5.4175542002744062E-3</v>
      </c>
      <c r="AI2525" s="13">
        <f t="shared" si="3606"/>
        <v>5.5649178991453718E-3</v>
      </c>
      <c r="AJ2525" s="13">
        <f t="shared" si="3607"/>
        <v>2.8581450299712693E-3</v>
      </c>
      <c r="AK2525" s="13">
        <f t="shared" si="3608"/>
        <v>9.7862995290598585E-4</v>
      </c>
      <c r="AL2525" s="13">
        <f t="shared" si="3609"/>
        <v>1.0281814137731967E-5</v>
      </c>
      <c r="AM2525" s="13">
        <f t="shared" si="3610"/>
        <v>1.260519985057355E-3</v>
      </c>
      <c r="AN2525" s="13">
        <f t="shared" si="3611"/>
        <v>1.2551336915831673E-3</v>
      </c>
      <c r="AO2525" s="13">
        <f t="shared" si="3612"/>
        <v>6.2488520706615723E-4</v>
      </c>
      <c r="AP2525" s="13">
        <f t="shared" si="3613"/>
        <v>2.0740500905927611E-4</v>
      </c>
      <c r="AQ2525" s="13">
        <f t="shared" si="3614"/>
        <v>5.1629688096846114E-5</v>
      </c>
      <c r="AR2525" s="13">
        <f t="shared" si="3615"/>
        <v>1.0788809195171809E-3</v>
      </c>
      <c r="AS2525" s="13">
        <f t="shared" si="3616"/>
        <v>1.1082277201330949E-3</v>
      </c>
      <c r="AT2525" s="13">
        <f t="shared" si="3617"/>
        <v>5.6918639372222166E-4</v>
      </c>
      <c r="AU2525" s="13">
        <f t="shared" si="3618"/>
        <v>1.9488963920375482E-4</v>
      </c>
      <c r="AV2525" s="13">
        <f t="shared" si="3619"/>
        <v>5.0047715328257589E-5</v>
      </c>
      <c r="AW2525" s="13">
        <f t="shared" si="3620"/>
        <v>2.9212114656097841E-7</v>
      </c>
      <c r="AX2525" s="13">
        <f t="shared" si="3621"/>
        <v>2.1580126282572386E-4</v>
      </c>
      <c r="AY2525" s="13">
        <f t="shared" si="3622"/>
        <v>2.1487912835149197E-4</v>
      </c>
      <c r="AZ2525" s="13">
        <f t="shared" si="3623"/>
        <v>1.0698046711243124E-4</v>
      </c>
      <c r="BA2525" s="13">
        <f t="shared" si="3624"/>
        <v>3.5507777268073964E-5</v>
      </c>
      <c r="BB2525" s="13">
        <f t="shared" si="3625"/>
        <v>8.8390124890329871E-6</v>
      </c>
      <c r="BC2525" s="13">
        <f t="shared" si="3626"/>
        <v>1.760248549300851E-6</v>
      </c>
      <c r="BD2525" s="13">
        <f t="shared" si="3627"/>
        <v>1.7904513049438431E-4</v>
      </c>
      <c r="BE2525" s="13">
        <f t="shared" si="3628"/>
        <v>1.8391536376185228E-4</v>
      </c>
      <c r="BF2525" s="13">
        <f t="shared" si="3629"/>
        <v>9.4459036484980942E-5</v>
      </c>
      <c r="BG2525" s="13">
        <f t="shared" si="3630"/>
        <v>3.2342810269418323E-5</v>
      </c>
      <c r="BH2525" s="13">
        <f t="shared" si="3631"/>
        <v>8.3056429674405599E-6</v>
      </c>
      <c r="BI2525" s="13">
        <f t="shared" si="3632"/>
        <v>1.7063131998228925E-6</v>
      </c>
      <c r="BJ2525" s="14">
        <f t="shared" si="3633"/>
        <v>0.35493643377975204</v>
      </c>
      <c r="BK2525" s="14">
        <f t="shared" si="3634"/>
        <v>0.30655301910643723</v>
      </c>
      <c r="BL2525" s="14">
        <f t="shared" si="3635"/>
        <v>0.31678273080001018</v>
      </c>
      <c r="BM2525" s="14">
        <f t="shared" si="3636"/>
        <v>0.32935007817922685</v>
      </c>
      <c r="BN2525" s="14">
        <f t="shared" si="3637"/>
        <v>0.67047073108937971</v>
      </c>
    </row>
    <row r="2526" spans="1:66" x14ac:dyDescent="0.25">
      <c r="A2526" t="s">
        <v>343</v>
      </c>
      <c r="B2526" t="s">
        <v>190</v>
      </c>
      <c r="C2526" t="s">
        <v>183</v>
      </c>
      <c r="D2526" t="s">
        <v>495</v>
      </c>
      <c r="E2526" s="10">
        <f>VLOOKUP(A2526,home!$A$2:$E$405,3,FALSE)</f>
        <v>1.3052999999999999</v>
      </c>
      <c r="F2526" s="10">
        <f>VLOOKUP(B2526,home!$B$2:$E$405,3,FALSE)</f>
        <v>0.5242</v>
      </c>
      <c r="G2526" s="10">
        <f>VLOOKUP(C2526,away!$B$2:$E$405,4,FALSE)</f>
        <v>1.0887</v>
      </c>
      <c r="H2526" s="10">
        <f>VLOOKUP(A2526,away!$A$2:$E$405,3,FALSE)</f>
        <v>1.1211</v>
      </c>
      <c r="I2526" s="10">
        <f>VLOOKUP(C2526,away!$B$2:$E$405,3,FALSE)</f>
        <v>0.75109999999999999</v>
      </c>
      <c r="J2526" s="10">
        <f>VLOOKUP(B2526,home!$B$2:$E$405,4,FALSE)</f>
        <v>0.70420000000000005</v>
      </c>
      <c r="K2526" s="12">
        <f t="shared" si="3582"/>
        <v>0.74493019366199997</v>
      </c>
      <c r="L2526" s="12">
        <f t="shared" si="3583"/>
        <v>0.59297739148200002</v>
      </c>
      <c r="M2526" s="13">
        <f t="shared" si="3584"/>
        <v>0.26239413195359096</v>
      </c>
      <c r="N2526" s="13">
        <f t="shared" si="3585"/>
        <v>0.19546531153196092</v>
      </c>
      <c r="O2526" s="13">
        <f t="shared" si="3586"/>
        <v>0.1555937879060241</v>
      </c>
      <c r="P2526" s="13">
        <f t="shared" si="3587"/>
        <v>0.11590651055743868</v>
      </c>
      <c r="Q2526" s="13">
        <f t="shared" si="3588"/>
        <v>7.2804006186853384E-2</v>
      </c>
      <c r="R2526" s="13">
        <f t="shared" si="3589"/>
        <v>4.6131799241658861E-2</v>
      </c>
      <c r="S2526" s="13">
        <f t="shared" si="3590"/>
        <v>1.2799751931931291E-2</v>
      </c>
      <c r="T2526" s="13">
        <f t="shared" si="3591"/>
        <v>4.3171129678119709E-2</v>
      </c>
      <c r="U2526" s="13">
        <f t="shared" si="3592"/>
        <v>3.4364970143065443E-2</v>
      </c>
      <c r="V2526" s="13">
        <f t="shared" si="3593"/>
        <v>6.2822144322673037E-4</v>
      </c>
      <c r="W2526" s="13">
        <f t="shared" si="3594"/>
        <v>1.8077967476047382E-2</v>
      </c>
      <c r="X2526" s="13">
        <f t="shared" si="3595"/>
        <v>1.0719825997243013E-2</v>
      </c>
      <c r="Y2526" s="13">
        <f t="shared" si="3596"/>
        <v>3.1783072284930452E-3</v>
      </c>
      <c r="Z2526" s="13">
        <f t="shared" si="3597"/>
        <v>9.1183713262300604E-3</v>
      </c>
      <c r="AA2526" s="13">
        <f t="shared" si="3598"/>
        <v>6.7925501179305868E-3</v>
      </c>
      <c r="AB2526" s="13">
        <f t="shared" si="3599"/>
        <v>2.5299878374044358E-3</v>
      </c>
      <c r="AC2526" s="13">
        <f t="shared" si="3600"/>
        <v>1.7343889038133808E-5</v>
      </c>
      <c r="AD2526" s="13">
        <f t="shared" si="3601"/>
        <v>3.3667059532368278E-3</v>
      </c>
      <c r="AE2526" s="13">
        <f t="shared" si="3602"/>
        <v>1.9963805140372944E-3</v>
      </c>
      <c r="AF2526" s="13">
        <f t="shared" si="3603"/>
        <v>5.9190425480966456E-4</v>
      </c>
      <c r="AG2526" s="13">
        <f t="shared" si="3604"/>
        <v>1.1699528034137732E-4</v>
      </c>
      <c r="AH2526" s="13">
        <f t="shared" si="3605"/>
        <v>1.3517470108980413E-3</v>
      </c>
      <c r="AI2526" s="13">
        <f t="shared" si="3606"/>
        <v>1.0069571626103075E-3</v>
      </c>
      <c r="AJ2526" s="13">
        <f t="shared" si="3607"/>
        <v>3.7505639707631711E-4</v>
      </c>
      <c r="AK2526" s="13">
        <f t="shared" si="3608"/>
        <v>9.3130278169410979E-5</v>
      </c>
      <c r="AL2526" s="13">
        <f t="shared" si="3609"/>
        <v>3.0645039855709194E-7</v>
      </c>
      <c r="AM2526" s="13">
        <f t="shared" si="3610"/>
        <v>5.0159218354954387E-4</v>
      </c>
      <c r="AN2526" s="13">
        <f t="shared" si="3611"/>
        <v>2.9743282458896908E-4</v>
      </c>
      <c r="AO2526" s="13">
        <f t="shared" si="3612"/>
        <v>8.8185470232945081E-5</v>
      </c>
      <c r="AP2526" s="13">
        <f t="shared" si="3613"/>
        <v>1.7430663368448447E-5</v>
      </c>
      <c r="AQ2526" s="13">
        <f t="shared" si="3614"/>
        <v>2.5839973240058523E-6</v>
      </c>
      <c r="AR2526" s="13">
        <f t="shared" si="3615"/>
        <v>1.6031108329318231E-4</v>
      </c>
      <c r="AS2526" s="13">
        <f t="shared" si="3616"/>
        <v>1.1942056632375533E-4</v>
      </c>
      <c r="AT2526" s="13">
        <f t="shared" si="3617"/>
        <v>4.4479992799390372E-5</v>
      </c>
      <c r="AU2526" s="13">
        <f t="shared" si="3618"/>
        <v>1.104482988337808E-5</v>
      </c>
      <c r="AV2526" s="13">
        <f t="shared" si="3619"/>
        <v>2.0569068159971691E-6</v>
      </c>
      <c r="AW2526" s="13">
        <f t="shared" si="3620"/>
        <v>3.76020396103674E-9</v>
      </c>
      <c r="AX2526" s="13">
        <f t="shared" si="3621"/>
        <v>6.2275193738484493E-5</v>
      </c>
      <c r="AY2526" s="13">
        <f t="shared" si="3622"/>
        <v>3.6927781937082718E-5</v>
      </c>
      <c r="AZ2526" s="13">
        <f t="shared" si="3623"/>
        <v>1.0948669903133714E-5</v>
      </c>
      <c r="BA2526" s="13">
        <f t="shared" si="3624"/>
        <v>2.1641045731192374E-6</v>
      </c>
      <c r="BB2526" s="13">
        <f t="shared" si="3625"/>
        <v>3.2081627116562809E-7</v>
      </c>
      <c r="BC2526" s="13">
        <f t="shared" si="3626"/>
        <v>3.8047359124155246E-8</v>
      </c>
      <c r="BD2526" s="13">
        <f t="shared" si="3627"/>
        <v>1.5843474666140805E-5</v>
      </c>
      <c r="BE2526" s="13">
        <f t="shared" si="3628"/>
        <v>1.1802282651327262E-5</v>
      </c>
      <c r="BF2526" s="13">
        <f t="shared" si="3629"/>
        <v>4.3959383505534387E-6</v>
      </c>
      <c r="BG2526" s="13">
        <f t="shared" si="3630"/>
        <v>1.0915557356013287E-6</v>
      </c>
      <c r="BH2526" s="13">
        <f t="shared" si="3631"/>
        <v>2.0328320637859116E-7</v>
      </c>
      <c r="BI2526" s="13">
        <f t="shared" si="3632"/>
        <v>3.0286359659167256E-8</v>
      </c>
      <c r="BJ2526" s="14">
        <f t="shared" si="3633"/>
        <v>0.35050843385398861</v>
      </c>
      <c r="BK2526" s="14">
        <f t="shared" si="3634"/>
        <v>0.3917831940075614</v>
      </c>
      <c r="BL2526" s="14">
        <f t="shared" si="3635"/>
        <v>0.24861066629492284</v>
      </c>
      <c r="BM2526" s="14">
        <f t="shared" si="3636"/>
        <v>0.15168819408344297</v>
      </c>
      <c r="BN2526" s="14">
        <f t="shared" si="3637"/>
        <v>0.84829554737752688</v>
      </c>
    </row>
    <row r="2527" spans="1:66" x14ac:dyDescent="0.25">
      <c r="A2527" t="s">
        <v>344</v>
      </c>
      <c r="B2527" t="s">
        <v>209</v>
      </c>
      <c r="C2527" t="s">
        <v>206</v>
      </c>
      <c r="D2527" t="s">
        <v>495</v>
      </c>
      <c r="E2527" s="10">
        <f>VLOOKUP(A2527,home!$A$2:$E$405,3,FALSE)</f>
        <v>1.3976999999999999</v>
      </c>
      <c r="F2527" s="10">
        <f>VLOOKUP(B2527,home!$B$2:$E$405,3,FALSE)</f>
        <v>0.93010000000000004</v>
      </c>
      <c r="G2527" s="10">
        <f>VLOOKUP(C2527,away!$B$2:$E$405,4,FALSE)</f>
        <v>0.8347</v>
      </c>
      <c r="H2527" s="10">
        <f>VLOOKUP(A2527,away!$A$2:$E$405,3,FALSE)</f>
        <v>1.0585</v>
      </c>
      <c r="I2527" s="10">
        <f>VLOOKUP(C2527,away!$B$2:$E$405,3,FALSE)</f>
        <v>1.3646</v>
      </c>
      <c r="J2527" s="10">
        <f>VLOOKUP(B2527,home!$B$2:$E$405,4,FALSE)</f>
        <v>0.89749999999999996</v>
      </c>
      <c r="K2527" s="12">
        <f t="shared" si="3582"/>
        <v>1.085110642719</v>
      </c>
      <c r="L2527" s="12">
        <f t="shared" si="3583"/>
        <v>1.29637511725</v>
      </c>
      <c r="M2527" s="13">
        <f t="shared" si="3584"/>
        <v>9.2413171668496996E-2</v>
      </c>
      <c r="N2527" s="13">
        <f t="shared" si="3585"/>
        <v>0.10027851610490406</v>
      </c>
      <c r="O2527" s="13">
        <f t="shared" si="3586"/>
        <v>0.11980213625719215</v>
      </c>
      <c r="P2527" s="13">
        <f t="shared" si="3587"/>
        <v>0.12999857307315099</v>
      </c>
      <c r="Q2527" s="13">
        <f t="shared" si="3588"/>
        <v>5.4406642530750018E-2</v>
      </c>
      <c r="R2527" s="13">
        <f t="shared" si="3589"/>
        <v>7.7654254218609012E-2</v>
      </c>
      <c r="S2527" s="13">
        <f t="shared" si="3590"/>
        <v>4.5717587374009452E-2</v>
      </c>
      <c r="T2527" s="13">
        <f t="shared" si="3591"/>
        <v>7.053141758997987E-2</v>
      </c>
      <c r="U2527" s="13">
        <f t="shared" si="3592"/>
        <v>8.4263457705019432E-2</v>
      </c>
      <c r="V2527" s="13">
        <f t="shared" si="3593"/>
        <v>7.1457119221149806E-3</v>
      </c>
      <c r="W2527" s="13">
        <f t="shared" si="3594"/>
        <v>1.9679075614908347E-2</v>
      </c>
      <c r="X2527" s="13">
        <f t="shared" si="3595"/>
        <v>2.551146395764842E-2</v>
      </c>
      <c r="Y2527" s="13">
        <f t="shared" si="3596"/>
        <v>1.6536213539657816E-2</v>
      </c>
      <c r="Z2527" s="13">
        <f t="shared" si="3597"/>
        <v>3.3556347639203524E-2</v>
      </c>
      <c r="AA2527" s="13">
        <f t="shared" si="3598"/>
        <v>3.6412349954078334E-2</v>
      </c>
      <c r="AB2527" s="13">
        <f t="shared" si="3599"/>
        <v>1.9755714230789544E-2</v>
      </c>
      <c r="AC2527" s="13">
        <f t="shared" si="3600"/>
        <v>6.2824672114855597E-4</v>
      </c>
      <c r="AD2527" s="13">
        <f t="shared" si="3601"/>
        <v>5.3384935971522475E-3</v>
      </c>
      <c r="AE2527" s="13">
        <f t="shared" si="3602"/>
        <v>6.9206902629466178E-3</v>
      </c>
      <c r="AF2527" s="13">
        <f t="shared" si="3603"/>
        <v>4.485905325539179E-3</v>
      </c>
      <c r="AG2527" s="13">
        <f t="shared" si="3604"/>
        <v>1.9384720141227513E-3</v>
      </c>
      <c r="AH2527" s="13">
        <f t="shared" si="3605"/>
        <v>1.0875403526313551E-2</v>
      </c>
      <c r="AI2527" s="13">
        <f t="shared" si="3606"/>
        <v>1.1801016110266576E-2</v>
      </c>
      <c r="AJ2527" s="13">
        <f t="shared" si="3607"/>
        <v>6.4027040880743182E-3</v>
      </c>
      <c r="AK2527" s="13">
        <f t="shared" si="3608"/>
        <v>2.3158807827166313E-3</v>
      </c>
      <c r="AL2527" s="13">
        <f t="shared" si="3609"/>
        <v>3.5350448778088732E-5</v>
      </c>
      <c r="AM2527" s="13">
        <f t="shared" si="3610"/>
        <v>1.1585712436714289E-3</v>
      </c>
      <c r="AN2527" s="13">
        <f t="shared" si="3611"/>
        <v>1.5019429318570267E-3</v>
      </c>
      <c r="AO2527" s="13">
        <f t="shared" si="3612"/>
        <v>9.7354072219448125E-4</v>
      </c>
      <c r="AP2527" s="13">
        <f t="shared" si="3613"/>
        <v>4.206913226275068E-4</v>
      </c>
      <c r="AQ2527" s="13">
        <f t="shared" si="3614"/>
        <v>1.3634344067432286E-4</v>
      </c>
      <c r="AR2527" s="13">
        <f t="shared" si="3615"/>
        <v>2.8197205043131576E-3</v>
      </c>
      <c r="AS2527" s="13">
        <f t="shared" si="3616"/>
        <v>3.0597087287231933E-3</v>
      </c>
      <c r="AT2527" s="13">
        <f t="shared" si="3617"/>
        <v>1.6600612525788793E-3</v>
      </c>
      <c r="AU2527" s="13">
        <f t="shared" si="3618"/>
        <v>6.0045004424625877E-4</v>
      </c>
      <c r="AV2527" s="13">
        <f t="shared" si="3619"/>
        <v>1.6288868335817739E-4</v>
      </c>
      <c r="AW2527" s="13">
        <f t="shared" si="3620"/>
        <v>1.3813290343778581E-6</v>
      </c>
      <c r="AX2527" s="13">
        <f t="shared" si="3621"/>
        <v>2.0952966447600915E-4</v>
      </c>
      <c r="AY2527" s="13">
        <f t="shared" si="3622"/>
        <v>2.7162904335243943E-4</v>
      </c>
      <c r="AZ2527" s="13">
        <f t="shared" si="3623"/>
        <v>1.7606656646226208E-4</v>
      </c>
      <c r="BA2527" s="13">
        <f t="shared" si="3624"/>
        <v>7.6082771913773319E-5</v>
      </c>
      <c r="BB2527" s="13">
        <f t="shared" si="3625"/>
        <v>2.4657953090105706E-5</v>
      </c>
      <c r="BC2527" s="13">
        <f t="shared" si="3626"/>
        <v>6.3931913656661549E-6</v>
      </c>
      <c r="BD2527" s="13">
        <f t="shared" si="3627"/>
        <v>6.0923591656519968E-4</v>
      </c>
      <c r="BE2527" s="13">
        <f t="shared" si="3628"/>
        <v>6.6108837699156286E-4</v>
      </c>
      <c r="BF2527" s="13">
        <f t="shared" si="3629"/>
        <v>3.5867701682568766E-4</v>
      </c>
      <c r="BG2527" s="13">
        <f t="shared" si="3630"/>
        <v>1.2973474941875186E-4</v>
      </c>
      <c r="BH2527" s="13">
        <f t="shared" si="3631"/>
        <v>3.5194139331192555E-5</v>
      </c>
      <c r="BI2527" s="13">
        <f t="shared" si="3632"/>
        <v>7.6379070299224817E-6</v>
      </c>
      <c r="BJ2527" s="14">
        <f t="shared" si="3633"/>
        <v>0.31058233938929425</v>
      </c>
      <c r="BK2527" s="14">
        <f t="shared" si="3634"/>
        <v>0.27621027025105149</v>
      </c>
      <c r="BL2527" s="14">
        <f t="shared" si="3635"/>
        <v>0.37938731419244143</v>
      </c>
      <c r="BM2527" s="14">
        <f t="shared" si="3636"/>
        <v>0.42491272990456941</v>
      </c>
      <c r="BN2527" s="14">
        <f t="shared" si="3637"/>
        <v>0.57455329385310328</v>
      </c>
    </row>
    <row r="2528" spans="1:66" x14ac:dyDescent="0.25">
      <c r="A2528" t="s">
        <v>344</v>
      </c>
      <c r="B2528" t="s">
        <v>204</v>
      </c>
      <c r="C2528" t="s">
        <v>211</v>
      </c>
      <c r="D2528" t="s">
        <v>495</v>
      </c>
      <c r="E2528" s="10">
        <f>VLOOKUP(A2528,home!$A$2:$E$405,3,FALSE)</f>
        <v>1.3976999999999999</v>
      </c>
      <c r="F2528" s="10">
        <f>VLOOKUP(B2528,home!$B$2:$E$405,3,FALSE)</f>
        <v>0.58919999999999995</v>
      </c>
      <c r="G2528" s="10">
        <f>VLOOKUP(C2528,away!$B$2:$E$405,4,FALSE)</f>
        <v>0.85860000000000003</v>
      </c>
      <c r="H2528" s="10">
        <f>VLOOKUP(A2528,away!$A$2:$E$405,3,FALSE)</f>
        <v>1.0585</v>
      </c>
      <c r="I2528" s="10">
        <f>VLOOKUP(C2528,away!$B$2:$E$405,3,FALSE)</f>
        <v>0.70850000000000002</v>
      </c>
      <c r="J2528" s="10">
        <f>VLOOKUP(B2528,home!$B$2:$E$405,4,FALSE)</f>
        <v>1.0003</v>
      </c>
      <c r="K2528" s="12">
        <f t="shared" si="3582"/>
        <v>0.70707842762399997</v>
      </c>
      <c r="L2528" s="12">
        <f t="shared" si="3583"/>
        <v>0.75017223417500001</v>
      </c>
      <c r="M2528" s="13">
        <f t="shared" si="3584"/>
        <v>0.23287564931727517</v>
      </c>
      <c r="N2528" s="13">
        <f t="shared" si="3585"/>
        <v>0.16466134795117696</v>
      </c>
      <c r="O2528" s="13">
        <f t="shared" si="3586"/>
        <v>0.17469684613329411</v>
      </c>
      <c r="P2528" s="13">
        <f t="shared" si="3587"/>
        <v>0.12352437127480147</v>
      </c>
      <c r="Q2528" s="13">
        <f t="shared" si="3588"/>
        <v>5.8214243499883273E-2</v>
      </c>
      <c r="R2528" s="13">
        <f t="shared" si="3589"/>
        <v>6.5526361683569734E-2</v>
      </c>
      <c r="S2528" s="13">
        <f t="shared" si="3590"/>
        <v>1.6380276709445453E-2</v>
      </c>
      <c r="T2528" s="13">
        <f t="shared" si="3591"/>
        <v>4.3670709107114902E-2</v>
      </c>
      <c r="U2528" s="13">
        <f t="shared" si="3592"/>
        <v>4.6332276787140005E-2</v>
      </c>
      <c r="V2528" s="13">
        <f t="shared" si="3593"/>
        <v>9.6540000724442245E-4</v>
      </c>
      <c r="W2528" s="13">
        <f t="shared" si="3594"/>
        <v>1.372067858640604E-2</v>
      </c>
      <c r="X2528" s="13">
        <f t="shared" si="3595"/>
        <v>1.0292872109561299E-2</v>
      </c>
      <c r="Y2528" s="13">
        <f t="shared" si="3596"/>
        <v>3.8607134332535728E-3</v>
      </c>
      <c r="Z2528" s="13">
        <f t="shared" si="3597"/>
        <v>1.6385352380507538E-2</v>
      </c>
      <c r="AA2528" s="13">
        <f t="shared" si="3598"/>
        <v>1.1585729197274436E-2</v>
      </c>
      <c r="AB2528" s="13">
        <f t="shared" si="3599"/>
        <v>4.0960095918431373E-3</v>
      </c>
      <c r="AC2528" s="13">
        <f t="shared" si="3600"/>
        <v>3.2004856796203309E-5</v>
      </c>
      <c r="AD2528" s="13">
        <f t="shared" si="3601"/>
        <v>2.4253989602025672E-3</v>
      </c>
      <c r="AE2528" s="13">
        <f t="shared" si="3602"/>
        <v>1.8194669567408819E-3</v>
      </c>
      <c r="AF2528" s="13">
        <f t="shared" si="3603"/>
        <v>6.8245679597294761E-4</v>
      </c>
      <c r="AG2528" s="13">
        <f t="shared" si="3604"/>
        <v>1.706533797876461E-4</v>
      </c>
      <c r="AH2528" s="13">
        <f t="shared" si="3605"/>
        <v>3.0729591007574979E-3</v>
      </c>
      <c r="AI2528" s="13">
        <f t="shared" si="3606"/>
        <v>2.1728230891164724E-3</v>
      </c>
      <c r="AJ2528" s="13">
        <f t="shared" si="3607"/>
        <v>7.6817816667879891E-4</v>
      </c>
      <c r="AK2528" s="13">
        <f t="shared" si="3608"/>
        <v>1.8105407007677735E-4</v>
      </c>
      <c r="AL2528" s="13">
        <f t="shared" si="3609"/>
        <v>6.7905422058188606E-7</v>
      </c>
      <c r="AM2528" s="13">
        <f t="shared" si="3610"/>
        <v>3.4298945662818327E-4</v>
      </c>
      <c r="AN2528" s="13">
        <f t="shared" si="3611"/>
        <v>2.5730116697723351E-4</v>
      </c>
      <c r="AO2528" s="13">
        <f t="shared" si="3612"/>
        <v>9.6510095643572986E-5</v>
      </c>
      <c r="AP2528" s="13">
        <f t="shared" si="3613"/>
        <v>2.4133064689794029E-5</v>
      </c>
      <c r="AQ2528" s="13">
        <f t="shared" si="3614"/>
        <v>4.5259887639581463E-6</v>
      </c>
      <c r="AR2528" s="13">
        <f t="shared" si="3615"/>
        <v>4.6104971882873042E-4</v>
      </c>
      <c r="AS2528" s="13">
        <f t="shared" si="3616"/>
        <v>3.2599831024590598E-4</v>
      </c>
      <c r="AT2528" s="13">
        <f t="shared" si="3617"/>
        <v>1.1525318630837806E-4</v>
      </c>
      <c r="AU2528" s="13">
        <f t="shared" si="3618"/>
        <v>2.7164347251194626E-5</v>
      </c>
      <c r="AV2528" s="13">
        <f t="shared" si="3619"/>
        <v>4.8018309854517553E-6</v>
      </c>
      <c r="AW2528" s="13">
        <f t="shared" si="3620"/>
        <v>1.000530945077212E-8</v>
      </c>
      <c r="AX2528" s="13">
        <f t="shared" si="3621"/>
        <v>4.0420074280710973E-5</v>
      </c>
      <c r="AY2528" s="13">
        <f t="shared" si="3622"/>
        <v>3.0322017428680409E-5</v>
      </c>
      <c r="AZ2528" s="13">
        <f t="shared" si="3623"/>
        <v>1.1373367779583234E-5</v>
      </c>
      <c r="BA2528" s="13">
        <f t="shared" si="3624"/>
        <v>2.8439949057679712E-6</v>
      </c>
      <c r="BB2528" s="13">
        <f t="shared" si="3625"/>
        <v>5.3337150311056926E-7</v>
      </c>
      <c r="BC2528" s="13">
        <f t="shared" si="3626"/>
        <v>8.0024098426746767E-8</v>
      </c>
      <c r="BD2528" s="13">
        <f t="shared" si="3627"/>
        <v>5.7644449606584031E-5</v>
      </c>
      <c r="BE2528" s="13">
        <f t="shared" si="3628"/>
        <v>4.0759146789074338E-5</v>
      </c>
      <c r="BF2528" s="13">
        <f t="shared" si="3629"/>
        <v>1.4409956711457244E-5</v>
      </c>
      <c r="BG2528" s="13">
        <f t="shared" si="3630"/>
        <v>3.3963231778890311E-6</v>
      </c>
      <c r="BH2528" s="13">
        <f t="shared" si="3631"/>
        <v>6.0036671308118065E-7</v>
      </c>
      <c r="BI2528" s="13">
        <f t="shared" si="3632"/>
        <v>8.4901270296646106E-8</v>
      </c>
      <c r="BJ2528" s="14">
        <f t="shared" si="3633"/>
        <v>0.30032957340279914</v>
      </c>
      <c r="BK2528" s="14">
        <f t="shared" si="3634"/>
        <v>0.37380870323721205</v>
      </c>
      <c r="BL2528" s="14">
        <f t="shared" si="3635"/>
        <v>0.30948340035763905</v>
      </c>
      <c r="BM2528" s="14">
        <f t="shared" si="3636"/>
        <v>0.18047789750603765</v>
      </c>
      <c r="BN2528" s="14">
        <f t="shared" si="3637"/>
        <v>0.81949881986000062</v>
      </c>
    </row>
    <row r="2529" spans="1:66" x14ac:dyDescent="0.25">
      <c r="A2529" t="s">
        <v>344</v>
      </c>
      <c r="B2529" t="s">
        <v>201</v>
      </c>
      <c r="C2529" t="s">
        <v>207</v>
      </c>
      <c r="D2529" t="s">
        <v>495</v>
      </c>
      <c r="E2529" s="10">
        <f>VLOOKUP(A2529,home!$A$2:$E$405,3,FALSE)</f>
        <v>1.3976999999999999</v>
      </c>
      <c r="F2529" s="10">
        <f>VLOOKUP(B2529,home!$B$2:$E$405,3,FALSE)</f>
        <v>0.8417</v>
      </c>
      <c r="G2529" s="10">
        <f>VLOOKUP(C2529,away!$B$2:$E$405,4,FALSE)</f>
        <v>1.0731999999999999</v>
      </c>
      <c r="H2529" s="10">
        <f>VLOOKUP(A2529,away!$A$2:$E$405,3,FALSE)</f>
        <v>1.0585</v>
      </c>
      <c r="I2529" s="10">
        <f>VLOOKUP(C2529,away!$B$2:$E$405,3,FALSE)</f>
        <v>0.73480000000000001</v>
      </c>
      <c r="J2529" s="10">
        <f>VLOOKUP(B2529,home!$B$2:$E$405,4,FALSE)</f>
        <v>1.0003</v>
      </c>
      <c r="K2529" s="12">
        <f t="shared" si="3582"/>
        <v>1.2625597973879998</v>
      </c>
      <c r="L2529" s="12">
        <f t="shared" si="3583"/>
        <v>0.77801913573999992</v>
      </c>
      <c r="M2529" s="13">
        <f t="shared" si="3584"/>
        <v>0.12995345473634609</v>
      </c>
      <c r="N2529" s="13">
        <f t="shared" si="3585"/>
        <v>0.16407400748179174</v>
      </c>
      <c r="O2529" s="13">
        <f t="shared" si="3586"/>
        <v>0.10110627454039917</v>
      </c>
      <c r="P2529" s="13">
        <f t="shared" si="3587"/>
        <v>0.12765271749838186</v>
      </c>
      <c r="Q2529" s="13">
        <f t="shared" si="3588"/>
        <v>0.1035766228214241</v>
      </c>
      <c r="R2529" s="13">
        <f t="shared" si="3589"/>
        <v>3.9331308167906261E-2</v>
      </c>
      <c r="S2529" s="13">
        <f t="shared" si="3590"/>
        <v>3.134817831080746E-2</v>
      </c>
      <c r="T2529" s="13">
        <f t="shared" si="3591"/>
        <v>8.0584594570392312E-2</v>
      </c>
      <c r="U2529" s="13">
        <f t="shared" si="3592"/>
        <v>4.9658128471476715E-2</v>
      </c>
      <c r="V2529" s="13">
        <f t="shared" si="3593"/>
        <v>3.4214644672562432E-3</v>
      </c>
      <c r="W2529" s="13">
        <f t="shared" si="3594"/>
        <v>4.3590559974516815E-2</v>
      </c>
      <c r="X2529" s="13">
        <f t="shared" si="3595"/>
        <v>3.3914289797796197E-2</v>
      </c>
      <c r="Y2529" s="13">
        <f t="shared" si="3596"/>
        <v>1.3192983218858648E-2</v>
      </c>
      <c r="Z2529" s="13">
        <f t="shared" si="3597"/>
        <v>1.0200170129439344E-2</v>
      </c>
      <c r="AA2529" s="13">
        <f t="shared" si="3598"/>
        <v>1.2878324731948066E-2</v>
      </c>
      <c r="AB2529" s="13">
        <f t="shared" si="3599"/>
        <v>8.1298275321326115E-3</v>
      </c>
      <c r="AC2529" s="13">
        <f t="shared" si="3600"/>
        <v>2.100556108509797E-4</v>
      </c>
      <c r="AD2529" s="13">
        <f t="shared" si="3601"/>
        <v>1.375892214236386E-2</v>
      </c>
      <c r="AE2529" s="13">
        <f t="shared" si="3602"/>
        <v>1.0704704713915877E-2</v>
      </c>
      <c r="AF2529" s="13">
        <f t="shared" si="3603"/>
        <v>4.1642325549363663E-3</v>
      </c>
      <c r="AG2529" s="13">
        <f t="shared" si="3604"/>
        <v>1.0799508711373214E-3</v>
      </c>
      <c r="AH2529" s="13">
        <f t="shared" si="3605"/>
        <v>1.9839818871268404E-3</v>
      </c>
      <c r="AI2529" s="13">
        <f t="shared" si="3606"/>
        <v>2.5048957694323252E-3</v>
      </c>
      <c r="AJ2529" s="13">
        <f t="shared" si="3607"/>
        <v>1.5812903475662676E-3</v>
      </c>
      <c r="AK2529" s="13">
        <f t="shared" si="3608"/>
        <v>6.6549120694495536E-4</v>
      </c>
      <c r="AL2529" s="13">
        <f t="shared" si="3609"/>
        <v>8.2534687839770455E-6</v>
      </c>
      <c r="AM2529" s="13">
        <f t="shared" si="3610"/>
        <v>3.4742923904680359E-3</v>
      </c>
      <c r="AN2529" s="13">
        <f t="shared" si="3611"/>
        <v>2.7030659629399992E-3</v>
      </c>
      <c r="AO2529" s="13">
        <f t="shared" si="3612"/>
        <v>1.0515185221673944E-3</v>
      </c>
      <c r="AP2529" s="13">
        <f t="shared" si="3613"/>
        <v>2.7270051061042608E-4</v>
      </c>
      <c r="AQ2529" s="13">
        <f t="shared" si="3614"/>
        <v>5.3041553895245096E-5</v>
      </c>
      <c r="AR2529" s="13">
        <f t="shared" si="3615"/>
        <v>3.0871517462924779E-4</v>
      </c>
      <c r="AS2529" s="13">
        <f t="shared" si="3616"/>
        <v>3.8977136833050408E-4</v>
      </c>
      <c r="AT2529" s="13">
        <f t="shared" si="3617"/>
        <v>2.4605482991350239E-4</v>
      </c>
      <c r="AU2529" s="13">
        <f t="shared" si="3618"/>
        <v>1.0355297873397676E-4</v>
      </c>
      <c r="AV2529" s="13">
        <f t="shared" si="3619"/>
        <v>3.2685456962323405E-5</v>
      </c>
      <c r="AW2529" s="13">
        <f t="shared" si="3620"/>
        <v>2.2520407642196624E-7</v>
      </c>
      <c r="AX2529" s="13">
        <f t="shared" si="3621"/>
        <v>7.310836494293317E-4</v>
      </c>
      <c r="AY2529" s="13">
        <f t="shared" si="3622"/>
        <v>5.6879706908265367E-4</v>
      </c>
      <c r="AZ2529" s="13">
        <f t="shared" si="3623"/>
        <v>2.2126750204956561E-4</v>
      </c>
      <c r="BA2529" s="13">
        <f t="shared" si="3624"/>
        <v>5.7383450237317239E-5</v>
      </c>
      <c r="BB2529" s="13">
        <f t="shared" si="3625"/>
        <v>1.1161355589854213E-5</v>
      </c>
      <c r="BC2529" s="13">
        <f t="shared" si="3626"/>
        <v>1.7367496459410388E-6</v>
      </c>
      <c r="BD2529" s="13">
        <f t="shared" si="3627"/>
        <v>4.0031052225811732E-5</v>
      </c>
      <c r="BE2529" s="13">
        <f t="shared" si="3628"/>
        <v>5.0541597187449309E-5</v>
      </c>
      <c r="BF2529" s="13">
        <f t="shared" si="3629"/>
        <v>3.1905894352325956E-5</v>
      </c>
      <c r="BG2529" s="13">
        <f t="shared" si="3630"/>
        <v>1.3427699836318525E-5</v>
      </c>
      <c r="BH2529" s="13">
        <f t="shared" si="3631"/>
        <v>4.2383184961823017E-6</v>
      </c>
      <c r="BI2529" s="13">
        <f t="shared" si="3632"/>
        <v>1.0702261083611477E-6</v>
      </c>
      <c r="BJ2529" s="14">
        <f t="shared" si="3633"/>
        <v>0.47778691686324892</v>
      </c>
      <c r="BK2529" s="14">
        <f t="shared" si="3634"/>
        <v>0.29316292116150916</v>
      </c>
      <c r="BL2529" s="14">
        <f t="shared" si="3635"/>
        <v>0.21906151725170922</v>
      </c>
      <c r="BM2529" s="14">
        <f t="shared" si="3636"/>
        <v>0.3339485682946513</v>
      </c>
      <c r="BN2529" s="14">
        <f t="shared" si="3637"/>
        <v>0.66569438524624924</v>
      </c>
    </row>
    <row r="2530" spans="1:66" x14ac:dyDescent="0.25">
      <c r="A2530" t="s">
        <v>344</v>
      </c>
      <c r="B2530" t="s">
        <v>210</v>
      </c>
      <c r="C2530" t="s">
        <v>205</v>
      </c>
      <c r="D2530" t="s">
        <v>495</v>
      </c>
      <c r="E2530" s="10">
        <f>VLOOKUP(A2530,home!$A$2:$E$405,3,FALSE)</f>
        <v>1.3976999999999999</v>
      </c>
      <c r="F2530" s="10">
        <f>VLOOKUP(B2530,home!$B$2:$E$405,3,FALSE)</f>
        <v>1.1783999999999999</v>
      </c>
      <c r="G2530" s="10">
        <f>VLOOKUP(C2530,away!$B$2:$E$405,4,FALSE)</f>
        <v>1.4309000000000001</v>
      </c>
      <c r="H2530" s="10">
        <f>VLOOKUP(A2530,away!$A$2:$E$405,3,FALSE)</f>
        <v>1.0585</v>
      </c>
      <c r="I2530" s="10">
        <f>VLOOKUP(C2530,away!$B$2:$E$405,3,FALSE)</f>
        <v>1.1114999999999999</v>
      </c>
      <c r="J2530" s="10">
        <f>VLOOKUP(B2530,home!$B$2:$E$405,4,FALSE)</f>
        <v>0.94469999999999998</v>
      </c>
      <c r="K2530" s="12">
        <f t="shared" si="3582"/>
        <v>2.3567633871119997</v>
      </c>
      <c r="L2530" s="12">
        <f t="shared" si="3583"/>
        <v>1.1114610419249999</v>
      </c>
      <c r="M2530" s="13">
        <f t="shared" si="3584"/>
        <v>3.1172330236789544E-2</v>
      </c>
      <c r="N2530" s="13">
        <f t="shared" si="3585"/>
        <v>7.3465806593029925E-2</v>
      </c>
      <c r="O2530" s="13">
        <f t="shared" si="3586"/>
        <v>3.4646830644212277E-2</v>
      </c>
      <c r="P2530" s="13">
        <f t="shared" si="3587"/>
        <v>8.1654381941749551E-2</v>
      </c>
      <c r="Q2530" s="13">
        <f t="shared" si="3588"/>
        <v>8.6570761591552164E-2</v>
      </c>
      <c r="R2530" s="13">
        <f t="shared" si="3589"/>
        <v>1.9254301243607604E-2</v>
      </c>
      <c r="S2530" s="13">
        <f t="shared" si="3590"/>
        <v>5.3472406775835285E-2</v>
      </c>
      <c r="T2530" s="13">
        <f t="shared" si="3591"/>
        <v>9.622002887878732E-2</v>
      </c>
      <c r="U2530" s="13">
        <f t="shared" si="3592"/>
        <v>4.5377832215359445E-2</v>
      </c>
      <c r="V2530" s="13">
        <f t="shared" si="3593"/>
        <v>1.5563148090530341E-2</v>
      </c>
      <c r="W2530" s="13">
        <f t="shared" si="3594"/>
        <v>6.8008933771123964E-2</v>
      </c>
      <c r="X2530" s="13">
        <f t="shared" si="3595"/>
        <v>7.5589280389461749E-2</v>
      </c>
      <c r="Y2530" s="13">
        <f t="shared" si="3596"/>
        <v>4.2007270170016077E-2</v>
      </c>
      <c r="Z2530" s="13">
        <f t="shared" si="3597"/>
        <v>7.1334685739193084E-3</v>
      </c>
      <c r="AA2530" s="13">
        <f t="shared" si="3598"/>
        <v>1.6811897558127075E-2</v>
      </c>
      <c r="AB2530" s="13">
        <f t="shared" si="3599"/>
        <v>1.9810832316435767E-2</v>
      </c>
      <c r="AC2530" s="13">
        <f t="shared" si="3600"/>
        <v>2.5479311875848711E-3</v>
      </c>
      <c r="AD2530" s="13">
        <f t="shared" si="3601"/>
        <v>4.0070241277077444E-2</v>
      </c>
      <c r="AE2530" s="13">
        <f t="shared" si="3602"/>
        <v>4.453651212000663E-2</v>
      </c>
      <c r="AF2530" s="13">
        <f t="shared" si="3603"/>
        <v>2.4750299082303986E-2</v>
      </c>
      <c r="AG2530" s="13">
        <f t="shared" si="3604"/>
        <v>9.1696644019909831E-3</v>
      </c>
      <c r="AH2530" s="13">
        <f t="shared" si="3605"/>
        <v>1.9821431034269003E-3</v>
      </c>
      <c r="AI2530" s="13">
        <f t="shared" si="3606"/>
        <v>4.6714422941730718E-3</v>
      </c>
      <c r="AJ2530" s="13">
        <f t="shared" si="3607"/>
        <v>5.5047420819567911E-3</v>
      </c>
      <c r="AK2530" s="13">
        <f t="shared" si="3608"/>
        <v>4.3244581980834826E-3</v>
      </c>
      <c r="AL2530" s="13">
        <f t="shared" si="3609"/>
        <v>2.6696720427632373E-4</v>
      </c>
      <c r="AM2530" s="13">
        <f t="shared" si="3610"/>
        <v>1.8887215510912013E-2</v>
      </c>
      <c r="AN2530" s="13">
        <f t="shared" si="3611"/>
        <v>2.0992404230820282E-2</v>
      </c>
      <c r="AO2530" s="13">
        <f t="shared" si="3612"/>
        <v>1.1666119739449147E-2</v>
      </c>
      <c r="AP2530" s="13">
        <f t="shared" si="3613"/>
        <v>4.3221458669433178E-3</v>
      </c>
      <c r="AQ2530" s="13">
        <f t="shared" si="3614"/>
        <v>1.2009741871561634E-3</v>
      </c>
      <c r="AR2530" s="13">
        <f t="shared" si="3615"/>
        <v>4.406149677958628E-4</v>
      </c>
      <c r="AS2530" s="13">
        <f t="shared" si="3616"/>
        <v>1.0384252239148224E-3</v>
      </c>
      <c r="AT2530" s="13">
        <f t="shared" si="3617"/>
        <v>1.223661273988017E-3</v>
      </c>
      <c r="AU2530" s="13">
        <f t="shared" si="3618"/>
        <v>9.6129336292059462E-4</v>
      </c>
      <c r="AV2530" s="13">
        <f t="shared" si="3619"/>
        <v>5.6638525050125633E-4</v>
      </c>
      <c r="AW2530" s="13">
        <f t="shared" si="3620"/>
        <v>1.9425206316619867E-5</v>
      </c>
      <c r="AX2530" s="13">
        <f t="shared" si="3621"/>
        <v>7.4187830001018829E-3</v>
      </c>
      <c r="AY2530" s="13">
        <f t="shared" si="3622"/>
        <v>8.2456882831087146E-3</v>
      </c>
      <c r="AZ2530" s="13">
        <f t="shared" si="3623"/>
        <v>4.5823806452663894E-3</v>
      </c>
      <c r="BA2530" s="13">
        <f t="shared" si="3624"/>
        <v>1.6977125221615777E-3</v>
      </c>
      <c r="BB2530" s="13">
        <f t="shared" si="3625"/>
        <v>4.7173533219270686E-4</v>
      </c>
      <c r="BC2530" s="13">
        <f t="shared" si="3626"/>
        <v>1.0486308876634832E-4</v>
      </c>
      <c r="BD2530" s="13">
        <f t="shared" si="3627"/>
        <v>8.1621061865689949E-5</v>
      </c>
      <c r="BE2530" s="13">
        <f t="shared" si="3628"/>
        <v>1.9236153022226149E-4</v>
      </c>
      <c r="BF2530" s="13">
        <f t="shared" si="3629"/>
        <v>2.2667530575833222E-4</v>
      </c>
      <c r="BG2530" s="13">
        <f t="shared" si="3630"/>
        <v>1.7807335379121841E-4</v>
      </c>
      <c r="BH2530" s="13">
        <f t="shared" si="3631"/>
        <v>1.0491919010884634E-4</v>
      </c>
      <c r="BI2530" s="13">
        <f t="shared" si="3632"/>
        <v>4.945394117079448E-5</v>
      </c>
      <c r="BJ2530" s="14">
        <f t="shared" si="3633"/>
        <v>0.63997882068222878</v>
      </c>
      <c r="BK2530" s="14">
        <f t="shared" si="3634"/>
        <v>0.19292285371987461</v>
      </c>
      <c r="BL2530" s="14">
        <f t="shared" si="3635"/>
        <v>0.15744796411742004</v>
      </c>
      <c r="BM2530" s="14">
        <f t="shared" si="3636"/>
        <v>0.66249243176570971</v>
      </c>
      <c r="BN2530" s="14">
        <f t="shared" si="3637"/>
        <v>0.32676441225094111</v>
      </c>
    </row>
    <row r="2531" spans="1:66" x14ac:dyDescent="0.25">
      <c r="A2531" t="s">
        <v>346</v>
      </c>
      <c r="B2531" t="s">
        <v>233</v>
      </c>
      <c r="C2531" t="s">
        <v>231</v>
      </c>
      <c r="D2531" t="s">
        <v>495</v>
      </c>
      <c r="E2531" s="10">
        <f>VLOOKUP(A2531,home!$A$2:$E$405,3,FALSE)</f>
        <v>1.5866</v>
      </c>
      <c r="F2531" s="10">
        <f>VLOOKUP(B2531,home!$B$2:$E$405,3,FALSE)</f>
        <v>1.0084</v>
      </c>
      <c r="G2531" s="10">
        <f>VLOOKUP(C2531,away!$B$2:$E$405,4,FALSE)</f>
        <v>0.88239999999999996</v>
      </c>
      <c r="H2531" s="10">
        <f>VLOOKUP(A2531,away!$A$2:$E$405,3,FALSE)</f>
        <v>1.1788000000000001</v>
      </c>
      <c r="I2531" s="10">
        <f>VLOOKUP(C2531,away!$B$2:$E$405,3,FALSE)</f>
        <v>1.018</v>
      </c>
      <c r="J2531" s="10">
        <f>VLOOKUP(B2531,home!$B$2:$E$405,4,FALSE)</f>
        <v>1.018</v>
      </c>
      <c r="K2531" s="12">
        <f t="shared" si="3582"/>
        <v>1.4117759730559998</v>
      </c>
      <c r="L2531" s="12">
        <f t="shared" si="3583"/>
        <v>1.2216187312</v>
      </c>
      <c r="M2531" s="13">
        <f t="shared" si="3584"/>
        <v>7.1834192023389254E-2</v>
      </c>
      <c r="N2531" s="13">
        <f t="shared" si="3585"/>
        <v>0.10141378634251189</v>
      </c>
      <c r="O2531" s="13">
        <f t="shared" si="3586"/>
        <v>8.7753994516389933E-2</v>
      </c>
      <c r="P2531" s="13">
        <f t="shared" si="3587"/>
        <v>0.12388898099792725</v>
      </c>
      <c r="Q2531" s="13">
        <f t="shared" si="3588"/>
        <v>7.1586773447496505E-2</v>
      </c>
      <c r="R2531" s="13">
        <f t="shared" si="3589"/>
        <v>5.3600961719422024E-2</v>
      </c>
      <c r="S2531" s="13">
        <f t="shared" si="3590"/>
        <v>5.3416343876003074E-2</v>
      </c>
      <c r="T2531" s="13">
        <f t="shared" si="3591"/>
        <v>8.745174334963253E-2</v>
      </c>
      <c r="U2531" s="13">
        <f t="shared" si="3592"/>
        <v>7.5672549888174415E-2</v>
      </c>
      <c r="V2531" s="13">
        <f t="shared" si="3593"/>
        <v>1.023606698368525E-2</v>
      </c>
      <c r="W2531" s="13">
        <f t="shared" si="3594"/>
        <v>3.3688162247259588E-2</v>
      </c>
      <c r="X2531" s="13">
        <f t="shared" si="3595"/>
        <v>4.1154090020956997E-2</v>
      </c>
      <c r="Y2531" s="13">
        <f t="shared" si="3596"/>
        <v>2.5137303617546038E-2</v>
      </c>
      <c r="Z2531" s="13">
        <f t="shared" si="3597"/>
        <v>2.1826646282260026E-2</v>
      </c>
      <c r="AA2531" s="13">
        <f t="shared" si="3598"/>
        <v>3.0814334793686764E-2</v>
      </c>
      <c r="AB2531" s="13">
        <f t="shared" si="3599"/>
        <v>2.1751468743715245E-2</v>
      </c>
      <c r="AC2531" s="13">
        <f t="shared" si="3600"/>
        <v>1.1033533199120448E-3</v>
      </c>
      <c r="AD2531" s="13">
        <f t="shared" si="3601"/>
        <v>1.1890034509273329E-2</v>
      </c>
      <c r="AE2531" s="13">
        <f t="shared" si="3602"/>
        <v>1.4525088871142698E-2</v>
      </c>
      <c r="AF2531" s="13">
        <f t="shared" si="3603"/>
        <v>8.8720603186662941E-3</v>
      </c>
      <c r="AG2531" s="13">
        <f t="shared" si="3604"/>
        <v>3.6127583565396604E-3</v>
      </c>
      <c r="AH2531" s="13">
        <f t="shared" si="3605"/>
        <v>6.6659599844214254E-3</v>
      </c>
      <c r="AI2531" s="13">
        <f t="shared" si="3606"/>
        <v>9.4108421433589141E-3</v>
      </c>
      <c r="AJ2531" s="13">
        <f t="shared" si="3607"/>
        <v>6.6430004121084728E-3</v>
      </c>
      <c r="AK2531" s="13">
        <f t="shared" si="3608"/>
        <v>3.1261427902719483E-3</v>
      </c>
      <c r="AL2531" s="13">
        <f t="shared" si="3609"/>
        <v>7.6116019201594593E-5</v>
      </c>
      <c r="AM2531" s="13">
        <f t="shared" si="3610"/>
        <v>3.357213007799753E-3</v>
      </c>
      <c r="AN2531" s="13">
        <f t="shared" si="3611"/>
        <v>4.1012342949564694E-3</v>
      </c>
      <c r="AO2531" s="13">
        <f t="shared" si="3612"/>
        <v>2.505072317879325E-3</v>
      </c>
      <c r="AP2531" s="13">
        <f t="shared" si="3613"/>
        <v>1.0200810888439942E-3</v>
      </c>
      <c r="AQ2531" s="13">
        <f t="shared" si="3614"/>
        <v>3.1153754136867886E-4</v>
      </c>
      <c r="AR2531" s="13">
        <f t="shared" si="3615"/>
        <v>1.6286523156797748E-3</v>
      </c>
      <c r="AS2531" s="13">
        <f t="shared" si="3616"/>
        <v>2.2992922077387213E-3</v>
      </c>
      <c r="AT2531" s="13">
        <f t="shared" si="3617"/>
        <v>1.6230427469602058E-3</v>
      </c>
      <c r="AU2531" s="13">
        <f t="shared" si="3618"/>
        <v>7.63790917800409E-4</v>
      </c>
      <c r="AV2531" s="13">
        <f t="shared" si="3619"/>
        <v>2.6957541654725197E-4</v>
      </c>
      <c r="AW2531" s="13">
        <f t="shared" si="3620"/>
        <v>3.6464900746839257E-6</v>
      </c>
      <c r="AX2531" s="13">
        <f t="shared" si="3621"/>
        <v>7.8993877680712493E-4</v>
      </c>
      <c r="AY2531" s="13">
        <f t="shared" si="3622"/>
        <v>9.6500400624879997E-4</v>
      </c>
      <c r="AZ2531" s="13">
        <f t="shared" si="3623"/>
        <v>5.8943348485828806E-4</v>
      </c>
      <c r="BA2531" s="13">
        <f t="shared" si="3624"/>
        <v>2.4002099529979199E-4</v>
      </c>
      <c r="BB2531" s="13">
        <f t="shared" si="3625"/>
        <v>7.3303535934873303E-5</v>
      </c>
      <c r="BC2531" s="13">
        <f t="shared" si="3626"/>
        <v>1.7909794512246705E-5</v>
      </c>
      <c r="BD2531" s="13">
        <f t="shared" si="3627"/>
        <v>3.3159869590777819E-4</v>
      </c>
      <c r="BE2531" s="13">
        <f t="shared" si="3628"/>
        <v>4.6814307157930408E-4</v>
      </c>
      <c r="BF2531" s="13">
        <f t="shared" si="3629"/>
        <v>3.3045657020414835E-4</v>
      </c>
      <c r="BG2531" s="13">
        <f t="shared" si="3630"/>
        <v>1.5551021531756993E-4</v>
      </c>
      <c r="BH2531" s="13">
        <f t="shared" si="3631"/>
        <v>5.4886396387527601E-5</v>
      </c>
      <c r="BI2531" s="13">
        <f t="shared" si="3632"/>
        <v>1.5497459133507812E-5</v>
      </c>
      <c r="BJ2531" s="14">
        <f t="shared" si="3633"/>
        <v>0.41330254992553483</v>
      </c>
      <c r="BK2531" s="14">
        <f t="shared" si="3634"/>
        <v>0.26152005722636734</v>
      </c>
      <c r="BL2531" s="14">
        <f t="shared" si="3635"/>
        <v>0.30337970100480527</v>
      </c>
      <c r="BM2531" s="14">
        <f t="shared" si="3636"/>
        <v>0.48898890787565658</v>
      </c>
      <c r="BN2531" s="14">
        <f t="shared" si="3637"/>
        <v>0.51007868904713694</v>
      </c>
    </row>
    <row r="2532" spans="1:66" x14ac:dyDescent="0.25">
      <c r="A2532" t="s">
        <v>346</v>
      </c>
      <c r="B2532" t="s">
        <v>240</v>
      </c>
      <c r="C2532" t="s">
        <v>237</v>
      </c>
      <c r="D2532" t="s">
        <v>495</v>
      </c>
      <c r="E2532" s="10">
        <f>VLOOKUP(A2532,home!$A$2:$E$405,3,FALSE)</f>
        <v>1.5866</v>
      </c>
      <c r="F2532" s="10">
        <f>VLOOKUP(B2532,home!$B$2:$E$405,3,FALSE)</f>
        <v>0.84040000000000004</v>
      </c>
      <c r="G2532" s="10">
        <f>VLOOKUP(C2532,away!$B$2:$E$405,4,FALSE)</f>
        <v>0.70030000000000003</v>
      </c>
      <c r="H2532" s="10">
        <f>VLOOKUP(A2532,away!$A$2:$E$405,3,FALSE)</f>
        <v>1.1788000000000001</v>
      </c>
      <c r="I2532" s="10">
        <f>VLOOKUP(C2532,away!$B$2:$E$405,3,FALSE)</f>
        <v>0.84830000000000005</v>
      </c>
      <c r="J2532" s="10">
        <f>VLOOKUP(B2532,home!$B$2:$E$405,4,FALSE)</f>
        <v>1.0367999999999999</v>
      </c>
      <c r="K2532" s="12">
        <f t="shared" si="3582"/>
        <v>0.93376506159200012</v>
      </c>
      <c r="L2532" s="12">
        <f t="shared" si="3583"/>
        <v>1.0367751582720002</v>
      </c>
      <c r="M2532" s="13">
        <f t="shared" si="3584"/>
        <v>0.13938153919685889</v>
      </c>
      <c r="N2532" s="13">
        <f t="shared" si="3585"/>
        <v>0.13014961153294272</v>
      </c>
      <c r="O2532" s="13">
        <f t="shared" si="3586"/>
        <v>0.14450731736101838</v>
      </c>
      <c r="P2532" s="13">
        <f t="shared" si="3587"/>
        <v>0.13493588409610602</v>
      </c>
      <c r="Q2532" s="13">
        <f t="shared" si="3588"/>
        <v>6.076458001461657E-2</v>
      </c>
      <c r="R2532" s="13">
        <f t="shared" si="3589"/>
        <v>7.4910798414215995E-2</v>
      </c>
      <c r="S2532" s="13">
        <f t="shared" si="3590"/>
        <v>3.2658006436350376E-2</v>
      </c>
      <c r="T2532" s="13">
        <f t="shared" si="3591"/>
        <v>6.299920706198571E-2</v>
      </c>
      <c r="U2532" s="13">
        <f t="shared" si="3592"/>
        <v>6.9949086295156296E-2</v>
      </c>
      <c r="V2532" s="13">
        <f t="shared" si="3593"/>
        <v>3.5129289293081242E-3</v>
      </c>
      <c r="W2532" s="13">
        <f t="shared" si="3594"/>
        <v>1.8913280599986818E-2</v>
      </c>
      <c r="X2532" s="13">
        <f t="shared" si="3595"/>
        <v>1.9608819487494086E-2</v>
      </c>
      <c r="Y2532" s="13">
        <f t="shared" si="3596"/>
        <v>1.016496846383688E-2</v>
      </c>
      <c r="Z2532" s="13">
        <f t="shared" si="3597"/>
        <v>2.588855162739356E-2</v>
      </c>
      <c r="AA2532" s="13">
        <f t="shared" si="3598"/>
        <v>2.4173825004880821E-2</v>
      </c>
      <c r="AB2532" s="13">
        <f t="shared" si="3599"/>
        <v>1.1286336597298387E-2</v>
      </c>
      <c r="AC2532" s="13">
        <f t="shared" si="3600"/>
        <v>2.1255512637037829E-4</v>
      </c>
      <c r="AD2532" s="13">
        <f t="shared" si="3601"/>
        <v>4.4151401560883676E-3</v>
      </c>
      <c r="AE2532" s="13">
        <f t="shared" si="3602"/>
        <v>4.5775076341215814E-3</v>
      </c>
      <c r="AF2532" s="13">
        <f t="shared" si="3603"/>
        <v>2.3729231009288454E-3</v>
      </c>
      <c r="AG2532" s="13">
        <f t="shared" si="3604"/>
        <v>8.2006257451092981E-4</v>
      </c>
      <c r="AH2532" s="13">
        <f t="shared" si="3605"/>
        <v>6.7101518027309513E-3</v>
      </c>
      <c r="AI2532" s="13">
        <f t="shared" si="3606"/>
        <v>6.2657053113687371E-3</v>
      </c>
      <c r="AJ2532" s="13">
        <f t="shared" si="3607"/>
        <v>2.9253483529937756E-3</v>
      </c>
      <c r="AK2532" s="13">
        <f t="shared" si="3608"/>
        <v>9.1052936167042959E-4</v>
      </c>
      <c r="AL2532" s="13">
        <f t="shared" si="3609"/>
        <v>8.231022289239554E-6</v>
      </c>
      <c r="AM2532" s="13">
        <f t="shared" si="3610"/>
        <v>8.2454072395743384E-4</v>
      </c>
      <c r="AN2532" s="13">
        <f t="shared" si="3611"/>
        <v>8.5486333958267804E-4</v>
      </c>
      <c r="AO2532" s="13">
        <f t="shared" si="3612"/>
        <v>4.4315053709838081E-4</v>
      </c>
      <c r="AP2532" s="13">
        <f t="shared" si="3613"/>
        <v>1.5314915607949855E-4</v>
      </c>
      <c r="AQ2532" s="13">
        <f t="shared" si="3614"/>
        <v>3.9695310133386344E-5</v>
      </c>
      <c r="AR2532" s="13">
        <f t="shared" si="3615"/>
        <v>1.3913837394611062E-3</v>
      </c>
      <c r="AS2532" s="13">
        <f t="shared" si="3616"/>
        <v>1.2992255231760073E-3</v>
      </c>
      <c r="AT2532" s="13">
        <f t="shared" si="3617"/>
        <v>6.0658570033517145E-4</v>
      </c>
      <c r="AU2532" s="13">
        <f t="shared" si="3618"/>
        <v>1.8880284461143265E-4</v>
      </c>
      <c r="AV2532" s="13">
        <f t="shared" si="3619"/>
        <v>4.4074374956834799E-5</v>
      </c>
      <c r="AW2532" s="13">
        <f t="shared" si="3620"/>
        <v>2.2134691820522009E-7</v>
      </c>
      <c r="AX2532" s="13">
        <f t="shared" si="3621"/>
        <v>1.2832121998187089E-4</v>
      </c>
      <c r="AY2532" s="13">
        <f t="shared" si="3622"/>
        <v>1.3304025315636034E-4</v>
      </c>
      <c r="AZ2532" s="13">
        <f t="shared" si="3623"/>
        <v>6.896641476136622E-5</v>
      </c>
      <c r="BA2532" s="13">
        <f t="shared" si="3624"/>
        <v>2.3834221859889292E-5</v>
      </c>
      <c r="BB2532" s="13">
        <f t="shared" si="3625"/>
        <v>6.177682285269172E-6</v>
      </c>
      <c r="BC2532" s="13">
        <f t="shared" si="3626"/>
        <v>1.2809735058128158E-6</v>
      </c>
      <c r="BD2532" s="13">
        <f t="shared" si="3627"/>
        <v>2.4042534944947926E-4</v>
      </c>
      <c r="BE2532" s="13">
        <f t="shared" si="3628"/>
        <v>2.2450079123697113E-4</v>
      </c>
      <c r="BF2532" s="13">
        <f t="shared" si="3629"/>
        <v>1.0481549757842155E-4</v>
      </c>
      <c r="BG2532" s="13">
        <f t="shared" si="3630"/>
        <v>3.2624349850703649E-5</v>
      </c>
      <c r="BH2532" s="13">
        <f t="shared" si="3631"/>
        <v>7.6158695119353118E-6</v>
      </c>
      <c r="BI2532" s="13">
        <f t="shared" si="3632"/>
        <v>1.4222865727777828E-6</v>
      </c>
      <c r="BJ2532" s="14">
        <f t="shared" si="3633"/>
        <v>0.31746312045891434</v>
      </c>
      <c r="BK2532" s="14">
        <f t="shared" si="3634"/>
        <v>0.31084218506043937</v>
      </c>
      <c r="BL2532" s="14">
        <f t="shared" si="3635"/>
        <v>0.34578057482807456</v>
      </c>
      <c r="BM2532" s="14">
        <f t="shared" si="3636"/>
        <v>0.31519188245282515</v>
      </c>
      <c r="BN2532" s="14">
        <f t="shared" si="3637"/>
        <v>0.68464973061575862</v>
      </c>
    </row>
    <row r="2533" spans="1:66" x14ac:dyDescent="0.25">
      <c r="A2533" t="s">
        <v>346</v>
      </c>
      <c r="B2533" t="s">
        <v>320</v>
      </c>
      <c r="C2533" t="s">
        <v>236</v>
      </c>
      <c r="D2533" t="s">
        <v>495</v>
      </c>
      <c r="E2533" s="10">
        <f>VLOOKUP(A2533,home!$A$2:$E$405,3,FALSE)</f>
        <v>1.5866</v>
      </c>
      <c r="F2533" s="10">
        <f>VLOOKUP(B2533,home!$B$2:$E$405,3,FALSE)</f>
        <v>1.0084</v>
      </c>
      <c r="G2533" s="10">
        <f>VLOOKUP(C2533,away!$B$2:$E$405,4,FALSE)</f>
        <v>1.1345000000000001</v>
      </c>
      <c r="H2533" s="10">
        <f>VLOOKUP(A2533,away!$A$2:$E$405,3,FALSE)</f>
        <v>1.1788000000000001</v>
      </c>
      <c r="I2533" s="10">
        <f>VLOOKUP(C2533,away!$B$2:$E$405,3,FALSE)</f>
        <v>0.84830000000000005</v>
      </c>
      <c r="J2533" s="10">
        <f>VLOOKUP(B2533,home!$B$2:$E$405,4,FALSE)</f>
        <v>1.6117999999999999</v>
      </c>
      <c r="K2533" s="12">
        <f t="shared" si="3582"/>
        <v>1.81511768068</v>
      </c>
      <c r="L2533" s="12">
        <f t="shared" si="3583"/>
        <v>1.6117613812720002</v>
      </c>
      <c r="M2533" s="13">
        <f t="shared" si="3584"/>
        <v>3.2488176301358161E-2</v>
      </c>
      <c r="N2533" s="13">
        <f t="shared" si="3585"/>
        <v>5.8969863217644164E-2</v>
      </c>
      <c r="O2533" s="13">
        <f t="shared" si="3586"/>
        <v>5.2363187910485304E-2</v>
      </c>
      <c r="P2533" s="13">
        <f t="shared" si="3587"/>
        <v>9.5045348193091087E-2</v>
      </c>
      <c r="Q2533" s="13">
        <f t="shared" si="3588"/>
        <v>5.3518620676813573E-2</v>
      </c>
      <c r="R2533" s="13">
        <f t="shared" si="3589"/>
        <v>4.2198482037204547E-2</v>
      </c>
      <c r="S2533" s="13">
        <f t="shared" si="3590"/>
        <v>6.9514660728803954E-2</v>
      </c>
      <c r="T2533" s="13">
        <f t="shared" si="3591"/>
        <v>8.6259245985833288E-2</v>
      </c>
      <c r="U2533" s="13">
        <f t="shared" si="3592"/>
        <v>7.659521084358735E-2</v>
      </c>
      <c r="V2533" s="13">
        <f t="shared" si="3593"/>
        <v>2.2596409202355318E-2</v>
      </c>
      <c r="W2533" s="13">
        <f t="shared" si="3594"/>
        <v>3.2380864878696847E-2</v>
      </c>
      <c r="X2533" s="13">
        <f t="shared" si="3595"/>
        <v>5.2190227503670437E-2</v>
      </c>
      <c r="Y2533" s="13">
        <f t="shared" si="3596"/>
        <v>4.2059096585107897E-2</v>
      </c>
      <c r="Z2533" s="13">
        <f t="shared" si="3597"/>
        <v>2.2671294565288824E-2</v>
      </c>
      <c r="AA2533" s="13">
        <f t="shared" si="3598"/>
        <v>4.1151067609360131E-2</v>
      </c>
      <c r="AB2533" s="13">
        <f t="shared" si="3599"/>
        <v>3.7347015198303836E-2</v>
      </c>
      <c r="AC2533" s="13">
        <f t="shared" si="3600"/>
        <v>4.1316638563935913E-3</v>
      </c>
      <c r="AD2533" s="13">
        <f t="shared" si="3601"/>
        <v>1.4693770089258169E-2</v>
      </c>
      <c r="AE2533" s="13">
        <f t="shared" si="3602"/>
        <v>2.368285117515595E-2</v>
      </c>
      <c r="AF2533" s="13">
        <f t="shared" si="3603"/>
        <v>1.9085552461264286E-2</v>
      </c>
      <c r="AG2533" s="13">
        <f t="shared" si="3604"/>
        <v>1.0253785465768847E-2</v>
      </c>
      <c r="AH2533" s="13">
        <f t="shared" si="3605"/>
        <v>9.1351792609435829E-3</v>
      </c>
      <c r="AI2533" s="13">
        <f t="shared" si="3606"/>
        <v>1.6581425392719947E-2</v>
      </c>
      <c r="AJ2533" s="13">
        <f t="shared" si="3607"/>
        <v>1.5048619200601151E-2</v>
      </c>
      <c r="AK2533" s="13">
        <f t="shared" si="3608"/>
        <v>9.1050049269438913E-3</v>
      </c>
      <c r="AL2533" s="13">
        <f t="shared" si="3609"/>
        <v>4.8349334995614624E-4</v>
      </c>
      <c r="AM2533" s="13">
        <f t="shared" si="3610"/>
        <v>5.3341843769718917E-3</v>
      </c>
      <c r="AN2533" s="13">
        <f t="shared" si="3611"/>
        <v>8.597432379387742E-3</v>
      </c>
      <c r="AO2533" s="13">
        <f t="shared" si="3612"/>
        <v>6.9285047435973029E-3</v>
      </c>
      <c r="AP2533" s="13">
        <f t="shared" si="3613"/>
        <v>3.7223654585633306E-3</v>
      </c>
      <c r="AQ2533" s="13">
        <f t="shared" si="3614"/>
        <v>1.499891223273305E-3</v>
      </c>
      <c r="AR2533" s="13">
        <f t="shared" si="3615"/>
        <v>2.9447458287571509E-3</v>
      </c>
      <c r="AS2533" s="13">
        <f t="shared" si="3616"/>
        <v>5.3450602188857832E-3</v>
      </c>
      <c r="AT2533" s="13">
        <f t="shared" si="3617"/>
        <v>4.8509566537994495E-3</v>
      </c>
      <c r="AU2533" s="13">
        <f t="shared" si="3618"/>
        <v>2.93501906350789E-3</v>
      </c>
      <c r="AV2533" s="13">
        <f t="shared" si="3619"/>
        <v>1.3318512488265063E-3</v>
      </c>
      <c r="AW2533" s="13">
        <f t="shared" si="3620"/>
        <v>3.9291041154789483E-5</v>
      </c>
      <c r="AX2533" s="13">
        <f t="shared" si="3621"/>
        <v>1.6136953957747834E-3</v>
      </c>
      <c r="AY2533" s="13">
        <f t="shared" si="3622"/>
        <v>2.6008919200462325E-3</v>
      </c>
      <c r="AZ2533" s="13">
        <f t="shared" si="3623"/>
        <v>2.0960085767964499E-3</v>
      </c>
      <c r="BA2533" s="13">
        <f t="shared" si="3624"/>
        <v>1.1260885596318015E-3</v>
      </c>
      <c r="BB2533" s="13">
        <f t="shared" si="3625"/>
        <v>4.5374651307668768E-4</v>
      </c>
      <c r="BC2533" s="13">
        <f t="shared" si="3626"/>
        <v>1.4626622133276712E-4</v>
      </c>
      <c r="BD2533" s="13">
        <f t="shared" si="3627"/>
        <v>7.9103793407543123E-4</v>
      </c>
      <c r="BE2533" s="13">
        <f t="shared" si="3628"/>
        <v>1.4358269402288952E-3</v>
      </c>
      <c r="BF2533" s="13">
        <f t="shared" si="3629"/>
        <v>1.3030974328030671E-3</v>
      </c>
      <c r="BG2533" s="13">
        <f t="shared" si="3630"/>
        <v>7.8842506330985501E-4</v>
      </c>
      <c r="BH2533" s="13">
        <f t="shared" si="3631"/>
        <v>3.5777106807624148E-4</v>
      </c>
      <c r="BI2533" s="13">
        <f t="shared" si="3632"/>
        <v>1.2987931826019083E-4</v>
      </c>
      <c r="BJ2533" s="14">
        <f t="shared" si="3633"/>
        <v>0.4272129534076658</v>
      </c>
      <c r="BK2533" s="14">
        <f t="shared" si="3634"/>
        <v>0.22686064355200447</v>
      </c>
      <c r="BL2533" s="14">
        <f t="shared" si="3635"/>
        <v>0.32173886315068018</v>
      </c>
      <c r="BM2533" s="14">
        <f t="shared" si="3636"/>
        <v>0.66133847546015079</v>
      </c>
      <c r="BN2533" s="14">
        <f t="shared" si="3637"/>
        <v>0.33458367833659686</v>
      </c>
    </row>
    <row r="2534" spans="1:66" x14ac:dyDescent="0.25">
      <c r="A2534" t="s">
        <v>347</v>
      </c>
      <c r="B2534" t="s">
        <v>253</v>
      </c>
      <c r="C2534" t="s">
        <v>257</v>
      </c>
      <c r="D2534" t="s">
        <v>495</v>
      </c>
      <c r="E2534" s="10">
        <f>VLOOKUP(A2534,home!$A$2:$E$405,3,FALSE)</f>
        <v>1.1809000000000001</v>
      </c>
      <c r="F2534" s="10">
        <f>VLOOKUP(B2534,home!$B$2:$E$405,3,FALSE)</f>
        <v>1.1725000000000001</v>
      </c>
      <c r="G2534" s="10">
        <f>VLOOKUP(C2534,away!$B$2:$E$405,4,FALSE)</f>
        <v>0.70569999999999999</v>
      </c>
      <c r="H2534" s="10">
        <f>VLOOKUP(A2534,away!$A$2:$E$405,3,FALSE)</f>
        <v>0.92459999999999998</v>
      </c>
      <c r="I2534" s="10">
        <f>VLOOKUP(C2534,away!$B$2:$E$405,3,FALSE)</f>
        <v>0.81120000000000003</v>
      </c>
      <c r="J2534" s="10">
        <f>VLOOKUP(B2534,home!$B$2:$E$405,4,FALSE)</f>
        <v>0.74880000000000002</v>
      </c>
      <c r="K2534" s="12">
        <f t="shared" si="3582"/>
        <v>0.9771159249250001</v>
      </c>
      <c r="L2534" s="12">
        <f t="shared" si="3583"/>
        <v>0.56162659737600007</v>
      </c>
      <c r="M2534" s="13">
        <f t="shared" si="3584"/>
        <v>0.21465085044725299</v>
      </c>
      <c r="N2534" s="13">
        <f t="shared" si="3585"/>
        <v>0.20973876427070551</v>
      </c>
      <c r="O2534" s="13">
        <f t="shared" si="3586"/>
        <v>0.12055362676055537</v>
      </c>
      <c r="P2534" s="13">
        <f t="shared" si="3587"/>
        <v>0.11779486851520331</v>
      </c>
      <c r="Q2534" s="13">
        <f t="shared" si="3588"/>
        <v>0.10246954332149848</v>
      </c>
      <c r="R2534" s="13">
        <f t="shared" si="3589"/>
        <v>3.38530615994335E-2</v>
      </c>
      <c r="S2534" s="13">
        <f t="shared" si="3590"/>
        <v>1.6160698897305027E-2</v>
      </c>
      <c r="T2534" s="13">
        <f t="shared" si="3591"/>
        <v>5.7549620950325821E-2</v>
      </c>
      <c r="U2534" s="13">
        <f t="shared" si="3592"/>
        <v>3.3078365596273474E-2</v>
      </c>
      <c r="V2534" s="13">
        <f t="shared" si="3593"/>
        <v>9.8539734423772887E-4</v>
      </c>
      <c r="W2534" s="13">
        <f t="shared" si="3594"/>
        <v>3.3374874199742784E-2</v>
      </c>
      <c r="X2534" s="13">
        <f t="shared" si="3595"/>
        <v>1.8744217034653593E-2</v>
      </c>
      <c r="Y2534" s="13">
        <f t="shared" si="3596"/>
        <v>5.2636254168248768E-3</v>
      </c>
      <c r="Z2534" s="13">
        <f t="shared" si="3597"/>
        <v>6.3375932656166579E-3</v>
      </c>
      <c r="AA2534" s="13">
        <f t="shared" si="3598"/>
        <v>6.1925633055314733E-3</v>
      </c>
      <c r="AB2534" s="13">
        <f t="shared" si="3599"/>
        <v>3.0254261109705005E-3</v>
      </c>
      <c r="AC2534" s="13">
        <f t="shared" si="3600"/>
        <v>3.379754562987314E-5</v>
      </c>
      <c r="AD2534" s="13">
        <f t="shared" si="3601"/>
        <v>8.152780268234296E-3</v>
      </c>
      <c r="AE2534" s="13">
        <f t="shared" si="3602"/>
        <v>4.5788182412026214E-3</v>
      </c>
      <c r="AF2534" s="13">
        <f t="shared" si="3603"/>
        <v>1.2857930544048946E-3</v>
      </c>
      <c r="AG2534" s="13">
        <f t="shared" si="3604"/>
        <v>2.4071185935837174E-4</v>
      </c>
      <c r="AH2534" s="13">
        <f t="shared" si="3605"/>
        <v>8.8984023533033381E-4</v>
      </c>
      <c r="AI2534" s="13">
        <f t="shared" si="3606"/>
        <v>8.6947706458027896E-4</v>
      </c>
      <c r="AJ2534" s="13">
        <f t="shared" si="3607"/>
        <v>4.2478994307921662E-4</v>
      </c>
      <c r="AK2534" s="13">
        <f t="shared" si="3608"/>
        <v>1.3835633937689563E-4</v>
      </c>
      <c r="AL2534" s="13">
        <f t="shared" si="3609"/>
        <v>7.4188896718782007E-7</v>
      </c>
      <c r="AM2534" s="13">
        <f t="shared" si="3610"/>
        <v>1.5932422865012096E-3</v>
      </c>
      <c r="AN2534" s="13">
        <f t="shared" si="3611"/>
        <v>8.9480724416323267E-4</v>
      </c>
      <c r="AO2534" s="13">
        <f t="shared" si="3612"/>
        <v>2.5127377392339601E-4</v>
      </c>
      <c r="AP2534" s="13">
        <f t="shared" si="3613"/>
        <v>4.7040678219474407E-5</v>
      </c>
      <c r="AQ2534" s="13">
        <f t="shared" si="3614"/>
        <v>6.6048240116656805E-6</v>
      </c>
      <c r="AR2534" s="13">
        <f t="shared" si="3615"/>
        <v>9.9951588715366962E-5</v>
      </c>
      <c r="AS2534" s="13">
        <f t="shared" si="3616"/>
        <v>9.7664289055338996E-5</v>
      </c>
      <c r="AT2534" s="13">
        <f t="shared" si="3617"/>
        <v>4.771466606622506E-5</v>
      </c>
      <c r="AU2534" s="13">
        <f t="shared" si="3618"/>
        <v>1.5540920021929006E-5</v>
      </c>
      <c r="AV2534" s="13">
        <f t="shared" si="3619"/>
        <v>3.7963201103531525E-6</v>
      </c>
      <c r="AW2534" s="13">
        <f t="shared" si="3620"/>
        <v>1.1309155356332706E-8</v>
      </c>
      <c r="AX2534" s="13">
        <f t="shared" si="3621"/>
        <v>2.5946373506737511E-4</v>
      </c>
      <c r="AY2534" s="13">
        <f t="shared" si="3622"/>
        <v>1.4572173466835783E-4</v>
      </c>
      <c r="AZ2534" s="13">
        <f t="shared" si="3623"/>
        <v>4.0920601002759056E-5</v>
      </c>
      <c r="BA2534" s="13">
        <f t="shared" si="3624"/>
        <v>7.6606993012535035E-6</v>
      </c>
      <c r="BB2534" s="13">
        <f t="shared" si="3625"/>
        <v>1.0756131205209264E-6</v>
      </c>
      <c r="BC2534" s="13">
        <f t="shared" si="3626"/>
        <v>1.2081858739422991E-7</v>
      </c>
      <c r="BD2534" s="13">
        <f t="shared" si="3627"/>
        <v>9.3559117787561571E-6</v>
      </c>
      <c r="BE2534" s="13">
        <f t="shared" si="3628"/>
        <v>9.141810391216026E-6</v>
      </c>
      <c r="BF2534" s="13">
        <f t="shared" si="3629"/>
        <v>4.4663042579510117E-6</v>
      </c>
      <c r="BG2534" s="13">
        <f t="shared" si="3630"/>
        <v>1.4546990053347564E-6</v>
      </c>
      <c r="BH2534" s="13">
        <f t="shared" si="3631"/>
        <v>3.5535239102128695E-7</v>
      </c>
      <c r="BI2534" s="13">
        <f t="shared" si="3632"/>
        <v>6.9444096045415048E-8</v>
      </c>
      <c r="BJ2534" s="14">
        <f t="shared" si="3633"/>
        <v>0.44464668062551788</v>
      </c>
      <c r="BK2534" s="14">
        <f t="shared" si="3634"/>
        <v>0.34977207637326452</v>
      </c>
      <c r="BL2534" s="14">
        <f t="shared" si="3635"/>
        <v>0.19931501826102058</v>
      </c>
      <c r="BM2534" s="14">
        <f t="shared" si="3636"/>
        <v>0.20086494318525747</v>
      </c>
      <c r="BN2534" s="14">
        <f t="shared" si="3637"/>
        <v>0.79906071491464903</v>
      </c>
    </row>
    <row r="2535" spans="1:66" x14ac:dyDescent="0.25">
      <c r="A2535" t="s">
        <v>347</v>
      </c>
      <c r="B2535" t="s">
        <v>256</v>
      </c>
      <c r="C2535" t="s">
        <v>254</v>
      </c>
      <c r="D2535" t="s">
        <v>495</v>
      </c>
      <c r="E2535" s="10">
        <f>VLOOKUP(A2535,home!$A$2:$E$405,3,FALSE)</f>
        <v>1.1809000000000001</v>
      </c>
      <c r="F2535" s="10">
        <f>VLOOKUP(B2535,home!$B$2:$E$405,3,FALSE)</f>
        <v>0.58630000000000004</v>
      </c>
      <c r="G2535" s="10">
        <f>VLOOKUP(C2535,away!$B$2:$E$405,4,FALSE)</f>
        <v>0.52110000000000001</v>
      </c>
      <c r="H2535" s="10">
        <f>VLOOKUP(A2535,away!$A$2:$E$405,3,FALSE)</f>
        <v>0.92459999999999998</v>
      </c>
      <c r="I2535" s="10">
        <f>VLOOKUP(C2535,away!$B$2:$E$405,3,FALSE)</f>
        <v>1.2479</v>
      </c>
      <c r="J2535" s="10">
        <f>VLOOKUP(B2535,home!$B$2:$E$405,4,FALSE)</f>
        <v>0.83199999999999996</v>
      </c>
      <c r="K2535" s="12">
        <f t="shared" si="3582"/>
        <v>0.36078966623700004</v>
      </c>
      <c r="L2535" s="12">
        <f t="shared" si="3583"/>
        <v>0.95996853887999989</v>
      </c>
      <c r="M2535" s="13">
        <f t="shared" si="3584"/>
        <v>0.26693283537826928</v>
      </c>
      <c r="N2535" s="13">
        <f t="shared" si="3585"/>
        <v>9.6306608583821854E-2</v>
      </c>
      <c r="O2535" s="13">
        <f t="shared" si="3586"/>
        <v>0.25624712395717275</v>
      </c>
      <c r="P2535" s="13">
        <f t="shared" si="3587"/>
        <v>9.2451314326699521E-2</v>
      </c>
      <c r="Q2535" s="13">
        <f t="shared" si="3588"/>
        <v>1.7373214583687242E-2</v>
      </c>
      <c r="R2535" s="13">
        <f t="shared" si="3589"/>
        <v>0.12299458858868464</v>
      </c>
      <c r="S2535" s="13">
        <f t="shared" si="3590"/>
        <v>8.0050525712038502E-3</v>
      </c>
      <c r="T2535" s="13">
        <f t="shared" si="3591"/>
        <v>1.667773941955095E-2</v>
      </c>
      <c r="U2535" s="13">
        <f t="shared" si="3592"/>
        <v>4.4375176565868667E-2</v>
      </c>
      <c r="V2535" s="13">
        <f t="shared" si="3593"/>
        <v>3.0805819682582983E-4</v>
      </c>
      <c r="W2535" s="13">
        <f t="shared" si="3594"/>
        <v>2.0893587637041008E-3</v>
      </c>
      <c r="X2535" s="13">
        <f t="shared" si="3595"/>
        <v>2.0057186795891485E-3</v>
      </c>
      <c r="Y2535" s="13">
        <f t="shared" si="3596"/>
        <v>9.6271341512475859E-4</v>
      </c>
      <c r="Z2535" s="13">
        <f t="shared" si="3597"/>
        <v>3.9356978499208772E-2</v>
      </c>
      <c r="AA2535" s="13">
        <f t="shared" si="3598"/>
        <v>1.4199591136826319E-2</v>
      </c>
      <c r="AB2535" s="13">
        <f t="shared" si="3599"/>
        <v>2.5615328734787156E-3</v>
      </c>
      <c r="AC2535" s="13">
        <f t="shared" si="3600"/>
        <v>6.6684342957708889E-6</v>
      </c>
      <c r="AD2535" s="13">
        <f t="shared" si="3601"/>
        <v>1.8845476275153834E-4</v>
      </c>
      <c r="AE2535" s="13">
        <f t="shared" si="3602"/>
        <v>1.8091064324357131E-4</v>
      </c>
      <c r="AF2535" s="13">
        <f t="shared" si="3603"/>
        <v>8.6834262931186022E-5</v>
      </c>
      <c r="AG2535" s="13">
        <f t="shared" si="3604"/>
        <v>2.7786053503590794E-5</v>
      </c>
      <c r="AH2535" s="13">
        <f t="shared" si="3605"/>
        <v>9.4453652861542538E-3</v>
      </c>
      <c r="AI2535" s="13">
        <f t="shared" si="3606"/>
        <v>3.4077901890781389E-3</v>
      </c>
      <c r="AJ2535" s="13">
        <f t="shared" si="3607"/>
        <v>6.147477424616125E-4</v>
      </c>
      <c r="AK2535" s="13">
        <f t="shared" si="3608"/>
        <v>7.3931544274224805E-5</v>
      </c>
      <c r="AL2535" s="13">
        <f t="shared" si="3609"/>
        <v>9.2383616166457868E-8</v>
      </c>
      <c r="AM2535" s="13">
        <f t="shared" si="3610"/>
        <v>1.3598506190780112E-5</v>
      </c>
      <c r="AN2535" s="13">
        <f t="shared" si="3611"/>
        <v>1.3054138118913819E-5</v>
      </c>
      <c r="AO2535" s="13">
        <f t="shared" si="3612"/>
        <v>6.2657809481757027E-6</v>
      </c>
      <c r="AP2535" s="13">
        <f t="shared" si="3613"/>
        <v>2.00498419392079E-6</v>
      </c>
      <c r="AQ2535" s="13">
        <f t="shared" si="3614"/>
        <v>4.8118043677890875E-7</v>
      </c>
      <c r="AR2535" s="13">
        <f t="shared" si="3615"/>
        <v>1.8134507025874746E-3</v>
      </c>
      <c r="AS2535" s="13">
        <f t="shared" si="3616"/>
        <v>6.5427427372378815E-4</v>
      </c>
      <c r="AT2535" s="13">
        <f t="shared" si="3617"/>
        <v>1.1802769842213055E-4</v>
      </c>
      <c r="AU2535" s="13">
        <f t="shared" si="3618"/>
        <v>1.4194391306813927E-5</v>
      </c>
      <c r="AV2535" s="13">
        <f t="shared" si="3619"/>
        <v>1.2802974255056926E-6</v>
      </c>
      <c r="AW2535" s="13">
        <f t="shared" si="3620"/>
        <v>8.8879897912427596E-10</v>
      </c>
      <c r="AX2535" s="13">
        <f t="shared" si="3621"/>
        <v>8.1770008498222238E-7</v>
      </c>
      <c r="AY2535" s="13">
        <f t="shared" si="3622"/>
        <v>7.8496635582243578E-7</v>
      </c>
      <c r="AZ2535" s="13">
        <f t="shared" si="3623"/>
        <v>3.7677150283441083E-7</v>
      </c>
      <c r="BA2535" s="13">
        <f t="shared" si="3624"/>
        <v>1.2056292968919037E-7</v>
      </c>
      <c r="BB2535" s="13">
        <f t="shared" si="3625"/>
        <v>2.893415486420606E-8</v>
      </c>
      <c r="BC2535" s="13">
        <f t="shared" si="3626"/>
        <v>5.5551756737439082E-9</v>
      </c>
      <c r="BD2535" s="13">
        <f t="shared" si="3627"/>
        <v>2.9014260354896771E-4</v>
      </c>
      <c r="BE2535" s="13">
        <f t="shared" si="3628"/>
        <v>1.0468045309556628E-4</v>
      </c>
      <c r="BF2535" s="13">
        <f t="shared" si="3629"/>
        <v>1.8883812866943646E-5</v>
      </c>
      <c r="BG2535" s="13">
        <f t="shared" si="3630"/>
        <v>2.2710281805155217E-6</v>
      </c>
      <c r="BH2535" s="13">
        <f t="shared" si="3631"/>
        <v>2.0484087481575411E-7</v>
      </c>
      <c r="BI2535" s="13">
        <f t="shared" si="3632"/>
        <v>1.4780894171294208E-8</v>
      </c>
      <c r="BJ2535" s="14">
        <f t="shared" si="3633"/>
        <v>0.13593687824800044</v>
      </c>
      <c r="BK2535" s="14">
        <f t="shared" si="3634"/>
        <v>0.3677048062572662</v>
      </c>
      <c r="BL2535" s="14">
        <f t="shared" si="3635"/>
        <v>0.45693727276692603</v>
      </c>
      <c r="BM2535" s="14">
        <f t="shared" si="3636"/>
        <v>0.14762946627550927</v>
      </c>
      <c r="BN2535" s="14">
        <f t="shared" si="3637"/>
        <v>0.85230568541833518</v>
      </c>
    </row>
    <row r="2536" spans="1:66" x14ac:dyDescent="0.25">
      <c r="A2536" t="s">
        <v>357</v>
      </c>
      <c r="B2536" t="s">
        <v>332</v>
      </c>
      <c r="C2536" t="s">
        <v>331</v>
      </c>
      <c r="D2536" t="s">
        <v>495</v>
      </c>
      <c r="E2536" s="10">
        <f>VLOOKUP(A2536,home!$A$2:$E$405,3,FALSE)</f>
        <v>1.72</v>
      </c>
      <c r="F2536" s="10">
        <f>VLOOKUP(B2536,home!$B$2:$E$405,3,FALSE)</f>
        <v>0.87209999999999999</v>
      </c>
      <c r="G2536" s="10">
        <f>VLOOKUP(C2536,away!$B$2:$E$405,4,FALSE)</f>
        <v>1.3953</v>
      </c>
      <c r="H2536" s="10">
        <f>VLOOKUP(A2536,away!$A$2:$E$405,3,FALSE)</f>
        <v>1.58</v>
      </c>
      <c r="I2536" s="10">
        <f>VLOOKUP(C2536,away!$B$2:$E$405,3,FALSE)</f>
        <v>0.94940000000000002</v>
      </c>
      <c r="J2536" s="10">
        <f>VLOOKUP(B2536,home!$B$2:$E$405,4,FALSE)</f>
        <v>0.82279999999999998</v>
      </c>
      <c r="K2536" s="12">
        <f t="shared" si="3582"/>
        <v>2.0929667435999999</v>
      </c>
      <c r="L2536" s="12">
        <f t="shared" si="3583"/>
        <v>1.2342427856</v>
      </c>
      <c r="M2536" s="13">
        <f t="shared" si="3584"/>
        <v>3.5893124167474894E-2</v>
      </c>
      <c r="N2536" s="13">
        <f t="shared" si="3585"/>
        <v>7.5123115206430377E-2</v>
      </c>
      <c r="O2536" s="13">
        <f t="shared" si="3586"/>
        <v>4.4300829556350889E-2</v>
      </c>
      <c r="P2536" s="13">
        <f t="shared" si="3587"/>
        <v>9.272016297533435E-2</v>
      </c>
      <c r="Q2536" s="13">
        <f t="shared" si="3588"/>
        <v>7.8615090901345136E-2</v>
      </c>
      <c r="R2536" s="13">
        <f t="shared" si="3589"/>
        <v>2.733898963801067E-2</v>
      </c>
      <c r="S2536" s="13">
        <f t="shared" si="3590"/>
        <v>5.9879355876486337E-2</v>
      </c>
      <c r="T2536" s="13">
        <f t="shared" si="3591"/>
        <v>9.7030108784273428E-2</v>
      </c>
      <c r="U2536" s="13">
        <f t="shared" si="3592"/>
        <v>5.7219596115981333E-2</v>
      </c>
      <c r="V2536" s="13">
        <f t="shared" si="3593"/>
        <v>1.7186899424031104E-2</v>
      </c>
      <c r="W2536" s="13">
        <f t="shared" si="3594"/>
        <v>5.4846256933868763E-2</v>
      </c>
      <c r="X2536" s="13">
        <f t="shared" si="3595"/>
        <v>6.7693596937791506E-2</v>
      </c>
      <c r="Y2536" s="13">
        <f t="shared" si="3596"/>
        <v>4.1775166825891712E-2</v>
      </c>
      <c r="Z2536" s="13">
        <f t="shared" si="3597"/>
        <v>1.1247650242102612E-2</v>
      </c>
      <c r="AA2536" s="13">
        <f t="shared" si="3598"/>
        <v>2.3540957900365252E-2</v>
      </c>
      <c r="AB2536" s="13">
        <f t="shared" si="3599"/>
        <v>2.4635220998976082E-2</v>
      </c>
      <c r="AC2536" s="13">
        <f t="shared" si="3600"/>
        <v>2.7748561747532475E-3</v>
      </c>
      <c r="AD2536" s="13">
        <f t="shared" si="3601"/>
        <v>2.8697847943382059E-2</v>
      </c>
      <c r="AE2536" s="13">
        <f t="shared" si="3602"/>
        <v>3.5420111786365102E-2</v>
      </c>
      <c r="AF2536" s="13">
        <f t="shared" si="3603"/>
        <v>2.1858508718733332E-2</v>
      </c>
      <c r="AG2536" s="13">
        <f t="shared" si="3604"/>
        <v>8.9929022300237731E-3</v>
      </c>
      <c r="AH2536" s="13">
        <f t="shared" si="3605"/>
        <v>3.4705827915668093E-3</v>
      </c>
      <c r="AI2536" s="13">
        <f t="shared" si="3606"/>
        <v>7.2638143636597815E-3</v>
      </c>
      <c r="AJ2536" s="13">
        <f t="shared" si="3607"/>
        <v>7.6014609474119614E-3</v>
      </c>
      <c r="AK2536" s="13">
        <f t="shared" si="3608"/>
        <v>5.303201655235794E-3</v>
      </c>
      <c r="AL2536" s="13">
        <f t="shared" si="3609"/>
        <v>2.8672356917805079E-4</v>
      </c>
      <c r="AM2536" s="13">
        <f t="shared" si="3610"/>
        <v>1.2012728271677655E-2</v>
      </c>
      <c r="AN2536" s="13">
        <f t="shared" si="3611"/>
        <v>1.4826623204691303E-2</v>
      </c>
      <c r="AO2536" s="13">
        <f t="shared" si="3612"/>
        <v>9.1498263625998961E-3</v>
      </c>
      <c r="AP2536" s="13">
        <f t="shared" si="3613"/>
        <v>3.7643690591772053E-3</v>
      </c>
      <c r="AQ2536" s="13">
        <f t="shared" si="3614"/>
        <v>1.1615363384063309E-3</v>
      </c>
      <c r="AR2536" s="13">
        <f t="shared" si="3615"/>
        <v>8.5670835446376853E-4</v>
      </c>
      <c r="AS2536" s="13">
        <f t="shared" si="3616"/>
        <v>1.793062094856948E-3</v>
      </c>
      <c r="AT2536" s="13">
        <f t="shared" si="3617"/>
        <v>1.8764096668726709E-3</v>
      </c>
      <c r="AU2536" s="13">
        <f t="shared" si="3618"/>
        <v>1.3090876767113515E-3</v>
      </c>
      <c r="AV2536" s="13">
        <f t="shared" si="3619"/>
        <v>6.8496924295336175E-4</v>
      </c>
      <c r="AW2536" s="13">
        <f t="shared" si="3620"/>
        <v>2.0574240795639053E-5</v>
      </c>
      <c r="AX2536" s="13">
        <f t="shared" si="3621"/>
        <v>4.1903734620874723E-3</v>
      </c>
      <c r="AY2536" s="13">
        <f t="shared" si="3622"/>
        <v>5.1719382145511573E-3</v>
      </c>
      <c r="AZ2536" s="13">
        <f t="shared" si="3623"/>
        <v>3.1917137144393559E-3</v>
      </c>
      <c r="BA2536" s="13">
        <f t="shared" si="3624"/>
        <v>1.3131165419157848E-3</v>
      </c>
      <c r="BB2536" s="13">
        <f t="shared" si="3625"/>
        <v>4.0517615462789424E-4</v>
      </c>
      <c r="BC2536" s="13">
        <f t="shared" si="3626"/>
        <v>1.000171491493257E-4</v>
      </c>
      <c r="BD2536" s="13">
        <f t="shared" si="3627"/>
        <v>1.7623101764335883E-4</v>
      </c>
      <c r="BE2536" s="13">
        <f t="shared" si="3628"/>
        <v>3.6884565911833486E-4</v>
      </c>
      <c r="BF2536" s="13">
        <f t="shared" si="3629"/>
        <v>3.8599084902794854E-4</v>
      </c>
      <c r="BG2536" s="13">
        <f t="shared" si="3630"/>
        <v>2.6928867011647486E-4</v>
      </c>
      <c r="BH2536" s="13">
        <f t="shared" si="3631"/>
        <v>1.4090305774551326E-4</v>
      </c>
      <c r="BI2536" s="13">
        <f t="shared" si="3632"/>
        <v>5.8981082786581901E-5</v>
      </c>
      <c r="BJ2536" s="14">
        <f t="shared" si="3633"/>
        <v>0.56534012474142858</v>
      </c>
      <c r="BK2536" s="14">
        <f t="shared" si="3634"/>
        <v>0.21391306040180916</v>
      </c>
      <c r="BL2536" s="14">
        <f t="shared" si="3635"/>
        <v>0.20859513133985483</v>
      </c>
      <c r="BM2536" s="14">
        <f t="shared" si="3636"/>
        <v>0.63995329030649317</v>
      </c>
      <c r="BN2536" s="14">
        <f t="shared" si="3637"/>
        <v>0.35399131244494636</v>
      </c>
    </row>
    <row r="2537" spans="1:66" x14ac:dyDescent="0.25">
      <c r="A2537" t="s">
        <v>357</v>
      </c>
      <c r="B2537" t="s">
        <v>335</v>
      </c>
      <c r="C2537" t="s">
        <v>330</v>
      </c>
      <c r="D2537" t="s">
        <v>495</v>
      </c>
      <c r="E2537" s="10">
        <f>VLOOKUP(A2537,home!$A$2:$E$405,3,FALSE)</f>
        <v>1.72</v>
      </c>
      <c r="F2537" s="10">
        <f>VLOOKUP(B2537,home!$B$2:$E$405,3,FALSE)</f>
        <v>1.3953</v>
      </c>
      <c r="G2537" s="10">
        <f>VLOOKUP(C2537,away!$B$2:$E$405,4,FALSE)</f>
        <v>0.98839999999999995</v>
      </c>
      <c r="H2537" s="10">
        <f>VLOOKUP(A2537,away!$A$2:$E$405,3,FALSE)</f>
        <v>1.58</v>
      </c>
      <c r="I2537" s="10">
        <f>VLOOKUP(C2537,away!$B$2:$E$405,3,FALSE)</f>
        <v>0.50629999999999997</v>
      </c>
      <c r="J2537" s="10">
        <f>VLOOKUP(B2537,home!$B$2:$E$405,4,FALSE)</f>
        <v>0.75949999999999995</v>
      </c>
      <c r="K2537" s="12">
        <f t="shared" si="3582"/>
        <v>2.3720769743999996</v>
      </c>
      <c r="L2537" s="12">
        <f t="shared" si="3583"/>
        <v>0.60756506299999991</v>
      </c>
      <c r="M2537" s="13">
        <f t="shared" si="3584"/>
        <v>5.0811019054384843E-2</v>
      </c>
      <c r="N2537" s="13">
        <f t="shared" si="3585"/>
        <v>0.12052764834470593</v>
      </c>
      <c r="O2537" s="13">
        <f t="shared" si="3586"/>
        <v>3.0870999992871524E-2</v>
      </c>
      <c r="P2537" s="13">
        <f t="shared" si="3587"/>
        <v>7.3228388259793095E-2</v>
      </c>
      <c r="Q2537" s="13">
        <f t="shared" si="3588"/>
        <v>0.14295042970852861</v>
      </c>
      <c r="R2537" s="13">
        <f t="shared" si="3589"/>
        <v>9.3780705277709906E-3</v>
      </c>
      <c r="S2537" s="13">
        <f t="shared" si="3590"/>
        <v>2.6384025290790952E-2</v>
      </c>
      <c r="T2537" s="13">
        <f t="shared" si="3591"/>
        <v>8.6851686831739244E-2</v>
      </c>
      <c r="U2537" s="13">
        <f t="shared" si="3592"/>
        <v>2.2245505163224818E-2</v>
      </c>
      <c r="V2537" s="13">
        <f t="shared" si="3593"/>
        <v>4.2249358151193505E-3</v>
      </c>
      <c r="W2537" s="13">
        <f t="shared" si="3594"/>
        <v>0.11302980759739546</v>
      </c>
      <c r="X2537" s="13">
        <f t="shared" si="3595"/>
        <v>6.8672962173789445E-2</v>
      </c>
      <c r="Y2537" s="13">
        <f t="shared" si="3596"/>
        <v>2.0861646294757494E-2</v>
      </c>
      <c r="Z2537" s="13">
        <f t="shared" si="3597"/>
        <v>1.8992626703412084E-3</v>
      </c>
      <c r="AA2537" s="13">
        <f t="shared" si="3598"/>
        <v>4.5051972486538378E-3</v>
      </c>
      <c r="AB2537" s="13">
        <f t="shared" si="3599"/>
        <v>5.3433373293309992E-3</v>
      </c>
      <c r="AC2537" s="13">
        <f t="shared" si="3600"/>
        <v>3.8055874247365409E-4</v>
      </c>
      <c r="AD2537" s="13">
        <f t="shared" si="3601"/>
        <v>6.7028851005660986E-2</v>
      </c>
      <c r="AE2537" s="13">
        <f t="shared" si="3602"/>
        <v>4.0724388084072027E-2</v>
      </c>
      <c r="AF2537" s="13">
        <f t="shared" si="3603"/>
        <v>1.2371357705967831E-2</v>
      </c>
      <c r="AG2537" s="13">
        <f t="shared" si="3604"/>
        <v>2.5054682413406266E-3</v>
      </c>
      <c r="AH2537" s="13">
        <f t="shared" si="3605"/>
        <v>2.8848141098985098E-4</v>
      </c>
      <c r="AI2537" s="13">
        <f t="shared" si="3606"/>
        <v>6.8430011255144851E-4</v>
      </c>
      <c r="AJ2537" s="13">
        <f t="shared" si="3607"/>
        <v>8.1160627028130968E-4</v>
      </c>
      <c r="AK2537" s="13">
        <f t="shared" si="3608"/>
        <v>6.4173084867098589E-4</v>
      </c>
      <c r="AL2537" s="13">
        <f t="shared" si="3609"/>
        <v>2.1938314852289462E-5</v>
      </c>
      <c r="AM2537" s="13">
        <f t="shared" si="3610"/>
        <v>3.1799518818203323E-2</v>
      </c>
      <c r="AN2537" s="13">
        <f t="shared" si="3611"/>
        <v>1.9320276654151383E-2</v>
      </c>
      <c r="AO2537" s="13">
        <f t="shared" si="3612"/>
        <v>5.8691625512784559E-3</v>
      </c>
      <c r="AP2537" s="13">
        <f t="shared" si="3613"/>
        <v>1.1886327050749119E-3</v>
      </c>
      <c r="AQ2537" s="13">
        <f t="shared" si="3614"/>
        <v>1.8054292608567473E-4</v>
      </c>
      <c r="AR2537" s="13">
        <f t="shared" si="3615"/>
        <v>3.5054245328475539E-5</v>
      </c>
      <c r="AS2537" s="13">
        <f t="shared" si="3616"/>
        <v>8.3151368198645581E-5</v>
      </c>
      <c r="AT2537" s="13">
        <f t="shared" si="3617"/>
        <v>9.8620722946931799E-5</v>
      </c>
      <c r="AU2537" s="13">
        <f t="shared" si="3618"/>
        <v>7.7978648700366201E-5</v>
      </c>
      <c r="AV2537" s="13">
        <f t="shared" si="3619"/>
        <v>4.6242839269241285E-5</v>
      </c>
      <c r="AW2537" s="13">
        <f t="shared" si="3620"/>
        <v>8.7825844541577804E-7</v>
      </c>
      <c r="AX2537" s="13">
        <f t="shared" si="3621"/>
        <v>1.2571817730943268E-2</v>
      </c>
      <c r="AY2537" s="13">
        <f t="shared" si="3622"/>
        <v>7.638197231725063E-3</v>
      </c>
      <c r="AZ2537" s="13">
        <f t="shared" si="3623"/>
        <v>2.3203508911497309E-3</v>
      </c>
      <c r="BA2537" s="13">
        <f t="shared" si="3624"/>
        <v>4.6992137845449749E-4</v>
      </c>
      <c r="BB2537" s="13">
        <f t="shared" si="3625"/>
        <v>7.1376952976438365E-5</v>
      </c>
      <c r="BC2537" s="13">
        <f t="shared" si="3626"/>
        <v>8.6732285863755629E-6</v>
      </c>
      <c r="BD2537" s="13">
        <f t="shared" si="3627"/>
        <v>3.5496224619021154E-6</v>
      </c>
      <c r="BE2537" s="13">
        <f t="shared" si="3628"/>
        <v>8.4199777096910469E-6</v>
      </c>
      <c r="BF2537" s="13">
        <f t="shared" si="3629"/>
        <v>9.9864176250596909E-6</v>
      </c>
      <c r="BG2537" s="13">
        <f t="shared" si="3630"/>
        <v>7.8961837683821409E-6</v>
      </c>
      <c r="BH2537" s="13">
        <f t="shared" si="3631"/>
        <v>4.6825889256525747E-6</v>
      </c>
      <c r="BI2537" s="13">
        <f t="shared" si="3632"/>
        <v>2.2214922742241799E-6</v>
      </c>
      <c r="BJ2537" s="14">
        <f t="shared" si="3633"/>
        <v>0.75696271705658702</v>
      </c>
      <c r="BK2537" s="14">
        <f t="shared" si="3634"/>
        <v>0.16268906270913921</v>
      </c>
      <c r="BL2537" s="14">
        <f t="shared" si="3635"/>
        <v>7.5147033011554315E-2</v>
      </c>
      <c r="BM2537" s="14">
        <f t="shared" si="3636"/>
        <v>0.56129420058628698</v>
      </c>
      <c r="BN2537" s="14">
        <f t="shared" si="3637"/>
        <v>0.42776655588805501</v>
      </c>
    </row>
    <row r="2538" spans="1:66" x14ac:dyDescent="0.25">
      <c r="A2538" t="s">
        <v>338</v>
      </c>
      <c r="B2538" t="s">
        <v>96</v>
      </c>
      <c r="C2538" t="s">
        <v>84</v>
      </c>
      <c r="D2538" t="s">
        <v>496</v>
      </c>
      <c r="E2538" s="10">
        <f>VLOOKUP(A2538,home!$A$2:$E$405,3,FALSE)</f>
        <v>1.4215</v>
      </c>
      <c r="F2538" s="10">
        <f>VLOOKUP(B2538,home!$B$2:$E$405,3,FALSE)</f>
        <v>1.2987</v>
      </c>
      <c r="G2538" s="10">
        <f>VLOOKUP(C2538,away!$B$2:$E$405,4,FALSE)</f>
        <v>0.93799999999999994</v>
      </c>
      <c r="H2538" s="10">
        <f>VLOOKUP(A2538,away!$A$2:$E$405,3,FALSE)</f>
        <v>1.0277000000000001</v>
      </c>
      <c r="I2538" s="10">
        <f>VLOOKUP(C2538,away!$B$2:$E$405,3,FALSE)</f>
        <v>0.97299999999999998</v>
      </c>
      <c r="J2538" s="10">
        <f>VLOOKUP(B2538,home!$B$2:$E$405,4,FALSE)</f>
        <v>0.5988</v>
      </c>
      <c r="K2538" s="12">
        <f t="shared" si="3582"/>
        <v>1.7316437228999997</v>
      </c>
      <c r="L2538" s="12">
        <f t="shared" si="3583"/>
        <v>0.59877131748000001</v>
      </c>
      <c r="M2538" s="13">
        <f t="shared" si="3584"/>
        <v>9.7255373804539691E-2</v>
      </c>
      <c r="N2538" s="13">
        <f t="shared" si="3585"/>
        <v>0.16841165756692422</v>
      </c>
      <c r="O2538" s="13">
        <f t="shared" si="3586"/>
        <v>5.8233728304954109E-2</v>
      </c>
      <c r="P2538" s="13">
        <f t="shared" si="3587"/>
        <v>0.10084007008033782</v>
      </c>
      <c r="Q2538" s="13">
        <f t="shared" si="3588"/>
        <v>0.14581449484447428</v>
      </c>
      <c r="R2538" s="13">
        <f t="shared" si="3589"/>
        <v>1.7434343109464869E-2</v>
      </c>
      <c r="S2538" s="13">
        <f t="shared" si="3590"/>
        <v>2.6139223304627278E-2</v>
      </c>
      <c r="T2538" s="13">
        <f t="shared" si="3591"/>
        <v>8.730953718570654E-2</v>
      </c>
      <c r="U2538" s="13">
        <f t="shared" si="3592"/>
        <v>3.0190070808389705E-2</v>
      </c>
      <c r="V2538" s="13">
        <f t="shared" si="3593"/>
        <v>3.0114087008151825E-3</v>
      </c>
      <c r="W2538" s="13">
        <f t="shared" si="3594"/>
        <v>8.4166251568422751E-2</v>
      </c>
      <c r="X2538" s="13">
        <f t="shared" si="3595"/>
        <v>5.0396337338977602E-2</v>
      </c>
      <c r="Y2538" s="13">
        <f t="shared" si="3596"/>
        <v>1.5087940652313069E-2</v>
      </c>
      <c r="Z2538" s="13">
        <f t="shared" si="3597"/>
        <v>3.4797281976842137E-3</v>
      </c>
      <c r="AA2538" s="13">
        <f t="shared" si="3598"/>
        <v>6.0256494909179973E-3</v>
      </c>
      <c r="AB2538" s="13">
        <f t="shared" si="3599"/>
        <v>5.2171390586718651E-3</v>
      </c>
      <c r="AC2538" s="13">
        <f t="shared" si="3600"/>
        <v>1.9515031184873669E-4</v>
      </c>
      <c r="AD2538" s="13">
        <f t="shared" si="3601"/>
        <v>3.6436490302120386E-2</v>
      </c>
      <c r="AE2538" s="13">
        <f t="shared" si="3602"/>
        <v>2.1817125302547865E-2</v>
      </c>
      <c r="AF2538" s="13">
        <f t="shared" si="3603"/>
        <v>6.531734430516415E-3</v>
      </c>
      <c r="AG2538" s="13">
        <f t="shared" si="3604"/>
        <v>1.3036717434632638E-3</v>
      </c>
      <c r="AH2538" s="13">
        <f t="shared" si="3605"/>
        <v>5.2089035934992046E-4</v>
      </c>
      <c r="AI2538" s="13">
        <f t="shared" si="3606"/>
        <v>9.0199652108741482E-4</v>
      </c>
      <c r="AJ2538" s="13">
        <f t="shared" si="3607"/>
        <v>7.809683069093297E-4</v>
      </c>
      <c r="AK2538" s="13">
        <f t="shared" si="3608"/>
        <v>4.5078628881446031E-4</v>
      </c>
      <c r="AL2538" s="13">
        <f t="shared" si="3609"/>
        <v>8.0937311135429809E-6</v>
      </c>
      <c r="AM2538" s="13">
        <f t="shared" si="3610"/>
        <v>1.2619003943234697E-2</v>
      </c>
      <c r="AN2538" s="13">
        <f t="shared" si="3611"/>
        <v>7.5558976163759544E-3</v>
      </c>
      <c r="AO2538" s="13">
        <f t="shared" si="3612"/>
        <v>2.2621273852507107E-3</v>
      </c>
      <c r="AP2538" s="13">
        <f t="shared" si="3613"/>
        <v>4.514989982580519E-4</v>
      </c>
      <c r="AQ2538" s="13">
        <f t="shared" si="3614"/>
        <v>6.7586162506968466E-5</v>
      </c>
      <c r="AR2538" s="13">
        <f t="shared" si="3615"/>
        <v>6.2378841346116519E-5</v>
      </c>
      <c r="AS2538" s="13">
        <f t="shared" si="3616"/>
        <v>1.0801792905877764E-4</v>
      </c>
      <c r="AT2538" s="13">
        <f t="shared" si="3617"/>
        <v>9.352428440764489E-5</v>
      </c>
      <c r="AU2538" s="13">
        <f t="shared" si="3618"/>
        <v>5.3983580011070857E-5</v>
      </c>
      <c r="AV2538" s="13">
        <f t="shared" si="3619"/>
        <v>2.3370081866460193E-5</v>
      </c>
      <c r="AW2538" s="13">
        <f t="shared" si="3620"/>
        <v>2.3311262937436991E-7</v>
      </c>
      <c r="AX2538" s="13">
        <f t="shared" si="3621"/>
        <v>3.6419364945921183E-3</v>
      </c>
      <c r="AY2538" s="13">
        <f t="shared" si="3622"/>
        <v>2.1806871130454156E-3</v>
      </c>
      <c r="AZ2538" s="13">
        <f t="shared" si="3623"/>
        <v>6.5286644784493062E-4</v>
      </c>
      <c r="BA2538" s="13">
        <f t="shared" si="3624"/>
        <v>1.3030590103819893E-4</v>
      </c>
      <c r="BB2538" s="13">
        <f t="shared" si="3625"/>
        <v>1.9505859010015213E-5</v>
      </c>
      <c r="BC2538" s="13">
        <f t="shared" si="3626"/>
        <v>2.3359097796011884E-6</v>
      </c>
      <c r="BD2538" s="13">
        <f t="shared" si="3627"/>
        <v>6.2251101692816781E-6</v>
      </c>
      <c r="BE2538" s="13">
        <f t="shared" si="3628"/>
        <v>1.0779672948997574E-5</v>
      </c>
      <c r="BF2538" s="13">
        <f t="shared" si="3629"/>
        <v>9.3332764985232895E-6</v>
      </c>
      <c r="BG2538" s="13">
        <f t="shared" si="3630"/>
        <v>5.3873032209193131E-6</v>
      </c>
      <c r="BH2538" s="13">
        <f t="shared" si="3631"/>
        <v>2.3322224514659703E-6</v>
      </c>
      <c r="BI2538" s="13">
        <f t="shared" si="3632"/>
        <v>8.0771567369749935E-7</v>
      </c>
      <c r="BJ2538" s="14">
        <f t="shared" si="3633"/>
        <v>0.64685899276640313</v>
      </c>
      <c r="BK2538" s="14">
        <f t="shared" si="3634"/>
        <v>0.22963000704632769</v>
      </c>
      <c r="BL2538" s="14">
        <f t="shared" si="3635"/>
        <v>0.12013171226621262</v>
      </c>
      <c r="BM2538" s="14">
        <f t="shared" si="3636"/>
        <v>0.40993031856551643</v>
      </c>
      <c r="BN2538" s="14">
        <f t="shared" si="3637"/>
        <v>0.58798966771069505</v>
      </c>
    </row>
    <row r="2539" spans="1:66" x14ac:dyDescent="0.25">
      <c r="A2539" t="s">
        <v>338</v>
      </c>
      <c r="B2539" t="s">
        <v>88</v>
      </c>
      <c r="C2539" t="s">
        <v>93</v>
      </c>
      <c r="D2539" t="s">
        <v>496</v>
      </c>
      <c r="E2539" s="10">
        <f>VLOOKUP(A2539,home!$A$2:$E$405,3,FALSE)</f>
        <v>1.4215</v>
      </c>
      <c r="F2539" s="10">
        <f>VLOOKUP(B2539,home!$B$2:$E$405,3,FALSE)</f>
        <v>0.99660000000000004</v>
      </c>
      <c r="G2539" s="10">
        <f>VLOOKUP(C2539,away!$B$2:$E$405,4,FALSE)</f>
        <v>0.99660000000000004</v>
      </c>
      <c r="H2539" s="10">
        <f>VLOOKUP(A2539,away!$A$2:$E$405,3,FALSE)</f>
        <v>1.0277000000000001</v>
      </c>
      <c r="I2539" s="10">
        <f>VLOOKUP(C2539,away!$B$2:$E$405,3,FALSE)</f>
        <v>0.56759999999999999</v>
      </c>
      <c r="J2539" s="10">
        <f>VLOOKUP(B2539,home!$B$2:$E$405,4,FALSE)</f>
        <v>1.1352</v>
      </c>
      <c r="K2539" s="12">
        <f t="shared" si="3582"/>
        <v>1.4118502325400002</v>
      </c>
      <c r="L2539" s="12">
        <f t="shared" si="3583"/>
        <v>0.66218772470400011</v>
      </c>
      <c r="M2539" s="13">
        <f t="shared" si="3584"/>
        <v>0.12567727626625888</v>
      </c>
      <c r="N2539" s="13">
        <f t="shared" si="3585"/>
        <v>0.17743749172151141</v>
      </c>
      <c r="O2539" s="13">
        <f t="shared" si="3586"/>
        <v>8.3221949617750007E-2</v>
      </c>
      <c r="P2539" s="13">
        <f t="shared" si="3587"/>
        <v>0.1174969289202525</v>
      </c>
      <c r="Q2539" s="13">
        <f t="shared" si="3588"/>
        <v>0.12525758197416517</v>
      </c>
      <c r="R2539" s="13">
        <f t="shared" si="3589"/>
        <v>2.7554276731404401E-2</v>
      </c>
      <c r="S2539" s="13">
        <f t="shared" si="3590"/>
        <v>2.746226031435188E-2</v>
      </c>
      <c r="T2539" s="13">
        <f t="shared" si="3591"/>
        <v>8.2944033209397222E-2</v>
      </c>
      <c r="U2539" s="13">
        <f t="shared" si="3592"/>
        <v>3.8902512010704812E-2</v>
      </c>
      <c r="V2539" s="13">
        <f t="shared" si="3593"/>
        <v>2.8527487616675398E-3</v>
      </c>
      <c r="W2539" s="13">
        <f t="shared" si="3594"/>
        <v>5.8948315412541072E-2</v>
      </c>
      <c r="X2539" s="13">
        <f t="shared" si="3595"/>
        <v>3.9034850858164313E-2</v>
      </c>
      <c r="Y2539" s="13">
        <f t="shared" si="3596"/>
        <v>1.2924199536963905E-2</v>
      </c>
      <c r="Z2539" s="13">
        <f t="shared" si="3597"/>
        <v>6.0820346048776836E-3</v>
      </c>
      <c r="AA2539" s="13">
        <f t="shared" si="3598"/>
        <v>8.5869219712128853E-3</v>
      </c>
      <c r="AB2539" s="13">
        <f t="shared" si="3599"/>
        <v>6.0617238909298756E-3</v>
      </c>
      <c r="AC2539" s="13">
        <f t="shared" si="3600"/>
        <v>1.6669143998974625E-4</v>
      </c>
      <c r="AD2539" s="13">
        <f t="shared" si="3601"/>
        <v>2.0806548205759369E-2</v>
      </c>
      <c r="AE2539" s="13">
        <f t="shared" si="3602"/>
        <v>1.3777840815315892E-2</v>
      </c>
      <c r="AF2539" s="13">
        <f t="shared" si="3603"/>
        <v>4.5617585304139679E-3</v>
      </c>
      <c r="AG2539" s="13">
        <f t="shared" si="3604"/>
        <v>1.0069135006346294E-3</v>
      </c>
      <c r="AH2539" s="13">
        <f t="shared" si="3605"/>
        <v>1.0068621641437364E-3</v>
      </c>
      <c r="AI2539" s="13">
        <f t="shared" si="3606"/>
        <v>1.4215385805820618E-3</v>
      </c>
      <c r="AJ2539" s="13">
        <f t="shared" si="3607"/>
        <v>1.0034997877796832E-3</v>
      </c>
      <c r="AK2539" s="13">
        <f t="shared" si="3608"/>
        <v>4.7226380291019553E-4</v>
      </c>
      <c r="AL2539" s="13">
        <f t="shared" si="3609"/>
        <v>6.2336590537164592E-6</v>
      </c>
      <c r="AM2539" s="13">
        <f t="shared" si="3610"/>
        <v>5.8751459845312092E-3</v>
      </c>
      <c r="AN2539" s="13">
        <f t="shared" si="3611"/>
        <v>3.8904495518005643E-3</v>
      </c>
      <c r="AO2539" s="13">
        <f t="shared" si="3612"/>
        <v>1.2881039683912562E-3</v>
      </c>
      <c r="AP2539" s="13">
        <f t="shared" si="3613"/>
        <v>2.8432221200373303E-4</v>
      </c>
      <c r="AQ2539" s="13">
        <f t="shared" si="3614"/>
        <v>4.7068669662390086E-5</v>
      </c>
      <c r="AR2539" s="13">
        <f t="shared" si="3615"/>
        <v>1.3334635311297731E-4</v>
      </c>
      <c r="AS2539" s="13">
        <f t="shared" si="3616"/>
        <v>1.8826507965091796E-4</v>
      </c>
      <c r="AT2539" s="13">
        <f t="shared" si="3617"/>
        <v>1.3290104824215514E-4</v>
      </c>
      <c r="AU2539" s="13">
        <f t="shared" si="3618"/>
        <v>6.2545458621832167E-5</v>
      </c>
      <c r="AV2539" s="13">
        <f t="shared" si="3619"/>
        <v>2.2076205074888698E-5</v>
      </c>
      <c r="AW2539" s="13">
        <f t="shared" si="3620"/>
        <v>1.6188637554402034E-7</v>
      </c>
      <c r="AX2539" s="13">
        <f t="shared" si="3621"/>
        <v>1.3824710374111386E-3</v>
      </c>
      <c r="AY2539" s="13">
        <f t="shared" si="3622"/>
        <v>9.1545535073246046E-4</v>
      </c>
      <c r="AZ2539" s="13">
        <f t="shared" si="3623"/>
        <v>3.031016478848152E-4</v>
      </c>
      <c r="BA2539" s="13">
        <f t="shared" si="3624"/>
        <v>6.6903396855626249E-5</v>
      </c>
      <c r="BB2539" s="13">
        <f t="shared" si="3625"/>
        <v>1.1075652034698976E-5</v>
      </c>
      <c r="BC2539" s="13">
        <f t="shared" si="3626"/>
        <v>1.466832164094109E-6</v>
      </c>
      <c r="BD2539" s="13">
        <f t="shared" si="3627"/>
        <v>1.4716719694243091E-5</v>
      </c>
      <c r="BE2539" s="13">
        <f t="shared" si="3628"/>
        <v>2.0777804122543103E-5</v>
      </c>
      <c r="BF2539" s="13">
        <f t="shared" si="3629"/>
        <v>1.4667573791041533E-5</v>
      </c>
      <c r="BG2539" s="13">
        <f t="shared" si="3630"/>
        <v>6.9028058225598663E-6</v>
      </c>
      <c r="BH2539" s="13">
        <f t="shared" si="3631"/>
        <v>2.4364320014399062E-6</v>
      </c>
      <c r="BI2539" s="13">
        <f t="shared" si="3632"/>
        <v>6.8797541756016491E-7</v>
      </c>
      <c r="BJ2539" s="14">
        <f t="shared" si="3633"/>
        <v>0.55076509806833907</v>
      </c>
      <c r="BK2539" s="14">
        <f t="shared" si="3634"/>
        <v>0.27457759471230675</v>
      </c>
      <c r="BL2539" s="14">
        <f t="shared" si="3635"/>
        <v>0.16883087201296978</v>
      </c>
      <c r="BM2539" s="14">
        <f t="shared" si="3636"/>
        <v>0.34269480070279379</v>
      </c>
      <c r="BN2539" s="14">
        <f t="shared" si="3637"/>
        <v>0.65664550523134235</v>
      </c>
    </row>
    <row r="2540" spans="1:66" x14ac:dyDescent="0.25">
      <c r="A2540" t="s">
        <v>338</v>
      </c>
      <c r="B2540" t="s">
        <v>76</v>
      </c>
      <c r="C2540" t="s">
        <v>91</v>
      </c>
      <c r="D2540" t="s">
        <v>496</v>
      </c>
      <c r="E2540" s="10">
        <f>VLOOKUP(A2540,home!$A$2:$E$405,3,FALSE)</f>
        <v>1.4215</v>
      </c>
      <c r="F2540" s="10">
        <f>VLOOKUP(B2540,home!$B$2:$E$405,3,FALSE)</f>
        <v>1.1137999999999999</v>
      </c>
      <c r="G2540" s="10">
        <f>VLOOKUP(C2540,away!$B$2:$E$405,4,FALSE)</f>
        <v>1.2987</v>
      </c>
      <c r="H2540" s="10">
        <f>VLOOKUP(A2540,away!$A$2:$E$405,3,FALSE)</f>
        <v>1.0277000000000001</v>
      </c>
      <c r="I2540" s="10">
        <f>VLOOKUP(C2540,away!$B$2:$E$405,3,FALSE)</f>
        <v>1.4220999999999999</v>
      </c>
      <c r="J2540" s="10">
        <f>VLOOKUP(B2540,home!$B$2:$E$405,4,FALSE)</f>
        <v>0.64870000000000005</v>
      </c>
      <c r="K2540" s="12">
        <f t="shared" si="3582"/>
        <v>2.0561884632899998</v>
      </c>
      <c r="L2540" s="12">
        <f t="shared" si="3583"/>
        <v>0.94806997067900012</v>
      </c>
      <c r="M2540" s="13">
        <f t="shared" si="3584"/>
        <v>4.9575504210419834E-2</v>
      </c>
      <c r="N2540" s="13">
        <f t="shared" si="3585"/>
        <v>0.10193657981925007</v>
      </c>
      <c r="O2540" s="13">
        <f t="shared" si="3586"/>
        <v>4.7001046823169385E-2</v>
      </c>
      <c r="P2540" s="13">
        <f t="shared" si="3587"/>
        <v>9.6643010240353974E-2</v>
      </c>
      <c r="Q2540" s="13">
        <f t="shared" si="3588"/>
        <v>0.10480040970579113</v>
      </c>
      <c r="R2540" s="13">
        <f t="shared" si="3589"/>
        <v>2.228014054176225E-2</v>
      </c>
      <c r="S2540" s="13">
        <f t="shared" si="3590"/>
        <v>4.7099225600786221E-2</v>
      </c>
      <c r="T2540" s="13">
        <f t="shared" si="3591"/>
        <v>9.9358121356916601E-2</v>
      </c>
      <c r="U2540" s="13">
        <f t="shared" si="3592"/>
        <v>4.581216794245134E-2</v>
      </c>
      <c r="V2540" s="13">
        <f t="shared" si="3593"/>
        <v>1.0201747403156731E-2</v>
      </c>
      <c r="W2540" s="13">
        <f t="shared" si="3594"/>
        <v>7.1829797795037689E-2</v>
      </c>
      <c r="X2540" s="13">
        <f t="shared" si="3595"/>
        <v>6.809967428941989E-2</v>
      </c>
      <c r="Y2540" s="13">
        <f t="shared" si="3596"/>
        <v>3.2281628103409885E-2</v>
      </c>
      <c r="Z2540" s="13">
        <f t="shared" si="3597"/>
        <v>7.0410440633841805E-3</v>
      </c>
      <c r="AA2540" s="13">
        <f t="shared" si="3598"/>
        <v>1.4477713572647093E-2</v>
      </c>
      <c r="AB2540" s="13">
        <f t="shared" si="3599"/>
        <v>1.4884453811447004E-2</v>
      </c>
      <c r="AC2540" s="13">
        <f t="shared" si="3600"/>
        <v>1.2429621171477128E-3</v>
      </c>
      <c r="AD2540" s="13">
        <f t="shared" si="3601"/>
        <v>3.6923900386652497E-2</v>
      </c>
      <c r="AE2540" s="13">
        <f t="shared" si="3602"/>
        <v>3.5006441156927956E-2</v>
      </c>
      <c r="AF2540" s="13">
        <f t="shared" si="3603"/>
        <v>1.6594277820612412E-2</v>
      </c>
      <c r="AG2540" s="13">
        <f t="shared" si="3604"/>
        <v>5.2441788289423969E-3</v>
      </c>
      <c r="AH2540" s="13">
        <f t="shared" si="3605"/>
        <v>1.6688506096805467E-3</v>
      </c>
      <c r="AI2540" s="13">
        <f t="shared" si="3606"/>
        <v>3.4314713705796219E-3</v>
      </c>
      <c r="AJ2540" s="13">
        <f t="shared" si="3607"/>
        <v>3.5278759221478721E-3</v>
      </c>
      <c r="AK2540" s="13">
        <f t="shared" si="3608"/>
        <v>2.4179925903463416E-3</v>
      </c>
      <c r="AL2540" s="13">
        <f t="shared" si="3609"/>
        <v>9.6921737885728474E-5</v>
      </c>
      <c r="AM2540" s="13">
        <f t="shared" si="3610"/>
        <v>1.5184499598940806E-2</v>
      </c>
      <c r="AN2540" s="13">
        <f t="shared" si="3611"/>
        <v>1.4395968089543099E-2</v>
      </c>
      <c r="AO2540" s="13">
        <f t="shared" si="3612"/>
        <v>6.8241925222744726E-3</v>
      </c>
      <c r="AP2540" s="13">
        <f t="shared" si="3613"/>
        <v>2.1566040015002039E-3</v>
      </c>
      <c r="AQ2540" s="13">
        <f t="shared" si="3614"/>
        <v>5.1115287311712804E-4</v>
      </c>
      <c r="AR2540" s="13">
        <f t="shared" si="3615"/>
        <v>3.164374297174935E-4</v>
      </c>
      <c r="AS2540" s="13">
        <f t="shared" si="3616"/>
        <v>6.5065499233825028E-4</v>
      </c>
      <c r="AT2540" s="13">
        <f t="shared" si="3617"/>
        <v>6.6893464441397687E-4</v>
      </c>
      <c r="AU2540" s="13">
        <f t="shared" si="3618"/>
        <v>4.5848523284633923E-4</v>
      </c>
      <c r="AV2540" s="13">
        <f t="shared" si="3619"/>
        <v>2.3568301159186802E-4</v>
      </c>
      <c r="AW2540" s="13">
        <f t="shared" si="3620"/>
        <v>5.2483404725483544E-6</v>
      </c>
      <c r="AX2540" s="13">
        <f t="shared" si="3621"/>
        <v>5.2036988160289533E-3</v>
      </c>
      <c r="AY2540" s="13">
        <f t="shared" si="3622"/>
        <v>4.9334705839349175E-3</v>
      </c>
      <c r="AZ2540" s="13">
        <f t="shared" si="3623"/>
        <v>2.3386376559284433E-3</v>
      </c>
      <c r="BA2540" s="13">
        <f t="shared" si="3624"/>
        <v>7.3906404462829498E-4</v>
      </c>
      <c r="BB2540" s="13">
        <f t="shared" si="3625"/>
        <v>1.7517110678016268E-4</v>
      </c>
      <c r="BC2540" s="13">
        <f t="shared" si="3626"/>
        <v>3.3214893213775368E-5</v>
      </c>
      <c r="BD2540" s="13">
        <f t="shared" si="3627"/>
        <v>5.0000804119000358E-5</v>
      </c>
      <c r="BE2540" s="13">
        <f t="shared" si="3628"/>
        <v>1.0281107658471162E-4</v>
      </c>
      <c r="BF2540" s="13">
        <f t="shared" si="3629"/>
        <v>1.0569947478595437E-4</v>
      </c>
      <c r="BG2540" s="13">
        <f t="shared" si="3630"/>
        <v>7.2446013543563871E-5</v>
      </c>
      <c r="BH2540" s="13">
        <f t="shared" si="3631"/>
        <v>3.7240664314906784E-5</v>
      </c>
      <c r="BI2540" s="13">
        <f t="shared" si="3632"/>
        <v>1.5314764865913382E-5</v>
      </c>
      <c r="BJ2540" s="14">
        <f t="shared" si="3633"/>
        <v>0.62457068344885081</v>
      </c>
      <c r="BK2540" s="14">
        <f t="shared" si="3634"/>
        <v>0.20979284189368513</v>
      </c>
      <c r="BL2540" s="14">
        <f t="shared" si="3635"/>
        <v>0.15821542129335339</v>
      </c>
      <c r="BM2540" s="14">
        <f t="shared" si="3636"/>
        <v>0.57245507711506471</v>
      </c>
      <c r="BN2540" s="14">
        <f t="shared" si="3637"/>
        <v>0.42223669134074665</v>
      </c>
    </row>
    <row r="2541" spans="1:66" x14ac:dyDescent="0.25">
      <c r="A2541" t="s">
        <v>350</v>
      </c>
      <c r="B2541" t="s">
        <v>97</v>
      </c>
      <c r="C2541" t="s">
        <v>99</v>
      </c>
      <c r="D2541" t="s">
        <v>496</v>
      </c>
      <c r="E2541" s="10">
        <f>VLOOKUP(A2541,home!$A$2:$E$405,3,FALSE)</f>
        <v>1.6204000000000001</v>
      </c>
      <c r="F2541" s="10">
        <f>VLOOKUP(B2541,home!$B$2:$E$405,3,FALSE)</f>
        <v>0.96</v>
      </c>
      <c r="G2541" s="10">
        <f>VLOOKUP(C2541,away!$B$2:$E$405,4,FALSE)</f>
        <v>0.82279999999999998</v>
      </c>
      <c r="H2541" s="10">
        <f>VLOOKUP(A2541,away!$A$2:$E$405,3,FALSE)</f>
        <v>1.3241000000000001</v>
      </c>
      <c r="I2541" s="10">
        <f>VLOOKUP(C2541,away!$B$2:$E$405,3,FALSE)</f>
        <v>0.41959999999999997</v>
      </c>
      <c r="J2541" s="10">
        <f>VLOOKUP(B2541,home!$B$2:$E$405,4,FALSE)</f>
        <v>1.1748000000000001</v>
      </c>
      <c r="K2541" s="12">
        <f t="shared" si="3582"/>
        <v>1.2799345152000001</v>
      </c>
      <c r="L2541" s="12">
        <f t="shared" si="3583"/>
        <v>0.65270990452800004</v>
      </c>
      <c r="M2541" s="13">
        <f t="shared" si="3584"/>
        <v>0.14476487278447212</v>
      </c>
      <c r="N2541" s="13">
        <f t="shared" si="3585"/>
        <v>0.18528955726538301</v>
      </c>
      <c r="O2541" s="13">
        <f t="shared" si="3586"/>
        <v>9.448946629416087E-2</v>
      </c>
      <c r="P2541" s="13">
        <f t="shared" si="3587"/>
        <v>0.12094032923272353</v>
      </c>
      <c r="Q2541" s="13">
        <f t="shared" si="3588"/>
        <v>0.11857924982504535</v>
      </c>
      <c r="R2541" s="13">
        <f t="shared" si="3589"/>
        <v>3.0837105261881704E-2</v>
      </c>
      <c r="S2541" s="13">
        <f t="shared" si="3590"/>
        <v>2.525917191371381E-2</v>
      </c>
      <c r="T2541" s="13">
        <f t="shared" si="3591"/>
        <v>7.7397850832307213E-2</v>
      </c>
      <c r="U2541" s="13">
        <f t="shared" si="3592"/>
        <v>3.9469475373537934E-2</v>
      </c>
      <c r="V2541" s="13">
        <f t="shared" si="3593"/>
        <v>2.3446852576504201E-3</v>
      </c>
      <c r="W2541" s="13">
        <f t="shared" si="3594"/>
        <v>5.059122487919971E-2</v>
      </c>
      <c r="X2541" s="13">
        <f t="shared" si="3595"/>
        <v>3.3021393560857024E-2</v>
      </c>
      <c r="Y2541" s="13">
        <f t="shared" si="3596"/>
        <v>1.077669531924425E-2</v>
      </c>
      <c r="Z2541" s="13">
        <f t="shared" si="3597"/>
        <v>6.7092280104675663E-3</v>
      </c>
      <c r="AA2541" s="13">
        <f t="shared" si="3598"/>
        <v>8.5873725009440651E-3</v>
      </c>
      <c r="AB2541" s="13">
        <f t="shared" si="3599"/>
        <v>5.495637229418828E-3</v>
      </c>
      <c r="AC2541" s="13">
        <f t="shared" si="3600"/>
        <v>1.2242567963532039E-4</v>
      </c>
      <c r="AD2541" s="13">
        <f t="shared" si="3601"/>
        <v>1.6188363722283172E-2</v>
      </c>
      <c r="AE2541" s="13">
        <f t="shared" si="3602"/>
        <v>1.0566305339635989E-2</v>
      </c>
      <c r="AF2541" s="13">
        <f t="shared" si="3603"/>
        <v>3.4483660747237511E-3</v>
      </c>
      <c r="AG2541" s="13">
        <f t="shared" si="3604"/>
        <v>7.5026089713684473E-4</v>
      </c>
      <c r="AH2541" s="13">
        <f t="shared" si="3605"/>
        <v>1.0947948935422171E-3</v>
      </c>
      <c r="AI2541" s="13">
        <f t="shared" si="3606"/>
        <v>1.4012657713093934E-3</v>
      </c>
      <c r="AJ2541" s="13">
        <f t="shared" si="3607"/>
        <v>8.9676421283362137E-4</v>
      </c>
      <c r="AK2541" s="13">
        <f t="shared" si="3608"/>
        <v>3.8259982266730371E-4</v>
      </c>
      <c r="AL2541" s="13">
        <f t="shared" si="3609"/>
        <v>4.0911035161628592E-6</v>
      </c>
      <c r="AM2541" s="13">
        <f t="shared" si="3610"/>
        <v>4.1440090945523518E-3</v>
      </c>
      <c r="AN2541" s="13">
        <f t="shared" si="3611"/>
        <v>2.7048357804684295E-3</v>
      </c>
      <c r="AO2541" s="13">
        <f t="shared" si="3612"/>
        <v>8.8273655201673339E-4</v>
      </c>
      <c r="AP2541" s="13">
        <f t="shared" si="3613"/>
        <v>1.920569635300727E-4</v>
      </c>
      <c r="AQ2541" s="13">
        <f t="shared" si="3614"/>
        <v>3.1339370582412832E-5</v>
      </c>
      <c r="AR2541" s="13">
        <f t="shared" si="3615"/>
        <v>1.4291669408833654E-4</v>
      </c>
      <c r="AS2541" s="13">
        <f t="shared" si="3616"/>
        <v>1.8292400956194173E-4</v>
      </c>
      <c r="AT2541" s="13">
        <f t="shared" si="3617"/>
        <v>1.1706537674855205E-4</v>
      </c>
      <c r="AU2541" s="13">
        <f t="shared" si="3618"/>
        <v>4.9945338745121116E-5</v>
      </c>
      <c r="AV2541" s="13">
        <f t="shared" si="3619"/>
        <v>1.5981690733309103E-5</v>
      </c>
      <c r="AW2541" s="13">
        <f t="shared" si="3620"/>
        <v>9.4939277251810308E-8</v>
      </c>
      <c r="AX2541" s="13">
        <f t="shared" si="3621"/>
        <v>8.8401004523671071E-4</v>
      </c>
      <c r="AY2541" s="13">
        <f t="shared" si="3622"/>
        <v>5.7700211222824641E-4</v>
      </c>
      <c r="AZ2541" s="13">
        <f t="shared" si="3623"/>
        <v>1.8830749679247651E-4</v>
      </c>
      <c r="BA2541" s="13">
        <f t="shared" si="3624"/>
        <v>4.0970056084441347E-5</v>
      </c>
      <c r="BB2541" s="13">
        <f t="shared" si="3625"/>
        <v>6.6853903488456291E-6</v>
      </c>
      <c r="BC2541" s="13">
        <f t="shared" si="3626"/>
        <v>8.7272409926548891E-7</v>
      </c>
      <c r="BD2541" s="13">
        <f t="shared" si="3627"/>
        <v>1.5547190292309249E-5</v>
      </c>
      <c r="BE2541" s="13">
        <f t="shared" si="3628"/>
        <v>1.9899385469508984E-5</v>
      </c>
      <c r="BF2541" s="13">
        <f t="shared" si="3629"/>
        <v>1.2734955146846956E-5</v>
      </c>
      <c r="BG2541" s="13">
        <f t="shared" si="3630"/>
        <v>5.4333028806577689E-6</v>
      </c>
      <c r="BH2541" s="13">
        <f t="shared" si="3631"/>
        <v>1.7385679721223671E-6</v>
      </c>
      <c r="BI2541" s="13">
        <f t="shared" si="3632"/>
        <v>4.4505063090813736E-7</v>
      </c>
      <c r="BJ2541" s="14">
        <f t="shared" si="3633"/>
        <v>0.51626209330175621</v>
      </c>
      <c r="BK2541" s="14">
        <f t="shared" si="3634"/>
        <v>0.2940125780839396</v>
      </c>
      <c r="BL2541" s="14">
        <f t="shared" si="3635"/>
        <v>0.18321911292256551</v>
      </c>
      <c r="BM2541" s="14">
        <f t="shared" si="3636"/>
        <v>0.3047255244821116</v>
      </c>
      <c r="BN2541" s="14">
        <f t="shared" si="3637"/>
        <v>0.69490058066366656</v>
      </c>
    </row>
    <row r="2542" spans="1:66" x14ac:dyDescent="0.25">
      <c r="A2542" t="s">
        <v>350</v>
      </c>
      <c r="B2542" t="s">
        <v>105</v>
      </c>
      <c r="C2542" t="s">
        <v>108</v>
      </c>
      <c r="D2542" t="s">
        <v>496</v>
      </c>
      <c r="E2542" s="10">
        <f>VLOOKUP(A2542,home!$A$2:$E$405,3,FALSE)</f>
        <v>1.6204000000000001</v>
      </c>
      <c r="F2542" s="10">
        <f>VLOOKUP(B2542,home!$B$2:$E$405,3,FALSE)</f>
        <v>1.8513999999999999</v>
      </c>
      <c r="G2542" s="10">
        <f>VLOOKUP(C2542,away!$B$2:$E$405,4,FALSE)</f>
        <v>0.82279999999999998</v>
      </c>
      <c r="H2542" s="10">
        <f>VLOOKUP(A2542,away!$A$2:$E$405,3,FALSE)</f>
        <v>1.3241000000000001</v>
      </c>
      <c r="I2542" s="10">
        <f>VLOOKUP(C2542,away!$B$2:$E$405,3,FALSE)</f>
        <v>1.2586999999999999</v>
      </c>
      <c r="J2542" s="10">
        <f>VLOOKUP(B2542,home!$B$2:$E$405,4,FALSE)</f>
        <v>0.41959999999999997</v>
      </c>
      <c r="K2542" s="12">
        <f t="shared" si="3582"/>
        <v>2.4684070431679999</v>
      </c>
      <c r="L2542" s="12">
        <f t="shared" si="3583"/>
        <v>0.69932410353199992</v>
      </c>
      <c r="M2542" s="13">
        <f t="shared" si="3584"/>
        <v>4.2099006097831314E-2</v>
      </c>
      <c r="N2542" s="13">
        <f t="shared" si="3585"/>
        <v>0.10391748316225939</v>
      </c>
      <c r="O2542" s="13">
        <f t="shared" si="3586"/>
        <v>2.944084969895408E-2</v>
      </c>
      <c r="P2542" s="13">
        <f t="shared" si="3587"/>
        <v>7.2672000753748731E-2</v>
      </c>
      <c r="Q2542" s="13">
        <f t="shared" si="3588"/>
        <v>0.12825532367300657</v>
      </c>
      <c r="R2542" s="13">
        <f t="shared" si="3589"/>
        <v>1.0294347911470705E-2</v>
      </c>
      <c r="S2542" s="13">
        <f t="shared" si="3590"/>
        <v>3.136190247152245E-2</v>
      </c>
      <c r="T2542" s="13">
        <f t="shared" si="3591"/>
        <v>8.9692039250831801E-2</v>
      </c>
      <c r="U2542" s="13">
        <f t="shared" si="3592"/>
        <v>2.5410640889496076E-2</v>
      </c>
      <c r="V2542" s="13">
        <f t="shared" si="3593"/>
        <v>6.0152705393596807E-3</v>
      </c>
      <c r="W2542" s="13">
        <f t="shared" si="3594"/>
        <v>0.10552878142608031</v>
      </c>
      <c r="X2542" s="13">
        <f t="shared" si="3595"/>
        <v>7.3798820467617973E-2</v>
      </c>
      <c r="Y2542" s="13">
        <f t="shared" si="3596"/>
        <v>2.580464698261797E-2</v>
      </c>
      <c r="Z2542" s="13">
        <f t="shared" si="3597"/>
        <v>2.3996952082119224E-3</v>
      </c>
      <c r="AA2542" s="13">
        <f t="shared" si="3598"/>
        <v>5.9234245534068091E-3</v>
      </c>
      <c r="AB2542" s="13">
        <f t="shared" si="3599"/>
        <v>7.3107114436518168E-3</v>
      </c>
      <c r="AC2542" s="13">
        <f t="shared" si="3600"/>
        <v>6.4897871958440989E-4</v>
      </c>
      <c r="AD2542" s="13">
        <f t="shared" si="3601"/>
        <v>6.512199683226827E-2</v>
      </c>
      <c r="AE2542" s="13">
        <f t="shared" si="3602"/>
        <v>4.5541382054939739E-2</v>
      </c>
      <c r="AF2542" s="13">
        <f t="shared" si="3603"/>
        <v>1.592409308958952E-2</v>
      </c>
      <c r="AG2542" s="13">
        <f t="shared" si="3604"/>
        <v>3.7120340414791022E-3</v>
      </c>
      <c r="AH2542" s="13">
        <f t="shared" si="3605"/>
        <v>4.1954117505820963E-4</v>
      </c>
      <c r="AI2542" s="13">
        <f t="shared" si="3606"/>
        <v>1.0355983914126633E-3</v>
      </c>
      <c r="AJ2542" s="13">
        <f t="shared" si="3607"/>
        <v>1.2781391816282348E-3</v>
      </c>
      <c r="AK2542" s="13">
        <f t="shared" si="3608"/>
        <v>1.0516559193600396E-3</v>
      </c>
      <c r="AL2542" s="13">
        <f t="shared" si="3609"/>
        <v>4.4811112062082326E-5</v>
      </c>
      <c r="AM2542" s="13">
        <f t="shared" si="3610"/>
        <v>3.2149519129187037E-2</v>
      </c>
      <c r="AN2542" s="13">
        <f t="shared" si="3611"/>
        <v>2.2482933644003604E-2</v>
      </c>
      <c r="AO2542" s="13">
        <f t="shared" si="3612"/>
        <v>7.8614287076811291E-3</v>
      </c>
      <c r="AP2542" s="13">
        <f t="shared" si="3613"/>
        <v>1.8325621944932783E-3</v>
      </c>
      <c r="AQ2542" s="13">
        <f t="shared" si="3614"/>
        <v>3.2038872845766155E-4</v>
      </c>
      <c r="AR2542" s="13">
        <f t="shared" si="3615"/>
        <v>5.867905122846888E-5</v>
      </c>
      <c r="AS2542" s="13">
        <f t="shared" si="3616"/>
        <v>1.4484378333876844E-4</v>
      </c>
      <c r="AT2542" s="13">
        <f t="shared" si="3617"/>
        <v>1.7876670747625793E-4</v>
      </c>
      <c r="AU2542" s="13">
        <f t="shared" si="3618"/>
        <v>1.4708966660611621E-4</v>
      </c>
      <c r="AV2542" s="13">
        <f t="shared" si="3619"/>
        <v>9.0769292256942562E-5</v>
      </c>
      <c r="AW2542" s="13">
        <f t="shared" si="3620"/>
        <v>2.1487134148490286E-6</v>
      </c>
      <c r="AX2542" s="13">
        <f t="shared" si="3621"/>
        <v>1.3226349908824932E-2</v>
      </c>
      <c r="AY2542" s="13">
        <f t="shared" si="3622"/>
        <v>9.249505292989544E-3</v>
      </c>
      <c r="AZ2542" s="13">
        <f t="shared" si="3623"/>
        <v>3.2342009985672003E-3</v>
      </c>
      <c r="BA2542" s="13">
        <f t="shared" si="3624"/>
        <v>7.5391823798843551E-4</v>
      </c>
      <c r="BB2542" s="13">
        <f t="shared" si="3625"/>
        <v>1.3180829897942189E-4</v>
      </c>
      <c r="BC2542" s="13">
        <f t="shared" si="3626"/>
        <v>1.8435344104372416E-5</v>
      </c>
      <c r="BD2542" s="13">
        <f t="shared" si="3627"/>
        <v>6.839279149409545E-6</v>
      </c>
      <c r="BE2542" s="13">
        <f t="shared" si="3628"/>
        <v>1.6882124822594567E-5</v>
      </c>
      <c r="BF2542" s="13">
        <f t="shared" si="3629"/>
        <v>2.0835977907866876E-5</v>
      </c>
      <c r="BG2542" s="13">
        <f t="shared" si="3630"/>
        <v>1.7143891539690484E-5</v>
      </c>
      <c r="BH2542" s="13">
        <f t="shared" si="3631"/>
        <v>1.0579525655970069E-5</v>
      </c>
      <c r="BI2542" s="13">
        <f t="shared" si="3632"/>
        <v>5.2229151285146151E-6</v>
      </c>
      <c r="BJ2542" s="14">
        <f t="shared" si="3633"/>
        <v>0.7485576514659672</v>
      </c>
      <c r="BK2542" s="14">
        <f t="shared" si="3634"/>
        <v>0.16209147498709822</v>
      </c>
      <c r="BL2542" s="14">
        <f t="shared" si="3635"/>
        <v>8.2862561379549254E-2</v>
      </c>
      <c r="BM2542" s="14">
        <f t="shared" si="3636"/>
        <v>0.59998501516398139</v>
      </c>
      <c r="BN2542" s="14">
        <f t="shared" si="3637"/>
        <v>0.38667901129727078</v>
      </c>
    </row>
    <row r="2543" spans="1:66" x14ac:dyDescent="0.25">
      <c r="A2543" t="s">
        <v>350</v>
      </c>
      <c r="B2543" t="s">
        <v>106</v>
      </c>
      <c r="C2543" t="s">
        <v>103</v>
      </c>
      <c r="D2543" t="s">
        <v>496</v>
      </c>
      <c r="E2543" s="10">
        <f>VLOOKUP(A2543,home!$A$2:$E$405,3,FALSE)</f>
        <v>1.6204000000000001</v>
      </c>
      <c r="F2543" s="10">
        <f>VLOOKUP(B2543,home!$B$2:$E$405,3,FALSE)</f>
        <v>1.2343</v>
      </c>
      <c r="G2543" s="10">
        <f>VLOOKUP(C2543,away!$B$2:$E$405,4,FALSE)</f>
        <v>1.0286</v>
      </c>
      <c r="H2543" s="10">
        <f>VLOOKUP(A2543,away!$A$2:$E$405,3,FALSE)</f>
        <v>1.3241000000000001</v>
      </c>
      <c r="I2543" s="10">
        <f>VLOOKUP(C2543,away!$B$2:$E$405,3,FALSE)</f>
        <v>0.83909999999999996</v>
      </c>
      <c r="J2543" s="10">
        <f>VLOOKUP(B2543,home!$B$2:$E$405,4,FALSE)</f>
        <v>1.1748000000000001</v>
      </c>
      <c r="K2543" s="12">
        <f t="shared" si="3582"/>
        <v>2.0572614279919996</v>
      </c>
      <c r="L2543" s="12">
        <f t="shared" si="3583"/>
        <v>1.3052642537880002</v>
      </c>
      <c r="M2543" s="13">
        <f t="shared" si="3584"/>
        <v>3.4647639430181572E-2</v>
      </c>
      <c r="N2543" s="13">
        <f t="shared" si="3585"/>
        <v>7.1279252170687243E-2</v>
      </c>
      <c r="O2543" s="13">
        <f t="shared" si="3586"/>
        <v>4.5224325226351635E-2</v>
      </c>
      <c r="P2543" s="13">
        <f t="shared" si="3587"/>
        <v>9.3038259895138781E-2</v>
      </c>
      <c r="Q2543" s="13">
        <f t="shared" si="3588"/>
        <v>7.332002805343496E-2</v>
      </c>
      <c r="R2543" s="13">
        <f t="shared" si="3589"/>
        <v>2.9514847559819857E-2</v>
      </c>
      <c r="S2543" s="13">
        <f t="shared" si="3590"/>
        <v>6.2458207446991661E-2</v>
      </c>
      <c r="T2543" s="13">
        <f t="shared" si="3591"/>
        <v>9.5702011704882031E-2</v>
      </c>
      <c r="U2543" s="13">
        <f t="shared" si="3592"/>
        <v>6.0719757437881189E-2</v>
      </c>
      <c r="V2543" s="13">
        <f t="shared" si="3593"/>
        <v>1.8635237598372954E-2</v>
      </c>
      <c r="W2543" s="13">
        <f t="shared" si="3594"/>
        <v>5.0279488537874346E-2</v>
      </c>
      <c r="X2543" s="13">
        <f t="shared" si="3595"/>
        <v>6.5628019087230871E-2</v>
      </c>
      <c r="Y2543" s="13">
        <f t="shared" si="3596"/>
        <v>4.2830953680739525E-2</v>
      </c>
      <c r="Z2543" s="13">
        <f t="shared" si="3597"/>
        <v>1.2841558491944946E-2</v>
      </c>
      <c r="AA2543" s="13">
        <f t="shared" si="3598"/>
        <v>2.6418442960781451E-2</v>
      </c>
      <c r="AB2543" s="13">
        <f t="shared" si="3599"/>
        <v>2.7174821845411225E-2</v>
      </c>
      <c r="AC2543" s="13">
        <f t="shared" si="3600"/>
        <v>3.127540049263034E-3</v>
      </c>
      <c r="AD2543" s="13">
        <f t="shared" si="3601"/>
        <v>2.5859513097033694E-2</v>
      </c>
      <c r="AE2543" s="13">
        <f t="shared" si="3602"/>
        <v>3.3753498065920699E-2</v>
      </c>
      <c r="AF2543" s="13">
        <f t="shared" si="3603"/>
        <v>2.2028617232874349E-2</v>
      </c>
      <c r="AG2543" s="13">
        <f t="shared" si="3604"/>
        <v>9.5843888781497397E-3</v>
      </c>
      <c r="AH2543" s="13">
        <f t="shared" si="3605"/>
        <v>4.1904068156158724E-3</v>
      </c>
      <c r="AI2543" s="13">
        <f t="shared" si="3606"/>
        <v>8.6207623093613166E-3</v>
      </c>
      <c r="AJ2543" s="13">
        <f t="shared" si="3607"/>
        <v>8.8675808894681379E-3</v>
      </c>
      <c r="AK2543" s="13">
        <f t="shared" si="3608"/>
        <v>6.0809773745005942E-3</v>
      </c>
      <c r="AL2543" s="13">
        <f t="shared" si="3609"/>
        <v>3.3593155403518235E-4</v>
      </c>
      <c r="AM2543" s="13">
        <f t="shared" si="3610"/>
        <v>1.0639955768236266E-2</v>
      </c>
      <c r="AN2543" s="13">
        <f t="shared" si="3611"/>
        <v>1.3887953926164235E-2</v>
      </c>
      <c r="AO2543" s="13">
        <f t="shared" si="3612"/>
        <v>9.0637249090384474E-3</v>
      </c>
      <c r="AP2543" s="13">
        <f t="shared" si="3613"/>
        <v>3.9435187099785924E-3</v>
      </c>
      <c r="AQ2543" s="13">
        <f t="shared" si="3614"/>
        <v>1.286833501569807E-3</v>
      </c>
      <c r="AR2543" s="13">
        <f t="shared" si="3615"/>
        <v>1.0939176450505993E-3</v>
      </c>
      <c r="AS2543" s="13">
        <f t="shared" si="3616"/>
        <v>2.2504745765624412E-3</v>
      </c>
      <c r="AT2543" s="13">
        <f t="shared" si="3617"/>
        <v>2.3149072705192699E-3</v>
      </c>
      <c r="AU2543" s="13">
        <f t="shared" si="3618"/>
        <v>1.5874564790058444E-3</v>
      </c>
      <c r="AV2543" s="13">
        <f t="shared" si="3619"/>
        <v>8.1645324571867899E-4</v>
      </c>
      <c r="AW2543" s="13">
        <f t="shared" si="3620"/>
        <v>2.505741271693274E-5</v>
      </c>
      <c r="AX2543" s="13">
        <f t="shared" si="3621"/>
        <v>3.6481950995889104E-3</v>
      </c>
      <c r="AY2543" s="13">
        <f t="shared" si="3622"/>
        <v>4.7618586543379578E-3</v>
      </c>
      <c r="AZ2543" s="13">
        <f t="shared" si="3623"/>
        <v>3.107741941549183E-3</v>
      </c>
      <c r="BA2543" s="13">
        <f t="shared" si="3624"/>
        <v>1.3521414887672884E-3</v>
      </c>
      <c r="BB2543" s="13">
        <f t="shared" si="3625"/>
        <v>4.4122548783790788E-4</v>
      </c>
      <c r="BC2543" s="13">
        <f t="shared" si="3626"/>
        <v>1.1518317142699852E-4</v>
      </c>
      <c r="BD2543" s="13">
        <f t="shared" si="3627"/>
        <v>2.3797526644541602E-4</v>
      </c>
      <c r="BE2543" s="13">
        <f t="shared" si="3628"/>
        <v>4.8957733647427319E-4</v>
      </c>
      <c r="BF2543" s="13">
        <f t="shared" si="3629"/>
        <v>5.0359428517379159E-4</v>
      </c>
      <c r="BG2543" s="13">
        <f t="shared" si="3630"/>
        <v>3.4534169941508145E-4</v>
      </c>
      <c r="BH2543" s="13">
        <f t="shared" si="3631"/>
        <v>1.7761453942096364E-4</v>
      </c>
      <c r="BI2543" s="13">
        <f t="shared" si="3632"/>
        <v>7.307990820026255E-5</v>
      </c>
      <c r="BJ2543" s="14">
        <f t="shared" si="3633"/>
        <v>0.54251410316732296</v>
      </c>
      <c r="BK2543" s="14">
        <f t="shared" si="3634"/>
        <v>0.21700467462832113</v>
      </c>
      <c r="BL2543" s="14">
        <f t="shared" si="3635"/>
        <v>0.22670231467117796</v>
      </c>
      <c r="BM2543" s="14">
        <f t="shared" si="3636"/>
        <v>0.64730149738153198</v>
      </c>
      <c r="BN2543" s="14">
        <f t="shared" si="3637"/>
        <v>0.34702435233561407</v>
      </c>
    </row>
    <row r="2544" spans="1:66" x14ac:dyDescent="0.25">
      <c r="A2544" t="s">
        <v>341</v>
      </c>
      <c r="B2544" t="s">
        <v>149</v>
      </c>
      <c r="C2544" t="s">
        <v>145</v>
      </c>
      <c r="D2544" t="s">
        <v>496</v>
      </c>
      <c r="E2544" s="10">
        <f>VLOOKUP(A2544,home!$A$2:$E$405,3,FALSE)</f>
        <v>1.4705999999999999</v>
      </c>
      <c r="F2544" s="10">
        <f>VLOOKUP(B2544,home!$B$2:$E$405,3,FALSE)</f>
        <v>1.615</v>
      </c>
      <c r="G2544" s="10">
        <f>VLOOKUP(C2544,away!$B$2:$E$405,4,FALSE)</f>
        <v>0.68</v>
      </c>
      <c r="H2544" s="10">
        <f>VLOOKUP(A2544,away!$A$2:$E$405,3,FALSE)</f>
        <v>1.2646999999999999</v>
      </c>
      <c r="I2544" s="10">
        <f>VLOOKUP(C2544,away!$B$2:$E$405,3,FALSE)</f>
        <v>1.1420999999999999</v>
      </c>
      <c r="J2544" s="10">
        <f>VLOOKUP(B2544,home!$B$2:$E$405,4,FALSE)</f>
        <v>0.69189999999999996</v>
      </c>
      <c r="K2544" s="12">
        <f t="shared" si="3582"/>
        <v>1.6150129200000001</v>
      </c>
      <c r="L2544" s="12">
        <f t="shared" si="3583"/>
        <v>0.99938995665299979</v>
      </c>
      <c r="M2544" s="13">
        <f t="shared" si="3584"/>
        <v>7.3211491937675385E-2</v>
      </c>
      <c r="N2544" s="13">
        <f t="shared" si="3585"/>
        <v>0.11823750537182158</v>
      </c>
      <c r="O2544" s="13">
        <f t="shared" si="3586"/>
        <v>7.3166829754094845E-2</v>
      </c>
      <c r="P2544" s="13">
        <f t="shared" si="3587"/>
        <v>0.1181653753683036</v>
      </c>
      <c r="Q2544" s="13">
        <f t="shared" si="3588"/>
        <v>9.5477549402030654E-2</v>
      </c>
      <c r="R2544" s="13">
        <f t="shared" si="3589"/>
        <v>3.6561097408191134E-2</v>
      </c>
      <c r="S2544" s="13">
        <f t="shared" si="3590"/>
        <v>4.7680547023337475E-2</v>
      </c>
      <c r="T2544" s="13">
        <f t="shared" si="3591"/>
        <v>9.5419303958230062E-2</v>
      </c>
      <c r="U2544" s="13">
        <f t="shared" si="3592"/>
        <v>5.9046644683607187E-2</v>
      </c>
      <c r="V2544" s="13">
        <f t="shared" si="3593"/>
        <v>8.5508581411949877E-3</v>
      </c>
      <c r="W2544" s="13">
        <f t="shared" si="3594"/>
        <v>5.1399158618072607E-2</v>
      </c>
      <c r="X2544" s="13">
        <f t="shared" si="3595"/>
        <v>5.1367802903316238E-2</v>
      </c>
      <c r="Y2544" s="13">
        <f t="shared" si="3596"/>
        <v>2.5668233158452528E-2</v>
      </c>
      <c r="Z2544" s="13">
        <f t="shared" si="3597"/>
        <v>1.2179597851319415E-2</v>
      </c>
      <c r="AA2544" s="13">
        <f t="shared" si="3598"/>
        <v>1.9670207890285091E-2</v>
      </c>
      <c r="AB2544" s="13">
        <f t="shared" si="3599"/>
        <v>1.5883819940948188E-2</v>
      </c>
      <c r="AC2544" s="13">
        <f t="shared" si="3600"/>
        <v>8.6258261445107496E-4</v>
      </c>
      <c r="AD2544" s="13">
        <f t="shared" si="3601"/>
        <v>2.0752576311329169E-2</v>
      </c>
      <c r="AE2544" s="13">
        <f t="shared" si="3602"/>
        <v>2.0739916340217327E-2</v>
      </c>
      <c r="AF2544" s="13">
        <f t="shared" si="3603"/>
        <v>1.0363632046118319E-2</v>
      </c>
      <c r="AG2544" s="13">
        <f t="shared" si="3604"/>
        <v>3.4524365937792754E-3</v>
      </c>
      <c r="AH2544" s="13">
        <f t="shared" si="3605"/>
        <v>3.0430419421702691E-3</v>
      </c>
      <c r="AI2544" s="13">
        <f t="shared" si="3606"/>
        <v>4.914552052706877E-3</v>
      </c>
      <c r="AJ2544" s="13">
        <f t="shared" si="3607"/>
        <v>3.9685325305670646E-3</v>
      </c>
      <c r="AK2544" s="13">
        <f t="shared" si="3608"/>
        <v>2.136410436768702E-3</v>
      </c>
      <c r="AL2544" s="13">
        <f t="shared" si="3609"/>
        <v>5.5689289058364892E-5</v>
      </c>
      <c r="AM2544" s="13">
        <f t="shared" si="3610"/>
        <v>6.7031357732165019E-3</v>
      </c>
      <c r="AN2544" s="13">
        <f t="shared" si="3611"/>
        <v>6.6990465698340126E-3</v>
      </c>
      <c r="AO2544" s="13">
        <f t="shared" si="3612"/>
        <v>3.3474799305214199E-3</v>
      </c>
      <c r="AP2544" s="13">
        <f t="shared" si="3613"/>
        <v>1.1151459408868631E-3</v>
      </c>
      <c r="AQ2544" s="13">
        <f t="shared" si="3614"/>
        <v>2.7861641338117264E-4</v>
      </c>
      <c r="AR2544" s="13">
        <f t="shared" si="3615"/>
        <v>6.0823711093576131E-4</v>
      </c>
      <c r="AS2544" s="13">
        <f t="shared" si="3616"/>
        <v>9.8231079258472779E-4</v>
      </c>
      <c r="AT2544" s="13">
        <f t="shared" si="3617"/>
        <v>7.9322231073988793E-4</v>
      </c>
      <c r="AU2544" s="13">
        <f t="shared" si="3618"/>
        <v>4.2702142675905803E-4</v>
      </c>
      <c r="AV2544" s="13">
        <f t="shared" si="3619"/>
        <v>1.7241128033317825E-4</v>
      </c>
      <c r="AW2544" s="13">
        <f t="shared" si="3620"/>
        <v>2.4967792970632587E-6</v>
      </c>
      <c r="AX2544" s="13">
        <f t="shared" si="3621"/>
        <v>1.804275146376476E-3</v>
      </c>
      <c r="AY2544" s="13">
        <f t="shared" si="3622"/>
        <v>1.8031744603272711E-3</v>
      </c>
      <c r="AZ2544" s="13">
        <f t="shared" si="3623"/>
        <v>9.0103722287213387E-4</v>
      </c>
      <c r="BA2544" s="13">
        <f t="shared" si="3624"/>
        <v>3.0016251703630708E-4</v>
      </c>
      <c r="BB2544" s="13">
        <f t="shared" si="3625"/>
        <v>7.4994851222442543E-5</v>
      </c>
      <c r="BC2544" s="13">
        <f t="shared" si="3626"/>
        <v>1.4989820222479011E-5</v>
      </c>
      <c r="BD2544" s="13">
        <f t="shared" si="3627"/>
        <v>1.0131100998880601E-4</v>
      </c>
      <c r="BE2544" s="13">
        <f t="shared" si="3628"/>
        <v>1.6361859007017076E-4</v>
      </c>
      <c r="BF2544" s="13">
        <f t="shared" si="3629"/>
        <v>1.3212306845775476E-4</v>
      </c>
      <c r="BG2544" s="13">
        <f t="shared" si="3630"/>
        <v>7.1126820863106163E-5</v>
      </c>
      <c r="BH2544" s="13">
        <f t="shared" si="3631"/>
        <v>2.8717683663110525E-5</v>
      </c>
      <c r="BI2544" s="13">
        <f t="shared" si="3632"/>
        <v>9.2758860296792743E-6</v>
      </c>
      <c r="BJ2544" s="14">
        <f t="shared" si="3633"/>
        <v>0.51592017334926499</v>
      </c>
      <c r="BK2544" s="14">
        <f t="shared" si="3634"/>
        <v>0.25032971883434812</v>
      </c>
      <c r="BL2544" s="14">
        <f t="shared" si="3635"/>
        <v>0.22188051261976463</v>
      </c>
      <c r="BM2544" s="14">
        <f t="shared" si="3636"/>
        <v>0.48368947573154958</v>
      </c>
      <c r="BN2544" s="14">
        <f t="shared" si="3637"/>
        <v>0.51481984924211721</v>
      </c>
    </row>
    <row r="2545" spans="1:66" x14ac:dyDescent="0.25">
      <c r="A2545" t="s">
        <v>341</v>
      </c>
      <c r="B2545" t="s">
        <v>318</v>
      </c>
      <c r="C2545" t="s">
        <v>154</v>
      </c>
      <c r="D2545" t="s">
        <v>496</v>
      </c>
      <c r="E2545" s="10">
        <f>VLOOKUP(A2545,home!$A$2:$E$405,3,FALSE)</f>
        <v>1.4705999999999999</v>
      </c>
      <c r="F2545" s="10">
        <f>VLOOKUP(B2545,home!$B$2:$E$405,3,FALSE)</f>
        <v>0.93500000000000005</v>
      </c>
      <c r="G2545" s="10">
        <f>VLOOKUP(C2545,away!$B$2:$E$405,4,FALSE)</f>
        <v>2.125</v>
      </c>
      <c r="H2545" s="10">
        <f>VLOOKUP(A2545,away!$A$2:$E$405,3,FALSE)</f>
        <v>1.2646999999999999</v>
      </c>
      <c r="I2545" s="10">
        <f>VLOOKUP(C2545,away!$B$2:$E$405,3,FALSE)</f>
        <v>0.49419999999999997</v>
      </c>
      <c r="J2545" s="10">
        <f>VLOOKUP(B2545,home!$B$2:$E$405,4,FALSE)</f>
        <v>0.59299999999999997</v>
      </c>
      <c r="K2545" s="12">
        <f t="shared" si="3582"/>
        <v>2.921898375</v>
      </c>
      <c r="L2545" s="12">
        <f t="shared" si="3583"/>
        <v>0.37063374081999995</v>
      </c>
      <c r="M2545" s="13">
        <f t="shared" si="3584"/>
        <v>3.7159637662651651E-2</v>
      </c>
      <c r="N2545" s="13">
        <f t="shared" si="3585"/>
        <v>0.10857668490209066</v>
      </c>
      <c r="O2545" s="13">
        <f t="shared" si="3586"/>
        <v>1.3772615514424344E-2</v>
      </c>
      <c r="P2545" s="13">
        <f t="shared" si="3587"/>
        <v>4.0242182891096274E-2</v>
      </c>
      <c r="Q2545" s="13">
        <f t="shared" si="3588"/>
        <v>0.1586250195891529</v>
      </c>
      <c r="R2545" s="13">
        <f t="shared" si="3589"/>
        <v>2.5522980044933303E-3</v>
      </c>
      <c r="S2545" s="13">
        <f t="shared" si="3590"/>
        <v>1.0895109490451914E-2</v>
      </c>
      <c r="T2545" s="13">
        <f t="shared" si="3591"/>
        <v>5.8791784397973515E-2</v>
      </c>
      <c r="U2545" s="13">
        <f t="shared" si="3592"/>
        <v>7.4575553918448051E-3</v>
      </c>
      <c r="V2545" s="13">
        <f t="shared" si="3593"/>
        <v>1.3109893072502943E-3</v>
      </c>
      <c r="W2545" s="13">
        <f t="shared" si="3594"/>
        <v>0.15449539565729634</v>
      </c>
      <c r="X2545" s="13">
        <f t="shared" si="3595"/>
        <v>5.7261206431929723E-2</v>
      </c>
      <c r="Y2545" s="13">
        <f t="shared" si="3596"/>
        <v>1.0611467571866175E-2</v>
      </c>
      <c r="Z2545" s="13">
        <f t="shared" si="3597"/>
        <v>3.1532258569759479E-4</v>
      </c>
      <c r="AA2545" s="13">
        <f t="shared" si="3598"/>
        <v>9.2134055075060038E-4</v>
      </c>
      <c r="AB2545" s="13">
        <f t="shared" si="3599"/>
        <v>1.3460317290298924E-3</v>
      </c>
      <c r="AC2545" s="13">
        <f t="shared" si="3600"/>
        <v>8.8733829884163063E-5</v>
      </c>
      <c r="AD2545" s="13">
        <f t="shared" si="3601"/>
        <v>0.11285496137900905</v>
      </c>
      <c r="AE2545" s="13">
        <f t="shared" si="3602"/>
        <v>4.1827856505998753E-2</v>
      </c>
      <c r="AF2545" s="13">
        <f t="shared" si="3603"/>
        <v>7.7514074636502424E-3</v>
      </c>
      <c r="AG2545" s="13">
        <f t="shared" si="3604"/>
        <v>9.5764438162425271E-4</v>
      </c>
      <c r="AH2545" s="13">
        <f t="shared" si="3605"/>
        <v>2.9217297375533633E-5</v>
      </c>
      <c r="AI2545" s="13">
        <f t="shared" si="3606"/>
        <v>8.5369973723463488E-5</v>
      </c>
      <c r="AJ2545" s="13">
        <f t="shared" si="3607"/>
        <v>1.2472119374819034E-4</v>
      </c>
      <c r="AK2545" s="13">
        <f t="shared" si="3608"/>
        <v>1.2147421778029917E-4</v>
      </c>
      <c r="AL2545" s="13">
        <f t="shared" si="3609"/>
        <v>3.8437866840826525E-6</v>
      </c>
      <c r="AM2545" s="13">
        <f t="shared" si="3610"/>
        <v>6.5950145652802897E-2</v>
      </c>
      <c r="AN2545" s="13">
        <f t="shared" si="3611"/>
        <v>2.4443349190922198E-2</v>
      </c>
      <c r="AO2545" s="13">
        <f t="shared" si="3612"/>
        <v>4.5297649744005051E-3</v>
      </c>
      <c r="AP2545" s="13">
        <f t="shared" si="3613"/>
        <v>5.5962791249915701E-4</v>
      </c>
      <c r="AQ2545" s="13">
        <f t="shared" si="3614"/>
        <v>5.1854246669212524E-5</v>
      </c>
      <c r="AR2545" s="13">
        <f t="shared" si="3615"/>
        <v>2.1657832445888796E-6</v>
      </c>
      <c r="AS2545" s="13">
        <f t="shared" si="3616"/>
        <v>6.3281985429664746E-6</v>
      </c>
      <c r="AT2545" s="13">
        <f t="shared" si="3617"/>
        <v>9.2451765196855572E-6</v>
      </c>
      <c r="AU2545" s="13">
        <f t="shared" si="3618"/>
        <v>9.0044887498191288E-6</v>
      </c>
      <c r="AV2545" s="13">
        <f t="shared" si="3619"/>
        <v>6.5775502614505726E-6</v>
      </c>
      <c r="AW2545" s="13">
        <f t="shared" si="3620"/>
        <v>1.1562901792312342E-7</v>
      </c>
      <c r="AX2545" s="13">
        <f t="shared" si="3621"/>
        <v>3.2116603902323036E-2</v>
      </c>
      <c r="AY2545" s="13">
        <f t="shared" si="3622"/>
        <v>1.1903497046752197E-2</v>
      </c>
      <c r="AZ2545" s="13">
        <f t="shared" si="3623"/>
        <v>2.2059188196387938E-3</v>
      </c>
      <c r="BA2545" s="13">
        <f t="shared" si="3624"/>
        <v>2.7252931468932173E-4</v>
      </c>
      <c r="BB2545" s="13">
        <f t="shared" si="3625"/>
        <v>2.5252139846603557E-5</v>
      </c>
      <c r="BC2545" s="13">
        <f t="shared" si="3626"/>
        <v>1.8718590110112915E-6</v>
      </c>
      <c r="BD2545" s="13">
        <f t="shared" si="3627"/>
        <v>1.3378539095787559E-7</v>
      </c>
      <c r="BE2545" s="13">
        <f t="shared" si="3628"/>
        <v>3.9090731643855634E-7</v>
      </c>
      <c r="BF2545" s="13">
        <f t="shared" si="3629"/>
        <v>5.7109572633871437E-7</v>
      </c>
      <c r="BG2545" s="13">
        <f t="shared" si="3630"/>
        <v>5.5622789158617806E-7</v>
      </c>
      <c r="BH2545" s="13">
        <f t="shared" si="3631"/>
        <v>4.0631034313883248E-7</v>
      </c>
      <c r="BI2545" s="13">
        <f t="shared" si="3632"/>
        <v>2.374395062726095E-7</v>
      </c>
      <c r="BJ2545" s="14">
        <f t="shared" si="3633"/>
        <v>0.85381384334014665</v>
      </c>
      <c r="BK2545" s="14">
        <f t="shared" si="3634"/>
        <v>0.10160399401477058</v>
      </c>
      <c r="BL2545" s="14">
        <f t="shared" si="3635"/>
        <v>2.6446240836663699E-2</v>
      </c>
      <c r="BM2545" s="14">
        <f t="shared" si="3636"/>
        <v>0.60934758079563522</v>
      </c>
      <c r="BN2545" s="14">
        <f t="shared" si="3637"/>
        <v>0.3609284385639091</v>
      </c>
    </row>
    <row r="2546" spans="1:66" x14ac:dyDescent="0.25">
      <c r="A2546" t="s">
        <v>341</v>
      </c>
      <c r="B2546" t="s">
        <v>150</v>
      </c>
      <c r="C2546" t="s">
        <v>147</v>
      </c>
      <c r="D2546" t="s">
        <v>496</v>
      </c>
      <c r="E2546" s="10">
        <f>VLOOKUP(A2546,home!$A$2:$E$405,3,FALSE)</f>
        <v>1.4705999999999999</v>
      </c>
      <c r="F2546" s="10">
        <f>VLOOKUP(B2546,home!$B$2:$E$405,3,FALSE)</f>
        <v>0.93500000000000005</v>
      </c>
      <c r="G2546" s="10">
        <f>VLOOKUP(C2546,away!$B$2:$E$405,4,FALSE)</f>
        <v>1.02</v>
      </c>
      <c r="H2546" s="10">
        <f>VLOOKUP(A2546,away!$A$2:$E$405,3,FALSE)</f>
        <v>1.2646999999999999</v>
      </c>
      <c r="I2546" s="10">
        <f>VLOOKUP(C2546,away!$B$2:$E$405,3,FALSE)</f>
        <v>1.0871999999999999</v>
      </c>
      <c r="J2546" s="10">
        <f>VLOOKUP(B2546,home!$B$2:$E$405,4,FALSE)</f>
        <v>1.3836999999999999</v>
      </c>
      <c r="K2546" s="12">
        <f t="shared" si="3582"/>
        <v>1.4025112200000001</v>
      </c>
      <c r="L2546" s="12">
        <f t="shared" si="3583"/>
        <v>1.9025623720079996</v>
      </c>
      <c r="M2546" s="13">
        <f t="shared" si="3584"/>
        <v>3.6696511167070553E-2</v>
      </c>
      <c r="N2546" s="13">
        <f t="shared" si="3585"/>
        <v>5.1467268646671747E-2</v>
      </c>
      <c r="O2546" s="13">
        <f t="shared" si="3586"/>
        <v>6.9817401330439788E-2</v>
      </c>
      <c r="P2546" s="13">
        <f t="shared" si="3587"/>
        <v>9.7919688717184733E-2</v>
      </c>
      <c r="Q2546" s="13">
        <f t="shared" si="3588"/>
        <v>3.6091710869855673E-2</v>
      </c>
      <c r="R2546" s="13">
        <f t="shared" si="3589"/>
        <v>6.6415980341338013E-2</v>
      </c>
      <c r="S2546" s="13">
        <f t="shared" si="3590"/>
        <v>6.5321369345012467E-2</v>
      </c>
      <c r="T2546" s="13">
        <f t="shared" si="3591"/>
        <v>6.8666731042379511E-2</v>
      </c>
      <c r="U2546" s="13">
        <f t="shared" si="3592"/>
        <v>9.3149157616026004E-2</v>
      </c>
      <c r="V2546" s="13">
        <f t="shared" si="3593"/>
        <v>1.9366806723648794E-2</v>
      </c>
      <c r="W2546" s="13">
        <f t="shared" si="3594"/>
        <v>1.6873009814656184E-2</v>
      </c>
      <c r="X2546" s="13">
        <f t="shared" si="3595"/>
        <v>3.2101953575886522E-2</v>
      </c>
      <c r="Y2546" s="13">
        <f t="shared" si="3596"/>
        <v>3.0537984470714687E-2</v>
      </c>
      <c r="Z2546" s="13">
        <f t="shared" si="3597"/>
        <v>4.2120181699150903E-2</v>
      </c>
      <c r="AA2546" s="13">
        <f t="shared" si="3598"/>
        <v>5.907402742149781E-2</v>
      </c>
      <c r="AB2546" s="13">
        <f t="shared" si="3599"/>
        <v>4.1425993134619185E-2</v>
      </c>
      <c r="AC2546" s="13">
        <f t="shared" si="3600"/>
        <v>3.2298569154022359E-3</v>
      </c>
      <c r="AD2546" s="13">
        <f t="shared" si="3601"/>
        <v>5.9161463950563554E-3</v>
      </c>
      <c r="AE2546" s="13">
        <f t="shared" si="3602"/>
        <v>1.1255837518524995E-2</v>
      </c>
      <c r="AF2546" s="13">
        <f t="shared" si="3603"/>
        <v>1.0707466464090779E-2</v>
      </c>
      <c r="AG2546" s="13">
        <f t="shared" si="3604"/>
        <v>6.7905409313722192E-3</v>
      </c>
      <c r="AH2546" s="13">
        <f t="shared" si="3605"/>
        <v>2.0034068200736124E-2</v>
      </c>
      <c r="AI2546" s="13">
        <f t="shared" si="3606"/>
        <v>2.8098005433777627E-2</v>
      </c>
      <c r="AJ2546" s="13">
        <f t="shared" si="3607"/>
        <v>1.9703883940247049E-2</v>
      </c>
      <c r="AK2546" s="13">
        <f t="shared" si="3608"/>
        <v>9.2116394345914329E-3</v>
      </c>
      <c r="AL2546" s="13">
        <f t="shared" si="3609"/>
        <v>3.4473749541731255E-4</v>
      </c>
      <c r="AM2546" s="13">
        <f t="shared" si="3610"/>
        <v>1.6594923396458191E-3</v>
      </c>
      <c r="AN2546" s="13">
        <f t="shared" si="3611"/>
        <v>3.1572876820456538E-3</v>
      </c>
      <c r="AO2546" s="13">
        <f t="shared" si="3612"/>
        <v>3.0034683707322101E-3</v>
      </c>
      <c r="AP2546" s="13">
        <f t="shared" si="3613"/>
        <v>1.9047619692237584E-3</v>
      </c>
      <c r="AQ2546" s="13">
        <f t="shared" si="3614"/>
        <v>9.0598211256924575E-4</v>
      </c>
      <c r="AR2546" s="13">
        <f t="shared" si="3615"/>
        <v>7.6232128633925119E-3</v>
      </c>
      <c r="AS2546" s="13">
        <f t="shared" si="3616"/>
        <v>1.0691641573356326E-2</v>
      </c>
      <c r="AT2546" s="13">
        <f t="shared" si="3617"/>
        <v>7.4975736334253517E-3</v>
      </c>
      <c r="AU2546" s="13">
        <f t="shared" si="3618"/>
        <v>3.5051437145517412E-3</v>
      </c>
      <c r="AV2546" s="13">
        <f t="shared" si="3619"/>
        <v>1.2290008468428238E-3</v>
      </c>
      <c r="AW2546" s="13">
        <f t="shared" si="3620"/>
        <v>2.5552374785953651E-5</v>
      </c>
      <c r="AX2546" s="13">
        <f t="shared" si="3621"/>
        <v>3.8790943764288485E-4</v>
      </c>
      <c r="AY2546" s="13">
        <f t="shared" si="3622"/>
        <v>7.3802189980613612E-4</v>
      </c>
      <c r="AZ2546" s="13">
        <f t="shared" si="3623"/>
        <v>7.0206634814450649E-4</v>
      </c>
      <c r="BA2546" s="13">
        <f t="shared" si="3624"/>
        <v>4.4524167221093538E-4</v>
      </c>
      <c r="BB2546" s="13">
        <f t="shared" si="3625"/>
        <v>2.1177501299961141E-4</v>
      </c>
      <c r="BC2546" s="13">
        <f t="shared" si="3626"/>
        <v>8.058303421291314E-5</v>
      </c>
      <c r="BD2546" s="13">
        <f t="shared" si="3627"/>
        <v>2.4172729912829934E-3</v>
      </c>
      <c r="BE2546" s="13">
        <f t="shared" si="3628"/>
        <v>3.3902524920773605E-3</v>
      </c>
      <c r="BF2546" s="13">
        <f t="shared" si="3629"/>
        <v>2.3774335793857303E-3</v>
      </c>
      <c r="BG2546" s="13">
        <f t="shared" si="3630"/>
        <v>1.1114590899644159E-3</v>
      </c>
      <c r="BH2546" s="13">
        <f t="shared" si="3631"/>
        <v>3.8970846106152078E-4</v>
      </c>
      <c r="BI2546" s="13">
        <f t="shared" si="3632"/>
        <v>1.0931409783354325E-4</v>
      </c>
      <c r="BJ2546" s="14">
        <f t="shared" si="3633"/>
        <v>0.28360523960844236</v>
      </c>
      <c r="BK2546" s="14">
        <f t="shared" si="3634"/>
        <v>0.2236169922635422</v>
      </c>
      <c r="BL2546" s="14">
        <f t="shared" si="3635"/>
        <v>0.44727217019644722</v>
      </c>
      <c r="BM2546" s="14">
        <f t="shared" si="3636"/>
        <v>0.63749355317000234</v>
      </c>
      <c r="BN2546" s="14">
        <f t="shared" si="3637"/>
        <v>0.35840856107256053</v>
      </c>
    </row>
    <row r="2547" spans="1:66" x14ac:dyDescent="0.25">
      <c r="A2547" t="s">
        <v>341</v>
      </c>
      <c r="B2547" t="s">
        <v>148</v>
      </c>
      <c r="C2547" t="s">
        <v>151</v>
      </c>
      <c r="D2547" t="s">
        <v>496</v>
      </c>
      <c r="E2547" s="10">
        <f>VLOOKUP(A2547,home!$A$2:$E$405,3,FALSE)</f>
        <v>1.4705999999999999</v>
      </c>
      <c r="F2547" s="10">
        <f>VLOOKUP(B2547,home!$B$2:$E$405,3,FALSE)</f>
        <v>1.105</v>
      </c>
      <c r="G2547" s="10">
        <f>VLOOKUP(C2547,away!$B$2:$E$405,4,FALSE)</f>
        <v>1.105</v>
      </c>
      <c r="H2547" s="10">
        <f>VLOOKUP(A2547,away!$A$2:$E$405,3,FALSE)</f>
        <v>1.2646999999999999</v>
      </c>
      <c r="I2547" s="10">
        <f>VLOOKUP(C2547,away!$B$2:$E$405,3,FALSE)</f>
        <v>0.88949999999999996</v>
      </c>
      <c r="J2547" s="10">
        <f>VLOOKUP(B2547,home!$B$2:$E$405,4,FALSE)</f>
        <v>0.69189999999999996</v>
      </c>
      <c r="K2547" s="12">
        <f t="shared" si="3582"/>
        <v>1.7956393649999998</v>
      </c>
      <c r="L2547" s="12">
        <f t="shared" si="3583"/>
        <v>0.77835335473499989</v>
      </c>
      <c r="M2547" s="13">
        <f t="shared" si="3584"/>
        <v>7.6230569687744082E-2</v>
      </c>
      <c r="N2547" s="13">
        <f t="shared" si="3585"/>
        <v>0.13688261174768901</v>
      </c>
      <c r="O2547" s="13">
        <f t="shared" si="3586"/>
        <v>5.9334319649815802E-2</v>
      </c>
      <c r="P2547" s="13">
        <f t="shared" si="3587"/>
        <v>0.10654304005870226</v>
      </c>
      <c r="Q2547" s="13">
        <f t="shared" si="3588"/>
        <v>0.12289590301908095</v>
      </c>
      <c r="R2547" s="13">
        <f t="shared" si="3589"/>
        <v>2.3091533375176474E-2</v>
      </c>
      <c r="S2547" s="13">
        <f t="shared" si="3590"/>
        <v>3.7227254864577154E-2</v>
      </c>
      <c r="T2547" s="13">
        <f t="shared" si="3591"/>
        <v>9.565643839808885E-2</v>
      </c>
      <c r="U2547" s="13">
        <f t="shared" si="3592"/>
        <v>4.1464066326678185E-2</v>
      </c>
      <c r="V2547" s="13">
        <f t="shared" si="3593"/>
        <v>5.781152455648632E-3</v>
      </c>
      <c r="W2547" s="13">
        <f t="shared" si="3594"/>
        <v>7.3558907086094694E-2</v>
      </c>
      <c r="X2547" s="13">
        <f t="shared" si="3595"/>
        <v>5.7254822101101964E-2</v>
      </c>
      <c r="Y2547" s="13">
        <f t="shared" si="3596"/>
        <v>2.2282241428574164E-2</v>
      </c>
      <c r="Z2547" s="13">
        <f t="shared" si="3597"/>
        <v>5.991124156181275E-3</v>
      </c>
      <c r="AA2547" s="13">
        <f t="shared" si="3598"/>
        <v>1.0757898375441503E-2</v>
      </c>
      <c r="AB2547" s="13">
        <f t="shared" si="3599"/>
        <v>9.6586529038061569E-3</v>
      </c>
      <c r="AC2547" s="13">
        <f t="shared" si="3600"/>
        <v>5.0499881493626722E-4</v>
      </c>
      <c r="AD2547" s="13">
        <f t="shared" si="3601"/>
        <v>3.3021317302542257E-2</v>
      </c>
      <c r="AE2547" s="13">
        <f t="shared" si="3602"/>
        <v>2.570225310020266E-2</v>
      </c>
      <c r="AF2547" s="13">
        <f t="shared" si="3603"/>
        <v>1.0002717462395396E-2</v>
      </c>
      <c r="AG2547" s="13">
        <f t="shared" si="3604"/>
        <v>2.5952162311072735E-3</v>
      </c>
      <c r="AH2547" s="13">
        <f t="shared" si="3605"/>
        <v>1.1658028963993975E-3</v>
      </c>
      <c r="AI2547" s="13">
        <f t="shared" si="3606"/>
        <v>2.0933615726057746E-3</v>
      </c>
      <c r="AJ2547" s="13">
        <f t="shared" si="3607"/>
        <v>1.8794612224746175E-3</v>
      </c>
      <c r="AK2547" s="13">
        <f t="shared" si="3608"/>
        <v>1.1249448520221487E-3</v>
      </c>
      <c r="AL2547" s="13">
        <f t="shared" si="3609"/>
        <v>2.8232300605777717E-5</v>
      </c>
      <c r="AM2547" s="13">
        <f t="shared" si="3610"/>
        <v>1.1858875446520105E-2</v>
      </c>
      <c r="AN2547" s="13">
        <f t="shared" si="3611"/>
        <v>9.2303954871834435E-3</v>
      </c>
      <c r="AO2547" s="13">
        <f t="shared" si="3612"/>
        <v>3.5922546464900178E-3</v>
      </c>
      <c r="AP2547" s="13">
        <f t="shared" si="3613"/>
        <v>9.3201448505263217E-4</v>
      </c>
      <c r="AQ2547" s="13">
        <f t="shared" si="3614"/>
        <v>1.8135915027558239E-4</v>
      </c>
      <c r="AR2547" s="13">
        <f t="shared" si="3615"/>
        <v>1.8148131907445018E-4</v>
      </c>
      <c r="AS2547" s="13">
        <f t="shared" si="3616"/>
        <v>3.2587500054220804E-4</v>
      </c>
      <c r="AT2547" s="13">
        <f t="shared" si="3617"/>
        <v>2.9257698952149259E-4</v>
      </c>
      <c r="AU2547" s="13">
        <f t="shared" si="3618"/>
        <v>1.7512091989266155E-4</v>
      </c>
      <c r="AV2547" s="13">
        <f t="shared" si="3619"/>
        <v>7.861350434856862E-5</v>
      </c>
      <c r="AW2547" s="13">
        <f t="shared" si="3620"/>
        <v>1.0960735257638234E-6</v>
      </c>
      <c r="AX2547" s="13">
        <f t="shared" si="3621"/>
        <v>3.5490439294005752E-3</v>
      </c>
      <c r="AY2547" s="13">
        <f t="shared" si="3622"/>
        <v>2.7624102485508239E-3</v>
      </c>
      <c r="AZ2547" s="13">
        <f t="shared" si="3623"/>
        <v>1.0750656420569391E-3</v>
      </c>
      <c r="BA2547" s="13">
        <f t="shared" si="3624"/>
        <v>2.7892698301845172E-4</v>
      </c>
      <c r="BB2547" s="13">
        <f t="shared" si="3625"/>
        <v>5.4275938239631059E-5</v>
      </c>
      <c r="BC2547" s="13">
        <f t="shared" si="3626"/>
        <v>8.4491717220413022E-6</v>
      </c>
      <c r="BD2547" s="13">
        <f t="shared" si="3627"/>
        <v>2.3542765587221859E-5</v>
      </c>
      <c r="BE2547" s="13">
        <f t="shared" si="3628"/>
        <v>4.2274316649382898E-5</v>
      </c>
      <c r="BF2547" s="13">
        <f t="shared" si="3629"/>
        <v>3.7954713552053425E-5</v>
      </c>
      <c r="BG2547" s="13">
        <f t="shared" si="3630"/>
        <v>2.2717659247122037E-5</v>
      </c>
      <c r="BH2547" s="13">
        <f t="shared" si="3631"/>
        <v>1.0198180806197144E-5</v>
      </c>
      <c r="BI2547" s="13">
        <f t="shared" si="3632"/>
        <v>3.6624509813990072E-6</v>
      </c>
      <c r="BJ2547" s="14">
        <f t="shared" si="3633"/>
        <v>0.61337549900538746</v>
      </c>
      <c r="BK2547" s="14">
        <f t="shared" si="3634"/>
        <v>0.229077658430765</v>
      </c>
      <c r="BL2547" s="14">
        <f t="shared" si="3635"/>
        <v>0.15176405899462281</v>
      </c>
      <c r="BM2547" s="14">
        <f t="shared" si="3636"/>
        <v>0.47246904887372293</v>
      </c>
      <c r="BN2547" s="14">
        <f t="shared" si="3637"/>
        <v>0.52497797753820852</v>
      </c>
    </row>
    <row r="2548" spans="1:66" x14ac:dyDescent="0.25">
      <c r="A2548" t="s">
        <v>344</v>
      </c>
      <c r="B2548" t="s">
        <v>213</v>
      </c>
      <c r="C2548" t="s">
        <v>197</v>
      </c>
      <c r="D2548" t="s">
        <v>496</v>
      </c>
      <c r="E2548" s="10">
        <f>VLOOKUP(A2548,home!$A$2:$E$405,3,FALSE)</f>
        <v>1.3976999999999999</v>
      </c>
      <c r="F2548" s="10">
        <f>VLOOKUP(B2548,home!$B$2:$E$405,3,FALSE)</f>
        <v>1.0544</v>
      </c>
      <c r="G2548" s="10">
        <f>VLOOKUP(C2548,away!$B$2:$E$405,4,FALSE)</f>
        <v>1.4730000000000001</v>
      </c>
      <c r="H2548" s="10">
        <f>VLOOKUP(A2548,away!$A$2:$E$405,3,FALSE)</f>
        <v>1.0585</v>
      </c>
      <c r="I2548" s="10">
        <f>VLOOKUP(C2548,away!$B$2:$E$405,3,FALSE)</f>
        <v>0.94469999999999998</v>
      </c>
      <c r="J2548" s="10">
        <f>VLOOKUP(B2548,home!$B$2:$E$405,4,FALSE)</f>
        <v>1.1933</v>
      </c>
      <c r="K2548" s="12">
        <f t="shared" si="3582"/>
        <v>2.1708114782400001</v>
      </c>
      <c r="L2548" s="12">
        <f t="shared" si="3583"/>
        <v>1.193258174835</v>
      </c>
      <c r="M2548" s="13">
        <f t="shared" si="3584"/>
        <v>3.4594185745557969E-2</v>
      </c>
      <c r="N2548" s="13">
        <f t="shared" si="3585"/>
        <v>7.5097455496823826E-2</v>
      </c>
      <c r="O2548" s="13">
        <f t="shared" si="3586"/>
        <v>4.1279794942647476E-2</v>
      </c>
      <c r="P2548" s="13">
        <f t="shared" si="3587"/>
        <v>8.9610652680892633E-2</v>
      </c>
      <c r="Q2548" s="13">
        <f t="shared" si="3588"/>
        <v>8.1511209189561409E-2</v>
      </c>
      <c r="R2548" s="13">
        <f t="shared" si="3589"/>
        <v>2.4628726385413306E-2</v>
      </c>
      <c r="S2548" s="13">
        <f t="shared" si="3590"/>
        <v>5.8030481863030052E-2</v>
      </c>
      <c r="T2548" s="13">
        <f t="shared" si="3591"/>
        <v>9.726391670612991E-2</v>
      </c>
      <c r="U2548" s="13">
        <f t="shared" si="3592"/>
        <v>5.3464321931887548E-2</v>
      </c>
      <c r="V2548" s="13">
        <f t="shared" si="3593"/>
        <v>1.6702065978434748E-2</v>
      </c>
      <c r="W2548" s="13">
        <f t="shared" si="3594"/>
        <v>5.8981822837973888E-2</v>
      </c>
      <c r="X2548" s="13">
        <f t="shared" si="3595"/>
        <v>7.0380542268082033E-2</v>
      </c>
      <c r="Y2548" s="13">
        <f t="shared" si="3596"/>
        <v>4.1991078705354588E-2</v>
      </c>
      <c r="Z2548" s="13">
        <f t="shared" si="3597"/>
        <v>9.7961430317229613E-3</v>
      </c>
      <c r="AA2548" s="13">
        <f t="shared" si="3598"/>
        <v>2.1265579735744996E-2</v>
      </c>
      <c r="AB2548" s="13">
        <f t="shared" si="3599"/>
        <v>2.3081782290891601E-2</v>
      </c>
      <c r="AC2548" s="13">
        <f t="shared" si="3600"/>
        <v>2.7040003276400455E-3</v>
      </c>
      <c r="AD2548" s="13">
        <f t="shared" si="3601"/>
        <v>3.2009604506047971E-2</v>
      </c>
      <c r="AE2548" s="13">
        <f t="shared" si="3602"/>
        <v>3.8195722250076995E-2</v>
      </c>
      <c r="AF2548" s="13">
        <f t="shared" si="3603"/>
        <v>2.2788678909315747E-2</v>
      </c>
      <c r="AG2548" s="13">
        <f t="shared" si="3604"/>
        <v>9.064259134076989E-3</v>
      </c>
      <c r="AH2548" s="13">
        <f t="shared" si="3605"/>
        <v>2.9223319386140856E-3</v>
      </c>
      <c r="AI2548" s="13">
        <f t="shared" si="3606"/>
        <v>6.3438317155708078E-3</v>
      </c>
      <c r="AJ2548" s="13">
        <f t="shared" si="3607"/>
        <v>6.8856313520920332E-3</v>
      </c>
      <c r="AK2548" s="13">
        <f t="shared" si="3608"/>
        <v>4.9824691913501985E-3</v>
      </c>
      <c r="AL2548" s="13">
        <f t="shared" si="3609"/>
        <v>2.8017105069777243E-4</v>
      </c>
      <c r="AM2548" s="13">
        <f t="shared" si="3610"/>
        <v>1.3897363375130355E-2</v>
      </c>
      <c r="AN2548" s="13">
        <f t="shared" si="3611"/>
        <v>1.6583142456026823E-2</v>
      </c>
      <c r="AO2548" s="13">
        <f t="shared" si="3612"/>
        <v>9.8939851500536875E-3</v>
      </c>
      <c r="AP2548" s="13">
        <f t="shared" si="3613"/>
        <v>3.9353595539992183E-3</v>
      </c>
      <c r="AQ2548" s="13">
        <f t="shared" si="3614"/>
        <v>1.1739749896811464E-3</v>
      </c>
      <c r="AR2548" s="13">
        <f t="shared" si="3615"/>
        <v>6.9741929506653383E-4</v>
      </c>
      <c r="AS2548" s="13">
        <f t="shared" si="3616"/>
        <v>1.5139658108764811E-3</v>
      </c>
      <c r="AT2548" s="13">
        <f t="shared" si="3617"/>
        <v>1.6432671799567976E-3</v>
      </c>
      <c r="AU2548" s="13">
        <f t="shared" si="3618"/>
        <v>1.1890744186884305E-3</v>
      </c>
      <c r="AV2548" s="13">
        <f t="shared" si="3619"/>
        <v>6.4531409914260018E-4</v>
      </c>
      <c r="AW2548" s="13">
        <f t="shared" si="3620"/>
        <v>2.015938530825277E-5</v>
      </c>
      <c r="AX2548" s="13">
        <f t="shared" si="3621"/>
        <v>5.0280926553341954E-3</v>
      </c>
      <c r="AY2548" s="13">
        <f t="shared" si="3622"/>
        <v>5.9998126648053507E-3</v>
      </c>
      <c r="AZ2548" s="13">
        <f t="shared" si="3623"/>
        <v>3.5796627548787766E-3</v>
      </c>
      <c r="BA2548" s="13">
        <f t="shared" si="3624"/>
        <v>1.423820615137159E-3</v>
      </c>
      <c r="BB2548" s="13">
        <f t="shared" si="3625"/>
        <v>4.2474639712775325E-4</v>
      </c>
      <c r="BC2548" s="13">
        <f t="shared" si="3626"/>
        <v>1.0136642212088092E-4</v>
      </c>
      <c r="BD2548" s="13">
        <f t="shared" si="3627"/>
        <v>1.387002125209675E-4</v>
      </c>
      <c r="BE2548" s="13">
        <f t="shared" si="3628"/>
        <v>3.0109201337484359E-4</v>
      </c>
      <c r="BF2548" s="13">
        <f t="shared" si="3629"/>
        <v>3.2680699932025113E-4</v>
      </c>
      <c r="BG2548" s="13">
        <f t="shared" si="3630"/>
        <v>2.3647879509785768E-4</v>
      </c>
      <c r="BH2548" s="13">
        <f t="shared" si="3631"/>
        <v>1.2833772068969863E-4</v>
      </c>
      <c r="BI2548" s="13">
        <f t="shared" si="3632"/>
        <v>5.5719399432871395E-5</v>
      </c>
      <c r="BJ2548" s="14">
        <f t="shared" si="3633"/>
        <v>0.58932561703773856</v>
      </c>
      <c r="BK2548" s="14">
        <f t="shared" si="3634"/>
        <v>0.20792137031105856</v>
      </c>
      <c r="BL2548" s="14">
        <f t="shared" si="3635"/>
        <v>0.19173064542837936</v>
      </c>
      <c r="BM2548" s="14">
        <f t="shared" si="3636"/>
        <v>0.64607209808850585</v>
      </c>
      <c r="BN2548" s="14">
        <f t="shared" si="3637"/>
        <v>0.34672202444089661</v>
      </c>
    </row>
    <row r="2549" spans="1:66" x14ac:dyDescent="0.25">
      <c r="A2549" t="s">
        <v>344</v>
      </c>
      <c r="B2549" t="s">
        <v>200</v>
      </c>
      <c r="C2549" t="s">
        <v>203</v>
      </c>
      <c r="D2549" t="s">
        <v>496</v>
      </c>
      <c r="E2549" s="10">
        <f>VLOOKUP(A2549,home!$A$2:$E$405,3,FALSE)</f>
        <v>1.3976999999999999</v>
      </c>
      <c r="F2549" s="10">
        <f>VLOOKUP(B2549,home!$B$2:$E$405,3,FALSE)</f>
        <v>1.2264999999999999</v>
      </c>
      <c r="G2549" s="10">
        <f>VLOOKUP(C2549,away!$B$2:$E$405,4,FALSE)</f>
        <v>0.89429999999999998</v>
      </c>
      <c r="H2549" s="10">
        <f>VLOOKUP(A2549,away!$A$2:$E$405,3,FALSE)</f>
        <v>1.0585</v>
      </c>
      <c r="I2549" s="10">
        <f>VLOOKUP(C2549,away!$B$2:$E$405,3,FALSE)</f>
        <v>1.1809000000000001</v>
      </c>
      <c r="J2549" s="10">
        <f>VLOOKUP(B2549,home!$B$2:$E$405,4,FALSE)</f>
        <v>0.8548</v>
      </c>
      <c r="K2549" s="12">
        <f t="shared" si="3582"/>
        <v>1.5330797544149999</v>
      </c>
      <c r="L2549" s="12">
        <f t="shared" si="3583"/>
        <v>1.0684851692199999</v>
      </c>
      <c r="M2549" s="13">
        <f t="shared" si="3584"/>
        <v>7.4157436636382856E-2</v>
      </c>
      <c r="N2549" s="13">
        <f t="shared" si="3585"/>
        <v>0.11368926474655174</v>
      </c>
      <c r="O2549" s="13">
        <f t="shared" si="3586"/>
        <v>7.9236121233346959E-2</v>
      </c>
      <c r="P2549" s="13">
        <f t="shared" si="3587"/>
        <v>0.1214752932812167</v>
      </c>
      <c r="Q2549" s="13">
        <f t="shared" si="3588"/>
        <v>8.7147355038632746E-2</v>
      </c>
      <c r="R2549" s="13">
        <f t="shared" si="3589"/>
        <v>4.2331310202174573E-2</v>
      </c>
      <c r="S2549" s="13">
        <f t="shared" si="3590"/>
        <v>4.9746348940404042E-2</v>
      </c>
      <c r="T2549" s="13">
        <f t="shared" si="3591"/>
        <v>9.3115656395528906E-2</v>
      </c>
      <c r="U2549" s="13">
        <f t="shared" si="3592"/>
        <v>6.4897274648814965E-2</v>
      </c>
      <c r="V2549" s="13">
        <f t="shared" si="3593"/>
        <v>9.0542388993235402E-3</v>
      </c>
      <c r="W2549" s="13">
        <f t="shared" si="3594"/>
        <v>4.4534615220181289E-2</v>
      </c>
      <c r="X2549" s="13">
        <f t="shared" si="3595"/>
        <v>4.7584575879682983E-2</v>
      </c>
      <c r="Y2549" s="13">
        <f t="shared" si="3596"/>
        <v>2.5421706805532501E-2</v>
      </c>
      <c r="Z2549" s="13">
        <f t="shared" si="3597"/>
        <v>1.5076792381558271E-2</v>
      </c>
      <c r="AA2549" s="13">
        <f t="shared" si="3598"/>
        <v>2.3113925161685294E-2</v>
      </c>
      <c r="AB2549" s="13">
        <f t="shared" si="3599"/>
        <v>1.7717745355221592E-2</v>
      </c>
      <c r="AC2549" s="13">
        <f t="shared" si="3600"/>
        <v>9.2696900643164529E-4</v>
      </c>
      <c r="AD2549" s="13">
        <f t="shared" si="3601"/>
        <v>1.7068779241180519E-2</v>
      </c>
      <c r="AE2549" s="13">
        <f t="shared" si="3602"/>
        <v>1.8237737475891587E-2</v>
      </c>
      <c r="AF2549" s="13">
        <f t="shared" si="3603"/>
        <v>9.7433760065589788E-3</v>
      </c>
      <c r="AG2549" s="13">
        <f t="shared" si="3604"/>
        <v>3.4702175870474196E-3</v>
      </c>
      <c r="AH2549" s="13">
        <f t="shared" si="3605"/>
        <v>4.0273322647760229E-3</v>
      </c>
      <c r="AI2549" s="13">
        <f t="shared" si="3606"/>
        <v>6.1742215594304296E-3</v>
      </c>
      <c r="AJ2549" s="13">
        <f t="shared" si="3607"/>
        <v>4.7327870360177014E-3</v>
      </c>
      <c r="AK2549" s="13">
        <f t="shared" si="3608"/>
        <v>2.418579995625504E-3</v>
      </c>
      <c r="AL2549" s="13">
        <f t="shared" si="3609"/>
        <v>6.0737715339872974E-5</v>
      </c>
      <c r="AM2549" s="13">
        <f t="shared" si="3610"/>
        <v>5.2335599774465773E-3</v>
      </c>
      <c r="AN2549" s="13">
        <f t="shared" si="3611"/>
        <v>5.5919812181250243E-3</v>
      </c>
      <c r="AO2549" s="13">
        <f t="shared" si="3612"/>
        <v>2.9874744990616891E-3</v>
      </c>
      <c r="AP2549" s="13">
        <f t="shared" si="3613"/>
        <v>1.0640240652234545E-3</v>
      </c>
      <c r="AQ2549" s="13">
        <f t="shared" si="3614"/>
        <v>2.8422348334610869E-4</v>
      </c>
      <c r="AR2549" s="13">
        <f t="shared" si="3615"/>
        <v>8.6062895928687509E-4</v>
      </c>
      <c r="AS2549" s="13">
        <f t="shared" si="3616"/>
        <v>1.3194128335459593E-3</v>
      </c>
      <c r="AT2549" s="13">
        <f t="shared" si="3617"/>
        <v>1.0113825514123196E-3</v>
      </c>
      <c r="AU2549" s="13">
        <f t="shared" si="3618"/>
        <v>5.1684337117960486E-4</v>
      </c>
      <c r="AV2549" s="13">
        <f t="shared" si="3619"/>
        <v>1.9809052713976239E-4</v>
      </c>
      <c r="AW2549" s="13">
        <f t="shared" si="3620"/>
        <v>2.7636891782004752E-6</v>
      </c>
      <c r="AX2549" s="13">
        <f t="shared" si="3621"/>
        <v>1.3372441408233272E-3</v>
      </c>
      <c r="AY2549" s="13">
        <f t="shared" si="3622"/>
        <v>1.4288255320960659E-3</v>
      </c>
      <c r="AZ2549" s="13">
        <f t="shared" si="3623"/>
        <v>7.6333944522376078E-4</v>
      </c>
      <c r="BA2549" s="13">
        <f t="shared" si="3624"/>
        <v>2.7187229210073698E-4</v>
      </c>
      <c r="BB2549" s="13">
        <f t="shared" si="3625"/>
        <v>7.2622878007871279E-5</v>
      </c>
      <c r="BC2549" s="13">
        <f t="shared" si="3626"/>
        <v>1.5519293619496756E-5</v>
      </c>
      <c r="BD2549" s="13">
        <f t="shared" si="3627"/>
        <v>1.5326154653321148E-4</v>
      </c>
      <c r="BE2549" s="13">
        <f t="shared" si="3628"/>
        <v>2.3496217412039892E-4</v>
      </c>
      <c r="BF2549" s="13">
        <f t="shared" si="3629"/>
        <v>1.8010787609865786E-4</v>
      </c>
      <c r="BG2549" s="13">
        <f t="shared" si="3630"/>
        <v>9.2039912819179189E-5</v>
      </c>
      <c r="BH2549" s="13">
        <f t="shared" si="3631"/>
        <v>3.5276131735301323E-5</v>
      </c>
      <c r="BI2549" s="13">
        <f t="shared" si="3632"/>
        <v>1.081622467549339E-5</v>
      </c>
      <c r="BJ2549" s="14">
        <f t="shared" si="3633"/>
        <v>0.47906397122186278</v>
      </c>
      <c r="BK2549" s="14">
        <f t="shared" si="3634"/>
        <v>0.2568498500111947</v>
      </c>
      <c r="BL2549" s="14">
        <f t="shared" si="3635"/>
        <v>0.24926211956563976</v>
      </c>
      <c r="BM2549" s="14">
        <f t="shared" si="3636"/>
        <v>0.48078989019903218</v>
      </c>
      <c r="BN2549" s="14">
        <f t="shared" si="3637"/>
        <v>0.51803678113830554</v>
      </c>
    </row>
    <row r="2550" spans="1:66" x14ac:dyDescent="0.25">
      <c r="A2550" t="s">
        <v>344</v>
      </c>
      <c r="B2550" t="s">
        <v>199</v>
      </c>
      <c r="C2550" t="s">
        <v>208</v>
      </c>
      <c r="D2550" t="s">
        <v>496</v>
      </c>
      <c r="E2550" s="10">
        <f>VLOOKUP(A2550,home!$A$2:$E$405,3,FALSE)</f>
        <v>1.3976999999999999</v>
      </c>
      <c r="F2550" s="10">
        <f>VLOOKUP(B2550,home!$B$2:$E$405,3,FALSE)</f>
        <v>1.4309000000000001</v>
      </c>
      <c r="G2550" s="10">
        <f>VLOOKUP(C2550,away!$B$2:$E$405,4,FALSE)</f>
        <v>0.68140000000000001</v>
      </c>
      <c r="H2550" s="10">
        <f>VLOOKUP(A2550,away!$A$2:$E$405,3,FALSE)</f>
        <v>1.0585</v>
      </c>
      <c r="I2550" s="10">
        <f>VLOOKUP(C2550,away!$B$2:$E$405,3,FALSE)</f>
        <v>1.1247</v>
      </c>
      <c r="J2550" s="10">
        <f>VLOOKUP(B2550,home!$B$2:$E$405,4,FALSE)</f>
        <v>0.89500000000000002</v>
      </c>
      <c r="K2550" s="12">
        <f t="shared" si="3582"/>
        <v>1.362778828902</v>
      </c>
      <c r="L2550" s="12">
        <f t="shared" si="3583"/>
        <v>1.0654929802499999</v>
      </c>
      <c r="M2550" s="13">
        <f t="shared" si="3584"/>
        <v>8.8189108573816219E-2</v>
      </c>
      <c r="N2550" s="13">
        <f t="shared" si="3585"/>
        <v>0.12018225010413659</v>
      </c>
      <c r="O2550" s="13">
        <f t="shared" si="3586"/>
        <v>9.3964876119906254E-2</v>
      </c>
      <c r="P2550" s="13">
        <f t="shared" si="3587"/>
        <v>0.12805334383660733</v>
      </c>
      <c r="Q2550" s="13">
        <f t="shared" si="3588"/>
        <v>8.1890913025861281E-2</v>
      </c>
      <c r="R2550" s="13">
        <f t="shared" si="3589"/>
        <v>5.0059457947910481E-2</v>
      </c>
      <c r="S2550" s="13">
        <f t="shared" si="3590"/>
        <v>4.648436505629034E-2</v>
      </c>
      <c r="T2550" s="13">
        <f t="shared" si="3591"/>
        <v>8.7254192975318459E-2</v>
      </c>
      <c r="U2550" s="13">
        <f t="shared" si="3592"/>
        <v>6.8219969477722353E-2</v>
      </c>
      <c r="V2550" s="13">
        <f t="shared" si="3593"/>
        <v>7.4996390998620247E-3</v>
      </c>
      <c r="W2550" s="13">
        <f t="shared" si="3594"/>
        <v>3.7199734183699595E-2</v>
      </c>
      <c r="X2550" s="13">
        <f t="shared" si="3595"/>
        <v>3.9636055639897874E-2</v>
      </c>
      <c r="Y2550" s="13">
        <f t="shared" si="3596"/>
        <v>2.1115969524554804E-2</v>
      </c>
      <c r="Z2550" s="13">
        <f t="shared" si="3597"/>
        <v>1.7779333679539565E-2</v>
      </c>
      <c r="AA2550" s="13">
        <f t="shared" si="3598"/>
        <v>2.4229299530460813E-2</v>
      </c>
      <c r="AB2550" s="13">
        <f t="shared" si="3599"/>
        <v>1.6509588219618586E-2</v>
      </c>
      <c r="AC2550" s="13">
        <f t="shared" si="3600"/>
        <v>6.8060690815157396E-4</v>
      </c>
      <c r="AD2550" s="13">
        <f t="shared" si="3601"/>
        <v>1.2673752546581958E-2</v>
      </c>
      <c r="AE2550" s="13">
        <f t="shared" si="3602"/>
        <v>1.3503794371808635E-2</v>
      </c>
      <c r="AF2550" s="13">
        <f t="shared" si="3603"/>
        <v>7.194099054950779E-3</v>
      </c>
      <c r="AG2550" s="13">
        <f t="shared" si="3604"/>
        <v>2.5550873474244049E-3</v>
      </c>
      <c r="AH2550" s="13">
        <f t="shared" si="3605"/>
        <v>4.7359388072679516E-3</v>
      </c>
      <c r="AI2550" s="13">
        <f t="shared" si="3606"/>
        <v>6.4540371415201525E-3</v>
      </c>
      <c r="AJ2550" s="13">
        <f t="shared" si="3607"/>
        <v>4.3977125887054236E-3</v>
      </c>
      <c r="AK2550" s="13">
        <f t="shared" si="3608"/>
        <v>1.9977032038278534E-3</v>
      </c>
      <c r="AL2550" s="13">
        <f t="shared" si="3609"/>
        <v>3.9530500687237997E-5</v>
      </c>
      <c r="AM2550" s="13">
        <f t="shared" si="3610"/>
        <v>3.4543043306449381E-3</v>
      </c>
      <c r="AN2550" s="13">
        <f t="shared" si="3611"/>
        <v>3.6805370159493558E-3</v>
      </c>
      <c r="AO2550" s="13">
        <f t="shared" si="3612"/>
        <v>1.9607931770221601E-3</v>
      </c>
      <c r="AP2550" s="13">
        <f t="shared" si="3613"/>
        <v>6.9640378861306911E-4</v>
      </c>
      <c r="AQ2550" s="13">
        <f t="shared" si="3614"/>
        <v>1.8550333704668248E-4</v>
      </c>
      <c r="AR2550" s="13">
        <f t="shared" si="3615"/>
        <v>1.0092219108075121E-3</v>
      </c>
      <c r="AS2550" s="13">
        <f t="shared" si="3616"/>
        <v>1.3753462537125E-3</v>
      </c>
      <c r="AT2550" s="13">
        <f t="shared" si="3617"/>
        <v>9.3714637848453704E-4</v>
      </c>
      <c r="AU2550" s="13">
        <f t="shared" si="3618"/>
        <v>4.2570774806030266E-4</v>
      </c>
      <c r="AV2550" s="13">
        <f t="shared" si="3619"/>
        <v>1.4503637658903174E-4</v>
      </c>
      <c r="AW2550" s="13">
        <f t="shared" si="3620"/>
        <v>1.5944312040840403E-6</v>
      </c>
      <c r="AX2550" s="13">
        <f t="shared" si="3621"/>
        <v>7.845754683979022E-4</v>
      </c>
      <c r="AY2550" s="13">
        <f t="shared" si="3622"/>
        <v>8.359596540543203E-4</v>
      </c>
      <c r="AZ2550" s="13">
        <f t="shared" si="3623"/>
        <v>4.4535457158354836E-4</v>
      </c>
      <c r="BA2550" s="13">
        <f t="shared" si="3624"/>
        <v>1.5817405658150564E-4</v>
      </c>
      <c r="BB2550" s="13">
        <f t="shared" si="3625"/>
        <v>4.2133336736315133E-5</v>
      </c>
      <c r="BC2550" s="13">
        <f t="shared" si="3626"/>
        <v>8.9785549054106459E-6</v>
      </c>
      <c r="BD2550" s="13">
        <f t="shared" si="3627"/>
        <v>1.7921981024664923E-4</v>
      </c>
      <c r="BE2550" s="13">
        <f t="shared" si="3628"/>
        <v>2.442369631239673E-4</v>
      </c>
      <c r="BF2550" s="13">
        <f t="shared" si="3629"/>
        <v>1.6642048129033058E-4</v>
      </c>
      <c r="BG2550" s="13">
        <f t="shared" si="3630"/>
        <v>7.5598102866047986E-5</v>
      </c>
      <c r="BH2550" s="13">
        <f t="shared" si="3631"/>
        <v>2.575587352275145E-5</v>
      </c>
      <c r="BI2550" s="13">
        <f t="shared" si="3632"/>
        <v>7.0199118313366454E-6</v>
      </c>
      <c r="BJ2550" s="14">
        <f t="shared" si="3633"/>
        <v>0.43545856606576955</v>
      </c>
      <c r="BK2550" s="14">
        <f t="shared" si="3634"/>
        <v>0.27178255362946901</v>
      </c>
      <c r="BL2550" s="14">
        <f t="shared" si="3635"/>
        <v>0.27515929284747481</v>
      </c>
      <c r="BM2550" s="14">
        <f t="shared" si="3636"/>
        <v>0.43700543139116454</v>
      </c>
      <c r="BN2550" s="14">
        <f t="shared" si="3637"/>
        <v>0.56233994960823819</v>
      </c>
    </row>
    <row r="2551" spans="1:66" x14ac:dyDescent="0.25">
      <c r="A2551" t="s">
        <v>346</v>
      </c>
      <c r="B2551" t="s">
        <v>242</v>
      </c>
      <c r="C2551" t="s">
        <v>321</v>
      </c>
      <c r="D2551" t="s">
        <v>496</v>
      </c>
      <c r="E2551" s="10">
        <f>VLOOKUP(A2551,home!$A$2:$E$405,3,FALSE)</f>
        <v>1.5866</v>
      </c>
      <c r="F2551" s="10">
        <f>VLOOKUP(B2551,home!$B$2:$E$405,3,FALSE)</f>
        <v>0.40110000000000001</v>
      </c>
      <c r="G2551" s="10">
        <f>VLOOKUP(C2551,away!$B$2:$E$405,4,FALSE)</f>
        <v>0.50419999999999998</v>
      </c>
      <c r="H2551" s="10">
        <f>VLOOKUP(A2551,away!$A$2:$E$405,3,FALSE)</f>
        <v>1.1788000000000001</v>
      </c>
      <c r="I2551" s="10">
        <f>VLOOKUP(C2551,away!$B$2:$E$405,3,FALSE)</f>
        <v>1.1028</v>
      </c>
      <c r="J2551" s="10">
        <f>VLOOKUP(B2551,home!$B$2:$E$405,4,FALSE)</f>
        <v>1.0025999999999999</v>
      </c>
      <c r="K2551" s="12">
        <f t="shared" si="3582"/>
        <v>0.32086544809200002</v>
      </c>
      <c r="L2551" s="12">
        <f t="shared" si="3583"/>
        <v>1.3033605896639999</v>
      </c>
      <c r="M2551" s="13">
        <f t="shared" si="3584"/>
        <v>0.19706413639819823</v>
      </c>
      <c r="N2551" s="13">
        <f t="shared" si="3585"/>
        <v>6.323107242827089E-2</v>
      </c>
      <c r="O2551" s="13">
        <f t="shared" si="3586"/>
        <v>0.25684562901758257</v>
      </c>
      <c r="P2551" s="13">
        <f t="shared" si="3587"/>
        <v>8.2412887845198235E-2</v>
      </c>
      <c r="Q2551" s="13">
        <f t="shared" si="3588"/>
        <v>1.0144333194017419E-2</v>
      </c>
      <c r="R2551" s="13">
        <f t="shared" si="3589"/>
        <v>0.1673812352444887</v>
      </c>
      <c r="S2551" s="13">
        <f t="shared" si="3590"/>
        <v>8.6163370554411516E-3</v>
      </c>
      <c r="T2551" s="13">
        <f t="shared" si="3591"/>
        <v>1.3221724093502632E-2</v>
      </c>
      <c r="U2551" s="13">
        <f t="shared" si="3592"/>
        <v>5.3706855048915328E-2</v>
      </c>
      <c r="V2551" s="13">
        <f t="shared" si="3593"/>
        <v>4.0037569739993301E-4</v>
      </c>
      <c r="W2551" s="13">
        <f t="shared" si="3594"/>
        <v>1.0849886719643165E-3</v>
      </c>
      <c r="X2551" s="13">
        <f t="shared" si="3595"/>
        <v>1.4141314752701716E-3</v>
      </c>
      <c r="Y2551" s="13">
        <f t="shared" si="3596"/>
        <v>9.2156161673527656E-4</v>
      </c>
      <c r="Z2551" s="13">
        <f t="shared" si="3597"/>
        <v>7.271936848898182E-2</v>
      </c>
      <c r="AA2551" s="13">
        <f t="shared" si="3598"/>
        <v>2.3333132755184414E-2</v>
      </c>
      <c r="AB2551" s="13">
        <f t="shared" si="3599"/>
        <v>3.743398048441184E-3</v>
      </c>
      <c r="AC2551" s="13">
        <f t="shared" si="3600"/>
        <v>1.0464904360847905E-5</v>
      </c>
      <c r="AD2551" s="13">
        <f t="shared" si="3601"/>
        <v>8.7033844101143602E-5</v>
      </c>
      <c r="AE2551" s="13">
        <f t="shared" si="3602"/>
        <v>1.1343648236839116E-4</v>
      </c>
      <c r="AF2551" s="13">
        <f t="shared" si="3603"/>
        <v>7.3924320274538124E-5</v>
      </c>
      <c r="AG2551" s="13">
        <f t="shared" si="3604"/>
        <v>3.2116681887844125E-5</v>
      </c>
      <c r="AH2551" s="13">
        <f t="shared" si="3605"/>
        <v>2.3694889748448255E-2</v>
      </c>
      <c r="AI2551" s="13">
        <f t="shared" si="3606"/>
        <v>7.6028714166263868E-3</v>
      </c>
      <c r="AJ2551" s="13">
        <f t="shared" si="3607"/>
        <v>1.2197493719408418E-3</v>
      </c>
      <c r="AK2551" s="13">
        <f t="shared" si="3608"/>
        <v>1.3045847626257795E-4</v>
      </c>
      <c r="AL2551" s="13">
        <f t="shared" si="3609"/>
        <v>1.7505833484761237E-7</v>
      </c>
      <c r="AM2551" s="13">
        <f t="shared" si="3610"/>
        <v>5.5852306773365411E-6</v>
      </c>
      <c r="AN2551" s="13">
        <f t="shared" si="3611"/>
        <v>7.2795695490228158E-6</v>
      </c>
      <c r="AO2551" s="13">
        <f t="shared" si="3612"/>
        <v>4.743952029957238E-6</v>
      </c>
      <c r="AP2551" s="13">
        <f t="shared" si="3613"/>
        <v>2.0610267050342646E-6</v>
      </c>
      <c r="AQ2551" s="13">
        <f t="shared" si="3614"/>
        <v>6.7156524539667747E-7</v>
      </c>
      <c r="AR2551" s="13">
        <f t="shared" si="3615"/>
        <v>6.1765970949121934E-3</v>
      </c>
      <c r="AS2551" s="13">
        <f t="shared" si="3616"/>
        <v>1.9818565945427468E-3</v>
      </c>
      <c r="AT2551" s="13">
        <f t="shared" si="3617"/>
        <v>3.1795465213102167E-4</v>
      </c>
      <c r="AU2551" s="13">
        <f t="shared" si="3618"/>
        <v>3.400688730965209E-5</v>
      </c>
      <c r="AV2551" s="13">
        <f t="shared" si="3619"/>
        <v>2.7279087837064165E-6</v>
      </c>
      <c r="AW2551" s="13">
        <f t="shared" si="3620"/>
        <v>2.033610757370007E-9</v>
      </c>
      <c r="AX2551" s="13">
        <f t="shared" si="3621"/>
        <v>2.9868459066346238E-7</v>
      </c>
      <c r="AY2551" s="13">
        <f t="shared" si="3622"/>
        <v>3.8929372421068073E-7</v>
      </c>
      <c r="AZ2551" s="13">
        <f t="shared" si="3623"/>
        <v>2.5369504896986372E-7</v>
      </c>
      <c r="BA2551" s="13">
        <f t="shared" si="3624"/>
        <v>1.1021870954006629E-7</v>
      </c>
      <c r="BB2551" s="13">
        <f t="shared" si="3625"/>
        <v>3.5913680564536478E-8</v>
      </c>
      <c r="BC2551" s="13">
        <f t="shared" si="3626"/>
        <v>9.3616951755197554E-9</v>
      </c>
      <c r="BD2551" s="13">
        <f t="shared" si="3627"/>
        <v>1.3417222052902833E-3</v>
      </c>
      <c r="BE2551" s="13">
        <f t="shared" si="3628"/>
        <v>4.305122966154532E-4</v>
      </c>
      <c r="BF2551" s="13">
        <f t="shared" si="3629"/>
        <v>6.9068260481316689E-5</v>
      </c>
      <c r="BG2551" s="13">
        <f t="shared" si="3630"/>
        <v>7.3872061160908857E-6</v>
      </c>
      <c r="BH2551" s="13">
        <f t="shared" si="3631"/>
        <v>5.9257480014686631E-7</v>
      </c>
      <c r="BI2551" s="13">
        <f t="shared" si="3632"/>
        <v>3.8027355755430309E-8</v>
      </c>
      <c r="BJ2551" s="14">
        <f t="shared" si="3633"/>
        <v>9.0345761320048484E-2</v>
      </c>
      <c r="BK2551" s="14">
        <f t="shared" si="3634"/>
        <v>0.28850476625265742</v>
      </c>
      <c r="BL2551" s="14">
        <f t="shared" si="3635"/>
        <v>0.54802068283622851</v>
      </c>
      <c r="BM2551" s="14">
        <f t="shared" si="3636"/>
        <v>0.22251089751004682</v>
      </c>
      <c r="BN2551" s="14">
        <f t="shared" si="3637"/>
        <v>0.77707929412775589</v>
      </c>
    </row>
    <row r="2552" spans="1:66" x14ac:dyDescent="0.25">
      <c r="A2552" t="s">
        <v>346</v>
      </c>
      <c r="B2552" t="s">
        <v>232</v>
      </c>
      <c r="C2552" t="s">
        <v>239</v>
      </c>
      <c r="D2552" t="s">
        <v>496</v>
      </c>
      <c r="E2552" s="10">
        <f>VLOOKUP(A2552,home!$A$2:$E$405,3,FALSE)</f>
        <v>1.5866</v>
      </c>
      <c r="F2552" s="10">
        <f>VLOOKUP(B2552,home!$B$2:$E$405,3,FALSE)</f>
        <v>0.94540000000000002</v>
      </c>
      <c r="G2552" s="10">
        <f>VLOOKUP(C2552,away!$B$2:$E$405,4,FALSE)</f>
        <v>0.88239999999999996</v>
      </c>
      <c r="H2552" s="10">
        <f>VLOOKUP(A2552,away!$A$2:$E$405,3,FALSE)</f>
        <v>1.1788000000000001</v>
      </c>
      <c r="I2552" s="10">
        <f>VLOOKUP(C2552,away!$B$2:$E$405,3,FALSE)</f>
        <v>1.2725</v>
      </c>
      <c r="J2552" s="10">
        <f>VLOOKUP(B2552,home!$B$2:$E$405,4,FALSE)</f>
        <v>1.018</v>
      </c>
      <c r="K2552" s="12">
        <f t="shared" si="3582"/>
        <v>1.323574975136</v>
      </c>
      <c r="L2552" s="12">
        <f t="shared" si="3583"/>
        <v>1.5270234140000001</v>
      </c>
      <c r="M2552" s="13">
        <f t="shared" si="3584"/>
        <v>5.7809717815727503E-2</v>
      </c>
      <c r="N2552" s="13">
        <f t="shared" si="3585"/>
        <v>7.6515495820570711E-2</v>
      </c>
      <c r="O2552" s="13">
        <f t="shared" si="3586"/>
        <v>8.827679266134883E-2</v>
      </c>
      <c r="P2552" s="13">
        <f t="shared" si="3587"/>
        <v>0.11684095365183061</v>
      </c>
      <c r="Q2552" s="13">
        <f t="shared" si="3588"/>
        <v>5.06369977391153E-2</v>
      </c>
      <c r="R2552" s="13">
        <f t="shared" si="3589"/>
        <v>6.7400364653351544E-2</v>
      </c>
      <c r="S2552" s="13">
        <f t="shared" si="3590"/>
        <v>5.9037688498088353E-2</v>
      </c>
      <c r="T2552" s="13">
        <f t="shared" si="3591"/>
        <v>7.7323881162294134E-2</v>
      </c>
      <c r="U2552" s="13">
        <f t="shared" si="3592"/>
        <v>8.9209435970217105E-2</v>
      </c>
      <c r="V2552" s="13">
        <f t="shared" si="3593"/>
        <v>1.3258093556565993E-2</v>
      </c>
      <c r="W2552" s="13">
        <f t="shared" si="3594"/>
        <v>2.2340621007837073E-2</v>
      </c>
      <c r="X2552" s="13">
        <f t="shared" si="3595"/>
        <v>3.4114651362267483E-2</v>
      </c>
      <c r="Y2552" s="13">
        <f t="shared" si="3596"/>
        <v>2.6046935695314733E-2</v>
      </c>
      <c r="Z2552" s="13">
        <f t="shared" si="3597"/>
        <v>3.4307311645935278E-2</v>
      </c>
      <c r="AA2552" s="13">
        <f t="shared" si="3598"/>
        <v>4.5408299158751789E-2</v>
      </c>
      <c r="AB2552" s="13">
        <f t="shared" si="3599"/>
        <v>3.0050644215006479E-2</v>
      </c>
      <c r="AC2552" s="13">
        <f t="shared" si="3600"/>
        <v>1.6747706454953082E-3</v>
      </c>
      <c r="AD2552" s="13">
        <f t="shared" si="3601"/>
        <v>7.3923717237426882E-3</v>
      </c>
      <c r="AE2552" s="13">
        <f t="shared" si="3602"/>
        <v>1.1288324707146625E-2</v>
      </c>
      <c r="AF2552" s="13">
        <f t="shared" si="3603"/>
        <v>8.6187680663237978E-3</v>
      </c>
      <c r="AG2552" s="13">
        <f t="shared" si="3604"/>
        <v>4.387020212370649E-3</v>
      </c>
      <c r="AH2552" s="13">
        <f t="shared" si="3605"/>
        <v>1.3097017038684509E-2</v>
      </c>
      <c r="AI2552" s="13">
        <f t="shared" si="3606"/>
        <v>1.733488400133262E-2</v>
      </c>
      <c r="AJ2552" s="13">
        <f t="shared" si="3607"/>
        <v>1.1472009330524635E-2</v>
      </c>
      <c r="AK2552" s="13">
        <f t="shared" si="3608"/>
        <v>5.0613548214697001E-3</v>
      </c>
      <c r="AL2552" s="13">
        <f t="shared" si="3609"/>
        <v>1.3539716626295438E-4</v>
      </c>
      <c r="AM2552" s="13">
        <f t="shared" si="3610"/>
        <v>1.9568716440897566E-3</v>
      </c>
      <c r="AN2552" s="13">
        <f t="shared" si="3611"/>
        <v>2.9881888187177331E-3</v>
      </c>
      <c r="AO2552" s="13">
        <f t="shared" si="3612"/>
        <v>2.2815171458174907E-3</v>
      </c>
      <c r="AP2552" s="13">
        <f t="shared" si="3613"/>
        <v>1.1613100337019204E-3</v>
      </c>
      <c r="AQ2552" s="13">
        <f t="shared" si="3614"/>
        <v>4.4333690309399034E-4</v>
      </c>
      <c r="AR2552" s="13">
        <f t="shared" si="3615"/>
        <v>3.9998903343256348E-3</v>
      </c>
      <c r="AS2552" s="13">
        <f t="shared" si="3616"/>
        <v>5.2941547498017794E-3</v>
      </c>
      <c r="AT2552" s="13">
        <f t="shared" si="3617"/>
        <v>3.503605370667514E-3</v>
      </c>
      <c r="AU2552" s="13">
        <f t="shared" si="3618"/>
        <v>1.5457614637892033E-3</v>
      </c>
      <c r="AV2552" s="13">
        <f t="shared" si="3619"/>
        <v>5.1148279775024548E-4</v>
      </c>
      <c r="AW2552" s="13">
        <f t="shared" si="3620"/>
        <v>7.6015353212308517E-6</v>
      </c>
      <c r="AX2552" s="13">
        <f t="shared" si="3621"/>
        <v>4.316777229450743E-4</v>
      </c>
      <c r="AY2552" s="13">
        <f t="shared" si="3622"/>
        <v>6.5918199023933346E-4</v>
      </c>
      <c r="AZ2552" s="13">
        <f t="shared" si="3623"/>
        <v>5.0329316659129104E-4</v>
      </c>
      <c r="BA2552" s="13">
        <f t="shared" si="3624"/>
        <v>2.5618014983036806E-4</v>
      </c>
      <c r="BB2552" s="13">
        <f t="shared" si="3625"/>
        <v>9.7798271748250029E-5</v>
      </c>
      <c r="BC2552" s="13">
        <f t="shared" si="3626"/>
        <v>2.9868050161662478E-5</v>
      </c>
      <c r="BD2552" s="13">
        <f t="shared" si="3627"/>
        <v>1.0179876989912559E-3</v>
      </c>
      <c r="BE2552" s="13">
        <f t="shared" si="3628"/>
        <v>1.3473830433811055E-3</v>
      </c>
      <c r="BF2552" s="13">
        <f t="shared" si="3629"/>
        <v>8.9168123907090746E-4</v>
      </c>
      <c r="BG2552" s="13">
        <f t="shared" si="3630"/>
        <v>3.9340232461083799E-4</v>
      </c>
      <c r="BH2552" s="13">
        <f t="shared" si="3631"/>
        <v>1.3017436800380862E-4</v>
      </c>
      <c r="BI2552" s="13">
        <f t="shared" si="3632"/>
        <v>3.445910717879705E-5</v>
      </c>
      <c r="BJ2552" s="14">
        <f t="shared" si="3633"/>
        <v>0.32947429139391998</v>
      </c>
      <c r="BK2552" s="14">
        <f t="shared" si="3634"/>
        <v>0.24941580332421007</v>
      </c>
      <c r="BL2552" s="14">
        <f t="shared" si="3635"/>
        <v>0.38598078434825828</v>
      </c>
      <c r="BM2552" s="14">
        <f t="shared" si="3636"/>
        <v>0.54104628791546105</v>
      </c>
      <c r="BN2552" s="14">
        <f t="shared" si="3637"/>
        <v>0.45748032234194447</v>
      </c>
    </row>
    <row r="2553" spans="1:66" x14ac:dyDescent="0.25">
      <c r="A2553" t="s">
        <v>346</v>
      </c>
      <c r="B2553" t="s">
        <v>235</v>
      </c>
      <c r="C2553" t="s">
        <v>234</v>
      </c>
      <c r="D2553" t="s">
        <v>496</v>
      </c>
      <c r="E2553" s="10">
        <f>VLOOKUP(A2553,home!$A$2:$E$405,3,FALSE)</f>
        <v>1.5866</v>
      </c>
      <c r="F2553" s="10">
        <f>VLOOKUP(B2553,home!$B$2:$E$405,3,FALSE)</f>
        <v>1.1975</v>
      </c>
      <c r="G2553" s="10">
        <f>VLOOKUP(C2553,away!$B$2:$E$405,4,FALSE)</f>
        <v>0.81940000000000002</v>
      </c>
      <c r="H2553" s="10">
        <f>VLOOKUP(A2553,away!$A$2:$E$405,3,FALSE)</f>
        <v>1.1788000000000001</v>
      </c>
      <c r="I2553" s="10">
        <f>VLOOKUP(C2553,away!$B$2:$E$405,3,FALSE)</f>
        <v>1.4420999999999999</v>
      </c>
      <c r="J2553" s="10">
        <f>VLOOKUP(B2553,home!$B$2:$E$405,4,FALSE)</f>
        <v>0.67869999999999997</v>
      </c>
      <c r="K2553" s="12">
        <f t="shared" si="3582"/>
        <v>1.5568218979000001</v>
      </c>
      <c r="L2553" s="12">
        <f t="shared" si="3583"/>
        <v>1.1537543546760001</v>
      </c>
      <c r="M2553" s="13">
        <f t="shared" si="3584"/>
        <v>6.6498475753966724E-2</v>
      </c>
      <c r="N2553" s="13">
        <f t="shared" si="3585"/>
        <v>0.10352628323074763</v>
      </c>
      <c r="O2553" s="13">
        <f t="shared" si="3586"/>
        <v>7.6722905980455502E-2</v>
      </c>
      <c r="P2553" s="13">
        <f t="shared" si="3587"/>
        <v>0.11944390010089601</v>
      </c>
      <c r="Q2553" s="13">
        <f t="shared" si="3588"/>
        <v>8.0585992370912754E-2</v>
      </c>
      <c r="R2553" s="13">
        <f t="shared" si="3589"/>
        <v>4.4259693439173943E-2</v>
      </c>
      <c r="S2553" s="13">
        <f t="shared" si="3590"/>
        <v>5.3635986049130599E-2</v>
      </c>
      <c r="T2553" s="13">
        <f t="shared" si="3591"/>
        <v>9.2976439623827484E-2</v>
      </c>
      <c r="U2553" s="13">
        <f t="shared" si="3592"/>
        <v>6.8904459940446972E-2</v>
      </c>
      <c r="V2553" s="13">
        <f t="shared" si="3593"/>
        <v>1.0704491572221824E-2</v>
      </c>
      <c r="W2553" s="13">
        <f t="shared" si="3594"/>
        <v>4.1819345862346438E-2</v>
      </c>
      <c r="X2553" s="13">
        <f t="shared" si="3595"/>
        <v>4.8249252398383957E-2</v>
      </c>
      <c r="Y2553" s="13">
        <f t="shared" si="3596"/>
        <v>2.7833892532248473E-2</v>
      </c>
      <c r="Z2553" s="13">
        <f t="shared" si="3597"/>
        <v>1.7021604680690576E-2</v>
      </c>
      <c r="AA2553" s="13">
        <f t="shared" si="3598"/>
        <v>2.6499606904296227E-2</v>
      </c>
      <c r="AB2553" s="13">
        <f t="shared" si="3599"/>
        <v>2.0627584157175204E-2</v>
      </c>
      <c r="AC2553" s="13">
        <f t="shared" si="3600"/>
        <v>1.2017063243617643E-3</v>
      </c>
      <c r="AD2553" s="13">
        <f t="shared" si="3601"/>
        <v>1.6276318348588684E-2</v>
      </c>
      <c r="AE2553" s="13">
        <f t="shared" si="3602"/>
        <v>1.8778873172777072E-2</v>
      </c>
      <c r="AF2553" s="13">
        <f t="shared" si="3603"/>
        <v>1.0833103349499933E-2</v>
      </c>
      <c r="AG2553" s="13">
        <f t="shared" si="3604"/>
        <v>4.1662467213802361E-3</v>
      </c>
      <c r="AH2553" s="13">
        <f t="shared" si="3605"/>
        <v>4.9096876309800358E-3</v>
      </c>
      <c r="AI2553" s="13">
        <f t="shared" si="3606"/>
        <v>7.643509215758495E-3</v>
      </c>
      <c r="AJ2553" s="13">
        <f t="shared" si="3607"/>
        <v>5.9497912619466417E-3</v>
      </c>
      <c r="AK2553" s="13">
        <f t="shared" si="3608"/>
        <v>3.0875884415108691E-3</v>
      </c>
      <c r="AL2553" s="13">
        <f t="shared" si="3609"/>
        <v>8.6339717432768102E-5</v>
      </c>
      <c r="AM2553" s="13">
        <f t="shared" si="3610"/>
        <v>5.0678657644548895E-3</v>
      </c>
      <c r="AN2553" s="13">
        <f t="shared" si="3611"/>
        <v>5.8470721946532432E-3</v>
      </c>
      <c r="AO2553" s="13">
        <f t="shared" si="3612"/>
        <v>3.3730425033430692E-3</v>
      </c>
      <c r="AP2553" s="13">
        <f t="shared" si="3613"/>
        <v>1.2972208255797675E-3</v>
      </c>
      <c r="AQ2553" s="13">
        <f t="shared" si="3614"/>
        <v>3.7416854412226328E-4</v>
      </c>
      <c r="AR2553" s="13">
        <f t="shared" si="3615"/>
        <v>1.1329146968684226E-3</v>
      </c>
      <c r="AS2553" s="13">
        <f t="shared" si="3616"/>
        <v>1.763746408537501E-3</v>
      </c>
      <c r="AT2553" s="13">
        <f t="shared" si="3617"/>
        <v>1.3729195155768308E-3</v>
      </c>
      <c r="AU2553" s="13">
        <f t="shared" si="3618"/>
        <v>7.1246372196809022E-4</v>
      </c>
      <c r="AV2553" s="13">
        <f t="shared" si="3619"/>
        <v>2.7729478095481517E-4</v>
      </c>
      <c r="AW2553" s="13">
        <f t="shared" si="3620"/>
        <v>4.3078483574464707E-6</v>
      </c>
      <c r="AX2553" s="13">
        <f t="shared" si="3621"/>
        <v>1.3149607329535126E-3</v>
      </c>
      <c r="AY2553" s="13">
        <f t="shared" si="3622"/>
        <v>1.5171416718730596E-3</v>
      </c>
      <c r="AZ2553" s="13">
        <f t="shared" si="3623"/>
        <v>8.7520440529198517E-4</v>
      </c>
      <c r="BA2553" s="13">
        <f t="shared" si="3624"/>
        <v>3.3659029794574891E-4</v>
      </c>
      <c r="BB2553" s="13">
        <f t="shared" si="3625"/>
        <v>9.7085630499150065E-5</v>
      </c>
      <c r="BC2553" s="13">
        <f t="shared" si="3626"/>
        <v>2.2402593792971902E-5</v>
      </c>
      <c r="BD2553" s="13">
        <f t="shared" si="3627"/>
        <v>2.1785087749806356E-4</v>
      </c>
      <c r="BE2553" s="13">
        <f t="shared" si="3628"/>
        <v>3.3915501656571576E-4</v>
      </c>
      <c r="BF2553" s="13">
        <f t="shared" si="3629"/>
        <v>2.6400197828607182E-4</v>
      </c>
      <c r="BG2553" s="13">
        <f t="shared" si="3630"/>
        <v>1.3700135362822565E-4</v>
      </c>
      <c r="BH2553" s="13">
        <f t="shared" si="3631"/>
        <v>5.3321676842590858E-5</v>
      </c>
      <c r="BI2553" s="13">
        <f t="shared" si="3632"/>
        <v>1.6602470828258571E-5</v>
      </c>
      <c r="BJ2553" s="14">
        <f t="shared" si="3633"/>
        <v>0.46516850277522226</v>
      </c>
      <c r="BK2553" s="14">
        <f t="shared" si="3634"/>
        <v>0.25308804118988276</v>
      </c>
      <c r="BL2553" s="14">
        <f t="shared" si="3635"/>
        <v>0.26489209946929843</v>
      </c>
      <c r="BM2553" s="14">
        <f t="shared" si="3636"/>
        <v>0.50762016341542604</v>
      </c>
      <c r="BN2553" s="14">
        <f t="shared" si="3637"/>
        <v>0.49103725087615258</v>
      </c>
    </row>
    <row r="2554" spans="1:66" x14ac:dyDescent="0.25">
      <c r="A2554" t="s">
        <v>347</v>
      </c>
      <c r="B2554" t="s">
        <v>248</v>
      </c>
      <c r="C2554" t="s">
        <v>251</v>
      </c>
      <c r="D2554" t="s">
        <v>496</v>
      </c>
      <c r="E2554" s="10">
        <f>VLOOKUP(A2554,home!$A$2:$E$405,3,FALSE)</f>
        <v>1.1809000000000001</v>
      </c>
      <c r="F2554" s="10">
        <f>VLOOKUP(B2554,home!$B$2:$E$405,3,FALSE)</f>
        <v>0.58630000000000004</v>
      </c>
      <c r="G2554" s="10">
        <f>VLOOKUP(C2554,away!$B$2:$E$405,4,FALSE)</f>
        <v>0.8468</v>
      </c>
      <c r="H2554" s="10">
        <f>VLOOKUP(A2554,away!$A$2:$E$405,3,FALSE)</f>
        <v>0.92459999999999998</v>
      </c>
      <c r="I2554" s="10">
        <f>VLOOKUP(C2554,away!$B$2:$E$405,3,FALSE)</f>
        <v>1.2479</v>
      </c>
      <c r="J2554" s="10">
        <f>VLOOKUP(B2554,home!$B$2:$E$405,4,FALSE)</f>
        <v>1.0814999999999999</v>
      </c>
      <c r="K2554" s="12">
        <f t="shared" si="3582"/>
        <v>0.58629186215600004</v>
      </c>
      <c r="L2554" s="12">
        <f t="shared" si="3583"/>
        <v>1.2478437197099999</v>
      </c>
      <c r="M2554" s="13">
        <f t="shared" si="3584"/>
        <v>0.15975153422376151</v>
      </c>
      <c r="N2554" s="13">
        <f t="shared" si="3585"/>
        <v>9.366102448232709E-2</v>
      </c>
      <c r="O2554" s="13">
        <f t="shared" si="3586"/>
        <v>0.19934494869515787</v>
      </c>
      <c r="P2554" s="13">
        <f t="shared" si="3587"/>
        <v>0.11687432118187639</v>
      </c>
      <c r="Q2554" s="13">
        <f t="shared" si="3588"/>
        <v>2.7456348227591128E-2</v>
      </c>
      <c r="R2554" s="13">
        <f t="shared" si="3589"/>
        <v>0.12437567114258245</v>
      </c>
      <c r="S2554" s="13">
        <f t="shared" si="3590"/>
        <v>2.137633140441644E-2</v>
      </c>
      <c r="T2554" s="13">
        <f t="shared" si="3591"/>
        <v>3.4261231701970367E-2</v>
      </c>
      <c r="U2554" s="13">
        <f t="shared" si="3592"/>
        <v>7.2920443841086938E-2</v>
      </c>
      <c r="V2554" s="13">
        <f t="shared" si="3593"/>
        <v>1.7376596964846719E-3</v>
      </c>
      <c r="W2554" s="13">
        <f t="shared" si="3594"/>
        <v>5.3658111767859989E-3</v>
      </c>
      <c r="X2554" s="13">
        <f t="shared" si="3595"/>
        <v>6.6956937781021322E-3</v>
      </c>
      <c r="Y2554" s="13">
        <f t="shared" si="3596"/>
        <v>4.1775897150530339E-3</v>
      </c>
      <c r="Z2554" s="13">
        <f t="shared" si="3597"/>
        <v>5.1733800039995927E-2</v>
      </c>
      <c r="AA2554" s="13">
        <f t="shared" si="3598"/>
        <v>3.0331105961855356E-2</v>
      </c>
      <c r="AB2554" s="13">
        <f t="shared" si="3599"/>
        <v>8.8914402978135642E-3</v>
      </c>
      <c r="AC2554" s="13">
        <f t="shared" si="3600"/>
        <v>7.9454556750645005E-5</v>
      </c>
      <c r="AD2554" s="13">
        <f t="shared" si="3601"/>
        <v>7.8648285670383517E-4</v>
      </c>
      <c r="AE2554" s="13">
        <f t="shared" si="3602"/>
        <v>9.8140769339746044E-4</v>
      </c>
      <c r="AF2554" s="13">
        <f t="shared" si="3603"/>
        <v>6.1232171334054915E-4</v>
      </c>
      <c r="AG2554" s="13">
        <f t="shared" si="3604"/>
        <v>2.5469393481135702E-4</v>
      </c>
      <c r="AH2554" s="13">
        <f t="shared" si="3605"/>
        <v>1.6138924369160468E-2</v>
      </c>
      <c r="AI2554" s="13">
        <f t="shared" si="3606"/>
        <v>9.4621200215899374E-3</v>
      </c>
      <c r="AJ2554" s="13">
        <f t="shared" si="3607"/>
        <v>2.7737819837007679E-3</v>
      </c>
      <c r="AK2554" s="13">
        <f t="shared" si="3608"/>
        <v>5.4208193481289574E-4</v>
      </c>
      <c r="AL2554" s="13">
        <f t="shared" si="3609"/>
        <v>2.3251601132121795E-6</v>
      </c>
      <c r="AM2554" s="13">
        <f t="shared" si="3610"/>
        <v>9.2221699722132432E-5</v>
      </c>
      <c r="AN2554" s="13">
        <f t="shared" si="3611"/>
        <v>1.1507826881924438E-4</v>
      </c>
      <c r="AO2554" s="13">
        <f t="shared" si="3612"/>
        <v>7.1799847510596609E-5</v>
      </c>
      <c r="AP2554" s="13">
        <f t="shared" si="3613"/>
        <v>2.9864996264077882E-5</v>
      </c>
      <c r="AQ2554" s="13">
        <f t="shared" si="3614"/>
        <v>9.3167120068230516E-6</v>
      </c>
      <c r="AR2554" s="13">
        <f t="shared" si="3615"/>
        <v>4.0277710833863138E-3</v>
      </c>
      <c r="AS2554" s="13">
        <f t="shared" si="3616"/>
        <v>2.3614494088166514E-3</v>
      </c>
      <c r="AT2554" s="13">
        <f t="shared" si="3617"/>
        <v>6.9224928564114987E-4</v>
      </c>
      <c r="AU2554" s="13">
        <f t="shared" si="3618"/>
        <v>1.3528670758490354E-4</v>
      </c>
      <c r="AV2554" s="13">
        <f t="shared" si="3619"/>
        <v>1.9829373928726835E-5</v>
      </c>
      <c r="AW2554" s="13">
        <f t="shared" si="3620"/>
        <v>4.7252460445198081E-8</v>
      </c>
      <c r="AX2554" s="13">
        <f t="shared" si="3621"/>
        <v>9.0114720102134133E-6</v>
      </c>
      <c r="AY2554" s="13">
        <f t="shared" si="3622"/>
        <v>1.1244908753287254E-5</v>
      </c>
      <c r="AZ2554" s="13">
        <f t="shared" si="3623"/>
        <v>7.0159443832507529E-6</v>
      </c>
      <c r="BA2554" s="13">
        <f t="shared" si="3624"/>
        <v>2.9182673788247002E-6</v>
      </c>
      <c r="BB2554" s="13">
        <f t="shared" si="3625"/>
        <v>9.1038540527524155E-7</v>
      </c>
      <c r="BC2554" s="13">
        <f t="shared" si="3626"/>
        <v>2.272037420976707E-7</v>
      </c>
      <c r="BD2554" s="13">
        <f t="shared" si="3627"/>
        <v>8.3767147513885774E-4</v>
      </c>
      <c r="BE2554" s="13">
        <f t="shared" si="3628"/>
        <v>4.9111996903412436E-4</v>
      </c>
      <c r="BF2554" s="13">
        <f t="shared" si="3629"/>
        <v>1.4396982059350689E-4</v>
      </c>
      <c r="BG2554" s="13">
        <f t="shared" si="3630"/>
        <v>2.813611140334414E-5</v>
      </c>
      <c r="BH2554" s="13">
        <f t="shared" si="3631"/>
        <v>4.1239932871238249E-6</v>
      </c>
      <c r="BI2554" s="13">
        <f t="shared" si="3632"/>
        <v>4.8357274076533431E-7</v>
      </c>
      <c r="BJ2554" s="14">
        <f t="shared" si="3633"/>
        <v>0.17460221498607881</v>
      </c>
      <c r="BK2554" s="14">
        <f t="shared" si="3634"/>
        <v>0.29983287113215606</v>
      </c>
      <c r="BL2554" s="14">
        <f t="shared" si="3635"/>
        <v>0.4735226090493157</v>
      </c>
      <c r="BM2554" s="14">
        <f t="shared" si="3636"/>
        <v>0.27821644959795722</v>
      </c>
      <c r="BN2554" s="14">
        <f t="shared" si="3637"/>
        <v>0.72146384795329632</v>
      </c>
    </row>
    <row r="2555" spans="1:66" x14ac:dyDescent="0.25">
      <c r="A2555" t="s">
        <v>347</v>
      </c>
      <c r="B2555" t="s">
        <v>247</v>
      </c>
      <c r="C2555" t="s">
        <v>323</v>
      </c>
      <c r="D2555" t="s">
        <v>496</v>
      </c>
      <c r="E2555" s="10">
        <f>VLOOKUP(A2555,home!$A$2:$E$405,3,FALSE)</f>
        <v>1.1809000000000001</v>
      </c>
      <c r="F2555" s="10">
        <f>VLOOKUP(B2555,home!$B$2:$E$405,3,FALSE)</f>
        <v>1.3028</v>
      </c>
      <c r="G2555" s="10">
        <f>VLOOKUP(C2555,away!$B$2:$E$405,4,FALSE)</f>
        <v>1.0422</v>
      </c>
      <c r="H2555" s="10">
        <f>VLOOKUP(A2555,away!$A$2:$E$405,3,FALSE)</f>
        <v>0.92459999999999998</v>
      </c>
      <c r="I2555" s="10">
        <f>VLOOKUP(C2555,away!$B$2:$E$405,3,FALSE)</f>
        <v>1.4142999999999999</v>
      </c>
      <c r="J2555" s="10">
        <f>VLOOKUP(B2555,home!$B$2:$E$405,4,FALSE)</f>
        <v>0.41599999999999998</v>
      </c>
      <c r="K2555" s="12">
        <f t="shared" si="3582"/>
        <v>1.6034002291440002</v>
      </c>
      <c r="L2555" s="12">
        <f t="shared" si="3583"/>
        <v>0.54398730047999988</v>
      </c>
      <c r="M2555" s="13">
        <f t="shared" si="3584"/>
        <v>0.11678886703360779</v>
      </c>
      <c r="N2555" s="13">
        <f t="shared" si="3585"/>
        <v>0.18725929616315487</v>
      </c>
      <c r="O2555" s="13">
        <f t="shared" si="3586"/>
        <v>6.353166050372995E-2</v>
      </c>
      <c r="P2555" s="13">
        <f t="shared" si="3587"/>
        <v>0.10186667900957942</v>
      </c>
      <c r="Q2555" s="13">
        <f t="shared" si="3588"/>
        <v>0.15012579918867339</v>
      </c>
      <c r="R2555" s="13">
        <f t="shared" si="3589"/>
        <v>1.728020824621794E-2</v>
      </c>
      <c r="S2555" s="13">
        <f t="shared" si="3590"/>
        <v>2.2212777116535007E-2</v>
      </c>
      <c r="T2555" s="13">
        <f t="shared" si="3591"/>
        <v>8.1666528233048999E-2</v>
      </c>
      <c r="U2555" s="13">
        <f t="shared" si="3592"/>
        <v>2.7707089861641884E-2</v>
      </c>
      <c r="V2555" s="13">
        <f t="shared" si="3593"/>
        <v>2.1527373797731214E-3</v>
      </c>
      <c r="W2555" s="13">
        <f t="shared" si="3594"/>
        <v>8.0237246939848336E-2</v>
      </c>
      <c r="X2555" s="13">
        <f t="shared" si="3595"/>
        <v>4.3648043360755229E-2</v>
      </c>
      <c r="Y2555" s="13">
        <f t="shared" si="3596"/>
        <v>1.1871990639525607E-2</v>
      </c>
      <c r="Z2555" s="13">
        <f t="shared" si="3597"/>
        <v>3.1334046118641108E-3</v>
      </c>
      <c r="AA2555" s="13">
        <f t="shared" si="3598"/>
        <v>5.0241016726637819E-3</v>
      </c>
      <c r="AB2555" s="13">
        <f t="shared" si="3599"/>
        <v>4.0278228865959324E-3</v>
      </c>
      <c r="AC2555" s="13">
        <f t="shared" si="3600"/>
        <v>1.1735504698949972E-4</v>
      </c>
      <c r="AD2555" s="13">
        <f t="shared" si="3601"/>
        <v>3.2163105032309139E-2</v>
      </c>
      <c r="AE2555" s="13">
        <f t="shared" si="3602"/>
        <v>1.7496320681580548E-2</v>
      </c>
      <c r="AF2555" s="13">
        <f t="shared" si="3603"/>
        <v>4.7588881279526964E-3</v>
      </c>
      <c r="AG2555" s="13">
        <f t="shared" si="3604"/>
        <v>8.6292490200376936E-4</v>
      </c>
      <c r="AH2555" s="13">
        <f t="shared" si="3605"/>
        <v>4.2613307902988478E-4</v>
      </c>
      <c r="AI2555" s="13">
        <f t="shared" si="3606"/>
        <v>6.8326187656235558E-4</v>
      </c>
      <c r="AJ2555" s="13">
        <f t="shared" si="3607"/>
        <v>5.4777112472272039E-4</v>
      </c>
      <c r="AK2555" s="13">
        <f t="shared" si="3608"/>
        <v>2.927654489662921E-4</v>
      </c>
      <c r="AL2555" s="13">
        <f t="shared" si="3609"/>
        <v>4.0944207116568279E-6</v>
      </c>
      <c r="AM2555" s="13">
        <f t="shared" si="3610"/>
        <v>1.0314065995757401E-2</v>
      </c>
      <c r="AN2555" s="13">
        <f t="shared" si="3611"/>
        <v>5.6107209180046302E-3</v>
      </c>
      <c r="AO2555" s="13">
        <f t="shared" si="3612"/>
        <v>1.5260804629660025E-3</v>
      </c>
      <c r="AP2555" s="13">
        <f t="shared" si="3613"/>
        <v>2.7672279712138146E-4</v>
      </c>
      <c r="AQ2555" s="13">
        <f t="shared" si="3614"/>
        <v>3.7633421846833741E-5</v>
      </c>
      <c r="AR2555" s="13">
        <f t="shared" si="3615"/>
        <v>4.6362196661339504E-5</v>
      </c>
      <c r="AS2555" s="13">
        <f t="shared" si="3616"/>
        <v>7.4337156750410954E-5</v>
      </c>
      <c r="AT2555" s="13">
        <f t="shared" si="3617"/>
        <v>5.95961070837612E-5</v>
      </c>
      <c r="AU2555" s="13">
        <f t="shared" si="3618"/>
        <v>3.1852137251397685E-5</v>
      </c>
      <c r="AV2555" s="13">
        <f t="shared" si="3619"/>
        <v>1.2767931041904299E-5</v>
      </c>
      <c r="AW2555" s="13">
        <f t="shared" si="3620"/>
        <v>9.9202054613194733E-8</v>
      </c>
      <c r="AX2555" s="13">
        <f t="shared" si="3621"/>
        <v>2.7562626301672897E-3</v>
      </c>
      <c r="AY2555" s="13">
        <f t="shared" si="3622"/>
        <v>1.4993718675986082E-3</v>
      </c>
      <c r="AZ2555" s="13">
        <f t="shared" si="3623"/>
        <v>4.0781962733531127E-4</v>
      </c>
      <c r="BA2555" s="13">
        <f t="shared" si="3624"/>
        <v>7.3949566052298533E-5</v>
      </c>
      <c r="BB2555" s="13">
        <f t="shared" si="3625"/>
        <v>1.0056906202114328E-5</v>
      </c>
      <c r="BC2555" s="13">
        <f t="shared" si="3626"/>
        <v>1.0941658512137485E-6</v>
      </c>
      <c r="BD2555" s="13">
        <f t="shared" si="3627"/>
        <v>4.2034077010208245E-6</v>
      </c>
      <c r="BE2555" s="13">
        <f t="shared" si="3628"/>
        <v>6.7397448710024444E-6</v>
      </c>
      <c r="BF2555" s="13">
        <f t="shared" si="3629"/>
        <v>5.4032542352687107E-6</v>
      </c>
      <c r="BG2555" s="13">
        <f t="shared" si="3630"/>
        <v>2.8878596929843791E-6</v>
      </c>
      <c r="BH2555" s="13">
        <f t="shared" si="3631"/>
        <v>1.157598723366719E-6</v>
      </c>
      <c r="BI2555" s="13">
        <f t="shared" si="3632"/>
        <v>3.7121881166059976E-7</v>
      </c>
      <c r="BJ2555" s="14">
        <f t="shared" si="3633"/>
        <v>0.63260392162775569</v>
      </c>
      <c r="BK2555" s="14">
        <f t="shared" si="3634"/>
        <v>0.24464188187479513</v>
      </c>
      <c r="BL2555" s="14">
        <f t="shared" si="3635"/>
        <v>0.1197664933129549</v>
      </c>
      <c r="BM2555" s="14">
        <f t="shared" si="3636"/>
        <v>0.36179391861686228</v>
      </c>
      <c r="BN2555" s="14">
        <f t="shared" si="3637"/>
        <v>0.63685251014496325</v>
      </c>
    </row>
    <row r="2556" spans="1:66" x14ac:dyDescent="0.25">
      <c r="A2556" t="s">
        <v>357</v>
      </c>
      <c r="B2556" t="s">
        <v>336</v>
      </c>
      <c r="C2556" t="s">
        <v>333</v>
      </c>
      <c r="D2556" t="s">
        <v>496</v>
      </c>
      <c r="E2556" s="10">
        <f>VLOOKUP(A2556,home!$A$2:$E$405,3,FALSE)</f>
        <v>1.72</v>
      </c>
      <c r="F2556" s="10">
        <f>VLOOKUP(B2556,home!$B$2:$E$405,3,FALSE)</f>
        <v>0.81399999999999995</v>
      </c>
      <c r="G2556" s="10">
        <f>VLOOKUP(C2556,away!$B$2:$E$405,4,FALSE)</f>
        <v>0.98839999999999995</v>
      </c>
      <c r="H2556" s="10">
        <f>VLOOKUP(A2556,away!$A$2:$E$405,3,FALSE)</f>
        <v>1.58</v>
      </c>
      <c r="I2556" s="10">
        <f>VLOOKUP(C2556,away!$B$2:$E$405,3,FALSE)</f>
        <v>1.3290999999999999</v>
      </c>
      <c r="J2556" s="10">
        <f>VLOOKUP(B2556,home!$B$2:$E$405,4,FALSE)</f>
        <v>0.69620000000000004</v>
      </c>
      <c r="K2556" s="12">
        <f t="shared" si="3582"/>
        <v>1.383839072</v>
      </c>
      <c r="L2556" s="12">
        <f t="shared" si="3583"/>
        <v>1.4620046836000002</v>
      </c>
      <c r="M2556" s="13">
        <f t="shared" si="3584"/>
        <v>5.8085236314464654E-2</v>
      </c>
      <c r="N2556" s="13">
        <f t="shared" si="3585"/>
        <v>8.0380619518309465E-2</v>
      </c>
      <c r="O2556" s="13">
        <f t="shared" si="3586"/>
        <v>8.492088753976014E-2</v>
      </c>
      <c r="P2556" s="13">
        <f t="shared" si="3587"/>
        <v>0.11751684220643804</v>
      </c>
      <c r="Q2556" s="13">
        <f t="shared" si="3588"/>
        <v>5.5616920960501248E-2</v>
      </c>
      <c r="R2556" s="13">
        <f t="shared" si="3589"/>
        <v>6.2077367659299124E-2</v>
      </c>
      <c r="S2556" s="13">
        <f t="shared" si="3590"/>
        <v>5.943940783595375E-2</v>
      </c>
      <c r="T2556" s="13">
        <f t="shared" si="3591"/>
        <v>8.1312198931663845E-2</v>
      </c>
      <c r="U2556" s="13">
        <f t="shared" si="3592"/>
        <v>8.5905086853847318E-2</v>
      </c>
      <c r="V2556" s="13">
        <f t="shared" si="3593"/>
        <v>1.3361841540910377E-2</v>
      </c>
      <c r="W2556" s="13">
        <f t="shared" si="3594"/>
        <v>2.5654956096492459E-2</v>
      </c>
      <c r="X2556" s="13">
        <f t="shared" si="3595"/>
        <v>3.7507665970624361E-2</v>
      </c>
      <c r="Y2556" s="13">
        <f t="shared" si="3596"/>
        <v>2.7418191659978587E-2</v>
      </c>
      <c r="Z2556" s="13">
        <f t="shared" si="3597"/>
        <v>3.025246742115148E-2</v>
      </c>
      <c r="AA2556" s="13">
        <f t="shared" si="3598"/>
        <v>4.1864546441796498E-2</v>
      </c>
      <c r="AB2556" s="13">
        <f t="shared" si="3599"/>
        <v>2.8966897548858294E-2</v>
      </c>
      <c r="AC2556" s="13">
        <f t="shared" si="3600"/>
        <v>1.6895874963062335E-3</v>
      </c>
      <c r="AD2556" s="13">
        <f t="shared" si="3601"/>
        <v>8.8755826591927194E-3</v>
      </c>
      <c r="AE2556" s="13">
        <f t="shared" si="3602"/>
        <v>1.2976143417418701E-2</v>
      </c>
      <c r="AF2556" s="13">
        <f t="shared" si="3603"/>
        <v>9.485591225665729E-3</v>
      </c>
      <c r="AG2556" s="13">
        <f t="shared" si="3604"/>
        <v>4.6226595995461179E-3</v>
      </c>
      <c r="AH2556" s="13">
        <f t="shared" si="3605"/>
        <v>1.1057312265044984E-2</v>
      </c>
      <c r="AI2556" s="13">
        <f t="shared" si="3606"/>
        <v>1.5301540743674071E-2</v>
      </c>
      <c r="AJ2556" s="13">
        <f t="shared" si="3607"/>
        <v>1.0587434971448061E-2</v>
      </c>
      <c r="AK2556" s="13">
        <f t="shared" si="3608"/>
        <v>4.88376872858301E-3</v>
      </c>
      <c r="AL2556" s="13">
        <f t="shared" si="3609"/>
        <v>1.3673353147601475E-4</v>
      </c>
      <c r="AM2556" s="13">
        <f t="shared" si="3610"/>
        <v>2.4564756141113092E-3</v>
      </c>
      <c r="AN2556" s="13">
        <f t="shared" si="3611"/>
        <v>3.5913788529799207E-3</v>
      </c>
      <c r="AO2556" s="13">
        <f t="shared" si="3612"/>
        <v>2.6253063518193206E-3</v>
      </c>
      <c r="AP2556" s="13">
        <f t="shared" si="3613"/>
        <v>1.2794033940815581E-3</v>
      </c>
      <c r="AQ2556" s="13">
        <f t="shared" si="3614"/>
        <v>4.6762343859024427E-4</v>
      </c>
      <c r="AR2556" s="13">
        <f t="shared" si="3615"/>
        <v>3.2331684639046966E-3</v>
      </c>
      <c r="AS2556" s="13">
        <f t="shared" si="3616"/>
        <v>4.474184846709541E-3</v>
      </c>
      <c r="AT2556" s="13">
        <f t="shared" si="3617"/>
        <v>3.0957759031134974E-3</v>
      </c>
      <c r="AU2556" s="13">
        <f t="shared" si="3618"/>
        <v>1.4280185509615146E-3</v>
      </c>
      <c r="AV2556" s="13">
        <f t="shared" si="3619"/>
        <v>4.9403696659034194E-4</v>
      </c>
      <c r="AW2556" s="13">
        <f t="shared" si="3620"/>
        <v>7.6843454848757284E-6</v>
      </c>
      <c r="AX2556" s="13">
        <f t="shared" si="3621"/>
        <v>5.6656115570373727E-4</v>
      </c>
      <c r="AY2556" s="13">
        <f t="shared" si="3622"/>
        <v>8.2831506318469287E-4</v>
      </c>
      <c r="AZ2556" s="13">
        <f t="shared" si="3623"/>
        <v>6.0550025093622571E-4</v>
      </c>
      <c r="BA2556" s="13">
        <f t="shared" si="3624"/>
        <v>2.9508140092991225E-4</v>
      </c>
      <c r="BB2556" s="13">
        <f t="shared" si="3625"/>
        <v>1.0785259755069542E-4</v>
      </c>
      <c r="BC2556" s="13">
        <f t="shared" si="3626"/>
        <v>3.1536200551508503E-5</v>
      </c>
      <c r="BD2556" s="13">
        <f t="shared" si="3627"/>
        <v>7.8781790618274788E-4</v>
      </c>
      <c r="BE2556" s="13">
        <f t="shared" si="3628"/>
        <v>1.090213200196917E-3</v>
      </c>
      <c r="BF2556" s="13">
        <f t="shared" si="3629"/>
        <v>7.5433981162132617E-4</v>
      </c>
      <c r="BG2556" s="13">
        <f t="shared" si="3630"/>
        <v>3.4796163496223691E-4</v>
      </c>
      <c r="BH2556" s="13">
        <f t="shared" si="3631"/>
        <v>1.203807265044362E-4</v>
      </c>
      <c r="BI2556" s="13">
        <f t="shared" si="3632"/>
        <v>3.3317510570516956E-5</v>
      </c>
      <c r="BJ2556" s="14">
        <f t="shared" si="3633"/>
        <v>0.35670556435983247</v>
      </c>
      <c r="BK2556" s="14">
        <f t="shared" si="3634"/>
        <v>0.25105796398873381</v>
      </c>
      <c r="BL2556" s="14">
        <f t="shared" si="3635"/>
        <v>0.36142405827362928</v>
      </c>
      <c r="BM2556" s="14">
        <f t="shared" si="3636"/>
        <v>0.5400215491268745</v>
      </c>
      <c r="BN2556" s="14">
        <f t="shared" si="3637"/>
        <v>0.45859787419877268</v>
      </c>
    </row>
    <row r="2557" spans="1:66" x14ac:dyDescent="0.25">
      <c r="A2557" t="s">
        <v>357</v>
      </c>
      <c r="B2557" t="s">
        <v>334</v>
      </c>
      <c r="C2557" t="s">
        <v>329</v>
      </c>
      <c r="D2557" t="s">
        <v>496</v>
      </c>
      <c r="E2557" s="10">
        <f>VLOOKUP(A2557,home!$A$2:$E$405,3,FALSE)</f>
        <v>1.72</v>
      </c>
      <c r="F2557" s="10">
        <f>VLOOKUP(B2557,home!$B$2:$E$405,3,FALSE)</f>
        <v>1.0465</v>
      </c>
      <c r="G2557" s="10">
        <f>VLOOKUP(C2557,away!$B$2:$E$405,4,FALSE)</f>
        <v>0.81399999999999995</v>
      </c>
      <c r="H2557" s="10">
        <f>VLOOKUP(A2557,away!$A$2:$E$405,3,FALSE)</f>
        <v>1.58</v>
      </c>
      <c r="I2557" s="10">
        <f>VLOOKUP(C2557,away!$B$2:$E$405,3,FALSE)</f>
        <v>1.7089000000000001</v>
      </c>
      <c r="J2557" s="10">
        <f>VLOOKUP(B2557,home!$B$2:$E$405,4,FALSE)</f>
        <v>1.0126999999999999</v>
      </c>
      <c r="K2557" s="12">
        <f t="shared" si="3582"/>
        <v>1.4651837199999997</v>
      </c>
      <c r="L2557" s="12">
        <f t="shared" si="3583"/>
        <v>2.7343527874000002</v>
      </c>
      <c r="M2557" s="13">
        <f t="shared" si="3584"/>
        <v>1.500252877033093E-2</v>
      </c>
      <c r="N2557" s="13">
        <f t="shared" si="3585"/>
        <v>2.1981460913120501E-2</v>
      </c>
      <c r="O2557" s="13">
        <f t="shared" si="3586"/>
        <v>4.102220636120308E-2</v>
      </c>
      <c r="P2557" s="13">
        <f t="shared" si="3587"/>
        <v>6.0105068918915192E-2</v>
      </c>
      <c r="Q2557" s="13">
        <f t="shared" si="3588"/>
        <v>1.6103439335860243E-2</v>
      </c>
      <c r="R2557" s="13">
        <f t="shared" si="3589"/>
        <v>5.6084592154526838E-2</v>
      </c>
      <c r="S2557" s="13">
        <f t="shared" si="3590"/>
        <v>6.0200173001698838E-2</v>
      </c>
      <c r="T2557" s="13">
        <f t="shared" si="3591"/>
        <v>4.4032484234736262E-2</v>
      </c>
      <c r="U2557" s="13">
        <f t="shared" si="3592"/>
        <v>8.2174231367652451E-2</v>
      </c>
      <c r="V2557" s="13">
        <f t="shared" si="3593"/>
        <v>2.6797967807736543E-2</v>
      </c>
      <c r="W2557" s="13">
        <f t="shared" si="3594"/>
        <v>7.8648323836366801E-3</v>
      </c>
      <c r="X2557" s="13">
        <f t="shared" si="3595"/>
        <v>2.1505226350630745E-2</v>
      </c>
      <c r="Y2557" s="13">
        <f t="shared" si="3596"/>
        <v>2.9401437807757561E-2</v>
      </c>
      <c r="Z2557" s="13">
        <f t="shared" si="3597"/>
        <v>5.1118353629307542E-2</v>
      </c>
      <c r="AA2557" s="13">
        <f t="shared" si="3598"/>
        <v>7.4897779530864322E-2</v>
      </c>
      <c r="AB2557" s="13">
        <f t="shared" si="3599"/>
        <v>5.4869503616385817E-2</v>
      </c>
      <c r="AC2557" s="13">
        <f t="shared" si="3600"/>
        <v>6.7100925393498963E-3</v>
      </c>
      <c r="AD2557" s="13">
        <f t="shared" si="3601"/>
        <v>2.8808560922583149E-3</v>
      </c>
      <c r="AE2557" s="13">
        <f t="shared" si="3602"/>
        <v>7.8772768859647953E-3</v>
      </c>
      <c r="AF2557" s="13">
        <f t="shared" si="3603"/>
        <v>1.0769627005129718E-2</v>
      </c>
      <c r="AG2557" s="13">
        <f t="shared" si="3604"/>
        <v>9.8159865402449205E-3</v>
      </c>
      <c r="AH2557" s="13">
        <f t="shared" si="3605"/>
        <v>3.4943903183399003E-2</v>
      </c>
      <c r="AI2557" s="13">
        <f t="shared" si="3606"/>
        <v>5.1199238057572399E-2</v>
      </c>
      <c r="AJ2557" s="13">
        <f t="shared" si="3607"/>
        <v>3.7508145039179742E-2</v>
      </c>
      <c r="AK2557" s="13">
        <f t="shared" si="3608"/>
        <v>1.8318774492934974E-2</v>
      </c>
      <c r="AL2557" s="13">
        <f t="shared" si="3609"/>
        <v>1.0753135840072846E-3</v>
      </c>
      <c r="AM2557" s="13">
        <f t="shared" si="3610"/>
        <v>8.4419668920793992E-4</v>
      </c>
      <c r="AN2557" s="13">
        <f t="shared" si="3611"/>
        <v>2.3083315702495822E-3</v>
      </c>
      <c r="AO2557" s="13">
        <f t="shared" si="3612"/>
        <v>3.1558964316776828E-3</v>
      </c>
      <c r="AP2557" s="13">
        <f t="shared" si="3613"/>
        <v>2.8764447349011952E-3</v>
      </c>
      <c r="AQ2557" s="13">
        <f t="shared" si="3614"/>
        <v>1.9663036696697844E-3</v>
      </c>
      <c r="AR2557" s="13">
        <f t="shared" si="3615"/>
        <v>1.9109791814432554E-2</v>
      </c>
      <c r="AS2557" s="13">
        <f t="shared" si="3616"/>
        <v>2.799935585909584E-2</v>
      </c>
      <c r="AT2557" s="13">
        <f t="shared" si="3617"/>
        <v>2.0512100187616917E-2</v>
      </c>
      <c r="AU2557" s="13">
        <f t="shared" si="3618"/>
        <v>1.0017998419301751E-2</v>
      </c>
      <c r="AV2557" s="13">
        <f t="shared" si="3619"/>
        <v>3.6695520477366657E-3</v>
      </c>
      <c r="AW2557" s="13">
        <f t="shared" si="3620"/>
        <v>1.1966833885442406E-4</v>
      </c>
      <c r="AX2557" s="13">
        <f t="shared" si="3621"/>
        <v>2.0615054091756207E-4</v>
      </c>
      <c r="AY2557" s="13">
        <f t="shared" si="3622"/>
        <v>5.6368830618195361E-4</v>
      </c>
      <c r="AZ2557" s="13">
        <f t="shared" si="3623"/>
        <v>7.7066134561670503E-4</v>
      </c>
      <c r="BA2557" s="13">
        <f t="shared" si="3624"/>
        <v>7.0241999950949072E-4</v>
      </c>
      <c r="BB2557" s="13">
        <f t="shared" si="3625"/>
        <v>4.801660208960707E-4</v>
      </c>
      <c r="BC2557" s="13">
        <f t="shared" si="3626"/>
        <v>2.6258865953038746E-4</v>
      </c>
      <c r="BD2557" s="13">
        <f t="shared" si="3627"/>
        <v>8.7088187524045589E-3</v>
      </c>
      <c r="BE2557" s="13">
        <f t="shared" si="3628"/>
        <v>1.276001945645387E-2</v>
      </c>
      <c r="BF2557" s="13">
        <f t="shared" si="3629"/>
        <v>9.3478863872397278E-3</v>
      </c>
      <c r="BG2557" s="13">
        <f t="shared" si="3630"/>
        <v>4.5654569836644223E-3</v>
      </c>
      <c r="BH2557" s="13">
        <f t="shared" si="3631"/>
        <v>1.6723083117063545E-3</v>
      </c>
      <c r="BI2557" s="13">
        <f t="shared" si="3632"/>
        <v>4.9004778262656703E-4</v>
      </c>
      <c r="BJ2557" s="14">
        <f t="shared" si="3633"/>
        <v>0.18636947551769809</v>
      </c>
      <c r="BK2557" s="14">
        <f t="shared" si="3634"/>
        <v>0.17045483292822064</v>
      </c>
      <c r="BL2557" s="14">
        <f t="shared" si="3635"/>
        <v>0.56987170980599788</v>
      </c>
      <c r="BM2557" s="14">
        <f t="shared" si="3636"/>
        <v>0.76707105545993981</v>
      </c>
      <c r="BN2557" s="14">
        <f t="shared" si="3637"/>
        <v>0.21029929645395679</v>
      </c>
    </row>
    <row r="2558" spans="1:66" x14ac:dyDescent="0.25">
      <c r="A2558" t="s">
        <v>357</v>
      </c>
      <c r="B2558" t="s">
        <v>337</v>
      </c>
      <c r="C2558" t="s">
        <v>328</v>
      </c>
      <c r="D2558" t="s">
        <v>496</v>
      </c>
      <c r="E2558" s="10">
        <f>VLOOKUP(A2558,home!$A$2:$E$405,3,FALSE)</f>
        <v>1.72</v>
      </c>
      <c r="F2558" s="10">
        <f>VLOOKUP(B2558,home!$B$2:$E$405,3,FALSE)</f>
        <v>1.0465</v>
      </c>
      <c r="G2558" s="10">
        <f>VLOOKUP(C2558,away!$B$2:$E$405,4,FALSE)</f>
        <v>1.1628000000000001</v>
      </c>
      <c r="H2558" s="10">
        <f>VLOOKUP(A2558,away!$A$2:$E$405,3,FALSE)</f>
        <v>1.58</v>
      </c>
      <c r="I2558" s="10">
        <f>VLOOKUP(C2558,away!$B$2:$E$405,3,FALSE)</f>
        <v>0.63290000000000002</v>
      </c>
      <c r="J2558" s="10">
        <f>VLOOKUP(B2558,home!$B$2:$E$405,4,FALSE)</f>
        <v>1.2024999999999999</v>
      </c>
      <c r="K2558" s="12">
        <f t="shared" si="3582"/>
        <v>2.0930167439999998</v>
      </c>
      <c r="L2558" s="12">
        <f t="shared" si="3583"/>
        <v>1.202478355</v>
      </c>
      <c r="M2558" s="13">
        <f t="shared" si="3584"/>
        <v>3.7049697237530585E-2</v>
      </c>
      <c r="N2558" s="13">
        <f t="shared" si="3585"/>
        <v>7.7545636678282043E-2</v>
      </c>
      <c r="O2558" s="13">
        <f t="shared" si="3586"/>
        <v>4.4551458987433817E-2</v>
      </c>
      <c r="P2558" s="13">
        <f t="shared" si="3587"/>
        <v>9.3246949630328257E-2</v>
      </c>
      <c r="Q2558" s="13">
        <f t="shared" si="3588"/>
        <v>8.1152157995892441E-2</v>
      </c>
      <c r="R2558" s="13">
        <f t="shared" si="3589"/>
        <v>2.6786082558029691E-2</v>
      </c>
      <c r="S2558" s="13">
        <f t="shared" si="3590"/>
        <v>5.8671151613036168E-2</v>
      </c>
      <c r="T2558" s="13">
        <f t="shared" si="3591"/>
        <v>9.7583713451600829E-2</v>
      </c>
      <c r="U2558" s="13">
        <f t="shared" si="3592"/>
        <v>5.6063719300122487E-2</v>
      </c>
      <c r="V2558" s="13">
        <f t="shared" si="3593"/>
        <v>1.6407109390693456E-2</v>
      </c>
      <c r="W2558" s="13">
        <f t="shared" si="3594"/>
        <v>5.6617608499045444E-2</v>
      </c>
      <c r="X2558" s="13">
        <f t="shared" si="3595"/>
        <v>6.8081448731966185E-2</v>
      </c>
      <c r="Y2558" s="13">
        <f t="shared" si="3596"/>
        <v>4.0933234238615765E-2</v>
      </c>
      <c r="Z2558" s="13">
        <f t="shared" si="3597"/>
        <v>1.0736561497091247E-2</v>
      </c>
      <c r="AA2558" s="13">
        <f t="shared" si="3598"/>
        <v>2.2471802986397685E-2</v>
      </c>
      <c r="AB2558" s="13">
        <f t="shared" si="3599"/>
        <v>2.3516929959199781E-2</v>
      </c>
      <c r="AC2558" s="13">
        <f t="shared" si="3600"/>
        <v>2.5808458250090424E-3</v>
      </c>
      <c r="AD2558" s="13">
        <f t="shared" si="3601"/>
        <v>2.9625400648434701E-2</v>
      </c>
      <c r="AE2558" s="13">
        <f t="shared" si="3602"/>
        <v>3.5623903037945694E-2</v>
      </c>
      <c r="AF2558" s="13">
        <f t="shared" si="3603"/>
        <v>2.1418486161874219E-2</v>
      </c>
      <c r="AG2558" s="13">
        <f t="shared" si="3604"/>
        <v>8.5850886688402586E-3</v>
      </c>
      <c r="AH2558" s="13">
        <f t="shared" si="3605"/>
        <v>3.2276207018446532E-3</v>
      </c>
      <c r="AI2558" s="13">
        <f t="shared" si="3606"/>
        <v>6.7554641722418901E-3</v>
      </c>
      <c r="AJ2558" s="13">
        <f t="shared" si="3607"/>
        <v>7.0696498129971894E-3</v>
      </c>
      <c r="AK2558" s="13">
        <f t="shared" si="3608"/>
        <v>4.9322984776065271E-3</v>
      </c>
      <c r="AL2558" s="13">
        <f t="shared" si="3609"/>
        <v>2.5981966773480869E-4</v>
      </c>
      <c r="AM2558" s="13">
        <f t="shared" si="3610"/>
        <v>1.2401291920976467E-2</v>
      </c>
      <c r="AN2558" s="13">
        <f t="shared" si="3611"/>
        <v>1.491228510901057E-2</v>
      </c>
      <c r="AO2558" s="13">
        <f t="shared" si="3612"/>
        <v>8.9658500335870125E-3</v>
      </c>
      <c r="AP2558" s="13">
        <f t="shared" si="3613"/>
        <v>3.5937468665214693E-3</v>
      </c>
      <c r="AQ2558" s="13">
        <f t="shared" si="3614"/>
        <v>1.0803507050852847E-3</v>
      </c>
      <c r="AR2558" s="13">
        <f t="shared" si="3615"/>
        <v>7.7622880642362092E-4</v>
      </c>
      <c r="AS2558" s="13">
        <f t="shared" si="3616"/>
        <v>1.6246598890197732E-3</v>
      </c>
      <c r="AT2558" s="13">
        <f t="shared" si="3617"/>
        <v>1.7002201755117836E-3</v>
      </c>
      <c r="AU2558" s="13">
        <f t="shared" si="3618"/>
        <v>1.1861964319442603E-3</v>
      </c>
      <c r="AV2558" s="13">
        <f t="shared" si="3619"/>
        <v>6.2068224843309832E-4</v>
      </c>
      <c r="AW2558" s="13">
        <f t="shared" si="3620"/>
        <v>1.8164334571504525E-5</v>
      </c>
      <c r="AX2558" s="13">
        <f t="shared" si="3621"/>
        <v>4.3260186063059395E-3</v>
      </c>
      <c r="AY2558" s="13">
        <f t="shared" si="3622"/>
        <v>5.2019437374101586E-3</v>
      </c>
      <c r="AZ2558" s="13">
        <f t="shared" si="3623"/>
        <v>3.12761237408176E-3</v>
      </c>
      <c r="BA2558" s="13">
        <f t="shared" si="3624"/>
        <v>1.2536287275544933E-3</v>
      </c>
      <c r="BB2558" s="13">
        <f t="shared" si="3625"/>
        <v>3.7686535252261737E-4</v>
      </c>
      <c r="BC2558" s="13">
        <f t="shared" si="3626"/>
        <v>9.0634485831578418E-5</v>
      </c>
      <c r="BD2558" s="13">
        <f t="shared" si="3627"/>
        <v>1.5556638970864808E-4</v>
      </c>
      <c r="BE2558" s="13">
        <f t="shared" si="3628"/>
        <v>3.2560305846382964E-4</v>
      </c>
      <c r="BF2558" s="13">
        <f t="shared" si="3629"/>
        <v>3.4074632663120321E-4</v>
      </c>
      <c r="BG2558" s="13">
        <f t="shared" si="3630"/>
        <v>2.3772925569853377E-4</v>
      </c>
      <c r="BH2558" s="13">
        <f t="shared" si="3631"/>
        <v>1.2439282817892214E-4</v>
      </c>
      <c r="BI2558" s="13">
        <f t="shared" si="3632"/>
        <v>5.2071254442399852E-5</v>
      </c>
      <c r="BJ2558" s="14">
        <f t="shared" si="3633"/>
        <v>0.57249690603138492</v>
      </c>
      <c r="BK2558" s="14">
        <f t="shared" si="3634"/>
        <v>0.21341751710174245</v>
      </c>
      <c r="BL2558" s="14">
        <f t="shared" si="3635"/>
        <v>0.20251912362032978</v>
      </c>
      <c r="BM2558" s="14">
        <f t="shared" si="3636"/>
        <v>0.63365434576021284</v>
      </c>
      <c r="BN2558" s="14">
        <f t="shared" si="3637"/>
        <v>0.36033198308749681</v>
      </c>
    </row>
    <row r="2559" spans="1:66" x14ac:dyDescent="0.25">
      <c r="A2559" t="s">
        <v>338</v>
      </c>
      <c r="B2559" t="s">
        <v>86</v>
      </c>
      <c r="C2559" t="s">
        <v>90</v>
      </c>
      <c r="D2559" t="s">
        <v>497</v>
      </c>
      <c r="E2559" s="10">
        <f>VLOOKUP(A2559,home!$A$2:$E$405,3,FALSE)</f>
        <v>1.4215</v>
      </c>
      <c r="F2559" s="10">
        <f>VLOOKUP(B2559,home!$B$2:$E$405,3,FALSE)</f>
        <v>0.81169999999999998</v>
      </c>
      <c r="G2559" s="10">
        <f>VLOOKUP(C2559,away!$B$2:$E$405,4,FALSE)</f>
        <v>0.58620000000000005</v>
      </c>
      <c r="H2559" s="10">
        <f>VLOOKUP(A2559,away!$A$2:$E$405,3,FALSE)</f>
        <v>1.0277000000000001</v>
      </c>
      <c r="I2559" s="10">
        <f>VLOOKUP(C2559,away!$B$2:$E$405,3,FALSE)</f>
        <v>1.7839</v>
      </c>
      <c r="J2559" s="10">
        <f>VLOOKUP(B2559,home!$B$2:$E$405,4,FALSE)</f>
        <v>1.0479000000000001</v>
      </c>
      <c r="K2559" s="12">
        <f t="shared" si="3582"/>
        <v>0.67637605461000005</v>
      </c>
      <c r="L2559" s="12">
        <f t="shared" si="3583"/>
        <v>1.9211297720370002</v>
      </c>
      <c r="M2559" s="13">
        <f t="shared" si="3584"/>
        <v>7.445906061041728E-2</v>
      </c>
      <c r="N2559" s="13">
        <f t="shared" si="3585"/>
        <v>5.0362325645640887E-2</v>
      </c>
      <c r="O2559" s="13">
        <f t="shared" si="3586"/>
        <v>0.14304551813658015</v>
      </c>
      <c r="P2559" s="13">
        <f t="shared" si="3587"/>
        <v>9.6752563186863261E-2</v>
      </c>
      <c r="Q2559" s="13">
        <f t="shared" si="3588"/>
        <v>1.7031935560591308E-2</v>
      </c>
      <c r="R2559" s="13">
        <f t="shared" si="3589"/>
        <v>0.1374045018243214</v>
      </c>
      <c r="S2559" s="13">
        <f t="shared" si="3590"/>
        <v>3.1430219527636312E-2</v>
      </c>
      <c r="T2559" s="13">
        <f t="shared" si="3591"/>
        <v>3.2720558480867655E-2</v>
      </c>
      <c r="U2559" s="13">
        <f t="shared" si="3592"/>
        <v>9.2937114829587053E-2</v>
      </c>
      <c r="V2559" s="13">
        <f t="shared" si="3593"/>
        <v>4.5378468172006864E-3</v>
      </c>
      <c r="W2559" s="13">
        <f t="shared" si="3594"/>
        <v>3.8399977922815021E-3</v>
      </c>
      <c r="X2559" s="13">
        <f t="shared" si="3595"/>
        <v>7.3771340833083468E-3</v>
      </c>
      <c r="Y2559" s="13">
        <f t="shared" si="3596"/>
        <v>7.0862159598762756E-3</v>
      </c>
      <c r="Z2559" s="13">
        <f t="shared" si="3597"/>
        <v>8.799062642220537E-2</v>
      </c>
      <c r="AA2559" s="13">
        <f t="shared" si="3598"/>
        <v>5.951475274211368E-2</v>
      </c>
      <c r="AB2559" s="13">
        <f t="shared" si="3599"/>
        <v>2.0127176825400269E-2</v>
      </c>
      <c r="AC2559" s="13">
        <f t="shared" si="3600"/>
        <v>3.6853163613852577E-4</v>
      </c>
      <c r="AD2559" s="13">
        <f t="shared" si="3601"/>
        <v>6.4932063911361815E-4</v>
      </c>
      <c r="AE2559" s="13">
        <f t="shared" si="3602"/>
        <v>1.2474292113992646E-3</v>
      </c>
      <c r="AF2559" s="13">
        <f t="shared" si="3603"/>
        <v>1.1982366982638824E-3</v>
      </c>
      <c r="AG2559" s="13">
        <f t="shared" si="3604"/>
        <v>7.6732273166068654E-4</v>
      </c>
      <c r="AH2559" s="13">
        <f t="shared" si="3605"/>
        <v>4.2260353019971067E-2</v>
      </c>
      <c r="AI2559" s="13">
        <f t="shared" si="3606"/>
        <v>2.8583890842073825E-2</v>
      </c>
      <c r="AJ2559" s="13">
        <f t="shared" si="3607"/>
        <v>9.6667296565824037E-3</v>
      </c>
      <c r="AK2559" s="13">
        <f t="shared" si="3608"/>
        <v>2.1794481553668956E-3</v>
      </c>
      <c r="AL2559" s="13">
        <f t="shared" si="3609"/>
        <v>1.9154891356156748E-5</v>
      </c>
      <c r="AM2559" s="13">
        <f t="shared" si="3610"/>
        <v>8.7836986412102557E-5</v>
      </c>
      <c r="AN2559" s="13">
        <f t="shared" si="3611"/>
        <v>1.6874624968229968E-4</v>
      </c>
      <c r="AO2559" s="13">
        <f t="shared" si="3612"/>
        <v>1.6209172209212758E-4</v>
      </c>
      <c r="AP2559" s="13">
        <f t="shared" si="3613"/>
        <v>1.037997443706446E-4</v>
      </c>
      <c r="AQ2559" s="13">
        <f t="shared" si="3614"/>
        <v>4.9853194810068845E-5</v>
      </c>
      <c r="AR2559" s="13">
        <f t="shared" si="3615"/>
        <v>1.6237524472692038E-2</v>
      </c>
      <c r="AS2559" s="13">
        <f t="shared" si="3616"/>
        <v>1.098267273947276E-2</v>
      </c>
      <c r="AT2559" s="13">
        <f t="shared" si="3617"/>
        <v>3.714208428298693E-3</v>
      </c>
      <c r="AU2559" s="13">
        <f t="shared" si="3618"/>
        <v>8.3740054757729305E-4</v>
      </c>
      <c r="AV2559" s="13">
        <f t="shared" si="3619"/>
        <v>1.4159941962464578E-4</v>
      </c>
      <c r="AW2559" s="13">
        <f t="shared" si="3620"/>
        <v>6.9138844781159677E-7</v>
      </c>
      <c r="AX2559" s="13">
        <f t="shared" si="3621"/>
        <v>9.9018057197083498E-6</v>
      </c>
      <c r="AY2559" s="13">
        <f t="shared" si="3622"/>
        <v>1.9022653765057967E-5</v>
      </c>
      <c r="AZ2559" s="13">
        <f t="shared" si="3623"/>
        <v>1.8272493245602301E-5</v>
      </c>
      <c r="BA2559" s="13">
        <f t="shared" si="3624"/>
        <v>1.1701276927823856E-5</v>
      </c>
      <c r="BB2559" s="13">
        <f t="shared" si="3625"/>
        <v>5.6199178692230141E-6</v>
      </c>
      <c r="BC2559" s="13">
        <f t="shared" si="3626"/>
        <v>2.159318306993415E-6</v>
      </c>
      <c r="BD2559" s="13">
        <f t="shared" si="3627"/>
        <v>5.1990652814446776E-3</v>
      </c>
      <c r="BE2559" s="13">
        <f t="shared" si="3628"/>
        <v>3.5165232627233796E-3</v>
      </c>
      <c r="BF2559" s="13">
        <f t="shared" si="3629"/>
        <v>1.1892460651925622E-3</v>
      </c>
      <c r="BG2559" s="13">
        <f t="shared" si="3630"/>
        <v>2.6812585384513736E-4</v>
      </c>
      <c r="BH2559" s="13">
        <f t="shared" si="3631"/>
        <v>4.5338476790677874E-5</v>
      </c>
      <c r="BI2559" s="13">
        <f t="shared" si="3632"/>
        <v>6.1331720107411529E-6</v>
      </c>
      <c r="BJ2559" s="14">
        <f t="shared" si="3633"/>
        <v>0.12291948216620507</v>
      </c>
      <c r="BK2559" s="14">
        <f t="shared" si="3634"/>
        <v>0.20758639932337727</v>
      </c>
      <c r="BL2559" s="14">
        <f t="shared" si="3635"/>
        <v>0.57785732375166921</v>
      </c>
      <c r="BM2559" s="14">
        <f t="shared" si="3636"/>
        <v>0.47727959543372561</v>
      </c>
      <c r="BN2559" s="14">
        <f t="shared" si="3637"/>
        <v>0.51905590496441434</v>
      </c>
    </row>
    <row r="2560" spans="1:66" x14ac:dyDescent="0.25">
      <c r="A2560" t="s">
        <v>338</v>
      </c>
      <c r="B2560" t="s">
        <v>492</v>
      </c>
      <c r="C2560" t="s">
        <v>493</v>
      </c>
      <c r="D2560" t="s">
        <v>497</v>
      </c>
      <c r="E2560" s="10">
        <f>VLOOKUP(A2560,home!$A$2:$E$405,3,FALSE)</f>
        <v>1.4215</v>
      </c>
      <c r="F2560" s="10" t="e">
        <f>VLOOKUP(B2560,home!$B$2:$E$405,3,FALSE)</f>
        <v>#N/A</v>
      </c>
      <c r="G2560" s="10" t="e">
        <f>VLOOKUP(C2560,away!$B$2:$E$405,4,FALSE)</f>
        <v>#N/A</v>
      </c>
      <c r="H2560" s="10">
        <f>VLOOKUP(A2560,away!$A$2:$E$405,3,FALSE)</f>
        <v>1.0277000000000001</v>
      </c>
      <c r="I2560" s="10" t="e">
        <f>VLOOKUP(C2560,away!$B$2:$E$405,3,FALSE)</f>
        <v>#N/A</v>
      </c>
      <c r="J2560" s="10" t="e">
        <f>VLOOKUP(B2560,home!$B$2:$E$405,4,FALSE)</f>
        <v>#N/A</v>
      </c>
      <c r="K2560" s="12" t="e">
        <f t="shared" si="3582"/>
        <v>#N/A</v>
      </c>
      <c r="L2560" s="12" t="e">
        <f t="shared" si="3583"/>
        <v>#N/A</v>
      </c>
      <c r="M2560" s="13" t="e">
        <f t="shared" si="3584"/>
        <v>#N/A</v>
      </c>
      <c r="N2560" s="13" t="e">
        <f t="shared" si="3585"/>
        <v>#N/A</v>
      </c>
      <c r="O2560" s="13" t="e">
        <f t="shared" si="3586"/>
        <v>#N/A</v>
      </c>
      <c r="P2560" s="13" t="e">
        <f t="shared" si="3587"/>
        <v>#N/A</v>
      </c>
      <c r="Q2560" s="13" t="e">
        <f t="shared" si="3588"/>
        <v>#N/A</v>
      </c>
      <c r="R2560" s="13" t="e">
        <f t="shared" si="3589"/>
        <v>#N/A</v>
      </c>
      <c r="S2560" s="13" t="e">
        <f t="shared" si="3590"/>
        <v>#N/A</v>
      </c>
      <c r="T2560" s="13" t="e">
        <f t="shared" si="3591"/>
        <v>#N/A</v>
      </c>
      <c r="U2560" s="13" t="e">
        <f t="shared" si="3592"/>
        <v>#N/A</v>
      </c>
      <c r="V2560" s="13" t="e">
        <f t="shared" si="3593"/>
        <v>#N/A</v>
      </c>
      <c r="W2560" s="13" t="e">
        <f t="shared" si="3594"/>
        <v>#N/A</v>
      </c>
      <c r="X2560" s="13" t="e">
        <f t="shared" si="3595"/>
        <v>#N/A</v>
      </c>
      <c r="Y2560" s="13" t="e">
        <f t="shared" si="3596"/>
        <v>#N/A</v>
      </c>
      <c r="Z2560" s="13" t="e">
        <f t="shared" si="3597"/>
        <v>#N/A</v>
      </c>
      <c r="AA2560" s="13" t="e">
        <f t="shared" si="3598"/>
        <v>#N/A</v>
      </c>
      <c r="AB2560" s="13" t="e">
        <f t="shared" si="3599"/>
        <v>#N/A</v>
      </c>
      <c r="AC2560" s="13" t="e">
        <f t="shared" si="3600"/>
        <v>#N/A</v>
      </c>
      <c r="AD2560" s="13" t="e">
        <f t="shared" si="3601"/>
        <v>#N/A</v>
      </c>
      <c r="AE2560" s="13" t="e">
        <f t="shared" si="3602"/>
        <v>#N/A</v>
      </c>
      <c r="AF2560" s="13" t="e">
        <f t="shared" si="3603"/>
        <v>#N/A</v>
      </c>
      <c r="AG2560" s="13" t="e">
        <f t="shared" si="3604"/>
        <v>#N/A</v>
      </c>
      <c r="AH2560" s="13" t="e">
        <f t="shared" si="3605"/>
        <v>#N/A</v>
      </c>
      <c r="AI2560" s="13" t="e">
        <f t="shared" si="3606"/>
        <v>#N/A</v>
      </c>
      <c r="AJ2560" s="13" t="e">
        <f t="shared" si="3607"/>
        <v>#N/A</v>
      </c>
      <c r="AK2560" s="13" t="e">
        <f t="shared" si="3608"/>
        <v>#N/A</v>
      </c>
      <c r="AL2560" s="13" t="e">
        <f t="shared" si="3609"/>
        <v>#N/A</v>
      </c>
      <c r="AM2560" s="13" t="e">
        <f t="shared" si="3610"/>
        <v>#N/A</v>
      </c>
      <c r="AN2560" s="13" t="e">
        <f t="shared" si="3611"/>
        <v>#N/A</v>
      </c>
      <c r="AO2560" s="13" t="e">
        <f t="shared" si="3612"/>
        <v>#N/A</v>
      </c>
      <c r="AP2560" s="13" t="e">
        <f t="shared" si="3613"/>
        <v>#N/A</v>
      </c>
      <c r="AQ2560" s="13" t="e">
        <f t="shared" si="3614"/>
        <v>#N/A</v>
      </c>
      <c r="AR2560" s="13" t="e">
        <f t="shared" si="3615"/>
        <v>#N/A</v>
      </c>
      <c r="AS2560" s="13" t="e">
        <f t="shared" si="3616"/>
        <v>#N/A</v>
      </c>
      <c r="AT2560" s="13" t="e">
        <f t="shared" si="3617"/>
        <v>#N/A</v>
      </c>
      <c r="AU2560" s="13" t="e">
        <f t="shared" si="3618"/>
        <v>#N/A</v>
      </c>
      <c r="AV2560" s="13" t="e">
        <f t="shared" si="3619"/>
        <v>#N/A</v>
      </c>
      <c r="AW2560" s="13" t="e">
        <f t="shared" si="3620"/>
        <v>#N/A</v>
      </c>
      <c r="AX2560" s="13" t="e">
        <f t="shared" si="3621"/>
        <v>#N/A</v>
      </c>
      <c r="AY2560" s="13" t="e">
        <f t="shared" si="3622"/>
        <v>#N/A</v>
      </c>
      <c r="AZ2560" s="13" t="e">
        <f t="shared" si="3623"/>
        <v>#N/A</v>
      </c>
      <c r="BA2560" s="13" t="e">
        <f t="shared" si="3624"/>
        <v>#N/A</v>
      </c>
      <c r="BB2560" s="13" t="e">
        <f t="shared" si="3625"/>
        <v>#N/A</v>
      </c>
      <c r="BC2560" s="13" t="e">
        <f t="shared" si="3626"/>
        <v>#N/A</v>
      </c>
      <c r="BD2560" s="13" t="e">
        <f t="shared" si="3627"/>
        <v>#N/A</v>
      </c>
      <c r="BE2560" s="13" t="e">
        <f t="shared" si="3628"/>
        <v>#N/A</v>
      </c>
      <c r="BF2560" s="13" t="e">
        <f t="shared" si="3629"/>
        <v>#N/A</v>
      </c>
      <c r="BG2560" s="13" t="e">
        <f t="shared" si="3630"/>
        <v>#N/A</v>
      </c>
      <c r="BH2560" s="13" t="e">
        <f t="shared" si="3631"/>
        <v>#N/A</v>
      </c>
      <c r="BI2560" s="13" t="e">
        <f t="shared" si="3632"/>
        <v>#N/A</v>
      </c>
      <c r="BJ2560" s="14" t="e">
        <f t="shared" si="3633"/>
        <v>#N/A</v>
      </c>
      <c r="BK2560" s="14" t="e">
        <f t="shared" si="3634"/>
        <v>#N/A</v>
      </c>
      <c r="BL2560" s="14" t="e">
        <f t="shared" si="3635"/>
        <v>#N/A</v>
      </c>
      <c r="BM2560" s="14" t="e">
        <f t="shared" si="3636"/>
        <v>#N/A</v>
      </c>
      <c r="BN2560" s="14" t="e">
        <f t="shared" si="3637"/>
        <v>#N/A</v>
      </c>
    </row>
    <row r="2561" spans="1:66" x14ac:dyDescent="0.25">
      <c r="A2561" t="s">
        <v>338</v>
      </c>
      <c r="B2561" t="s">
        <v>75</v>
      </c>
      <c r="C2561" t="s">
        <v>81</v>
      </c>
      <c r="D2561" t="s">
        <v>497</v>
      </c>
      <c r="E2561" s="10">
        <f>VLOOKUP(A2561,home!$A$2:$E$405,3,FALSE)</f>
        <v>1.4215</v>
      </c>
      <c r="F2561" s="10">
        <f>VLOOKUP(B2561,home!$B$2:$E$405,3,FALSE)</f>
        <v>0.7621</v>
      </c>
      <c r="G2561" s="10">
        <f>VLOOKUP(C2561,away!$B$2:$E$405,4,FALSE)</f>
        <v>0.87939999999999996</v>
      </c>
      <c r="H2561" s="10">
        <f>VLOOKUP(A2561,away!$A$2:$E$405,3,FALSE)</f>
        <v>1.0277000000000001</v>
      </c>
      <c r="I2561" s="10">
        <f>VLOOKUP(C2561,away!$B$2:$E$405,3,FALSE)</f>
        <v>0.7298</v>
      </c>
      <c r="J2561" s="10">
        <f>VLOOKUP(B2561,home!$B$2:$E$405,4,FALSE)</f>
        <v>1.3785000000000001</v>
      </c>
      <c r="K2561" s="12">
        <f t="shared" si="3582"/>
        <v>0.95267613690999997</v>
      </c>
      <c r="L2561" s="12">
        <f t="shared" si="3583"/>
        <v>1.0338963116100002</v>
      </c>
      <c r="M2561" s="13">
        <f t="shared" si="3584"/>
        <v>0.13716475992788604</v>
      </c>
      <c r="N2561" s="13">
        <f t="shared" si="3585"/>
        <v>0.13067359360828606</v>
      </c>
      <c r="O2561" s="13">
        <f t="shared" si="3586"/>
        <v>0.14181413937231252</v>
      </c>
      <c r="P2561" s="13">
        <f t="shared" si="3587"/>
        <v>0.13510294645643103</v>
      </c>
      <c r="Q2561" s="13">
        <f t="shared" si="3588"/>
        <v>6.2244807177444607E-2</v>
      </c>
      <c r="R2561" s="13">
        <f t="shared" si="3589"/>
        <v>7.3310557815590205E-2</v>
      </c>
      <c r="S2561" s="13">
        <f t="shared" si="3590"/>
        <v>3.3268031363897006E-2</v>
      </c>
      <c r="T2561" s="13">
        <f t="shared" si="3591"/>
        <v>6.4354676557635632E-2</v>
      </c>
      <c r="U2561" s="13">
        <f t="shared" si="3592"/>
        <v>6.9841219014473696E-2</v>
      </c>
      <c r="V2561" s="13">
        <f t="shared" si="3593"/>
        <v>3.6408841960334374E-3</v>
      </c>
      <c r="W2561" s="13">
        <f t="shared" si="3594"/>
        <v>1.9766380814838589E-2</v>
      </c>
      <c r="X2561" s="13">
        <f t="shared" si="3595"/>
        <v>2.0436388218340287E-2</v>
      </c>
      <c r="Y2561" s="13">
        <f t="shared" si="3596"/>
        <v>1.0564553200786041E-2</v>
      </c>
      <c r="Z2561" s="13">
        <f t="shared" si="3597"/>
        <v>2.5265171775870135E-2</v>
      </c>
      <c r="AA2561" s="13">
        <f t="shared" si="3598"/>
        <v>2.4069526245803528E-2</v>
      </c>
      <c r="AB2561" s="13">
        <f t="shared" si="3599"/>
        <v>1.1465231640552976E-2</v>
      </c>
      <c r="AC2561" s="13">
        <f t="shared" si="3600"/>
        <v>2.2413472985398326E-4</v>
      </c>
      <c r="AD2561" s="13">
        <f t="shared" si="3601"/>
        <v>4.7077398288430912E-3</v>
      </c>
      <c r="AE2561" s="13">
        <f t="shared" si="3602"/>
        <v>4.8673148450603648E-3</v>
      </c>
      <c r="AF2561" s="13">
        <f t="shared" si="3603"/>
        <v>2.5161494328762549E-3</v>
      </c>
      <c r="AG2561" s="13">
        <f t="shared" si="3604"/>
        <v>8.6714587270345143E-4</v>
      </c>
      <c r="AH2561" s="13">
        <f t="shared" si="3605"/>
        <v>6.5303919778163019E-3</v>
      </c>
      <c r="AI2561" s="13">
        <f t="shared" si="3606"/>
        <v>6.2213486019340892E-3</v>
      </c>
      <c r="AJ2561" s="13">
        <f t="shared" si="3607"/>
        <v>2.9634651762304978E-3</v>
      </c>
      <c r="AK2561" s="13">
        <f t="shared" si="3608"/>
        <v>9.4107418531952781E-4</v>
      </c>
      <c r="AL2561" s="13">
        <f t="shared" si="3609"/>
        <v>8.8306245488738164E-6</v>
      </c>
      <c r="AM2561" s="13">
        <f t="shared" si="3610"/>
        <v>8.9699027874391637E-4</v>
      </c>
      <c r="AN2561" s="13">
        <f t="shared" si="3611"/>
        <v>9.2739494074336093E-4</v>
      </c>
      <c r="AO2561" s="13">
        <f t="shared" si="3612"/>
        <v>4.7941510432016776E-4</v>
      </c>
      <c r="AP2561" s="13">
        <f t="shared" si="3613"/>
        <v>1.65221836028915E-4</v>
      </c>
      <c r="AQ2561" s="13">
        <f t="shared" si="3614"/>
        <v>4.2705561716931858E-5</v>
      </c>
      <c r="AR2561" s="13">
        <f t="shared" si="3615"/>
        <v>1.3503496358463621E-3</v>
      </c>
      <c r="AS2561" s="13">
        <f t="shared" si="3616"/>
        <v>1.2864458745559376E-3</v>
      </c>
      <c r="AT2561" s="13">
        <f t="shared" si="3617"/>
        <v>6.1278314305787836E-4</v>
      </c>
      <c r="AU2561" s="13">
        <f t="shared" si="3618"/>
        <v>1.9459462583064919E-4</v>
      </c>
      <c r="AV2561" s="13">
        <f t="shared" si="3619"/>
        <v>4.6346414099947434E-5</v>
      </c>
      <c r="AW2561" s="13">
        <f t="shared" si="3620"/>
        <v>2.4160793442673184E-7</v>
      </c>
      <c r="AX2561" s="13">
        <f t="shared" si="3621"/>
        <v>1.4242353893326298E-4</v>
      </c>
      <c r="AY2561" s="13">
        <f t="shared" si="3622"/>
        <v>1.4725117158954383E-4</v>
      </c>
      <c r="AZ2561" s="13">
        <f t="shared" si="3623"/>
        <v>7.6121221593340301E-5</v>
      </c>
      <c r="BA2561" s="13">
        <f t="shared" si="3624"/>
        <v>2.6233816746867351E-5</v>
      </c>
      <c r="BB2561" s="13">
        <f t="shared" si="3625"/>
        <v>6.7807615935097007E-6</v>
      </c>
      <c r="BC2561" s="13">
        <f t="shared" si="3626"/>
        <v>1.4021208802872859E-6</v>
      </c>
      <c r="BD2561" s="13">
        <f t="shared" si="3627"/>
        <v>2.3268691798091002E-4</v>
      </c>
      <c r="BE2561" s="13">
        <f t="shared" si="3628"/>
        <v>2.2167527413154741E-4</v>
      </c>
      <c r="BF2561" s="13">
        <f t="shared" si="3629"/>
        <v>1.0559237190405389E-4</v>
      </c>
      <c r="BG2561" s="13">
        <f t="shared" si="3630"/>
        <v>3.3531777650906033E-5</v>
      </c>
      <c r="BH2561" s="13">
        <f t="shared" si="3631"/>
        <v>7.9862310990475568E-6</v>
      </c>
      <c r="BI2561" s="13">
        <f t="shared" si="3632"/>
        <v>1.5216583583822263E-6</v>
      </c>
      <c r="BJ2561" s="14">
        <f t="shared" si="3633"/>
        <v>0.32391068990970445</v>
      </c>
      <c r="BK2561" s="14">
        <f t="shared" si="3634"/>
        <v>0.3095568384702399</v>
      </c>
      <c r="BL2561" s="14">
        <f t="shared" si="3635"/>
        <v>0.34125046795454894</v>
      </c>
      <c r="BM2561" s="14">
        <f t="shared" si="3636"/>
        <v>0.31952535418875788</v>
      </c>
      <c r="BN2561" s="14">
        <f t="shared" si="3637"/>
        <v>0.68031080435795044</v>
      </c>
    </row>
    <row r="2562" spans="1:66" x14ac:dyDescent="0.25">
      <c r="A2562" t="s">
        <v>338</v>
      </c>
      <c r="B2562" t="s">
        <v>82</v>
      </c>
      <c r="C2562" t="s">
        <v>71</v>
      </c>
      <c r="D2562" t="s">
        <v>497</v>
      </c>
      <c r="E2562" s="10">
        <f>VLOOKUP(A2562,home!$A$2:$E$405,3,FALSE)</f>
        <v>1.4215</v>
      </c>
      <c r="F2562" s="10">
        <f>VLOOKUP(B2562,home!$B$2:$E$405,3,FALSE)</f>
        <v>1.0282</v>
      </c>
      <c r="G2562" s="10">
        <f>VLOOKUP(C2562,away!$B$2:$E$405,4,FALSE)</f>
        <v>0.99660000000000004</v>
      </c>
      <c r="H2562" s="10">
        <f>VLOOKUP(A2562,away!$A$2:$E$405,3,FALSE)</f>
        <v>1.0277000000000001</v>
      </c>
      <c r="I2562" s="10">
        <f>VLOOKUP(C2562,away!$B$2:$E$405,3,FALSE)</f>
        <v>0.97299999999999998</v>
      </c>
      <c r="J2562" s="10">
        <f>VLOOKUP(B2562,home!$B$2:$E$405,4,FALSE)</f>
        <v>1.3472999999999999</v>
      </c>
      <c r="K2562" s="12">
        <f t="shared" si="3582"/>
        <v>1.4566169065800001</v>
      </c>
      <c r="L2562" s="12">
        <f t="shared" si="3583"/>
        <v>1.34723546433</v>
      </c>
      <c r="M2562" s="13">
        <f t="shared" si="3584"/>
        <v>6.0576250363864909E-2</v>
      </c>
      <c r="N2562" s="13">
        <f t="shared" si="3585"/>
        <v>8.8236390417228486E-2</v>
      </c>
      <c r="O2562" s="13">
        <f t="shared" si="3586"/>
        <v>8.1610472786331878E-2</v>
      </c>
      <c r="P2562" s="13">
        <f t="shared" si="3587"/>
        <v>0.118875194414558</v>
      </c>
      <c r="Q2562" s="13">
        <f t="shared" si="3588"/>
        <v>6.4263309028664284E-2</v>
      </c>
      <c r="R2562" s="13">
        <f t="shared" si="3589"/>
        <v>5.4974261599242333E-2</v>
      </c>
      <c r="S2562" s="13">
        <f t="shared" si="3590"/>
        <v>5.8320347339989087E-2</v>
      </c>
      <c r="T2562" s="13">
        <f t="shared" si="3591"/>
        <v>8.6577808978614806E-2</v>
      </c>
      <c r="U2562" s="13">
        <f t="shared" si="3592"/>
        <v>8.0076438872208042E-2</v>
      </c>
      <c r="V2562" s="13">
        <f t="shared" si="3593"/>
        <v>1.2716466320862043E-2</v>
      </c>
      <c r="W2562" s="13">
        <f t="shared" si="3594"/>
        <v>3.1202340801309177E-2</v>
      </c>
      <c r="X2562" s="13">
        <f t="shared" si="3595"/>
        <v>4.203690009763468E-2</v>
      </c>
      <c r="Y2562" s="13">
        <f t="shared" si="3596"/>
        <v>2.8316801311015341E-2</v>
      </c>
      <c r="Z2562" s="13">
        <f t="shared" si="3597"/>
        <v>2.4687758283951391E-2</v>
      </c>
      <c r="AA2562" s="13">
        <f t="shared" si="3598"/>
        <v>3.5960606101964041E-2</v>
      </c>
      <c r="AB2562" s="13">
        <f t="shared" si="3599"/>
        <v>2.6190413409492377E-2</v>
      </c>
      <c r="AC2562" s="13">
        <f t="shared" si="3600"/>
        <v>1.5596793267560025E-3</v>
      </c>
      <c r="AD2562" s="13">
        <f t="shared" si="3601"/>
        <v>1.1362464284014478E-2</v>
      </c>
      <c r="AE2562" s="13">
        <f t="shared" si="3602"/>
        <v>1.5307914845607288E-2</v>
      </c>
      <c r="AF2562" s="13">
        <f t="shared" si="3603"/>
        <v>1.0311682882472918E-2</v>
      </c>
      <c r="AG2562" s="13">
        <f t="shared" si="3604"/>
        <v>4.6307549587307076E-3</v>
      </c>
      <c r="AH2562" s="13">
        <f t="shared" si="3605"/>
        <v>8.3150558737365068E-3</v>
      </c>
      <c r="AI2562" s="13">
        <f t="shared" si="3606"/>
        <v>1.2111850964841929E-2</v>
      </c>
      <c r="AJ2562" s="13">
        <f t="shared" si="3607"/>
        <v>8.8211634426830221E-3</v>
      </c>
      <c r="AK2562" s="13">
        <f t="shared" si="3608"/>
        <v>4.2830186021058413E-3</v>
      </c>
      <c r="AL2562" s="13">
        <f t="shared" si="3609"/>
        <v>1.2242895991666474E-4</v>
      </c>
      <c r="AM2562" s="13">
        <f t="shared" si="3610"/>
        <v>3.31015151530138E-3</v>
      </c>
      <c r="AN2562" s="13">
        <f t="shared" si="3611"/>
        <v>4.459553513719708E-3</v>
      </c>
      <c r="AO2562" s="13">
        <f t="shared" si="3612"/>
        <v>3.0040343243803273E-3</v>
      </c>
      <c r="AP2562" s="13">
        <f t="shared" si="3613"/>
        <v>1.3490471926232634E-3</v>
      </c>
      <c r="AQ2562" s="13">
        <f t="shared" si="3614"/>
        <v>4.5437105523922093E-4</v>
      </c>
      <c r="AR2562" s="13">
        <f t="shared" si="3615"/>
        <v>2.2404676321966586E-3</v>
      </c>
      <c r="AS2562" s="13">
        <f t="shared" si="3616"/>
        <v>3.2635030317029138E-3</v>
      </c>
      <c r="AT2562" s="13">
        <f t="shared" si="3617"/>
        <v>2.3768368453267758E-3</v>
      </c>
      <c r="AU2562" s="13">
        <f t="shared" si="3618"/>
        <v>1.1540469110284178E-3</v>
      </c>
      <c r="AV2562" s="13">
        <f t="shared" si="3619"/>
        <v>4.2025106039760484E-4</v>
      </c>
      <c r="AW2562" s="13">
        <f t="shared" si="3620"/>
        <v>6.6737588872817325E-6</v>
      </c>
      <c r="AX2562" s="13">
        <f t="shared" si="3621"/>
        <v>8.0360377675490016E-4</v>
      </c>
      <c r="AY2562" s="13">
        <f t="shared" si="3622"/>
        <v>1.0826435073137298E-3</v>
      </c>
      <c r="AZ2562" s="13">
        <f t="shared" si="3623"/>
        <v>7.292878641398362E-4</v>
      </c>
      <c r="BA2562" s="13">
        <f t="shared" si="3624"/>
        <v>3.2750749142488895E-4</v>
      </c>
      <c r="BB2562" s="13">
        <f t="shared" si="3625"/>
        <v>1.1030742682034083E-4</v>
      </c>
      <c r="BC2562" s="13">
        <f t="shared" si="3626"/>
        <v>2.9722015478269868E-5</v>
      </c>
      <c r="BD2562" s="13">
        <f t="shared" si="3627"/>
        <v>5.0307290846313406E-4</v>
      </c>
      <c r="BE2562" s="13">
        <f t="shared" si="3628"/>
        <v>7.3278450370977376E-4</v>
      </c>
      <c r="BF2562" s="13">
        <f t="shared" si="3629"/>
        <v>5.3369314849174572E-4</v>
      </c>
      <c r="BG2562" s="13">
        <f t="shared" si="3630"/>
        <v>2.5912882100632907E-4</v>
      </c>
      <c r="BH2562" s="13">
        <f t="shared" si="3631"/>
        <v>9.4362855414990431E-5</v>
      </c>
      <c r="BI2562" s="13">
        <f t="shared" si="3632"/>
        <v>2.7490106110127825E-5</v>
      </c>
      <c r="BJ2562" s="14">
        <f t="shared" si="3633"/>
        <v>0.39790659728848804</v>
      </c>
      <c r="BK2562" s="14">
        <f t="shared" si="3634"/>
        <v>0.25325301023326041</v>
      </c>
      <c r="BL2562" s="14">
        <f t="shared" si="3635"/>
        <v>0.32394891947645443</v>
      </c>
      <c r="BM2562" s="14">
        <f t="shared" si="3636"/>
        <v>0.53018443692383777</v>
      </c>
      <c r="BN2562" s="14">
        <f t="shared" si="3637"/>
        <v>0.46853587860988993</v>
      </c>
    </row>
    <row r="2563" spans="1:66" x14ac:dyDescent="0.25">
      <c r="A2563" t="s">
        <v>341</v>
      </c>
      <c r="B2563" t="s">
        <v>152</v>
      </c>
      <c r="C2563" t="s">
        <v>319</v>
      </c>
      <c r="D2563" t="s">
        <v>497</v>
      </c>
      <c r="E2563" s="10">
        <f>VLOOKUP(A2563,home!$A$2:$E$405,3,FALSE)</f>
        <v>1.4705999999999999</v>
      </c>
      <c r="F2563" s="10">
        <f>VLOOKUP(B2563,home!$B$2:$E$405,3,FALSE)</f>
        <v>0.98219999999999996</v>
      </c>
      <c r="G2563" s="10">
        <f>VLOOKUP(C2563,away!$B$2:$E$405,4,FALSE)</f>
        <v>1.19</v>
      </c>
      <c r="H2563" s="10">
        <f>VLOOKUP(A2563,away!$A$2:$E$405,3,FALSE)</f>
        <v>1.2646999999999999</v>
      </c>
      <c r="I2563" s="10">
        <f>VLOOKUP(C2563,away!$B$2:$E$405,3,FALSE)</f>
        <v>1.5813999999999999</v>
      </c>
      <c r="J2563" s="10">
        <f>VLOOKUP(B2563,home!$B$2:$E$405,4,FALSE)</f>
        <v>0.96640000000000004</v>
      </c>
      <c r="K2563" s="12">
        <f t="shared" si="3582"/>
        <v>1.7188637507999998</v>
      </c>
      <c r="L2563" s="12">
        <f t="shared" si="3583"/>
        <v>1.9327966949119997</v>
      </c>
      <c r="M2563" s="13">
        <f t="shared" si="3584"/>
        <v>2.5948007730411893E-2</v>
      </c>
      <c r="N2563" s="13">
        <f t="shared" si="3585"/>
        <v>4.4601089893283166E-2</v>
      </c>
      <c r="O2563" s="13">
        <f t="shared" si="3586"/>
        <v>5.0152223580891123E-2</v>
      </c>
      <c r="P2563" s="13">
        <f t="shared" si="3587"/>
        <v>8.6204839135210695E-2</v>
      </c>
      <c r="Q2563" s="13">
        <f t="shared" si="3588"/>
        <v>3.833159833186834E-2</v>
      </c>
      <c r="R2563" s="13">
        <f t="shared" si="3589"/>
        <v>4.846702598981701E-2</v>
      </c>
      <c r="S2563" s="13">
        <f t="shared" si="3590"/>
        <v>7.1597734665558424E-2</v>
      </c>
      <c r="T2563" s="13">
        <f t="shared" si="3591"/>
        <v>7.4087186566529462E-2</v>
      </c>
      <c r="U2563" s="13">
        <f t="shared" si="3592"/>
        <v>8.3308214082977922E-2</v>
      </c>
      <c r="V2563" s="13">
        <f t="shared" si="3593"/>
        <v>2.6429223234978195E-2</v>
      </c>
      <c r="W2563" s="13">
        <f t="shared" si="3594"/>
        <v>2.1962264960958072E-2</v>
      </c>
      <c r="X2563" s="13">
        <f t="shared" si="3595"/>
        <v>4.244859312932138E-2</v>
      </c>
      <c r="Y2563" s="13">
        <f t="shared" si="3596"/>
        <v>4.1022250252008292E-2</v>
      </c>
      <c r="Z2563" s="13">
        <f t="shared" si="3597"/>
        <v>3.1225635881777441E-2</v>
      </c>
      <c r="AA2563" s="13">
        <f t="shared" si="3598"/>
        <v>5.3672613612867022E-2</v>
      </c>
      <c r="AB2563" s="13">
        <f t="shared" si="3599"/>
        <v>4.6127954974925882E-2</v>
      </c>
      <c r="AC2563" s="13">
        <f t="shared" si="3600"/>
        <v>5.4877212566535449E-3</v>
      </c>
      <c r="AD2563" s="13">
        <f t="shared" si="3601"/>
        <v>9.4375352817139581E-3</v>
      </c>
      <c r="AE2563" s="13">
        <f t="shared" si="3602"/>
        <v>1.8240837000612128E-2</v>
      </c>
      <c r="AF2563" s="13">
        <f t="shared" si="3603"/>
        <v>1.7627914733605816E-2</v>
      </c>
      <c r="AG2563" s="13">
        <f t="shared" si="3604"/>
        <v>1.1357058445101291E-2</v>
      </c>
      <c r="AH2563" s="13">
        <f t="shared" si="3605"/>
        <v>1.5088201457206241E-2</v>
      </c>
      <c r="AI2563" s="13">
        <f t="shared" si="3606"/>
        <v>2.5934562549559538E-2</v>
      </c>
      <c r="AJ2563" s="13">
        <f t="shared" si="3607"/>
        <v>2.2288989729646561E-2</v>
      </c>
      <c r="AK2563" s="13">
        <f t="shared" si="3608"/>
        <v>1.2770578829414316E-2</v>
      </c>
      <c r="AL2563" s="13">
        <f t="shared" si="3609"/>
        <v>7.2925541423242933E-4</v>
      </c>
      <c r="AM2563" s="13">
        <f t="shared" si="3610"/>
        <v>3.244367458526836E-3</v>
      </c>
      <c r="AN2563" s="13">
        <f t="shared" si="3611"/>
        <v>6.2707027009207134E-3</v>
      </c>
      <c r="AO2563" s="13">
        <f t="shared" si="3612"/>
        <v>6.0599967275576519E-3</v>
      </c>
      <c r="AP2563" s="13">
        <f t="shared" si="3613"/>
        <v>3.9042472154003222E-3</v>
      </c>
      <c r="AQ2563" s="13">
        <f t="shared" si="3614"/>
        <v>1.8865290285112793E-3</v>
      </c>
      <c r="AR2563" s="13">
        <f t="shared" si="3615"/>
        <v>5.8324851817309281E-3</v>
      </c>
      <c r="AS2563" s="13">
        <f t="shared" si="3616"/>
        <v>1.002524735595544E-2</v>
      </c>
      <c r="AT2563" s="13">
        <f t="shared" si="3617"/>
        <v>8.6160171364776765E-3</v>
      </c>
      <c r="AU2563" s="13">
        <f t="shared" si="3618"/>
        <v>4.9365865107210295E-3</v>
      </c>
      <c r="AV2563" s="13">
        <f t="shared" si="3619"/>
        <v>2.1213299014916595E-3</v>
      </c>
      <c r="AW2563" s="13">
        <f t="shared" si="3620"/>
        <v>6.7298407652472886E-5</v>
      </c>
      <c r="AX2563" s="13">
        <f t="shared" si="3621"/>
        <v>9.2943760312281631E-4</v>
      </c>
      <c r="AY2563" s="13">
        <f t="shared" si="3622"/>
        <v>1.7964139274427103E-3</v>
      </c>
      <c r="AZ2563" s="13">
        <f t="shared" si="3623"/>
        <v>1.7360514508275777E-3</v>
      </c>
      <c r="BA2563" s="13">
        <f t="shared" si="3624"/>
        <v>1.1184781687855749E-3</v>
      </c>
      <c r="BB2563" s="13">
        <f t="shared" si="3625"/>
        <v>5.4044772698999598E-4</v>
      </c>
      <c r="BC2563" s="13">
        <f t="shared" si="3626"/>
        <v>2.0891511609979341E-4</v>
      </c>
      <c r="BD2563" s="13">
        <f t="shared" si="3627"/>
        <v>1.8788346803954579E-3</v>
      </c>
      <c r="BE2563" s="13">
        <f t="shared" si="3628"/>
        <v>3.2294608258776553E-3</v>
      </c>
      <c r="BF2563" s="13">
        <f t="shared" si="3629"/>
        <v>2.7755015741148664E-3</v>
      </c>
      <c r="BG2563" s="13">
        <f t="shared" si="3630"/>
        <v>1.5902363486781272E-3</v>
      </c>
      <c r="BH2563" s="13">
        <f t="shared" si="3631"/>
        <v>6.8334990373684608E-4</v>
      </c>
      <c r="BI2563" s="13">
        <f t="shared" si="3632"/>
        <v>2.3491707572918672E-4</v>
      </c>
      <c r="BJ2563" s="14">
        <f t="shared" si="3633"/>
        <v>0.34681191571918718</v>
      </c>
      <c r="BK2563" s="14">
        <f t="shared" si="3634"/>
        <v>0.21819319536448789</v>
      </c>
      <c r="BL2563" s="14">
        <f t="shared" si="3635"/>
        <v>0.39973433130221453</v>
      </c>
      <c r="BM2563" s="14">
        <f t="shared" si="3636"/>
        <v>0.70053117808639409</v>
      </c>
      <c r="BN2563" s="14">
        <f t="shared" si="3637"/>
        <v>0.2937047846614822</v>
      </c>
    </row>
    <row r="2564" spans="1:66" x14ac:dyDescent="0.25">
      <c r="A2564" t="s">
        <v>344</v>
      </c>
      <c r="B2564" t="s">
        <v>212</v>
      </c>
      <c r="C2564" t="s">
        <v>202</v>
      </c>
      <c r="D2564" t="s">
        <v>497</v>
      </c>
      <c r="E2564" s="10">
        <f>VLOOKUP(A2564,home!$A$2:$E$405,3,FALSE)</f>
        <v>1.3976999999999999</v>
      </c>
      <c r="F2564" s="10">
        <f>VLOOKUP(B2564,home!$B$2:$E$405,3,FALSE)</f>
        <v>1.3513999999999999</v>
      </c>
      <c r="G2564" s="10">
        <f>VLOOKUP(C2564,away!$B$2:$E$405,4,FALSE)</f>
        <v>0.6179</v>
      </c>
      <c r="H2564" s="10">
        <f>VLOOKUP(A2564,away!$A$2:$E$405,3,FALSE)</f>
        <v>1.0585</v>
      </c>
      <c r="I2564" s="10">
        <f>VLOOKUP(C2564,away!$B$2:$E$405,3,FALSE)</f>
        <v>1.0736000000000001</v>
      </c>
      <c r="J2564" s="10">
        <f>VLOOKUP(B2564,home!$B$2:$E$405,4,FALSE)</f>
        <v>1.1022000000000001</v>
      </c>
      <c r="K2564" s="12">
        <f t="shared" si="3582"/>
        <v>1.1671215148619998</v>
      </c>
      <c r="L2564" s="12">
        <f t="shared" si="3583"/>
        <v>1.2525462523200002</v>
      </c>
      <c r="M2564" s="13">
        <f t="shared" si="3584"/>
        <v>8.8951165047003358E-2</v>
      </c>
      <c r="N2564" s="13">
        <f t="shared" si="3585"/>
        <v>0.10381681849839833</v>
      </c>
      <c r="O2564" s="13">
        <f t="shared" si="3586"/>
        <v>0.11141544841912183</v>
      </c>
      <c r="P2564" s="13">
        <f t="shared" si="3587"/>
        <v>0.13003536693795448</v>
      </c>
      <c r="Q2564" s="13">
        <f t="shared" si="3588"/>
        <v>6.0583421237001986E-2</v>
      </c>
      <c r="R2564" s="13">
        <f t="shared" si="3589"/>
        <v>6.9776501183961684E-2</v>
      </c>
      <c r="S2564" s="13">
        <f t="shared" si="3590"/>
        <v>4.7523820080808826E-2</v>
      </c>
      <c r="T2564" s="13">
        <f t="shared" si="3591"/>
        <v>7.5883537223130737E-2</v>
      </c>
      <c r="U2564" s="13">
        <f t="shared" si="3592"/>
        <v>8.1437655763595476E-2</v>
      </c>
      <c r="V2564" s="13">
        <f t="shared" si="3593"/>
        <v>7.719313524743609E-3</v>
      </c>
      <c r="W2564" s="13">
        <f t="shared" si="3594"/>
        <v>2.3569404789884129E-2</v>
      </c>
      <c r="X2564" s="13">
        <f t="shared" si="3595"/>
        <v>2.9521769638982422E-2</v>
      </c>
      <c r="Y2564" s="13">
        <f t="shared" si="3596"/>
        <v>1.84886909615809E-2</v>
      </c>
      <c r="Z2564" s="13">
        <f t="shared" si="3597"/>
        <v>2.9132765019324429E-2</v>
      </c>
      <c r="AA2564" s="13">
        <f t="shared" si="3598"/>
        <v>3.4001476841472603E-2</v>
      </c>
      <c r="AB2564" s="13">
        <f t="shared" si="3599"/>
        <v>1.984192757938236E-2</v>
      </c>
      <c r="AC2564" s="13">
        <f t="shared" si="3600"/>
        <v>7.0529132907417018E-4</v>
      </c>
      <c r="AD2564" s="13">
        <f t="shared" si="3601"/>
        <v>6.8770898556913132E-3</v>
      </c>
      <c r="AE2564" s="13">
        <f t="shared" si="3602"/>
        <v>8.6138731256140428E-3</v>
      </c>
      <c r="AF2564" s="13">
        <f t="shared" si="3603"/>
        <v>5.3946372507239189E-3</v>
      </c>
      <c r="AG2564" s="13">
        <f t="shared" si="3604"/>
        <v>2.2523442236733722E-3</v>
      </c>
      <c r="AH2564" s="13">
        <f t="shared" si="3605"/>
        <v>9.1225339111684969E-3</v>
      </c>
      <c r="AI2564" s="13">
        <f t="shared" si="3606"/>
        <v>1.0647105597782942E-2</v>
      </c>
      <c r="AJ2564" s="13">
        <f t="shared" si="3607"/>
        <v>6.2132330070900537E-3</v>
      </c>
      <c r="AK2564" s="13">
        <f t="shared" si="3608"/>
        <v>2.417199306475173E-3</v>
      </c>
      <c r="AL2564" s="13">
        <f t="shared" si="3609"/>
        <v>4.1241873212500151E-5</v>
      </c>
      <c r="AM2564" s="13">
        <f t="shared" si="3610"/>
        <v>1.6052799060433051E-3</v>
      </c>
      <c r="AN2564" s="13">
        <f t="shared" si="3611"/>
        <v>2.0106873302391435E-3</v>
      </c>
      <c r="AO2564" s="13">
        <f t="shared" si="3612"/>
        <v>1.259239440039173E-3</v>
      </c>
      <c r="AP2564" s="13">
        <f t="shared" si="3613"/>
        <v>5.2575188046486744E-4</v>
      </c>
      <c r="AQ2564" s="13">
        <f t="shared" si="3614"/>
        <v>1.646321368816155E-4</v>
      </c>
      <c r="AR2564" s="13">
        <f t="shared" si="3615"/>
        <v>2.2852791324192425E-3</v>
      </c>
      <c r="AS2564" s="13">
        <f t="shared" si="3616"/>
        <v>2.6671984429116635E-3</v>
      </c>
      <c r="AT2564" s="13">
        <f t="shared" si="3617"/>
        <v>1.5564723435643143E-3</v>
      </c>
      <c r="AU2564" s="13">
        <f t="shared" si="3618"/>
        <v>6.0553078648719629E-4</v>
      </c>
      <c r="AV2564" s="13">
        <f t="shared" si="3619"/>
        <v>1.7668200220512874E-4</v>
      </c>
      <c r="AW2564" s="13">
        <f t="shared" si="3620"/>
        <v>1.6747335816737859E-6</v>
      </c>
      <c r="AX2564" s="13">
        <f t="shared" si="3621"/>
        <v>3.1225945261979864E-4</v>
      </c>
      <c r="AY2564" s="13">
        <f t="shared" si="3622"/>
        <v>3.9111940713042339E-4</v>
      </c>
      <c r="AZ2564" s="13">
        <f t="shared" si="3623"/>
        <v>2.4494757380541613E-4</v>
      </c>
      <c r="BA2564" s="13">
        <f t="shared" si="3624"/>
        <v>1.0226938852828357E-4</v>
      </c>
      <c r="BB2564" s="13">
        <f t="shared" si="3625"/>
        <v>3.2024284832039882E-5</v>
      </c>
      <c r="BC2564" s="13">
        <f t="shared" si="3626"/>
        <v>8.0223795899199557E-6</v>
      </c>
      <c r="BD2564" s="13">
        <f t="shared" si="3627"/>
        <v>4.7706963546947142E-4</v>
      </c>
      <c r="BE2564" s="13">
        <f t="shared" si="3628"/>
        <v>5.5679823564379154E-4</v>
      </c>
      <c r="BF2564" s="13">
        <f t="shared" si="3629"/>
        <v>3.2492560012853546E-4</v>
      </c>
      <c r="BG2564" s="13">
        <f t="shared" si="3630"/>
        <v>1.2640921954648685E-4</v>
      </c>
      <c r="BH2564" s="13">
        <f t="shared" si="3631"/>
        <v>3.6883729952404727E-5</v>
      </c>
      <c r="BI2564" s="13">
        <f t="shared" si="3632"/>
        <v>8.6095589551622932E-6</v>
      </c>
      <c r="BJ2564" s="14">
        <f t="shared" si="3633"/>
        <v>0.34165781998485523</v>
      </c>
      <c r="BK2564" s="14">
        <f t="shared" si="3634"/>
        <v>0.27536731819992738</v>
      </c>
      <c r="BL2564" s="14">
        <f t="shared" si="3635"/>
        <v>0.35369494029733395</v>
      </c>
      <c r="BM2564" s="14">
        <f t="shared" si="3636"/>
        <v>0.43488467750445059</v>
      </c>
      <c r="BN2564" s="14">
        <f t="shared" si="3637"/>
        <v>0.56457872132344167</v>
      </c>
    </row>
    <row r="2565" spans="1:66" x14ac:dyDescent="0.25">
      <c r="A2565" t="s">
        <v>344</v>
      </c>
      <c r="B2565" t="s">
        <v>198</v>
      </c>
      <c r="C2565" t="s">
        <v>214</v>
      </c>
      <c r="D2565" t="s">
        <v>497</v>
      </c>
      <c r="E2565" s="10">
        <f>VLOOKUP(A2565,home!$A$2:$E$405,3,FALSE)</f>
        <v>1.3976999999999999</v>
      </c>
      <c r="F2565" s="10">
        <f>VLOOKUP(B2565,home!$B$2:$E$405,3,FALSE)</f>
        <v>0.56479999999999997</v>
      </c>
      <c r="G2565" s="10">
        <f>VLOOKUP(C2565,away!$B$2:$E$405,4,FALSE)</f>
        <v>0.78700000000000003</v>
      </c>
      <c r="H2565" s="10">
        <f>VLOOKUP(A2565,away!$A$2:$E$405,3,FALSE)</f>
        <v>1.0585</v>
      </c>
      <c r="I2565" s="10">
        <f>VLOOKUP(C2565,away!$B$2:$E$405,3,FALSE)</f>
        <v>0.70850000000000002</v>
      </c>
      <c r="J2565" s="10">
        <f>VLOOKUP(B2565,home!$B$2:$E$405,4,FALSE)</f>
        <v>0.99450000000000005</v>
      </c>
      <c r="K2565" s="12">
        <f t="shared" si="3582"/>
        <v>0.62127429552000002</v>
      </c>
      <c r="L2565" s="12">
        <f t="shared" si="3583"/>
        <v>0.74582254012500016</v>
      </c>
      <c r="M2565" s="13">
        <f t="shared" si="3584"/>
        <v>0.25484574571005375</v>
      </c>
      <c r="N2565" s="13">
        <f t="shared" si="3585"/>
        <v>0.15832911113228273</v>
      </c>
      <c r="O2565" s="13">
        <f t="shared" si="3586"/>
        <v>0.19006970140552218</v>
      </c>
      <c r="P2565" s="13">
        <f t="shared" si="3587"/>
        <v>0.11808541984041254</v>
      </c>
      <c r="Q2565" s="13">
        <f t="shared" si="3588"/>
        <v>4.9182903489508364E-2</v>
      </c>
      <c r="R2565" s="13">
        <f t="shared" si="3589"/>
        <v>7.0879133751533416E-2</v>
      </c>
      <c r="S2565" s="13">
        <f t="shared" si="3590"/>
        <v>1.3679026051656379E-2</v>
      </c>
      <c r="T2565" s="13">
        <f t="shared" si="3591"/>
        <v>3.6681718011267864E-2</v>
      </c>
      <c r="U2565" s="13">
        <f t="shared" si="3592"/>
        <v>4.4035383888551778E-2</v>
      </c>
      <c r="V2565" s="13">
        <f t="shared" si="3593"/>
        <v>7.0425762403285156E-4</v>
      </c>
      <c r="W2565" s="13">
        <f t="shared" si="3594"/>
        <v>1.018535790569082E-2</v>
      </c>
      <c r="X2565" s="13">
        <f t="shared" si="3595"/>
        <v>7.5964695053045792E-3</v>
      </c>
      <c r="Y2565" s="13">
        <f t="shared" si="3596"/>
        <v>2.8328090912141815E-3</v>
      </c>
      <c r="Z2565" s="13">
        <f t="shared" si="3597"/>
        <v>1.7621085192142765E-2</v>
      </c>
      <c r="AA2565" s="13">
        <f t="shared" si="3598"/>
        <v>1.09475272890464E-2</v>
      </c>
      <c r="AB2565" s="13">
        <f t="shared" si="3599"/>
        <v>3.4007086520941384E-3</v>
      </c>
      <c r="AC2565" s="13">
        <f t="shared" si="3600"/>
        <v>2.0395317218760686E-5</v>
      </c>
      <c r="AD2565" s="13">
        <f t="shared" si="3601"/>
        <v>1.5819752643692819E-3</v>
      </c>
      <c r="AE2565" s="13">
        <f t="shared" si="3602"/>
        <v>1.1798728100868164E-3</v>
      </c>
      <c r="AF2565" s="13">
        <f t="shared" si="3603"/>
        <v>4.3998786812168557E-4</v>
      </c>
      <c r="AG2565" s="13">
        <f t="shared" si="3604"/>
        <v>1.0938428980889973E-4</v>
      </c>
      <c r="AH2565" s="13">
        <f t="shared" si="3605"/>
        <v>3.2855506294407347E-3</v>
      </c>
      <c r="AI2565" s="13">
        <f t="shared" si="3606"/>
        <v>2.0412281527010852E-3</v>
      </c>
      <c r="AJ2565" s="13">
        <f t="shared" si="3607"/>
        <v>6.340812912824787E-4</v>
      </c>
      <c r="AK2565" s="13">
        <f t="shared" si="3608"/>
        <v>1.3131280251464463E-4</v>
      </c>
      <c r="AL2565" s="13">
        <f t="shared" si="3609"/>
        <v>3.7801527191995655E-7</v>
      </c>
      <c r="AM2565" s="13">
        <f t="shared" si="3610"/>
        <v>1.965681135802183E-4</v>
      </c>
      <c r="AN2565" s="13">
        <f t="shared" si="3611"/>
        <v>1.4660492977797797E-4</v>
      </c>
      <c r="AO2565" s="13">
        <f t="shared" si="3612"/>
        <v>5.4670630560929382E-5</v>
      </c>
      <c r="AP2565" s="13">
        <f t="shared" si="3613"/>
        <v>1.3591529518395942E-5</v>
      </c>
      <c r="AQ2565" s="13">
        <f t="shared" si="3614"/>
        <v>2.5342172673984946E-6</v>
      </c>
      <c r="AR2565" s="13">
        <f t="shared" si="3615"/>
        <v>4.9008754323175661E-4</v>
      </c>
      <c r="AS2565" s="13">
        <f t="shared" si="3616"/>
        <v>3.0447879316443713E-4</v>
      </c>
      <c r="AT2565" s="13">
        <f t="shared" si="3617"/>
        <v>9.4582423862007718E-5</v>
      </c>
      <c r="AU2565" s="13">
        <f t="shared" si="3618"/>
        <v>1.9587209584480963E-5</v>
      </c>
      <c r="AV2565" s="13">
        <f t="shared" si="3619"/>
        <v>3.0422574589502508E-6</v>
      </c>
      <c r="AW2565" s="13">
        <f t="shared" si="3620"/>
        <v>4.8654804853274655E-9</v>
      </c>
      <c r="AX2565" s="13">
        <f t="shared" si="3621"/>
        <v>2.0353786047707565E-5</v>
      </c>
      <c r="AY2565" s="13">
        <f t="shared" si="3622"/>
        <v>1.5180312411262045E-5</v>
      </c>
      <c r="AZ2565" s="13">
        <f t="shared" si="3623"/>
        <v>5.6609095812292607E-6</v>
      </c>
      <c r="BA2565" s="13">
        <f t="shared" si="3624"/>
        <v>1.4073446544301198E-6</v>
      </c>
      <c r="BB2565" s="13">
        <f t="shared" si="3625"/>
        <v>2.6240734124960305E-7</v>
      </c>
      <c r="BC2565" s="13">
        <f t="shared" si="3626"/>
        <v>3.9141861959645348E-8</v>
      </c>
      <c r="BD2565" s="13">
        <f t="shared" si="3627"/>
        <v>6.091972272945488E-5</v>
      </c>
      <c r="BE2565" s="13">
        <f t="shared" si="3628"/>
        <v>3.7847857822015812E-5</v>
      </c>
      <c r="BF2565" s="13">
        <f t="shared" si="3629"/>
        <v>1.1756950602656997E-5</v>
      </c>
      <c r="BG2565" s="13">
        <f t="shared" si="3630"/>
        <v>2.4347637343763883E-6</v>
      </c>
      <c r="BH2565" s="13">
        <f t="shared" si="3631"/>
        <v>3.7816403095808384E-7</v>
      </c>
      <c r="BI2565" s="13">
        <f t="shared" si="3632"/>
        <v>4.698871838489741E-8</v>
      </c>
      <c r="BJ2565" s="14">
        <f t="shared" si="3633"/>
        <v>0.26857646269025787</v>
      </c>
      <c r="BK2565" s="14">
        <f t="shared" si="3634"/>
        <v>0.38735040287105749</v>
      </c>
      <c r="BL2565" s="14">
        <f t="shared" si="3635"/>
        <v>0.32644979053762635</v>
      </c>
      <c r="BM2565" s="14">
        <f t="shared" si="3636"/>
        <v>0.15859055051484078</v>
      </c>
      <c r="BN2565" s="14">
        <f t="shared" si="3637"/>
        <v>0.84139201532931296</v>
      </c>
    </row>
    <row r="2566" spans="1:66" x14ac:dyDescent="0.25">
      <c r="A2566" t="s">
        <v>346</v>
      </c>
      <c r="B2566" t="s">
        <v>243</v>
      </c>
      <c r="C2566" t="s">
        <v>322</v>
      </c>
      <c r="D2566" t="s">
        <v>497</v>
      </c>
      <c r="E2566" s="10">
        <f>VLOOKUP(A2566,home!$A$2:$E$405,3,FALSE)</f>
        <v>1.5866</v>
      </c>
      <c r="F2566" s="10">
        <f>VLOOKUP(B2566,home!$B$2:$E$405,3,FALSE)</f>
        <v>0.77029999999999998</v>
      </c>
      <c r="G2566" s="10">
        <f>VLOOKUP(C2566,away!$B$2:$E$405,4,FALSE)</f>
        <v>1.1345000000000001</v>
      </c>
      <c r="H2566" s="10">
        <f>VLOOKUP(A2566,away!$A$2:$E$405,3,FALSE)</f>
        <v>1.1788000000000001</v>
      </c>
      <c r="I2566" s="10">
        <f>VLOOKUP(C2566,away!$B$2:$E$405,3,FALSE)</f>
        <v>0.84830000000000005</v>
      </c>
      <c r="J2566" s="10">
        <f>VLOOKUP(B2566,home!$B$2:$E$405,4,FALSE)</f>
        <v>1.0367999999999999</v>
      </c>
      <c r="K2566" s="12">
        <f t="shared" si="3582"/>
        <v>1.3865382283100001</v>
      </c>
      <c r="L2566" s="12">
        <f t="shared" si="3583"/>
        <v>1.0367751582720002</v>
      </c>
      <c r="M2566" s="13">
        <f t="shared" si="3584"/>
        <v>8.8627473340940066E-2</v>
      </c>
      <c r="N2566" s="13">
        <f t="shared" si="3585"/>
        <v>0.12288537986573879</v>
      </c>
      <c r="O2566" s="13">
        <f t="shared" si="3586"/>
        <v>9.1886762700300606E-2</v>
      </c>
      <c r="P2566" s="13">
        <f t="shared" si="3587"/>
        <v>0.12740450915961621</v>
      </c>
      <c r="Q2566" s="13">
        <f t="shared" si="3588"/>
        <v>8.5192638442121424E-2</v>
      </c>
      <c r="R2566" s="13">
        <f t="shared" si="3589"/>
        <v>4.7632956470852944E-2</v>
      </c>
      <c r="S2566" s="13">
        <f t="shared" si="3590"/>
        <v>4.578689976797707E-2</v>
      </c>
      <c r="T2566" s="13">
        <f t="shared" si="3591"/>
        <v>8.8325611204439727E-2</v>
      </c>
      <c r="U2566" s="13">
        <f t="shared" si="3592"/>
        <v>6.6044915074263785E-2</v>
      </c>
      <c r="V2566" s="13">
        <f t="shared" si="3593"/>
        <v>7.3133298174671716E-3</v>
      </c>
      <c r="W2566" s="13">
        <f t="shared" si="3594"/>
        <v>3.9374283323531142E-2</v>
      </c>
      <c r="X2566" s="13">
        <f t="shared" si="3595"/>
        <v>4.0822278824600579E-2</v>
      </c>
      <c r="Y2566" s="13">
        <f t="shared" si="3596"/>
        <v>2.1161762294699495E-2</v>
      </c>
      <c r="Z2566" s="13">
        <f t="shared" si="3597"/>
        <v>1.6461555328010618E-2</v>
      </c>
      <c r="AA2566" s="13">
        <f t="shared" si="3598"/>
        <v>2.2824575759726882E-2</v>
      </c>
      <c r="AB2566" s="13">
        <f t="shared" si="3599"/>
        <v>1.5823573417909548E-2</v>
      </c>
      <c r="AC2566" s="13">
        <f t="shared" si="3600"/>
        <v>6.5706995288332263E-4</v>
      </c>
      <c r="AD2566" s="13">
        <f t="shared" si="3601"/>
        <v>1.3648487260096218E-2</v>
      </c>
      <c r="AE2566" s="13">
        <f t="shared" si="3602"/>
        <v>1.4150412539259635E-2</v>
      </c>
      <c r="AF2566" s="13">
        <f t="shared" si="3603"/>
        <v>7.335398100002501E-3</v>
      </c>
      <c r="AG2566" s="13">
        <f t="shared" si="3604"/>
        <v>2.5350528420394077E-3</v>
      </c>
      <c r="AH2566" s="13">
        <f t="shared" si="3605"/>
        <v>4.2667329076503738E-3</v>
      </c>
      <c r="AI2566" s="13">
        <f t="shared" si="3606"/>
        <v>5.915988286445524E-3</v>
      </c>
      <c r="AJ2566" s="13">
        <f t="shared" si="3607"/>
        <v>4.1013719586954463E-3</v>
      </c>
      <c r="AK2566" s="13">
        <f t="shared" si="3608"/>
        <v>1.8955696697499662E-3</v>
      </c>
      <c r="AL2566" s="13">
        <f t="shared" si="3609"/>
        <v>3.7782268488505651E-5</v>
      </c>
      <c r="AM2566" s="13">
        <f t="shared" si="3610"/>
        <v>3.7848298689450817E-3</v>
      </c>
      <c r="AN2566" s="13">
        <f t="shared" si="3611"/>
        <v>3.9240175864081305E-3</v>
      </c>
      <c r="AO2566" s="13">
        <f t="shared" si="3612"/>
        <v>2.034161977105201E-3</v>
      </c>
      <c r="AP2566" s="13">
        <f t="shared" si="3613"/>
        <v>7.029895352547098E-4</v>
      </c>
      <c r="AQ2566" s="13">
        <f t="shared" si="3614"/>
        <v>1.8221052166931542E-4</v>
      </c>
      <c r="AR2566" s="13">
        <f t="shared" si="3615"/>
        <v>8.8472853712671386E-4</v>
      </c>
      <c r="AS2566" s="13">
        <f t="shared" si="3616"/>
        <v>1.2267099384029717E-3</v>
      </c>
      <c r="AT2566" s="13">
        <f t="shared" si="3617"/>
        <v>8.5044011232176305E-4</v>
      </c>
      <c r="AU2566" s="13">
        <f t="shared" si="3618"/>
        <v>3.930559088741249E-4</v>
      </c>
      <c r="AV2566" s="13">
        <f t="shared" si="3619"/>
        <v>1.3624676087927655E-4</v>
      </c>
      <c r="AW2566" s="13">
        <f t="shared" si="3620"/>
        <v>1.50869676757297E-6</v>
      </c>
      <c r="AX2566" s="13">
        <f t="shared" si="3621"/>
        <v>8.7463521682364629E-4</v>
      </c>
      <c r="AY2566" s="13">
        <f t="shared" si="3622"/>
        <v>9.0680006535260108E-4</v>
      </c>
      <c r="AZ2566" s="13">
        <f t="shared" si="3623"/>
        <v>4.7007389063850153E-4</v>
      </c>
      <c r="BA2566" s="13">
        <f t="shared" si="3624"/>
        <v>1.6245364412208912E-4</v>
      </c>
      <c r="BB2566" s="13">
        <f t="shared" si="3625"/>
        <v>4.2106975649135531E-5</v>
      </c>
      <c r="BC2566" s="13">
        <f t="shared" si="3626"/>
        <v>8.731093268597552E-6</v>
      </c>
      <c r="BD2566" s="13">
        <f t="shared" si="3627"/>
        <v>1.5287742818455061E-4</v>
      </c>
      <c r="BE2566" s="13">
        <f t="shared" si="3628"/>
        <v>2.1197039842359605E-4</v>
      </c>
      <c r="BF2566" s="13">
        <f t="shared" si="3629"/>
        <v>1.4695253034220887E-4</v>
      </c>
      <c r="BG2566" s="13">
        <f t="shared" si="3630"/>
        <v>6.7918433688785943E-5</v>
      </c>
      <c r="BH2566" s="13">
        <f t="shared" si="3631"/>
        <v>2.3542876179109876E-5</v>
      </c>
      <c r="BI2566" s="13">
        <f t="shared" si="3632"/>
        <v>6.5286195653409394E-6</v>
      </c>
      <c r="BJ2566" s="14">
        <f t="shared" si="3633"/>
        <v>0.44852431507176604</v>
      </c>
      <c r="BK2566" s="14">
        <f t="shared" si="3634"/>
        <v>0.27073386437272495</v>
      </c>
      <c r="BL2566" s="14">
        <f t="shared" si="3635"/>
        <v>0.26449341778958346</v>
      </c>
      <c r="BM2566" s="14">
        <f t="shared" si="3636"/>
        <v>0.43567814121393006</v>
      </c>
      <c r="BN2566" s="14">
        <f t="shared" si="3637"/>
        <v>0.56362971997957001</v>
      </c>
    </row>
    <row r="2567" spans="1:66" x14ac:dyDescent="0.25">
      <c r="A2567" t="s">
        <v>347</v>
      </c>
      <c r="B2567" t="s">
        <v>324</v>
      </c>
      <c r="C2567" t="s">
        <v>250</v>
      </c>
      <c r="D2567" t="s">
        <v>497</v>
      </c>
      <c r="E2567" s="10">
        <f>VLOOKUP(A2567,home!$A$2:$E$405,3,FALSE)</f>
        <v>1.1809000000000001</v>
      </c>
      <c r="F2567" s="10">
        <f>VLOOKUP(B2567,home!$B$2:$E$405,3,FALSE)</f>
        <v>1.3408</v>
      </c>
      <c r="G2567" s="10">
        <f>VLOOKUP(C2567,away!$B$2:$E$405,4,FALSE)</f>
        <v>0.65139999999999998</v>
      </c>
      <c r="H2567" s="10">
        <f>VLOOKUP(A2567,away!$A$2:$E$405,3,FALSE)</f>
        <v>0.92459999999999998</v>
      </c>
      <c r="I2567" s="10">
        <f>VLOOKUP(C2567,away!$B$2:$E$405,3,FALSE)</f>
        <v>0.99839999999999995</v>
      </c>
      <c r="J2567" s="10">
        <f>VLOOKUP(B2567,home!$B$2:$E$405,4,FALSE)</f>
        <v>0.63090000000000002</v>
      </c>
      <c r="K2567" s="12">
        <f t="shared" ref="K2567:K2573" si="3638">E2567*F2567*G2567</f>
        <v>1.0313946590080001</v>
      </c>
      <c r="L2567" s="12">
        <f t="shared" ref="L2567:L2573" si="3639">H2567*I2567*J2567</f>
        <v>0.582396811776</v>
      </c>
      <c r="M2567" s="13">
        <f t="shared" ref="M2567:M2573" si="3640">_xlfn.POISSON.DIST(0,K2567,FALSE) * _xlfn.POISSON.DIST(0,L2567,FALSE)</f>
        <v>0.19913118092954038</v>
      </c>
      <c r="N2567" s="13">
        <f t="shared" ref="N2567:N2573" si="3641">_xlfn.POISSON.DIST(1,K2567,FALSE) * _xlfn.POISSON.DIST(0,L2567,FALSE)</f>
        <v>0.20538283645268365</v>
      </c>
      <c r="O2567" s="13">
        <f t="shared" ref="O2567:O2573" si="3642">_xlfn.POISSON.DIST(0,K2567,FALSE) * _xlfn.POISSON.DIST(1,L2567,FALSE)</f>
        <v>0.11597336489855412</v>
      </c>
      <c r="P2567" s="13">
        <f t="shared" ref="P2567:P2573" si="3643">_xlfn.POISSON.DIST(1,K2567,FALSE) * _xlfn.POISSON.DIST(1,L2567,FALSE)</f>
        <v>0.11961430914355459</v>
      </c>
      <c r="Q2567" s="13">
        <f t="shared" ref="Q2567:Q2573" si="3644">_xlfn.POISSON.DIST(2,K2567,FALSE) * _xlfn.POISSON.DIST(0,L2567,FALSE)</f>
        <v>0.10591538028460575</v>
      </c>
      <c r="R2567" s="13">
        <f t="shared" ref="R2567:R2573" si="3645">_xlfn.POISSON.DIST(0,K2567,FALSE) * _xlfn.POISSON.DIST(2,L2567,FALSE)</f>
        <v>3.3771258983926293E-2</v>
      </c>
      <c r="S2567" s="13">
        <f t="shared" ref="S2567:S2573" si="3646">_xlfn.POISSON.DIST(2,K2567,FALSE) * _xlfn.POISSON.DIST(2,L2567,FALSE)</f>
        <v>1.796250954408839E-2</v>
      </c>
      <c r="T2567" s="13">
        <f t="shared" ref="T2567:T2573" si="3647">_xlfn.POISSON.DIST(2,K2567,FALSE) * _xlfn.POISSON.DIST(1,L2567,FALSE)</f>
        <v>6.1684779795796986E-2</v>
      </c>
      <c r="U2567" s="13">
        <f t="shared" ref="U2567:U2573" si="3648">_xlfn.POISSON.DIST(1,K2567,FALSE) * _xlfn.POISSON.DIST(2,L2567,FALSE)</f>
        <v>3.4831496143997512E-2</v>
      </c>
      <c r="V2567" s="13">
        <f t="shared" ref="V2567:V2573" si="3649">_xlfn.POISSON.DIST(3,K2567,FALSE) * _xlfn.POISSON.DIST(3,L2567,FALSE)</f>
        <v>1.1988597218349246E-3</v>
      </c>
      <c r="W2567" s="13">
        <f t="shared" ref="W2567:W2573" si="3650">_xlfn.POISSON.DIST(3,K2567,FALSE) * _xlfn.POISSON.DIST(0,L2567,FALSE)</f>
        <v>3.6413519177447867E-2</v>
      </c>
      <c r="X2567" s="13">
        <f t="shared" ref="X2567:X2573" si="3651">_xlfn.POISSON.DIST(3,K2567,FALSE) * _xlfn.POISSON.DIST(1,L2567,FALSE)</f>
        <v>2.1207117474489872E-2</v>
      </c>
      <c r="Y2567" s="13">
        <f t="shared" ref="Y2567:Y2573" si="3652">_xlfn.POISSON.DIST(3,K2567,FALSE) * _xlfn.POISSON.DIST(2,L2567,FALSE)</f>
        <v>6.1754788020509993E-3</v>
      </c>
      <c r="Z2567" s="13">
        <f t="shared" ref="Z2567:Z2573" si="3653">_xlfn.POISSON.DIST(0,K2567,FALSE) * _xlfn.POISSON.DIST(3,L2567,FALSE)</f>
        <v>6.5560911873000895E-3</v>
      </c>
      <c r="AA2567" s="13">
        <f t="shared" ref="AA2567:AA2573" si="3654">_xlfn.POISSON.DIST(1,K2567,FALSE) * _xlfn.POISSON.DIST(3,L2567,FALSE)</f>
        <v>6.7619174345507297E-3</v>
      </c>
      <c r="AB2567" s="13">
        <f t="shared" ref="AB2567:AB2573" si="3655">_xlfn.POISSON.DIST(2,K2567,FALSE) * _xlfn.POISSON.DIST(3,L2567,FALSE)</f>
        <v>3.4871027633243501E-3</v>
      </c>
      <c r="AC2567" s="13">
        <f t="shared" ref="AC2567:AC2573" si="3656">_xlfn.POISSON.DIST(4,K2567,FALSE) * _xlfn.POISSON.DIST(4,L2567,FALSE)</f>
        <v>4.5008263120172379E-5</v>
      </c>
      <c r="AD2567" s="13">
        <f t="shared" ref="AD2567:AD2573" si="3657">_xlfn.POISSON.DIST(4,K2567,FALSE) * _xlfn.POISSON.DIST(0,L2567,FALSE)</f>
        <v>9.3891772988262765E-3</v>
      </c>
      <c r="AE2567" s="13">
        <f t="shared" ref="AE2567:AE2573" si="3658">_xlfn.POISSON.DIST(4,K2567,FALSE) * _xlfn.POISSON.DIST(1,L2567,FALSE)</f>
        <v>5.4682269240360192E-3</v>
      </c>
      <c r="AF2567" s="13">
        <f t="shared" ref="AF2567:AF2573" si="3659">_xlfn.POISSON.DIST(4,K2567,FALSE) * _xlfn.POISSON.DIST(2,L2567,FALSE)</f>
        <v>1.5923389633131304E-3</v>
      </c>
      <c r="AG2567" s="13">
        <f t="shared" ref="AG2567:AG2573" si="3660">_xlfn.POISSON.DIST(4,K2567,FALSE) * _xlfn.POISSON.DIST(3,L2567,FALSE)</f>
        <v>3.0912437850008937E-4</v>
      </c>
      <c r="AH2567" s="13">
        <f t="shared" ref="AH2567:AH2573" si="3661">_xlfn.POISSON.DIST(0,K2567,FALSE) * _xlfn.POISSON.DIST(4,L2567,FALSE)</f>
        <v>9.5456165129907558E-4</v>
      </c>
      <c r="AI2567" s="13">
        <f t="shared" ref="AI2567:AI2573" si="3662">_xlfn.POISSON.DIST(1,K2567,FALSE) * _xlfn.POISSON.DIST(4,L2567,FALSE)</f>
        <v>9.8452978884372346E-4</v>
      </c>
      <c r="AJ2567" s="13">
        <f t="shared" ref="AJ2567:AJ2573" si="3663">_xlfn.POISSON.DIST(2,K2567,FALSE) * _xlfn.POISSON.DIST(4,L2567,FALSE)</f>
        <v>5.077193829238452E-4</v>
      </c>
      <c r="AK2567" s="13">
        <f t="shared" ref="AK2567:AK2573" si="3664">_xlfn.POISSON.DIST(3,K2567,FALSE) * _xlfn.POISSON.DIST(4,L2567,FALSE)</f>
        <v>1.7455301994083054E-4</v>
      </c>
      <c r="AL2567" s="13">
        <f t="shared" ref="AL2567:AL2573" si="3665">_xlfn.POISSON.DIST(5,K2567,FALSE) * _xlfn.POISSON.DIST(5,L2567,FALSE)</f>
        <v>1.0814242699189674E-6</v>
      </c>
      <c r="AM2567" s="13">
        <f t="shared" ref="AM2567:AM2573" si="3666">_xlfn.POISSON.DIST(5,K2567,FALSE) * _xlfn.POISSON.DIST(0,L2567,FALSE)</f>
        <v>1.9367894636977178E-3</v>
      </c>
      <c r="AN2567" s="13">
        <f t="shared" ref="AN2567:AN2573" si="3667">_xlfn.POISSON.DIST(5,K2567,FALSE) * _xlfn.POISSON.DIST(1,L2567,FALSE)</f>
        <v>1.1279800087388996E-3</v>
      </c>
      <c r="AO2567" s="13">
        <f t="shared" ref="AO2567:AO2573" si="3668">_xlfn.POISSON.DIST(5,K2567,FALSE) * _xlfn.POISSON.DIST(2,L2567,FALSE)</f>
        <v>3.2846598041829983E-4</v>
      </c>
      <c r="AP2567" s="13">
        <f t="shared" ref="AP2567:AP2573" si="3669">_xlfn.POISSON.DIST(5,K2567,FALSE) * _xlfn.POISSON.DIST(3,L2567,FALSE)</f>
        <v>6.3765846590831953E-5</v>
      </c>
      <c r="AQ2567" s="13">
        <f t="shared" ref="AQ2567:AQ2573" si="3670">_xlfn.POISSON.DIST(5,K2567,FALSE) * _xlfn.POISSON.DIST(4,L2567,FALSE)</f>
        <v>9.2842564386745109E-6</v>
      </c>
      <c r="AR2567" s="13">
        <f t="shared" ref="AR2567:AR2573" si="3671">_xlfn.POISSON.DIST(0,K2567,FALSE) * _xlfn.POISSON.DIST(5,L2567,FALSE)</f>
        <v>1.1118673247204312E-4</v>
      </c>
      <c r="AS2567" s="13">
        <f t="shared" ref="AS2567:AS2573" si="3672">_xlfn.POISSON.DIST(1,K2567,FALSE) * _xlfn.POISSON.DIST(5,L2567,FALSE)</f>
        <v>1.1467740202421664E-4</v>
      </c>
      <c r="AT2567" s="13">
        <f t="shared" ref="AT2567:AT2573" si="3673">_xlfn.POISSON.DIST(2,K2567,FALSE) * _xlfn.POISSON.DIST(5,L2567,FALSE)</f>
        <v>5.9138829978345121E-5</v>
      </c>
      <c r="AU2567" s="13">
        <f t="shared" ref="AU2567:AU2573" si="3674">_xlfn.POISSON.DIST(3,K2567,FALSE) * _xlfn.POISSON.DIST(5,L2567,FALSE)</f>
        <v>2.0331824459882457E-5</v>
      </c>
      <c r="AV2567" s="13">
        <f t="shared" ref="AV2567:AV2573" si="3675">_xlfn.POISSON.DIST(4,K2567,FALSE) * _xlfn.POISSON.DIST(5,L2567,FALSE)</f>
        <v>5.2425337889527439E-6</v>
      </c>
      <c r="AW2567" s="13">
        <f t="shared" ref="AW2567:AW2573" si="3676">_xlfn.POISSON.DIST(6,K2567,FALSE) * _xlfn.POISSON.DIST(6,L2567,FALSE)</f>
        <v>1.8044193605554258E-8</v>
      </c>
      <c r="AX2567" s="13">
        <f t="shared" ref="AX2567:AX2573" si="3677">_xlfn.POISSON.DIST(6,K2567,FALSE) * _xlfn.POISSON.DIST(0,L2567,FALSE)</f>
        <v>3.3293238474679901E-4</v>
      </c>
      <c r="AY2567" s="13">
        <f t="shared" ref="AY2567:AY2573" si="3678">_xlfn.POISSON.DIST(6,K2567,FALSE) * _xlfn.POISSON.DIST(1,L2567,FALSE)</f>
        <v>1.938987594135163E-4</v>
      </c>
      <c r="AZ2567" s="13">
        <f t="shared" ref="AZ2567:AZ2573" si="3679">_xlfn.POISSON.DIST(6,K2567,FALSE) * _xlfn.POISSON.DIST(2,L2567,FALSE)</f>
        <v>5.6463009644876773E-5</v>
      </c>
      <c r="BA2567" s="13">
        <f t="shared" ref="BA2567:BA2573" si="3680">_xlfn.POISSON.DIST(6,K2567,FALSE) * _xlfn.POISSON.DIST(3,L2567,FALSE)</f>
        <v>1.0961292266817924E-5</v>
      </c>
      <c r="BB2567" s="13">
        <f t="shared" ref="BB2567:BB2573" si="3681">_xlfn.POISSON.DIST(6,K2567,FALSE) * _xlfn.POISSON.DIST(4,L2567,FALSE)</f>
        <v>1.5959554172849205E-6</v>
      </c>
      <c r="BC2567" s="13">
        <f t="shared" ref="BC2567:BC2573" si="3682">_xlfn.POISSON.DIST(6,K2567,FALSE) * _xlfn.POISSON.DIST(5,L2567,FALSE)</f>
        <v>1.8589586935267473E-7</v>
      </c>
      <c r="BD2567" s="13">
        <f t="shared" ref="BD2567:BD2573" si="3683">_xlfn.POISSON.DIST(0,K2567,FALSE) * _xlfn.POISSON.DIST(6,L2567,FALSE)</f>
        <v>1.079246641725149E-5</v>
      </c>
      <c r="BE2567" s="13">
        <f t="shared" ref="BE2567:BE2573" si="3684">_xlfn.POISSON.DIST(1,K2567,FALSE) * _xlfn.POISSON.DIST(6,L2567,FALSE)</f>
        <v>1.1131292220276391E-5</v>
      </c>
      <c r="BF2567" s="13">
        <f t="shared" ref="BF2567:BF2573" si="3685">_xlfn.POISSON.DIST(2,K2567,FALSE) * _xlfn.POISSON.DIST(6,L2567,FALSE)</f>
        <v>5.7403776719251863E-6</v>
      </c>
      <c r="BG2567" s="13">
        <f t="shared" ref="BG2567:BG2573" si="3686">_xlfn.POISSON.DIST(3,K2567,FALSE) * _xlfn.POISSON.DIST(6,L2567,FALSE)</f>
        <v>1.9735316238374719E-6</v>
      </c>
      <c r="BH2567" s="13">
        <f t="shared" ref="BH2567:BH2573" si="3687">_xlfn.POISSON.DIST(4,K2567,FALSE) * _xlfn.POISSON.DIST(6,L2567,FALSE)</f>
        <v>5.0887249405233835E-7</v>
      </c>
      <c r="BI2567" s="13">
        <f t="shared" ref="BI2567:BI2573" si="3688">_xlfn.POISSON.DIST(5,K2567,FALSE) * _xlfn.POISSON.DIST(6,L2567,FALSE)</f>
        <v>1.0496967449633247E-7</v>
      </c>
      <c r="BJ2567" s="14">
        <f t="shared" ref="BJ2567:BJ2573" si="3689">SUM(N2567,Q2567,T2567,W2567,X2567,Y2567,AD2567,AE2567,AF2567,AG2567,AM2567,AN2567,AO2567,AP2567,AQ2567,AX2567,AY2567,AZ2567,BA2567,BB2567,BC2567)</f>
        <v>0.45760030240499383</v>
      </c>
      <c r="BK2567" s="14">
        <f t="shared" ref="BK2567:BK2573" si="3690">SUM(M2567,P2567,S2567,V2567,AC2567,AL2567,AY2567)</f>
        <v>0.33814684778582182</v>
      </c>
      <c r="BL2567" s="14">
        <f t="shared" ref="BL2567:BL2573" si="3691">SUM(O2567,R2567,U2567,AA2567,AB2567,AH2567,AI2567,AJ2567,AK2567,AR2567,AS2567,AT2567,AU2567,AV2567,BD2567,BE2567,BF2567,BG2567,BH2567,BI2567)</f>
        <v>0.19778733290018577</v>
      </c>
      <c r="BM2567" s="14">
        <f t="shared" ref="BM2567:BM2573" si="3692">SUM(S2567:BI2567)</f>
        <v>0.22010836287021671</v>
      </c>
      <c r="BN2567" s="14">
        <f t="shared" ref="BN2567:BN2573" si="3693">SUM(M2567:R2567)</f>
        <v>0.7797883306928648</v>
      </c>
    </row>
    <row r="2568" spans="1:66" x14ac:dyDescent="0.25">
      <c r="A2568" t="s">
        <v>347</v>
      </c>
      <c r="B2568" t="s">
        <v>246</v>
      </c>
      <c r="C2568" t="s">
        <v>258</v>
      </c>
      <c r="D2568" t="s">
        <v>497</v>
      </c>
      <c r="E2568" s="10">
        <f>VLOOKUP(A2568,home!$A$2:$E$405,3,FALSE)</f>
        <v>1.1809000000000001</v>
      </c>
      <c r="F2568" s="10">
        <f>VLOOKUP(B2568,home!$B$2:$E$405,3,FALSE)</f>
        <v>0.49399999999999999</v>
      </c>
      <c r="G2568" s="10">
        <f>VLOOKUP(C2568,away!$B$2:$E$405,4,FALSE)</f>
        <v>1.2376</v>
      </c>
      <c r="H2568" s="10">
        <f>VLOOKUP(A2568,away!$A$2:$E$405,3,FALSE)</f>
        <v>0.92459999999999998</v>
      </c>
      <c r="I2568" s="10">
        <f>VLOOKUP(C2568,away!$B$2:$E$405,3,FALSE)</f>
        <v>1.5807</v>
      </c>
      <c r="J2568" s="10">
        <f>VLOOKUP(B2568,home!$B$2:$E$405,4,FALSE)</f>
        <v>1.7124999999999999</v>
      </c>
      <c r="K2568" s="12">
        <f t="shared" si="3638"/>
        <v>0.72197202896000001</v>
      </c>
      <c r="L2568" s="12">
        <f t="shared" si="3639"/>
        <v>2.5028448142499995</v>
      </c>
      <c r="M2568" s="13">
        <f t="shared" si="3640"/>
        <v>3.9763063784431354E-2</v>
      </c>
      <c r="N2568" s="13">
        <f t="shared" si="3641"/>
        <v>2.8707819838111801E-2</v>
      </c>
      <c r="O2568" s="13">
        <f t="shared" si="3642"/>
        <v>9.9520777991555967E-2</v>
      </c>
      <c r="P2568" s="13">
        <f t="shared" si="3643"/>
        <v>7.1851218010241372E-2</v>
      </c>
      <c r="Q2568" s="13">
        <f t="shared" si="3644"/>
        <v>1.0363121467769855E-2</v>
      </c>
      <c r="R2568" s="13">
        <f t="shared" si="3645"/>
        <v>0.12454253155314568</v>
      </c>
      <c r="S2568" s="13">
        <f t="shared" si="3646"/>
        <v>3.2458499410051585E-2</v>
      </c>
      <c r="T2568" s="13">
        <f t="shared" si="3647"/>
        <v>2.5937284825050623E-2</v>
      </c>
      <c r="U2568" s="13">
        <f t="shared" si="3648"/>
        <v>8.9916224197239408E-2</v>
      </c>
      <c r="V2568" s="13">
        <f t="shared" si="3649"/>
        <v>6.5168874925970888E-3</v>
      </c>
      <c r="W2568" s="13">
        <f t="shared" si="3650"/>
        <v>2.4939612774815792E-3</v>
      </c>
      <c r="X2568" s="13">
        <f t="shared" si="3651"/>
        <v>6.2419980502850742E-3</v>
      </c>
      <c r="Y2568" s="13">
        <f t="shared" si="3652"/>
        <v>7.8113762253573041E-3</v>
      </c>
      <c r="Z2568" s="13">
        <f t="shared" si="3653"/>
        <v>0.10390354308378588</v>
      </c>
      <c r="AA2568" s="13">
        <f t="shared" si="3654"/>
        <v>7.5015451816333664E-2</v>
      </c>
      <c r="AB2568" s="13">
        <f t="shared" si="3655"/>
        <v>2.707952897559476E-2</v>
      </c>
      <c r="AC2568" s="13">
        <f t="shared" si="3656"/>
        <v>7.3599444341947249E-4</v>
      </c>
      <c r="AD2568" s="13">
        <f t="shared" si="3657"/>
        <v>4.5014257091276222E-4</v>
      </c>
      <c r="AE2568" s="13">
        <f t="shared" si="3658"/>
        <v>1.1266369992821697E-3</v>
      </c>
      <c r="AF2568" s="13">
        <f t="shared" si="3659"/>
        <v>1.4098987855977795E-3</v>
      </c>
      <c r="AG2568" s="13">
        <f t="shared" si="3660"/>
        <v>1.1762526213835915E-3</v>
      </c>
      <c r="AH2568" s="13">
        <f t="shared" si="3661"/>
        <v>6.5013610997363719E-2</v>
      </c>
      <c r="AI2568" s="13">
        <f t="shared" si="3662"/>
        <v>4.6938008641782859E-2</v>
      </c>
      <c r="AJ2568" s="13">
        <f t="shared" si="3663"/>
        <v>1.6943964667224986E-2</v>
      </c>
      <c r="AK2568" s="13">
        <f t="shared" si="3664"/>
        <v>4.0776895164743258E-3</v>
      </c>
      <c r="AL2568" s="13">
        <f t="shared" si="3665"/>
        <v>5.3197205824128688E-5</v>
      </c>
      <c r="AM2568" s="13">
        <f t="shared" si="3666"/>
        <v>6.4998069048631548E-5</v>
      </c>
      <c r="AN2568" s="13">
        <f t="shared" si="3667"/>
        <v>1.6268008005463087E-4</v>
      </c>
      <c r="AO2568" s="13">
        <f t="shared" si="3668"/>
        <v>2.0358149737325384E-4</v>
      </c>
      <c r="AP2568" s="13">
        <f t="shared" si="3669"/>
        <v>1.6984429832596611E-4</v>
      </c>
      <c r="AQ2568" s="13">
        <f t="shared" si="3670"/>
        <v>1.0627348032376854E-4</v>
      </c>
      <c r="AR2568" s="13">
        <f t="shared" si="3671"/>
        <v>3.2543795828083706E-2</v>
      </c>
      <c r="AS2568" s="13">
        <f t="shared" si="3672"/>
        <v>2.3495710304061578E-2</v>
      </c>
      <c r="AT2568" s="13">
        <f t="shared" si="3673"/>
        <v>8.4816228200398549E-3</v>
      </c>
      <c r="AU2568" s="13">
        <f t="shared" si="3674"/>
        <v>2.041164812085871E-3</v>
      </c>
      <c r="AV2568" s="13">
        <f t="shared" si="3675"/>
        <v>3.6841597520584829E-4</v>
      </c>
      <c r="AW2568" s="13">
        <f t="shared" si="3676"/>
        <v>2.6701804733540662E-6</v>
      </c>
      <c r="AX2568" s="13">
        <f t="shared" si="3677"/>
        <v>7.8211312982537789E-6</v>
      </c>
      <c r="AY2568" s="13">
        <f t="shared" si="3678"/>
        <v>1.9575077911402835E-5</v>
      </c>
      <c r="AZ2568" s="13">
        <f t="shared" si="3679"/>
        <v>2.4496691119547151E-5</v>
      </c>
      <c r="BA2568" s="13">
        <f t="shared" si="3680"/>
        <v>2.043713877828087E-5</v>
      </c>
      <c r="BB2568" s="13">
        <f t="shared" si="3681"/>
        <v>1.2787746702331961E-5</v>
      </c>
      <c r="BC2568" s="13">
        <f t="shared" si="3682"/>
        <v>6.4011491039748158E-6</v>
      </c>
      <c r="BD2568" s="13">
        <f t="shared" si="3683"/>
        <v>1.357534510405501E-2</v>
      </c>
      <c r="BE2568" s="13">
        <f t="shared" si="3684"/>
        <v>9.8010194486067986E-3</v>
      </c>
      <c r="BF2568" s="13">
        <f t="shared" si="3685"/>
        <v>3.5380309485935342E-3</v>
      </c>
      <c r="BG2568" s="13">
        <f t="shared" si="3686"/>
        <v>8.5145312749311606E-4</v>
      </c>
      <c r="BH2568" s="13">
        <f t="shared" si="3687"/>
        <v>1.536813355051356E-4</v>
      </c>
      <c r="BI2568" s="13">
        <f t="shared" si="3688"/>
        <v>2.2190725121585057E-5</v>
      </c>
      <c r="BJ2568" s="14">
        <f t="shared" si="3689"/>
        <v>8.6517389021272581E-2</v>
      </c>
      <c r="BK2568" s="14">
        <f t="shared" si="3690"/>
        <v>0.15139843542447642</v>
      </c>
      <c r="BL2568" s="14">
        <f t="shared" si="3691"/>
        <v>0.64392021878556749</v>
      </c>
      <c r="BM2568" s="14">
        <f t="shared" si="3692"/>
        <v>0.61097414877240819</v>
      </c>
      <c r="BN2568" s="14">
        <f t="shared" si="3693"/>
        <v>0.37474853264525598</v>
      </c>
    </row>
    <row r="2569" spans="1:66" x14ac:dyDescent="0.25">
      <c r="A2569" t="s">
        <v>338</v>
      </c>
      <c r="B2569" t="s">
        <v>92</v>
      </c>
      <c r="C2569" t="s">
        <v>79</v>
      </c>
      <c r="D2569" t="s">
        <v>498</v>
      </c>
      <c r="E2569" s="10">
        <f>VLOOKUP(A2569,home!$A$2:$E$405,3,FALSE)</f>
        <v>1.4215</v>
      </c>
      <c r="F2569" s="10">
        <f>VLOOKUP(B2569,home!$B$2:$E$405,3,FALSE)</f>
        <v>0.87939999999999996</v>
      </c>
      <c r="G2569" s="10">
        <f>VLOOKUP(C2569,away!$B$2:$E$405,4,FALSE)</f>
        <v>0.70350000000000001</v>
      </c>
      <c r="H2569" s="10">
        <f>VLOOKUP(A2569,away!$A$2:$E$405,3,FALSE)</f>
        <v>1.0277000000000001</v>
      </c>
      <c r="I2569" s="10">
        <f>VLOOKUP(C2569,away!$B$2:$E$405,3,FALSE)</f>
        <v>1.4220999999999999</v>
      </c>
      <c r="J2569" s="10">
        <f>VLOOKUP(B2569,home!$B$2:$E$405,4,FALSE)</f>
        <v>0.97299999999999998</v>
      </c>
      <c r="K2569" s="12">
        <f t="shared" si="3638"/>
        <v>0.87942220484999989</v>
      </c>
      <c r="L2569" s="12">
        <f t="shared" si="3639"/>
        <v>1.4220318814100001</v>
      </c>
      <c r="M2569" s="13">
        <f t="shared" si="3640"/>
        <v>0.10011316465633562</v>
      </c>
      <c r="N2569" s="13">
        <f t="shared" si="3641"/>
        <v>8.8041739996585766E-2</v>
      </c>
      <c r="O2569" s="13">
        <f t="shared" si="3642"/>
        <v>0.14236411189015807</v>
      </c>
      <c r="P2569" s="13">
        <f t="shared" si="3643"/>
        <v>0.12519816116995491</v>
      </c>
      <c r="Q2569" s="13">
        <f t="shared" si="3644"/>
        <v>3.8712930553313929E-2</v>
      </c>
      <c r="R2569" s="13">
        <f t="shared" si="3645"/>
        <v>0.10122315293821264</v>
      </c>
      <c r="S2569" s="13">
        <f t="shared" si="3646"/>
        <v>3.9142153816995644E-2</v>
      </c>
      <c r="T2569" s="13">
        <f t="shared" si="3647"/>
        <v>5.5051021469623686E-2</v>
      </c>
      <c r="U2569" s="13">
        <f t="shared" si="3648"/>
        <v>8.901788833879172E-2</v>
      </c>
      <c r="V2569" s="13">
        <f t="shared" si="3649"/>
        <v>5.438873653010246E-3</v>
      </c>
      <c r="W2569" s="13">
        <f t="shared" si="3650"/>
        <v>1.1348336914466755E-2</v>
      </c>
      <c r="X2569" s="13">
        <f t="shared" si="3651"/>
        <v>1.6137696893353717E-2</v>
      </c>
      <c r="Y2569" s="13">
        <f t="shared" si="3652"/>
        <v>1.1474159737440051E-2</v>
      </c>
      <c r="Z2569" s="13">
        <f t="shared" si="3653"/>
        <v>4.7980850204992875E-2</v>
      </c>
      <c r="AA2569" s="13">
        <f t="shared" si="3654"/>
        <v>4.2195425077852407E-2</v>
      </c>
      <c r="AB2569" s="13">
        <f t="shared" si="3655"/>
        <v>1.8553796878273968E-2</v>
      </c>
      <c r="AC2569" s="13">
        <f t="shared" si="3656"/>
        <v>4.2510454452349703E-4</v>
      </c>
      <c r="AD2569" s="13">
        <f t="shared" si="3657"/>
        <v>2.4949948676752493E-3</v>
      </c>
      <c r="AE2569" s="13">
        <f t="shared" si="3658"/>
        <v>3.5479622457885293E-3</v>
      </c>
      <c r="AF2569" s="13">
        <f t="shared" si="3659"/>
        <v>2.5226577137751559E-3</v>
      </c>
      <c r="AG2569" s="13">
        <f t="shared" si="3660"/>
        <v>1.1957665649577108E-3</v>
      </c>
      <c r="AH2569" s="13">
        <f t="shared" si="3661"/>
        <v>1.7057574672164365E-2</v>
      </c>
      <c r="AI2569" s="13">
        <f t="shared" si="3662"/>
        <v>1.5000809927588303E-2</v>
      </c>
      <c r="AJ2569" s="13">
        <f t="shared" si="3663"/>
        <v>6.5960226705277349E-3</v>
      </c>
      <c r="AK2569" s="13">
        <f t="shared" si="3664"/>
        <v>1.9335629333853618E-3</v>
      </c>
      <c r="AL2569" s="13">
        <f t="shared" si="3665"/>
        <v>2.1264858607569674E-5</v>
      </c>
      <c r="AM2569" s="13">
        <f t="shared" si="3666"/>
        <v>4.3883077752408036E-4</v>
      </c>
      <c r="AN2569" s="13">
        <f t="shared" si="3667"/>
        <v>6.2403135618318119E-4</v>
      </c>
      <c r="AO2569" s="13">
        <f t="shared" si="3668"/>
        <v>4.4369624174600162E-4</v>
      </c>
      <c r="AP2569" s="13">
        <f t="shared" si="3669"/>
        <v>2.1031673380820417E-4</v>
      </c>
      <c r="AQ2569" s="13">
        <f t="shared" si="3670"/>
        <v>7.4769275167321751E-5</v>
      </c>
      <c r="AR2569" s="13">
        <f t="shared" si="3671"/>
        <v>4.8512830006698831E-3</v>
      </c>
      <c r="AS2569" s="13">
        <f t="shared" si="3672"/>
        <v>4.2663259928004326E-3</v>
      </c>
      <c r="AT2569" s="13">
        <f t="shared" si="3673"/>
        <v>1.8759509055987103E-3</v>
      </c>
      <c r="AU2569" s="13">
        <f t="shared" si="3674"/>
        <v>5.4991762719732394E-4</v>
      </c>
      <c r="AV2569" s="13">
        <f t="shared" si="3675"/>
        <v>1.2090244304893771E-4</v>
      </c>
      <c r="AW2569" s="13">
        <f t="shared" si="3676"/>
        <v>7.3869772059835202E-7</v>
      </c>
      <c r="AX2569" s="13">
        <f t="shared" si="3677"/>
        <v>6.4319588321044407E-5</v>
      </c>
      <c r="AY2569" s="13">
        <f t="shared" si="3678"/>
        <v>9.1464505191691462E-5</v>
      </c>
      <c r="AZ2569" s="13">
        <f t="shared" si="3679"/>
        <v>6.5032721199987869E-5</v>
      </c>
      <c r="BA2569" s="13">
        <f t="shared" si="3680"/>
        <v>3.0826200960410231E-5</v>
      </c>
      <c r="BB2569" s="13">
        <f t="shared" si="3681"/>
        <v>1.0958960137113738E-5</v>
      </c>
      <c r="BC2569" s="13">
        <f t="shared" si="3682"/>
        <v>3.1167981404154027E-6</v>
      </c>
      <c r="BD2569" s="13">
        <f t="shared" si="3683"/>
        <v>1.1497798487824925E-3</v>
      </c>
      <c r="BE2569" s="13">
        <f t="shared" si="3684"/>
        <v>1.0111419297083991E-3</v>
      </c>
      <c r="BF2569" s="13">
        <f t="shared" si="3685"/>
        <v>4.4461033262022191E-4</v>
      </c>
      <c r="BG2569" s="13">
        <f t="shared" si="3686"/>
        <v>1.3033339967065581E-4</v>
      </c>
      <c r="BH2569" s="13">
        <f t="shared" si="3687"/>
        <v>2.8654521425991093E-5</v>
      </c>
      <c r="BI2569" s="13">
        <f t="shared" si="3688"/>
        <v>5.0398844822733308E-6</v>
      </c>
      <c r="BJ2569" s="14">
        <f t="shared" si="3689"/>
        <v>0.2325846301153599</v>
      </c>
      <c r="BK2569" s="14">
        <f t="shared" si="3690"/>
        <v>0.27043018720461925</v>
      </c>
      <c r="BL2569" s="14">
        <f t="shared" si="3691"/>
        <v>0.44837628521295986</v>
      </c>
      <c r="BM2569" s="14">
        <f t="shared" si="3692"/>
        <v>0.40362796572589987</v>
      </c>
      <c r="BN2569" s="14">
        <f t="shared" si="3693"/>
        <v>0.59565326120456097</v>
      </c>
    </row>
    <row r="2570" spans="1:66" x14ac:dyDescent="0.25">
      <c r="A2570" t="s">
        <v>338</v>
      </c>
      <c r="B2570" t="s">
        <v>87</v>
      </c>
      <c r="C2570" t="s">
        <v>94</v>
      </c>
      <c r="D2570" t="s">
        <v>498</v>
      </c>
      <c r="E2570" s="10">
        <f>VLOOKUP(A2570,home!$A$2:$E$405,3,FALSE)</f>
        <v>1.4215</v>
      </c>
      <c r="F2570" s="10">
        <f>VLOOKUP(B2570,home!$B$2:$E$405,3,FALSE)</f>
        <v>0.82069999999999999</v>
      </c>
      <c r="G2570" s="10">
        <f>VLOOKUP(C2570,away!$B$2:$E$405,4,FALSE)</f>
        <v>1.1364000000000001</v>
      </c>
      <c r="H2570" s="10">
        <f>VLOOKUP(A2570,away!$A$2:$E$405,3,FALSE)</f>
        <v>1.0277000000000001</v>
      </c>
      <c r="I2570" s="10">
        <f>VLOOKUP(C2570,away!$B$2:$E$405,3,FALSE)</f>
        <v>1.4220999999999999</v>
      </c>
      <c r="J2570" s="10">
        <f>VLOOKUP(B2570,home!$B$2:$E$405,4,FALSE)</f>
        <v>1.0541</v>
      </c>
      <c r="K2570" s="12">
        <f t="shared" si="3638"/>
        <v>1.3257527068200001</v>
      </c>
      <c r="L2570" s="12">
        <f t="shared" si="3639"/>
        <v>1.5405588963970001</v>
      </c>
      <c r="M2570" s="13">
        <f t="shared" si="3640"/>
        <v>5.6908440866630203E-2</v>
      </c>
      <c r="N2570" s="13">
        <f t="shared" si="3641"/>
        <v>7.544651951984091E-2</v>
      </c>
      <c r="O2570" s="13">
        <f t="shared" si="3642"/>
        <v>8.7670804857169757E-2</v>
      </c>
      <c r="P2570" s="13">
        <f t="shared" si="3643"/>
        <v>0.11622980684848083</v>
      </c>
      <c r="Q2570" s="13">
        <f t="shared" si="3644"/>
        <v>5.0011713736788546E-2</v>
      </c>
      <c r="R2570" s="13">
        <f t="shared" si="3645"/>
        <v>6.7531019188499117E-2</v>
      </c>
      <c r="S2570" s="13">
        <f t="shared" si="3646"/>
        <v>5.934694306463046E-2</v>
      </c>
      <c r="T2570" s="13">
        <f t="shared" si="3647"/>
        <v>7.7045990521269647E-2</v>
      </c>
      <c r="U2570" s="13">
        <f t="shared" si="3648"/>
        <v>8.9529431483466079E-2</v>
      </c>
      <c r="V2570" s="13">
        <f t="shared" si="3649"/>
        <v>1.3467800449684063E-2</v>
      </c>
      <c r="W2570" s="13">
        <f t="shared" si="3650"/>
        <v>2.2101054953084804E-2</v>
      </c>
      <c r="X2570" s="13">
        <f t="shared" si="3651"/>
        <v>3.4047976827733778E-2</v>
      </c>
      <c r="Y2570" s="13">
        <f t="shared" si="3652"/>
        <v>2.6226456803142097E-2</v>
      </c>
      <c r="Z2570" s="13">
        <f t="shared" si="3653"/>
        <v>3.4678504131199619E-2</v>
      </c>
      <c r="AA2570" s="13">
        <f t="shared" si="3654"/>
        <v>4.5975120720406451E-2</v>
      </c>
      <c r="AB2570" s="13">
        <f t="shared" si="3655"/>
        <v>3.0475820370727571E-2</v>
      </c>
      <c r="AC2570" s="13">
        <f t="shared" si="3656"/>
        <v>1.7191648342304092E-3</v>
      </c>
      <c r="AD2570" s="13">
        <f t="shared" si="3657"/>
        <v>7.3251333569074378E-3</v>
      </c>
      <c r="AE2570" s="13">
        <f t="shared" si="3658"/>
        <v>1.1284799360278173E-2</v>
      </c>
      <c r="AF2570" s="13">
        <f t="shared" si="3659"/>
        <v>8.6924490242658598E-3</v>
      </c>
      <c r="AG2570" s="13">
        <f t="shared" si="3660"/>
        <v>4.4637432252700648E-3</v>
      </c>
      <c r="AH2570" s="13">
        <f t="shared" si="3661"/>
        <v>1.335606951326492E-2</v>
      </c>
      <c r="AI2570" s="13">
        <f t="shared" si="3662"/>
        <v>1.7706845309687053E-2</v>
      </c>
      <c r="AJ2570" s="13">
        <f t="shared" si="3663"/>
        <v>1.173744904928032E-2</v>
      </c>
      <c r="AK2570" s="13">
        <f t="shared" si="3664"/>
        <v>5.1869849494150747E-3</v>
      </c>
      <c r="AL2570" s="13">
        <f t="shared" si="3665"/>
        <v>1.404488990247277E-4</v>
      </c>
      <c r="AM2570" s="13">
        <f t="shared" si="3666"/>
        <v>1.9422630751474992E-3</v>
      </c>
      <c r="AN2570" s="13">
        <f t="shared" si="3667"/>
        <v>2.9921706595618749E-3</v>
      </c>
      <c r="AO2570" s="13">
        <f t="shared" si="3668"/>
        <v>2.3048075645630633E-3</v>
      </c>
      <c r="AP2570" s="13">
        <f t="shared" si="3669"/>
        <v>1.1835639326902437E-3</v>
      </c>
      <c r="AQ2570" s="13">
        <f t="shared" si="3670"/>
        <v>4.5583748649014369E-4</v>
      </c>
      <c r="AR2570" s="13">
        <f t="shared" si="3671"/>
        <v>4.1151623419114066E-3</v>
      </c>
      <c r="AS2570" s="13">
        <f t="shared" si="3672"/>
        <v>5.4556876137927786E-3</v>
      </c>
      <c r="AT2570" s="13">
        <f t="shared" si="3673"/>
        <v>3.616446310775063E-3</v>
      </c>
      <c r="AU2570" s="13">
        <f t="shared" si="3674"/>
        <v>1.5981711618597481E-3</v>
      </c>
      <c r="AV2570" s="13">
        <f t="shared" si="3675"/>
        <v>5.2969493594930638E-4</v>
      </c>
      <c r="AW2570" s="13">
        <f t="shared" si="3676"/>
        <v>7.9681346998063616E-6</v>
      </c>
      <c r="AX2570" s="13">
        <f t="shared" si="3677"/>
        <v>4.2916008820555597E-4</v>
      </c>
      <c r="AY2570" s="13">
        <f t="shared" si="3678"/>
        <v>6.6114639186359045E-4</v>
      </c>
      <c r="AZ2570" s="13">
        <f t="shared" si="3679"/>
        <v>5.0926747790311583E-4</v>
      </c>
      <c r="BA2570" s="13">
        <f t="shared" si="3680"/>
        <v>2.6151884790976928E-4</v>
      </c>
      <c r="BB2570" s="13">
        <f t="shared" si="3681"/>
        <v>1.0072129693072227E-4</v>
      </c>
      <c r="BC2570" s="13">
        <f t="shared" si="3682"/>
        <v>3.1033418008653623E-5</v>
      </c>
      <c r="BD2570" s="13">
        <f t="shared" si="3683"/>
        <v>1.0566083259915876E-3</v>
      </c>
      <c r="BE2570" s="13">
        <f t="shared" si="3684"/>
        <v>1.4008013482318966E-3</v>
      </c>
      <c r="BF2570" s="13">
        <f t="shared" si="3685"/>
        <v>9.2855808956777139E-4</v>
      </c>
      <c r="BG2570" s="13">
        <f t="shared" si="3686"/>
        <v>4.1034613356136045E-4</v>
      </c>
      <c r="BH2570" s="13">
        <f t="shared" si="3687"/>
        <v>1.3600437432552374E-4</v>
      </c>
      <c r="BI2570" s="13">
        <f t="shared" si="3688"/>
        <v>3.6061633480284673E-5</v>
      </c>
      <c r="BJ2570" s="14">
        <f t="shared" si="3689"/>
        <v>0.32751732756785557</v>
      </c>
      <c r="BK2570" s="14">
        <f t="shared" si="3690"/>
        <v>0.2484737513545443</v>
      </c>
      <c r="BL2570" s="14">
        <f t="shared" si="3691"/>
        <v>0.38845308771136294</v>
      </c>
      <c r="BM2570" s="14">
        <f t="shared" si="3692"/>
        <v>0.54467118749038979</v>
      </c>
      <c r="BN2570" s="14">
        <f t="shared" si="3693"/>
        <v>0.45379830501740936</v>
      </c>
    </row>
    <row r="2571" spans="1:66" x14ac:dyDescent="0.25">
      <c r="A2571" t="s">
        <v>338</v>
      </c>
      <c r="B2571" t="s">
        <v>95</v>
      </c>
      <c r="C2571" t="s">
        <v>74</v>
      </c>
      <c r="D2571" t="s">
        <v>498</v>
      </c>
      <c r="E2571" s="10">
        <f>VLOOKUP(A2571,home!$A$2:$E$405,3,FALSE)</f>
        <v>1.4215</v>
      </c>
      <c r="F2571" s="10">
        <f>VLOOKUP(B2571,home!$B$2:$E$405,3,FALSE)</f>
        <v>1.1904999999999999</v>
      </c>
      <c r="G2571" s="10">
        <f>VLOOKUP(C2571,away!$B$2:$E$405,4,FALSE)</f>
        <v>1.6234</v>
      </c>
      <c r="H2571" s="10">
        <f>VLOOKUP(A2571,away!$A$2:$E$405,3,FALSE)</f>
        <v>1.0277000000000001</v>
      </c>
      <c r="I2571" s="10">
        <f>VLOOKUP(C2571,away!$B$2:$E$405,3,FALSE)</f>
        <v>0.67359999999999998</v>
      </c>
      <c r="J2571" s="10">
        <f>VLOOKUP(B2571,home!$B$2:$E$405,4,FALSE)</f>
        <v>0.97299999999999998</v>
      </c>
      <c r="K2571" s="12">
        <f t="shared" si="3638"/>
        <v>2.7472729205499995</v>
      </c>
      <c r="L2571" s="12">
        <f t="shared" si="3639"/>
        <v>0.67356773455999996</v>
      </c>
      <c r="M2571" s="13">
        <f t="shared" si="3640"/>
        <v>3.2684946619144915E-2</v>
      </c>
      <c r="N2571" s="13">
        <f t="shared" si="3641"/>
        <v>8.9794468756399098E-2</v>
      </c>
      <c r="O2571" s="13">
        <f t="shared" si="3642"/>
        <v>2.2015525448471972E-2</v>
      </c>
      <c r="P2571" s="13">
        <f t="shared" si="3643"/>
        <v>6.0482656896266432E-2</v>
      </c>
      <c r="Q2571" s="13">
        <f t="shared" si="3644"/>
        <v>0.12334495621481413</v>
      </c>
      <c r="R2571" s="13">
        <f t="shared" si="3645"/>
        <v>7.4144738007376459E-3</v>
      </c>
      <c r="S2571" s="13">
        <f t="shared" si="3646"/>
        <v>2.7980402017000357E-2</v>
      </c>
      <c r="T2571" s="13">
        <f t="shared" si="3647"/>
        <v>8.3081182727014743E-2</v>
      </c>
      <c r="U2571" s="13">
        <f t="shared" si="3648"/>
        <v>2.0369583092893967E-2</v>
      </c>
      <c r="V2571" s="13">
        <f t="shared" si="3649"/>
        <v>5.753001950997926E-3</v>
      </c>
      <c r="W2571" s="13">
        <f t="shared" si="3650"/>
        <v>0.11295408603179473</v>
      </c>
      <c r="X2571" s="13">
        <f t="shared" si="3651"/>
        <v>7.6082227837731317E-2</v>
      </c>
      <c r="Y2571" s="13">
        <f t="shared" si="3652"/>
        <v>2.5623266922469221E-2</v>
      </c>
      <c r="Z2571" s="13">
        <f t="shared" si="3653"/>
        <v>1.6647167736391097E-3</v>
      </c>
      <c r="AA2571" s="13">
        <f t="shared" si="3654"/>
        <v>4.5734313126040895E-3</v>
      </c>
      <c r="AB2571" s="13">
        <f t="shared" si="3655"/>
        <v>6.2822319995563293E-3</v>
      </c>
      <c r="AC2571" s="13">
        <f t="shared" si="3656"/>
        <v>6.6536142612580072E-4</v>
      </c>
      <c r="AD2571" s="13">
        <f t="shared" si="3657"/>
        <v>7.7578925455156156E-2</v>
      </c>
      <c r="AE2571" s="13">
        <f t="shared" si="3658"/>
        <v>5.2254661068428646E-2</v>
      </c>
      <c r="AF2571" s="13">
        <f t="shared" si="3659"/>
        <v>1.7598526838031054E-2</v>
      </c>
      <c r="AG2571" s="13">
        <f t="shared" si="3660"/>
        <v>3.9512666179619795E-3</v>
      </c>
      <c r="AH2571" s="13">
        <f t="shared" si="3661"/>
        <v>2.8032487647603182E-4</v>
      </c>
      <c r="AI2571" s="13">
        <f t="shared" si="3662"/>
        <v>7.7012894209912584E-4</v>
      </c>
      <c r="AJ2571" s="13">
        <f t="shared" si="3663"/>
        <v>1.0578771939803737E-3</v>
      </c>
      <c r="AK2571" s="13">
        <f t="shared" si="3664"/>
        <v>9.6875912276323309E-4</v>
      </c>
      <c r="AL2571" s="13">
        <f t="shared" si="3665"/>
        <v>4.9249371360215652E-5</v>
      </c>
      <c r="AM2571" s="13">
        <f t="shared" si="3666"/>
        <v>4.2626096221663502E-2</v>
      </c>
      <c r="AN2571" s="13">
        <f t="shared" si="3667"/>
        <v>2.8711563065162458E-2</v>
      </c>
      <c r="AO2571" s="13">
        <f t="shared" si="3668"/>
        <v>9.6695912447390224E-3</v>
      </c>
      <c r="AP2571" s="13">
        <f t="shared" si="3669"/>
        <v>2.1710415562800245E-3</v>
      </c>
      <c r="AQ2571" s="13">
        <f t="shared" si="3670"/>
        <v>3.6558588567478815E-4</v>
      </c>
      <c r="AR2571" s="13">
        <f t="shared" si="3671"/>
        <v>3.7763558397754526E-5</v>
      </c>
      <c r="AS2571" s="13">
        <f t="shared" si="3672"/>
        <v>1.0374680136975954E-4</v>
      </c>
      <c r="AT2571" s="13">
        <f t="shared" si="3673"/>
        <v>1.4251038899841002E-4</v>
      </c>
      <c r="AU2571" s="13">
        <f t="shared" si="3674"/>
        <v>1.3050497753079279E-4</v>
      </c>
      <c r="AV2571" s="13">
        <f t="shared" si="3675"/>
        <v>8.9633197691833295E-5</v>
      </c>
      <c r="AW2571" s="13">
        <f t="shared" si="3676"/>
        <v>2.5315194662731697E-6</v>
      </c>
      <c r="AX2571" s="13">
        <f t="shared" si="3677"/>
        <v>1.9517586643089127E-2</v>
      </c>
      <c r="AY2571" s="13">
        <f t="shared" si="3678"/>
        <v>1.3146416619264056E-2</v>
      </c>
      <c r="AZ2571" s="13">
        <f t="shared" si="3679"/>
        <v>4.427501029909812E-3</v>
      </c>
      <c r="BA2571" s="13">
        <f t="shared" si="3680"/>
        <v>9.9407394615947287E-4</v>
      </c>
      <c r="BB2571" s="13">
        <f t="shared" si="3681"/>
        <v>1.6739403397493887E-4</v>
      </c>
      <c r="BC2571" s="13">
        <f t="shared" si="3682"/>
        <v>2.2550244048671852E-5</v>
      </c>
      <c r="BD2571" s="13">
        <f t="shared" si="3683"/>
        <v>4.2393857464832952E-6</v>
      </c>
      <c r="BE2571" s="13">
        <f t="shared" si="3684"/>
        <v>1.1646749661079204E-5</v>
      </c>
      <c r="BF2571" s="13">
        <f t="shared" si="3685"/>
        <v>1.5998399978153895E-5</v>
      </c>
      <c r="BG2571" s="13">
        <f t="shared" si="3686"/>
        <v>1.4650657010703297E-5</v>
      </c>
      <c r="BH2571" s="13">
        <f t="shared" si="3687"/>
        <v>1.0062338318442793E-5</v>
      </c>
      <c r="BI2571" s="13">
        <f t="shared" si="3688"/>
        <v>5.5287979159340991E-6</v>
      </c>
      <c r="BJ2571" s="14">
        <f t="shared" si="3689"/>
        <v>0.78408296895976692</v>
      </c>
      <c r="BK2571" s="14">
        <f t="shared" si="3690"/>
        <v>0.1407620349001597</v>
      </c>
      <c r="BL2571" s="14">
        <f t="shared" si="3691"/>
        <v>6.4298621042202103E-2</v>
      </c>
      <c r="BM2571" s="14">
        <f t="shared" si="3692"/>
        <v>0.64192742884013565</v>
      </c>
      <c r="BN2571" s="14">
        <f t="shared" si="3693"/>
        <v>0.33573702773583414</v>
      </c>
    </row>
    <row r="2572" spans="1:66" x14ac:dyDescent="0.25">
      <c r="A2572" t="s">
        <v>338</v>
      </c>
      <c r="B2572" t="s">
        <v>77</v>
      </c>
      <c r="C2572" t="s">
        <v>78</v>
      </c>
      <c r="D2572" t="s">
        <v>499</v>
      </c>
      <c r="E2572" s="10">
        <f>VLOOKUP(A2572,home!$A$2:$E$405,3,FALSE)</f>
        <v>1.4215</v>
      </c>
      <c r="F2572" s="10">
        <f>VLOOKUP(B2572,home!$B$2:$E$405,3,FALSE)</f>
        <v>1.1364000000000001</v>
      </c>
      <c r="G2572" s="10">
        <f>VLOOKUP(C2572,away!$B$2:$E$405,4,FALSE)</f>
        <v>1.0823</v>
      </c>
      <c r="H2572" s="10">
        <f>VLOOKUP(A2572,away!$A$2:$E$405,3,FALSE)</f>
        <v>1.0277000000000001</v>
      </c>
      <c r="I2572" s="10">
        <f>VLOOKUP(C2572,away!$B$2:$E$405,3,FALSE)</f>
        <v>0.74850000000000005</v>
      </c>
      <c r="J2572" s="10">
        <f>VLOOKUP(B2572,home!$B$2:$E$405,4,FALSE)</f>
        <v>1.2724</v>
      </c>
      <c r="K2572" s="12">
        <f t="shared" si="3638"/>
        <v>1.7483394109800001</v>
      </c>
      <c r="L2572" s="12">
        <f t="shared" si="3639"/>
        <v>0.97877264178000012</v>
      </c>
      <c r="M2572" s="13">
        <f t="shared" si="3640"/>
        <v>6.5407911769962426E-2</v>
      </c>
      <c r="N2572" s="13">
        <f t="shared" si="3641"/>
        <v>0.11435522993732793</v>
      </c>
      <c r="O2572" s="13">
        <f t="shared" si="3642"/>
        <v>6.4019474596399298E-2</v>
      </c>
      <c r="P2572" s="13">
        <f t="shared" si="3643"/>
        <v>0.11192777050711782</v>
      </c>
      <c r="Q2572" s="13">
        <f t="shared" si="3644"/>
        <v>9.9965877675555218E-2</v>
      </c>
      <c r="R2572" s="13">
        <f t="shared" si="3645"/>
        <v>3.1330255138042662E-2</v>
      </c>
      <c r="S2572" s="13">
        <f t="shared" si="3646"/>
        <v>4.7883449691659634E-2</v>
      </c>
      <c r="T2572" s="13">
        <f t="shared" si="3647"/>
        <v>9.7843866180359521E-2</v>
      </c>
      <c r="U2572" s="13">
        <f t="shared" si="3648"/>
        <v>5.4775919813898628E-2</v>
      </c>
      <c r="V2572" s="13">
        <f t="shared" si="3649"/>
        <v>9.1043824025895861E-3</v>
      </c>
      <c r="W2572" s="13">
        <f t="shared" si="3650"/>
        <v>5.8258094564459677E-2</v>
      </c>
      <c r="X2572" s="13">
        <f t="shared" si="3651"/>
        <v>5.702142912192526E-2</v>
      </c>
      <c r="Y2572" s="13">
        <f t="shared" si="3652"/>
        <v>2.7905507409868906E-2</v>
      </c>
      <c r="Z2572" s="13">
        <f t="shared" si="3653"/>
        <v>1.0221732196367815E-2</v>
      </c>
      <c r="AA2572" s="13">
        <f t="shared" si="3654"/>
        <v>1.7871057247393008E-2</v>
      </c>
      <c r="AB2572" s="13">
        <f t="shared" si="3655"/>
        <v>1.5622336850748481E-2</v>
      </c>
      <c r="AC2572" s="13">
        <f t="shared" si="3656"/>
        <v>9.7372893870048668E-4</v>
      </c>
      <c r="AD2572" s="13">
        <f t="shared" si="3657"/>
        <v>2.5463730683911154E-2</v>
      </c>
      <c r="AE2572" s="13">
        <f t="shared" si="3658"/>
        <v>2.4923202951066169E-2</v>
      </c>
      <c r="AF2572" s="13">
        <f t="shared" si="3659"/>
        <v>1.2197074597017061E-2</v>
      </c>
      <c r="AG2572" s="13">
        <f t="shared" si="3660"/>
        <v>3.9793876417700408E-3</v>
      </c>
      <c r="AH2572" s="13">
        <f t="shared" si="3661"/>
        <v>2.5011879563516522E-3</v>
      </c>
      <c r="AI2572" s="13">
        <f t="shared" si="3662"/>
        <v>4.3729254783581167E-3</v>
      </c>
      <c r="AJ2572" s="13">
        <f t="shared" si="3663"/>
        <v>3.8226789775460336E-3</v>
      </c>
      <c r="AK2572" s="13">
        <f t="shared" si="3664"/>
        <v>2.2277801039894884E-3</v>
      </c>
      <c r="AL2572" s="13">
        <f t="shared" si="3665"/>
        <v>6.6650841610912411E-5</v>
      </c>
      <c r="AM2572" s="13">
        <f t="shared" si="3666"/>
        <v>8.9038487810525167E-3</v>
      </c>
      <c r="AN2572" s="13">
        <f t="shared" si="3667"/>
        <v>8.7148435934404044E-3</v>
      </c>
      <c r="AO2572" s="13">
        <f t="shared" si="3668"/>
        <v>4.2649252433255864E-3</v>
      </c>
      <c r="AP2572" s="13">
        <f t="shared" si="3669"/>
        <v>1.3914640491346649E-3</v>
      </c>
      <c r="AQ2572" s="13">
        <f t="shared" si="3670"/>
        <v>3.4048173582835789E-4</v>
      </c>
      <c r="AR2572" s="13">
        <f t="shared" si="3671"/>
        <v>4.8961886872532533E-4</v>
      </c>
      <c r="AS2572" s="13">
        <f t="shared" si="3672"/>
        <v>8.5601996455192929E-4</v>
      </c>
      <c r="AT2572" s="13">
        <f t="shared" si="3673"/>
        <v>7.483067203059205E-4</v>
      </c>
      <c r="AU2572" s="13">
        <f t="shared" si="3674"/>
        <v>4.3609804353734311E-4</v>
      </c>
      <c r="AV2572" s="13">
        <f t="shared" si="3675"/>
        <v>1.9061184914190228E-4</v>
      </c>
      <c r="AW2572" s="13">
        <f t="shared" si="3676"/>
        <v>3.1681862594889009E-6</v>
      </c>
      <c r="AX2572" s="13">
        <f t="shared" si="3677"/>
        <v>2.5944916222200593E-3</v>
      </c>
      <c r="AY2572" s="13">
        <f t="shared" si="3678"/>
        <v>2.5394174191564057E-3</v>
      </c>
      <c r="AZ2572" s="13">
        <f t="shared" si="3679"/>
        <v>1.2427561479649322E-3</v>
      </c>
      <c r="BA2572" s="13">
        <f t="shared" si="3680"/>
        <v>4.0545857267732454E-4</v>
      </c>
      <c r="BB2572" s="13">
        <f t="shared" si="3681"/>
        <v>9.9212939577933263E-5</v>
      </c>
      <c r="BC2572" s="13">
        <f t="shared" si="3682"/>
        <v>1.942138219389066E-5</v>
      </c>
      <c r="BD2572" s="13">
        <f t="shared" si="3683"/>
        <v>7.9870925601270264E-5</v>
      </c>
      <c r="BE2572" s="13">
        <f t="shared" si="3684"/>
        <v>1.3964148702015226E-4</v>
      </c>
      <c r="BF2572" s="13">
        <f t="shared" si="3685"/>
        <v>1.2207035758259217E-4</v>
      </c>
      <c r="BG2572" s="13">
        <f t="shared" si="3686"/>
        <v>7.11401390246891E-5</v>
      </c>
      <c r="BH2572" s="13">
        <f t="shared" si="3687"/>
        <v>3.109427718986508E-5</v>
      </c>
      <c r="BI2572" s="13">
        <f t="shared" si="3688"/>
        <v>1.0872670053395512E-5</v>
      </c>
      <c r="BJ2572" s="14">
        <f t="shared" si="3689"/>
        <v>0.55242972224983322</v>
      </c>
      <c r="BK2572" s="14">
        <f t="shared" si="3690"/>
        <v>0.23790331157079728</v>
      </c>
      <c r="BL2572" s="14">
        <f t="shared" si="3691"/>
        <v>0.19971896146546178</v>
      </c>
      <c r="BM2572" s="14">
        <f t="shared" si="3692"/>
        <v>0.51073095862515761</v>
      </c>
      <c r="BN2572" s="14">
        <f t="shared" si="3693"/>
        <v>0.48700651962440533</v>
      </c>
    </row>
    <row r="2573" spans="1:66" s="15" customFormat="1" x14ac:dyDescent="0.25">
      <c r="A2573" s="15" t="s">
        <v>338</v>
      </c>
      <c r="B2573" s="15" t="s">
        <v>89</v>
      </c>
      <c r="C2573" s="15" t="s">
        <v>72</v>
      </c>
      <c r="D2573" s="15" t="s">
        <v>499</v>
      </c>
      <c r="E2573" s="15">
        <f>VLOOKUP(A2573,home!$A$2:$E$405,3,FALSE)</f>
        <v>1.4215</v>
      </c>
      <c r="F2573" s="15">
        <f>VLOOKUP(B2573,home!$B$2:$E$405,3,FALSE)</f>
        <v>0.70350000000000001</v>
      </c>
      <c r="G2573" s="15">
        <f>VLOOKUP(C2573,away!$B$2:$E$405,4,FALSE)</f>
        <v>0.91990000000000005</v>
      </c>
      <c r="H2573" s="15">
        <f>VLOOKUP(A2573,away!$A$2:$E$405,3,FALSE)</f>
        <v>1.0277000000000001</v>
      </c>
      <c r="I2573" s="15">
        <f>VLOOKUP(C2573,away!$B$2:$E$405,3,FALSE)</f>
        <v>0.74850000000000005</v>
      </c>
      <c r="J2573" s="15">
        <f>VLOOKUP(B2573,home!$B$2:$E$405,4,FALSE)</f>
        <v>0.81089999999999995</v>
      </c>
      <c r="K2573" s="16">
        <f t="shared" si="3638"/>
        <v>0.91992322747499999</v>
      </c>
      <c r="L2573" s="16">
        <f t="shared" si="3639"/>
        <v>0.62377140460500002</v>
      </c>
      <c r="M2573" s="17">
        <f t="shared" si="3640"/>
        <v>0.21359050351582765</v>
      </c>
      <c r="N2573" s="17">
        <f t="shared" si="3641"/>
        <v>0.19648686535229051</v>
      </c>
      <c r="O2573" s="17">
        <f t="shared" si="3642"/>
        <v>0.13323164838835702</v>
      </c>
      <c r="P2573" s="17">
        <f t="shared" si="3643"/>
        <v>0.12256288798723178</v>
      </c>
      <c r="Q2573" s="17">
        <f t="shared" si="3644"/>
        <v>9.0376415665662402E-2</v>
      </c>
      <c r="R2573" s="17">
        <f t="shared" si="3645"/>
        <v>4.1553046226522471E-2</v>
      </c>
      <c r="S2573" s="17">
        <f t="shared" si="3646"/>
        <v>1.758231436382373E-2</v>
      </c>
      <c r="T2573" s="17">
        <f t="shared" si="3647"/>
        <v>5.6374223742935575E-2</v>
      </c>
      <c r="U2573" s="17">
        <f t="shared" si="3648"/>
        <v>3.822561239612042E-2</v>
      </c>
      <c r="V2573" s="17">
        <f t="shared" si="3649"/>
        <v>1.1210128157791216E-3</v>
      </c>
      <c r="W2573" s="17">
        <f t="shared" si="3650"/>
        <v>2.7713121328926105E-2</v>
      </c>
      <c r="X2573" s="17">
        <f t="shared" si="3651"/>
        <v>1.7286652617333025E-2</v>
      </c>
      <c r="Y2573" s="17">
        <f t="shared" si="3652"/>
        <v>5.3914597920162602E-3</v>
      </c>
      <c r="Z2573" s="17">
        <f t="shared" si="3653"/>
        <v>8.6398673367781408E-3</v>
      </c>
      <c r="AA2573" s="17">
        <f t="shared" si="3654"/>
        <v>7.9480146454047797E-3</v>
      </c>
      <c r="AB2573" s="17">
        <f t="shared" si="3655"/>
        <v>3.6557816423096663E-3</v>
      </c>
      <c r="AC2573" s="17">
        <f t="shared" si="3656"/>
        <v>4.0203849747235597E-5</v>
      </c>
      <c r="AD2573" s="17">
        <f t="shared" si="3657"/>
        <v>6.3734860040779899E-3</v>
      </c>
      <c r="AE2573" s="17">
        <f t="shared" si="3658"/>
        <v>3.9755983169940372E-3</v>
      </c>
      <c r="AF2573" s="17">
        <f t="shared" si="3659"/>
        <v>1.2399322731683224E-3</v>
      </c>
      <c r="AG2573" s="17">
        <f t="shared" si="3660"/>
        <v>2.5781143188309172E-4</v>
      </c>
      <c r="AH2573" s="17">
        <f t="shared" si="3661"/>
        <v>1.3473255460657403E-3</v>
      </c>
      <c r="AI2573" s="17">
        <f t="shared" si="3662"/>
        <v>1.2394360647963126E-3</v>
      </c>
      <c r="AJ2573" s="17">
        <f t="shared" si="3663"/>
        <v>5.7009301248816841E-4</v>
      </c>
      <c r="AK2573" s="17">
        <f t="shared" si="3664"/>
        <v>1.7481393466968717E-4</v>
      </c>
      <c r="AL2573" s="17">
        <f t="shared" si="3665"/>
        <v>9.2279382315530605E-7</v>
      </c>
      <c r="AM2573" s="17">
        <f t="shared" si="3666"/>
        <v>1.1726235630276334E-3</v>
      </c>
      <c r="AN2573" s="17">
        <f t="shared" si="3667"/>
        <v>7.3144904698266679E-4</v>
      </c>
      <c r="AO2573" s="17">
        <f t="shared" si="3668"/>
        <v>2.2812849971668337E-4</v>
      </c>
      <c r="AP2573" s="17">
        <f t="shared" si="3669"/>
        <v>4.7433344899568986E-5</v>
      </c>
      <c r="AQ2573" s="17">
        <f t="shared" si="3670"/>
        <v>7.3968910432793888E-6</v>
      </c>
      <c r="AR2573" s="17">
        <f t="shared" si="3671"/>
        <v>1.6808462966592518E-4</v>
      </c>
      <c r="AS2573" s="17">
        <f t="shared" si="3672"/>
        <v>1.5462495501121802E-4</v>
      </c>
      <c r="AT2573" s="17">
        <f t="shared" si="3673"/>
        <v>7.1121543831048159E-5</v>
      </c>
      <c r="AU2573" s="17">
        <f t="shared" si="3674"/>
        <v>2.1808786714687504E-5</v>
      </c>
      <c r="AV2573" s="17">
        <f t="shared" si="3675"/>
        <v>5.0156023654723072E-6</v>
      </c>
      <c r="AW2573" s="17">
        <f t="shared" si="3676"/>
        <v>1.4708867113185008E-8</v>
      </c>
      <c r="AX2573" s="17">
        <f t="shared" si="3677"/>
        <v>1.7978727545226906E-4</v>
      </c>
      <c r="AY2573" s="17">
        <f t="shared" si="3678"/>
        <v>1.1214616133896792E-4</v>
      </c>
      <c r="AZ2573" s="17">
        <f t="shared" si="3679"/>
        <v>3.4976784289733484E-5</v>
      </c>
      <c r="BA2573" s="17">
        <f t="shared" si="3680"/>
        <v>7.2725059549910527E-6</v>
      </c>
      <c r="BB2573" s="17">
        <f t="shared" si="3681"/>
        <v>1.1340953136357487E-6</v>
      </c>
      <c r="BC2573" s="17">
        <f t="shared" si="3682"/>
        <v>1.4148324534850388E-7</v>
      </c>
      <c r="BD2573" s="17">
        <f t="shared" si="3683"/>
        <v>1.747439758987089E-5</v>
      </c>
      <c r="BE2573" s="17">
        <f t="shared" si="3684"/>
        <v>1.607510422905539E-5</v>
      </c>
      <c r="BF2573" s="17">
        <f t="shared" si="3685"/>
        <v>7.3939308821948274E-6</v>
      </c>
      <c r="BG2573" s="17">
        <f t="shared" si="3686"/>
        <v>2.2672829202919136E-6</v>
      </c>
      <c r="BH2573" s="17">
        <f t="shared" si="3687"/>
        <v>5.2143155540847E-7</v>
      </c>
      <c r="BI2573" s="17">
        <f t="shared" si="3688"/>
        <v>9.5935399871733827E-8</v>
      </c>
      <c r="BJ2573" s="18">
        <f t="shared" si="3689"/>
        <v>0.4079980561765521</v>
      </c>
      <c r="BK2573" s="18">
        <f t="shared" si="3690"/>
        <v>0.35500999148757167</v>
      </c>
      <c r="BL2573" s="18">
        <f t="shared" si="3691"/>
        <v>0.22841025545689933</v>
      </c>
      <c r="BM2573" s="18">
        <f t="shared" si="3692"/>
        <v>0.20214467186943752</v>
      </c>
      <c r="BN2573" s="18">
        <f t="shared" si="3693"/>
        <v>0.79780136713589178</v>
      </c>
    </row>
    <row r="2574" spans="1:66" x14ac:dyDescent="0.25">
      <c r="A2574" t="s">
        <v>338</v>
      </c>
      <c r="B2574" t="s">
        <v>87</v>
      </c>
      <c r="C2574" t="s">
        <v>94</v>
      </c>
      <c r="D2574" t="s">
        <v>498</v>
      </c>
      <c r="E2574" s="10">
        <f>VLOOKUP(A2574,home!$A$2:$E$405,3,FALSE)</f>
        <v>1.4215</v>
      </c>
      <c r="F2574" s="10">
        <f>VLOOKUP(B2574,home!$B$2:$E$405,3,FALSE)</f>
        <v>0.82069999999999999</v>
      </c>
      <c r="G2574" s="10">
        <f>VLOOKUP(C2574,away!$B$2:$E$405,4,FALSE)</f>
        <v>1.1364000000000001</v>
      </c>
      <c r="H2574" s="10">
        <f>VLOOKUP(A2574,away!$A$2:$E$405,3,FALSE)</f>
        <v>1.0277000000000001</v>
      </c>
      <c r="I2574" s="10">
        <f>VLOOKUP(C2574,away!$B$2:$E$405,3,FALSE)</f>
        <v>1.4220999999999999</v>
      </c>
      <c r="J2574" s="10">
        <f>VLOOKUP(B2574,home!$B$2:$E$405,4,FALSE)</f>
        <v>1.0541</v>
      </c>
      <c r="K2574" s="12">
        <f t="shared" ref="K2574:K2585" si="3694">E2574*F2574*G2574</f>
        <v>1.3257527068200001</v>
      </c>
      <c r="L2574" s="12">
        <f t="shared" ref="L2574:L2585" si="3695">H2574*I2574*J2574</f>
        <v>1.5405588963970001</v>
      </c>
      <c r="M2574" s="13">
        <f t="shared" ref="M2574:M2585" si="3696">_xlfn.POISSON.DIST(0,K2574,FALSE) * _xlfn.POISSON.DIST(0,L2574,FALSE)</f>
        <v>5.6908440866630203E-2</v>
      </c>
      <c r="N2574" s="13">
        <f t="shared" ref="N2574:N2585" si="3697">_xlfn.POISSON.DIST(1,K2574,FALSE) * _xlfn.POISSON.DIST(0,L2574,FALSE)</f>
        <v>7.544651951984091E-2</v>
      </c>
      <c r="O2574" s="13">
        <f t="shared" ref="O2574:O2585" si="3698">_xlfn.POISSON.DIST(0,K2574,FALSE) * _xlfn.POISSON.DIST(1,L2574,FALSE)</f>
        <v>8.7670804857169757E-2</v>
      </c>
      <c r="P2574" s="13">
        <f t="shared" ref="P2574:P2585" si="3699">_xlfn.POISSON.DIST(1,K2574,FALSE) * _xlfn.POISSON.DIST(1,L2574,FALSE)</f>
        <v>0.11622980684848083</v>
      </c>
      <c r="Q2574" s="13">
        <f t="shared" ref="Q2574:Q2585" si="3700">_xlfn.POISSON.DIST(2,K2574,FALSE) * _xlfn.POISSON.DIST(0,L2574,FALSE)</f>
        <v>5.0011713736788546E-2</v>
      </c>
      <c r="R2574" s="13">
        <f t="shared" ref="R2574:R2585" si="3701">_xlfn.POISSON.DIST(0,K2574,FALSE) * _xlfn.POISSON.DIST(2,L2574,FALSE)</f>
        <v>6.7531019188499117E-2</v>
      </c>
      <c r="S2574" s="13">
        <f t="shared" ref="S2574:S2585" si="3702">_xlfn.POISSON.DIST(2,K2574,FALSE) * _xlfn.POISSON.DIST(2,L2574,FALSE)</f>
        <v>5.934694306463046E-2</v>
      </c>
      <c r="T2574" s="13">
        <f t="shared" ref="T2574:T2585" si="3703">_xlfn.POISSON.DIST(2,K2574,FALSE) * _xlfn.POISSON.DIST(1,L2574,FALSE)</f>
        <v>7.7045990521269647E-2</v>
      </c>
      <c r="U2574" s="13">
        <f t="shared" ref="U2574:U2585" si="3704">_xlfn.POISSON.DIST(1,K2574,FALSE) * _xlfn.POISSON.DIST(2,L2574,FALSE)</f>
        <v>8.9529431483466079E-2</v>
      </c>
      <c r="V2574" s="13">
        <f t="shared" ref="V2574:V2585" si="3705">_xlfn.POISSON.DIST(3,K2574,FALSE) * _xlfn.POISSON.DIST(3,L2574,FALSE)</f>
        <v>1.3467800449684063E-2</v>
      </c>
      <c r="W2574" s="13">
        <f t="shared" ref="W2574:W2585" si="3706">_xlfn.POISSON.DIST(3,K2574,FALSE) * _xlfn.POISSON.DIST(0,L2574,FALSE)</f>
        <v>2.2101054953084804E-2</v>
      </c>
      <c r="X2574" s="13">
        <f t="shared" ref="X2574:X2585" si="3707">_xlfn.POISSON.DIST(3,K2574,FALSE) * _xlfn.POISSON.DIST(1,L2574,FALSE)</f>
        <v>3.4047976827733778E-2</v>
      </c>
      <c r="Y2574" s="13">
        <f t="shared" ref="Y2574:Y2585" si="3708">_xlfn.POISSON.DIST(3,K2574,FALSE) * _xlfn.POISSON.DIST(2,L2574,FALSE)</f>
        <v>2.6226456803142097E-2</v>
      </c>
      <c r="Z2574" s="13">
        <f t="shared" ref="Z2574:Z2585" si="3709">_xlfn.POISSON.DIST(0,K2574,FALSE) * _xlfn.POISSON.DIST(3,L2574,FALSE)</f>
        <v>3.4678504131199619E-2</v>
      </c>
      <c r="AA2574" s="13">
        <f t="shared" ref="AA2574:AA2585" si="3710">_xlfn.POISSON.DIST(1,K2574,FALSE) * _xlfn.POISSON.DIST(3,L2574,FALSE)</f>
        <v>4.5975120720406451E-2</v>
      </c>
      <c r="AB2574" s="13">
        <f t="shared" ref="AB2574:AB2585" si="3711">_xlfn.POISSON.DIST(2,K2574,FALSE) * _xlfn.POISSON.DIST(3,L2574,FALSE)</f>
        <v>3.0475820370727571E-2</v>
      </c>
      <c r="AC2574" s="13">
        <f t="shared" ref="AC2574:AC2585" si="3712">_xlfn.POISSON.DIST(4,K2574,FALSE) * _xlfn.POISSON.DIST(4,L2574,FALSE)</f>
        <v>1.7191648342304092E-3</v>
      </c>
      <c r="AD2574" s="13">
        <f t="shared" ref="AD2574:AD2585" si="3713">_xlfn.POISSON.DIST(4,K2574,FALSE) * _xlfn.POISSON.DIST(0,L2574,FALSE)</f>
        <v>7.3251333569074378E-3</v>
      </c>
      <c r="AE2574" s="13">
        <f t="shared" ref="AE2574:AE2585" si="3714">_xlfn.POISSON.DIST(4,K2574,FALSE) * _xlfn.POISSON.DIST(1,L2574,FALSE)</f>
        <v>1.1284799360278173E-2</v>
      </c>
      <c r="AF2574" s="13">
        <f t="shared" ref="AF2574:AF2585" si="3715">_xlfn.POISSON.DIST(4,K2574,FALSE) * _xlfn.POISSON.DIST(2,L2574,FALSE)</f>
        <v>8.6924490242658598E-3</v>
      </c>
      <c r="AG2574" s="13">
        <f t="shared" ref="AG2574:AG2585" si="3716">_xlfn.POISSON.DIST(4,K2574,FALSE) * _xlfn.POISSON.DIST(3,L2574,FALSE)</f>
        <v>4.4637432252700648E-3</v>
      </c>
      <c r="AH2574" s="13">
        <f t="shared" ref="AH2574:AH2585" si="3717">_xlfn.POISSON.DIST(0,K2574,FALSE) * _xlfn.POISSON.DIST(4,L2574,FALSE)</f>
        <v>1.335606951326492E-2</v>
      </c>
      <c r="AI2574" s="13">
        <f t="shared" ref="AI2574:AI2585" si="3718">_xlfn.POISSON.DIST(1,K2574,FALSE) * _xlfn.POISSON.DIST(4,L2574,FALSE)</f>
        <v>1.7706845309687053E-2</v>
      </c>
      <c r="AJ2574" s="13">
        <f t="shared" ref="AJ2574:AJ2585" si="3719">_xlfn.POISSON.DIST(2,K2574,FALSE) * _xlfn.POISSON.DIST(4,L2574,FALSE)</f>
        <v>1.173744904928032E-2</v>
      </c>
      <c r="AK2574" s="13">
        <f t="shared" ref="AK2574:AK2585" si="3720">_xlfn.POISSON.DIST(3,K2574,FALSE) * _xlfn.POISSON.DIST(4,L2574,FALSE)</f>
        <v>5.1869849494150747E-3</v>
      </c>
      <c r="AL2574" s="13">
        <f t="shared" ref="AL2574:AL2585" si="3721">_xlfn.POISSON.DIST(5,K2574,FALSE) * _xlfn.POISSON.DIST(5,L2574,FALSE)</f>
        <v>1.404488990247277E-4</v>
      </c>
      <c r="AM2574" s="13">
        <f t="shared" ref="AM2574:AM2585" si="3722">_xlfn.POISSON.DIST(5,K2574,FALSE) * _xlfn.POISSON.DIST(0,L2574,FALSE)</f>
        <v>1.9422630751474992E-3</v>
      </c>
      <c r="AN2574" s="13">
        <f t="shared" ref="AN2574:AN2585" si="3723">_xlfn.POISSON.DIST(5,K2574,FALSE) * _xlfn.POISSON.DIST(1,L2574,FALSE)</f>
        <v>2.9921706595618749E-3</v>
      </c>
      <c r="AO2574" s="13">
        <f t="shared" ref="AO2574:AO2585" si="3724">_xlfn.POISSON.DIST(5,K2574,FALSE) * _xlfn.POISSON.DIST(2,L2574,FALSE)</f>
        <v>2.3048075645630633E-3</v>
      </c>
      <c r="AP2574" s="13">
        <f t="shared" ref="AP2574:AP2585" si="3725">_xlfn.POISSON.DIST(5,K2574,FALSE) * _xlfn.POISSON.DIST(3,L2574,FALSE)</f>
        <v>1.1835639326902437E-3</v>
      </c>
      <c r="AQ2574" s="13">
        <f t="shared" ref="AQ2574:AQ2585" si="3726">_xlfn.POISSON.DIST(5,K2574,FALSE) * _xlfn.POISSON.DIST(4,L2574,FALSE)</f>
        <v>4.5583748649014369E-4</v>
      </c>
      <c r="AR2574" s="13">
        <f t="shared" ref="AR2574:AR2585" si="3727">_xlfn.POISSON.DIST(0,K2574,FALSE) * _xlfn.POISSON.DIST(5,L2574,FALSE)</f>
        <v>4.1151623419114066E-3</v>
      </c>
      <c r="AS2574" s="13">
        <f t="shared" ref="AS2574:AS2585" si="3728">_xlfn.POISSON.DIST(1,K2574,FALSE) * _xlfn.POISSON.DIST(5,L2574,FALSE)</f>
        <v>5.4556876137927786E-3</v>
      </c>
      <c r="AT2574" s="13">
        <f t="shared" ref="AT2574:AT2585" si="3729">_xlfn.POISSON.DIST(2,K2574,FALSE) * _xlfn.POISSON.DIST(5,L2574,FALSE)</f>
        <v>3.616446310775063E-3</v>
      </c>
      <c r="AU2574" s="13">
        <f t="shared" ref="AU2574:AU2585" si="3730">_xlfn.POISSON.DIST(3,K2574,FALSE) * _xlfn.POISSON.DIST(5,L2574,FALSE)</f>
        <v>1.5981711618597481E-3</v>
      </c>
      <c r="AV2574" s="13">
        <f t="shared" ref="AV2574:AV2585" si="3731">_xlfn.POISSON.DIST(4,K2574,FALSE) * _xlfn.POISSON.DIST(5,L2574,FALSE)</f>
        <v>5.2969493594930638E-4</v>
      </c>
      <c r="AW2574" s="13">
        <f t="shared" ref="AW2574:AW2585" si="3732">_xlfn.POISSON.DIST(6,K2574,FALSE) * _xlfn.POISSON.DIST(6,L2574,FALSE)</f>
        <v>7.9681346998063616E-6</v>
      </c>
      <c r="AX2574" s="13">
        <f t="shared" ref="AX2574:AX2585" si="3733">_xlfn.POISSON.DIST(6,K2574,FALSE) * _xlfn.POISSON.DIST(0,L2574,FALSE)</f>
        <v>4.2916008820555597E-4</v>
      </c>
      <c r="AY2574" s="13">
        <f t="shared" ref="AY2574:AY2585" si="3734">_xlfn.POISSON.DIST(6,K2574,FALSE) * _xlfn.POISSON.DIST(1,L2574,FALSE)</f>
        <v>6.6114639186359045E-4</v>
      </c>
      <c r="AZ2574" s="13">
        <f t="shared" ref="AZ2574:AZ2585" si="3735">_xlfn.POISSON.DIST(6,K2574,FALSE) * _xlfn.POISSON.DIST(2,L2574,FALSE)</f>
        <v>5.0926747790311583E-4</v>
      </c>
      <c r="BA2574" s="13">
        <f t="shared" ref="BA2574:BA2585" si="3736">_xlfn.POISSON.DIST(6,K2574,FALSE) * _xlfn.POISSON.DIST(3,L2574,FALSE)</f>
        <v>2.6151884790976928E-4</v>
      </c>
      <c r="BB2574" s="13">
        <f t="shared" ref="BB2574:BB2585" si="3737">_xlfn.POISSON.DIST(6,K2574,FALSE) * _xlfn.POISSON.DIST(4,L2574,FALSE)</f>
        <v>1.0072129693072227E-4</v>
      </c>
      <c r="BC2574" s="13">
        <f t="shared" ref="BC2574:BC2585" si="3738">_xlfn.POISSON.DIST(6,K2574,FALSE) * _xlfn.POISSON.DIST(5,L2574,FALSE)</f>
        <v>3.1033418008653623E-5</v>
      </c>
      <c r="BD2574" s="13">
        <f t="shared" ref="BD2574:BD2585" si="3739">_xlfn.POISSON.DIST(0,K2574,FALSE) * _xlfn.POISSON.DIST(6,L2574,FALSE)</f>
        <v>1.0566083259915876E-3</v>
      </c>
      <c r="BE2574" s="13">
        <f t="shared" ref="BE2574:BE2585" si="3740">_xlfn.POISSON.DIST(1,K2574,FALSE) * _xlfn.POISSON.DIST(6,L2574,FALSE)</f>
        <v>1.4008013482318966E-3</v>
      </c>
      <c r="BF2574" s="13">
        <f t="shared" ref="BF2574:BF2585" si="3741">_xlfn.POISSON.DIST(2,K2574,FALSE) * _xlfn.POISSON.DIST(6,L2574,FALSE)</f>
        <v>9.2855808956777139E-4</v>
      </c>
      <c r="BG2574" s="13">
        <f t="shared" ref="BG2574:BG2585" si="3742">_xlfn.POISSON.DIST(3,K2574,FALSE) * _xlfn.POISSON.DIST(6,L2574,FALSE)</f>
        <v>4.1034613356136045E-4</v>
      </c>
      <c r="BH2574" s="13">
        <f t="shared" ref="BH2574:BH2585" si="3743">_xlfn.POISSON.DIST(4,K2574,FALSE) * _xlfn.POISSON.DIST(6,L2574,FALSE)</f>
        <v>1.3600437432552374E-4</v>
      </c>
      <c r="BI2574" s="13">
        <f t="shared" ref="BI2574:BI2585" si="3744">_xlfn.POISSON.DIST(5,K2574,FALSE) * _xlfn.POISSON.DIST(6,L2574,FALSE)</f>
        <v>3.6061633480284673E-5</v>
      </c>
      <c r="BJ2574" s="14">
        <f t="shared" ref="BJ2574:BJ2585" si="3745">SUM(N2574,Q2574,T2574,W2574,X2574,Y2574,AD2574,AE2574,AF2574,AG2574,AM2574,AN2574,AO2574,AP2574,AQ2574,AX2574,AY2574,AZ2574,BA2574,BB2574,BC2574)</f>
        <v>0.32751732756785557</v>
      </c>
      <c r="BK2574" s="14">
        <f t="shared" ref="BK2574:BK2585" si="3746">SUM(M2574,P2574,S2574,V2574,AC2574,AL2574,AY2574)</f>
        <v>0.2484737513545443</v>
      </c>
      <c r="BL2574" s="14">
        <f t="shared" ref="BL2574:BL2585" si="3747">SUM(O2574,R2574,U2574,AA2574,AB2574,AH2574,AI2574,AJ2574,AK2574,AR2574,AS2574,AT2574,AU2574,AV2574,BD2574,BE2574,BF2574,BG2574,BH2574,BI2574)</f>
        <v>0.38845308771136294</v>
      </c>
      <c r="BM2574" s="14">
        <f t="shared" ref="BM2574:BM2585" si="3748">SUM(S2574:BI2574)</f>
        <v>0.54467118749038979</v>
      </c>
      <c r="BN2574" s="14">
        <f t="shared" ref="BN2574:BN2585" si="3749">SUM(M2574:R2574)</f>
        <v>0.45379830501740936</v>
      </c>
    </row>
    <row r="2575" spans="1:66" x14ac:dyDescent="0.25">
      <c r="A2575" t="s">
        <v>338</v>
      </c>
      <c r="B2575" t="s">
        <v>95</v>
      </c>
      <c r="C2575" t="s">
        <v>74</v>
      </c>
      <c r="D2575" t="s">
        <v>498</v>
      </c>
      <c r="E2575" s="10">
        <f>VLOOKUP(A2575,home!$A$2:$E$405,3,FALSE)</f>
        <v>1.4215</v>
      </c>
      <c r="F2575" s="10">
        <f>VLOOKUP(B2575,home!$B$2:$E$405,3,FALSE)</f>
        <v>1.1904999999999999</v>
      </c>
      <c r="G2575" s="10">
        <f>VLOOKUP(C2575,away!$B$2:$E$405,4,FALSE)</f>
        <v>1.6234</v>
      </c>
      <c r="H2575" s="10">
        <f>VLOOKUP(A2575,away!$A$2:$E$405,3,FALSE)</f>
        <v>1.0277000000000001</v>
      </c>
      <c r="I2575" s="10">
        <f>VLOOKUP(C2575,away!$B$2:$E$405,3,FALSE)</f>
        <v>0.67359999999999998</v>
      </c>
      <c r="J2575" s="10">
        <f>VLOOKUP(B2575,home!$B$2:$E$405,4,FALSE)</f>
        <v>0.97299999999999998</v>
      </c>
      <c r="K2575" s="12">
        <f t="shared" si="3694"/>
        <v>2.7472729205499995</v>
      </c>
      <c r="L2575" s="12">
        <f t="shared" si="3695"/>
        <v>0.67356773455999996</v>
      </c>
      <c r="M2575" s="13">
        <f t="shared" si="3696"/>
        <v>3.2684946619144915E-2</v>
      </c>
      <c r="N2575" s="13">
        <f t="shared" si="3697"/>
        <v>8.9794468756399098E-2</v>
      </c>
      <c r="O2575" s="13">
        <f t="shared" si="3698"/>
        <v>2.2015525448471972E-2</v>
      </c>
      <c r="P2575" s="13">
        <f t="shared" si="3699"/>
        <v>6.0482656896266432E-2</v>
      </c>
      <c r="Q2575" s="13">
        <f t="shared" si="3700"/>
        <v>0.12334495621481413</v>
      </c>
      <c r="R2575" s="13">
        <f t="shared" si="3701"/>
        <v>7.4144738007376459E-3</v>
      </c>
      <c r="S2575" s="13">
        <f t="shared" si="3702"/>
        <v>2.7980402017000357E-2</v>
      </c>
      <c r="T2575" s="13">
        <f t="shared" si="3703"/>
        <v>8.3081182727014743E-2</v>
      </c>
      <c r="U2575" s="13">
        <f t="shared" si="3704"/>
        <v>2.0369583092893967E-2</v>
      </c>
      <c r="V2575" s="13">
        <f t="shared" si="3705"/>
        <v>5.753001950997926E-3</v>
      </c>
      <c r="W2575" s="13">
        <f t="shared" si="3706"/>
        <v>0.11295408603179473</v>
      </c>
      <c r="X2575" s="13">
        <f t="shared" si="3707"/>
        <v>7.6082227837731317E-2</v>
      </c>
      <c r="Y2575" s="13">
        <f t="shared" si="3708"/>
        <v>2.5623266922469221E-2</v>
      </c>
      <c r="Z2575" s="13">
        <f t="shared" si="3709"/>
        <v>1.6647167736391097E-3</v>
      </c>
      <c r="AA2575" s="13">
        <f t="shared" si="3710"/>
        <v>4.5734313126040895E-3</v>
      </c>
      <c r="AB2575" s="13">
        <f t="shared" si="3711"/>
        <v>6.2822319995563293E-3</v>
      </c>
      <c r="AC2575" s="13">
        <f t="shared" si="3712"/>
        <v>6.6536142612580072E-4</v>
      </c>
      <c r="AD2575" s="13">
        <f t="shared" si="3713"/>
        <v>7.7578925455156156E-2</v>
      </c>
      <c r="AE2575" s="13">
        <f t="shared" si="3714"/>
        <v>5.2254661068428646E-2</v>
      </c>
      <c r="AF2575" s="13">
        <f t="shared" si="3715"/>
        <v>1.7598526838031054E-2</v>
      </c>
      <c r="AG2575" s="13">
        <f t="shared" si="3716"/>
        <v>3.9512666179619795E-3</v>
      </c>
      <c r="AH2575" s="13">
        <f t="shared" si="3717"/>
        <v>2.8032487647603182E-4</v>
      </c>
      <c r="AI2575" s="13">
        <f t="shared" si="3718"/>
        <v>7.7012894209912584E-4</v>
      </c>
      <c r="AJ2575" s="13">
        <f t="shared" si="3719"/>
        <v>1.0578771939803737E-3</v>
      </c>
      <c r="AK2575" s="13">
        <f t="shared" si="3720"/>
        <v>9.6875912276323309E-4</v>
      </c>
      <c r="AL2575" s="13">
        <f t="shared" si="3721"/>
        <v>4.9249371360215652E-5</v>
      </c>
      <c r="AM2575" s="13">
        <f t="shared" si="3722"/>
        <v>4.2626096221663502E-2</v>
      </c>
      <c r="AN2575" s="13">
        <f t="shared" si="3723"/>
        <v>2.8711563065162458E-2</v>
      </c>
      <c r="AO2575" s="13">
        <f t="shared" si="3724"/>
        <v>9.6695912447390224E-3</v>
      </c>
      <c r="AP2575" s="13">
        <f t="shared" si="3725"/>
        <v>2.1710415562800245E-3</v>
      </c>
      <c r="AQ2575" s="13">
        <f t="shared" si="3726"/>
        <v>3.6558588567478815E-4</v>
      </c>
      <c r="AR2575" s="13">
        <f t="shared" si="3727"/>
        <v>3.7763558397754526E-5</v>
      </c>
      <c r="AS2575" s="13">
        <f t="shared" si="3728"/>
        <v>1.0374680136975954E-4</v>
      </c>
      <c r="AT2575" s="13">
        <f t="shared" si="3729"/>
        <v>1.4251038899841002E-4</v>
      </c>
      <c r="AU2575" s="13">
        <f t="shared" si="3730"/>
        <v>1.3050497753079279E-4</v>
      </c>
      <c r="AV2575" s="13">
        <f t="shared" si="3731"/>
        <v>8.9633197691833295E-5</v>
      </c>
      <c r="AW2575" s="13">
        <f t="shared" si="3732"/>
        <v>2.5315194662731697E-6</v>
      </c>
      <c r="AX2575" s="13">
        <f t="shared" si="3733"/>
        <v>1.9517586643089127E-2</v>
      </c>
      <c r="AY2575" s="13">
        <f t="shared" si="3734"/>
        <v>1.3146416619264056E-2</v>
      </c>
      <c r="AZ2575" s="13">
        <f t="shared" si="3735"/>
        <v>4.427501029909812E-3</v>
      </c>
      <c r="BA2575" s="13">
        <f t="shared" si="3736"/>
        <v>9.9407394615947287E-4</v>
      </c>
      <c r="BB2575" s="13">
        <f t="shared" si="3737"/>
        <v>1.6739403397493887E-4</v>
      </c>
      <c r="BC2575" s="13">
        <f t="shared" si="3738"/>
        <v>2.2550244048671852E-5</v>
      </c>
      <c r="BD2575" s="13">
        <f t="shared" si="3739"/>
        <v>4.2393857464832952E-6</v>
      </c>
      <c r="BE2575" s="13">
        <f t="shared" si="3740"/>
        <v>1.1646749661079204E-5</v>
      </c>
      <c r="BF2575" s="13">
        <f t="shared" si="3741"/>
        <v>1.5998399978153895E-5</v>
      </c>
      <c r="BG2575" s="13">
        <f t="shared" si="3742"/>
        <v>1.4650657010703297E-5</v>
      </c>
      <c r="BH2575" s="13">
        <f t="shared" si="3743"/>
        <v>1.0062338318442793E-5</v>
      </c>
      <c r="BI2575" s="13">
        <f t="shared" si="3744"/>
        <v>5.5287979159340991E-6</v>
      </c>
      <c r="BJ2575" s="14">
        <f t="shared" si="3745"/>
        <v>0.78408296895976692</v>
      </c>
      <c r="BK2575" s="14">
        <f t="shared" si="3746"/>
        <v>0.1407620349001597</v>
      </c>
      <c r="BL2575" s="14">
        <f t="shared" si="3747"/>
        <v>6.4298621042202103E-2</v>
      </c>
      <c r="BM2575" s="14">
        <f t="shared" si="3748"/>
        <v>0.64192742884013565</v>
      </c>
      <c r="BN2575" s="14">
        <f t="shared" si="3749"/>
        <v>0.33573702773583414</v>
      </c>
    </row>
    <row r="2576" spans="1:66" x14ac:dyDescent="0.25">
      <c r="A2576" t="s">
        <v>338</v>
      </c>
      <c r="B2576" t="s">
        <v>77</v>
      </c>
      <c r="C2576" t="s">
        <v>78</v>
      </c>
      <c r="D2576" t="s">
        <v>499</v>
      </c>
      <c r="E2576" s="10">
        <f>VLOOKUP(A2576,home!$A$2:$E$405,3,FALSE)</f>
        <v>1.4215</v>
      </c>
      <c r="F2576" s="10">
        <f>VLOOKUP(B2576,home!$B$2:$E$405,3,FALSE)</f>
        <v>1.1364000000000001</v>
      </c>
      <c r="G2576" s="10">
        <f>VLOOKUP(C2576,away!$B$2:$E$405,4,FALSE)</f>
        <v>1.0823</v>
      </c>
      <c r="H2576" s="10">
        <f>VLOOKUP(A2576,away!$A$2:$E$405,3,FALSE)</f>
        <v>1.0277000000000001</v>
      </c>
      <c r="I2576" s="10">
        <f>VLOOKUP(C2576,away!$B$2:$E$405,3,FALSE)</f>
        <v>0.74850000000000005</v>
      </c>
      <c r="J2576" s="10">
        <f>VLOOKUP(B2576,home!$B$2:$E$405,4,FALSE)</f>
        <v>1.2724</v>
      </c>
      <c r="K2576" s="12">
        <f t="shared" si="3694"/>
        <v>1.7483394109800001</v>
      </c>
      <c r="L2576" s="12">
        <f t="shared" si="3695"/>
        <v>0.97877264178000012</v>
      </c>
      <c r="M2576" s="13">
        <f t="shared" si="3696"/>
        <v>6.5407911769962426E-2</v>
      </c>
      <c r="N2576" s="13">
        <f t="shared" si="3697"/>
        <v>0.11435522993732793</v>
      </c>
      <c r="O2576" s="13">
        <f t="shared" si="3698"/>
        <v>6.4019474596399298E-2</v>
      </c>
      <c r="P2576" s="13">
        <f t="shared" si="3699"/>
        <v>0.11192777050711782</v>
      </c>
      <c r="Q2576" s="13">
        <f t="shared" si="3700"/>
        <v>9.9965877675555218E-2</v>
      </c>
      <c r="R2576" s="13">
        <f t="shared" si="3701"/>
        <v>3.1330255138042662E-2</v>
      </c>
      <c r="S2576" s="13">
        <f t="shared" si="3702"/>
        <v>4.7883449691659634E-2</v>
      </c>
      <c r="T2576" s="13">
        <f t="shared" si="3703"/>
        <v>9.7843866180359521E-2</v>
      </c>
      <c r="U2576" s="13">
        <f t="shared" si="3704"/>
        <v>5.4775919813898628E-2</v>
      </c>
      <c r="V2576" s="13">
        <f t="shared" si="3705"/>
        <v>9.1043824025895861E-3</v>
      </c>
      <c r="W2576" s="13">
        <f t="shared" si="3706"/>
        <v>5.8258094564459677E-2</v>
      </c>
      <c r="X2576" s="13">
        <f t="shared" si="3707"/>
        <v>5.702142912192526E-2</v>
      </c>
      <c r="Y2576" s="13">
        <f t="shared" si="3708"/>
        <v>2.7905507409868906E-2</v>
      </c>
      <c r="Z2576" s="13">
        <f t="shared" si="3709"/>
        <v>1.0221732196367815E-2</v>
      </c>
      <c r="AA2576" s="13">
        <f t="shared" si="3710"/>
        <v>1.7871057247393008E-2</v>
      </c>
      <c r="AB2576" s="13">
        <f t="shared" si="3711"/>
        <v>1.5622336850748481E-2</v>
      </c>
      <c r="AC2576" s="13">
        <f t="shared" si="3712"/>
        <v>9.7372893870048668E-4</v>
      </c>
      <c r="AD2576" s="13">
        <f t="shared" si="3713"/>
        <v>2.5463730683911154E-2</v>
      </c>
      <c r="AE2576" s="13">
        <f t="shared" si="3714"/>
        <v>2.4923202951066169E-2</v>
      </c>
      <c r="AF2576" s="13">
        <f t="shared" si="3715"/>
        <v>1.2197074597017061E-2</v>
      </c>
      <c r="AG2576" s="13">
        <f t="shared" si="3716"/>
        <v>3.9793876417700408E-3</v>
      </c>
      <c r="AH2576" s="13">
        <f t="shared" si="3717"/>
        <v>2.5011879563516522E-3</v>
      </c>
      <c r="AI2576" s="13">
        <f t="shared" si="3718"/>
        <v>4.3729254783581167E-3</v>
      </c>
      <c r="AJ2576" s="13">
        <f t="shared" si="3719"/>
        <v>3.8226789775460336E-3</v>
      </c>
      <c r="AK2576" s="13">
        <f t="shared" si="3720"/>
        <v>2.2277801039894884E-3</v>
      </c>
      <c r="AL2576" s="13">
        <f t="shared" si="3721"/>
        <v>6.6650841610912411E-5</v>
      </c>
      <c r="AM2576" s="13">
        <f t="shared" si="3722"/>
        <v>8.9038487810525167E-3</v>
      </c>
      <c r="AN2576" s="13">
        <f t="shared" si="3723"/>
        <v>8.7148435934404044E-3</v>
      </c>
      <c r="AO2576" s="13">
        <f t="shared" si="3724"/>
        <v>4.2649252433255864E-3</v>
      </c>
      <c r="AP2576" s="13">
        <f t="shared" si="3725"/>
        <v>1.3914640491346649E-3</v>
      </c>
      <c r="AQ2576" s="13">
        <f t="shared" si="3726"/>
        <v>3.4048173582835789E-4</v>
      </c>
      <c r="AR2576" s="13">
        <f t="shared" si="3727"/>
        <v>4.8961886872532533E-4</v>
      </c>
      <c r="AS2576" s="13">
        <f t="shared" si="3728"/>
        <v>8.5601996455192929E-4</v>
      </c>
      <c r="AT2576" s="13">
        <f t="shared" si="3729"/>
        <v>7.483067203059205E-4</v>
      </c>
      <c r="AU2576" s="13">
        <f t="shared" si="3730"/>
        <v>4.3609804353734311E-4</v>
      </c>
      <c r="AV2576" s="13">
        <f t="shared" si="3731"/>
        <v>1.9061184914190228E-4</v>
      </c>
      <c r="AW2576" s="13">
        <f t="shared" si="3732"/>
        <v>3.1681862594889009E-6</v>
      </c>
      <c r="AX2576" s="13">
        <f t="shared" si="3733"/>
        <v>2.5944916222200593E-3</v>
      </c>
      <c r="AY2576" s="13">
        <f t="shared" si="3734"/>
        <v>2.5394174191564057E-3</v>
      </c>
      <c r="AZ2576" s="13">
        <f t="shared" si="3735"/>
        <v>1.2427561479649322E-3</v>
      </c>
      <c r="BA2576" s="13">
        <f t="shared" si="3736"/>
        <v>4.0545857267732454E-4</v>
      </c>
      <c r="BB2576" s="13">
        <f t="shared" si="3737"/>
        <v>9.9212939577933263E-5</v>
      </c>
      <c r="BC2576" s="13">
        <f t="shared" si="3738"/>
        <v>1.942138219389066E-5</v>
      </c>
      <c r="BD2576" s="13">
        <f t="shared" si="3739"/>
        <v>7.9870925601270264E-5</v>
      </c>
      <c r="BE2576" s="13">
        <f t="shared" si="3740"/>
        <v>1.3964148702015226E-4</v>
      </c>
      <c r="BF2576" s="13">
        <f t="shared" si="3741"/>
        <v>1.2207035758259217E-4</v>
      </c>
      <c r="BG2576" s="13">
        <f t="shared" si="3742"/>
        <v>7.11401390246891E-5</v>
      </c>
      <c r="BH2576" s="13">
        <f t="shared" si="3743"/>
        <v>3.109427718986508E-5</v>
      </c>
      <c r="BI2576" s="13">
        <f t="shared" si="3744"/>
        <v>1.0872670053395512E-5</v>
      </c>
      <c r="BJ2576" s="14">
        <f t="shared" si="3745"/>
        <v>0.55242972224983322</v>
      </c>
      <c r="BK2576" s="14">
        <f t="shared" si="3746"/>
        <v>0.23790331157079728</v>
      </c>
      <c r="BL2576" s="14">
        <f t="shared" si="3747"/>
        <v>0.19971896146546178</v>
      </c>
      <c r="BM2576" s="14">
        <f t="shared" si="3748"/>
        <v>0.51073095862515761</v>
      </c>
      <c r="BN2576" s="14">
        <f t="shared" si="3749"/>
        <v>0.48700651962440533</v>
      </c>
    </row>
    <row r="2577" spans="1:66" x14ac:dyDescent="0.25">
      <c r="A2577" t="s">
        <v>338</v>
      </c>
      <c r="B2577" t="s">
        <v>89</v>
      </c>
      <c r="C2577" t="s">
        <v>72</v>
      </c>
      <c r="D2577" t="s">
        <v>499</v>
      </c>
      <c r="E2577" s="10">
        <f>VLOOKUP(A2577,home!$A$2:$E$405,3,FALSE)</f>
        <v>1.4215</v>
      </c>
      <c r="F2577" s="10">
        <f>VLOOKUP(B2577,home!$B$2:$E$405,3,FALSE)</f>
        <v>0.70350000000000001</v>
      </c>
      <c r="G2577" s="10">
        <f>VLOOKUP(C2577,away!$B$2:$E$405,4,FALSE)</f>
        <v>0.91990000000000005</v>
      </c>
      <c r="H2577" s="10">
        <f>VLOOKUP(A2577,away!$A$2:$E$405,3,FALSE)</f>
        <v>1.0277000000000001</v>
      </c>
      <c r="I2577" s="10">
        <f>VLOOKUP(C2577,away!$B$2:$E$405,3,FALSE)</f>
        <v>0.74850000000000005</v>
      </c>
      <c r="J2577" s="10">
        <f>VLOOKUP(B2577,home!$B$2:$E$405,4,FALSE)</f>
        <v>0.81089999999999995</v>
      </c>
      <c r="K2577" s="12">
        <f t="shared" si="3694"/>
        <v>0.91992322747499999</v>
      </c>
      <c r="L2577" s="12">
        <f t="shared" si="3695"/>
        <v>0.62377140460500002</v>
      </c>
      <c r="M2577" s="13">
        <f t="shared" si="3696"/>
        <v>0.21359050351582765</v>
      </c>
      <c r="N2577" s="13">
        <f t="shared" si="3697"/>
        <v>0.19648686535229051</v>
      </c>
      <c r="O2577" s="13">
        <f t="shared" si="3698"/>
        <v>0.13323164838835702</v>
      </c>
      <c r="P2577" s="13">
        <f t="shared" si="3699"/>
        <v>0.12256288798723178</v>
      </c>
      <c r="Q2577" s="13">
        <f t="shared" si="3700"/>
        <v>9.0376415665662402E-2</v>
      </c>
      <c r="R2577" s="13">
        <f t="shared" si="3701"/>
        <v>4.1553046226522471E-2</v>
      </c>
      <c r="S2577" s="13">
        <f t="shared" si="3702"/>
        <v>1.758231436382373E-2</v>
      </c>
      <c r="T2577" s="13">
        <f t="shared" si="3703"/>
        <v>5.6374223742935575E-2</v>
      </c>
      <c r="U2577" s="13">
        <f t="shared" si="3704"/>
        <v>3.822561239612042E-2</v>
      </c>
      <c r="V2577" s="13">
        <f t="shared" si="3705"/>
        <v>1.1210128157791216E-3</v>
      </c>
      <c r="W2577" s="13">
        <f t="shared" si="3706"/>
        <v>2.7713121328926105E-2</v>
      </c>
      <c r="X2577" s="13">
        <f t="shared" si="3707"/>
        <v>1.7286652617333025E-2</v>
      </c>
      <c r="Y2577" s="13">
        <f t="shared" si="3708"/>
        <v>5.3914597920162602E-3</v>
      </c>
      <c r="Z2577" s="13">
        <f t="shared" si="3709"/>
        <v>8.6398673367781408E-3</v>
      </c>
      <c r="AA2577" s="13">
        <f t="shared" si="3710"/>
        <v>7.9480146454047797E-3</v>
      </c>
      <c r="AB2577" s="13">
        <f t="shared" si="3711"/>
        <v>3.6557816423096663E-3</v>
      </c>
      <c r="AC2577" s="13">
        <f t="shared" si="3712"/>
        <v>4.0203849747235597E-5</v>
      </c>
      <c r="AD2577" s="13">
        <f t="shared" si="3713"/>
        <v>6.3734860040779899E-3</v>
      </c>
      <c r="AE2577" s="13">
        <f t="shared" si="3714"/>
        <v>3.9755983169940372E-3</v>
      </c>
      <c r="AF2577" s="13">
        <f t="shared" si="3715"/>
        <v>1.2399322731683224E-3</v>
      </c>
      <c r="AG2577" s="13">
        <f t="shared" si="3716"/>
        <v>2.5781143188309172E-4</v>
      </c>
      <c r="AH2577" s="13">
        <f t="shared" si="3717"/>
        <v>1.3473255460657403E-3</v>
      </c>
      <c r="AI2577" s="13">
        <f t="shared" si="3718"/>
        <v>1.2394360647963126E-3</v>
      </c>
      <c r="AJ2577" s="13">
        <f t="shared" si="3719"/>
        <v>5.7009301248816841E-4</v>
      </c>
      <c r="AK2577" s="13">
        <f t="shared" si="3720"/>
        <v>1.7481393466968717E-4</v>
      </c>
      <c r="AL2577" s="13">
        <f t="shared" si="3721"/>
        <v>9.2279382315530605E-7</v>
      </c>
      <c r="AM2577" s="13">
        <f t="shared" si="3722"/>
        <v>1.1726235630276334E-3</v>
      </c>
      <c r="AN2577" s="13">
        <f t="shared" si="3723"/>
        <v>7.3144904698266679E-4</v>
      </c>
      <c r="AO2577" s="13">
        <f t="shared" si="3724"/>
        <v>2.2812849971668337E-4</v>
      </c>
      <c r="AP2577" s="13">
        <f t="shared" si="3725"/>
        <v>4.7433344899568986E-5</v>
      </c>
      <c r="AQ2577" s="13">
        <f t="shared" si="3726"/>
        <v>7.3968910432793888E-6</v>
      </c>
      <c r="AR2577" s="13">
        <f t="shared" si="3727"/>
        <v>1.6808462966592518E-4</v>
      </c>
      <c r="AS2577" s="13">
        <f t="shared" si="3728"/>
        <v>1.5462495501121802E-4</v>
      </c>
      <c r="AT2577" s="13">
        <f t="shared" si="3729"/>
        <v>7.1121543831048159E-5</v>
      </c>
      <c r="AU2577" s="13">
        <f t="shared" si="3730"/>
        <v>2.1808786714687504E-5</v>
      </c>
      <c r="AV2577" s="13">
        <f t="shared" si="3731"/>
        <v>5.0156023654723072E-6</v>
      </c>
      <c r="AW2577" s="13">
        <f t="shared" si="3732"/>
        <v>1.4708867113185008E-8</v>
      </c>
      <c r="AX2577" s="13">
        <f t="shared" si="3733"/>
        <v>1.7978727545226906E-4</v>
      </c>
      <c r="AY2577" s="13">
        <f t="shared" si="3734"/>
        <v>1.1214616133896792E-4</v>
      </c>
      <c r="AZ2577" s="13">
        <f t="shared" si="3735"/>
        <v>3.4976784289733484E-5</v>
      </c>
      <c r="BA2577" s="13">
        <f t="shared" si="3736"/>
        <v>7.2725059549910527E-6</v>
      </c>
      <c r="BB2577" s="13">
        <f t="shared" si="3737"/>
        <v>1.1340953136357487E-6</v>
      </c>
      <c r="BC2577" s="13">
        <f t="shared" si="3738"/>
        <v>1.4148324534850388E-7</v>
      </c>
      <c r="BD2577" s="13">
        <f t="shared" si="3739"/>
        <v>1.747439758987089E-5</v>
      </c>
      <c r="BE2577" s="13">
        <f t="shared" si="3740"/>
        <v>1.607510422905539E-5</v>
      </c>
      <c r="BF2577" s="13">
        <f t="shared" si="3741"/>
        <v>7.3939308821948274E-6</v>
      </c>
      <c r="BG2577" s="13">
        <f t="shared" si="3742"/>
        <v>2.2672829202919136E-6</v>
      </c>
      <c r="BH2577" s="13">
        <f t="shared" si="3743"/>
        <v>5.2143155540847E-7</v>
      </c>
      <c r="BI2577" s="13">
        <f t="shared" si="3744"/>
        <v>9.5935399871733827E-8</v>
      </c>
      <c r="BJ2577" s="14">
        <f t="shared" si="3745"/>
        <v>0.4079980561765521</v>
      </c>
      <c r="BK2577" s="14">
        <f t="shared" si="3746"/>
        <v>0.35500999148757167</v>
      </c>
      <c r="BL2577" s="14">
        <f t="shared" si="3747"/>
        <v>0.22841025545689933</v>
      </c>
      <c r="BM2577" s="14">
        <f t="shared" si="3748"/>
        <v>0.20214467186943752</v>
      </c>
      <c r="BN2577" s="14">
        <f t="shared" si="3749"/>
        <v>0.79780136713589178</v>
      </c>
    </row>
    <row r="2578" spans="1:66" x14ac:dyDescent="0.25">
      <c r="A2578" t="s">
        <v>338</v>
      </c>
      <c r="B2578" t="s">
        <v>87</v>
      </c>
      <c r="C2578" t="s">
        <v>94</v>
      </c>
      <c r="D2578" t="s">
        <v>498</v>
      </c>
      <c r="E2578" s="10">
        <f>VLOOKUP(A2578,home!$A$2:$E$405,3,FALSE)</f>
        <v>1.4215</v>
      </c>
      <c r="F2578" s="10">
        <f>VLOOKUP(B2578,home!$B$2:$E$405,3,FALSE)</f>
        <v>0.82069999999999999</v>
      </c>
      <c r="G2578" s="10">
        <f>VLOOKUP(C2578,away!$B$2:$E$405,4,FALSE)</f>
        <v>1.1364000000000001</v>
      </c>
      <c r="H2578" s="10">
        <f>VLOOKUP(A2578,away!$A$2:$E$405,3,FALSE)</f>
        <v>1.0277000000000001</v>
      </c>
      <c r="I2578" s="10">
        <f>VLOOKUP(C2578,away!$B$2:$E$405,3,FALSE)</f>
        <v>1.4220999999999999</v>
      </c>
      <c r="J2578" s="10">
        <f>VLOOKUP(B2578,home!$B$2:$E$405,4,FALSE)</f>
        <v>1.0541</v>
      </c>
      <c r="K2578" s="12">
        <f t="shared" si="3694"/>
        <v>1.3257527068200001</v>
      </c>
      <c r="L2578" s="12">
        <f t="shared" si="3695"/>
        <v>1.5405588963970001</v>
      </c>
      <c r="M2578" s="13">
        <f t="shared" si="3696"/>
        <v>5.6908440866630203E-2</v>
      </c>
      <c r="N2578" s="13">
        <f t="shared" si="3697"/>
        <v>7.544651951984091E-2</v>
      </c>
      <c r="O2578" s="13">
        <f t="shared" si="3698"/>
        <v>8.7670804857169757E-2</v>
      </c>
      <c r="P2578" s="13">
        <f t="shared" si="3699"/>
        <v>0.11622980684848083</v>
      </c>
      <c r="Q2578" s="13">
        <f t="shared" si="3700"/>
        <v>5.0011713736788546E-2</v>
      </c>
      <c r="R2578" s="13">
        <f t="shared" si="3701"/>
        <v>6.7531019188499117E-2</v>
      </c>
      <c r="S2578" s="13">
        <f t="shared" si="3702"/>
        <v>5.934694306463046E-2</v>
      </c>
      <c r="T2578" s="13">
        <f t="shared" si="3703"/>
        <v>7.7045990521269647E-2</v>
      </c>
      <c r="U2578" s="13">
        <f t="shared" si="3704"/>
        <v>8.9529431483466079E-2</v>
      </c>
      <c r="V2578" s="13">
        <f t="shared" si="3705"/>
        <v>1.3467800449684063E-2</v>
      </c>
      <c r="W2578" s="13">
        <f t="shared" si="3706"/>
        <v>2.2101054953084804E-2</v>
      </c>
      <c r="X2578" s="13">
        <f t="shared" si="3707"/>
        <v>3.4047976827733778E-2</v>
      </c>
      <c r="Y2578" s="13">
        <f t="shared" si="3708"/>
        <v>2.6226456803142097E-2</v>
      </c>
      <c r="Z2578" s="13">
        <f t="shared" si="3709"/>
        <v>3.4678504131199619E-2</v>
      </c>
      <c r="AA2578" s="13">
        <f t="shared" si="3710"/>
        <v>4.5975120720406451E-2</v>
      </c>
      <c r="AB2578" s="13">
        <f t="shared" si="3711"/>
        <v>3.0475820370727571E-2</v>
      </c>
      <c r="AC2578" s="13">
        <f t="shared" si="3712"/>
        <v>1.7191648342304092E-3</v>
      </c>
      <c r="AD2578" s="13">
        <f t="shared" si="3713"/>
        <v>7.3251333569074378E-3</v>
      </c>
      <c r="AE2578" s="13">
        <f t="shared" si="3714"/>
        <v>1.1284799360278173E-2</v>
      </c>
      <c r="AF2578" s="13">
        <f t="shared" si="3715"/>
        <v>8.6924490242658598E-3</v>
      </c>
      <c r="AG2578" s="13">
        <f t="shared" si="3716"/>
        <v>4.4637432252700648E-3</v>
      </c>
      <c r="AH2578" s="13">
        <f t="shared" si="3717"/>
        <v>1.335606951326492E-2</v>
      </c>
      <c r="AI2578" s="13">
        <f t="shared" si="3718"/>
        <v>1.7706845309687053E-2</v>
      </c>
      <c r="AJ2578" s="13">
        <f t="shared" si="3719"/>
        <v>1.173744904928032E-2</v>
      </c>
      <c r="AK2578" s="13">
        <f t="shared" si="3720"/>
        <v>5.1869849494150747E-3</v>
      </c>
      <c r="AL2578" s="13">
        <f t="shared" si="3721"/>
        <v>1.404488990247277E-4</v>
      </c>
      <c r="AM2578" s="13">
        <f t="shared" si="3722"/>
        <v>1.9422630751474992E-3</v>
      </c>
      <c r="AN2578" s="13">
        <f t="shared" si="3723"/>
        <v>2.9921706595618749E-3</v>
      </c>
      <c r="AO2578" s="13">
        <f t="shared" si="3724"/>
        <v>2.3048075645630633E-3</v>
      </c>
      <c r="AP2578" s="13">
        <f t="shared" si="3725"/>
        <v>1.1835639326902437E-3</v>
      </c>
      <c r="AQ2578" s="13">
        <f t="shared" si="3726"/>
        <v>4.5583748649014369E-4</v>
      </c>
      <c r="AR2578" s="13">
        <f t="shared" si="3727"/>
        <v>4.1151623419114066E-3</v>
      </c>
      <c r="AS2578" s="13">
        <f t="shared" si="3728"/>
        <v>5.4556876137927786E-3</v>
      </c>
      <c r="AT2578" s="13">
        <f t="shared" si="3729"/>
        <v>3.616446310775063E-3</v>
      </c>
      <c r="AU2578" s="13">
        <f t="shared" si="3730"/>
        <v>1.5981711618597481E-3</v>
      </c>
      <c r="AV2578" s="13">
        <f t="shared" si="3731"/>
        <v>5.2969493594930638E-4</v>
      </c>
      <c r="AW2578" s="13">
        <f t="shared" si="3732"/>
        <v>7.9681346998063616E-6</v>
      </c>
      <c r="AX2578" s="13">
        <f t="shared" si="3733"/>
        <v>4.2916008820555597E-4</v>
      </c>
      <c r="AY2578" s="13">
        <f t="shared" si="3734"/>
        <v>6.6114639186359045E-4</v>
      </c>
      <c r="AZ2578" s="13">
        <f t="shared" si="3735"/>
        <v>5.0926747790311583E-4</v>
      </c>
      <c r="BA2578" s="13">
        <f t="shared" si="3736"/>
        <v>2.6151884790976928E-4</v>
      </c>
      <c r="BB2578" s="13">
        <f t="shared" si="3737"/>
        <v>1.0072129693072227E-4</v>
      </c>
      <c r="BC2578" s="13">
        <f t="shared" si="3738"/>
        <v>3.1033418008653623E-5</v>
      </c>
      <c r="BD2578" s="13">
        <f t="shared" si="3739"/>
        <v>1.0566083259915876E-3</v>
      </c>
      <c r="BE2578" s="13">
        <f t="shared" si="3740"/>
        <v>1.4008013482318966E-3</v>
      </c>
      <c r="BF2578" s="13">
        <f t="shared" si="3741"/>
        <v>9.2855808956777139E-4</v>
      </c>
      <c r="BG2578" s="13">
        <f t="shared" si="3742"/>
        <v>4.1034613356136045E-4</v>
      </c>
      <c r="BH2578" s="13">
        <f t="shared" si="3743"/>
        <v>1.3600437432552374E-4</v>
      </c>
      <c r="BI2578" s="13">
        <f t="shared" si="3744"/>
        <v>3.6061633480284673E-5</v>
      </c>
      <c r="BJ2578" s="14">
        <f t="shared" si="3745"/>
        <v>0.32751732756785557</v>
      </c>
      <c r="BK2578" s="14">
        <f t="shared" si="3746"/>
        <v>0.2484737513545443</v>
      </c>
      <c r="BL2578" s="14">
        <f t="shared" si="3747"/>
        <v>0.38845308771136294</v>
      </c>
      <c r="BM2578" s="14">
        <f t="shared" si="3748"/>
        <v>0.54467118749038979</v>
      </c>
      <c r="BN2578" s="14">
        <f t="shared" si="3749"/>
        <v>0.45379830501740936</v>
      </c>
    </row>
    <row r="2579" spans="1:66" x14ac:dyDescent="0.25">
      <c r="A2579" t="s">
        <v>338</v>
      </c>
      <c r="B2579" t="s">
        <v>95</v>
      </c>
      <c r="C2579" t="s">
        <v>74</v>
      </c>
      <c r="D2579" t="s">
        <v>498</v>
      </c>
      <c r="E2579" s="10">
        <f>VLOOKUP(A2579,home!$A$2:$E$405,3,FALSE)</f>
        <v>1.4215</v>
      </c>
      <c r="F2579" s="10">
        <f>VLOOKUP(B2579,home!$B$2:$E$405,3,FALSE)</f>
        <v>1.1904999999999999</v>
      </c>
      <c r="G2579" s="10">
        <f>VLOOKUP(C2579,away!$B$2:$E$405,4,FALSE)</f>
        <v>1.6234</v>
      </c>
      <c r="H2579" s="10">
        <f>VLOOKUP(A2579,away!$A$2:$E$405,3,FALSE)</f>
        <v>1.0277000000000001</v>
      </c>
      <c r="I2579" s="10">
        <f>VLOOKUP(C2579,away!$B$2:$E$405,3,FALSE)</f>
        <v>0.67359999999999998</v>
      </c>
      <c r="J2579" s="10">
        <f>VLOOKUP(B2579,home!$B$2:$E$405,4,FALSE)</f>
        <v>0.97299999999999998</v>
      </c>
      <c r="K2579" s="12">
        <f t="shared" si="3694"/>
        <v>2.7472729205499995</v>
      </c>
      <c r="L2579" s="12">
        <f t="shared" si="3695"/>
        <v>0.67356773455999996</v>
      </c>
      <c r="M2579" s="13">
        <f t="shared" si="3696"/>
        <v>3.2684946619144915E-2</v>
      </c>
      <c r="N2579" s="13">
        <f t="shared" si="3697"/>
        <v>8.9794468756399098E-2</v>
      </c>
      <c r="O2579" s="13">
        <f t="shared" si="3698"/>
        <v>2.2015525448471972E-2</v>
      </c>
      <c r="P2579" s="13">
        <f t="shared" si="3699"/>
        <v>6.0482656896266432E-2</v>
      </c>
      <c r="Q2579" s="13">
        <f t="shared" si="3700"/>
        <v>0.12334495621481413</v>
      </c>
      <c r="R2579" s="13">
        <f t="shared" si="3701"/>
        <v>7.4144738007376459E-3</v>
      </c>
      <c r="S2579" s="13">
        <f t="shared" si="3702"/>
        <v>2.7980402017000357E-2</v>
      </c>
      <c r="T2579" s="13">
        <f t="shared" si="3703"/>
        <v>8.3081182727014743E-2</v>
      </c>
      <c r="U2579" s="13">
        <f t="shared" si="3704"/>
        <v>2.0369583092893967E-2</v>
      </c>
      <c r="V2579" s="13">
        <f t="shared" si="3705"/>
        <v>5.753001950997926E-3</v>
      </c>
      <c r="W2579" s="13">
        <f t="shared" si="3706"/>
        <v>0.11295408603179473</v>
      </c>
      <c r="X2579" s="13">
        <f t="shared" si="3707"/>
        <v>7.6082227837731317E-2</v>
      </c>
      <c r="Y2579" s="13">
        <f t="shared" si="3708"/>
        <v>2.5623266922469221E-2</v>
      </c>
      <c r="Z2579" s="13">
        <f t="shared" si="3709"/>
        <v>1.6647167736391097E-3</v>
      </c>
      <c r="AA2579" s="13">
        <f t="shared" si="3710"/>
        <v>4.5734313126040895E-3</v>
      </c>
      <c r="AB2579" s="13">
        <f t="shared" si="3711"/>
        <v>6.2822319995563293E-3</v>
      </c>
      <c r="AC2579" s="13">
        <f t="shared" si="3712"/>
        <v>6.6536142612580072E-4</v>
      </c>
      <c r="AD2579" s="13">
        <f t="shared" si="3713"/>
        <v>7.7578925455156156E-2</v>
      </c>
      <c r="AE2579" s="13">
        <f t="shared" si="3714"/>
        <v>5.2254661068428646E-2</v>
      </c>
      <c r="AF2579" s="13">
        <f t="shared" si="3715"/>
        <v>1.7598526838031054E-2</v>
      </c>
      <c r="AG2579" s="13">
        <f t="shared" si="3716"/>
        <v>3.9512666179619795E-3</v>
      </c>
      <c r="AH2579" s="13">
        <f t="shared" si="3717"/>
        <v>2.8032487647603182E-4</v>
      </c>
      <c r="AI2579" s="13">
        <f t="shared" si="3718"/>
        <v>7.7012894209912584E-4</v>
      </c>
      <c r="AJ2579" s="13">
        <f t="shared" si="3719"/>
        <v>1.0578771939803737E-3</v>
      </c>
      <c r="AK2579" s="13">
        <f t="shared" si="3720"/>
        <v>9.6875912276323309E-4</v>
      </c>
      <c r="AL2579" s="13">
        <f t="shared" si="3721"/>
        <v>4.9249371360215652E-5</v>
      </c>
      <c r="AM2579" s="13">
        <f t="shared" si="3722"/>
        <v>4.2626096221663502E-2</v>
      </c>
      <c r="AN2579" s="13">
        <f t="shared" si="3723"/>
        <v>2.8711563065162458E-2</v>
      </c>
      <c r="AO2579" s="13">
        <f t="shared" si="3724"/>
        <v>9.6695912447390224E-3</v>
      </c>
      <c r="AP2579" s="13">
        <f t="shared" si="3725"/>
        <v>2.1710415562800245E-3</v>
      </c>
      <c r="AQ2579" s="13">
        <f t="shared" si="3726"/>
        <v>3.6558588567478815E-4</v>
      </c>
      <c r="AR2579" s="13">
        <f t="shared" si="3727"/>
        <v>3.7763558397754526E-5</v>
      </c>
      <c r="AS2579" s="13">
        <f t="shared" si="3728"/>
        <v>1.0374680136975954E-4</v>
      </c>
      <c r="AT2579" s="13">
        <f t="shared" si="3729"/>
        <v>1.4251038899841002E-4</v>
      </c>
      <c r="AU2579" s="13">
        <f t="shared" si="3730"/>
        <v>1.3050497753079279E-4</v>
      </c>
      <c r="AV2579" s="13">
        <f t="shared" si="3731"/>
        <v>8.9633197691833295E-5</v>
      </c>
      <c r="AW2579" s="13">
        <f t="shared" si="3732"/>
        <v>2.5315194662731697E-6</v>
      </c>
      <c r="AX2579" s="13">
        <f t="shared" si="3733"/>
        <v>1.9517586643089127E-2</v>
      </c>
      <c r="AY2579" s="13">
        <f t="shared" si="3734"/>
        <v>1.3146416619264056E-2</v>
      </c>
      <c r="AZ2579" s="13">
        <f t="shared" si="3735"/>
        <v>4.427501029909812E-3</v>
      </c>
      <c r="BA2579" s="13">
        <f t="shared" si="3736"/>
        <v>9.9407394615947287E-4</v>
      </c>
      <c r="BB2579" s="13">
        <f t="shared" si="3737"/>
        <v>1.6739403397493887E-4</v>
      </c>
      <c r="BC2579" s="13">
        <f t="shared" si="3738"/>
        <v>2.2550244048671852E-5</v>
      </c>
      <c r="BD2579" s="13">
        <f t="shared" si="3739"/>
        <v>4.2393857464832952E-6</v>
      </c>
      <c r="BE2579" s="13">
        <f t="shared" si="3740"/>
        <v>1.1646749661079204E-5</v>
      </c>
      <c r="BF2579" s="13">
        <f t="shared" si="3741"/>
        <v>1.5998399978153895E-5</v>
      </c>
      <c r="BG2579" s="13">
        <f t="shared" si="3742"/>
        <v>1.4650657010703297E-5</v>
      </c>
      <c r="BH2579" s="13">
        <f t="shared" si="3743"/>
        <v>1.0062338318442793E-5</v>
      </c>
      <c r="BI2579" s="13">
        <f t="shared" si="3744"/>
        <v>5.5287979159340991E-6</v>
      </c>
      <c r="BJ2579" s="14">
        <f t="shared" si="3745"/>
        <v>0.78408296895976692</v>
      </c>
      <c r="BK2579" s="14">
        <f t="shared" si="3746"/>
        <v>0.1407620349001597</v>
      </c>
      <c r="BL2579" s="14">
        <f t="shared" si="3747"/>
        <v>6.4298621042202103E-2</v>
      </c>
      <c r="BM2579" s="14">
        <f t="shared" si="3748"/>
        <v>0.64192742884013565</v>
      </c>
      <c r="BN2579" s="14">
        <f t="shared" si="3749"/>
        <v>0.33573702773583414</v>
      </c>
    </row>
    <row r="2580" spans="1:66" x14ac:dyDescent="0.25">
      <c r="A2580" t="s">
        <v>338</v>
      </c>
      <c r="B2580" t="s">
        <v>77</v>
      </c>
      <c r="C2580" t="s">
        <v>78</v>
      </c>
      <c r="D2580" t="s">
        <v>499</v>
      </c>
      <c r="E2580" s="10">
        <f>VLOOKUP(A2580,home!$A$2:$E$405,3,FALSE)</f>
        <v>1.4215</v>
      </c>
      <c r="F2580" s="10">
        <f>VLOOKUP(B2580,home!$B$2:$E$405,3,FALSE)</f>
        <v>1.1364000000000001</v>
      </c>
      <c r="G2580" s="10">
        <f>VLOOKUP(C2580,away!$B$2:$E$405,4,FALSE)</f>
        <v>1.0823</v>
      </c>
      <c r="H2580" s="10">
        <f>VLOOKUP(A2580,away!$A$2:$E$405,3,FALSE)</f>
        <v>1.0277000000000001</v>
      </c>
      <c r="I2580" s="10">
        <f>VLOOKUP(C2580,away!$B$2:$E$405,3,FALSE)</f>
        <v>0.74850000000000005</v>
      </c>
      <c r="J2580" s="10">
        <f>VLOOKUP(B2580,home!$B$2:$E$405,4,FALSE)</f>
        <v>1.2724</v>
      </c>
      <c r="K2580" s="12">
        <f t="shared" si="3694"/>
        <v>1.7483394109800001</v>
      </c>
      <c r="L2580" s="12">
        <f t="shared" si="3695"/>
        <v>0.97877264178000012</v>
      </c>
      <c r="M2580" s="13">
        <f t="shared" si="3696"/>
        <v>6.5407911769962426E-2</v>
      </c>
      <c r="N2580" s="13">
        <f t="shared" si="3697"/>
        <v>0.11435522993732793</v>
      </c>
      <c r="O2580" s="13">
        <f t="shared" si="3698"/>
        <v>6.4019474596399298E-2</v>
      </c>
      <c r="P2580" s="13">
        <f t="shared" si="3699"/>
        <v>0.11192777050711782</v>
      </c>
      <c r="Q2580" s="13">
        <f t="shared" si="3700"/>
        <v>9.9965877675555218E-2</v>
      </c>
      <c r="R2580" s="13">
        <f t="shared" si="3701"/>
        <v>3.1330255138042662E-2</v>
      </c>
      <c r="S2580" s="13">
        <f t="shared" si="3702"/>
        <v>4.7883449691659634E-2</v>
      </c>
      <c r="T2580" s="13">
        <f t="shared" si="3703"/>
        <v>9.7843866180359521E-2</v>
      </c>
      <c r="U2580" s="13">
        <f t="shared" si="3704"/>
        <v>5.4775919813898628E-2</v>
      </c>
      <c r="V2580" s="13">
        <f t="shared" si="3705"/>
        <v>9.1043824025895861E-3</v>
      </c>
      <c r="W2580" s="13">
        <f t="shared" si="3706"/>
        <v>5.8258094564459677E-2</v>
      </c>
      <c r="X2580" s="13">
        <f t="shared" si="3707"/>
        <v>5.702142912192526E-2</v>
      </c>
      <c r="Y2580" s="13">
        <f t="shared" si="3708"/>
        <v>2.7905507409868906E-2</v>
      </c>
      <c r="Z2580" s="13">
        <f t="shared" si="3709"/>
        <v>1.0221732196367815E-2</v>
      </c>
      <c r="AA2580" s="13">
        <f t="shared" si="3710"/>
        <v>1.7871057247393008E-2</v>
      </c>
      <c r="AB2580" s="13">
        <f t="shared" si="3711"/>
        <v>1.5622336850748481E-2</v>
      </c>
      <c r="AC2580" s="13">
        <f t="shared" si="3712"/>
        <v>9.7372893870048668E-4</v>
      </c>
      <c r="AD2580" s="13">
        <f t="shared" si="3713"/>
        <v>2.5463730683911154E-2</v>
      </c>
      <c r="AE2580" s="13">
        <f t="shared" si="3714"/>
        <v>2.4923202951066169E-2</v>
      </c>
      <c r="AF2580" s="13">
        <f t="shared" si="3715"/>
        <v>1.2197074597017061E-2</v>
      </c>
      <c r="AG2580" s="13">
        <f t="shared" si="3716"/>
        <v>3.9793876417700408E-3</v>
      </c>
      <c r="AH2580" s="13">
        <f t="shared" si="3717"/>
        <v>2.5011879563516522E-3</v>
      </c>
      <c r="AI2580" s="13">
        <f t="shared" si="3718"/>
        <v>4.3729254783581167E-3</v>
      </c>
      <c r="AJ2580" s="13">
        <f t="shared" si="3719"/>
        <v>3.8226789775460336E-3</v>
      </c>
      <c r="AK2580" s="13">
        <f t="shared" si="3720"/>
        <v>2.2277801039894884E-3</v>
      </c>
      <c r="AL2580" s="13">
        <f t="shared" si="3721"/>
        <v>6.6650841610912411E-5</v>
      </c>
      <c r="AM2580" s="13">
        <f t="shared" si="3722"/>
        <v>8.9038487810525167E-3</v>
      </c>
      <c r="AN2580" s="13">
        <f t="shared" si="3723"/>
        <v>8.7148435934404044E-3</v>
      </c>
      <c r="AO2580" s="13">
        <f t="shared" si="3724"/>
        <v>4.2649252433255864E-3</v>
      </c>
      <c r="AP2580" s="13">
        <f t="shared" si="3725"/>
        <v>1.3914640491346649E-3</v>
      </c>
      <c r="AQ2580" s="13">
        <f t="shared" si="3726"/>
        <v>3.4048173582835789E-4</v>
      </c>
      <c r="AR2580" s="13">
        <f t="shared" si="3727"/>
        <v>4.8961886872532533E-4</v>
      </c>
      <c r="AS2580" s="13">
        <f t="shared" si="3728"/>
        <v>8.5601996455192929E-4</v>
      </c>
      <c r="AT2580" s="13">
        <f t="shared" si="3729"/>
        <v>7.483067203059205E-4</v>
      </c>
      <c r="AU2580" s="13">
        <f t="shared" si="3730"/>
        <v>4.3609804353734311E-4</v>
      </c>
      <c r="AV2580" s="13">
        <f t="shared" si="3731"/>
        <v>1.9061184914190228E-4</v>
      </c>
      <c r="AW2580" s="13">
        <f t="shared" si="3732"/>
        <v>3.1681862594889009E-6</v>
      </c>
      <c r="AX2580" s="13">
        <f t="shared" si="3733"/>
        <v>2.5944916222200593E-3</v>
      </c>
      <c r="AY2580" s="13">
        <f t="shared" si="3734"/>
        <v>2.5394174191564057E-3</v>
      </c>
      <c r="AZ2580" s="13">
        <f t="shared" si="3735"/>
        <v>1.2427561479649322E-3</v>
      </c>
      <c r="BA2580" s="13">
        <f t="shared" si="3736"/>
        <v>4.0545857267732454E-4</v>
      </c>
      <c r="BB2580" s="13">
        <f t="shared" si="3737"/>
        <v>9.9212939577933263E-5</v>
      </c>
      <c r="BC2580" s="13">
        <f t="shared" si="3738"/>
        <v>1.942138219389066E-5</v>
      </c>
      <c r="BD2580" s="13">
        <f t="shared" si="3739"/>
        <v>7.9870925601270264E-5</v>
      </c>
      <c r="BE2580" s="13">
        <f t="shared" si="3740"/>
        <v>1.3964148702015226E-4</v>
      </c>
      <c r="BF2580" s="13">
        <f t="shared" si="3741"/>
        <v>1.2207035758259217E-4</v>
      </c>
      <c r="BG2580" s="13">
        <f t="shared" si="3742"/>
        <v>7.11401390246891E-5</v>
      </c>
      <c r="BH2580" s="13">
        <f t="shared" si="3743"/>
        <v>3.109427718986508E-5</v>
      </c>
      <c r="BI2580" s="13">
        <f t="shared" si="3744"/>
        <v>1.0872670053395512E-5</v>
      </c>
      <c r="BJ2580" s="14">
        <f t="shared" si="3745"/>
        <v>0.55242972224983322</v>
      </c>
      <c r="BK2580" s="14">
        <f t="shared" si="3746"/>
        <v>0.23790331157079728</v>
      </c>
      <c r="BL2580" s="14">
        <f t="shared" si="3747"/>
        <v>0.19971896146546178</v>
      </c>
      <c r="BM2580" s="14">
        <f t="shared" si="3748"/>
        <v>0.51073095862515761</v>
      </c>
      <c r="BN2580" s="14">
        <f t="shared" si="3749"/>
        <v>0.48700651962440533</v>
      </c>
    </row>
    <row r="2581" spans="1:66" x14ac:dyDescent="0.25">
      <c r="A2581" t="s">
        <v>338</v>
      </c>
      <c r="B2581" t="s">
        <v>89</v>
      </c>
      <c r="C2581" t="s">
        <v>72</v>
      </c>
      <c r="D2581" t="s">
        <v>499</v>
      </c>
      <c r="E2581" s="10">
        <f>VLOOKUP(A2581,home!$A$2:$E$405,3,FALSE)</f>
        <v>1.4215</v>
      </c>
      <c r="F2581" s="10">
        <f>VLOOKUP(B2581,home!$B$2:$E$405,3,FALSE)</f>
        <v>0.70350000000000001</v>
      </c>
      <c r="G2581" s="10">
        <f>VLOOKUP(C2581,away!$B$2:$E$405,4,FALSE)</f>
        <v>0.91990000000000005</v>
      </c>
      <c r="H2581" s="10">
        <f>VLOOKUP(A2581,away!$A$2:$E$405,3,FALSE)</f>
        <v>1.0277000000000001</v>
      </c>
      <c r="I2581" s="10">
        <f>VLOOKUP(C2581,away!$B$2:$E$405,3,FALSE)</f>
        <v>0.74850000000000005</v>
      </c>
      <c r="J2581" s="10">
        <f>VLOOKUP(B2581,home!$B$2:$E$405,4,FALSE)</f>
        <v>0.81089999999999995</v>
      </c>
      <c r="K2581" s="12">
        <f t="shared" si="3694"/>
        <v>0.91992322747499999</v>
      </c>
      <c r="L2581" s="12">
        <f t="shared" si="3695"/>
        <v>0.62377140460500002</v>
      </c>
      <c r="M2581" s="13">
        <f t="shared" si="3696"/>
        <v>0.21359050351582765</v>
      </c>
      <c r="N2581" s="13">
        <f t="shared" si="3697"/>
        <v>0.19648686535229051</v>
      </c>
      <c r="O2581" s="13">
        <f t="shared" si="3698"/>
        <v>0.13323164838835702</v>
      </c>
      <c r="P2581" s="13">
        <f t="shared" si="3699"/>
        <v>0.12256288798723178</v>
      </c>
      <c r="Q2581" s="13">
        <f t="shared" si="3700"/>
        <v>9.0376415665662402E-2</v>
      </c>
      <c r="R2581" s="13">
        <f t="shared" si="3701"/>
        <v>4.1553046226522471E-2</v>
      </c>
      <c r="S2581" s="13">
        <f t="shared" si="3702"/>
        <v>1.758231436382373E-2</v>
      </c>
      <c r="T2581" s="13">
        <f t="shared" si="3703"/>
        <v>5.6374223742935575E-2</v>
      </c>
      <c r="U2581" s="13">
        <f t="shared" si="3704"/>
        <v>3.822561239612042E-2</v>
      </c>
      <c r="V2581" s="13">
        <f t="shared" si="3705"/>
        <v>1.1210128157791216E-3</v>
      </c>
      <c r="W2581" s="13">
        <f t="shared" si="3706"/>
        <v>2.7713121328926105E-2</v>
      </c>
      <c r="X2581" s="13">
        <f t="shared" si="3707"/>
        <v>1.7286652617333025E-2</v>
      </c>
      <c r="Y2581" s="13">
        <f t="shared" si="3708"/>
        <v>5.3914597920162602E-3</v>
      </c>
      <c r="Z2581" s="13">
        <f t="shared" si="3709"/>
        <v>8.6398673367781408E-3</v>
      </c>
      <c r="AA2581" s="13">
        <f t="shared" si="3710"/>
        <v>7.9480146454047797E-3</v>
      </c>
      <c r="AB2581" s="13">
        <f t="shared" si="3711"/>
        <v>3.6557816423096663E-3</v>
      </c>
      <c r="AC2581" s="13">
        <f t="shared" si="3712"/>
        <v>4.0203849747235597E-5</v>
      </c>
      <c r="AD2581" s="13">
        <f t="shared" si="3713"/>
        <v>6.3734860040779899E-3</v>
      </c>
      <c r="AE2581" s="13">
        <f t="shared" si="3714"/>
        <v>3.9755983169940372E-3</v>
      </c>
      <c r="AF2581" s="13">
        <f t="shared" si="3715"/>
        <v>1.2399322731683224E-3</v>
      </c>
      <c r="AG2581" s="13">
        <f t="shared" si="3716"/>
        <v>2.5781143188309172E-4</v>
      </c>
      <c r="AH2581" s="13">
        <f t="shared" si="3717"/>
        <v>1.3473255460657403E-3</v>
      </c>
      <c r="AI2581" s="13">
        <f t="shared" si="3718"/>
        <v>1.2394360647963126E-3</v>
      </c>
      <c r="AJ2581" s="13">
        <f t="shared" si="3719"/>
        <v>5.7009301248816841E-4</v>
      </c>
      <c r="AK2581" s="13">
        <f t="shared" si="3720"/>
        <v>1.7481393466968717E-4</v>
      </c>
      <c r="AL2581" s="13">
        <f t="shared" si="3721"/>
        <v>9.2279382315530605E-7</v>
      </c>
      <c r="AM2581" s="13">
        <f t="shared" si="3722"/>
        <v>1.1726235630276334E-3</v>
      </c>
      <c r="AN2581" s="13">
        <f t="shared" si="3723"/>
        <v>7.3144904698266679E-4</v>
      </c>
      <c r="AO2581" s="13">
        <f t="shared" si="3724"/>
        <v>2.2812849971668337E-4</v>
      </c>
      <c r="AP2581" s="13">
        <f t="shared" si="3725"/>
        <v>4.7433344899568986E-5</v>
      </c>
      <c r="AQ2581" s="13">
        <f t="shared" si="3726"/>
        <v>7.3968910432793888E-6</v>
      </c>
      <c r="AR2581" s="13">
        <f t="shared" si="3727"/>
        <v>1.6808462966592518E-4</v>
      </c>
      <c r="AS2581" s="13">
        <f t="shared" si="3728"/>
        <v>1.5462495501121802E-4</v>
      </c>
      <c r="AT2581" s="13">
        <f t="shared" si="3729"/>
        <v>7.1121543831048159E-5</v>
      </c>
      <c r="AU2581" s="13">
        <f t="shared" si="3730"/>
        <v>2.1808786714687504E-5</v>
      </c>
      <c r="AV2581" s="13">
        <f t="shared" si="3731"/>
        <v>5.0156023654723072E-6</v>
      </c>
      <c r="AW2581" s="13">
        <f t="shared" si="3732"/>
        <v>1.4708867113185008E-8</v>
      </c>
      <c r="AX2581" s="13">
        <f t="shared" si="3733"/>
        <v>1.7978727545226906E-4</v>
      </c>
      <c r="AY2581" s="13">
        <f t="shared" si="3734"/>
        <v>1.1214616133896792E-4</v>
      </c>
      <c r="AZ2581" s="13">
        <f t="shared" si="3735"/>
        <v>3.4976784289733484E-5</v>
      </c>
      <c r="BA2581" s="13">
        <f t="shared" si="3736"/>
        <v>7.2725059549910527E-6</v>
      </c>
      <c r="BB2581" s="13">
        <f t="shared" si="3737"/>
        <v>1.1340953136357487E-6</v>
      </c>
      <c r="BC2581" s="13">
        <f t="shared" si="3738"/>
        <v>1.4148324534850388E-7</v>
      </c>
      <c r="BD2581" s="13">
        <f t="shared" si="3739"/>
        <v>1.747439758987089E-5</v>
      </c>
      <c r="BE2581" s="13">
        <f t="shared" si="3740"/>
        <v>1.607510422905539E-5</v>
      </c>
      <c r="BF2581" s="13">
        <f t="shared" si="3741"/>
        <v>7.3939308821948274E-6</v>
      </c>
      <c r="BG2581" s="13">
        <f t="shared" si="3742"/>
        <v>2.2672829202919136E-6</v>
      </c>
      <c r="BH2581" s="13">
        <f t="shared" si="3743"/>
        <v>5.2143155540847E-7</v>
      </c>
      <c r="BI2581" s="13">
        <f t="shared" si="3744"/>
        <v>9.5935399871733827E-8</v>
      </c>
      <c r="BJ2581" s="14">
        <f t="shared" si="3745"/>
        <v>0.4079980561765521</v>
      </c>
      <c r="BK2581" s="14">
        <f t="shared" si="3746"/>
        <v>0.35500999148757167</v>
      </c>
      <c r="BL2581" s="14">
        <f t="shared" si="3747"/>
        <v>0.22841025545689933</v>
      </c>
      <c r="BM2581" s="14">
        <f t="shared" si="3748"/>
        <v>0.20214467186943752</v>
      </c>
      <c r="BN2581" s="14">
        <f t="shared" si="3749"/>
        <v>0.79780136713589178</v>
      </c>
    </row>
    <row r="2582" spans="1:66" x14ac:dyDescent="0.25">
      <c r="A2582" t="s">
        <v>343</v>
      </c>
      <c r="B2582" t="s">
        <v>195</v>
      </c>
      <c r="C2582" t="s">
        <v>184</v>
      </c>
      <c r="D2582" t="s">
        <v>499</v>
      </c>
      <c r="E2582" s="10">
        <f>VLOOKUP(A2582,home!$A$2:$E$405,3,FALSE)</f>
        <v>1.3052999999999999</v>
      </c>
      <c r="F2582" s="10">
        <f>VLOOKUP(B2582,home!$B$2:$E$405,3,FALSE)</f>
        <v>1.8548</v>
      </c>
      <c r="G2582" s="10">
        <f>VLOOKUP(C2582,away!$B$2:$E$405,4,FALSE)</f>
        <v>0.5645</v>
      </c>
      <c r="H2582" s="10">
        <f>VLOOKUP(A2582,away!$A$2:$E$405,3,FALSE)</f>
        <v>1.1211</v>
      </c>
      <c r="I2582" s="10">
        <f>VLOOKUP(C2582,away!$B$2:$E$405,3,FALSE)</f>
        <v>1.9717</v>
      </c>
      <c r="J2582" s="10">
        <f>VLOOKUP(B2582,home!$B$2:$E$405,4,FALSE)</f>
        <v>0.56340000000000001</v>
      </c>
      <c r="K2582" s="12">
        <f t="shared" si="3694"/>
        <v>1.3666942633799999</v>
      </c>
      <c r="L2582" s="12">
        <f t="shared" si="3695"/>
        <v>1.2453804149579999</v>
      </c>
      <c r="M2582" s="13">
        <f t="shared" si="3696"/>
        <v>7.3382141385638061E-2</v>
      </c>
      <c r="N2582" s="13">
        <f t="shared" si="3697"/>
        <v>0.10029095166629161</v>
      </c>
      <c r="O2582" s="13">
        <f t="shared" si="3698"/>
        <v>9.1388681689352547E-2</v>
      </c>
      <c r="P2582" s="13">
        <f t="shared" si="3699"/>
        <v>0.12490038700269895</v>
      </c>
      <c r="Q2582" s="13">
        <f t="shared" si="3700"/>
        <v>6.8533534155620801E-2</v>
      </c>
      <c r="R2582" s="13">
        <f t="shared" si="3701"/>
        <v>5.6906837162375226E-2</v>
      </c>
      <c r="S2582" s="13">
        <f t="shared" si="3702"/>
        <v>5.3146809219705937E-2</v>
      </c>
      <c r="T2582" s="13">
        <f t="shared" si="3703"/>
        <v>8.5350321205265284E-2</v>
      </c>
      <c r="U2582" s="13">
        <f t="shared" si="3704"/>
        <v>7.7774247896918017E-2</v>
      </c>
      <c r="V2582" s="13">
        <f t="shared" si="3705"/>
        <v>1.0050972612010965E-2</v>
      </c>
      <c r="W2582" s="13">
        <f t="shared" si="3706"/>
        <v>3.1221462659881408E-2</v>
      </c>
      <c r="X2582" s="13">
        <f t="shared" si="3707"/>
        <v>3.8882598122958807E-2</v>
      </c>
      <c r="Y2582" s="13">
        <f t="shared" si="3708"/>
        <v>2.4211813092507795E-2</v>
      </c>
      <c r="Z2582" s="13">
        <f t="shared" si="3709"/>
        <v>2.3623553493075395E-2</v>
      </c>
      <c r="AA2582" s="13">
        <f t="shared" si="3710"/>
        <v>3.2286175039636704E-2</v>
      </c>
      <c r="AB2582" s="13">
        <f t="shared" si="3711"/>
        <v>2.2062665106577013E-2</v>
      </c>
      <c r="AC2582" s="13">
        <f t="shared" si="3712"/>
        <v>1.0692063025222922E-3</v>
      </c>
      <c r="AD2582" s="13">
        <f t="shared" si="3713"/>
        <v>1.0667548477898201E-2</v>
      </c>
      <c r="AE2582" s="13">
        <f t="shared" si="3714"/>
        <v>1.3285155949989443E-2</v>
      </c>
      <c r="AF2582" s="13">
        <f t="shared" si="3715"/>
        <v>8.2725365148897979E-3</v>
      </c>
      <c r="AG2582" s="13">
        <f t="shared" si="3716"/>
        <v>3.4341516525562207E-3</v>
      </c>
      <c r="AH2582" s="13">
        <f t="shared" si="3717"/>
        <v>7.3550777129971889E-3</v>
      </c>
      <c r="AI2582" s="13">
        <f t="shared" si="3718"/>
        <v>1.0052142517067347E-2</v>
      </c>
      <c r="AJ2582" s="13">
        <f t="shared" si="3719"/>
        <v>6.8691027563770688E-3</v>
      </c>
      <c r="AK2582" s="13">
        <f t="shared" si="3720"/>
        <v>3.1293211105694282E-3</v>
      </c>
      <c r="AL2582" s="13">
        <f t="shared" si="3721"/>
        <v>7.2793886059528557E-5</v>
      </c>
      <c r="AM2582" s="13">
        <f t="shared" si="3722"/>
        <v>2.9158554618142997E-3</v>
      </c>
      <c r="AN2582" s="13">
        <f t="shared" si="3723"/>
        <v>3.6313492849918425E-3</v>
      </c>
      <c r="AO2582" s="13">
        <f t="shared" si="3724"/>
        <v>2.2612056397002889E-3</v>
      </c>
      <c r="AP2582" s="13">
        <f t="shared" si="3725"/>
        <v>9.3868707262510516E-4</v>
      </c>
      <c r="AQ2582" s="13">
        <f t="shared" si="3726"/>
        <v>2.9225562400539103E-4</v>
      </c>
      <c r="AR2582" s="13">
        <f t="shared" si="3727"/>
        <v>1.831973946852154E-3</v>
      </c>
      <c r="AS2582" s="13">
        <f t="shared" si="3728"/>
        <v>2.5037482838244558E-3</v>
      </c>
      <c r="AT2582" s="13">
        <f t="shared" si="3729"/>
        <v>1.7109292082252018E-3</v>
      </c>
      <c r="AU2582" s="13">
        <f t="shared" si="3730"/>
        <v>7.7943904464355615E-4</v>
      </c>
      <c r="AV2582" s="13">
        <f t="shared" si="3731"/>
        <v>2.6631371774218406E-4</v>
      </c>
      <c r="AW2582" s="13">
        <f t="shared" si="3732"/>
        <v>3.4416429031589289E-6</v>
      </c>
      <c r="AX2582" s="13">
        <f t="shared" si="3733"/>
        <v>6.6418048875114145E-4</v>
      </c>
      <c r="AY2582" s="13">
        <f t="shared" si="3734"/>
        <v>8.2715737268790378E-4</v>
      </c>
      <c r="AZ2582" s="13">
        <f t="shared" si="3735"/>
        <v>5.1506279601681534E-4</v>
      </c>
      <c r="BA2582" s="13">
        <f t="shared" si="3736"/>
        <v>2.138163728776164E-4</v>
      </c>
      <c r="BB2582" s="13">
        <f t="shared" si="3737"/>
        <v>6.657068079478511E-5</v>
      </c>
      <c r="BC2582" s="13">
        <f t="shared" si="3738"/>
        <v>1.6581164414449194E-5</v>
      </c>
      <c r="BD2582" s="13">
        <f t="shared" si="3739"/>
        <v>3.802507456871636E-4</v>
      </c>
      <c r="BE2582" s="13">
        <f t="shared" si="3740"/>
        <v>5.196865127766137E-4</v>
      </c>
      <c r="BF2582" s="13">
        <f t="shared" si="3741"/>
        <v>3.5512628788387753E-4</v>
      </c>
      <c r="BG2582" s="13">
        <f t="shared" si="3742"/>
        <v>1.6178302014210991E-4</v>
      </c>
      <c r="BH2582" s="13">
        <f t="shared" si="3743"/>
        <v>5.5276981385128169E-5</v>
      </c>
      <c r="BI2582" s="13">
        <f t="shared" si="3744"/>
        <v>1.5109346671203516E-5</v>
      </c>
      <c r="BJ2582" s="14">
        <f t="shared" si="3745"/>
        <v>0.39649279545653898</v>
      </c>
      <c r="BK2582" s="14">
        <f t="shared" si="3746"/>
        <v>0.26344946778132367</v>
      </c>
      <c r="BL2582" s="14">
        <f t="shared" si="3747"/>
        <v>0.31640388808770409</v>
      </c>
      <c r="BM2582" s="14">
        <f t="shared" si="3748"/>
        <v>0.48374345602688024</v>
      </c>
      <c r="BN2582" s="14">
        <f t="shared" si="3749"/>
        <v>0.51540253306197725</v>
      </c>
    </row>
    <row r="2583" spans="1:66" x14ac:dyDescent="0.25">
      <c r="A2583" t="s">
        <v>343</v>
      </c>
      <c r="B2583" t="s">
        <v>192</v>
      </c>
      <c r="C2583" t="s">
        <v>194</v>
      </c>
      <c r="D2583" t="s">
        <v>499</v>
      </c>
      <c r="E2583" s="10">
        <f>VLOOKUP(A2583,home!$A$2:$E$405,3,FALSE)</f>
        <v>1.3052999999999999</v>
      </c>
      <c r="F2583" s="10">
        <f>VLOOKUP(B2583,home!$B$2:$E$405,3,FALSE)</f>
        <v>1.2096</v>
      </c>
      <c r="G2583" s="10">
        <f>VLOOKUP(C2583,away!$B$2:$E$405,4,FALSE)</f>
        <v>0.8871</v>
      </c>
      <c r="H2583" s="10">
        <f>VLOOKUP(A2583,away!$A$2:$E$405,3,FALSE)</f>
        <v>1.1211</v>
      </c>
      <c r="I2583" s="10">
        <f>VLOOKUP(C2583,away!$B$2:$E$405,3,FALSE)</f>
        <v>1.4553</v>
      </c>
      <c r="J2583" s="10">
        <f>VLOOKUP(B2583,home!$B$2:$E$405,4,FALSE)</f>
        <v>0.79810000000000003</v>
      </c>
      <c r="K2583" s="12">
        <f t="shared" si="3694"/>
        <v>1.400634099648</v>
      </c>
      <c r="L2583" s="12">
        <f t="shared" si="3695"/>
        <v>1.3021295440230001</v>
      </c>
      <c r="M2583" s="13">
        <f t="shared" si="3696"/>
        <v>6.7020037062202456E-2</v>
      </c>
      <c r="N2583" s="13">
        <f t="shared" si="3697"/>
        <v>9.3870549268993533E-2</v>
      </c>
      <c r="O2583" s="13">
        <f t="shared" si="3698"/>
        <v>8.7268770300210241E-2</v>
      </c>
      <c r="P2583" s="13">
        <f t="shared" si="3699"/>
        <v>0.1222316155168231</v>
      </c>
      <c r="Q2583" s="13">
        <f t="shared" si="3700"/>
        <v>6.5739146129420001E-2</v>
      </c>
      <c r="R2583" s="13">
        <f t="shared" si="3701"/>
        <v>5.6817622039230353E-2</v>
      </c>
      <c r="S2583" s="13">
        <f t="shared" si="3702"/>
        <v>5.5731720268917026E-2</v>
      </c>
      <c r="T2583" s="13">
        <f t="shared" si="3703"/>
        <v>8.5600884373963029E-2</v>
      </c>
      <c r="U2583" s="13">
        <f t="shared" si="3704"/>
        <v>7.9580698889057777E-2</v>
      </c>
      <c r="V2583" s="13">
        <f t="shared" si="3705"/>
        <v>1.1293767095816273E-2</v>
      </c>
      <c r="W2583" s="13">
        <f t="shared" si="3706"/>
        <v>3.0692163250202829E-2</v>
      </c>
      <c r="X2583" s="13">
        <f t="shared" si="3707"/>
        <v>3.9965172538066085E-2</v>
      </c>
      <c r="Y2583" s="13">
        <f t="shared" si="3708"/>
        <v>2.601991594689626E-2</v>
      </c>
      <c r="Z2583" s="13">
        <f t="shared" si="3709"/>
        <v>2.4661301426138062E-2</v>
      </c>
      <c r="AA2583" s="13">
        <f t="shared" si="3710"/>
        <v>3.4541459719146822E-2</v>
      </c>
      <c r="AB2583" s="13">
        <f t="shared" si="3711"/>
        <v>2.418997316712744E-2</v>
      </c>
      <c r="AC2583" s="13">
        <f t="shared" si="3712"/>
        <v>1.2873532471631749E-3</v>
      </c>
      <c r="AD2583" s="13">
        <f t="shared" si="3713"/>
        <v>1.0747122610049318E-2</v>
      </c>
      <c r="AE2583" s="13">
        <f t="shared" si="3714"/>
        <v>1.3994145863782791E-2</v>
      </c>
      <c r="AF2583" s="13">
        <f t="shared" si="3715"/>
        <v>9.1110953862994209E-3</v>
      </c>
      <c r="AG2583" s="13">
        <f t="shared" si="3716"/>
        <v>3.9546088269707081E-3</v>
      </c>
      <c r="AH2583" s="13">
        <f t="shared" si="3717"/>
        <v>8.0280522952577288E-3</v>
      </c>
      <c r="AI2583" s="13">
        <f t="shared" si="3718"/>
        <v>1.1244363798495369E-2</v>
      </c>
      <c r="AJ2583" s="13">
        <f t="shared" si="3719"/>
        <v>7.8746196825100652E-3</v>
      </c>
      <c r="AK2583" s="13">
        <f t="shared" si="3720"/>
        <v>3.6764869496943016E-3</v>
      </c>
      <c r="AL2583" s="13">
        <f t="shared" si="3721"/>
        <v>9.391535668387563E-5</v>
      </c>
      <c r="AM2583" s="13">
        <f t="shared" si="3722"/>
        <v>3.0105572801466148E-3</v>
      </c>
      <c r="AN2583" s="13">
        <f t="shared" si="3723"/>
        <v>3.9201355784524343E-3</v>
      </c>
      <c r="AO2583" s="13">
        <f t="shared" si="3724"/>
        <v>2.5522621766393043E-3</v>
      </c>
      <c r="AP2583" s="13">
        <f t="shared" si="3725"/>
        <v>1.107791994764829E-3</v>
      </c>
      <c r="AQ2583" s="13">
        <f t="shared" si="3726"/>
        <v>3.6062217125386418E-4</v>
      </c>
      <c r="AR2583" s="13">
        <f t="shared" si="3727"/>
        <v>2.0907128149233482E-3</v>
      </c>
      <c r="AS2583" s="13">
        <f t="shared" si="3728"/>
        <v>2.9283236611526995E-3</v>
      </c>
      <c r="AT2583" s="13">
        <f t="shared" si="3729"/>
        <v>2.0507549873082734E-3</v>
      </c>
      <c r="AU2583" s="13">
        <f t="shared" si="3730"/>
        <v>9.5745245508238976E-4</v>
      </c>
      <c r="AV2583" s="13">
        <f t="shared" si="3731"/>
        <v>3.3526013934502248E-4</v>
      </c>
      <c r="AW2583" s="13">
        <f t="shared" si="3732"/>
        <v>4.7578746896305574E-6</v>
      </c>
      <c r="AX2583" s="13">
        <f t="shared" si="3733"/>
        <v>7.0278153091948088E-4</v>
      </c>
      <c r="AY2583" s="13">
        <f t="shared" si="3734"/>
        <v>9.1511259440396945E-4</v>
      </c>
      <c r="AZ2583" s="13">
        <f t="shared" si="3735"/>
        <v>5.9579757264047271E-4</v>
      </c>
      <c r="BA2583" s="13">
        <f t="shared" si="3736"/>
        <v>2.5860187386411634E-4</v>
      </c>
      <c r="BB2583" s="13">
        <f t="shared" si="3737"/>
        <v>8.4183285024543806E-5</v>
      </c>
      <c r="BC2583" s="13">
        <f t="shared" si="3738"/>
        <v>2.1923508508673483E-5</v>
      </c>
      <c r="BD2583" s="13">
        <f t="shared" si="3739"/>
        <v>4.537298207298634E-4</v>
      </c>
      <c r="BE2583" s="13">
        <f t="shared" si="3740"/>
        <v>6.355094589414207E-4</v>
      </c>
      <c r="BF2583" s="13">
        <f t="shared" si="3741"/>
        <v>4.4505810942110225E-4</v>
      </c>
      <c r="BG2583" s="13">
        <f t="shared" si="3742"/>
        <v>2.0778785479335553E-4</v>
      </c>
      <c r="BH2583" s="13">
        <f t="shared" si="3743"/>
        <v>7.2758688729070218E-5</v>
      </c>
      <c r="BI2583" s="13">
        <f t="shared" si="3744"/>
        <v>2.0381660095922049E-5</v>
      </c>
      <c r="BJ2583" s="14">
        <f t="shared" si="3745"/>
        <v>0.39322457376126224</v>
      </c>
      <c r="BK2583" s="14">
        <f t="shared" si="3746"/>
        <v>0.25857352114200982</v>
      </c>
      <c r="BL2583" s="14">
        <f t="shared" si="3747"/>
        <v>0.32341977649125259</v>
      </c>
      <c r="BM2583" s="14">
        <f t="shared" si="3748"/>
        <v>0.5060210777840688</v>
      </c>
      <c r="BN2583" s="14">
        <f t="shared" si="3749"/>
        <v>0.49294774031687971</v>
      </c>
    </row>
    <row r="2584" spans="1:66" x14ac:dyDescent="0.25">
      <c r="A2584" t="s">
        <v>344</v>
      </c>
      <c r="B2584" t="s">
        <v>208</v>
      </c>
      <c r="C2584" t="s">
        <v>205</v>
      </c>
      <c r="D2584" t="s">
        <v>500</v>
      </c>
      <c r="E2584" s="10">
        <f>VLOOKUP(A2584,home!$A$2:$E$405,3,FALSE)</f>
        <v>1.3976999999999999</v>
      </c>
      <c r="F2584" s="10">
        <f>VLOOKUP(B2584,home!$B$2:$E$405,3,FALSE)</f>
        <v>0.85170000000000001</v>
      </c>
      <c r="G2584" s="10">
        <f>VLOOKUP(C2584,away!$B$2:$E$405,4,FALSE)</f>
        <v>1.4309000000000001</v>
      </c>
      <c r="H2584" s="10">
        <f>VLOOKUP(A2584,away!$A$2:$E$405,3,FALSE)</f>
        <v>1.0585</v>
      </c>
      <c r="I2584" s="10">
        <f>VLOOKUP(C2584,away!$B$2:$E$405,3,FALSE)</f>
        <v>1.1114999999999999</v>
      </c>
      <c r="J2584" s="10">
        <f>VLOOKUP(B2584,home!$B$2:$E$405,4,FALSE)</f>
        <v>0.98970000000000002</v>
      </c>
      <c r="K2584" s="12">
        <f t="shared" si="3694"/>
        <v>1.7033735376810002</v>
      </c>
      <c r="L2584" s="12">
        <f t="shared" si="3695"/>
        <v>1.1644045656749999</v>
      </c>
      <c r="M2584" s="13">
        <f t="shared" si="3696"/>
        <v>5.6825045794577346E-2</v>
      </c>
      <c r="N2584" s="13">
        <f t="shared" si="3697"/>
        <v>9.6794279283994047E-2</v>
      </c>
      <c r="O2584" s="13">
        <f t="shared" si="3698"/>
        <v>6.616734276789682E-2</v>
      </c>
      <c r="P2584" s="13">
        <f t="shared" si="3699"/>
        <v>0.11270770072950374</v>
      </c>
      <c r="Q2584" s="13">
        <f t="shared" si="3700"/>
        <v>8.243840696562986E-2</v>
      </c>
      <c r="R2584" s="13">
        <f t="shared" si="3701"/>
        <v>3.8522778008760881E-2</v>
      </c>
      <c r="S2584" s="13">
        <f t="shared" si="3702"/>
        <v>5.5886562105259212E-2</v>
      </c>
      <c r="T2584" s="13">
        <f t="shared" si="3703"/>
        <v>9.5991657457753135E-2</v>
      </c>
      <c r="U2584" s="13">
        <f t="shared" si="3704"/>
        <v>6.5618680658082865E-2</v>
      </c>
      <c r="V2584" s="13">
        <f t="shared" si="3705"/>
        <v>1.2316255248376691E-2</v>
      </c>
      <c r="W2584" s="13">
        <f t="shared" si="3706"/>
        <v>4.6807800304610327E-2</v>
      </c>
      <c r="X2584" s="13">
        <f t="shared" si="3707"/>
        <v>5.4503216383891918E-2</v>
      </c>
      <c r="Y2584" s="13">
        <f t="shared" si="3708"/>
        <v>3.1731897000688111E-2</v>
      </c>
      <c r="Z2584" s="13">
        <f t="shared" si="3709"/>
        <v>1.4952032865295218E-2</v>
      </c>
      <c r="AA2584" s="13">
        <f t="shared" si="3710"/>
        <v>2.5468897117280495E-2</v>
      </c>
      <c r="AB2584" s="13">
        <f t="shared" si="3711"/>
        <v>2.1691522691747754E-2</v>
      </c>
      <c r="AC2584" s="13">
        <f t="shared" si="3712"/>
        <v>1.52676604923067E-3</v>
      </c>
      <c r="AD2584" s="13">
        <f t="shared" si="3713"/>
        <v>1.9932792098982473E-2</v>
      </c>
      <c r="AE2584" s="13">
        <f t="shared" si="3714"/>
        <v>2.3209834126705756E-2</v>
      </c>
      <c r="AF2584" s="13">
        <f t="shared" si="3715"/>
        <v>1.3512818412847807E-2</v>
      </c>
      <c r="AG2584" s="13">
        <f t="shared" si="3716"/>
        <v>5.2447958183523971E-3</v>
      </c>
      <c r="AH2584" s="13">
        <f t="shared" si="3717"/>
        <v>4.3525538336181011E-3</v>
      </c>
      <c r="AI2584" s="13">
        <f t="shared" si="3718"/>
        <v>7.4140250215170645E-3</v>
      </c>
      <c r="AJ2584" s="13">
        <f t="shared" si="3719"/>
        <v>6.3144270146784885E-3</v>
      </c>
      <c r="AK2584" s="13">
        <f t="shared" si="3720"/>
        <v>3.5852759608071254E-3</v>
      </c>
      <c r="AL2584" s="13">
        <f t="shared" si="3721"/>
        <v>1.2112848379055969E-4</v>
      </c>
      <c r="AM2584" s="13">
        <f t="shared" si="3722"/>
        <v>6.7905981187007317E-3</v>
      </c>
      <c r="AN2584" s="13">
        <f t="shared" si="3723"/>
        <v>7.9070034530791984E-3</v>
      </c>
      <c r="AO2584" s="13">
        <f t="shared" si="3724"/>
        <v>4.6034754607867049E-3</v>
      </c>
      <c r="AP2584" s="13">
        <f t="shared" si="3725"/>
        <v>1.7867692815042877E-3</v>
      </c>
      <c r="AQ2584" s="13">
        <f t="shared" si="3726"/>
        <v>5.20130577297858E-4</v>
      </c>
      <c r="AR2584" s="13">
        <f t="shared" si="3727"/>
        <v>1.0136267112422267E-3</v>
      </c>
      <c r="AS2584" s="13">
        <f t="shared" si="3728"/>
        <v>1.7265849170166293E-3</v>
      </c>
      <c r="AT2584" s="13">
        <f t="shared" si="3729"/>
        <v>1.4705095291026361E-3</v>
      </c>
      <c r="AU2584" s="13">
        <f t="shared" si="3730"/>
        <v>8.3494233959372649E-4</v>
      </c>
      <c r="AV2584" s="13">
        <f t="shared" si="3731"/>
        <v>3.5555467168835425E-4</v>
      </c>
      <c r="AW2584" s="13">
        <f t="shared" si="3732"/>
        <v>6.6735601011007748E-6</v>
      </c>
      <c r="AX2584" s="13">
        <f t="shared" si="3733"/>
        <v>1.9278208567368694E-3</v>
      </c>
      <c r="AY2584" s="13">
        <f t="shared" si="3734"/>
        <v>2.2447634073879006E-3</v>
      </c>
      <c r="AZ2584" s="13">
        <f t="shared" si="3735"/>
        <v>1.306906380211321E-3</v>
      </c>
      <c r="BA2584" s="13">
        <f t="shared" si="3736"/>
        <v>5.0725591867594984E-4</v>
      </c>
      <c r="BB2584" s="13">
        <f t="shared" si="3737"/>
        <v>1.4766277691798566E-4</v>
      </c>
      <c r="BC2584" s="13">
        <f t="shared" si="3738"/>
        <v>3.4387842324710241E-5</v>
      </c>
      <c r="BD2584" s="13">
        <f t="shared" si="3739"/>
        <v>1.9671192841009744E-4</v>
      </c>
      <c r="BE2584" s="13">
        <f t="shared" si="3740"/>
        <v>3.3507389339995934E-4</v>
      </c>
      <c r="BF2584" s="13">
        <f t="shared" si="3741"/>
        <v>2.8537800159261756E-4</v>
      </c>
      <c r="BG2584" s="13">
        <f t="shared" si="3742"/>
        <v>1.6203511204971707E-4</v>
      </c>
      <c r="BH2584" s="13">
        <f t="shared" si="3743"/>
        <v>6.9001580510165951E-5</v>
      </c>
      <c r="BI2584" s="13">
        <f t="shared" si="3744"/>
        <v>2.3507093259836343E-5</v>
      </c>
      <c r="BJ2584" s="14">
        <f t="shared" si="3745"/>
        <v>0.49794427192707941</v>
      </c>
      <c r="BK2584" s="14">
        <f t="shared" si="3746"/>
        <v>0.24162822181812613</v>
      </c>
      <c r="BL2584" s="14">
        <f t="shared" si="3747"/>
        <v>0.24560842885225553</v>
      </c>
      <c r="BM2584" s="14">
        <f t="shared" si="3748"/>
        <v>0.54443931206510654</v>
      </c>
      <c r="BN2584" s="14">
        <f t="shared" si="3749"/>
        <v>0.45345555355036271</v>
      </c>
    </row>
    <row r="2585" spans="1:66" s="15" customFormat="1" x14ac:dyDescent="0.25">
      <c r="A2585" s="15" t="s">
        <v>344</v>
      </c>
      <c r="B2585" s="15" t="s">
        <v>210</v>
      </c>
      <c r="C2585" s="15" t="s">
        <v>212</v>
      </c>
      <c r="D2585" s="15" t="s">
        <v>500</v>
      </c>
      <c r="E2585" s="15">
        <f>VLOOKUP(A2585,home!$A$2:$E$405,3,FALSE)</f>
        <v>1.3976999999999999</v>
      </c>
      <c r="F2585" s="15">
        <f>VLOOKUP(B2585,home!$B$2:$E$405,3,FALSE)</f>
        <v>1.1783999999999999</v>
      </c>
      <c r="G2585" s="15">
        <f>VLOOKUP(C2585,away!$B$2:$E$405,4,FALSE)</f>
        <v>1.3951</v>
      </c>
      <c r="H2585" s="15">
        <f>VLOOKUP(A2585,away!$A$2:$E$405,3,FALSE)</f>
        <v>1.0585</v>
      </c>
      <c r="I2585" s="15">
        <f>VLOOKUP(C2585,away!$B$2:$E$405,3,FALSE)</f>
        <v>0.99199999999999999</v>
      </c>
      <c r="J2585" s="15">
        <f>VLOOKUP(B2585,home!$B$2:$E$405,4,FALSE)</f>
        <v>0.94469999999999998</v>
      </c>
      <c r="K2585" s="16">
        <f t="shared" si="3694"/>
        <v>2.297799008568</v>
      </c>
      <c r="L2585" s="16">
        <f t="shared" si="3695"/>
        <v>0.99196523040000006</v>
      </c>
      <c r="M2585" s="17">
        <f t="shared" si="3696"/>
        <v>3.7262633437622074E-2</v>
      </c>
      <c r="N2585" s="17">
        <f t="shared" si="3697"/>
        <v>8.5622042169600815E-2</v>
      </c>
      <c r="O2585" s="17">
        <f t="shared" si="3698"/>
        <v>3.6963236763261527E-2</v>
      </c>
      <c r="P2585" s="17">
        <f t="shared" si="3699"/>
        <v>8.4934088788086601E-2</v>
      </c>
      <c r="Q2585" s="17">
        <f t="shared" si="3700"/>
        <v>9.8371121804438133E-2</v>
      </c>
      <c r="R2585" s="17">
        <f t="shared" si="3701"/>
        <v>1.8333122836099235E-2</v>
      </c>
      <c r="S2585" s="17">
        <f t="shared" si="3702"/>
        <v>4.8398346901182727E-2</v>
      </c>
      <c r="T2585" s="17">
        <f t="shared" si="3703"/>
        <v>9.7580732505445938E-2</v>
      </c>
      <c r="U2585" s="17">
        <f t="shared" si="3704"/>
        <v>4.2125831476744188E-2</v>
      </c>
      <c r="V2585" s="17">
        <f t="shared" si="3705"/>
        <v>1.2257347713532917E-2</v>
      </c>
      <c r="W2585" s="17">
        <f t="shared" si="3706"/>
        <v>7.5345688717986622E-2</v>
      </c>
      <c r="X2585" s="17">
        <f t="shared" si="3707"/>
        <v>7.4740303468784297E-2</v>
      </c>
      <c r="Y2585" s="17">
        <f t="shared" si="3708"/>
        <v>3.7069891175289263E-2</v>
      </c>
      <c r="Z2585" s="17">
        <f t="shared" si="3709"/>
        <v>6.0619401393542278E-3</v>
      </c>
      <c r="AA2585" s="17">
        <f t="shared" si="3710"/>
        <v>1.392912004220671E-2</v>
      </c>
      <c r="AB2585" s="17">
        <f t="shared" si="3711"/>
        <v>1.6003159111603622E-2</v>
      </c>
      <c r="AC2585" s="17">
        <f t="shared" si="3712"/>
        <v>1.7461639230866627E-3</v>
      </c>
      <c r="AD2585" s="17">
        <f t="shared" si="3713"/>
        <v>4.3282312209015704E-2</v>
      </c>
      <c r="AE2585" s="17">
        <f t="shared" si="3714"/>
        <v>4.2934548802661003E-2</v>
      </c>
      <c r="AF2585" s="17">
        <f t="shared" si="3715"/>
        <v>2.129478979757583E-2</v>
      </c>
      <c r="AG2585" s="17">
        <f t="shared" si="3716"/>
        <v>7.0412303559572956E-3</v>
      </c>
      <c r="AH2585" s="17">
        <f t="shared" si="3717"/>
        <v>1.5033084617513809E-3</v>
      </c>
      <c r="AI2585" s="17">
        <f t="shared" si="3718"/>
        <v>3.4543006929842086E-3</v>
      </c>
      <c r="AJ2585" s="17">
        <f t="shared" si="3719"/>
        <v>3.9686443538174358E-3</v>
      </c>
      <c r="AK2585" s="17">
        <f t="shared" si="3720"/>
        <v>3.0397156871868978E-3</v>
      </c>
      <c r="AL2585" s="17">
        <f t="shared" si="3721"/>
        <v>1.5920382216706868E-4</v>
      </c>
      <c r="AM2585" s="17">
        <f t="shared" si="3722"/>
        <v>1.9890810816481388E-2</v>
      </c>
      <c r="AN2585" s="17">
        <f t="shared" si="3723"/>
        <v>1.9730992734413772E-2</v>
      </c>
      <c r="AO2585" s="17">
        <f t="shared" si="3724"/>
        <v>9.7862293769067406E-3</v>
      </c>
      <c r="AP2585" s="17">
        <f t="shared" si="3725"/>
        <v>3.2358664262035156E-3</v>
      </c>
      <c r="AQ2585" s="17">
        <f t="shared" si="3726"/>
        <v>8.0246674625314863E-4</v>
      </c>
      <c r="AR2585" s="17">
        <f t="shared" si="3727"/>
        <v>2.9824594492469577E-4</v>
      </c>
      <c r="AS2585" s="17">
        <f t="shared" si="3728"/>
        <v>6.8530923655739243E-4</v>
      </c>
      <c r="AT2585" s="17">
        <f t="shared" si="3729"/>
        <v>7.8735144216203468E-4</v>
      </c>
      <c r="AU2585" s="17">
        <f t="shared" si="3730"/>
        <v>6.0305845439816944E-4</v>
      </c>
      <c r="AV2585" s="17">
        <f t="shared" si="3731"/>
        <v>3.4642677965616606E-4</v>
      </c>
      <c r="AW2585" s="17">
        <f t="shared" si="3732"/>
        <v>1.0079975508303631E-5</v>
      </c>
      <c r="AX2585" s="17">
        <f t="shared" si="3733"/>
        <v>7.6175142289540993E-3</v>
      </c>
      <c r="AY2585" s="17">
        <f t="shared" si="3734"/>
        <v>7.5563092571997318E-3</v>
      </c>
      <c r="AZ2585" s="17">
        <f t="shared" si="3735"/>
        <v>3.7477980266458922E-3</v>
      </c>
      <c r="BA2585" s="17">
        <f t="shared" si="3736"/>
        <v>1.2392284443314863E-3</v>
      </c>
      <c r="BB2585" s="17">
        <f t="shared" si="3737"/>
        <v>3.0731788232487905E-4</v>
      </c>
      <c r="BC2585" s="17">
        <f t="shared" si="3738"/>
        <v>6.0969730789287779E-5</v>
      </c>
      <c r="BD2585" s="17">
        <f t="shared" si="3739"/>
        <v>4.9308267912181897E-5</v>
      </c>
      <c r="BE2585" s="17">
        <f t="shared" si="3740"/>
        <v>1.133004891228169E-4</v>
      </c>
      <c r="BF2585" s="17">
        <f t="shared" si="3741"/>
        <v>1.301708757883391E-4</v>
      </c>
      <c r="BG2585" s="17">
        <f t="shared" si="3742"/>
        <v>9.9702169776957943E-5</v>
      </c>
      <c r="BH2585" s="17">
        <f t="shared" si="3743"/>
        <v>5.7273886716393093E-5</v>
      </c>
      <c r="BI2585" s="17">
        <f t="shared" si="3744"/>
        <v>2.6320776022752801E-5</v>
      </c>
      <c r="BJ2585" s="18">
        <f t="shared" si="3745"/>
        <v>0.65725816467725884</v>
      </c>
      <c r="BK2585" s="18">
        <f t="shared" si="3746"/>
        <v>0.19231409384287781</v>
      </c>
      <c r="BL2585" s="18">
        <f t="shared" si="3747"/>
        <v>0.14251690774869305</v>
      </c>
      <c r="BM2585" s="18">
        <f t="shared" si="3748"/>
        <v>0.62911863132738388</v>
      </c>
      <c r="BN2585" s="18">
        <f t="shared" si="3749"/>
        <v>0.36148624579910837</v>
      </c>
    </row>
    <row r="2586" spans="1:66" x14ac:dyDescent="0.25">
      <c r="A2586" t="s">
        <v>338</v>
      </c>
      <c r="B2586" t="s">
        <v>85</v>
      </c>
      <c r="C2586" t="s">
        <v>493</v>
      </c>
      <c r="D2586" s="7" t="s">
        <v>503</v>
      </c>
      <c r="E2586" s="10">
        <f>VLOOKUP(A2586,home!$A$2:$E$405,3,FALSE)</f>
        <v>1.4215</v>
      </c>
      <c r="F2586" s="10">
        <f>VLOOKUP(B2586,home!$B$2:$E$405,3,FALSE)</f>
        <v>1.2987</v>
      </c>
      <c r="G2586" s="10" t="e">
        <f>VLOOKUP(C2586,away!$B$2:$E$405,4,FALSE)</f>
        <v>#N/A</v>
      </c>
      <c r="H2586" s="10">
        <f>VLOOKUP(A2586,away!$A$2:$E$405,3,FALSE)</f>
        <v>1.0277000000000001</v>
      </c>
      <c r="I2586" s="10" t="e">
        <f>VLOOKUP(C2586,away!$B$2:$E$405,3,FALSE)</f>
        <v>#N/A</v>
      </c>
      <c r="J2586" s="10">
        <f>VLOOKUP(B2586,home!$B$2:$E$405,4,FALSE)</f>
        <v>1.5718000000000001</v>
      </c>
      <c r="K2586" s="12" t="e">
        <f t="shared" ref="K2586:K2649" si="3750">E2586*F2586*G2586</f>
        <v>#N/A</v>
      </c>
      <c r="L2586" s="12" t="e">
        <f t="shared" ref="L2586:L2649" si="3751">H2586*I2586*J2586</f>
        <v>#N/A</v>
      </c>
      <c r="M2586" s="13" t="e">
        <f t="shared" ref="M2586:M2649" si="3752">_xlfn.POISSON.DIST(0,K2586,FALSE) * _xlfn.POISSON.DIST(0,L2586,FALSE)</f>
        <v>#N/A</v>
      </c>
      <c r="N2586" s="13" t="e">
        <f t="shared" ref="N2586:N2649" si="3753">_xlfn.POISSON.DIST(1,K2586,FALSE) * _xlfn.POISSON.DIST(0,L2586,FALSE)</f>
        <v>#N/A</v>
      </c>
      <c r="O2586" s="13" t="e">
        <f t="shared" ref="O2586:O2649" si="3754">_xlfn.POISSON.DIST(0,K2586,FALSE) * _xlfn.POISSON.DIST(1,L2586,FALSE)</f>
        <v>#N/A</v>
      </c>
      <c r="P2586" s="13" t="e">
        <f t="shared" ref="P2586:P2649" si="3755">_xlfn.POISSON.DIST(1,K2586,FALSE) * _xlfn.POISSON.DIST(1,L2586,FALSE)</f>
        <v>#N/A</v>
      </c>
      <c r="Q2586" s="13" t="e">
        <f t="shared" ref="Q2586:Q2649" si="3756">_xlfn.POISSON.DIST(2,K2586,FALSE) * _xlfn.POISSON.DIST(0,L2586,FALSE)</f>
        <v>#N/A</v>
      </c>
      <c r="R2586" s="13" t="e">
        <f t="shared" ref="R2586:R2649" si="3757">_xlfn.POISSON.DIST(0,K2586,FALSE) * _xlfn.POISSON.DIST(2,L2586,FALSE)</f>
        <v>#N/A</v>
      </c>
      <c r="S2586" s="13" t="e">
        <f t="shared" ref="S2586:S2649" si="3758">_xlfn.POISSON.DIST(2,K2586,FALSE) * _xlfn.POISSON.DIST(2,L2586,FALSE)</f>
        <v>#N/A</v>
      </c>
      <c r="T2586" s="13" t="e">
        <f t="shared" ref="T2586:T2649" si="3759">_xlfn.POISSON.DIST(2,K2586,FALSE) * _xlfn.POISSON.DIST(1,L2586,FALSE)</f>
        <v>#N/A</v>
      </c>
      <c r="U2586" s="13" t="e">
        <f t="shared" ref="U2586:U2649" si="3760">_xlfn.POISSON.DIST(1,K2586,FALSE) * _xlfn.POISSON.DIST(2,L2586,FALSE)</f>
        <v>#N/A</v>
      </c>
      <c r="V2586" s="13" t="e">
        <f t="shared" ref="V2586:V2649" si="3761">_xlfn.POISSON.DIST(3,K2586,FALSE) * _xlfn.POISSON.DIST(3,L2586,FALSE)</f>
        <v>#N/A</v>
      </c>
      <c r="W2586" s="13" t="e">
        <f t="shared" ref="W2586:W2649" si="3762">_xlfn.POISSON.DIST(3,K2586,FALSE) * _xlfn.POISSON.DIST(0,L2586,FALSE)</f>
        <v>#N/A</v>
      </c>
      <c r="X2586" s="13" t="e">
        <f t="shared" ref="X2586:X2649" si="3763">_xlfn.POISSON.DIST(3,K2586,FALSE) * _xlfn.POISSON.DIST(1,L2586,FALSE)</f>
        <v>#N/A</v>
      </c>
      <c r="Y2586" s="13" t="e">
        <f t="shared" ref="Y2586:Y2649" si="3764">_xlfn.POISSON.DIST(3,K2586,FALSE) * _xlfn.POISSON.DIST(2,L2586,FALSE)</f>
        <v>#N/A</v>
      </c>
      <c r="Z2586" s="13" t="e">
        <f t="shared" ref="Z2586:Z2649" si="3765">_xlfn.POISSON.DIST(0,K2586,FALSE) * _xlfn.POISSON.DIST(3,L2586,FALSE)</f>
        <v>#N/A</v>
      </c>
      <c r="AA2586" s="13" t="e">
        <f t="shared" ref="AA2586:AA2649" si="3766">_xlfn.POISSON.DIST(1,K2586,FALSE) * _xlfn.POISSON.DIST(3,L2586,FALSE)</f>
        <v>#N/A</v>
      </c>
      <c r="AB2586" s="13" t="e">
        <f t="shared" ref="AB2586:AB2649" si="3767">_xlfn.POISSON.DIST(2,K2586,FALSE) * _xlfn.POISSON.DIST(3,L2586,FALSE)</f>
        <v>#N/A</v>
      </c>
      <c r="AC2586" s="13" t="e">
        <f t="shared" ref="AC2586:AC2649" si="3768">_xlfn.POISSON.DIST(4,K2586,FALSE) * _xlfn.POISSON.DIST(4,L2586,FALSE)</f>
        <v>#N/A</v>
      </c>
      <c r="AD2586" s="13" t="e">
        <f t="shared" ref="AD2586:AD2649" si="3769">_xlfn.POISSON.DIST(4,K2586,FALSE) * _xlfn.POISSON.DIST(0,L2586,FALSE)</f>
        <v>#N/A</v>
      </c>
      <c r="AE2586" s="13" t="e">
        <f t="shared" ref="AE2586:AE2649" si="3770">_xlfn.POISSON.DIST(4,K2586,FALSE) * _xlfn.POISSON.DIST(1,L2586,FALSE)</f>
        <v>#N/A</v>
      </c>
      <c r="AF2586" s="13" t="e">
        <f t="shared" ref="AF2586:AF2649" si="3771">_xlfn.POISSON.DIST(4,K2586,FALSE) * _xlfn.POISSON.DIST(2,L2586,FALSE)</f>
        <v>#N/A</v>
      </c>
      <c r="AG2586" s="13" t="e">
        <f t="shared" ref="AG2586:AG2649" si="3772">_xlfn.POISSON.DIST(4,K2586,FALSE) * _xlfn.POISSON.DIST(3,L2586,FALSE)</f>
        <v>#N/A</v>
      </c>
      <c r="AH2586" s="13" t="e">
        <f t="shared" ref="AH2586:AH2649" si="3773">_xlfn.POISSON.DIST(0,K2586,FALSE) * _xlfn.POISSON.DIST(4,L2586,FALSE)</f>
        <v>#N/A</v>
      </c>
      <c r="AI2586" s="13" t="e">
        <f t="shared" ref="AI2586:AI2649" si="3774">_xlfn.POISSON.DIST(1,K2586,FALSE) * _xlfn.POISSON.DIST(4,L2586,FALSE)</f>
        <v>#N/A</v>
      </c>
      <c r="AJ2586" s="13" t="e">
        <f t="shared" ref="AJ2586:AJ2649" si="3775">_xlfn.POISSON.DIST(2,K2586,FALSE) * _xlfn.POISSON.DIST(4,L2586,FALSE)</f>
        <v>#N/A</v>
      </c>
      <c r="AK2586" s="13" t="e">
        <f t="shared" ref="AK2586:AK2649" si="3776">_xlfn.POISSON.DIST(3,K2586,FALSE) * _xlfn.POISSON.DIST(4,L2586,FALSE)</f>
        <v>#N/A</v>
      </c>
      <c r="AL2586" s="13" t="e">
        <f t="shared" ref="AL2586:AL2649" si="3777">_xlfn.POISSON.DIST(5,K2586,FALSE) * _xlfn.POISSON.DIST(5,L2586,FALSE)</f>
        <v>#N/A</v>
      </c>
      <c r="AM2586" s="13" t="e">
        <f t="shared" ref="AM2586:AM2649" si="3778">_xlfn.POISSON.DIST(5,K2586,FALSE) * _xlfn.POISSON.DIST(0,L2586,FALSE)</f>
        <v>#N/A</v>
      </c>
      <c r="AN2586" s="13" t="e">
        <f t="shared" ref="AN2586:AN2649" si="3779">_xlfn.POISSON.DIST(5,K2586,FALSE) * _xlfn.POISSON.DIST(1,L2586,FALSE)</f>
        <v>#N/A</v>
      </c>
      <c r="AO2586" s="13" t="e">
        <f t="shared" ref="AO2586:AO2649" si="3780">_xlfn.POISSON.DIST(5,K2586,FALSE) * _xlfn.POISSON.DIST(2,L2586,FALSE)</f>
        <v>#N/A</v>
      </c>
      <c r="AP2586" s="13" t="e">
        <f t="shared" ref="AP2586:AP2649" si="3781">_xlfn.POISSON.DIST(5,K2586,FALSE) * _xlfn.POISSON.DIST(3,L2586,FALSE)</f>
        <v>#N/A</v>
      </c>
      <c r="AQ2586" s="13" t="e">
        <f t="shared" ref="AQ2586:AQ2649" si="3782">_xlfn.POISSON.DIST(5,K2586,FALSE) * _xlfn.POISSON.DIST(4,L2586,FALSE)</f>
        <v>#N/A</v>
      </c>
      <c r="AR2586" s="13" t="e">
        <f t="shared" ref="AR2586:AR2649" si="3783">_xlfn.POISSON.DIST(0,K2586,FALSE) * _xlfn.POISSON.DIST(5,L2586,FALSE)</f>
        <v>#N/A</v>
      </c>
      <c r="AS2586" s="13" t="e">
        <f t="shared" ref="AS2586:AS2649" si="3784">_xlfn.POISSON.DIST(1,K2586,FALSE) * _xlfn.POISSON.DIST(5,L2586,FALSE)</f>
        <v>#N/A</v>
      </c>
      <c r="AT2586" s="13" t="e">
        <f t="shared" ref="AT2586:AT2649" si="3785">_xlfn.POISSON.DIST(2,K2586,FALSE) * _xlfn.POISSON.DIST(5,L2586,FALSE)</f>
        <v>#N/A</v>
      </c>
      <c r="AU2586" s="13" t="e">
        <f t="shared" ref="AU2586:AU2649" si="3786">_xlfn.POISSON.DIST(3,K2586,FALSE) * _xlfn.POISSON.DIST(5,L2586,FALSE)</f>
        <v>#N/A</v>
      </c>
      <c r="AV2586" s="13" t="e">
        <f t="shared" ref="AV2586:AV2649" si="3787">_xlfn.POISSON.DIST(4,K2586,FALSE) * _xlfn.POISSON.DIST(5,L2586,FALSE)</f>
        <v>#N/A</v>
      </c>
      <c r="AW2586" s="13" t="e">
        <f t="shared" ref="AW2586:AW2649" si="3788">_xlfn.POISSON.DIST(6,K2586,FALSE) * _xlfn.POISSON.DIST(6,L2586,FALSE)</f>
        <v>#N/A</v>
      </c>
      <c r="AX2586" s="13" t="e">
        <f t="shared" ref="AX2586:AX2649" si="3789">_xlfn.POISSON.DIST(6,K2586,FALSE) * _xlfn.POISSON.DIST(0,L2586,FALSE)</f>
        <v>#N/A</v>
      </c>
      <c r="AY2586" s="13" t="e">
        <f t="shared" ref="AY2586:AY2649" si="3790">_xlfn.POISSON.DIST(6,K2586,FALSE) * _xlfn.POISSON.DIST(1,L2586,FALSE)</f>
        <v>#N/A</v>
      </c>
      <c r="AZ2586" s="13" t="e">
        <f t="shared" ref="AZ2586:AZ2649" si="3791">_xlfn.POISSON.DIST(6,K2586,FALSE) * _xlfn.POISSON.DIST(2,L2586,FALSE)</f>
        <v>#N/A</v>
      </c>
      <c r="BA2586" s="13" t="e">
        <f t="shared" ref="BA2586:BA2649" si="3792">_xlfn.POISSON.DIST(6,K2586,FALSE) * _xlfn.POISSON.DIST(3,L2586,FALSE)</f>
        <v>#N/A</v>
      </c>
      <c r="BB2586" s="13" t="e">
        <f t="shared" ref="BB2586:BB2649" si="3793">_xlfn.POISSON.DIST(6,K2586,FALSE) * _xlfn.POISSON.DIST(4,L2586,FALSE)</f>
        <v>#N/A</v>
      </c>
      <c r="BC2586" s="13" t="e">
        <f t="shared" ref="BC2586:BC2649" si="3794">_xlfn.POISSON.DIST(6,K2586,FALSE) * _xlfn.POISSON.DIST(5,L2586,FALSE)</f>
        <v>#N/A</v>
      </c>
      <c r="BD2586" s="13" t="e">
        <f t="shared" ref="BD2586:BD2649" si="3795">_xlfn.POISSON.DIST(0,K2586,FALSE) * _xlfn.POISSON.DIST(6,L2586,FALSE)</f>
        <v>#N/A</v>
      </c>
      <c r="BE2586" s="13" t="e">
        <f t="shared" ref="BE2586:BE2649" si="3796">_xlfn.POISSON.DIST(1,K2586,FALSE) * _xlfn.POISSON.DIST(6,L2586,FALSE)</f>
        <v>#N/A</v>
      </c>
      <c r="BF2586" s="13" t="e">
        <f t="shared" ref="BF2586:BF2649" si="3797">_xlfn.POISSON.DIST(2,K2586,FALSE) * _xlfn.POISSON.DIST(6,L2586,FALSE)</f>
        <v>#N/A</v>
      </c>
      <c r="BG2586" s="13" t="e">
        <f t="shared" ref="BG2586:BG2649" si="3798">_xlfn.POISSON.DIST(3,K2586,FALSE) * _xlfn.POISSON.DIST(6,L2586,FALSE)</f>
        <v>#N/A</v>
      </c>
      <c r="BH2586" s="13" t="e">
        <f t="shared" ref="BH2586:BH2649" si="3799">_xlfn.POISSON.DIST(4,K2586,FALSE) * _xlfn.POISSON.DIST(6,L2586,FALSE)</f>
        <v>#N/A</v>
      </c>
      <c r="BI2586" s="13" t="e">
        <f t="shared" ref="BI2586:BI2649" si="3800">_xlfn.POISSON.DIST(5,K2586,FALSE) * _xlfn.POISSON.DIST(6,L2586,FALSE)</f>
        <v>#N/A</v>
      </c>
      <c r="BJ2586" s="14" t="e">
        <f t="shared" ref="BJ2586:BJ2649" si="3801">SUM(N2586,Q2586,T2586,W2586,X2586,Y2586,AD2586,AE2586,AF2586,AG2586,AM2586,AN2586,AO2586,AP2586,AQ2586,AX2586,AY2586,AZ2586,BA2586,BB2586,BC2586)</f>
        <v>#N/A</v>
      </c>
      <c r="BK2586" s="14" t="e">
        <f t="shared" ref="BK2586:BK2649" si="3802">SUM(M2586,P2586,S2586,V2586,AC2586,AL2586,AY2586)</f>
        <v>#N/A</v>
      </c>
      <c r="BL2586" s="14" t="e">
        <f t="shared" ref="BL2586:BL2649" si="3803">SUM(O2586,R2586,U2586,AA2586,AB2586,AH2586,AI2586,AJ2586,AK2586,AR2586,AS2586,AT2586,AU2586,AV2586,BD2586,BE2586,BF2586,BG2586,BH2586,BI2586)</f>
        <v>#N/A</v>
      </c>
      <c r="BM2586" s="14" t="e">
        <f t="shared" ref="BM2586:BM2649" si="3804">SUM(S2586:BI2586)</f>
        <v>#N/A</v>
      </c>
      <c r="BN2586" s="14" t="e">
        <f t="shared" ref="BN2586:BN2649" si="3805">SUM(M2586:R2586)</f>
        <v>#N/A</v>
      </c>
    </row>
    <row r="2587" spans="1:66" x14ac:dyDescent="0.25">
      <c r="A2587" t="s">
        <v>338</v>
      </c>
      <c r="B2587" t="s">
        <v>74</v>
      </c>
      <c r="C2587" t="s">
        <v>87</v>
      </c>
      <c r="D2587" s="7" t="s">
        <v>504</v>
      </c>
      <c r="E2587" s="10">
        <f>VLOOKUP(A2587,home!$A$2:$E$405,3,FALSE)</f>
        <v>1.4215</v>
      </c>
      <c r="F2587" s="10">
        <f>VLOOKUP(B2587,home!$B$2:$E$405,3,FALSE)</f>
        <v>0.7621</v>
      </c>
      <c r="G2587" s="10">
        <f>VLOOKUP(C2587,away!$B$2:$E$405,4,FALSE)</f>
        <v>1.1904999999999999</v>
      </c>
      <c r="H2587" s="10">
        <f>VLOOKUP(A2587,away!$A$2:$E$405,3,FALSE)</f>
        <v>1.0277000000000001</v>
      </c>
      <c r="I2587" s="10">
        <f>VLOOKUP(C2587,away!$B$2:$E$405,3,FALSE)</f>
        <v>0.67359999999999998</v>
      </c>
      <c r="J2587" s="10">
        <f>VLOOKUP(B2587,home!$B$2:$E$405,4,FALSE)</f>
        <v>1.2974000000000001</v>
      </c>
      <c r="K2587" s="12">
        <f t="shared" si="3750"/>
        <v>1.2896985910750001</v>
      </c>
      <c r="L2587" s="12">
        <f t="shared" si="3751"/>
        <v>0.89813646332800001</v>
      </c>
      <c r="M2587" s="13">
        <f t="shared" si="3752"/>
        <v>0.11215930475516166</v>
      </c>
      <c r="N2587" s="13">
        <f t="shared" si="3753"/>
        <v>0.14465169731868355</v>
      </c>
      <c r="O2587" s="13">
        <f t="shared" si="3754"/>
        <v>0.10073436130212822</v>
      </c>
      <c r="P2587" s="13">
        <f t="shared" si="3755"/>
        <v>0.12991696384419477</v>
      </c>
      <c r="Q2587" s="13">
        <f t="shared" si="3756"/>
        <v>9.3278545114256789E-2</v>
      </c>
      <c r="R2587" s="13">
        <f t="shared" si="3757"/>
        <v>4.523660149774919E-2</v>
      </c>
      <c r="S2587" s="13">
        <f t="shared" si="3758"/>
        <v>3.7621527548112446E-2</v>
      </c>
      <c r="T2587" s="13">
        <f t="shared" si="3759"/>
        <v>8.3776862613299877E-2</v>
      </c>
      <c r="U2587" s="13">
        <f t="shared" si="3760"/>
        <v>5.8341581216668367E-2</v>
      </c>
      <c r="V2587" s="13">
        <f t="shared" si="3761"/>
        <v>4.8419964847728194E-3</v>
      </c>
      <c r="W2587" s="13">
        <f t="shared" si="3762"/>
        <v>4.0100402737127609E-2</v>
      </c>
      <c r="X2587" s="13">
        <f t="shared" si="3763"/>
        <v>3.6015633892352246E-2</v>
      </c>
      <c r="Y2587" s="13">
        <f t="shared" si="3764"/>
        <v>1.6173477024296643E-2</v>
      </c>
      <c r="Z2587" s="13">
        <f t="shared" si="3765"/>
        <v>1.3542880427388857E-2</v>
      </c>
      <c r="AA2587" s="13">
        <f t="shared" si="3766"/>
        <v>1.7466233806300604E-2</v>
      </c>
      <c r="AB2587" s="13">
        <f t="shared" si="3767"/>
        <v>1.1263088565686214E-2</v>
      </c>
      <c r="AC2587" s="13">
        <f t="shared" si="3768"/>
        <v>3.5053794891290457E-4</v>
      </c>
      <c r="AD2587" s="13">
        <f t="shared" si="3769"/>
        <v>1.2929358227903382E-2</v>
      </c>
      <c r="AE2587" s="13">
        <f t="shared" si="3770"/>
        <v>1.1612328071909921E-2</v>
      </c>
      <c r="AF2587" s="13">
        <f t="shared" si="3771"/>
        <v>5.2147276327548144E-3</v>
      </c>
      <c r="AG2587" s="13">
        <f t="shared" si="3772"/>
        <v>1.5611790111004012E-3</v>
      </c>
      <c r="AH2587" s="13">
        <f t="shared" si="3773"/>
        <v>3.0408386825822543E-3</v>
      </c>
      <c r="AI2587" s="13">
        <f t="shared" si="3774"/>
        <v>3.9217653646126923E-3</v>
      </c>
      <c r="AJ2587" s="13">
        <f t="shared" si="3775"/>
        <v>2.5289476326338625E-3</v>
      </c>
      <c r="AK2587" s="13">
        <f t="shared" si="3776"/>
        <v>1.0871933995701165E-3</v>
      </c>
      <c r="AL2587" s="13">
        <f t="shared" si="3777"/>
        <v>1.62414794329724E-5</v>
      </c>
      <c r="AM2587" s="13">
        <f t="shared" si="3778"/>
        <v>3.3349950180061902E-3</v>
      </c>
      <c r="AN2587" s="13">
        <f t="shared" si="3779"/>
        <v>2.9952806306885794E-3</v>
      </c>
      <c r="AO2587" s="13">
        <f t="shared" si="3780"/>
        <v>1.345085376160751E-3</v>
      </c>
      <c r="AP2587" s="13">
        <f t="shared" si="3781"/>
        <v>4.0269007420640988E-4</v>
      </c>
      <c r="AQ2587" s="13">
        <f t="shared" si="3782"/>
        <v>9.0417659766258674E-5</v>
      </c>
      <c r="AR2587" s="13">
        <f t="shared" si="3783"/>
        <v>5.462176199850803E-4</v>
      </c>
      <c r="AS2587" s="13">
        <f t="shared" si="3784"/>
        <v>7.0445609491509792E-4</v>
      </c>
      <c r="AT2587" s="13">
        <f t="shared" si="3785"/>
        <v>4.5426801654309927E-4</v>
      </c>
      <c r="AU2587" s="13">
        <f t="shared" si="3786"/>
        <v>1.9528960696869001E-4</v>
      </c>
      <c r="AV2587" s="13">
        <f t="shared" si="3787"/>
        <v>6.2966182739777473E-5</v>
      </c>
      <c r="AW2587" s="13">
        <f t="shared" si="3788"/>
        <v>5.2258102904907125E-7</v>
      </c>
      <c r="AX2587" s="13">
        <f t="shared" si="3789"/>
        <v>7.1685639599412126E-4</v>
      </c>
      <c r="AY2587" s="13">
        <f t="shared" si="3790"/>
        <v>6.4383486821221634E-4</v>
      </c>
      <c r="AZ2587" s="13">
        <f t="shared" si="3791"/>
        <v>2.8912578575168441E-4</v>
      </c>
      <c r="BA2587" s="13">
        <f t="shared" si="3792"/>
        <v>8.6558136890648983E-5</v>
      </c>
      <c r="BB2587" s="13">
        <f t="shared" si="3793"/>
        <v>1.9435254734807086E-5</v>
      </c>
      <c r="BC2587" s="13">
        <f t="shared" si="3794"/>
        <v>3.4911021902796818E-6</v>
      </c>
      <c r="BD2587" s="13">
        <f t="shared" si="3795"/>
        <v>8.1762993570139582E-5</v>
      </c>
      <c r="BE2587" s="13">
        <f t="shared" si="3796"/>
        <v>1.054496176094833E-4</v>
      </c>
      <c r="BF2587" s="13">
        <f t="shared" si="3797"/>
        <v>6.7999111630174082E-5</v>
      </c>
      <c r="BG2587" s="13">
        <f t="shared" si="3798"/>
        <v>2.9232786154595728E-5</v>
      </c>
      <c r="BH2587" s="13">
        <f t="shared" si="3799"/>
        <v>9.4253707791947146E-6</v>
      </c>
      <c r="BI2587" s="13">
        <f t="shared" si="3800"/>
        <v>2.4311774828573798E-6</v>
      </c>
      <c r="BJ2587" s="14">
        <f t="shared" si="3801"/>
        <v>0.45524198194628723</v>
      </c>
      <c r="BK2587" s="14">
        <f t="shared" si="3802"/>
        <v>0.28555040692879974</v>
      </c>
      <c r="BL2587" s="14">
        <f t="shared" si="3803"/>
        <v>0.24588011004630972</v>
      </c>
      <c r="BM2587" s="14">
        <f t="shared" si="3804"/>
        <v>0.37359459322942823</v>
      </c>
      <c r="BN2587" s="14">
        <f t="shared" si="3805"/>
        <v>0.62597747383217417</v>
      </c>
    </row>
    <row r="2588" spans="1:66" x14ac:dyDescent="0.25">
      <c r="A2588" t="s">
        <v>338</v>
      </c>
      <c r="B2588" t="s">
        <v>79</v>
      </c>
      <c r="C2588" t="s">
        <v>81</v>
      </c>
      <c r="D2588" t="s">
        <v>500</v>
      </c>
      <c r="E2588" s="10">
        <f>VLOOKUP(A2588,home!$A$2:$E$405,3,FALSE)</f>
        <v>1.4215</v>
      </c>
      <c r="F2588" s="10">
        <f>VLOOKUP(B2588,home!$B$2:$E$405,3,FALSE)</f>
        <v>1.407</v>
      </c>
      <c r="G2588" s="10">
        <f>VLOOKUP(C2588,away!$B$2:$E$405,4,FALSE)</f>
        <v>0.87939999999999996</v>
      </c>
      <c r="H2588" s="10">
        <f>VLOOKUP(A2588,away!$A$2:$E$405,3,FALSE)</f>
        <v>1.0277000000000001</v>
      </c>
      <c r="I2588" s="10">
        <f>VLOOKUP(C2588,away!$B$2:$E$405,3,FALSE)</f>
        <v>0.7298</v>
      </c>
      <c r="J2588" s="10">
        <f>VLOOKUP(B2588,home!$B$2:$E$405,4,FALSE)</f>
        <v>0.89200000000000002</v>
      </c>
      <c r="K2588" s="12">
        <f t="shared" si="3750"/>
        <v>1.7588444096999998</v>
      </c>
      <c r="L2588" s="12">
        <f t="shared" si="3751"/>
        <v>0.66901379032000008</v>
      </c>
      <c r="M2588" s="13">
        <f t="shared" si="3752"/>
        <v>8.8225591938871667E-2</v>
      </c>
      <c r="N2588" s="13">
        <f t="shared" si="3753"/>
        <v>0.15517508917415782</v>
      </c>
      <c r="O2588" s="13">
        <f t="shared" si="3754"/>
        <v>5.9024137666250177E-2</v>
      </c>
      <c r="P2588" s="13">
        <f t="shared" si="3755"/>
        <v>0.10381427457164732</v>
      </c>
      <c r="Q2588" s="13">
        <f t="shared" si="3756"/>
        <v>0.13646441905933321</v>
      </c>
      <c r="R2588" s="13">
        <f t="shared" si="3757"/>
        <v>1.9743981030233754E-2</v>
      </c>
      <c r="S2588" s="13">
        <f t="shared" si="3758"/>
        <v>3.0539334925360019E-2</v>
      </c>
      <c r="T2588" s="13">
        <f t="shared" si="3759"/>
        <v>9.1296578238701381E-2</v>
      </c>
      <c r="U2588" s="13">
        <f t="shared" si="3760"/>
        <v>3.4726590660249489E-2</v>
      </c>
      <c r="V2588" s="13">
        <f t="shared" si="3761"/>
        <v>3.9928183994673468E-3</v>
      </c>
      <c r="W2588" s="13">
        <f t="shared" si="3762"/>
        <v>8.0006560195155438E-2</v>
      </c>
      <c r="X2588" s="13">
        <f t="shared" si="3763"/>
        <v>5.3525492086626179E-2</v>
      </c>
      <c r="Y2588" s="13">
        <f t="shared" si="3764"/>
        <v>1.7904646169808473E-2</v>
      </c>
      <c r="Z2588" s="13">
        <f t="shared" si="3765"/>
        <v>4.4029985283476217E-3</v>
      </c>
      <c r="AA2588" s="13">
        <f t="shared" si="3766"/>
        <v>7.7441893475015417E-3</v>
      </c>
      <c r="AB2588" s="13">
        <f t="shared" si="3767"/>
        <v>6.8104120707556887E-3</v>
      </c>
      <c r="AC2588" s="13">
        <f t="shared" si="3768"/>
        <v>2.9364463341049926E-4</v>
      </c>
      <c r="AD2588" s="13">
        <f t="shared" si="3769"/>
        <v>3.5179772784643903E-2</v>
      </c>
      <c r="AE2588" s="13">
        <f t="shared" si="3770"/>
        <v>2.3535753133251004E-2</v>
      </c>
      <c r="AF2588" s="13">
        <f t="shared" si="3771"/>
        <v>7.8728717058560351E-3</v>
      </c>
      <c r="AG2588" s="13">
        <f t="shared" si="3772"/>
        <v>1.7556865802126104E-3</v>
      </c>
      <c r="AH2588" s="13">
        <f t="shared" si="3773"/>
        <v>7.3641668355580597E-4</v>
      </c>
      <c r="AI2588" s="13">
        <f t="shared" si="3774"/>
        <v>1.2952423670819432E-3</v>
      </c>
      <c r="AJ2588" s="13">
        <f t="shared" si="3775"/>
        <v>1.1390648982743355E-3</v>
      </c>
      <c r="AK2588" s="13">
        <f t="shared" si="3776"/>
        <v>6.6781264287177117E-4</v>
      </c>
      <c r="AL2588" s="13">
        <f t="shared" si="3777"/>
        <v>1.3821161832720785E-5</v>
      </c>
      <c r="AM2588" s="13">
        <f t="shared" si="3778"/>
        <v>1.2375149339357423E-2</v>
      </c>
      <c r="AN2588" s="13">
        <f t="shared" si="3779"/>
        <v>8.2791455652995553E-3</v>
      </c>
      <c r="AO2588" s="13">
        <f t="shared" si="3780"/>
        <v>2.7694312776260369E-3</v>
      </c>
      <c r="AP2588" s="13">
        <f t="shared" si="3781"/>
        <v>6.1759590535845192E-4</v>
      </c>
      <c r="AQ2588" s="13">
        <f t="shared" si="3782"/>
        <v>1.0329504438249245E-4</v>
      </c>
      <c r="AR2588" s="13">
        <f t="shared" si="3783"/>
        <v>9.8534583344110784E-5</v>
      </c>
      <c r="AS2588" s="13">
        <f t="shared" si="3784"/>
        <v>1.7330700107690797E-4</v>
      </c>
      <c r="AT2588" s="13">
        <f t="shared" si="3785"/>
        <v>1.5241002500299573E-4</v>
      </c>
      <c r="AU2588" s="13">
        <f t="shared" si="3786"/>
        <v>8.9355173486252071E-5</v>
      </c>
      <c r="AV2588" s="13">
        <f t="shared" si="3787"/>
        <v>3.9290461841017014E-5</v>
      </c>
      <c r="AW2588" s="13">
        <f t="shared" si="3788"/>
        <v>4.5175663945023512E-7</v>
      </c>
      <c r="AX2588" s="13">
        <f t="shared" si="3789"/>
        <v>3.6276603724552394E-3</v>
      </c>
      <c r="AY2588" s="13">
        <f t="shared" si="3790"/>
        <v>2.4269548157699427E-3</v>
      </c>
      <c r="AZ2588" s="13">
        <f t="shared" si="3791"/>
        <v>8.1183312011681339E-4</v>
      </c>
      <c r="BA2588" s="13">
        <f t="shared" si="3792"/>
        <v>1.8104251759888711E-4</v>
      </c>
      <c r="BB2588" s="13">
        <f t="shared" si="3793"/>
        <v>3.0279985226976685E-5</v>
      </c>
      <c r="BC2588" s="13">
        <f t="shared" si="3794"/>
        <v>4.0515455375066566E-6</v>
      </c>
      <c r="BD2588" s="13">
        <f t="shared" si="3795"/>
        <v>1.0986832513440919E-5</v>
      </c>
      <c r="BE2588" s="13">
        <f t="shared" si="3796"/>
        <v>1.9324128946575758E-5</v>
      </c>
      <c r="BF2588" s="13">
        <f t="shared" si="3797"/>
        <v>1.6994068085003361E-5</v>
      </c>
      <c r="BG2588" s="13">
        <f t="shared" si="3798"/>
        <v>9.9633072164564465E-6</v>
      </c>
      <c r="BH2588" s="13">
        <f t="shared" si="3799"/>
        <v>4.3809767999470204E-6</v>
      </c>
      <c r="BI2588" s="13">
        <f t="shared" si="3800"/>
        <v>1.541091310722442E-6</v>
      </c>
      <c r="BJ2588" s="14">
        <f t="shared" si="3801"/>
        <v>0.63394330861647541</v>
      </c>
      <c r="BK2588" s="14">
        <f t="shared" si="3802"/>
        <v>0.22930644044635951</v>
      </c>
      <c r="BL2588" s="14">
        <f t="shared" si="3803"/>
        <v>0.1325039350163979</v>
      </c>
      <c r="BM2588" s="14">
        <f t="shared" si="3804"/>
        <v>0.43528268610795595</v>
      </c>
      <c r="BN2588" s="14">
        <f t="shared" si="3805"/>
        <v>0.56244749344049394</v>
      </c>
    </row>
    <row r="2589" spans="1:66" x14ac:dyDescent="0.25">
      <c r="A2589" t="s">
        <v>341</v>
      </c>
      <c r="B2589" t="s">
        <v>154</v>
      </c>
      <c r="C2589" t="s">
        <v>146</v>
      </c>
      <c r="D2589" t="s">
        <v>500</v>
      </c>
      <c r="E2589" s="10">
        <f>VLOOKUP(A2589,home!$A$2:$E$405,3,FALSE)</f>
        <v>1.4705999999999999</v>
      </c>
      <c r="F2589" s="10">
        <f>VLOOKUP(B2589,home!$B$2:$E$405,3,FALSE)</f>
        <v>0.83109999999999995</v>
      </c>
      <c r="G2589" s="10">
        <f>VLOOKUP(C2589,away!$B$2:$E$405,4,FALSE)</f>
        <v>0.85</v>
      </c>
      <c r="H2589" s="10">
        <f>VLOOKUP(A2589,away!$A$2:$E$405,3,FALSE)</f>
        <v>1.2646999999999999</v>
      </c>
      <c r="I2589" s="10">
        <f>VLOOKUP(C2589,away!$B$2:$E$405,3,FALSE)</f>
        <v>0.29649999999999999</v>
      </c>
      <c r="J2589" s="10">
        <f>VLOOKUP(B2589,home!$B$2:$E$405,4,FALSE)</f>
        <v>1.4056999999999999</v>
      </c>
      <c r="K2589" s="12">
        <f t="shared" si="3750"/>
        <v>1.0388833109999998</v>
      </c>
      <c r="L2589" s="12">
        <f t="shared" si="3751"/>
        <v>0.5271143762349999</v>
      </c>
      <c r="M2589" s="13">
        <f t="shared" si="3752"/>
        <v>0.2088795127579447</v>
      </c>
      <c r="N2589" s="13">
        <f t="shared" si="3753"/>
        <v>0.21700143981404027</v>
      </c>
      <c r="O2589" s="13">
        <f t="shared" si="3754"/>
        <v>0.11010339407567471</v>
      </c>
      <c r="P2589" s="13">
        <f t="shared" si="3755"/>
        <v>0.11438457858967468</v>
      </c>
      <c r="Q2589" s="13">
        <f t="shared" si="3756"/>
        <v>0.11271958714288867</v>
      </c>
      <c r="R2589" s="13">
        <f t="shared" si="3757"/>
        <v>2.9018540944777828E-2</v>
      </c>
      <c r="S2589" s="13">
        <f t="shared" si="3758"/>
        <v>1.5659544163025903E-2</v>
      </c>
      <c r="T2589" s="13">
        <f t="shared" si="3759"/>
        <v>5.9416114866290462E-2</v>
      </c>
      <c r="U2589" s="13">
        <f t="shared" si="3760"/>
        <v>3.0146877897099848E-2</v>
      </c>
      <c r="V2589" s="13">
        <f t="shared" si="3761"/>
        <v>9.5281423584759857E-4</v>
      </c>
      <c r="W2589" s="13">
        <f t="shared" si="3762"/>
        <v>3.9034165968519059E-2</v>
      </c>
      <c r="X2589" s="13">
        <f t="shared" si="3763"/>
        <v>2.0575470046349381E-2</v>
      </c>
      <c r="Y2589" s="13">
        <f t="shared" si="3764"/>
        <v>5.4228130296116893E-3</v>
      </c>
      <c r="Z2589" s="13">
        <f t="shared" si="3765"/>
        <v>5.0986967031187904E-3</v>
      </c>
      <c r="AA2589" s="13">
        <f t="shared" si="3766"/>
        <v>5.2969509127208311E-3</v>
      </c>
      <c r="AB2589" s="13">
        <f t="shared" si="3767"/>
        <v>2.7514569512059441E-3</v>
      </c>
      <c r="AC2589" s="13">
        <f t="shared" si="3768"/>
        <v>3.2610682290790253E-5</v>
      </c>
      <c r="AD2589" s="13">
        <f t="shared" si="3769"/>
        <v>1.0137985895874647E-2</v>
      </c>
      <c r="AE2589" s="13">
        <f t="shared" si="3770"/>
        <v>5.3438781117831902E-3</v>
      </c>
      <c r="AF2589" s="13">
        <f t="shared" si="3771"/>
        <v>1.4084174887842326E-3</v>
      </c>
      <c r="AG2589" s="13">
        <f t="shared" si="3772"/>
        <v>2.4746570202632194E-4</v>
      </c>
      <c r="AH2589" s="13">
        <f t="shared" si="3773"/>
        <v>6.7189908306897769E-4</v>
      </c>
      <c r="AI2589" s="13">
        <f t="shared" si="3774"/>
        <v>6.9802474407656338E-4</v>
      </c>
      <c r="AJ2589" s="13">
        <f t="shared" si="3775"/>
        <v>3.6258312864309383E-4</v>
      </c>
      <c r="AK2589" s="13">
        <f t="shared" si="3776"/>
        <v>1.2556052039915873E-4</v>
      </c>
      <c r="AL2589" s="13">
        <f t="shared" si="3777"/>
        <v>7.1431785762090031E-7</v>
      </c>
      <c r="AM2589" s="13">
        <f t="shared" si="3778"/>
        <v>2.1064368708755112E-3</v>
      </c>
      <c r="AN2589" s="13">
        <f t="shared" si="3779"/>
        <v>1.1103331572699499E-3</v>
      </c>
      <c r="AO2589" s="13">
        <f t="shared" si="3780"/>
        <v>2.9263628480369385E-4</v>
      </c>
      <c r="AP2589" s="13">
        <f t="shared" si="3781"/>
        <v>5.1417597576008959E-5</v>
      </c>
      <c r="AQ2589" s="13">
        <f t="shared" si="3782"/>
        <v>6.7757387184450491E-6</v>
      </c>
      <c r="AR2589" s="13">
        <f t="shared" si="3783"/>
        <v>7.0833533212954548E-5</v>
      </c>
      <c r="AS2589" s="13">
        <f t="shared" si="3784"/>
        <v>7.3587775514102668E-5</v>
      </c>
      <c r="AT2589" s="13">
        <f t="shared" si="3785"/>
        <v>3.8224555937607844E-5</v>
      </c>
      <c r="AU2589" s="13">
        <f t="shared" si="3786"/>
        <v>1.3236951077988912E-5</v>
      </c>
      <c r="AV2589" s="13">
        <f t="shared" si="3787"/>
        <v>3.4379118908615336E-6</v>
      </c>
      <c r="AW2589" s="13">
        <f t="shared" si="3788"/>
        <v>1.0865773239880761E-8</v>
      </c>
      <c r="AX2589" s="13">
        <f t="shared" si="3789"/>
        <v>3.6472368513793826E-4</v>
      </c>
      <c r="AY2589" s="13">
        <f t="shared" si="3790"/>
        <v>1.9225109778961478E-4</v>
      </c>
      <c r="AZ2589" s="13">
        <f t="shared" si="3791"/>
        <v>5.0669158745933383E-5</v>
      </c>
      <c r="BA2589" s="13">
        <f t="shared" si="3792"/>
        <v>8.9028140022382885E-6</v>
      </c>
      <c r="BB2589" s="13">
        <f t="shared" si="3793"/>
        <v>1.1732003123815144E-6</v>
      </c>
      <c r="BC2589" s="13">
        <f t="shared" si="3794"/>
        <v>1.2368215017193784E-7</v>
      </c>
      <c r="BD2589" s="13">
        <f t="shared" si="3795"/>
        <v>6.2228956126779439E-6</v>
      </c>
      <c r="BE2589" s="13">
        <f t="shared" si="3796"/>
        <v>6.4648623981062339E-6</v>
      </c>
      <c r="BF2589" s="13">
        <f t="shared" si="3797"/>
        <v>3.3581188266520015E-6</v>
      </c>
      <c r="BG2589" s="13">
        <f t="shared" si="3798"/>
        <v>1.1628978684545552E-6</v>
      </c>
      <c r="BH2589" s="13">
        <f t="shared" si="3799"/>
        <v>3.0202879698372759E-7</v>
      </c>
      <c r="BI2589" s="13">
        <f t="shared" si="3800"/>
        <v>6.2754535325560358E-8</v>
      </c>
      <c r="BJ2589" s="14">
        <f t="shared" si="3801"/>
        <v>0.47549278135354978</v>
      </c>
      <c r="BK2589" s="14">
        <f t="shared" si="3802"/>
        <v>0.34010202584443089</v>
      </c>
      <c r="BL2589" s="14">
        <f t="shared" si="3803"/>
        <v>0.17939218254333866</v>
      </c>
      <c r="BM2589" s="14">
        <f t="shared" si="3804"/>
        <v>0.20778639288742093</v>
      </c>
      <c r="BN2589" s="14">
        <f t="shared" si="3805"/>
        <v>0.79210705332500086</v>
      </c>
    </row>
    <row r="2590" spans="1:66" x14ac:dyDescent="0.25">
      <c r="A2590" t="s">
        <v>342</v>
      </c>
      <c r="B2590" t="s">
        <v>167</v>
      </c>
      <c r="C2590" t="s">
        <v>170</v>
      </c>
      <c r="D2590" t="s">
        <v>500</v>
      </c>
      <c r="E2590" s="10">
        <f>VLOOKUP(A2590,home!$A$2:$E$405,3,FALSE)</f>
        <v>1.3548</v>
      </c>
      <c r="F2590" s="10">
        <f>VLOOKUP(B2590,home!$B$2:$E$405,3,FALSE)</f>
        <v>1.5582</v>
      </c>
      <c r="G2590" s="10">
        <f>VLOOKUP(C2590,away!$B$2:$E$405,4,FALSE)</f>
        <v>0.98419999999999996</v>
      </c>
      <c r="H2590" s="10">
        <f>VLOOKUP(A2590,away!$A$2:$E$405,3,FALSE)</f>
        <v>1.1719999999999999</v>
      </c>
      <c r="I2590" s="10">
        <f>VLOOKUP(C2590,away!$B$2:$E$405,3,FALSE)</f>
        <v>0.94799999999999995</v>
      </c>
      <c r="J2590" s="10">
        <f>VLOOKUP(B2590,home!$B$2:$E$405,4,FALSE)</f>
        <v>1.0428999999999999</v>
      </c>
      <c r="K2590" s="12">
        <f t="shared" si="3750"/>
        <v>2.077694780112</v>
      </c>
      <c r="L2590" s="12">
        <f t="shared" si="3751"/>
        <v>1.1587203023999997</v>
      </c>
      <c r="M2590" s="13">
        <f t="shared" si="3752"/>
        <v>3.9304546392433221E-2</v>
      </c>
      <c r="N2590" s="13">
        <f t="shared" si="3753"/>
        <v>8.1662850874228449E-2</v>
      </c>
      <c r="O2590" s="13">
        <f t="shared" si="3754"/>
        <v>4.5542975881535046E-2</v>
      </c>
      <c r="P2590" s="13">
        <f t="shared" si="3755"/>
        <v>9.4624403259832068E-2</v>
      </c>
      <c r="Q2590" s="13">
        <f t="shared" si="3756"/>
        <v>8.483523949522459E-2</v>
      </c>
      <c r="R2590" s="13">
        <f t="shared" si="3757"/>
        <v>2.6385785392824091E-2</v>
      </c>
      <c r="S2590" s="13">
        <f t="shared" si="3758"/>
        <v>5.6951284991823947E-2</v>
      </c>
      <c r="T2590" s="13">
        <f t="shared" si="3759"/>
        <v>9.8300314362083044E-2</v>
      </c>
      <c r="U2590" s="13">
        <f t="shared" si="3760"/>
        <v>5.482160857982607E-2</v>
      </c>
      <c r="V2590" s="13">
        <f t="shared" si="3761"/>
        <v>1.5234260698003675E-2</v>
      </c>
      <c r="W2590" s="13">
        <f t="shared" si="3762"/>
        <v>5.8753911422926491E-2</v>
      </c>
      <c r="X2590" s="13">
        <f t="shared" si="3763"/>
        <v>6.8079350011156184E-2</v>
      </c>
      <c r="Y2590" s="13">
        <f t="shared" si="3764"/>
        <v>3.9442462516061164E-2</v>
      </c>
      <c r="Z2590" s="13">
        <f t="shared" si="3765"/>
        <v>1.0191248409811537E-2</v>
      </c>
      <c r="AA2590" s="13">
        <f t="shared" si="3766"/>
        <v>2.1174303623890153E-2</v>
      </c>
      <c r="AB2590" s="13">
        <f t="shared" si="3767"/>
        <v>2.1996870055931594E-2</v>
      </c>
      <c r="AC2590" s="13">
        <f t="shared" si="3768"/>
        <v>2.2922488617163339E-3</v>
      </c>
      <c r="AD2590" s="13">
        <f t="shared" si="3769"/>
        <v>3.0518173768644297E-2</v>
      </c>
      <c r="AE2590" s="13">
        <f t="shared" si="3770"/>
        <v>3.5362027537899264E-2</v>
      </c>
      <c r="AF2590" s="13">
        <f t="shared" si="3771"/>
        <v>2.0487349621095878E-2</v>
      </c>
      <c r="AG2590" s="13">
        <f t="shared" si="3772"/>
        <v>7.9130359827769073E-3</v>
      </c>
      <c r="AH2590" s="13">
        <f t="shared" si="3773"/>
        <v>2.9522016098125848E-3</v>
      </c>
      <c r="AI2590" s="13">
        <f t="shared" si="3774"/>
        <v>6.133773874545851E-3</v>
      </c>
      <c r="AJ2590" s="13">
        <f t="shared" si="3775"/>
        <v>6.3720549807656382E-3</v>
      </c>
      <c r="AK2590" s="13">
        <f t="shared" si="3776"/>
        <v>4.413061790707812E-3</v>
      </c>
      <c r="AL2590" s="13">
        <f t="shared" si="3777"/>
        <v>2.2074055097574623E-4</v>
      </c>
      <c r="AM2590" s="13">
        <f t="shared" si="3778"/>
        <v>1.2681490067532643E-2</v>
      </c>
      <c r="AN2590" s="13">
        <f t="shared" si="3779"/>
        <v>1.4694300005934019E-2</v>
      </c>
      <c r="AO2590" s="13">
        <f t="shared" si="3780"/>
        <v>8.5132918732160924E-3</v>
      </c>
      <c r="AP2590" s="13">
        <f t="shared" si="3781"/>
        <v>3.2881747112508022E-3</v>
      </c>
      <c r="AQ2590" s="13">
        <f t="shared" si="3782"/>
        <v>9.5251869894114017E-4</v>
      </c>
      <c r="AR2590" s="13">
        <f t="shared" si="3783"/>
        <v>6.8415518841356024E-4</v>
      </c>
      <c r="AS2590" s="13">
        <f t="shared" si="3784"/>
        <v>1.421465663753396E-3</v>
      </c>
      <c r="AT2590" s="13">
        <f t="shared" si="3785"/>
        <v>1.4766858948444357E-3</v>
      </c>
      <c r="AU2590" s="13">
        <f t="shared" si="3786"/>
        <v>1.022700858527767E-3</v>
      </c>
      <c r="AV2590" s="13">
        <f t="shared" si="3787"/>
        <v>5.312150588448007E-4</v>
      </c>
      <c r="AW2590" s="13">
        <f t="shared" si="3788"/>
        <v>1.4761822760751878E-5</v>
      </c>
      <c r="AX2590" s="13">
        <f t="shared" si="3789"/>
        <v>4.3913776195591255E-3</v>
      </c>
      <c r="AY2590" s="13">
        <f t="shared" si="3790"/>
        <v>5.0883784032881409E-3</v>
      </c>
      <c r="AZ2590" s="13">
        <f t="shared" si="3791"/>
        <v>2.9480036810918316E-3</v>
      </c>
      <c r="BA2590" s="13">
        <f t="shared" si="3792"/>
        <v>1.1386372389436794E-3</v>
      </c>
      <c r="BB2590" s="13">
        <f t="shared" si="3793"/>
        <v>3.2984052145818016E-4</v>
      </c>
      <c r="BC2590" s="13">
        <f t="shared" si="3794"/>
        <v>7.6438581753559146E-5</v>
      </c>
      <c r="BD2590" s="13">
        <f t="shared" si="3795"/>
        <v>1.3212408446784836E-4</v>
      </c>
      <c r="BE2590" s="13">
        <f t="shared" si="3796"/>
        <v>2.7451352062592556E-4</v>
      </c>
      <c r="BF2590" s="13">
        <f t="shared" si="3797"/>
        <v>2.8517765443732677E-4</v>
      </c>
      <c r="BG2590" s="13">
        <f t="shared" si="3798"/>
        <v>1.9750404134300583E-4</v>
      </c>
      <c r="BH2590" s="13">
        <f t="shared" si="3799"/>
        <v>1.0258827893734696E-4</v>
      </c>
      <c r="BI2590" s="13">
        <f t="shared" si="3800"/>
        <v>4.2629426329759921E-5</v>
      </c>
      <c r="BJ2590" s="14">
        <f t="shared" si="3801"/>
        <v>0.57945716699506533</v>
      </c>
      <c r="BK2590" s="14">
        <f t="shared" si="3802"/>
        <v>0.21371586315807312</v>
      </c>
      <c r="BL2590" s="14">
        <f t="shared" si="3803"/>
        <v>0.19596339546036404</v>
      </c>
      <c r="BM2590" s="14">
        <f t="shared" si="3804"/>
        <v>0.62189825614670902</v>
      </c>
      <c r="BN2590" s="14">
        <f t="shared" si="3805"/>
        <v>0.37235580129607748</v>
      </c>
    </row>
    <row r="2591" spans="1:66" x14ac:dyDescent="0.25">
      <c r="A2591" t="s">
        <v>342</v>
      </c>
      <c r="B2591" t="s">
        <v>168</v>
      </c>
      <c r="C2591" t="s">
        <v>173</v>
      </c>
      <c r="D2591" t="s">
        <v>500</v>
      </c>
      <c r="E2591" s="10">
        <f>VLOOKUP(A2591,home!$A$2:$E$405,3,FALSE)</f>
        <v>1.3548</v>
      </c>
      <c r="F2591" s="10">
        <f>VLOOKUP(B2591,home!$B$2:$E$405,3,FALSE)</f>
        <v>1.0662</v>
      </c>
      <c r="G2591" s="10">
        <f>VLOOKUP(C2591,away!$B$2:$E$405,4,FALSE)</f>
        <v>0.61509999999999998</v>
      </c>
      <c r="H2591" s="10">
        <f>VLOOKUP(A2591,away!$A$2:$E$405,3,FALSE)</f>
        <v>1.1719999999999999</v>
      </c>
      <c r="I2591" s="10">
        <f>VLOOKUP(C2591,away!$B$2:$E$405,3,FALSE)</f>
        <v>1.2799</v>
      </c>
      <c r="J2591" s="10">
        <f>VLOOKUP(B2591,home!$B$2:$E$405,4,FALSE)</f>
        <v>0.94799999999999995</v>
      </c>
      <c r="K2591" s="12">
        <f t="shared" si="3750"/>
        <v>0.88850442117600004</v>
      </c>
      <c r="L2591" s="12">
        <f t="shared" si="3751"/>
        <v>1.4220405743999998</v>
      </c>
      <c r="M2591" s="13">
        <f t="shared" si="3752"/>
        <v>9.9207169355297123E-2</v>
      </c>
      <c r="N2591" s="13">
        <f t="shared" si="3753"/>
        <v>8.8146008584537666E-2</v>
      </c>
      <c r="O2591" s="13">
        <f t="shared" si="3754"/>
        <v>0.14107662009460475</v>
      </c>
      <c r="P2591" s="13">
        <f t="shared" si="3755"/>
        <v>0.12534720067862326</v>
      </c>
      <c r="Q2591" s="13">
        <f t="shared" si="3756"/>
        <v>3.915905916818968E-2</v>
      </c>
      <c r="R2591" s="13">
        <f t="shared" si="3757"/>
        <v>0.10030833893687117</v>
      </c>
      <c r="S2591" s="13">
        <f t="shared" si="3758"/>
        <v>3.9593712884037957E-2</v>
      </c>
      <c r="T2591" s="13">
        <f t="shared" si="3759"/>
        <v>5.5685770992496032E-2</v>
      </c>
      <c r="U2591" s="13">
        <f t="shared" si="3760"/>
        <v>8.9124402626230739E-2</v>
      </c>
      <c r="V2591" s="13">
        <f t="shared" si="3761"/>
        <v>5.5584704509869538E-3</v>
      </c>
      <c r="W2591" s="13">
        <f t="shared" si="3762"/>
        <v>1.1597665733343039E-2</v>
      </c>
      <c r="X2591" s="13">
        <f t="shared" si="3763"/>
        <v>1.6492351241142331E-2</v>
      </c>
      <c r="Y2591" s="13">
        <f t="shared" si="3764"/>
        <v>1.1726396316080296E-2</v>
      </c>
      <c r="Z2591" s="13">
        <f t="shared" si="3765"/>
        <v>4.754750930629937E-2</v>
      </c>
      <c r="AA2591" s="13">
        <f t="shared" si="3766"/>
        <v>4.2246172234553993E-2</v>
      </c>
      <c r="AB2591" s="13">
        <f t="shared" si="3767"/>
        <v>1.8767955404081996E-2</v>
      </c>
      <c r="AC2591" s="13">
        <f t="shared" si="3768"/>
        <v>4.3894175920818773E-4</v>
      </c>
      <c r="AD2591" s="13">
        <f t="shared" si="3769"/>
        <v>2.5761443198491717E-3</v>
      </c>
      <c r="AE2591" s="13">
        <f t="shared" si="3770"/>
        <v>3.6633817483356125E-3</v>
      </c>
      <c r="AF2591" s="13">
        <f t="shared" si="3771"/>
        <v>2.6047387428248252E-3</v>
      </c>
      <c r="AG2591" s="13">
        <f t="shared" si="3772"/>
        <v>1.2346813926695157E-3</v>
      </c>
      <c r="AH2591" s="13">
        <f t="shared" si="3773"/>
        <v>1.6903621861304834E-2</v>
      </c>
      <c r="AI2591" s="13">
        <f t="shared" si="3774"/>
        <v>1.5018942757656631E-2</v>
      </c>
      <c r="AJ2591" s="13">
        <f t="shared" si="3775"/>
        <v>6.6721985207835906E-3</v>
      </c>
      <c r="AK2591" s="13">
        <f t="shared" si="3776"/>
        <v>1.9760926282267298E-3</v>
      </c>
      <c r="AL2591" s="13">
        <f t="shared" si="3777"/>
        <v>2.2183929300774398E-5</v>
      </c>
      <c r="AM2591" s="13">
        <f t="shared" si="3778"/>
        <v>4.5778312355468587E-4</v>
      </c>
      <c r="AN2591" s="13">
        <f t="shared" si="3779"/>
        <v>6.509861759703315E-4</v>
      </c>
      <c r="AO2591" s="13">
        <f t="shared" si="3780"/>
        <v>4.6286437780165482E-4</v>
      </c>
      <c r="AP2591" s="13">
        <f t="shared" si="3781"/>
        <v>2.194039752261212E-4</v>
      </c>
      <c r="AQ2591" s="13">
        <f t="shared" si="3782"/>
        <v>7.8000338739049233E-5</v>
      </c>
      <c r="AR2591" s="13">
        <f t="shared" si="3783"/>
        <v>4.807527228218058E-3</v>
      </c>
      <c r="AS2591" s="13">
        <f t="shared" si="3784"/>
        <v>4.2715091971957456E-3</v>
      </c>
      <c r="AT2591" s="13">
        <f t="shared" si="3785"/>
        <v>1.8976274034011827E-3</v>
      </c>
      <c r="AU2591" s="13">
        <f t="shared" si="3786"/>
        <v>5.6201677922222812E-4</v>
      </c>
      <c r="AV2591" s="13">
        <f t="shared" si="3787"/>
        <v>1.2483859827851139E-4</v>
      </c>
      <c r="AW2591" s="13">
        <f t="shared" si="3788"/>
        <v>7.7858772594960069E-7</v>
      </c>
      <c r="AX2591" s="13">
        <f t="shared" si="3789"/>
        <v>6.7790388203016214E-5</v>
      </c>
      <c r="AY2591" s="13">
        <f t="shared" si="3790"/>
        <v>9.6400682579016135E-5</v>
      </c>
      <c r="AZ2591" s="13">
        <f t="shared" si="3791"/>
        <v>6.8542841013608088E-5</v>
      </c>
      <c r="BA2591" s="13">
        <f t="shared" si="3792"/>
        <v>3.2490233668666362E-5</v>
      </c>
      <c r="BB2591" s="13">
        <f t="shared" si="3793"/>
        <v>1.1550607637145139E-5</v>
      </c>
      <c r="BC2591" s="13">
        <f t="shared" si="3794"/>
        <v>3.2850865437989758E-6</v>
      </c>
      <c r="BD2591" s="13">
        <f t="shared" si="3795"/>
        <v>1.1394164635098074E-3</v>
      </c>
      <c r="BE2591" s="13">
        <f t="shared" si="3796"/>
        <v>1.0123765653891864E-3</v>
      </c>
      <c r="BF2591" s="13">
        <f t="shared" si="3797"/>
        <v>4.4975052712163292E-4</v>
      </c>
      <c r="BG2591" s="13">
        <f t="shared" si="3798"/>
        <v>1.332017772579358E-4</v>
      </c>
      <c r="BH2591" s="13">
        <f t="shared" si="3799"/>
        <v>2.9587592000544184E-5</v>
      </c>
      <c r="BI2591" s="13">
        <f t="shared" si="3800"/>
        <v>5.2577412608870339E-6</v>
      </c>
      <c r="BJ2591" s="14">
        <f t="shared" si="3801"/>
        <v>0.23503529607040527</v>
      </c>
      <c r="BK2591" s="14">
        <f t="shared" si="3802"/>
        <v>0.27026407974003319</v>
      </c>
      <c r="BL2591" s="14">
        <f t="shared" si="3803"/>
        <v>0.44652745493717017</v>
      </c>
      <c r="BM2591" s="14">
        <f t="shared" si="3804"/>
        <v>0.40603432114093135</v>
      </c>
      <c r="BN2591" s="14">
        <f t="shared" si="3805"/>
        <v>0.59324439681812369</v>
      </c>
    </row>
    <row r="2592" spans="1:66" x14ac:dyDescent="0.25">
      <c r="A2592" t="s">
        <v>342</v>
      </c>
      <c r="B2592" t="s">
        <v>169</v>
      </c>
      <c r="C2592" t="s">
        <v>489</v>
      </c>
      <c r="D2592" t="s">
        <v>500</v>
      </c>
      <c r="E2592" s="10">
        <f>VLOOKUP(A2592,home!$A$2:$E$405,3,FALSE)</f>
        <v>1.3548</v>
      </c>
      <c r="F2592" s="10">
        <f>VLOOKUP(B2592,home!$B$2:$E$405,3,FALSE)</f>
        <v>0.90210000000000001</v>
      </c>
      <c r="G2592" s="10" t="e">
        <f>VLOOKUP(C2592,away!$B$2:$E$405,4,FALSE)</f>
        <v>#N/A</v>
      </c>
      <c r="H2592" s="10">
        <f>VLOOKUP(A2592,away!$A$2:$E$405,3,FALSE)</f>
        <v>1.1719999999999999</v>
      </c>
      <c r="I2592" s="10" t="e">
        <f>VLOOKUP(C2592,away!$B$2:$E$405,3,FALSE)</f>
        <v>#N/A</v>
      </c>
      <c r="J2592" s="10">
        <f>VLOOKUP(B2592,home!$B$2:$E$405,4,FALSE)</f>
        <v>0.80579999999999996</v>
      </c>
      <c r="K2592" s="12" t="e">
        <f t="shared" si="3750"/>
        <v>#N/A</v>
      </c>
      <c r="L2592" s="12" t="e">
        <f t="shared" si="3751"/>
        <v>#N/A</v>
      </c>
      <c r="M2592" s="13" t="e">
        <f t="shared" si="3752"/>
        <v>#N/A</v>
      </c>
      <c r="N2592" s="13" t="e">
        <f t="shared" si="3753"/>
        <v>#N/A</v>
      </c>
      <c r="O2592" s="13" t="e">
        <f t="shared" si="3754"/>
        <v>#N/A</v>
      </c>
      <c r="P2592" s="13" t="e">
        <f t="shared" si="3755"/>
        <v>#N/A</v>
      </c>
      <c r="Q2592" s="13" t="e">
        <f t="shared" si="3756"/>
        <v>#N/A</v>
      </c>
      <c r="R2592" s="13" t="e">
        <f t="shared" si="3757"/>
        <v>#N/A</v>
      </c>
      <c r="S2592" s="13" t="e">
        <f t="shared" si="3758"/>
        <v>#N/A</v>
      </c>
      <c r="T2592" s="13" t="e">
        <f t="shared" si="3759"/>
        <v>#N/A</v>
      </c>
      <c r="U2592" s="13" t="e">
        <f t="shared" si="3760"/>
        <v>#N/A</v>
      </c>
      <c r="V2592" s="13" t="e">
        <f t="shared" si="3761"/>
        <v>#N/A</v>
      </c>
      <c r="W2592" s="13" t="e">
        <f t="shared" si="3762"/>
        <v>#N/A</v>
      </c>
      <c r="X2592" s="13" t="e">
        <f t="shared" si="3763"/>
        <v>#N/A</v>
      </c>
      <c r="Y2592" s="13" t="e">
        <f t="shared" si="3764"/>
        <v>#N/A</v>
      </c>
      <c r="Z2592" s="13" t="e">
        <f t="shared" si="3765"/>
        <v>#N/A</v>
      </c>
      <c r="AA2592" s="13" t="e">
        <f t="shared" si="3766"/>
        <v>#N/A</v>
      </c>
      <c r="AB2592" s="13" t="e">
        <f t="shared" si="3767"/>
        <v>#N/A</v>
      </c>
      <c r="AC2592" s="13" t="e">
        <f t="shared" si="3768"/>
        <v>#N/A</v>
      </c>
      <c r="AD2592" s="13" t="e">
        <f t="shared" si="3769"/>
        <v>#N/A</v>
      </c>
      <c r="AE2592" s="13" t="e">
        <f t="shared" si="3770"/>
        <v>#N/A</v>
      </c>
      <c r="AF2592" s="13" t="e">
        <f t="shared" si="3771"/>
        <v>#N/A</v>
      </c>
      <c r="AG2592" s="13" t="e">
        <f t="shared" si="3772"/>
        <v>#N/A</v>
      </c>
      <c r="AH2592" s="13" t="e">
        <f t="shared" si="3773"/>
        <v>#N/A</v>
      </c>
      <c r="AI2592" s="13" t="e">
        <f t="shared" si="3774"/>
        <v>#N/A</v>
      </c>
      <c r="AJ2592" s="13" t="e">
        <f t="shared" si="3775"/>
        <v>#N/A</v>
      </c>
      <c r="AK2592" s="13" t="e">
        <f t="shared" si="3776"/>
        <v>#N/A</v>
      </c>
      <c r="AL2592" s="13" t="e">
        <f t="shared" si="3777"/>
        <v>#N/A</v>
      </c>
      <c r="AM2592" s="13" t="e">
        <f t="shared" si="3778"/>
        <v>#N/A</v>
      </c>
      <c r="AN2592" s="13" t="e">
        <f t="shared" si="3779"/>
        <v>#N/A</v>
      </c>
      <c r="AO2592" s="13" t="e">
        <f t="shared" si="3780"/>
        <v>#N/A</v>
      </c>
      <c r="AP2592" s="13" t="e">
        <f t="shared" si="3781"/>
        <v>#N/A</v>
      </c>
      <c r="AQ2592" s="13" t="e">
        <f t="shared" si="3782"/>
        <v>#N/A</v>
      </c>
      <c r="AR2592" s="13" t="e">
        <f t="shared" si="3783"/>
        <v>#N/A</v>
      </c>
      <c r="AS2592" s="13" t="e">
        <f t="shared" si="3784"/>
        <v>#N/A</v>
      </c>
      <c r="AT2592" s="13" t="e">
        <f t="shared" si="3785"/>
        <v>#N/A</v>
      </c>
      <c r="AU2592" s="13" t="e">
        <f t="shared" si="3786"/>
        <v>#N/A</v>
      </c>
      <c r="AV2592" s="13" t="e">
        <f t="shared" si="3787"/>
        <v>#N/A</v>
      </c>
      <c r="AW2592" s="13" t="e">
        <f t="shared" si="3788"/>
        <v>#N/A</v>
      </c>
      <c r="AX2592" s="13" t="e">
        <f t="shared" si="3789"/>
        <v>#N/A</v>
      </c>
      <c r="AY2592" s="13" t="e">
        <f t="shared" si="3790"/>
        <v>#N/A</v>
      </c>
      <c r="AZ2592" s="13" t="e">
        <f t="shared" si="3791"/>
        <v>#N/A</v>
      </c>
      <c r="BA2592" s="13" t="e">
        <f t="shared" si="3792"/>
        <v>#N/A</v>
      </c>
      <c r="BB2592" s="13" t="e">
        <f t="shared" si="3793"/>
        <v>#N/A</v>
      </c>
      <c r="BC2592" s="13" t="e">
        <f t="shared" si="3794"/>
        <v>#N/A</v>
      </c>
      <c r="BD2592" s="13" t="e">
        <f t="shared" si="3795"/>
        <v>#N/A</v>
      </c>
      <c r="BE2592" s="13" t="e">
        <f t="shared" si="3796"/>
        <v>#N/A</v>
      </c>
      <c r="BF2592" s="13" t="e">
        <f t="shared" si="3797"/>
        <v>#N/A</v>
      </c>
      <c r="BG2592" s="13" t="e">
        <f t="shared" si="3798"/>
        <v>#N/A</v>
      </c>
      <c r="BH2592" s="13" t="e">
        <f t="shared" si="3799"/>
        <v>#N/A</v>
      </c>
      <c r="BI2592" s="13" t="e">
        <f t="shared" si="3800"/>
        <v>#N/A</v>
      </c>
      <c r="BJ2592" s="14" t="e">
        <f t="shared" si="3801"/>
        <v>#N/A</v>
      </c>
      <c r="BK2592" s="14" t="e">
        <f t="shared" si="3802"/>
        <v>#N/A</v>
      </c>
      <c r="BL2592" s="14" t="e">
        <f t="shared" si="3803"/>
        <v>#N/A</v>
      </c>
      <c r="BM2592" s="14" t="e">
        <f t="shared" si="3804"/>
        <v>#N/A</v>
      </c>
      <c r="BN2592" s="14" t="e">
        <f t="shared" si="3805"/>
        <v>#N/A</v>
      </c>
    </row>
    <row r="2593" spans="1:66" x14ac:dyDescent="0.25">
      <c r="A2593" t="s">
        <v>342</v>
      </c>
      <c r="B2593" t="s">
        <v>175</v>
      </c>
      <c r="C2593" t="s">
        <v>174</v>
      </c>
      <c r="D2593" t="s">
        <v>500</v>
      </c>
      <c r="E2593" s="10">
        <f>VLOOKUP(A2593,home!$A$2:$E$405,3,FALSE)</f>
        <v>1.3548</v>
      </c>
      <c r="F2593" s="10">
        <f>VLOOKUP(B2593,home!$B$2:$E$405,3,FALSE)</f>
        <v>1.2302</v>
      </c>
      <c r="G2593" s="10">
        <f>VLOOKUP(C2593,away!$B$2:$E$405,4,FALSE)</f>
        <v>0.77910000000000001</v>
      </c>
      <c r="H2593" s="10">
        <f>VLOOKUP(A2593,away!$A$2:$E$405,3,FALSE)</f>
        <v>1.1719999999999999</v>
      </c>
      <c r="I2593" s="10">
        <f>VLOOKUP(C2593,away!$B$2:$E$405,3,FALSE)</f>
        <v>0.90059999999999996</v>
      </c>
      <c r="J2593" s="10">
        <f>VLOOKUP(B2593,home!$B$2:$E$405,4,FALSE)</f>
        <v>0.85319999999999996</v>
      </c>
      <c r="K2593" s="12">
        <f t="shared" si="3750"/>
        <v>1.298506461336</v>
      </c>
      <c r="L2593" s="12">
        <f t="shared" si="3751"/>
        <v>0.9005553302399999</v>
      </c>
      <c r="M2593" s="13">
        <f t="shared" si="3752"/>
        <v>0.11090716360058148</v>
      </c>
      <c r="N2593" s="13">
        <f t="shared" si="3753"/>
        <v>0.14401366854380387</v>
      </c>
      <c r="O2593" s="13">
        <f t="shared" si="3754"/>
        <v>9.9878037342303341E-2</v>
      </c>
      <c r="P2593" s="13">
        <f t="shared" si="3755"/>
        <v>0.12969227683453918</v>
      </c>
      <c r="Q2593" s="13">
        <f t="shared" si="3756"/>
        <v>9.3501339562415228E-2</v>
      </c>
      <c r="R2593" s="13">
        <f t="shared" si="3757"/>
        <v>4.497284945126051E-2</v>
      </c>
      <c r="S2593" s="13">
        <f t="shared" si="3758"/>
        <v>3.7914788649501104E-2</v>
      </c>
      <c r="T2593" s="13">
        <f t="shared" si="3759"/>
        <v>8.4203129727513218E-2</v>
      </c>
      <c r="U2593" s="13">
        <f t="shared" si="3760"/>
        <v>5.8397535597152959E-2</v>
      </c>
      <c r="V2593" s="13">
        <f t="shared" si="3761"/>
        <v>4.9262976208772945E-3</v>
      </c>
      <c r="W2593" s="13">
        <f t="shared" si="3762"/>
        <v>4.0470697855122501E-2</v>
      </c>
      <c r="X2593" s="13">
        <f t="shared" si="3763"/>
        <v>3.6446102671963097E-2</v>
      </c>
      <c r="Y2593" s="13">
        <f t="shared" si="3764"/>
        <v>1.6410866013855333E-2</v>
      </c>
      <c r="Z2593" s="13">
        <f t="shared" si="3765"/>
        <v>1.3500179763137905E-2</v>
      </c>
      <c r="AA2593" s="13">
        <f t="shared" si="3766"/>
        <v>1.753007065163208E-2</v>
      </c>
      <c r="AB2593" s="13">
        <f t="shared" si="3767"/>
        <v>1.1381455004410424E-2</v>
      </c>
      <c r="AC2593" s="13">
        <f t="shared" si="3768"/>
        <v>3.6004366967509386E-4</v>
      </c>
      <c r="AD2593" s="13">
        <f t="shared" si="3769"/>
        <v>1.3137865664913389E-2</v>
      </c>
      <c r="AE2593" s="13">
        <f t="shared" si="3770"/>
        <v>1.1831374952514831E-2</v>
      </c>
      <c r="AF2593" s="13">
        <f t="shared" si="3771"/>
        <v>5.3274038887776284E-3</v>
      </c>
      <c r="AG2593" s="13">
        <f t="shared" si="3772"/>
        <v>1.5992073227933325E-3</v>
      </c>
      <c r="AH2593" s="13">
        <f t="shared" si="3773"/>
        <v>3.0394147112230044E-3</v>
      </c>
      <c r="AI2593" s="13">
        <f t="shared" si="3774"/>
        <v>3.9466996412027642E-3</v>
      </c>
      <c r="AJ2593" s="13">
        <f t="shared" si="3775"/>
        <v>2.562407492527132E-3</v>
      </c>
      <c r="AK2593" s="13">
        <f t="shared" si="3776"/>
        <v>1.1091008952074193E-3</v>
      </c>
      <c r="AL2593" s="13">
        <f t="shared" si="3777"/>
        <v>1.6841070229941708E-5</v>
      </c>
      <c r="AM2593" s="13">
        <f t="shared" si="3778"/>
        <v>3.4119206908108843E-3</v>
      </c>
      <c r="AN2593" s="13">
        <f t="shared" si="3779"/>
        <v>3.0726233644658846E-3</v>
      </c>
      <c r="AO2593" s="13">
        <f t="shared" si="3780"/>
        <v>1.383533674344857E-3</v>
      </c>
      <c r="AP2593" s="13">
        <f t="shared" si="3781"/>
        <v>4.1531620833259775E-4</v>
      </c>
      <c r="AQ2593" s="13">
        <f t="shared" si="3782"/>
        <v>9.3503806287246783E-5</v>
      </c>
      <c r="AR2593" s="13">
        <f t="shared" si="3783"/>
        <v>5.4743222380034949E-4</v>
      </c>
      <c r="AS2593" s="13">
        <f t="shared" si="3784"/>
        <v>7.1084427974828907E-4</v>
      </c>
      <c r="AT2593" s="13">
        <f t="shared" si="3785"/>
        <v>4.6151794512844441E-4</v>
      </c>
      <c r="AU2593" s="13">
        <f t="shared" si="3786"/>
        <v>1.9976134459059948E-4</v>
      </c>
      <c r="AV2593" s="13">
        <f t="shared" si="3787"/>
        <v>6.4847849169015145E-5</v>
      </c>
      <c r="AW2593" s="13">
        <f t="shared" si="3788"/>
        <v>5.4704329868314304E-7</v>
      </c>
      <c r="AX2593" s="13">
        <f t="shared" si="3789"/>
        <v>7.3840017709731929E-4</v>
      </c>
      <c r="AY2593" s="13">
        <f t="shared" si="3790"/>
        <v>6.6497021533515072E-4</v>
      </c>
      <c r="AZ2593" s="13">
        <f t="shared" si="3791"/>
        <v>2.9942123593545522E-4</v>
      </c>
      <c r="BA2593" s="13">
        <f t="shared" si="3792"/>
        <v>8.9881796669574279E-5</v>
      </c>
      <c r="BB2593" s="13">
        <f t="shared" si="3793"/>
        <v>2.0235882770583244E-5</v>
      </c>
      <c r="BC2593" s="13">
        <f t="shared" si="3794"/>
        <v>3.644706418232105E-6</v>
      </c>
      <c r="BD2593" s="13">
        <f t="shared" si="3795"/>
        <v>8.2165501181423494E-5</v>
      </c>
      <c r="BE2593" s="13">
        <f t="shared" si="3796"/>
        <v>1.0669243418298914E-4</v>
      </c>
      <c r="BF2593" s="13">
        <f t="shared" si="3797"/>
        <v>6.9270407581138686E-5</v>
      </c>
      <c r="BG2593" s="13">
        <f t="shared" si="3798"/>
        <v>2.9982690607828931E-5</v>
      </c>
      <c r="BH2593" s="13">
        <f t="shared" si="3799"/>
        <v>9.7331793706260147E-6</v>
      </c>
      <c r="BI2593" s="13">
        <f t="shared" si="3800"/>
        <v>2.5277192604200288E-6</v>
      </c>
      <c r="BJ2593" s="14">
        <f t="shared" si="3801"/>
        <v>0.45713510796214013</v>
      </c>
      <c r="BK2593" s="14">
        <f t="shared" si="3802"/>
        <v>0.28448238166073919</v>
      </c>
      <c r="BL2593" s="14">
        <f t="shared" si="3803"/>
        <v>0.24510234636154077</v>
      </c>
      <c r="BM2593" s="14">
        <f t="shared" si="3804"/>
        <v>0.37659025724061773</v>
      </c>
      <c r="BN2593" s="14">
        <f t="shared" si="3805"/>
        <v>0.62296533533490361</v>
      </c>
    </row>
    <row r="2594" spans="1:66" x14ac:dyDescent="0.25">
      <c r="A2594" t="s">
        <v>342</v>
      </c>
      <c r="B2594" t="s">
        <v>416</v>
      </c>
      <c r="C2594" t="s">
        <v>171</v>
      </c>
      <c r="D2594" t="s">
        <v>500</v>
      </c>
      <c r="E2594" s="10">
        <f>VLOOKUP(A2594,home!$A$2:$E$405,3,FALSE)</f>
        <v>1.3548</v>
      </c>
      <c r="F2594" s="10">
        <f>VLOOKUP(B2594,home!$B$2:$E$405,3,FALSE)</f>
        <v>0.73809999999999998</v>
      </c>
      <c r="G2594" s="10">
        <f>VLOOKUP(C2594,away!$B$2:$E$405,4,FALSE)</f>
        <v>1.2302</v>
      </c>
      <c r="H2594" s="10">
        <f>VLOOKUP(A2594,away!$A$2:$E$405,3,FALSE)</f>
        <v>1.1719999999999999</v>
      </c>
      <c r="I2594" s="10">
        <f>VLOOKUP(C2594,away!$B$2:$E$405,3,FALSE)</f>
        <v>0.99539999999999995</v>
      </c>
      <c r="J2594" s="10">
        <f>VLOOKUP(B2594,home!$B$2:$E$405,4,FALSE)</f>
        <v>1.7064999999999999</v>
      </c>
      <c r="K2594" s="12">
        <f t="shared" si="3750"/>
        <v>1.230172787976</v>
      </c>
      <c r="L2594" s="12">
        <f t="shared" si="3751"/>
        <v>1.9908179171999998</v>
      </c>
      <c r="M2594" s="13">
        <f t="shared" si="3752"/>
        <v>3.9915494179033936E-2</v>
      </c>
      <c r="N2594" s="13">
        <f t="shared" si="3753"/>
        <v>4.9102954757661965E-2</v>
      </c>
      <c r="O2594" s="13">
        <f t="shared" si="3754"/>
        <v>7.946448098551305E-2</v>
      </c>
      <c r="P2594" s="13">
        <f t="shared" si="3755"/>
        <v>9.775504211901441E-2</v>
      </c>
      <c r="Q2594" s="13">
        <f t="shared" si="3756"/>
        <v>3.0202559376046215E-2</v>
      </c>
      <c r="R2594" s="13">
        <f t="shared" si="3757"/>
        <v>7.9099656263479035E-2</v>
      </c>
      <c r="S2594" s="13">
        <f t="shared" si="3758"/>
        <v>5.9851747148790845E-2</v>
      </c>
      <c r="T2594" s="13">
        <f t="shared" si="3759"/>
        <v>6.012779635112965E-2</v>
      </c>
      <c r="U2594" s="13">
        <f t="shared" si="3760"/>
        <v>9.7306244673587269E-2</v>
      </c>
      <c r="V2594" s="13">
        <f t="shared" si="3761"/>
        <v>1.6286658111547891E-2</v>
      </c>
      <c r="W2594" s="13">
        <f t="shared" si="3762"/>
        <v>1.2384788890547149E-2</v>
      </c>
      <c r="X2594" s="13">
        <f t="shared" si="3763"/>
        <v>2.4655859624040769E-2</v>
      </c>
      <c r="Y2594" s="13">
        <f t="shared" si="3764"/>
        <v>2.4542663551754211E-2</v>
      </c>
      <c r="Z2594" s="13">
        <f t="shared" si="3765"/>
        <v>5.2491004311231763E-2</v>
      </c>
      <c r="AA2594" s="13">
        <f t="shared" si="3766"/>
        <v>6.4573005117208204E-2</v>
      </c>
      <c r="AB2594" s="13">
        <f t="shared" si="3767"/>
        <v>3.9717976866512281E-2</v>
      </c>
      <c r="AC2594" s="13">
        <f t="shared" si="3768"/>
        <v>2.4929275310535651E-3</v>
      </c>
      <c r="AD2594" s="13">
        <f t="shared" si="3769"/>
        <v>3.8088575694946451E-3</v>
      </c>
      <c r="AE2594" s="13">
        <f t="shared" si="3770"/>
        <v>7.5827418934127817E-3</v>
      </c>
      <c r="AF2594" s="13">
        <f t="shared" si="3771"/>
        <v>7.5479292114546091E-3</v>
      </c>
      <c r="AG2594" s="13">
        <f t="shared" si="3772"/>
        <v>5.0088509039737019E-3</v>
      </c>
      <c r="AH2594" s="13">
        <f t="shared" si="3773"/>
        <v>2.6125007968655658E-2</v>
      </c>
      <c r="AI2594" s="13">
        <f t="shared" si="3774"/>
        <v>3.2138273888696341E-2</v>
      </c>
      <c r="AJ2594" s="13">
        <f t="shared" si="3775"/>
        <v>1.9767814995196937E-2</v>
      </c>
      <c r="AK2594" s="13">
        <f t="shared" si="3776"/>
        <v>8.1059426949450647E-3</v>
      </c>
      <c r="AL2594" s="13">
        <f t="shared" si="3777"/>
        <v>2.4421216954472369E-4</v>
      </c>
      <c r="AM2594" s="13">
        <f t="shared" si="3778"/>
        <v>9.3711058705374319E-4</v>
      </c>
      <c r="AN2594" s="13">
        <f t="shared" si="3779"/>
        <v>1.865616547104402E-3</v>
      </c>
      <c r="AO2594" s="13">
        <f t="shared" si="3780"/>
        <v>1.8570514243001204E-3</v>
      </c>
      <c r="AP2594" s="13">
        <f t="shared" si="3781"/>
        <v>1.2323504162194865E-3</v>
      </c>
      <c r="AQ2594" s="13">
        <f t="shared" si="3782"/>
        <v>6.1334632221965771E-4</v>
      </c>
      <c r="AR2594" s="13">
        <f t="shared" si="3783"/>
        <v>1.0402026790198485E-2</v>
      </c>
      <c r="AS2594" s="13">
        <f t="shared" si="3784"/>
        <v>1.279629029709951E-2</v>
      </c>
      <c r="AT2594" s="13">
        <f t="shared" si="3785"/>
        <v>7.8708240552665745E-3</v>
      </c>
      <c r="AU2594" s="13">
        <f t="shared" si="3786"/>
        <v>3.2274911905786153E-3</v>
      </c>
      <c r="AV2594" s="13">
        <f t="shared" si="3787"/>
        <v>9.9259295902051885E-4</v>
      </c>
      <c r="AW2594" s="13">
        <f t="shared" si="3788"/>
        <v>1.6613550570906928E-5</v>
      </c>
      <c r="AX2594" s="13">
        <f t="shared" si="3789"/>
        <v>1.9213465725295467E-4</v>
      </c>
      <c r="AY2594" s="13">
        <f t="shared" si="3790"/>
        <v>3.8250511817426302E-4</v>
      </c>
      <c r="AZ2594" s="13">
        <f t="shared" si="3791"/>
        <v>3.807490213410131E-4</v>
      </c>
      <c r="BA2594" s="13">
        <f t="shared" si="3792"/>
        <v>2.5266732454735138E-4</v>
      </c>
      <c r="BB2594" s="13">
        <f t="shared" si="3793"/>
        <v>1.2575365919996359E-4</v>
      </c>
      <c r="BC2594" s="13">
        <f t="shared" si="3794"/>
        <v>5.0070527577750001E-5</v>
      </c>
      <c r="BD2594" s="13">
        <f t="shared" si="3795"/>
        <v>3.4514235515202638E-3</v>
      </c>
      <c r="BE2594" s="13">
        <f t="shared" si="3796"/>
        <v>4.2458473328597099E-3</v>
      </c>
      <c r="BF2594" s="13">
        <f t="shared" si="3797"/>
        <v>2.6115629253922472E-3</v>
      </c>
      <c r="BG2594" s="13">
        <f t="shared" si="3798"/>
        <v>1.0708912149681796E-3</v>
      </c>
      <c r="BH2594" s="13">
        <f t="shared" si="3799"/>
        <v>3.2934530788410291E-4</v>
      </c>
      <c r="BI2594" s="13">
        <f t="shared" si="3800"/>
        <v>8.1030327121320146E-5</v>
      </c>
      <c r="BJ2594" s="14">
        <f t="shared" si="3801"/>
        <v>0.23285435773450638</v>
      </c>
      <c r="BK2594" s="14">
        <f t="shared" si="3802"/>
        <v>0.21692858637715964</v>
      </c>
      <c r="BL2594" s="14">
        <f t="shared" si="3803"/>
        <v>0.4933777294057034</v>
      </c>
      <c r="BM2594" s="14">
        <f t="shared" si="3804"/>
        <v>0.61974559858024947</v>
      </c>
      <c r="BN2594" s="14">
        <f t="shared" si="3805"/>
        <v>0.37554018768074859</v>
      </c>
    </row>
    <row r="2595" spans="1:66" x14ac:dyDescent="0.25">
      <c r="A2595" t="s">
        <v>346</v>
      </c>
      <c r="B2595" t="s">
        <v>239</v>
      </c>
      <c r="C2595" t="s">
        <v>244</v>
      </c>
      <c r="D2595" t="s">
        <v>500</v>
      </c>
      <c r="E2595" s="10">
        <f>VLOOKUP(A2595,home!$A$2:$E$405,3,FALSE)</f>
        <v>1.5866</v>
      </c>
      <c r="F2595" s="10">
        <f>VLOOKUP(B2595,home!$B$2:$E$405,3,FALSE)</f>
        <v>1.4496</v>
      </c>
      <c r="G2595" s="10">
        <f>VLOOKUP(C2595,away!$B$2:$E$405,4,FALSE)</f>
        <v>1.5126999999999999</v>
      </c>
      <c r="H2595" s="10">
        <f>VLOOKUP(A2595,away!$A$2:$E$405,3,FALSE)</f>
        <v>1.1788000000000001</v>
      </c>
      <c r="I2595" s="10">
        <f>VLOOKUP(C2595,away!$B$2:$E$405,3,FALSE)</f>
        <v>1.1028</v>
      </c>
      <c r="J2595" s="10">
        <f>VLOOKUP(B2595,home!$B$2:$E$405,4,FALSE)</f>
        <v>0.67869999999999997</v>
      </c>
      <c r="K2595" s="12">
        <f t="shared" si="3750"/>
        <v>3.4791122190719999</v>
      </c>
      <c r="L2595" s="12">
        <f t="shared" si="3751"/>
        <v>0.88229686036799992</v>
      </c>
      <c r="M2595" s="13">
        <f t="shared" si="3752"/>
        <v>1.2760394566041576E-2</v>
      </c>
      <c r="N2595" s="13">
        <f t="shared" si="3753"/>
        <v>4.4394844654895196E-2</v>
      </c>
      <c r="O2595" s="13">
        <f t="shared" si="3754"/>
        <v>1.1258456062675368E-2</v>
      </c>
      <c r="P2595" s="13">
        <f t="shared" si="3755"/>
        <v>3.9169432055539119E-2</v>
      </c>
      <c r="Q2595" s="13">
        <f t="shared" si="3756"/>
        <v>7.7227323251324587E-2</v>
      </c>
      <c r="R2595" s="13">
        <f t="shared" si="3757"/>
        <v>4.9666502183447758E-3</v>
      </c>
      <c r="S2595" s="13">
        <f t="shared" si="3758"/>
        <v>3.0058718004623505E-2</v>
      </c>
      <c r="T2595" s="13">
        <f t="shared" si="3759"/>
        <v>6.8137424839268323E-2</v>
      </c>
      <c r="U2595" s="13">
        <f t="shared" si="3760"/>
        <v>1.7279533462499927E-2</v>
      </c>
      <c r="V2595" s="13">
        <f t="shared" si="3761"/>
        <v>1.025205944381832E-2</v>
      </c>
      <c r="W2595" s="13">
        <f t="shared" si="3762"/>
        <v>8.9560841323302165E-2</v>
      </c>
      <c r="X2595" s="13">
        <f t="shared" si="3763"/>
        <v>7.9019249111466128E-2</v>
      </c>
      <c r="Y2595" s="13">
        <f t="shared" si="3764"/>
        <v>3.485921769984171E-2</v>
      </c>
      <c r="Z2595" s="13">
        <f t="shared" si="3765"/>
        <v>1.4606866313972126E-3</v>
      </c>
      <c r="AA2595" s="13">
        <f t="shared" si="3766"/>
        <v>5.0818927075291613E-3</v>
      </c>
      <c r="AB2595" s="13">
        <f t="shared" si="3767"/>
        <v>8.8402375073887967E-3</v>
      </c>
      <c r="AC2595" s="13">
        <f t="shared" si="3768"/>
        <v>1.9668638758370337E-3</v>
      </c>
      <c r="AD2595" s="13">
        <f t="shared" si="3769"/>
        <v>7.7898054349567258E-2</v>
      </c>
      <c r="AE2595" s="13">
        <f t="shared" si="3770"/>
        <v>6.8729208781399015E-2</v>
      </c>
      <c r="AF2595" s="13">
        <f t="shared" si="3771"/>
        <v>3.0319782561702563E-2</v>
      </c>
      <c r="AG2595" s="13">
        <f t="shared" si="3772"/>
        <v>8.9170163204102017E-3</v>
      </c>
      <c r="AH2595" s="13">
        <f t="shared" si="3773"/>
        <v>3.2218980721581759E-4</v>
      </c>
      <c r="AI2595" s="13">
        <f t="shared" si="3774"/>
        <v>1.120934495145003E-3</v>
      </c>
      <c r="AJ2595" s="13">
        <f t="shared" si="3775"/>
        <v>1.949928449419142E-3</v>
      </c>
      <c r="AK2595" s="13">
        <f t="shared" si="3776"/>
        <v>2.2613399648967513E-3</v>
      </c>
      <c r="AL2595" s="13">
        <f t="shared" si="3777"/>
        <v>2.4150018417805726E-4</v>
      </c>
      <c r="AM2595" s="13">
        <f t="shared" si="3778"/>
        <v>5.4203214545902843E-2</v>
      </c>
      <c r="AN2595" s="13">
        <f t="shared" si="3779"/>
        <v>4.7823326015703188E-2</v>
      </c>
      <c r="AO2595" s="13">
        <f t="shared" si="3780"/>
        <v>2.1097185198005106E-2</v>
      </c>
      <c r="AP2595" s="13">
        <f t="shared" si="3781"/>
        <v>6.2046600876007156E-3</v>
      </c>
      <c r="AQ2595" s="13">
        <f t="shared" si="3782"/>
        <v>1.3685880287351874E-3</v>
      </c>
      <c r="AR2595" s="13">
        <f t="shared" si="3783"/>
        <v>5.6853411069817426E-5</v>
      </c>
      <c r="AS2595" s="13">
        <f t="shared" si="3784"/>
        <v>1.9779939714892512E-4</v>
      </c>
      <c r="AT2595" s="13">
        <f t="shared" si="3785"/>
        <v>3.4408314977295035E-4</v>
      </c>
      <c r="AU2595" s="13">
        <f t="shared" si="3786"/>
        <v>3.9903463025061747E-4</v>
      </c>
      <c r="AV2595" s="13">
        <f t="shared" si="3787"/>
        <v>3.4707156448445019E-4</v>
      </c>
      <c r="AW2595" s="13">
        <f t="shared" si="3788"/>
        <v>2.0591981363823348E-5</v>
      </c>
      <c r="AX2595" s="13">
        <f t="shared" si="3789"/>
        <v>3.1429844339938617E-2</v>
      </c>
      <c r="AY2595" s="13">
        <f t="shared" si="3790"/>
        <v>2.7730452982982795E-2</v>
      </c>
      <c r="AZ2595" s="13">
        <f t="shared" si="3791"/>
        <v>1.2233245801734079E-2</v>
      </c>
      <c r="BA2595" s="13">
        <f t="shared" si="3792"/>
        <v>3.5977847876599981E-3</v>
      </c>
      <c r="BB2595" s="13">
        <f t="shared" si="3793"/>
        <v>7.9357855560804175E-4</v>
      </c>
      <c r="BC2595" s="13">
        <f t="shared" si="3794"/>
        <v>1.4003437361366955E-4</v>
      </c>
      <c r="BD2595" s="13">
        <f t="shared" si="3795"/>
        <v>8.3602643480185315E-6</v>
      </c>
      <c r="BE2595" s="13">
        <f t="shared" si="3796"/>
        <v>2.9086297847863282E-5</v>
      </c>
      <c r="BF2595" s="13">
        <f t="shared" si="3797"/>
        <v>5.0597247125034381E-5</v>
      </c>
      <c r="BG2595" s="13">
        <f t="shared" si="3798"/>
        <v>5.8677833574704238E-5</v>
      </c>
      <c r="BH2595" s="13">
        <f t="shared" si="3799"/>
        <v>5.1036691944606692E-5</v>
      </c>
      <c r="BI2595" s="13">
        <f t="shared" si="3800"/>
        <v>3.5512475713098933E-5</v>
      </c>
      <c r="BJ2595" s="14">
        <f t="shared" si="3801"/>
        <v>0.7856848776106613</v>
      </c>
      <c r="BK2595" s="14">
        <f t="shared" si="3802"/>
        <v>0.12217942111302039</v>
      </c>
      <c r="BL2595" s="14">
        <f t="shared" si="3803"/>
        <v>5.4659275638394844E-2</v>
      </c>
      <c r="BM2595" s="14">
        <f t="shared" si="3804"/>
        <v>0.7464972991830342</v>
      </c>
      <c r="BN2595" s="14">
        <f t="shared" si="3805"/>
        <v>0.18977710080882063</v>
      </c>
    </row>
    <row r="2596" spans="1:66" x14ac:dyDescent="0.25">
      <c r="A2596" t="s">
        <v>346</v>
      </c>
      <c r="B2596" t="s">
        <v>236</v>
      </c>
      <c r="C2596" t="s">
        <v>243</v>
      </c>
      <c r="D2596" t="s">
        <v>500</v>
      </c>
      <c r="E2596" s="10">
        <f>VLOOKUP(A2596,home!$A$2:$E$405,3,FALSE)</f>
        <v>1.5866</v>
      </c>
      <c r="F2596" s="10">
        <f>VLOOKUP(B2596,home!$B$2:$E$405,3,FALSE)</f>
        <v>0.84040000000000004</v>
      </c>
      <c r="G2596" s="10">
        <f>VLOOKUP(C2596,away!$B$2:$E$405,4,FALSE)</f>
        <v>1.2033</v>
      </c>
      <c r="H2596" s="10">
        <f>VLOOKUP(A2596,away!$A$2:$E$405,3,FALSE)</f>
        <v>1.1788000000000001</v>
      </c>
      <c r="I2596" s="10">
        <f>VLOOKUP(C2596,away!$B$2:$E$405,3,FALSE)</f>
        <v>0.7712</v>
      </c>
      <c r="J2596" s="10">
        <f>VLOOKUP(B2596,home!$B$2:$E$405,4,FALSE)</f>
        <v>1.2254</v>
      </c>
      <c r="K2596" s="12">
        <f t="shared" si="3750"/>
        <v>1.6044545175120002</v>
      </c>
      <c r="L2596" s="12">
        <f t="shared" si="3751"/>
        <v>1.1139995722240001</v>
      </c>
      <c r="M2596" s="13">
        <f t="shared" si="3752"/>
        <v>6.5976669641000615E-2</v>
      </c>
      <c r="N2596" s="13">
        <f t="shared" si="3753"/>
        <v>0.10585656565590025</v>
      </c>
      <c r="O2596" s="13">
        <f t="shared" si="3754"/>
        <v>7.3497981756838859E-2</v>
      </c>
      <c r="P2596" s="13">
        <f t="shared" si="3755"/>
        <v>0.11792416885777467</v>
      </c>
      <c r="Q2596" s="13">
        <f t="shared" si="3756"/>
        <v>8.492102248745742E-2</v>
      </c>
      <c r="R2596" s="13">
        <f t="shared" si="3757"/>
        <v>4.0938360118222938E-2</v>
      </c>
      <c r="S2596" s="13">
        <f t="shared" si="3758"/>
        <v>5.2693284142956855E-2</v>
      </c>
      <c r="T2596" s="13">
        <f t="shared" si="3759"/>
        <v>9.4601982723852271E-2</v>
      </c>
      <c r="U2596" s="13">
        <f t="shared" si="3760"/>
        <v>6.568373683121588E-2</v>
      </c>
      <c r="V2596" s="13">
        <f t="shared" si="3761"/>
        <v>1.0464661676377437E-2</v>
      </c>
      <c r="W2596" s="13">
        <f t="shared" si="3762"/>
        <v>4.5417306053913066E-2</v>
      </c>
      <c r="X2596" s="13">
        <f t="shared" si="3763"/>
        <v>5.0594859515625652E-2</v>
      </c>
      <c r="Y2596" s="13">
        <f t="shared" si="3764"/>
        <v>2.8181325928570186E-2</v>
      </c>
      <c r="Z2596" s="13">
        <f t="shared" si="3765"/>
        <v>1.5201771886417473E-2</v>
      </c>
      <c r="AA2596" s="13">
        <f t="shared" si="3766"/>
        <v>2.4390551577349432E-2</v>
      </c>
      <c r="AB2596" s="13">
        <f t="shared" si="3767"/>
        <v>1.9566765331443876E-2</v>
      </c>
      <c r="AC2596" s="13">
        <f t="shared" si="3768"/>
        <v>1.1690084325256466E-3</v>
      </c>
      <c r="AD2596" s="13">
        <f t="shared" si="3769"/>
        <v>1.8217500467856491E-2</v>
      </c>
      <c r="AE2596" s="13">
        <f t="shared" si="3770"/>
        <v>2.0294287728182654E-2</v>
      </c>
      <c r="AF2596" s="13">
        <f t="shared" si="3771"/>
        <v>1.1303913923893127E-2</v>
      </c>
      <c r="AG2596" s="13">
        <f t="shared" si="3772"/>
        <v>4.197518425224621E-3</v>
      </c>
      <c r="AH2596" s="13">
        <f t="shared" si="3773"/>
        <v>4.2336918446289739E-3</v>
      </c>
      <c r="AI2596" s="13">
        <f t="shared" si="3774"/>
        <v>6.7927660058686688E-3</v>
      </c>
      <c r="AJ2596" s="13">
        <f t="shared" si="3775"/>
        <v>5.4493420522589674E-3</v>
      </c>
      <c r="AK2596" s="13">
        <f t="shared" si="3776"/>
        <v>2.914407157738338E-3</v>
      </c>
      <c r="AL2596" s="13">
        <f t="shared" si="3777"/>
        <v>8.3577633453416081E-5</v>
      </c>
      <c r="AM2596" s="13">
        <f t="shared" si="3778"/>
        <v>5.8458301846858627E-3</v>
      </c>
      <c r="AN2596" s="13">
        <f t="shared" si="3779"/>
        <v>6.5122523250341988E-3</v>
      </c>
      <c r="AO2596" s="13">
        <f t="shared" si="3780"/>
        <v>3.6273231521514247E-3</v>
      </c>
      <c r="AP2596" s="13">
        <f t="shared" si="3781"/>
        <v>1.3469454799382996E-3</v>
      </c>
      <c r="AQ2596" s="13">
        <f t="shared" si="3782"/>
        <v>3.7512417211507903E-4</v>
      </c>
      <c r="AR2596" s="13">
        <f t="shared" si="3783"/>
        <v>9.4326618076898323E-4</v>
      </c>
      <c r="AS2596" s="13">
        <f t="shared" si="3784"/>
        <v>1.513427684951086E-3</v>
      </c>
      <c r="AT2596" s="13">
        <f t="shared" si="3785"/>
        <v>1.2141129430237494E-3</v>
      </c>
      <c r="AU2596" s="13">
        <f t="shared" si="3786"/>
        <v>6.4932966540141466E-4</v>
      </c>
      <c r="AV2596" s="13">
        <f t="shared" si="3787"/>
        <v>2.6045497875196394E-4</v>
      </c>
      <c r="AW2596" s="13">
        <f t="shared" si="3788"/>
        <v>4.1495404586543811E-6</v>
      </c>
      <c r="AX2596" s="13">
        <f t="shared" si="3789"/>
        <v>1.5632281080712076E-3</v>
      </c>
      <c r="AY2596" s="13">
        <f t="shared" si="3790"/>
        <v>1.7414354436798584E-3</v>
      </c>
      <c r="AZ2596" s="13">
        <f t="shared" si="3791"/>
        <v>9.699791696575373E-4</v>
      </c>
      <c r="BA2596" s="13">
        <f t="shared" si="3792"/>
        <v>3.6018546002156252E-4</v>
      </c>
      <c r="BB2596" s="13">
        <f t="shared" si="3793"/>
        <v>1.0031161209633133E-4</v>
      </c>
      <c r="BC2596" s="13">
        <f t="shared" si="3794"/>
        <v>2.2349418592882594E-5</v>
      </c>
      <c r="BD2596" s="13">
        <f t="shared" si="3795"/>
        <v>1.7513302031166869E-4</v>
      </c>
      <c r="BE2596" s="13">
        <f t="shared" si="3796"/>
        <v>2.8099296560457772E-4</v>
      </c>
      <c r="BF2596" s="13">
        <f t="shared" si="3797"/>
        <v>2.2542021652667945E-4</v>
      </c>
      <c r="BG2596" s="13">
        <f t="shared" si="3798"/>
        <v>1.2055882824825468E-4</v>
      </c>
      <c r="BH2596" s="13">
        <f t="shared" si="3799"/>
        <v>4.8357789152216404E-5</v>
      </c>
      <c r="BI2596" s="13">
        <f t="shared" si="3800"/>
        <v>1.5517574652433278E-5</v>
      </c>
      <c r="BJ2596" s="14">
        <f t="shared" si="3801"/>
        <v>0.48605124743652006</v>
      </c>
      <c r="BK2596" s="14">
        <f t="shared" si="3802"/>
        <v>0.25005280582776851</v>
      </c>
      <c r="BL2596" s="14">
        <f t="shared" si="3803"/>
        <v>0.24891417452295894</v>
      </c>
      <c r="BM2596" s="14">
        <f t="shared" si="3804"/>
        <v>0.50936794525324924</v>
      </c>
      <c r="BN2596" s="14">
        <f t="shared" si="3805"/>
        <v>0.48911476851719476</v>
      </c>
    </row>
    <row r="2597" spans="1:66" x14ac:dyDescent="0.25">
      <c r="A2597" t="s">
        <v>347</v>
      </c>
      <c r="B2597" t="s">
        <v>259</v>
      </c>
      <c r="C2597" t="s">
        <v>246</v>
      </c>
      <c r="D2597" t="s">
        <v>500</v>
      </c>
      <c r="E2597" s="10">
        <f>VLOOKUP(A2597,home!$A$2:$E$405,3,FALSE)</f>
        <v>1.1809000000000001</v>
      </c>
      <c r="F2597" s="10">
        <f>VLOOKUP(B2597,home!$B$2:$E$405,3,FALSE)</f>
        <v>0.5645</v>
      </c>
      <c r="G2597" s="10">
        <f>VLOOKUP(C2597,away!$B$2:$E$405,4,FALSE)</f>
        <v>2.0465</v>
      </c>
      <c r="H2597" s="10">
        <f>VLOOKUP(A2597,away!$A$2:$E$405,3,FALSE)</f>
        <v>0.92459999999999998</v>
      </c>
      <c r="I2597" s="10">
        <f>VLOOKUP(C2597,away!$B$2:$E$405,3,FALSE)</f>
        <v>0.81120000000000003</v>
      </c>
      <c r="J2597" s="10">
        <f>VLOOKUP(B2597,home!$B$2:$E$405,4,FALSE)</f>
        <v>0.72099999999999997</v>
      </c>
      <c r="K2597" s="12">
        <f t="shared" si="3750"/>
        <v>1.3642338393250002</v>
      </c>
      <c r="L2597" s="12">
        <f t="shared" si="3751"/>
        <v>0.54077560992000007</v>
      </c>
      <c r="M2597" s="13">
        <f t="shared" si="3752"/>
        <v>0.1488212363671727</v>
      </c>
      <c r="N2597" s="13">
        <f t="shared" si="3753"/>
        <v>0.20302696666228134</v>
      </c>
      <c r="O2597" s="13">
        <f t="shared" si="3754"/>
        <v>8.0478894865506315E-2</v>
      </c>
      <c r="P2597" s="13">
        <f t="shared" si="3755"/>
        <v>0.10979203172700272</v>
      </c>
      <c r="Q2597" s="13">
        <f t="shared" si="3756"/>
        <v>0.13848812910809649</v>
      </c>
      <c r="R2597" s="13">
        <f t="shared" si="3757"/>
        <v>2.1760511728290865E-2</v>
      </c>
      <c r="S2597" s="13">
        <f t="shared" si="3758"/>
        <v>2.0249613773202956E-2</v>
      </c>
      <c r="T2597" s="13">
        <f t="shared" si="3759"/>
        <v>7.4891002485110603E-2</v>
      </c>
      <c r="U2597" s="13">
        <f t="shared" si="3760"/>
        <v>2.968642646076294E-2</v>
      </c>
      <c r="V2597" s="13">
        <f t="shared" si="3761"/>
        <v>1.6598932100746425E-3</v>
      </c>
      <c r="W2597" s="13">
        <f t="shared" si="3762"/>
        <v>6.2976730691358257E-2</v>
      </c>
      <c r="X2597" s="13">
        <f t="shared" si="3763"/>
        <v>3.4056279950386854E-2</v>
      </c>
      <c r="Y2597" s="13">
        <f t="shared" si="3764"/>
        <v>9.2084027808883567E-3</v>
      </c>
      <c r="Z2597" s="13">
        <f t="shared" si="3765"/>
        <v>3.9225180006792698E-3</v>
      </c>
      <c r="AA2597" s="13">
        <f t="shared" si="3766"/>
        <v>5.3512317918881043E-3</v>
      </c>
      <c r="AB2597" s="13">
        <f t="shared" si="3767"/>
        <v>3.6501657462827551E-3</v>
      </c>
      <c r="AC2597" s="13">
        <f t="shared" si="3768"/>
        <v>7.6536056123704141E-5</v>
      </c>
      <c r="AD2597" s="13">
        <f t="shared" si="3769"/>
        <v>2.1478746774802063E-2</v>
      </c>
      <c r="AE2597" s="13">
        <f t="shared" si="3770"/>
        <v>1.161518238746082E-2</v>
      </c>
      <c r="AF2597" s="13">
        <f t="shared" si="3771"/>
        <v>3.1406036699555833E-3</v>
      </c>
      <c r="AG2597" s="13">
        <f t="shared" si="3772"/>
        <v>5.6612062171240718E-4</v>
      </c>
      <c r="AH2597" s="13">
        <f t="shared" si="3773"/>
        <v>5.3030051605987782E-4</v>
      </c>
      <c r="AI2597" s="13">
        <f t="shared" si="3774"/>
        <v>7.2345390902039594E-4</v>
      </c>
      <c r="AJ2597" s="13">
        <f t="shared" si="3775"/>
        <v>4.9348015193878721E-4</v>
      </c>
      <c r="AK2597" s="13">
        <f t="shared" si="3776"/>
        <v>2.2440744077004536E-4</v>
      </c>
      <c r="AL2597" s="13">
        <f t="shared" si="3777"/>
        <v>2.2585618309100277E-6</v>
      </c>
      <c r="AM2597" s="13">
        <f t="shared" si="3778"/>
        <v>5.860406635295537E-3</v>
      </c>
      <c r="AN2597" s="13">
        <f t="shared" si="3779"/>
        <v>3.1691649725811596E-3</v>
      </c>
      <c r="AO2597" s="13">
        <f t="shared" si="3780"/>
        <v>8.5690356049233809E-4</v>
      </c>
      <c r="AP2597" s="13">
        <f t="shared" si="3781"/>
        <v>1.5446418185595466E-4</v>
      </c>
      <c r="AQ2597" s="13">
        <f t="shared" si="3782"/>
        <v>2.0882615538486919E-5</v>
      </c>
      <c r="AR2597" s="13">
        <f t="shared" si="3783"/>
        <v>5.7354717002634267E-5</v>
      </c>
      <c r="AS2597" s="13">
        <f t="shared" si="3784"/>
        <v>7.8245245779902609E-5</v>
      </c>
      <c r="AT2597" s="13">
        <f t="shared" si="3785"/>
        <v>5.3372406029622416E-5</v>
      </c>
      <c r="AU2597" s="13">
        <f t="shared" si="3786"/>
        <v>2.4270814130601526E-5</v>
      </c>
      <c r="AV2597" s="13">
        <f t="shared" si="3787"/>
        <v>8.2777664862334977E-6</v>
      </c>
      <c r="AW2597" s="13">
        <f t="shared" si="3788"/>
        <v>4.628448089985862E-8</v>
      </c>
      <c r="AX2597" s="13">
        <f t="shared" si="3789"/>
        <v>1.3324941740124894E-3</v>
      </c>
      <c r="AY2597" s="13">
        <f t="shared" si="3790"/>
        <v>7.205803496664507E-4</v>
      </c>
      <c r="AZ2597" s="13">
        <f t="shared" si="3791"/>
        <v>1.9483613904362084E-4</v>
      </c>
      <c r="BA2597" s="13">
        <f t="shared" si="3792"/>
        <v>3.5120877308590679E-5</v>
      </c>
      <c r="BB2597" s="13">
        <f t="shared" si="3793"/>
        <v>4.7481284618696522E-6</v>
      </c>
      <c r="BC2597" s="13">
        <f t="shared" si="3794"/>
        <v>5.1353441298921488E-7</v>
      </c>
      <c r="BD2597" s="13">
        <f t="shared" si="3795"/>
        <v>5.1693386781480873E-6</v>
      </c>
      <c r="BE2597" s="13">
        <f t="shared" si="3796"/>
        <v>7.0521867516611862E-6</v>
      </c>
      <c r="BF2597" s="13">
        <f t="shared" si="3797"/>
        <v>4.8104159039278224E-6</v>
      </c>
      <c r="BG2597" s="13">
        <f t="shared" si="3798"/>
        <v>2.1875107191218315E-6</v>
      </c>
      <c r="BH2597" s="13">
        <f t="shared" si="3799"/>
        <v>7.4606903672804203E-7</v>
      </c>
      <c r="BI2597" s="13">
        <f t="shared" si="3800"/>
        <v>2.0356252527540027E-7</v>
      </c>
      <c r="BJ2597" s="14">
        <f t="shared" si="3801"/>
        <v>0.57179828030072222</v>
      </c>
      <c r="BK2597" s="14">
        <f t="shared" si="3802"/>
        <v>0.28132215004507399</v>
      </c>
      <c r="BL2597" s="14">
        <f t="shared" si="3803"/>
        <v>0.1431405626435639</v>
      </c>
      <c r="BM2597" s="14">
        <f t="shared" si="3804"/>
        <v>0.29709520646650373</v>
      </c>
      <c r="BN2597" s="14">
        <f t="shared" si="3805"/>
        <v>0.70236777045835042</v>
      </c>
    </row>
    <row r="2598" spans="1:66" x14ac:dyDescent="0.25">
      <c r="A2598" t="s">
        <v>347</v>
      </c>
      <c r="B2598" t="s">
        <v>258</v>
      </c>
      <c r="C2598" t="s">
        <v>248</v>
      </c>
      <c r="D2598" t="s">
        <v>500</v>
      </c>
      <c r="E2598" s="10">
        <f>VLOOKUP(A2598,home!$A$2:$E$405,3,FALSE)</f>
        <v>1.1809000000000001</v>
      </c>
      <c r="F2598" s="10">
        <f>VLOOKUP(B2598,home!$B$2:$E$405,3,FALSE)</f>
        <v>1.8348</v>
      </c>
      <c r="G2598" s="10">
        <f>VLOOKUP(C2598,away!$B$2:$E$405,4,FALSE)</f>
        <v>0.3528</v>
      </c>
      <c r="H2598" s="10">
        <f>VLOOKUP(A2598,away!$A$2:$E$405,3,FALSE)</f>
        <v>0.92459999999999998</v>
      </c>
      <c r="I2598" s="10">
        <f>VLOOKUP(C2598,away!$B$2:$E$405,3,FALSE)</f>
        <v>0.54079999999999995</v>
      </c>
      <c r="J2598" s="10">
        <f>VLOOKUP(B2598,home!$B$2:$E$405,4,FALSE)</f>
        <v>0.81120000000000003</v>
      </c>
      <c r="K2598" s="12">
        <f t="shared" si="3750"/>
        <v>0.76441716489600009</v>
      </c>
      <c r="L2598" s="12">
        <f t="shared" si="3751"/>
        <v>0.40561920921599998</v>
      </c>
      <c r="M2598" s="13">
        <f t="shared" si="3752"/>
        <v>0.31035565214891936</v>
      </c>
      <c r="N2598" s="13">
        <f t="shared" si="3753"/>
        <v>0.23724118772512615</v>
      </c>
      <c r="O2598" s="13">
        <f t="shared" si="3754"/>
        <v>0.12588621420036064</v>
      </c>
      <c r="P2598" s="13">
        <f t="shared" si="3755"/>
        <v>9.6229582958530263E-2</v>
      </c>
      <c r="Q2598" s="13">
        <f t="shared" si="3756"/>
        <v>9.0675618058700308E-2</v>
      </c>
      <c r="R2598" s="13">
        <f t="shared" si="3757"/>
        <v>2.5530933327573124E-2</v>
      </c>
      <c r="S2598" s="13">
        <f t="shared" si="3758"/>
        <v>7.4592911167035243E-3</v>
      </c>
      <c r="T2598" s="13">
        <f t="shared" si="3759"/>
        <v>3.6779772492142065E-2</v>
      </c>
      <c r="U2598" s="13">
        <f t="shared" si="3760"/>
        <v>1.9516283671412251E-2</v>
      </c>
      <c r="V2598" s="13">
        <f t="shared" si="3761"/>
        <v>2.5698276167878612E-4</v>
      </c>
      <c r="W2598" s="13">
        <f t="shared" si="3762"/>
        <v>2.3104666293874754E-2</v>
      </c>
      <c r="X2598" s="13">
        <f t="shared" si="3763"/>
        <v>9.3716964713210452E-3</v>
      </c>
      <c r="Y2598" s="13">
        <f t="shared" si="3764"/>
        <v>1.9006700558548094E-3</v>
      </c>
      <c r="Z2598" s="13">
        <f t="shared" si="3765"/>
        <v>3.4519456622922103E-3</v>
      </c>
      <c r="AA2598" s="13">
        <f t="shared" si="3766"/>
        <v>2.638726516544457E-3</v>
      </c>
      <c r="AB2598" s="13">
        <f t="shared" si="3767"/>
        <v>1.0085439213564056E-3</v>
      </c>
      <c r="AC2598" s="13">
        <f t="shared" si="3768"/>
        <v>4.9800414082709693E-6</v>
      </c>
      <c r="AD2598" s="13">
        <f t="shared" si="3769"/>
        <v>4.4154008760579769E-3</v>
      </c>
      <c r="AE2598" s="13">
        <f t="shared" si="3770"/>
        <v>1.7909714117182703E-3</v>
      </c>
      <c r="AF2598" s="13">
        <f t="shared" si="3771"/>
        <v>3.6322620387481381E-4</v>
      </c>
      <c r="AG2598" s="13">
        <f t="shared" si="3772"/>
        <v>4.9110508527410532E-5</v>
      </c>
      <c r="AH2598" s="13">
        <f t="shared" si="3773"/>
        <v>3.5004386744889182E-4</v>
      </c>
      <c r="AI2598" s="13">
        <f t="shared" si="3774"/>
        <v>2.6757954074451313E-4</v>
      </c>
      <c r="AJ2598" s="13">
        <f t="shared" si="3775"/>
        <v>1.0227119696004721E-4</v>
      </c>
      <c r="AK2598" s="13">
        <f t="shared" si="3776"/>
        <v>2.6059286143573245E-5</v>
      </c>
      <c r="AL2598" s="13">
        <f t="shared" si="3777"/>
        <v>6.1764920924227585E-8</v>
      </c>
      <c r="AM2598" s="13">
        <f t="shared" si="3778"/>
        <v>6.7504164391111088E-4</v>
      </c>
      <c r="AN2598" s="13">
        <f t="shared" si="3779"/>
        <v>2.7380985779109344E-4</v>
      </c>
      <c r="AO2598" s="13">
        <f t="shared" si="3780"/>
        <v>5.5531268996384352E-5</v>
      </c>
      <c r="AP2598" s="13">
        <f t="shared" si="3781"/>
        <v>7.5081831390247997E-6</v>
      </c>
      <c r="AQ2598" s="13">
        <f t="shared" si="3782"/>
        <v>7.6136582687503569E-7</v>
      </c>
      <c r="AR2598" s="13">
        <f t="shared" si="3783"/>
        <v>2.8396903341105959E-5</v>
      </c>
      <c r="AS2598" s="13">
        <f t="shared" si="3784"/>
        <v>2.170708034383397E-5</v>
      </c>
      <c r="AT2598" s="13">
        <f t="shared" si="3785"/>
        <v>8.2966324073016257E-6</v>
      </c>
      <c r="AU2598" s="13">
        <f t="shared" si="3786"/>
        <v>2.1140294076579291E-6</v>
      </c>
      <c r="AV2598" s="13">
        <f t="shared" si="3787"/>
        <v>4.0400009157716103E-7</v>
      </c>
      <c r="AW2598" s="13">
        <f t="shared" si="3788"/>
        <v>5.3197146034549604E-10</v>
      </c>
      <c r="AX2598" s="13">
        <f t="shared" si="3789"/>
        <v>8.6002236604211085E-5</v>
      </c>
      <c r="AY2598" s="13">
        <f t="shared" si="3790"/>
        <v>3.4884159202207427E-5</v>
      </c>
      <c r="AZ2598" s="13">
        <f t="shared" si="3791"/>
        <v>7.074842534882211E-6</v>
      </c>
      <c r="BA2598" s="13">
        <f t="shared" si="3792"/>
        <v>9.5656401144221438E-7</v>
      </c>
      <c r="BB2598" s="13">
        <f t="shared" si="3793"/>
        <v>9.7000184471418914E-8</v>
      </c>
      <c r="BC2598" s="13">
        <f t="shared" si="3794"/>
        <v>7.869027623820611E-9</v>
      </c>
      <c r="BD2598" s="13">
        <f t="shared" si="3795"/>
        <v>1.9197215795670979E-6</v>
      </c>
      <c r="BE2598" s="13">
        <f t="shared" si="3796"/>
        <v>1.4674681272423523E-6</v>
      </c>
      <c r="BF2598" s="13">
        <f t="shared" si="3797"/>
        <v>5.6087891270092066E-7</v>
      </c>
      <c r="BG2598" s="13">
        <f t="shared" si="3798"/>
        <v>1.4291515609892968E-7</v>
      </c>
      <c r="BH2598" s="13">
        <f t="shared" si="3799"/>
        <v>2.7311699611453275E-8</v>
      </c>
      <c r="BI2598" s="13">
        <f t="shared" si="3800"/>
        <v>4.1755063970956608E-9</v>
      </c>
      <c r="BJ2598" s="14">
        <f t="shared" si="3801"/>
        <v>0.40683399508842683</v>
      </c>
      <c r="BK2598" s="14">
        <f t="shared" si="3802"/>
        <v>0.41434143495136327</v>
      </c>
      <c r="BL2598" s="14">
        <f t="shared" si="3803"/>
        <v>0.175391696645117</v>
      </c>
      <c r="BM2598" s="14">
        <f t="shared" si="3804"/>
        <v>0.11406500030075886</v>
      </c>
      <c r="BN2598" s="14">
        <f t="shared" si="3805"/>
        <v>0.8859191884192098</v>
      </c>
    </row>
    <row r="2599" spans="1:66" x14ac:dyDescent="0.25">
      <c r="A2599" t="s">
        <v>338</v>
      </c>
      <c r="B2599" t="s">
        <v>88</v>
      </c>
      <c r="C2599" t="s">
        <v>75</v>
      </c>
      <c r="D2599" t="s">
        <v>505</v>
      </c>
      <c r="E2599" s="10">
        <f>VLOOKUP(A2599,home!$A$2:$E$405,3,FALSE)</f>
        <v>1.4215</v>
      </c>
      <c r="F2599" s="10">
        <f>VLOOKUP(B2599,home!$B$2:$E$405,3,FALSE)</f>
        <v>0.99660000000000004</v>
      </c>
      <c r="G2599" s="10">
        <f>VLOOKUP(C2599,away!$B$2:$E$405,4,FALSE)</f>
        <v>0.43290000000000001</v>
      </c>
      <c r="H2599" s="10">
        <f>VLOOKUP(A2599,away!$A$2:$E$405,3,FALSE)</f>
        <v>1.0277000000000001</v>
      </c>
      <c r="I2599" s="10">
        <f>VLOOKUP(C2599,away!$B$2:$E$405,3,FALSE)</f>
        <v>0.52390000000000003</v>
      </c>
      <c r="J2599" s="10">
        <f>VLOOKUP(B2599,home!$B$2:$E$405,4,FALSE)</f>
        <v>1.1352</v>
      </c>
      <c r="K2599" s="12">
        <f t="shared" si="3750"/>
        <v>0.61327510101000005</v>
      </c>
      <c r="L2599" s="12">
        <f t="shared" si="3751"/>
        <v>0.61120533645600006</v>
      </c>
      <c r="M2599" s="13">
        <f t="shared" si="3752"/>
        <v>0.29391036547480703</v>
      </c>
      <c r="N2599" s="13">
        <f t="shared" si="3753"/>
        <v>0.18024790907444832</v>
      </c>
      <c r="O2599" s="13">
        <f t="shared" si="3754"/>
        <v>0.17963958381793538</v>
      </c>
      <c r="P2599" s="13">
        <f t="shared" si="3755"/>
        <v>0.1101684839113387</v>
      </c>
      <c r="Q2599" s="13">
        <f t="shared" si="3756"/>
        <v>5.5270777322236786E-2</v>
      </c>
      <c r="R2599" s="13">
        <f t="shared" si="3757"/>
        <v>5.4898336134128499E-2</v>
      </c>
      <c r="S2599" s="13">
        <f t="shared" si="3758"/>
        <v>1.0323806399032256E-2</v>
      </c>
      <c r="T2599" s="13">
        <f t="shared" si="3759"/>
        <v>3.3781794049422394E-2</v>
      </c>
      <c r="U2599" s="13">
        <f t="shared" si="3760"/>
        <v>3.3667782637938591E-2</v>
      </c>
      <c r="V2599" s="13">
        <f t="shared" si="3761"/>
        <v>4.2997164093367139E-4</v>
      </c>
      <c r="W2599" s="13">
        <f t="shared" si="3762"/>
        <v>1.1298730515065331E-2</v>
      </c>
      <c r="X2599" s="13">
        <f t="shared" si="3763"/>
        <v>6.90584438598618E-3</v>
      </c>
      <c r="Y2599" s="13">
        <f t="shared" si="3764"/>
        <v>2.1104444707247308E-3</v>
      </c>
      <c r="Z2599" s="13">
        <f t="shared" si="3765"/>
        <v>1.1184718669244866E-2</v>
      </c>
      <c r="AA2599" s="13">
        <f t="shared" si="3766"/>
        <v>6.8593094716495788E-3</v>
      </c>
      <c r="AB2599" s="13">
        <f t="shared" si="3767"/>
        <v>2.1033218545423722E-3</v>
      </c>
      <c r="AC2599" s="13">
        <f t="shared" si="3768"/>
        <v>1.00730803866871E-5</v>
      </c>
      <c r="AD2599" s="13">
        <f t="shared" si="3769"/>
        <v>1.7323075244778648E-3</v>
      </c>
      <c r="AE2599" s="13">
        <f t="shared" si="3770"/>
        <v>1.0587956033437538E-3</v>
      </c>
      <c r="AF2599" s="13">
        <f t="shared" si="3771"/>
        <v>3.2357076148992626E-4</v>
      </c>
      <c r="AG2599" s="13">
        <f t="shared" si="3772"/>
        <v>6.5922725381258176E-5</v>
      </c>
      <c r="AH2599" s="13">
        <f t="shared" si="3773"/>
        <v>1.7090399343503784E-3</v>
      </c>
      <c r="AI2599" s="13">
        <f t="shared" si="3774"/>
        <v>1.0481116383688521E-3</v>
      </c>
      <c r="AJ2599" s="13">
        <f t="shared" si="3775"/>
        <v>3.2139038544520718E-4</v>
      </c>
      <c r="AK2599" s="13">
        <f t="shared" si="3776"/>
        <v>6.570024036585077E-5</v>
      </c>
      <c r="AL2599" s="13">
        <f t="shared" si="3777"/>
        <v>1.5103053513959612E-7</v>
      </c>
      <c r="AM2599" s="13">
        <f t="shared" si="3778"/>
        <v>2.1247621441090916E-4</v>
      </c>
      <c r="AN2599" s="13">
        <f t="shared" si="3779"/>
        <v>1.2986659611791693E-4</v>
      </c>
      <c r="AO2599" s="13">
        <f t="shared" si="3780"/>
        <v>3.9687578287323438E-5</v>
      </c>
      <c r="AP2599" s="13">
        <f t="shared" si="3781"/>
        <v>8.0857532134091222E-6</v>
      </c>
      <c r="AQ2599" s="13">
        <f t="shared" si="3782"/>
        <v>1.2355138783254767E-6</v>
      </c>
      <c r="AR2599" s="13">
        <f t="shared" si="3783"/>
        <v>2.0891486561827271E-4</v>
      </c>
      <c r="AS2599" s="13">
        <f t="shared" si="3784"/>
        <v>1.281222853145368E-4</v>
      </c>
      <c r="AT2599" s="13">
        <f t="shared" si="3785"/>
        <v>3.9287103733952287E-5</v>
      </c>
      <c r="AU2599" s="13">
        <f t="shared" si="3786"/>
        <v>8.0312675036099815E-6</v>
      </c>
      <c r="AV2599" s="13">
        <f t="shared" si="3787"/>
        <v>1.2313440973786853E-6</v>
      </c>
      <c r="AW2599" s="13">
        <f t="shared" si="3788"/>
        <v>1.5725509689708515E-9</v>
      </c>
      <c r="AX2599" s="13">
        <f t="shared" si="3789"/>
        <v>2.1717728642512116E-5</v>
      </c>
      <c r="AY2599" s="13">
        <f t="shared" si="3790"/>
        <v>1.3273991642006727E-5</v>
      </c>
      <c r="AZ2599" s="13">
        <f t="shared" si="3791"/>
        <v>4.0565672638334268E-6</v>
      </c>
      <c r="BA2599" s="13">
        <f t="shared" si="3792"/>
        <v>8.2646518644923512E-7</v>
      </c>
      <c r="BB2599" s="13">
        <f t="shared" si="3793"/>
        <v>1.2628498308821889E-7</v>
      </c>
      <c r="BC2599" s="13">
        <f t="shared" si="3794"/>
        <v>1.5437211115555026E-8</v>
      </c>
      <c r="BD2599" s="13">
        <f t="shared" si="3795"/>
        <v>2.1281646788479395E-5</v>
      </c>
      <c r="BE2599" s="13">
        <f t="shared" si="3796"/>
        <v>1.3051504083863844E-5</v>
      </c>
      <c r="BF2599" s="13">
        <f t="shared" si="3797"/>
        <v>4.0020812426820128E-6</v>
      </c>
      <c r="BG2599" s="13">
        <f t="shared" si="3798"/>
        <v>8.1812559278534611E-7</v>
      </c>
      <c r="BH2599" s="13">
        <f t="shared" si="3799"/>
        <v>1.2543401388857478E-7</v>
      </c>
      <c r="BI2599" s="13">
        <f t="shared" si="3800"/>
        <v>1.5385111507521093E-8</v>
      </c>
      <c r="BJ2599" s="14">
        <f t="shared" si="3801"/>
        <v>0.29322746456341336</v>
      </c>
      <c r="BK2599" s="14">
        <f t="shared" si="3802"/>
        <v>0.41485612552867551</v>
      </c>
      <c r="BL2599" s="14">
        <f t="shared" si="3803"/>
        <v>0.28073745715782572</v>
      </c>
      <c r="BM2599" s="14">
        <f t="shared" si="3804"/>
        <v>0.12585703776517368</v>
      </c>
      <c r="BN2599" s="14">
        <f t="shared" si="3805"/>
        <v>0.87413545573489471</v>
      </c>
    </row>
    <row r="2600" spans="1:66" x14ac:dyDescent="0.25">
      <c r="A2600" t="s">
        <v>338</v>
      </c>
      <c r="B2600" t="s">
        <v>78</v>
      </c>
      <c r="C2600" t="s">
        <v>492</v>
      </c>
      <c r="D2600" t="s">
        <v>505</v>
      </c>
      <c r="E2600" s="10">
        <f>VLOOKUP(A2600,home!$A$2:$E$405,3,FALSE)</f>
        <v>1.4215</v>
      </c>
      <c r="F2600" s="10">
        <f>VLOOKUP(B2600,home!$B$2:$E$405,3,FALSE)</f>
        <v>0.93799999999999994</v>
      </c>
      <c r="G2600" s="10" t="e">
        <f>VLOOKUP(C2600,away!$B$2:$E$405,4,FALSE)</f>
        <v>#N/A</v>
      </c>
      <c r="H2600" s="10">
        <f>VLOOKUP(A2600,away!$A$2:$E$405,3,FALSE)</f>
        <v>1.0277000000000001</v>
      </c>
      <c r="I2600" s="10" t="e">
        <f>VLOOKUP(C2600,away!$B$2:$E$405,3,FALSE)</f>
        <v>#N/A</v>
      </c>
      <c r="J2600" s="10">
        <f>VLOOKUP(B2600,home!$B$2:$E$405,4,FALSE)</f>
        <v>0.89200000000000002</v>
      </c>
      <c r="K2600" s="12" t="e">
        <f t="shared" si="3750"/>
        <v>#N/A</v>
      </c>
      <c r="L2600" s="12" t="e">
        <f t="shared" si="3751"/>
        <v>#N/A</v>
      </c>
      <c r="M2600" s="13" t="e">
        <f t="shared" si="3752"/>
        <v>#N/A</v>
      </c>
      <c r="N2600" s="13" t="e">
        <f t="shared" si="3753"/>
        <v>#N/A</v>
      </c>
      <c r="O2600" s="13" t="e">
        <f t="shared" si="3754"/>
        <v>#N/A</v>
      </c>
      <c r="P2600" s="13" t="e">
        <f t="shared" si="3755"/>
        <v>#N/A</v>
      </c>
      <c r="Q2600" s="13" t="e">
        <f t="shared" si="3756"/>
        <v>#N/A</v>
      </c>
      <c r="R2600" s="13" t="e">
        <f t="shared" si="3757"/>
        <v>#N/A</v>
      </c>
      <c r="S2600" s="13" t="e">
        <f t="shared" si="3758"/>
        <v>#N/A</v>
      </c>
      <c r="T2600" s="13" t="e">
        <f t="shared" si="3759"/>
        <v>#N/A</v>
      </c>
      <c r="U2600" s="13" t="e">
        <f t="shared" si="3760"/>
        <v>#N/A</v>
      </c>
      <c r="V2600" s="13" t="e">
        <f t="shared" si="3761"/>
        <v>#N/A</v>
      </c>
      <c r="W2600" s="13" t="e">
        <f t="shared" si="3762"/>
        <v>#N/A</v>
      </c>
      <c r="X2600" s="13" t="e">
        <f t="shared" si="3763"/>
        <v>#N/A</v>
      </c>
      <c r="Y2600" s="13" t="e">
        <f t="shared" si="3764"/>
        <v>#N/A</v>
      </c>
      <c r="Z2600" s="13" t="e">
        <f t="shared" si="3765"/>
        <v>#N/A</v>
      </c>
      <c r="AA2600" s="13" t="e">
        <f t="shared" si="3766"/>
        <v>#N/A</v>
      </c>
      <c r="AB2600" s="13" t="e">
        <f t="shared" si="3767"/>
        <v>#N/A</v>
      </c>
      <c r="AC2600" s="13" t="e">
        <f t="shared" si="3768"/>
        <v>#N/A</v>
      </c>
      <c r="AD2600" s="13" t="e">
        <f t="shared" si="3769"/>
        <v>#N/A</v>
      </c>
      <c r="AE2600" s="13" t="e">
        <f t="shared" si="3770"/>
        <v>#N/A</v>
      </c>
      <c r="AF2600" s="13" t="e">
        <f t="shared" si="3771"/>
        <v>#N/A</v>
      </c>
      <c r="AG2600" s="13" t="e">
        <f t="shared" si="3772"/>
        <v>#N/A</v>
      </c>
      <c r="AH2600" s="13" t="e">
        <f t="shared" si="3773"/>
        <v>#N/A</v>
      </c>
      <c r="AI2600" s="13" t="e">
        <f t="shared" si="3774"/>
        <v>#N/A</v>
      </c>
      <c r="AJ2600" s="13" t="e">
        <f t="shared" si="3775"/>
        <v>#N/A</v>
      </c>
      <c r="AK2600" s="13" t="e">
        <f t="shared" si="3776"/>
        <v>#N/A</v>
      </c>
      <c r="AL2600" s="13" t="e">
        <f t="shared" si="3777"/>
        <v>#N/A</v>
      </c>
      <c r="AM2600" s="13" t="e">
        <f t="shared" si="3778"/>
        <v>#N/A</v>
      </c>
      <c r="AN2600" s="13" t="e">
        <f t="shared" si="3779"/>
        <v>#N/A</v>
      </c>
      <c r="AO2600" s="13" t="e">
        <f t="shared" si="3780"/>
        <v>#N/A</v>
      </c>
      <c r="AP2600" s="13" t="e">
        <f t="shared" si="3781"/>
        <v>#N/A</v>
      </c>
      <c r="AQ2600" s="13" t="e">
        <f t="shared" si="3782"/>
        <v>#N/A</v>
      </c>
      <c r="AR2600" s="13" t="e">
        <f t="shared" si="3783"/>
        <v>#N/A</v>
      </c>
      <c r="AS2600" s="13" t="e">
        <f t="shared" si="3784"/>
        <v>#N/A</v>
      </c>
      <c r="AT2600" s="13" t="e">
        <f t="shared" si="3785"/>
        <v>#N/A</v>
      </c>
      <c r="AU2600" s="13" t="e">
        <f t="shared" si="3786"/>
        <v>#N/A</v>
      </c>
      <c r="AV2600" s="13" t="e">
        <f t="shared" si="3787"/>
        <v>#N/A</v>
      </c>
      <c r="AW2600" s="13" t="e">
        <f t="shared" si="3788"/>
        <v>#N/A</v>
      </c>
      <c r="AX2600" s="13" t="e">
        <f t="shared" si="3789"/>
        <v>#N/A</v>
      </c>
      <c r="AY2600" s="13" t="e">
        <f t="shared" si="3790"/>
        <v>#N/A</v>
      </c>
      <c r="AZ2600" s="13" t="e">
        <f t="shared" si="3791"/>
        <v>#N/A</v>
      </c>
      <c r="BA2600" s="13" t="e">
        <f t="shared" si="3792"/>
        <v>#N/A</v>
      </c>
      <c r="BB2600" s="13" t="e">
        <f t="shared" si="3793"/>
        <v>#N/A</v>
      </c>
      <c r="BC2600" s="13" t="e">
        <f t="shared" si="3794"/>
        <v>#N/A</v>
      </c>
      <c r="BD2600" s="13" t="e">
        <f t="shared" si="3795"/>
        <v>#N/A</v>
      </c>
      <c r="BE2600" s="13" t="e">
        <f t="shared" si="3796"/>
        <v>#N/A</v>
      </c>
      <c r="BF2600" s="13" t="e">
        <f t="shared" si="3797"/>
        <v>#N/A</v>
      </c>
      <c r="BG2600" s="13" t="e">
        <f t="shared" si="3798"/>
        <v>#N/A</v>
      </c>
      <c r="BH2600" s="13" t="e">
        <f t="shared" si="3799"/>
        <v>#N/A</v>
      </c>
      <c r="BI2600" s="13" t="e">
        <f t="shared" si="3800"/>
        <v>#N/A</v>
      </c>
      <c r="BJ2600" s="14" t="e">
        <f t="shared" si="3801"/>
        <v>#N/A</v>
      </c>
      <c r="BK2600" s="14" t="e">
        <f t="shared" si="3802"/>
        <v>#N/A</v>
      </c>
      <c r="BL2600" s="14" t="e">
        <f t="shared" si="3803"/>
        <v>#N/A</v>
      </c>
      <c r="BM2600" s="14" t="e">
        <f t="shared" si="3804"/>
        <v>#N/A</v>
      </c>
      <c r="BN2600" s="14" t="e">
        <f t="shared" si="3805"/>
        <v>#N/A</v>
      </c>
    </row>
    <row r="2601" spans="1:66" x14ac:dyDescent="0.25">
      <c r="A2601" t="s">
        <v>338</v>
      </c>
      <c r="B2601" t="s">
        <v>91</v>
      </c>
      <c r="C2601" t="s">
        <v>82</v>
      </c>
      <c r="D2601" t="s">
        <v>505</v>
      </c>
      <c r="E2601" s="10">
        <f>VLOOKUP(A2601,home!$A$2:$E$405,3,FALSE)</f>
        <v>1.4215</v>
      </c>
      <c r="F2601" s="10">
        <f>VLOOKUP(B2601,home!$B$2:$E$405,3,FALSE)</f>
        <v>1.1725000000000001</v>
      </c>
      <c r="G2601" s="10">
        <f>VLOOKUP(C2601,away!$B$2:$E$405,4,FALSE)</f>
        <v>0.87939999999999996</v>
      </c>
      <c r="H2601" s="10">
        <f>VLOOKUP(A2601,away!$A$2:$E$405,3,FALSE)</f>
        <v>1.0277000000000001</v>
      </c>
      <c r="I2601" s="10">
        <f>VLOOKUP(C2601,away!$B$2:$E$405,3,FALSE)</f>
        <v>1.2974000000000001</v>
      </c>
      <c r="J2601" s="10">
        <f>VLOOKUP(B2601,home!$B$2:$E$405,4,FALSE)</f>
        <v>1.3785000000000001</v>
      </c>
      <c r="K2601" s="12">
        <f t="shared" si="3750"/>
        <v>1.4657036747500001</v>
      </c>
      <c r="L2601" s="12">
        <f t="shared" si="3751"/>
        <v>1.8380064054300005</v>
      </c>
      <c r="M2601" s="13">
        <f t="shared" si="3752"/>
        <v>3.6746581422028184E-2</v>
      </c>
      <c r="N2601" s="13">
        <f t="shared" si="3753"/>
        <v>5.3859599424766792E-2</v>
      </c>
      <c r="O2601" s="13">
        <f t="shared" si="3754"/>
        <v>6.754045203134286E-2</v>
      </c>
      <c r="P2601" s="13">
        <f t="shared" si="3755"/>
        <v>9.8994288736615324E-2</v>
      </c>
      <c r="Q2601" s="13">
        <f t="shared" si="3756"/>
        <v>3.9471106398721846E-2</v>
      </c>
      <c r="R2601" s="13">
        <f t="shared" si="3757"/>
        <v>6.2069891729622947E-2</v>
      </c>
      <c r="S2601" s="13">
        <f t="shared" si="3758"/>
        <v>6.6671978883685479E-2</v>
      </c>
      <c r="T2601" s="13">
        <f t="shared" si="3759"/>
        <v>7.2548146390259832E-2</v>
      </c>
      <c r="U2601" s="13">
        <f t="shared" si="3760"/>
        <v>9.0976068399442986E-2</v>
      </c>
      <c r="V2601" s="13">
        <f t="shared" si="3761"/>
        <v>1.9956943756819015E-2</v>
      </c>
      <c r="W2601" s="13">
        <f t="shared" si="3762"/>
        <v>1.9284315231684949E-2</v>
      </c>
      <c r="X2601" s="13">
        <f t="shared" si="3763"/>
        <v>3.5444694920168253E-2</v>
      </c>
      <c r="Y2601" s="13">
        <f t="shared" si="3764"/>
        <v>3.2573788150890737E-2</v>
      </c>
      <c r="Z2601" s="13">
        <f t="shared" si="3765"/>
        <v>3.8028286194464536E-2</v>
      </c>
      <c r="AA2601" s="13">
        <f t="shared" si="3766"/>
        <v>5.5738198819671368E-2</v>
      </c>
      <c r="AB2601" s="13">
        <f t="shared" si="3767"/>
        <v>4.0847841416969226E-2</v>
      </c>
      <c r="AC2601" s="13">
        <f t="shared" si="3768"/>
        <v>3.3602164067203255E-3</v>
      </c>
      <c r="AD2601" s="13">
        <f t="shared" si="3769"/>
        <v>7.0662729250295089E-3</v>
      </c>
      <c r="AE2601" s="13">
        <f t="shared" si="3770"/>
        <v>1.2987854898720822E-2</v>
      </c>
      <c r="AF2601" s="13">
        <f t="shared" si="3771"/>
        <v>1.1935880248322144E-2</v>
      </c>
      <c r="AG2601" s="13">
        <f t="shared" si="3772"/>
        <v>7.3127414502871767E-3</v>
      </c>
      <c r="AH2601" s="13">
        <f t="shared" si="3773"/>
        <v>1.747405840323777E-2</v>
      </c>
      <c r="AI2601" s="13">
        <f t="shared" si="3774"/>
        <v>2.5611791614421717E-2</v>
      </c>
      <c r="AJ2601" s="13">
        <f t="shared" si="3775"/>
        <v>1.8769648543094576E-2</v>
      </c>
      <c r="AK2601" s="13">
        <f t="shared" si="3776"/>
        <v>9.1702476144599008E-3</v>
      </c>
      <c r="AL2601" s="13">
        <f t="shared" si="3777"/>
        <v>3.6209325636477014E-4</v>
      </c>
      <c r="AM2601" s="13">
        <f t="shared" si="3778"/>
        <v>2.0714124386004371E-3</v>
      </c>
      <c r="AN2601" s="13">
        <f t="shared" si="3779"/>
        <v>3.8072693304349809E-3</v>
      </c>
      <c r="AO2601" s="13">
        <f t="shared" si="3780"/>
        <v>3.4988927082683433E-3</v>
      </c>
      <c r="AP2601" s="13">
        <f t="shared" si="3781"/>
        <v>2.1436624032365129E-3</v>
      </c>
      <c r="AQ2601" s="13">
        <f t="shared" si="3782"/>
        <v>9.8501630705704474E-4</v>
      </c>
      <c r="AR2601" s="13">
        <f t="shared" si="3783"/>
        <v>6.4234862548017829E-3</v>
      </c>
      <c r="AS2601" s="13">
        <f t="shared" si="3784"/>
        <v>9.4149274083690868E-3</v>
      </c>
      <c r="AT2601" s="13">
        <f t="shared" si="3785"/>
        <v>6.8997468499755344E-3</v>
      </c>
      <c r="AU2601" s="13">
        <f t="shared" si="3786"/>
        <v>3.3709947709512924E-3</v>
      </c>
      <c r="AV2601" s="13">
        <f t="shared" si="3787"/>
        <v>1.2352198558365864E-3</v>
      </c>
      <c r="AW2601" s="13">
        <f t="shared" si="3788"/>
        <v>2.7096371192918809E-5</v>
      </c>
      <c r="AX2601" s="13">
        <f t="shared" si="3789"/>
        <v>5.0601280386325203E-4</v>
      </c>
      <c r="AY2601" s="13">
        <f t="shared" si="3790"/>
        <v>9.3005477473025167E-4</v>
      </c>
      <c r="AZ2601" s="13">
        <f t="shared" si="3791"/>
        <v>8.5472331667747964E-4</v>
      </c>
      <c r="BA2601" s="13">
        <f t="shared" si="3792"/>
        <v>5.2366231030786094E-4</v>
      </c>
      <c r="BB2601" s="13">
        <f t="shared" si="3793"/>
        <v>2.4062367015703024E-4</v>
      </c>
      <c r="BC2601" s="13">
        <f t="shared" si="3794"/>
        <v>8.8453569409339356E-5</v>
      </c>
      <c r="BD2601" s="13">
        <f t="shared" si="3795"/>
        <v>1.9677348135862067E-3</v>
      </c>
      <c r="BE2601" s="13">
        <f t="shared" si="3796"/>
        <v>2.8841161472068092E-3</v>
      </c>
      <c r="BF2601" s="13">
        <f t="shared" si="3797"/>
        <v>2.1136298176834168E-3</v>
      </c>
      <c r="BG2601" s="13">
        <f t="shared" si="3798"/>
        <v>1.0326516636132519E-3</v>
      </c>
      <c r="BH2601" s="13">
        <f t="shared" si="3799"/>
        <v>3.783903345236612E-4</v>
      </c>
      <c r="BI2601" s="13">
        <f t="shared" si="3800"/>
        <v>1.1092162076024245E-4</v>
      </c>
      <c r="BJ2601" s="14">
        <f t="shared" si="3801"/>
        <v>0.30813418367159456</v>
      </c>
      <c r="BK2601" s="14">
        <f t="shared" si="3802"/>
        <v>0.22702215723696331</v>
      </c>
      <c r="BL2601" s="14">
        <f t="shared" si="3803"/>
        <v>0.42403001810957125</v>
      </c>
      <c r="BM2601" s="14">
        <f t="shared" si="3804"/>
        <v>0.63762976706595831</v>
      </c>
      <c r="BN2601" s="14">
        <f t="shared" si="3805"/>
        <v>0.35868191974309799</v>
      </c>
    </row>
    <row r="2602" spans="1:66" x14ac:dyDescent="0.25">
      <c r="A2602" t="s">
        <v>338</v>
      </c>
      <c r="B2602" t="s">
        <v>71</v>
      </c>
      <c r="C2602" t="s">
        <v>77</v>
      </c>
      <c r="D2602" t="s">
        <v>505</v>
      </c>
      <c r="E2602" s="10">
        <f>VLOOKUP(A2602,home!$A$2:$E$405,3,FALSE)</f>
        <v>1.4215</v>
      </c>
      <c r="F2602" s="10">
        <f>VLOOKUP(B2602,home!$B$2:$E$405,3,FALSE)</f>
        <v>0.91990000000000005</v>
      </c>
      <c r="G2602" s="10">
        <f>VLOOKUP(C2602,away!$B$2:$E$405,4,FALSE)</f>
        <v>1.1137999999999999</v>
      </c>
      <c r="H2602" s="10">
        <f>VLOOKUP(A2602,away!$A$2:$E$405,3,FALSE)</f>
        <v>1.0277000000000001</v>
      </c>
      <c r="I2602" s="10">
        <f>VLOOKUP(C2602,away!$B$2:$E$405,3,FALSE)</f>
        <v>0.7298</v>
      </c>
      <c r="J2602" s="10">
        <f>VLOOKUP(B2602,home!$B$2:$E$405,4,FALSE)</f>
        <v>1.6467000000000001</v>
      </c>
      <c r="K2602" s="12">
        <f t="shared" si="3750"/>
        <v>1.45644703733</v>
      </c>
      <c r="L2602" s="12">
        <f t="shared" si="3751"/>
        <v>1.2350504579820001</v>
      </c>
      <c r="M2602" s="13">
        <f t="shared" si="3752"/>
        <v>6.777936405653906E-2</v>
      </c>
      <c r="N2602" s="13">
        <f t="shared" si="3753"/>
        <v>9.8717053972257801E-2</v>
      </c>
      <c r="O2602" s="13">
        <f t="shared" si="3754"/>
        <v>8.3710934619757288E-2</v>
      </c>
      <c r="P2602" s="13">
        <f t="shared" si="3755"/>
        <v>0.12192054271907082</v>
      </c>
      <c r="Q2602" s="13">
        <f t="shared" si="3756"/>
        <v>7.1888080395920304E-2</v>
      </c>
      <c r="R2602" s="13">
        <f t="shared" si="3757"/>
        <v>5.1693614070116252E-2</v>
      </c>
      <c r="S2602" s="13">
        <f t="shared" si="3758"/>
        <v>5.482722855186889E-2</v>
      </c>
      <c r="T2602" s="13">
        <f t="shared" si="3759"/>
        <v>8.8785406616428225E-2</v>
      </c>
      <c r="U2602" s="13">
        <f t="shared" si="3760"/>
        <v>7.5289011061301217E-2</v>
      </c>
      <c r="V2602" s="13">
        <f t="shared" si="3761"/>
        <v>1.0958047570759424E-2</v>
      </c>
      <c r="W2602" s="13">
        <f t="shared" si="3762"/>
        <v>3.4900393903992993E-2</v>
      </c>
      <c r="X2602" s="13">
        <f t="shared" si="3763"/>
        <v>4.3103747474878752E-2</v>
      </c>
      <c r="Y2602" s="13">
        <f t="shared" si="3764"/>
        <v>2.6617651529794742E-2</v>
      </c>
      <c r="Z2602" s="13">
        <f t="shared" si="3765"/>
        <v>2.1281407244013943E-2</v>
      </c>
      <c r="AA2602" s="13">
        <f t="shared" si="3766"/>
        <v>3.0995242530757305E-2</v>
      </c>
      <c r="AB2602" s="13">
        <f t="shared" si="3767"/>
        <v>2.257146457762315E-2</v>
      </c>
      <c r="AC2602" s="13">
        <f t="shared" si="3768"/>
        <v>1.2319486225316435E-3</v>
      </c>
      <c r="AD2602" s="13">
        <f t="shared" si="3769"/>
        <v>1.2707643825780143E-2</v>
      </c>
      <c r="AE2602" s="13">
        <f t="shared" si="3770"/>
        <v>1.5694581326901904E-2</v>
      </c>
      <c r="AF2602" s="13">
        <f t="shared" si="3771"/>
        <v>9.6917999278129715E-3</v>
      </c>
      <c r="AG2602" s="13">
        <f t="shared" si="3772"/>
        <v>3.9899539798384414E-3</v>
      </c>
      <c r="AH2602" s="13">
        <f t="shared" si="3773"/>
        <v>6.5709029408052228E-3</v>
      </c>
      <c r="AI2602" s="13">
        <f t="shared" si="3774"/>
        <v>9.570172120718751E-3</v>
      </c>
      <c r="AJ2602" s="13">
        <f t="shared" si="3775"/>
        <v>6.9692244159794961E-3</v>
      </c>
      <c r="AK2602" s="13">
        <f t="shared" si="3776"/>
        <v>3.3834354177137448E-3</v>
      </c>
      <c r="AL2602" s="13">
        <f t="shared" si="3777"/>
        <v>8.8640456724131136E-5</v>
      </c>
      <c r="AM2602" s="13">
        <f t="shared" si="3778"/>
        <v>3.701602040300473E-3</v>
      </c>
      <c r="AN2602" s="13">
        <f t="shared" si="3779"/>
        <v>4.5716652951402056E-3</v>
      </c>
      <c r="AO2602" s="13">
        <f t="shared" si="3780"/>
        <v>2.8231186582516631E-3</v>
      </c>
      <c r="AP2602" s="13">
        <f t="shared" si="3781"/>
        <v>1.1622313306037485E-3</v>
      </c>
      <c r="AQ2602" s="13">
        <f t="shared" si="3782"/>
        <v>3.5885358428579749E-4</v>
      </c>
      <c r="AR2602" s="13">
        <f t="shared" si="3783"/>
        <v>1.6230793372793496E-3</v>
      </c>
      <c r="AS2602" s="13">
        <f t="shared" si="3784"/>
        <v>2.3639290921320484E-3</v>
      </c>
      <c r="AT2602" s="13">
        <f t="shared" si="3785"/>
        <v>1.7214687613469597E-3</v>
      </c>
      <c r="AU2602" s="13">
        <f t="shared" si="3786"/>
        <v>8.3574269243997471E-4</v>
      </c>
      <c r="AV2602" s="13">
        <f t="shared" si="3787"/>
        <v>3.0430374209359959E-4</v>
      </c>
      <c r="AW2602" s="13">
        <f t="shared" si="3788"/>
        <v>4.4290326500725619E-6</v>
      </c>
      <c r="AX2602" s="13">
        <f t="shared" si="3789"/>
        <v>8.9853122082838373E-4</v>
      </c>
      <c r="AY2602" s="13">
        <f t="shared" si="3790"/>
        <v>1.1097313957952211E-3</v>
      </c>
      <c r="AZ2602" s="13">
        <f t="shared" si="3791"/>
        <v>6.8528713430694602E-4</v>
      </c>
      <c r="BA2602" s="13">
        <f t="shared" si="3792"/>
        <v>2.8212139635832195E-4</v>
      </c>
      <c r="BB2602" s="13">
        <f t="shared" si="3793"/>
        <v>8.7108539944716793E-5</v>
      </c>
      <c r="BC2602" s="13">
        <f t="shared" si="3794"/>
        <v>2.1516688430573126E-5</v>
      </c>
      <c r="BD2602" s="13">
        <f t="shared" si="3795"/>
        <v>3.3409747980799731E-4</v>
      </c>
      <c r="BE2602" s="13">
        <f t="shared" si="3796"/>
        <v>4.865952846457772E-4</v>
      </c>
      <c r="BF2602" s="13">
        <f t="shared" si="3797"/>
        <v>3.5435013035054521E-4</v>
      </c>
      <c r="BG2602" s="13">
        <f t="shared" si="3798"/>
        <v>1.7203073250885028E-4</v>
      </c>
      <c r="BH2602" s="13">
        <f t="shared" si="3799"/>
        <v>6.263841267305616E-5</v>
      </c>
      <c r="BI2602" s="13">
        <f t="shared" si="3800"/>
        <v>1.8245906112145323E-5</v>
      </c>
      <c r="BJ2602" s="14">
        <f t="shared" si="3801"/>
        <v>0.42179808023785231</v>
      </c>
      <c r="BK2602" s="14">
        <f t="shared" si="3802"/>
        <v>0.25791550337328917</v>
      </c>
      <c r="BL2602" s="14">
        <f t="shared" si="3803"/>
        <v>0.29903048332616278</v>
      </c>
      <c r="BM2602" s="14">
        <f t="shared" si="3804"/>
        <v>0.5032105819845113</v>
      </c>
      <c r="BN2602" s="14">
        <f t="shared" si="3805"/>
        <v>0.49570958983366153</v>
      </c>
    </row>
    <row r="2603" spans="1:66" x14ac:dyDescent="0.25">
      <c r="A2603" t="s">
        <v>350</v>
      </c>
      <c r="B2603" t="s">
        <v>99</v>
      </c>
      <c r="C2603" t="s">
        <v>98</v>
      </c>
      <c r="D2603" t="s">
        <v>505</v>
      </c>
      <c r="E2603" s="10">
        <f>VLOOKUP(A2603,home!$A$2:$E$405,3,FALSE)</f>
        <v>1.6204000000000001</v>
      </c>
      <c r="F2603" s="10">
        <f>VLOOKUP(B2603,home!$B$2:$E$405,3,FALSE)</f>
        <v>0.34289999999999998</v>
      </c>
      <c r="G2603" s="10">
        <f>VLOOKUP(C2603,away!$B$2:$E$405,4,FALSE)</f>
        <v>1.0971</v>
      </c>
      <c r="H2603" s="10">
        <f>VLOOKUP(A2603,away!$A$2:$E$405,3,FALSE)</f>
        <v>1.3241000000000001</v>
      </c>
      <c r="I2603" s="10">
        <f>VLOOKUP(C2603,away!$B$2:$E$405,3,FALSE)</f>
        <v>0.92310000000000003</v>
      </c>
      <c r="J2603" s="10">
        <f>VLOOKUP(B2603,home!$B$2:$E$405,4,FALSE)</f>
        <v>1.3426</v>
      </c>
      <c r="K2603" s="12">
        <f t="shared" si="3750"/>
        <v>0.60958733403599996</v>
      </c>
      <c r="L2603" s="12">
        <f t="shared" si="3751"/>
        <v>1.641028710846</v>
      </c>
      <c r="M2603" s="13">
        <f t="shared" si="3752"/>
        <v>0.10533431390499808</v>
      </c>
      <c r="N2603" s="13">
        <f t="shared" si="3753"/>
        <v>6.4210463595858927E-2</v>
      </c>
      <c r="O2603" s="13">
        <f t="shared" si="3754"/>
        <v>0.17285663335536688</v>
      </c>
      <c r="P2603" s="13">
        <f t="shared" si="3755"/>
        <v>0.10537121429753639</v>
      </c>
      <c r="Q2603" s="13">
        <f t="shared" si="3756"/>
        <v>1.9570942660307636E-2</v>
      </c>
      <c r="R2603" s="13">
        <f t="shared" si="3757"/>
        <v>0.14183134909816875</v>
      </c>
      <c r="S2603" s="13">
        <f t="shared" si="3758"/>
        <v>2.6352031904226664E-2</v>
      </c>
      <c r="T2603" s="13">
        <f t="shared" si="3759"/>
        <v>3.2116478803885622E-2</v>
      </c>
      <c r="U2603" s="13">
        <f t="shared" si="3760"/>
        <v>8.6458593979481899E-2</v>
      </c>
      <c r="V2603" s="13">
        <f t="shared" si="3761"/>
        <v>2.9290292741010354E-3</v>
      </c>
      <c r="W2603" s="13">
        <f t="shared" si="3762"/>
        <v>3.9767329202894507E-3</v>
      </c>
      <c r="X2603" s="13">
        <f t="shared" si="3763"/>
        <v>6.5259328975614461E-3</v>
      </c>
      <c r="Y2603" s="13">
        <f t="shared" si="3764"/>
        <v>5.3546216249763827E-3</v>
      </c>
      <c r="Z2603" s="13">
        <f t="shared" si="3765"/>
        <v>7.7583105322705612E-2</v>
      </c>
      <c r="AA2603" s="13">
        <f t="shared" si="3766"/>
        <v>4.7293678339902299E-2</v>
      </c>
      <c r="AB2603" s="13">
        <f t="shared" si="3767"/>
        <v>1.441481364798858E-2</v>
      </c>
      <c r="AC2603" s="13">
        <f t="shared" si="3768"/>
        <v>1.8312846016364299E-4</v>
      </c>
      <c r="AD2603" s="13">
        <f t="shared" si="3769"/>
        <v>6.0604150476311085E-4</v>
      </c>
      <c r="AE2603" s="13">
        <f t="shared" si="3770"/>
        <v>9.9453150928057767E-4</v>
      </c>
      <c r="AF2603" s="13">
        <f t="shared" si="3771"/>
        <v>8.1602738028521671E-4</v>
      </c>
      <c r="AG2603" s="13">
        <f t="shared" si="3772"/>
        <v>4.463747866281626E-4</v>
      </c>
      <c r="AH2603" s="13">
        <f t="shared" si="3773"/>
        <v>3.1829025827787252E-2</v>
      </c>
      <c r="AI2603" s="13">
        <f t="shared" si="3774"/>
        <v>1.9402570999323816E-2</v>
      </c>
      <c r="AJ2603" s="13">
        <f t="shared" si="3775"/>
        <v>5.9137807644610062E-3</v>
      </c>
      <c r="AK2603" s="13">
        <f t="shared" si="3776"/>
        <v>1.2016552834270542E-3</v>
      </c>
      <c r="AL2603" s="13">
        <f t="shared" si="3777"/>
        <v>7.3277045264792706E-6</v>
      </c>
      <c r="AM2603" s="13">
        <f t="shared" si="3778"/>
        <v>7.3887045040742097E-5</v>
      </c>
      <c r="AN2603" s="13">
        <f t="shared" si="3779"/>
        <v>1.2125076227142933E-4</v>
      </c>
      <c r="AO2603" s="13">
        <f t="shared" si="3780"/>
        <v>9.9487991049689286E-5</v>
      </c>
      <c r="AP2603" s="13">
        <f t="shared" si="3781"/>
        <v>5.4420883232309993E-5</v>
      </c>
      <c r="AQ2603" s="13">
        <f t="shared" si="3782"/>
        <v>2.232655796345459E-5</v>
      </c>
      <c r="AR2603" s="13">
        <f t="shared" si="3783"/>
        <v>1.0446469044331544E-2</v>
      </c>
      <c r="AS2603" s="13">
        <f t="shared" si="3784"/>
        <v>6.3680352148236651E-3</v>
      </c>
      <c r="AT2603" s="13">
        <f t="shared" si="3785"/>
        <v>1.9409368048258621E-3</v>
      </c>
      <c r="AU2603" s="13">
        <f t="shared" si="3786"/>
        <v>3.9439016412871642E-4</v>
      </c>
      <c r="AV2603" s="13">
        <f t="shared" si="3787"/>
        <v>6.0103812180311175E-5</v>
      </c>
      <c r="AW2603" s="13">
        <f t="shared" si="3788"/>
        <v>2.036186540380018E-7</v>
      </c>
      <c r="AX2603" s="13">
        <f t="shared" si="3789"/>
        <v>7.5067678010306357E-6</v>
      </c>
      <c r="AY2603" s="13">
        <f t="shared" si="3790"/>
        <v>1.2318821487145565E-5</v>
      </c>
      <c r="AZ2603" s="13">
        <f t="shared" si="3791"/>
        <v>1.0107769872096249E-5</v>
      </c>
      <c r="BA2603" s="13">
        <f t="shared" si="3792"/>
        <v>5.5290468542447153E-6</v>
      </c>
      <c r="BB2603" s="13">
        <f t="shared" si="3793"/>
        <v>2.2683311578570841E-6</v>
      </c>
      <c r="BC2603" s="13">
        <f t="shared" si="3794"/>
        <v>7.444793111500045E-7</v>
      </c>
      <c r="BD2603" s="13">
        <f t="shared" si="3795"/>
        <v>2.8571592714520082E-3</v>
      </c>
      <c r="BE2603" s="13">
        <f t="shared" si="3796"/>
        <v>1.7416881032006695E-3</v>
      </c>
      <c r="BF2603" s="13">
        <f t="shared" si="3797"/>
        <v>5.3085550377615686E-4</v>
      </c>
      <c r="BG2603" s="13">
        <f t="shared" si="3798"/>
        <v>1.0786759710174839E-4</v>
      </c>
      <c r="BH2603" s="13">
        <f t="shared" si="3799"/>
        <v>1.6438680236531038E-5</v>
      </c>
      <c r="BI2603" s="13">
        <f t="shared" si="3800"/>
        <v>2.0041622520914475E-6</v>
      </c>
      <c r="BJ2603" s="14">
        <f t="shared" si="3801"/>
        <v>0.13502799613987768</v>
      </c>
      <c r="BK2603" s="14">
        <f t="shared" si="3802"/>
        <v>0.24018936436703942</v>
      </c>
      <c r="BL2603" s="14">
        <f t="shared" si="3803"/>
        <v>0.54566804965421689</v>
      </c>
      <c r="BM2603" s="14">
        <f t="shared" si="3804"/>
        <v>0.38928148336876994</v>
      </c>
      <c r="BN2603" s="14">
        <f t="shared" si="3805"/>
        <v>0.60917491691223669</v>
      </c>
    </row>
    <row r="2604" spans="1:66" x14ac:dyDescent="0.25">
      <c r="A2604" t="s">
        <v>343</v>
      </c>
      <c r="B2604" t="s">
        <v>490</v>
      </c>
      <c r="C2604" t="s">
        <v>189</v>
      </c>
      <c r="D2604" t="s">
        <v>505</v>
      </c>
      <c r="E2604" s="10">
        <f>VLOOKUP(A2604,home!$A$2:$E$405,3,FALSE)</f>
        <v>1.3052999999999999</v>
      </c>
      <c r="F2604" s="10" t="e">
        <f>VLOOKUP(B2604,home!$B$2:$E$405,3,FALSE)</f>
        <v>#N/A</v>
      </c>
      <c r="G2604" s="10">
        <f>VLOOKUP(C2604,away!$B$2:$E$405,4,FALSE)</f>
        <v>1.0484</v>
      </c>
      <c r="H2604" s="10">
        <f>VLOOKUP(A2604,away!$A$2:$E$405,3,FALSE)</f>
        <v>1.1211</v>
      </c>
      <c r="I2604" s="10">
        <f>VLOOKUP(C2604,away!$B$2:$E$405,3,FALSE)</f>
        <v>0.93889999999999996</v>
      </c>
      <c r="J2604" s="10" t="e">
        <f>VLOOKUP(B2604,home!$B$2:$E$405,4,FALSE)</f>
        <v>#N/A</v>
      </c>
      <c r="K2604" s="12" t="e">
        <f t="shared" si="3750"/>
        <v>#N/A</v>
      </c>
      <c r="L2604" s="12" t="e">
        <f t="shared" si="3751"/>
        <v>#N/A</v>
      </c>
      <c r="M2604" s="13" t="e">
        <f t="shared" si="3752"/>
        <v>#N/A</v>
      </c>
      <c r="N2604" s="13" t="e">
        <f t="shared" si="3753"/>
        <v>#N/A</v>
      </c>
      <c r="O2604" s="13" t="e">
        <f t="shared" si="3754"/>
        <v>#N/A</v>
      </c>
      <c r="P2604" s="13" t="e">
        <f t="shared" si="3755"/>
        <v>#N/A</v>
      </c>
      <c r="Q2604" s="13" t="e">
        <f t="shared" si="3756"/>
        <v>#N/A</v>
      </c>
      <c r="R2604" s="13" t="e">
        <f t="shared" si="3757"/>
        <v>#N/A</v>
      </c>
      <c r="S2604" s="13" t="e">
        <f t="shared" si="3758"/>
        <v>#N/A</v>
      </c>
      <c r="T2604" s="13" t="e">
        <f t="shared" si="3759"/>
        <v>#N/A</v>
      </c>
      <c r="U2604" s="13" t="e">
        <f t="shared" si="3760"/>
        <v>#N/A</v>
      </c>
      <c r="V2604" s="13" t="e">
        <f t="shared" si="3761"/>
        <v>#N/A</v>
      </c>
      <c r="W2604" s="13" t="e">
        <f t="shared" si="3762"/>
        <v>#N/A</v>
      </c>
      <c r="X2604" s="13" t="e">
        <f t="shared" si="3763"/>
        <v>#N/A</v>
      </c>
      <c r="Y2604" s="13" t="e">
        <f t="shared" si="3764"/>
        <v>#N/A</v>
      </c>
      <c r="Z2604" s="13" t="e">
        <f t="shared" si="3765"/>
        <v>#N/A</v>
      </c>
      <c r="AA2604" s="13" t="e">
        <f t="shared" si="3766"/>
        <v>#N/A</v>
      </c>
      <c r="AB2604" s="13" t="e">
        <f t="shared" si="3767"/>
        <v>#N/A</v>
      </c>
      <c r="AC2604" s="13" t="e">
        <f t="shared" si="3768"/>
        <v>#N/A</v>
      </c>
      <c r="AD2604" s="13" t="e">
        <f t="shared" si="3769"/>
        <v>#N/A</v>
      </c>
      <c r="AE2604" s="13" t="e">
        <f t="shared" si="3770"/>
        <v>#N/A</v>
      </c>
      <c r="AF2604" s="13" t="e">
        <f t="shared" si="3771"/>
        <v>#N/A</v>
      </c>
      <c r="AG2604" s="13" t="e">
        <f t="shared" si="3772"/>
        <v>#N/A</v>
      </c>
      <c r="AH2604" s="13" t="e">
        <f t="shared" si="3773"/>
        <v>#N/A</v>
      </c>
      <c r="AI2604" s="13" t="e">
        <f t="shared" si="3774"/>
        <v>#N/A</v>
      </c>
      <c r="AJ2604" s="13" t="e">
        <f t="shared" si="3775"/>
        <v>#N/A</v>
      </c>
      <c r="AK2604" s="13" t="e">
        <f t="shared" si="3776"/>
        <v>#N/A</v>
      </c>
      <c r="AL2604" s="13" t="e">
        <f t="shared" si="3777"/>
        <v>#N/A</v>
      </c>
      <c r="AM2604" s="13" t="e">
        <f t="shared" si="3778"/>
        <v>#N/A</v>
      </c>
      <c r="AN2604" s="13" t="e">
        <f t="shared" si="3779"/>
        <v>#N/A</v>
      </c>
      <c r="AO2604" s="13" t="e">
        <f t="shared" si="3780"/>
        <v>#N/A</v>
      </c>
      <c r="AP2604" s="13" t="e">
        <f t="shared" si="3781"/>
        <v>#N/A</v>
      </c>
      <c r="AQ2604" s="13" t="e">
        <f t="shared" si="3782"/>
        <v>#N/A</v>
      </c>
      <c r="AR2604" s="13" t="e">
        <f t="shared" si="3783"/>
        <v>#N/A</v>
      </c>
      <c r="AS2604" s="13" t="e">
        <f t="shared" si="3784"/>
        <v>#N/A</v>
      </c>
      <c r="AT2604" s="13" t="e">
        <f t="shared" si="3785"/>
        <v>#N/A</v>
      </c>
      <c r="AU2604" s="13" t="e">
        <f t="shared" si="3786"/>
        <v>#N/A</v>
      </c>
      <c r="AV2604" s="13" t="e">
        <f t="shared" si="3787"/>
        <v>#N/A</v>
      </c>
      <c r="AW2604" s="13" t="e">
        <f t="shared" si="3788"/>
        <v>#N/A</v>
      </c>
      <c r="AX2604" s="13" t="e">
        <f t="shared" si="3789"/>
        <v>#N/A</v>
      </c>
      <c r="AY2604" s="13" t="e">
        <f t="shared" si="3790"/>
        <v>#N/A</v>
      </c>
      <c r="AZ2604" s="13" t="e">
        <f t="shared" si="3791"/>
        <v>#N/A</v>
      </c>
      <c r="BA2604" s="13" t="e">
        <f t="shared" si="3792"/>
        <v>#N/A</v>
      </c>
      <c r="BB2604" s="13" t="e">
        <f t="shared" si="3793"/>
        <v>#N/A</v>
      </c>
      <c r="BC2604" s="13" t="e">
        <f t="shared" si="3794"/>
        <v>#N/A</v>
      </c>
      <c r="BD2604" s="13" t="e">
        <f t="shared" si="3795"/>
        <v>#N/A</v>
      </c>
      <c r="BE2604" s="13" t="e">
        <f t="shared" si="3796"/>
        <v>#N/A</v>
      </c>
      <c r="BF2604" s="13" t="e">
        <f t="shared" si="3797"/>
        <v>#N/A</v>
      </c>
      <c r="BG2604" s="13" t="e">
        <f t="shared" si="3798"/>
        <v>#N/A</v>
      </c>
      <c r="BH2604" s="13" t="e">
        <f t="shared" si="3799"/>
        <v>#N/A</v>
      </c>
      <c r="BI2604" s="13" t="e">
        <f t="shared" si="3800"/>
        <v>#N/A</v>
      </c>
      <c r="BJ2604" s="14" t="e">
        <f t="shared" si="3801"/>
        <v>#N/A</v>
      </c>
      <c r="BK2604" s="14" t="e">
        <f t="shared" si="3802"/>
        <v>#N/A</v>
      </c>
      <c r="BL2604" s="14" t="e">
        <f t="shared" si="3803"/>
        <v>#N/A</v>
      </c>
      <c r="BM2604" s="14" t="e">
        <f t="shared" si="3804"/>
        <v>#N/A</v>
      </c>
      <c r="BN2604" s="14" t="e">
        <f t="shared" si="3805"/>
        <v>#N/A</v>
      </c>
    </row>
    <row r="2605" spans="1:66" x14ac:dyDescent="0.25">
      <c r="A2605" t="s">
        <v>343</v>
      </c>
      <c r="B2605" t="s">
        <v>178</v>
      </c>
      <c r="C2605" t="s">
        <v>491</v>
      </c>
      <c r="D2605" t="s">
        <v>505</v>
      </c>
      <c r="E2605" s="10">
        <f>VLOOKUP(A2605,home!$A$2:$E$405,3,FALSE)</f>
        <v>1.3052999999999999</v>
      </c>
      <c r="F2605" s="10">
        <f>VLOOKUP(B2605,home!$B$2:$E$405,3,FALSE)</f>
        <v>1.0484</v>
      </c>
      <c r="G2605" s="10" t="e">
        <f>VLOOKUP(C2605,away!$B$2:$E$405,4,FALSE)</f>
        <v>#N/A</v>
      </c>
      <c r="H2605" s="10">
        <f>VLOOKUP(A2605,away!$A$2:$E$405,3,FALSE)</f>
        <v>1.1211</v>
      </c>
      <c r="I2605" s="10" t="e">
        <f>VLOOKUP(C2605,away!$B$2:$E$405,3,FALSE)</f>
        <v>#N/A</v>
      </c>
      <c r="J2605" s="10">
        <f>VLOOKUP(B2605,home!$B$2:$E$405,4,FALSE)</f>
        <v>1.3145</v>
      </c>
      <c r="K2605" s="12" t="e">
        <f t="shared" si="3750"/>
        <v>#N/A</v>
      </c>
      <c r="L2605" s="12" t="e">
        <f t="shared" si="3751"/>
        <v>#N/A</v>
      </c>
      <c r="M2605" s="13" t="e">
        <f t="shared" si="3752"/>
        <v>#N/A</v>
      </c>
      <c r="N2605" s="13" t="e">
        <f t="shared" si="3753"/>
        <v>#N/A</v>
      </c>
      <c r="O2605" s="13" t="e">
        <f t="shared" si="3754"/>
        <v>#N/A</v>
      </c>
      <c r="P2605" s="13" t="e">
        <f t="shared" si="3755"/>
        <v>#N/A</v>
      </c>
      <c r="Q2605" s="13" t="e">
        <f t="shared" si="3756"/>
        <v>#N/A</v>
      </c>
      <c r="R2605" s="13" t="e">
        <f t="shared" si="3757"/>
        <v>#N/A</v>
      </c>
      <c r="S2605" s="13" t="e">
        <f t="shared" si="3758"/>
        <v>#N/A</v>
      </c>
      <c r="T2605" s="13" t="e">
        <f t="shared" si="3759"/>
        <v>#N/A</v>
      </c>
      <c r="U2605" s="13" t="e">
        <f t="shared" si="3760"/>
        <v>#N/A</v>
      </c>
      <c r="V2605" s="13" t="e">
        <f t="shared" si="3761"/>
        <v>#N/A</v>
      </c>
      <c r="W2605" s="13" t="e">
        <f t="shared" si="3762"/>
        <v>#N/A</v>
      </c>
      <c r="X2605" s="13" t="e">
        <f t="shared" si="3763"/>
        <v>#N/A</v>
      </c>
      <c r="Y2605" s="13" t="e">
        <f t="shared" si="3764"/>
        <v>#N/A</v>
      </c>
      <c r="Z2605" s="13" t="e">
        <f t="shared" si="3765"/>
        <v>#N/A</v>
      </c>
      <c r="AA2605" s="13" t="e">
        <f t="shared" si="3766"/>
        <v>#N/A</v>
      </c>
      <c r="AB2605" s="13" t="e">
        <f t="shared" si="3767"/>
        <v>#N/A</v>
      </c>
      <c r="AC2605" s="13" t="e">
        <f t="shared" si="3768"/>
        <v>#N/A</v>
      </c>
      <c r="AD2605" s="13" t="e">
        <f t="shared" si="3769"/>
        <v>#N/A</v>
      </c>
      <c r="AE2605" s="13" t="e">
        <f t="shared" si="3770"/>
        <v>#N/A</v>
      </c>
      <c r="AF2605" s="13" t="e">
        <f t="shared" si="3771"/>
        <v>#N/A</v>
      </c>
      <c r="AG2605" s="13" t="e">
        <f t="shared" si="3772"/>
        <v>#N/A</v>
      </c>
      <c r="AH2605" s="13" t="e">
        <f t="shared" si="3773"/>
        <v>#N/A</v>
      </c>
      <c r="AI2605" s="13" t="e">
        <f t="shared" si="3774"/>
        <v>#N/A</v>
      </c>
      <c r="AJ2605" s="13" t="e">
        <f t="shared" si="3775"/>
        <v>#N/A</v>
      </c>
      <c r="AK2605" s="13" t="e">
        <f t="shared" si="3776"/>
        <v>#N/A</v>
      </c>
      <c r="AL2605" s="13" t="e">
        <f t="shared" si="3777"/>
        <v>#N/A</v>
      </c>
      <c r="AM2605" s="13" t="e">
        <f t="shared" si="3778"/>
        <v>#N/A</v>
      </c>
      <c r="AN2605" s="13" t="e">
        <f t="shared" si="3779"/>
        <v>#N/A</v>
      </c>
      <c r="AO2605" s="13" t="e">
        <f t="shared" si="3780"/>
        <v>#N/A</v>
      </c>
      <c r="AP2605" s="13" t="e">
        <f t="shared" si="3781"/>
        <v>#N/A</v>
      </c>
      <c r="AQ2605" s="13" t="e">
        <f t="shared" si="3782"/>
        <v>#N/A</v>
      </c>
      <c r="AR2605" s="13" t="e">
        <f t="shared" si="3783"/>
        <v>#N/A</v>
      </c>
      <c r="AS2605" s="13" t="e">
        <f t="shared" si="3784"/>
        <v>#N/A</v>
      </c>
      <c r="AT2605" s="13" t="e">
        <f t="shared" si="3785"/>
        <v>#N/A</v>
      </c>
      <c r="AU2605" s="13" t="e">
        <f t="shared" si="3786"/>
        <v>#N/A</v>
      </c>
      <c r="AV2605" s="13" t="e">
        <f t="shared" si="3787"/>
        <v>#N/A</v>
      </c>
      <c r="AW2605" s="13" t="e">
        <f t="shared" si="3788"/>
        <v>#N/A</v>
      </c>
      <c r="AX2605" s="13" t="e">
        <f t="shared" si="3789"/>
        <v>#N/A</v>
      </c>
      <c r="AY2605" s="13" t="e">
        <f t="shared" si="3790"/>
        <v>#N/A</v>
      </c>
      <c r="AZ2605" s="13" t="e">
        <f t="shared" si="3791"/>
        <v>#N/A</v>
      </c>
      <c r="BA2605" s="13" t="e">
        <f t="shared" si="3792"/>
        <v>#N/A</v>
      </c>
      <c r="BB2605" s="13" t="e">
        <f t="shared" si="3793"/>
        <v>#N/A</v>
      </c>
      <c r="BC2605" s="13" t="e">
        <f t="shared" si="3794"/>
        <v>#N/A</v>
      </c>
      <c r="BD2605" s="13" t="e">
        <f t="shared" si="3795"/>
        <v>#N/A</v>
      </c>
      <c r="BE2605" s="13" t="e">
        <f t="shared" si="3796"/>
        <v>#N/A</v>
      </c>
      <c r="BF2605" s="13" t="e">
        <f t="shared" si="3797"/>
        <v>#N/A</v>
      </c>
      <c r="BG2605" s="13" t="e">
        <f t="shared" si="3798"/>
        <v>#N/A</v>
      </c>
      <c r="BH2605" s="13" t="e">
        <f t="shared" si="3799"/>
        <v>#N/A</v>
      </c>
      <c r="BI2605" s="13" t="e">
        <f t="shared" si="3800"/>
        <v>#N/A</v>
      </c>
      <c r="BJ2605" s="14" t="e">
        <f t="shared" si="3801"/>
        <v>#N/A</v>
      </c>
      <c r="BK2605" s="14" t="e">
        <f t="shared" si="3802"/>
        <v>#N/A</v>
      </c>
      <c r="BL2605" s="14" t="e">
        <f t="shared" si="3803"/>
        <v>#N/A</v>
      </c>
      <c r="BM2605" s="14" t="e">
        <f t="shared" si="3804"/>
        <v>#N/A</v>
      </c>
      <c r="BN2605" s="14" t="e">
        <f t="shared" si="3805"/>
        <v>#N/A</v>
      </c>
    </row>
    <row r="2606" spans="1:66" x14ac:dyDescent="0.25">
      <c r="A2606" t="s">
        <v>343</v>
      </c>
      <c r="B2606" t="s">
        <v>181</v>
      </c>
      <c r="C2606" t="s">
        <v>188</v>
      </c>
      <c r="D2606" t="s">
        <v>505</v>
      </c>
      <c r="E2606" s="10">
        <f>VLOOKUP(A2606,home!$A$2:$E$405,3,FALSE)</f>
        <v>1.3052999999999999</v>
      </c>
      <c r="F2606" s="10">
        <f>VLOOKUP(B2606,home!$B$2:$E$405,3,FALSE)</f>
        <v>1.0887</v>
      </c>
      <c r="G2606" s="10">
        <f>VLOOKUP(C2606,away!$B$2:$E$405,4,FALSE)</f>
        <v>0.7661</v>
      </c>
      <c r="H2606" s="10">
        <f>VLOOKUP(A2606,away!$A$2:$E$405,3,FALSE)</f>
        <v>1.1211</v>
      </c>
      <c r="I2606" s="10">
        <f>VLOOKUP(C2606,away!$B$2:$E$405,3,FALSE)</f>
        <v>1.1737</v>
      </c>
      <c r="J2606" s="10">
        <f>VLOOKUP(B2606,home!$B$2:$E$405,4,FALSE)</f>
        <v>1.2676000000000001</v>
      </c>
      <c r="K2606" s="12">
        <f t="shared" si="3750"/>
        <v>1.0886894722709999</v>
      </c>
      <c r="L2606" s="12">
        <f t="shared" si="3751"/>
        <v>1.6679525347319999</v>
      </c>
      <c r="M2606" s="13">
        <f t="shared" si="3752"/>
        <v>6.3504658917012347E-2</v>
      </c>
      <c r="N2606" s="13">
        <f t="shared" si="3753"/>
        <v>6.9136853603112017E-2</v>
      </c>
      <c r="O2606" s="13">
        <f t="shared" si="3754"/>
        <v>0.10592275680792185</v>
      </c>
      <c r="P2606" s="13">
        <f t="shared" si="3755"/>
        <v>0.11531699021070589</v>
      </c>
      <c r="Q2606" s="13">
        <f t="shared" si="3756"/>
        <v>3.7634282331824698E-2</v>
      </c>
      <c r="R2606" s="13">
        <f t="shared" si="3757"/>
        <v>8.8337065351787245E-2</v>
      </c>
      <c r="S2606" s="13">
        <f t="shared" si="3758"/>
        <v>5.2350522221660263E-2</v>
      </c>
      <c r="T2606" s="13">
        <f t="shared" si="3759"/>
        <v>6.2772196608186726E-2</v>
      </c>
      <c r="U2606" s="13">
        <f t="shared" si="3760"/>
        <v>9.6171633059806083E-2</v>
      </c>
      <c r="V2606" s="13">
        <f t="shared" si="3761"/>
        <v>1.0562487787881202E-2</v>
      </c>
      <c r="W2606" s="13">
        <f t="shared" si="3762"/>
        <v>1.3657348990377348E-2</v>
      </c>
      <c r="X2606" s="13">
        <f t="shared" si="3763"/>
        <v>2.2779809866219417E-2</v>
      </c>
      <c r="Y2606" s="13">
        <f t="shared" si="3764"/>
        <v>1.8997820803536854E-2</v>
      </c>
      <c r="Z2606" s="13">
        <f t="shared" si="3765"/>
        <v>4.9114010688099945E-2</v>
      </c>
      <c r="AA2606" s="13">
        <f t="shared" si="3766"/>
        <v>5.3469906377139768E-2</v>
      </c>
      <c r="AB2606" s="13">
        <f t="shared" si="3767"/>
        <v>2.9106062078054034E-2</v>
      </c>
      <c r="AC2606" s="13">
        <f t="shared" si="3768"/>
        <v>1.1987647064087069E-3</v>
      </c>
      <c r="AD2606" s="13">
        <f t="shared" si="3769"/>
        <v>3.717153016238697E-3</v>
      </c>
      <c r="AE2606" s="13">
        <f t="shared" si="3770"/>
        <v>6.200034795422033E-3</v>
      </c>
      <c r="AF2606" s="13">
        <f t="shared" si="3771"/>
        <v>5.1706818762253899E-3</v>
      </c>
      <c r="AG2606" s="13">
        <f t="shared" si="3772"/>
        <v>2.8748173139143168E-3</v>
      </c>
      <c r="AH2606" s="13">
        <f t="shared" si="3773"/>
        <v>2.0479959654517724E-2</v>
      </c>
      <c r="AI2606" s="13">
        <f t="shared" si="3774"/>
        <v>2.2296316468408267E-2</v>
      </c>
      <c r="AJ2606" s="13">
        <f t="shared" si="3775"/>
        <v>1.2136882504789301E-2</v>
      </c>
      <c r="AK2606" s="13">
        <f t="shared" si="3776"/>
        <v>4.4044320697180653E-3</v>
      </c>
      <c r="AL2606" s="13">
        <f t="shared" si="3777"/>
        <v>8.7072627596990215E-5</v>
      </c>
      <c r="AM2606" s="13">
        <f t="shared" si="3778"/>
        <v>8.0936507111989268E-4</v>
      </c>
      <c r="AN2606" s="13">
        <f t="shared" si="3779"/>
        <v>1.3499825218979704E-3</v>
      </c>
      <c r="AO2606" s="13">
        <f t="shared" si="3780"/>
        <v>1.1258533846218088E-3</v>
      </c>
      <c r="AP2606" s="13">
        <f t="shared" si="3781"/>
        <v>6.2595666887218225E-4</v>
      </c>
      <c r="AQ2606" s="13">
        <f t="shared" si="3782"/>
        <v>2.610165031194391E-4</v>
      </c>
      <c r="AR2606" s="13">
        <f t="shared" si="3783"/>
        <v>6.8319201233923805E-3</v>
      </c>
      <c r="AS2606" s="13">
        <f t="shared" si="3784"/>
        <v>7.4378395137336753E-3</v>
      </c>
      <c r="AT2606" s="13">
        <f t="shared" si="3785"/>
        <v>4.0487487875215528E-3</v>
      </c>
      <c r="AU2606" s="13">
        <f t="shared" si="3786"/>
        <v>1.4692767269482297E-3</v>
      </c>
      <c r="AV2606" s="13">
        <f t="shared" si="3787"/>
        <v>3.9989652612033258E-4</v>
      </c>
      <c r="AW2606" s="13">
        <f t="shared" si="3788"/>
        <v>4.3920458030856408E-6</v>
      </c>
      <c r="AX2606" s="13">
        <f t="shared" si="3789"/>
        <v>1.4685787202534933E-4</v>
      </c>
      <c r="AY2606" s="13">
        <f t="shared" si="3790"/>
        <v>2.449519598900291E-4</v>
      </c>
      <c r="AZ2606" s="13">
        <f t="shared" si="3791"/>
        <v>2.0428412119307264E-4</v>
      </c>
      <c r="BA2606" s="13">
        <f t="shared" si="3792"/>
        <v>1.1357873924982817E-4</v>
      </c>
      <c r="BB2606" s="13">
        <f t="shared" si="3793"/>
        <v>4.7360986505853983E-5</v>
      </c>
      <c r="BC2606" s="13">
        <f t="shared" si="3794"/>
        <v>1.5799175497969427E-5</v>
      </c>
      <c r="BD2606" s="13">
        <f t="shared" si="3795"/>
        <v>1.8992197478164821E-3</v>
      </c>
      <c r="BE2606" s="13">
        <f t="shared" si="3796"/>
        <v>2.0676605449769874E-3</v>
      </c>
      <c r="BF2606" s="13">
        <f t="shared" si="3797"/>
        <v>1.1255201337732822E-3</v>
      </c>
      <c r="BG2606" s="13">
        <f t="shared" si="3798"/>
        <v>4.0844730682267321E-4</v>
      </c>
      <c r="BH2606" s="13">
        <f t="shared" si="3799"/>
        <v>1.1116807072882182E-4</v>
      </c>
      <c r="BI2606" s="13">
        <f t="shared" si="3800"/>
        <v>2.4205501651029249E-5</v>
      </c>
      <c r="BJ2606" s="14">
        <f t="shared" si="3801"/>
        <v>0.24788600620905085</v>
      </c>
      <c r="BK2606" s="14">
        <f t="shared" si="3802"/>
        <v>0.24326544843115544</v>
      </c>
      <c r="BL2606" s="14">
        <f t="shared" si="3803"/>
        <v>0.45814891735562774</v>
      </c>
      <c r="BM2606" s="14">
        <f t="shared" si="3804"/>
        <v>0.51832121554748323</v>
      </c>
      <c r="BN2606" s="14">
        <f t="shared" si="3805"/>
        <v>0.47985260722236406</v>
      </c>
    </row>
    <row r="2607" spans="1:66" x14ac:dyDescent="0.25">
      <c r="A2607" t="s">
        <v>343</v>
      </c>
      <c r="B2607" t="s">
        <v>182</v>
      </c>
      <c r="C2607" t="s">
        <v>184</v>
      </c>
      <c r="D2607" t="s">
        <v>505</v>
      </c>
      <c r="E2607" s="10">
        <f>VLOOKUP(A2607,home!$A$2:$E$405,3,FALSE)</f>
        <v>1.3052999999999999</v>
      </c>
      <c r="F2607" s="10">
        <f>VLOOKUP(B2607,home!$B$2:$E$405,3,FALSE)</f>
        <v>1.2903</v>
      </c>
      <c r="G2607" s="10">
        <f>VLOOKUP(C2607,away!$B$2:$E$405,4,FALSE)</f>
        <v>0.5645</v>
      </c>
      <c r="H2607" s="10">
        <f>VLOOKUP(A2607,away!$A$2:$E$405,3,FALSE)</f>
        <v>1.1211</v>
      </c>
      <c r="I2607" s="10">
        <f>VLOOKUP(C2607,away!$B$2:$E$405,3,FALSE)</f>
        <v>1.9717</v>
      </c>
      <c r="J2607" s="10">
        <f>VLOOKUP(B2607,home!$B$2:$E$405,4,FALSE)</f>
        <v>0.93889999999999996</v>
      </c>
      <c r="K2607" s="12">
        <f t="shared" si="3750"/>
        <v>0.95074703905499991</v>
      </c>
      <c r="L2607" s="12">
        <f t="shared" si="3751"/>
        <v>2.0754129776429999</v>
      </c>
      <c r="M2607" s="13">
        <f t="shared" si="3752"/>
        <v>4.8501526044531805E-2</v>
      </c>
      <c r="N2607" s="13">
        <f t="shared" si="3753"/>
        <v>4.6112682276487578E-2</v>
      </c>
      <c r="O2607" s="13">
        <f t="shared" si="3754"/>
        <v>0.10066069658831125</v>
      </c>
      <c r="P2607" s="13">
        <f t="shared" si="3755"/>
        <v>9.5702859230550663E-2</v>
      </c>
      <c r="Q2607" s="13">
        <f t="shared" si="3756"/>
        <v>2.1920748068627264E-2</v>
      </c>
      <c r="R2607" s="13">
        <f t="shared" si="3757"/>
        <v>0.10445625801898284</v>
      </c>
      <c r="S2607" s="13">
        <f t="shared" si="3758"/>
        <v>4.7210046836944894E-2</v>
      </c>
      <c r="T2607" s="13">
        <f t="shared" si="3759"/>
        <v>4.5494605021271749E-2</v>
      </c>
      <c r="U2607" s="13">
        <f t="shared" si="3760"/>
        <v>9.9311478022313021E-2</v>
      </c>
      <c r="V2607" s="13">
        <f t="shared" si="3761"/>
        <v>1.0350502425555991E-2</v>
      </c>
      <c r="W2607" s="13">
        <f t="shared" si="3762"/>
        <v>6.9470287733726602E-3</v>
      </c>
      <c r="X2607" s="13">
        <f t="shared" si="3763"/>
        <v>1.4417953672316951E-2</v>
      </c>
      <c r="Y2607" s="13">
        <f t="shared" si="3764"/>
        <v>1.4961604081291076E-2</v>
      </c>
      <c r="Z2607" s="13">
        <f t="shared" si="3765"/>
        <v>7.2263291162874208E-2</v>
      </c>
      <c r="AA2607" s="13">
        <f t="shared" si="3766"/>
        <v>6.8704110105472005E-2</v>
      </c>
      <c r="AB2607" s="13">
        <f t="shared" si="3767"/>
        <v>3.2660114626843095E-2</v>
      </c>
      <c r="AC2607" s="13">
        <f t="shared" si="3768"/>
        <v>1.276471017232738E-3</v>
      </c>
      <c r="AD2607" s="13">
        <f t="shared" si="3769"/>
        <v>1.651216759128486E-3</v>
      </c>
      <c r="AE2607" s="13">
        <f t="shared" si="3770"/>
        <v>3.4269566907968755E-3</v>
      </c>
      <c r="AF2607" s="13">
        <f t="shared" si="3771"/>
        <v>3.5561751949501732E-3</v>
      </c>
      <c r="AG2607" s="13">
        <f t="shared" si="3772"/>
        <v>2.4601773834572378E-3</v>
      </c>
      <c r="AH2607" s="13">
        <f t="shared" si="3773"/>
        <v>3.7494043071655971E-2</v>
      </c>
      <c r="AI2607" s="13">
        <f t="shared" si="3774"/>
        <v>3.5647350432577551E-2</v>
      </c>
      <c r="AJ2607" s="13">
        <f t="shared" si="3775"/>
        <v>1.6945806436964535E-2</v>
      </c>
      <c r="AK2607" s="13">
        <f t="shared" si="3776"/>
        <v>5.3703917647810644E-3</v>
      </c>
      <c r="AL2607" s="13">
        <f t="shared" si="3777"/>
        <v>1.0074893392998745E-4</v>
      </c>
      <c r="AM2607" s="13">
        <f t="shared" si="3778"/>
        <v>3.1397788891588036E-4</v>
      </c>
      <c r="AN2607" s="13">
        <f t="shared" si="3779"/>
        <v>6.516337853489703E-4</v>
      </c>
      <c r="AO2607" s="13">
        <f t="shared" si="3780"/>
        <v>6.7620460739194308E-4</v>
      </c>
      <c r="AP2607" s="13">
        <f t="shared" si="3781"/>
        <v>4.6780127257440939E-4</v>
      </c>
      <c r="AQ2607" s="13">
        <f t="shared" si="3782"/>
        <v>2.4272020801470996E-4</v>
      </c>
      <c r="AR2607" s="13">
        <f t="shared" si="3783"/>
        <v>1.5563124715044074E-2</v>
      </c>
      <c r="AS2607" s="13">
        <f t="shared" si="3784"/>
        <v>1.4796594741271844E-2</v>
      </c>
      <c r="AT2607" s="13">
        <f t="shared" si="3785"/>
        <v>7.0339093191804924E-3</v>
      </c>
      <c r="AU2607" s="13">
        <f t="shared" si="3786"/>
        <v>2.2291561527307416E-3</v>
      </c>
      <c r="AV2607" s="13">
        <f t="shared" si="3787"/>
        <v>5.2984090294999685E-4</v>
      </c>
      <c r="AW2607" s="13">
        <f t="shared" si="3788"/>
        <v>5.5221407035252909E-6</v>
      </c>
      <c r="AX2607" s="13">
        <f t="shared" si="3789"/>
        <v>4.9752258035918798E-5</v>
      </c>
      <c r="AY2607" s="13">
        <f t="shared" si="3790"/>
        <v>1.0325648199478909E-4</v>
      </c>
      <c r="AZ2607" s="13">
        <f t="shared" si="3791"/>
        <v>1.0714992137887305E-4</v>
      </c>
      <c r="BA2607" s="13">
        <f t="shared" si="3792"/>
        <v>7.4126779127713411E-5</v>
      </c>
      <c r="BB2607" s="13">
        <f t="shared" si="3793"/>
        <v>3.8460919848133177E-5</v>
      </c>
      <c r="BC2607" s="13">
        <f t="shared" si="3794"/>
        <v>1.5964458436980558E-5</v>
      </c>
      <c r="BD2607" s="13">
        <f t="shared" si="3795"/>
        <v>5.3833185010465001E-3</v>
      </c>
      <c r="BE2607" s="13">
        <f t="shared" si="3796"/>
        <v>5.1181741251599602E-3</v>
      </c>
      <c r="BF2607" s="13">
        <f t="shared" si="3797"/>
        <v>2.4330444474318729E-3</v>
      </c>
      <c r="BG2607" s="13">
        <f t="shared" si="3798"/>
        <v>7.7106993476168731E-4</v>
      </c>
      <c r="BH2607" s="13">
        <f t="shared" si="3799"/>
        <v>1.8327311434475151E-4</v>
      </c>
      <c r="BI2607" s="13">
        <f t="shared" si="3800"/>
        <v>3.4849274160332204E-5</v>
      </c>
      <c r="BJ2607" s="14">
        <f t="shared" si="3801"/>
        <v>0.16369019650276839</v>
      </c>
      <c r="BK2607" s="14">
        <f t="shared" si="3802"/>
        <v>0.20324541097074089</v>
      </c>
      <c r="BL2607" s="14">
        <f t="shared" si="3803"/>
        <v>0.55532660429598357</v>
      </c>
      <c r="BM2607" s="14">
        <f t="shared" si="3804"/>
        <v>0.57707299836358417</v>
      </c>
      <c r="BN2607" s="14">
        <f t="shared" si="3805"/>
        <v>0.4173547702274914</v>
      </c>
    </row>
    <row r="2608" spans="1:66" x14ac:dyDescent="0.25">
      <c r="A2608" t="s">
        <v>343</v>
      </c>
      <c r="B2608" t="s">
        <v>187</v>
      </c>
      <c r="C2608" t="s">
        <v>190</v>
      </c>
      <c r="D2608" t="s">
        <v>505</v>
      </c>
      <c r="E2608" s="10">
        <f>VLOOKUP(A2608,home!$A$2:$E$405,3,FALSE)</f>
        <v>1.3052999999999999</v>
      </c>
      <c r="F2608" s="10">
        <f>VLOOKUP(B2608,home!$B$2:$E$405,3,FALSE)</f>
        <v>1.2096</v>
      </c>
      <c r="G2608" s="10">
        <f>VLOOKUP(C2608,away!$B$2:$E$405,4,FALSE)</f>
        <v>1.129</v>
      </c>
      <c r="H2608" s="10">
        <f>VLOOKUP(A2608,away!$A$2:$E$405,3,FALSE)</f>
        <v>1.1211</v>
      </c>
      <c r="I2608" s="10">
        <f>VLOOKUP(C2608,away!$B$2:$E$405,3,FALSE)</f>
        <v>1.0798000000000001</v>
      </c>
      <c r="J2608" s="10">
        <f>VLOOKUP(B2608,home!$B$2:$E$405,4,FALSE)</f>
        <v>0.70420000000000005</v>
      </c>
      <c r="K2608" s="12">
        <f t="shared" si="3750"/>
        <v>1.7825678035199999</v>
      </c>
      <c r="L2608" s="12">
        <f t="shared" si="3751"/>
        <v>0.852479013876</v>
      </c>
      <c r="M2608" s="13">
        <f t="shared" si="3752"/>
        <v>7.1715611791797335E-2</v>
      </c>
      <c r="N2608" s="13">
        <f t="shared" si="3753"/>
        <v>0.12783794058979717</v>
      </c>
      <c r="O2608" s="13">
        <f t="shared" si="3754"/>
        <v>6.1136054019785432E-2</v>
      </c>
      <c r="P2608" s="13">
        <f t="shared" si="3755"/>
        <v>0.10897916152992897</v>
      </c>
      <c r="Q2608" s="13">
        <f t="shared" si="3756"/>
        <v>0.11393989848183753</v>
      </c>
      <c r="R2608" s="13">
        <f t="shared" si="3757"/>
        <v>2.6058601521528269E-2</v>
      </c>
      <c r="S2608" s="13">
        <f t="shared" si="3758"/>
        <v>4.1401228236906555E-2</v>
      </c>
      <c r="T2608" s="13">
        <f t="shared" si="3759"/>
        <v>9.7131372298928417E-2</v>
      </c>
      <c r="U2608" s="13">
        <f t="shared" si="3760"/>
        <v>4.6451224077033573E-2</v>
      </c>
      <c r="V2608" s="13">
        <f t="shared" si="3761"/>
        <v>6.990374940436847E-3</v>
      </c>
      <c r="W2608" s="13">
        <f t="shared" si="3762"/>
        <v>6.7701864856686958E-2</v>
      </c>
      <c r="X2608" s="13">
        <f t="shared" si="3763"/>
        <v>5.7714418990594728E-2</v>
      </c>
      <c r="Y2608" s="13">
        <f t="shared" si="3764"/>
        <v>2.4600165493764235E-2</v>
      </c>
      <c r="Z2608" s="13">
        <f t="shared" si="3765"/>
        <v>7.4048036426866857E-3</v>
      </c>
      <c r="AA2608" s="13">
        <f t="shared" si="3766"/>
        <v>1.3199564564840898E-2</v>
      </c>
      <c r="AB2608" s="13">
        <f t="shared" si="3767"/>
        <v>1.1764559406884437E-2</v>
      </c>
      <c r="AC2608" s="13">
        <f t="shared" si="3768"/>
        <v>6.6391157792835675E-4</v>
      </c>
      <c r="AD2608" s="13">
        <f t="shared" si="3769"/>
        <v>3.0170791132948068E-2</v>
      </c>
      <c r="AE2608" s="13">
        <f t="shared" si="3770"/>
        <v>2.5719966272874338E-2</v>
      </c>
      <c r="AF2608" s="13">
        <f t="shared" si="3771"/>
        <v>1.0962865742611945E-2</v>
      </c>
      <c r="AG2608" s="13">
        <f t="shared" si="3772"/>
        <v>3.1152043258389386E-3</v>
      </c>
      <c r="AH2608" s="13">
        <f t="shared" si="3773"/>
        <v>1.5781099268157395E-3</v>
      </c>
      <c r="AI2608" s="13">
        <f t="shared" si="3774"/>
        <v>2.8130879459570403E-3</v>
      </c>
      <c r="AJ2608" s="13">
        <f t="shared" si="3775"/>
        <v>2.5072600004666158E-3</v>
      </c>
      <c r="AK2608" s="13">
        <f t="shared" si="3776"/>
        <v>1.4897869839617761E-3</v>
      </c>
      <c r="AL2608" s="13">
        <f t="shared" si="3777"/>
        <v>4.0355244993347443E-5</v>
      </c>
      <c r="AM2608" s="13">
        <f t="shared" si="3778"/>
        <v>1.0756296176063988E-2</v>
      </c>
      <c r="AN2608" s="13">
        <f t="shared" si="3779"/>
        <v>9.1695167571292195E-3</v>
      </c>
      <c r="AO2608" s="13">
        <f t="shared" si="3780"/>
        <v>3.9084103014184867E-3</v>
      </c>
      <c r="AP2608" s="13">
        <f t="shared" si="3781"/>
        <v>1.1106125865253441E-3</v>
      </c>
      <c r="AQ2608" s="13">
        <f t="shared" si="3782"/>
        <v>2.366934806398497E-4</v>
      </c>
      <c r="AR2608" s="13">
        <f t="shared" si="3783"/>
        <v>2.6906111883996165E-4</v>
      </c>
      <c r="AS2608" s="13">
        <f t="shared" si="3784"/>
        <v>4.7961968762318412E-4</v>
      </c>
      <c r="AT2608" s="13">
        <f t="shared" si="3785"/>
        <v>4.2747730654570408E-4</v>
      </c>
      <c r="AU2608" s="13">
        <f t="shared" si="3786"/>
        <v>2.5400242779460711E-4</v>
      </c>
      <c r="AV2608" s="13">
        <f t="shared" si="3787"/>
        <v>1.1319413745064497E-4</v>
      </c>
      <c r="AW2608" s="13">
        <f t="shared" si="3788"/>
        <v>1.7034415724484056E-6</v>
      </c>
      <c r="AX2608" s="13">
        <f t="shared" si="3789"/>
        <v>3.1956378747628302E-3</v>
      </c>
      <c r="AY2608" s="13">
        <f t="shared" si="3790"/>
        <v>2.7242142241826143E-3</v>
      </c>
      <c r="AZ2608" s="13">
        <f t="shared" si="3791"/>
        <v>1.1611677277090834E-3</v>
      </c>
      <c r="BA2608" s="13">
        <f t="shared" si="3792"/>
        <v>3.299570398206918E-4</v>
      </c>
      <c r="BB2608" s="13">
        <f t="shared" si="3793"/>
        <v>7.0320362981946832E-5</v>
      </c>
      <c r="BC2608" s="13">
        <f t="shared" si="3794"/>
        <v>1.1989326738050485E-5</v>
      </c>
      <c r="BD2608" s="13">
        <f t="shared" si="3795"/>
        <v>3.8228159543510612E-5</v>
      </c>
      <c r="BE2608" s="13">
        <f t="shared" si="3796"/>
        <v>6.8144286390087836E-5</v>
      </c>
      <c r="BF2608" s="13">
        <f t="shared" si="3797"/>
        <v>6.0735905456408365E-5</v>
      </c>
      <c r="BG2608" s="13">
        <f t="shared" si="3798"/>
        <v>3.6088623194742742E-5</v>
      </c>
      <c r="BH2608" s="13">
        <f t="shared" si="3799"/>
        <v>1.6082604445078363E-5</v>
      </c>
      <c r="BI2608" s="13">
        <f t="shared" si="3800"/>
        <v>5.7336665761088672E-6</v>
      </c>
      <c r="BJ2608" s="14">
        <f t="shared" si="3801"/>
        <v>0.59156930404385433</v>
      </c>
      <c r="BK2608" s="14">
        <f t="shared" si="3802"/>
        <v>0.23251485754617404</v>
      </c>
      <c r="BL2608" s="14">
        <f t="shared" si="3803"/>
        <v>0.1687666163711338</v>
      </c>
      <c r="BM2608" s="14">
        <f t="shared" si="3804"/>
        <v>0.48786580288656417</v>
      </c>
      <c r="BN2608" s="14">
        <f t="shared" si="3805"/>
        <v>0.50966726793467476</v>
      </c>
    </row>
    <row r="2609" spans="1:66" x14ac:dyDescent="0.25">
      <c r="A2609" t="s">
        <v>343</v>
      </c>
      <c r="B2609" t="s">
        <v>192</v>
      </c>
      <c r="C2609" t="s">
        <v>180</v>
      </c>
      <c r="D2609" t="s">
        <v>505</v>
      </c>
      <c r="E2609" s="10">
        <f>VLOOKUP(A2609,home!$A$2:$E$405,3,FALSE)</f>
        <v>1.3052999999999999</v>
      </c>
      <c r="F2609" s="10">
        <f>VLOOKUP(B2609,home!$B$2:$E$405,3,FALSE)</f>
        <v>1.2096</v>
      </c>
      <c r="G2609" s="10">
        <f>VLOOKUP(C2609,away!$B$2:$E$405,4,FALSE)</f>
        <v>0.8468</v>
      </c>
      <c r="H2609" s="10">
        <f>VLOOKUP(A2609,away!$A$2:$E$405,3,FALSE)</f>
        <v>1.1211</v>
      </c>
      <c r="I2609" s="10">
        <f>VLOOKUP(C2609,away!$B$2:$E$405,3,FALSE)</f>
        <v>0.75109999999999999</v>
      </c>
      <c r="J2609" s="10">
        <f>VLOOKUP(B2609,home!$B$2:$E$405,4,FALSE)</f>
        <v>0.79810000000000003</v>
      </c>
      <c r="K2609" s="12">
        <f t="shared" si="3750"/>
        <v>1.337004797184</v>
      </c>
      <c r="L2609" s="12">
        <f t="shared" si="3751"/>
        <v>0.672046657401</v>
      </c>
      <c r="M2609" s="13">
        <f t="shared" si="3752"/>
        <v>0.13411582930826527</v>
      </c>
      <c r="N2609" s="13">
        <f t="shared" si="3753"/>
        <v>0.17931350716346117</v>
      </c>
      <c r="O2609" s="13">
        <f t="shared" si="3754"/>
        <v>9.0132094791182754E-2</v>
      </c>
      <c r="P2609" s="13">
        <f t="shared" si="3755"/>
        <v>0.12050704311605437</v>
      </c>
      <c r="Q2609" s="13">
        <f t="shared" si="3756"/>
        <v>0.11987150963871761</v>
      </c>
      <c r="R2609" s="13">
        <f t="shared" si="3757"/>
        <v>3.0286486514482219E-2</v>
      </c>
      <c r="S2609" s="13">
        <f t="shared" si="3758"/>
        <v>2.7069786458979207E-2</v>
      </c>
      <c r="T2609" s="13">
        <f t="shared" si="3759"/>
        <v>8.0559247370311921E-2</v>
      </c>
      <c r="U2609" s="13">
        <f t="shared" si="3760"/>
        <v>4.049317775971125E-2</v>
      </c>
      <c r="V2609" s="13">
        <f t="shared" si="3761"/>
        <v>2.7025560590089748E-3</v>
      </c>
      <c r="W2609" s="13">
        <f t="shared" si="3762"/>
        <v>5.34229278108845E-2</v>
      </c>
      <c r="X2609" s="13">
        <f t="shared" si="3763"/>
        <v>3.5902700063879855E-2</v>
      </c>
      <c r="Y2609" s="13">
        <f t="shared" si="3764"/>
        <v>1.206414478480056E-2</v>
      </c>
      <c r="Z2609" s="13">
        <f t="shared" si="3765"/>
        <v>6.7846440088260808E-3</v>
      </c>
      <c r="AA2609" s="13">
        <f t="shared" si="3766"/>
        <v>9.0711015869861557E-3</v>
      </c>
      <c r="AB2609" s="13">
        <f t="shared" si="3767"/>
        <v>6.0640531687719441E-3</v>
      </c>
      <c r="AC2609" s="13">
        <f t="shared" si="3768"/>
        <v>1.5177041424113883E-4</v>
      </c>
      <c r="AD2609" s="13">
        <f t="shared" si="3769"/>
        <v>1.7856677690691783E-2</v>
      </c>
      <c r="AE2609" s="13">
        <f t="shared" si="3770"/>
        <v>1.2000520554316422E-2</v>
      </c>
      <c r="AF2609" s="13">
        <f t="shared" si="3771"/>
        <v>4.0324548628001729E-3</v>
      </c>
      <c r="AG2609" s="13">
        <f t="shared" si="3772"/>
        <v>9.0333260388842155E-4</v>
      </c>
      <c r="AH2609" s="13">
        <f t="shared" si="3773"/>
        <v>1.1398993319468222E-3</v>
      </c>
      <c r="AI2609" s="13">
        <f t="shared" si="3774"/>
        <v>1.5240508751197381E-3</v>
      </c>
      <c r="AJ2609" s="13">
        <f t="shared" si="3775"/>
        <v>1.0188316655937819E-3</v>
      </c>
      <c r="AK2609" s="13">
        <f t="shared" si="3776"/>
        <v>4.5406094147395034E-4</v>
      </c>
      <c r="AL2609" s="13">
        <f t="shared" si="3777"/>
        <v>5.4548084136019852E-6</v>
      </c>
      <c r="AM2609" s="13">
        <f t="shared" si="3778"/>
        <v>4.7748927468446792E-3</v>
      </c>
      <c r="AN2609" s="13">
        <f t="shared" si="3779"/>
        <v>3.2089507099652458E-3</v>
      </c>
      <c r="AO2609" s="13">
        <f t="shared" si="3780"/>
        <v>1.0782822991983545E-3</v>
      </c>
      <c r="AP2609" s="13">
        <f t="shared" si="3781"/>
        <v>2.4155200497030639E-4</v>
      </c>
      <c r="AQ2609" s="13">
        <f t="shared" si="3782"/>
        <v>4.0583554382201042E-5</v>
      </c>
      <c r="AR2609" s="13">
        <f t="shared" si="3783"/>
        <v>1.53213107161699E-4</v>
      </c>
      <c r="AS2609" s="13">
        <f t="shared" si="3784"/>
        <v>2.0484665926665785E-4</v>
      </c>
      <c r="AT2609" s="13">
        <f t="shared" si="3785"/>
        <v>1.3694048306331895E-4</v>
      </c>
      <c r="AU2609" s="13">
        <f t="shared" si="3786"/>
        <v>6.1030027594783904E-5</v>
      </c>
      <c r="AV2609" s="13">
        <f t="shared" si="3787"/>
        <v>2.0399359916624501E-5</v>
      </c>
      <c r="AW2609" s="13">
        <f t="shared" si="3788"/>
        <v>1.3614741245976087E-7</v>
      </c>
      <c r="AX2609" s="13">
        <f t="shared" si="3789"/>
        <v>1.064009084761737E-3</v>
      </c>
      <c r="AY2609" s="13">
        <f t="shared" si="3790"/>
        <v>7.1506374885842259E-4</v>
      </c>
      <c r="AZ2609" s="13">
        <f t="shared" si="3791"/>
        <v>2.4027810112446548E-4</v>
      </c>
      <c r="BA2609" s="13">
        <f t="shared" si="3792"/>
        <v>5.3826031569118836E-5</v>
      </c>
      <c r="BB2609" s="13">
        <f t="shared" si="3793"/>
        <v>9.043401149296755E-6</v>
      </c>
      <c r="BC2609" s="13">
        <f t="shared" si="3794"/>
        <v>1.2155175027842496E-6</v>
      </c>
      <c r="BD2609" s="13">
        <f t="shared" si="3795"/>
        <v>1.7161059423006829E-5</v>
      </c>
      <c r="BE2609" s="13">
        <f t="shared" si="3796"/>
        <v>2.2944418773319816E-5</v>
      </c>
      <c r="BF2609" s="13">
        <f t="shared" si="3797"/>
        <v>1.5338398984263618E-5</v>
      </c>
      <c r="BG2609" s="13">
        <f t="shared" si="3798"/>
        <v>6.8358376743608817E-6</v>
      </c>
      <c r="BH2609" s="13">
        <f t="shared" si="3799"/>
        <v>2.284886940847905E-6</v>
      </c>
      <c r="BI2609" s="13">
        <f t="shared" si="3800"/>
        <v>6.1098096018734391E-7</v>
      </c>
      <c r="BJ2609" s="14">
        <f t="shared" si="3801"/>
        <v>0.5273547197440791</v>
      </c>
      <c r="BK2609" s="14">
        <f t="shared" si="3802"/>
        <v>0.28526750391382105</v>
      </c>
      <c r="BL2609" s="14">
        <f t="shared" si="3803"/>
        <v>0.18082536185502768</v>
      </c>
      <c r="BM2609" s="14">
        <f t="shared" si="3804"/>
        <v>0.32529083138814452</v>
      </c>
      <c r="BN2609" s="14">
        <f t="shared" si="3805"/>
        <v>0.67422647053216345</v>
      </c>
    </row>
    <row r="2610" spans="1:66" x14ac:dyDescent="0.25">
      <c r="A2610" t="s">
        <v>343</v>
      </c>
      <c r="B2610" t="s">
        <v>194</v>
      </c>
      <c r="C2610" t="s">
        <v>177</v>
      </c>
      <c r="D2610" t="s">
        <v>505</v>
      </c>
      <c r="E2610" s="10">
        <f>VLOOKUP(A2610,home!$A$2:$E$405,3,FALSE)</f>
        <v>1.3052999999999999</v>
      </c>
      <c r="F2610" s="10">
        <f>VLOOKUP(B2610,home!$B$2:$E$405,3,FALSE)</f>
        <v>1.25</v>
      </c>
      <c r="G2610" s="10">
        <f>VLOOKUP(C2610,away!$B$2:$E$405,4,FALSE)</f>
        <v>0.7661</v>
      </c>
      <c r="H2610" s="10">
        <f>VLOOKUP(A2610,away!$A$2:$E$405,3,FALSE)</f>
        <v>1.1211</v>
      </c>
      <c r="I2610" s="10">
        <f>VLOOKUP(C2610,away!$B$2:$E$405,3,FALSE)</f>
        <v>0.75109999999999999</v>
      </c>
      <c r="J2610" s="10">
        <f>VLOOKUP(B2610,home!$B$2:$E$405,4,FALSE)</f>
        <v>0.65720000000000001</v>
      </c>
      <c r="K2610" s="12">
        <f t="shared" si="3750"/>
        <v>1.2499879125</v>
      </c>
      <c r="L2610" s="12">
        <f t="shared" si="3751"/>
        <v>0.55340065561200003</v>
      </c>
      <c r="M2610" s="13">
        <f t="shared" si="3752"/>
        <v>0.16473970962245377</v>
      </c>
      <c r="N2610" s="13">
        <f t="shared" si="3753"/>
        <v>0.20592264573682714</v>
      </c>
      <c r="O2610" s="13">
        <f t="shared" si="3754"/>
        <v>9.116706331039641E-2</v>
      </c>
      <c r="P2610" s="13">
        <f t="shared" si="3755"/>
        <v>0.11395772715611775</v>
      </c>
      <c r="Q2610" s="13">
        <f t="shared" si="3756"/>
        <v>0.12870040904052679</v>
      </c>
      <c r="R2610" s="13">
        <f t="shared" si="3757"/>
        <v>2.5225956303097041E-2</v>
      </c>
      <c r="S2610" s="13">
        <f t="shared" si="3758"/>
        <v>1.9707397215203898E-2</v>
      </c>
      <c r="T2610" s="13">
        <f t="shared" si="3759"/>
        <v>7.1222890740560096E-2</v>
      </c>
      <c r="U2610" s="13">
        <f t="shared" si="3760"/>
        <v>3.1532140460124487E-2</v>
      </c>
      <c r="V2610" s="13">
        <f t="shared" si="3761"/>
        <v>1.5147195940893208E-3</v>
      </c>
      <c r="W2610" s="13">
        <f t="shared" si="3762"/>
        <v>5.3624651878154753E-2</v>
      </c>
      <c r="X2610" s="13">
        <f t="shared" si="3763"/>
        <v>2.9675917506336108E-2</v>
      </c>
      <c r="Y2610" s="13">
        <f t="shared" si="3764"/>
        <v>8.2113361019470147E-3</v>
      </c>
      <c r="Z2610" s="13">
        <f t="shared" si="3765"/>
        <v>4.6533535855245219E-3</v>
      </c>
      <c r="AA2610" s="13">
        <f t="shared" si="3766"/>
        <v>5.8166357344941874E-3</v>
      </c>
      <c r="AB2610" s="13">
        <f t="shared" si="3767"/>
        <v>3.6353621797666469E-3</v>
      </c>
      <c r="AC2610" s="13">
        <f t="shared" si="3768"/>
        <v>6.5487399264895077E-5</v>
      </c>
      <c r="AD2610" s="13">
        <f t="shared" si="3769"/>
        <v>1.6757541664928457E-2</v>
      </c>
      <c r="AE2610" s="13">
        <f t="shared" si="3770"/>
        <v>9.2736345438168138E-3</v>
      </c>
      <c r="AF2610" s="13">
        <f t="shared" si="3771"/>
        <v>2.5660177182271573E-3</v>
      </c>
      <c r="AG2610" s="13">
        <f t="shared" si="3772"/>
        <v>4.73345295859639E-4</v>
      </c>
      <c r="AH2610" s="13">
        <f t="shared" si="3773"/>
        <v>6.4379223125593022E-4</v>
      </c>
      <c r="AI2610" s="13">
        <f t="shared" si="3774"/>
        <v>8.0473250723131756E-4</v>
      </c>
      <c r="AJ2610" s="13">
        <f t="shared" si="3775"/>
        <v>5.0295295341748285E-4</v>
      </c>
      <c r="AK2610" s="13">
        <f t="shared" si="3776"/>
        <v>2.0956170410934313E-4</v>
      </c>
      <c r="AL2610" s="13">
        <f t="shared" si="3777"/>
        <v>1.8120209619637438E-6</v>
      </c>
      <c r="AM2610" s="13">
        <f t="shared" si="3778"/>
        <v>4.1893449048751386E-3</v>
      </c>
      <c r="AN2610" s="13">
        <f t="shared" si="3779"/>
        <v>2.3183862169426934E-3</v>
      </c>
      <c r="AO2610" s="13">
        <f t="shared" si="3780"/>
        <v>6.4149822620895543E-4</v>
      </c>
      <c r="AP2610" s="13">
        <f t="shared" si="3781"/>
        <v>1.1833517965265699E-4</v>
      </c>
      <c r="AQ2610" s="13">
        <f t="shared" si="3782"/>
        <v>1.6371691500436044E-5</v>
      </c>
      <c r="AR2610" s="13">
        <f t="shared" si="3783"/>
        <v>7.1255008570988857E-5</v>
      </c>
      <c r="AS2610" s="13">
        <f t="shared" si="3784"/>
        <v>8.9067899418819973E-5</v>
      </c>
      <c r="AT2610" s="13">
        <f t="shared" si="3785"/>
        <v>5.5666898832645369E-5</v>
      </c>
      <c r="AU2610" s="13">
        <f t="shared" si="3786"/>
        <v>2.3194316889055698E-5</v>
      </c>
      <c r="AV2610" s="13">
        <f t="shared" si="3787"/>
        <v>7.2481539375035513E-6</v>
      </c>
      <c r="AW2610" s="13">
        <f t="shared" si="3788"/>
        <v>3.4818190677528607E-8</v>
      </c>
      <c r="AX2610" s="13">
        <f t="shared" si="3789"/>
        <v>8.727717487312318E-4</v>
      </c>
      <c r="AY2610" s="13">
        <f t="shared" si="3790"/>
        <v>4.8299245794749542E-4</v>
      </c>
      <c r="AZ2610" s="13">
        <f t="shared" si="3791"/>
        <v>1.3364417144189763E-4</v>
      </c>
      <c r="BA2610" s="13">
        <f t="shared" si="3792"/>
        <v>2.4652924031556224E-5</v>
      </c>
      <c r="BB2610" s="13">
        <f t="shared" si="3793"/>
        <v>3.4107360804540107E-6</v>
      </c>
      <c r="BC2610" s="13">
        <f t="shared" si="3794"/>
        <v>3.775007166085507E-7</v>
      </c>
      <c r="BD2610" s="13">
        <f t="shared" si="3795"/>
        <v>6.5720947431373136E-6</v>
      </c>
      <c r="BE2610" s="13">
        <f t="shared" si="3796"/>
        <v>8.2150389887264355E-6</v>
      </c>
      <c r="BF2610" s="13">
        <f t="shared" si="3797"/>
        <v>5.1343497183121336E-6</v>
      </c>
      <c r="BG2610" s="13">
        <f t="shared" si="3798"/>
        <v>2.1392916954793165E-6</v>
      </c>
      <c r="BH2610" s="13">
        <f t="shared" si="3799"/>
        <v>6.6852219016519362E-7</v>
      </c>
      <c r="BI2610" s="13">
        <f t="shared" si="3800"/>
        <v>1.6712893138890367E-7</v>
      </c>
      <c r="BJ2610" s="14">
        <f t="shared" si="3801"/>
        <v>0.53523017598531308</v>
      </c>
      <c r="BK2610" s="14">
        <f t="shared" si="3802"/>
        <v>0.300469845466039</v>
      </c>
      <c r="BL2610" s="14">
        <f t="shared" si="3803"/>
        <v>0.1598075260878091</v>
      </c>
      <c r="BM2610" s="14">
        <f t="shared" si="3804"/>
        <v>0.26996443231551004</v>
      </c>
      <c r="BN2610" s="14">
        <f t="shared" si="3805"/>
        <v>0.72971351116941907</v>
      </c>
    </row>
    <row r="2611" spans="1:66" x14ac:dyDescent="0.25">
      <c r="A2611" t="s">
        <v>344</v>
      </c>
      <c r="B2611" t="s">
        <v>207</v>
      </c>
      <c r="C2611" t="s">
        <v>200</v>
      </c>
      <c r="D2611" t="s">
        <v>505</v>
      </c>
      <c r="E2611" s="10">
        <f>VLOOKUP(A2611,home!$A$2:$E$405,3,FALSE)</f>
        <v>1.3976999999999999</v>
      </c>
      <c r="F2611" s="10">
        <f>VLOOKUP(B2611,home!$B$2:$E$405,3,FALSE)</f>
        <v>0.6734</v>
      </c>
      <c r="G2611" s="10">
        <f>VLOOKUP(C2611,away!$B$2:$E$405,4,FALSE)</f>
        <v>0.85860000000000003</v>
      </c>
      <c r="H2611" s="10">
        <f>VLOOKUP(A2611,away!$A$2:$E$405,3,FALSE)</f>
        <v>1.0585</v>
      </c>
      <c r="I2611" s="10">
        <f>VLOOKUP(C2611,away!$B$2:$E$405,3,FALSE)</f>
        <v>1.2282</v>
      </c>
      <c r="J2611" s="10">
        <f>VLOOKUP(B2611,home!$B$2:$E$405,4,FALSE)</f>
        <v>1.2782</v>
      </c>
      <c r="K2611" s="12">
        <f t="shared" si="3750"/>
        <v>0.80812391914799997</v>
      </c>
      <c r="L2611" s="12">
        <f t="shared" si="3751"/>
        <v>1.6617235265399999</v>
      </c>
      <c r="M2611" s="13">
        <f t="shared" si="3752"/>
        <v>8.4597763770849391E-2</v>
      </c>
      <c r="N2611" s="13">
        <f t="shared" si="3753"/>
        <v>6.8365476409655498E-2</v>
      </c>
      <c r="O2611" s="13">
        <f t="shared" si="3754"/>
        <v>0.14057809435069368</v>
      </c>
      <c r="P2611" s="13">
        <f t="shared" si="3755"/>
        <v>0.11360452055303991</v>
      </c>
      <c r="Q2611" s="13">
        <f t="shared" si="3756"/>
        <v>2.7623888365295463E-2</v>
      </c>
      <c r="R2611" s="13">
        <f t="shared" si="3757"/>
        <v>0.11680096334935379</v>
      </c>
      <c r="S2611" s="13">
        <f t="shared" si="3758"/>
        <v>3.8139267856549405E-2</v>
      </c>
      <c r="T2611" s="13">
        <f t="shared" si="3759"/>
        <v>4.5903265191126051E-2</v>
      </c>
      <c r="U2611" s="13">
        <f t="shared" si="3760"/>
        <v>9.4389652262141702E-2</v>
      </c>
      <c r="V2611" s="13">
        <f t="shared" si="3761"/>
        <v>5.6907115454461164E-3</v>
      </c>
      <c r="W2611" s="13">
        <f t="shared" si="3762"/>
        <v>7.4411749759564702E-3</v>
      </c>
      <c r="X2611" s="13">
        <f t="shared" si="3763"/>
        <v>1.2365175522647584E-2</v>
      </c>
      <c r="Y2611" s="13">
        <f t="shared" si="3764"/>
        <v>1.0273751537890017E-2</v>
      </c>
      <c r="Z2611" s="13">
        <f t="shared" si="3765"/>
        <v>6.4696969573385832E-2</v>
      </c>
      <c r="AA2611" s="13">
        <f t="shared" si="3766"/>
        <v>5.2283168608643474E-2</v>
      </c>
      <c r="AB2611" s="13">
        <f t="shared" si="3767"/>
        <v>2.1125639560746319E-2</v>
      </c>
      <c r="AC2611" s="13">
        <f t="shared" si="3768"/>
        <v>4.7762089675119001E-4</v>
      </c>
      <c r="AD2611" s="13">
        <f t="shared" si="3769"/>
        <v>1.5033478711589919E-3</v>
      </c>
      <c r="AE2611" s="13">
        <f t="shared" si="3770"/>
        <v>2.4981485260787213E-3</v>
      </c>
      <c r="AF2611" s="13">
        <f t="shared" si="3771"/>
        <v>2.0756160892881183E-3</v>
      </c>
      <c r="AG2611" s="13">
        <f t="shared" si="3772"/>
        <v>1.1497000292116717E-3</v>
      </c>
      <c r="AH2611" s="13">
        <f t="shared" si="3773"/>
        <v>2.6877119108984441E-2</v>
      </c>
      <c r="AI2611" s="13">
        <f t="shared" si="3774"/>
        <v>2.172004282976011E-2</v>
      </c>
      <c r="AJ2611" s="13">
        <f t="shared" si="3775"/>
        <v>8.7762430678240758E-3</v>
      </c>
      <c r="AK2611" s="13">
        <f t="shared" si="3776"/>
        <v>2.3640973144551532E-3</v>
      </c>
      <c r="AL2611" s="13">
        <f t="shared" si="3777"/>
        <v>2.5655473886286654E-5</v>
      </c>
      <c r="AM2611" s="13">
        <f t="shared" si="3778"/>
        <v>2.4297827469676143E-4</v>
      </c>
      <c r="AN2611" s="13">
        <f t="shared" si="3779"/>
        <v>4.037627155017072E-4</v>
      </c>
      <c r="AO2611" s="13">
        <f t="shared" si="3780"/>
        <v>3.3547100174443186E-4</v>
      </c>
      <c r="AP2611" s="13">
        <f t="shared" si="3781"/>
        <v>1.8582001869022128E-4</v>
      </c>
      <c r="AQ2611" s="13">
        <f t="shared" si="3782"/>
        <v>7.7195374189910796E-5</v>
      </c>
      <c r="AR2611" s="13">
        <f t="shared" si="3783"/>
        <v>8.9324682298034374E-3</v>
      </c>
      <c r="AS2611" s="13">
        <f t="shared" si="3784"/>
        <v>7.2185412335337516E-3</v>
      </c>
      <c r="AT2611" s="13">
        <f t="shared" si="3785"/>
        <v>2.9167379160873661E-3</v>
      </c>
      <c r="AU2611" s="13">
        <f t="shared" si="3786"/>
        <v>7.8569522529203101E-4</v>
      </c>
      <c r="AV2611" s="13">
        <f t="shared" si="3787"/>
        <v>1.5873477617971672E-4</v>
      </c>
      <c r="AW2611" s="13">
        <f t="shared" si="3788"/>
        <v>9.5700513967464397E-7</v>
      </c>
      <c r="AX2611" s="13">
        <f t="shared" si="3789"/>
        <v>3.2726092602627679E-5</v>
      </c>
      <c r="AY2611" s="13">
        <f t="shared" si="3790"/>
        <v>5.4381718009513072E-5</v>
      </c>
      <c r="AZ2611" s="13">
        <f t="shared" si="3791"/>
        <v>4.518369011503595E-5</v>
      </c>
      <c r="BA2611" s="13">
        <f t="shared" si="3792"/>
        <v>2.502760029334936E-5</v>
      </c>
      <c r="BB2611" s="13">
        <f t="shared" si="3793"/>
        <v>1.0397238055074507E-5</v>
      </c>
      <c r="BC2611" s="13">
        <f t="shared" si="3794"/>
        <v>3.4554670174308555E-6</v>
      </c>
      <c r="BD2611" s="13">
        <f t="shared" si="3795"/>
        <v>2.4738821012559161E-3</v>
      </c>
      <c r="BE2611" s="13">
        <f t="shared" si="3796"/>
        <v>1.9992032991770206E-3</v>
      </c>
      <c r="BF2611" s="13">
        <f t="shared" si="3797"/>
        <v>8.0780200265227243E-4</v>
      </c>
      <c r="BG2611" s="13">
        <f t="shared" si="3798"/>
        <v>2.1760137342631918E-4</v>
      </c>
      <c r="BH2611" s="13">
        <f t="shared" si="3799"/>
        <v>4.3962218676316126E-5</v>
      </c>
      <c r="BI2611" s="13">
        <f t="shared" si="3800"/>
        <v>7.1053840902291981E-6</v>
      </c>
      <c r="BJ2611" s="14">
        <f t="shared" si="3801"/>
        <v>0.18061594370922462</v>
      </c>
      <c r="BK2611" s="14">
        <f t="shared" si="3802"/>
        <v>0.24258992181453182</v>
      </c>
      <c r="BL2611" s="14">
        <f t="shared" si="3803"/>
        <v>0.51047675421277694</v>
      </c>
      <c r="BM2611" s="14">
        <f t="shared" si="3804"/>
        <v>0.44675545779816173</v>
      </c>
      <c r="BN2611" s="14">
        <f t="shared" si="3805"/>
        <v>0.55157070679888776</v>
      </c>
    </row>
    <row r="2612" spans="1:66" x14ac:dyDescent="0.25">
      <c r="A2612" t="s">
        <v>344</v>
      </c>
      <c r="B2612" t="s">
        <v>204</v>
      </c>
      <c r="C2612" t="s">
        <v>213</v>
      </c>
      <c r="D2612" t="s">
        <v>505</v>
      </c>
      <c r="E2612" s="10">
        <f>VLOOKUP(A2612,home!$A$2:$E$405,3,FALSE)</f>
        <v>1.3976999999999999</v>
      </c>
      <c r="F2612" s="10">
        <f>VLOOKUP(B2612,home!$B$2:$E$405,3,FALSE)</f>
        <v>0.58919999999999995</v>
      </c>
      <c r="G2612" s="10">
        <f>VLOOKUP(C2612,away!$B$2:$E$405,4,FALSE)</f>
        <v>0.6401</v>
      </c>
      <c r="H2612" s="10">
        <f>VLOOKUP(A2612,away!$A$2:$E$405,3,FALSE)</f>
        <v>1.0585</v>
      </c>
      <c r="I2612" s="10">
        <f>VLOOKUP(C2612,away!$B$2:$E$405,3,FALSE)</f>
        <v>1.0939000000000001</v>
      </c>
      <c r="J2612" s="10">
        <f>VLOOKUP(B2612,home!$B$2:$E$405,4,FALSE)</f>
        <v>1.0003</v>
      </c>
      <c r="K2612" s="12">
        <f t="shared" si="3750"/>
        <v>0.52713825008399995</v>
      </c>
      <c r="L2612" s="12">
        <f t="shared" si="3751"/>
        <v>1.1582405179449999</v>
      </c>
      <c r="M2612" s="13">
        <f t="shared" si="3752"/>
        <v>0.18537420483472364</v>
      </c>
      <c r="N2612" s="13">
        <f t="shared" si="3753"/>
        <v>9.7717833947289182E-2</v>
      </c>
      <c r="O2612" s="13">
        <f t="shared" si="3754"/>
        <v>0.21470791502141282</v>
      </c>
      <c r="P2612" s="13">
        <f t="shared" si="3755"/>
        <v>0.11318075460357171</v>
      </c>
      <c r="Q2612" s="13">
        <f t="shared" si="3756"/>
        <v>2.5755403994486448E-2</v>
      </c>
      <c r="R2612" s="13">
        <f t="shared" si="3757"/>
        <v>0.12434170335064613</v>
      </c>
      <c r="S2612" s="13">
        <f t="shared" si="3758"/>
        <v>1.7275708915454265E-2</v>
      </c>
      <c r="T2612" s="13">
        <f t="shared" si="3759"/>
        <v>2.9830952462456702E-2</v>
      </c>
      <c r="U2612" s="13">
        <f t="shared" si="3760"/>
        <v>6.5545267916723438E-2</v>
      </c>
      <c r="V2612" s="13">
        <f t="shared" si="3761"/>
        <v>1.1719704254465879E-3</v>
      </c>
      <c r="W2612" s="13">
        <f t="shared" si="3762"/>
        <v>4.5255528639533511E-3</v>
      </c>
      <c r="X2612" s="13">
        <f t="shared" si="3763"/>
        <v>5.2416786931328068E-3</v>
      </c>
      <c r="Y2612" s="13">
        <f t="shared" si="3764"/>
        <v>3.0355623222177068E-3</v>
      </c>
      <c r="Z2612" s="13">
        <f t="shared" si="3765"/>
        <v>4.800586629700531E-2</v>
      </c>
      <c r="AA2612" s="13">
        <f t="shared" si="3766"/>
        <v>2.530572835356985E-2</v>
      </c>
      <c r="AB2612" s="13">
        <f t="shared" si="3767"/>
        <v>6.6698086807009341E-3</v>
      </c>
      <c r="AC2612" s="13">
        <f t="shared" si="3768"/>
        <v>4.4721869893985933E-5</v>
      </c>
      <c r="AD2612" s="13">
        <f t="shared" si="3769"/>
        <v>5.9639800434175075E-4</v>
      </c>
      <c r="AE2612" s="13">
        <f t="shared" si="3770"/>
        <v>6.9077233345015364E-4</v>
      </c>
      <c r="AF2612" s="13">
        <f t="shared" si="3771"/>
        <v>4.0004025263869116E-4</v>
      </c>
      <c r="AG2612" s="13">
        <f t="shared" si="3772"/>
        <v>1.5444760980502876E-4</v>
      </c>
      <c r="AH2612" s="13">
        <f t="shared" si="3773"/>
        <v>1.3900584861060456E-2</v>
      </c>
      <c r="AI2612" s="13">
        <f t="shared" si="3774"/>
        <v>7.3275299788035505E-3</v>
      </c>
      <c r="AJ2612" s="13">
        <f t="shared" si="3775"/>
        <v>1.9313106652322761E-3</v>
      </c>
      <c r="AK2612" s="13">
        <f t="shared" si="3776"/>
        <v>3.3935590814636942E-4</v>
      </c>
      <c r="AL2612" s="13">
        <f t="shared" si="3777"/>
        <v>1.0922026581631386E-6</v>
      </c>
      <c r="AM2612" s="13">
        <f t="shared" si="3778"/>
        <v>6.2876840072460054E-5</v>
      </c>
      <c r="AN2612" s="13">
        <f t="shared" si="3779"/>
        <v>7.282650381227106E-5</v>
      </c>
      <c r="AO2612" s="13">
        <f t="shared" si="3780"/>
        <v>4.2175303747824184E-5</v>
      </c>
      <c r="AP2612" s="13">
        <f t="shared" si="3781"/>
        <v>1.6283048552455862E-5</v>
      </c>
      <c r="AQ2612" s="13">
        <f t="shared" si="3782"/>
        <v>4.7149216472800128E-6</v>
      </c>
      <c r="AR2612" s="13">
        <f t="shared" si="3783"/>
        <v>3.2200441218426168E-3</v>
      </c>
      <c r="AS2612" s="13">
        <f t="shared" si="3784"/>
        <v>1.6974084235813873E-3</v>
      </c>
      <c r="AT2612" s="13">
        <f t="shared" si="3785"/>
        <v>4.4738445304226662E-4</v>
      </c>
      <c r="AU2612" s="13">
        <f t="shared" si="3786"/>
        <v>7.861115256382931E-5</v>
      </c>
      <c r="AV2612" s="13">
        <f t="shared" si="3787"/>
        <v>1.0359736349895829E-5</v>
      </c>
      <c r="AW2612" s="13">
        <f t="shared" si="3788"/>
        <v>1.8523541063143815E-8</v>
      </c>
      <c r="AX2612" s="13">
        <f t="shared" si="3789"/>
        <v>5.5241312411013529E-6</v>
      </c>
      <c r="AY2612" s="13">
        <f t="shared" si="3790"/>
        <v>6.3982726298893862E-6</v>
      </c>
      <c r="AZ2612" s="13">
        <f t="shared" si="3791"/>
        <v>3.7053693023982003E-6</v>
      </c>
      <c r="BA2612" s="13">
        <f t="shared" si="3792"/>
        <v>1.4305696199957316E-6</v>
      </c>
      <c r="BB2612" s="13">
        <f t="shared" si="3793"/>
        <v>4.1423592440505938E-7</v>
      </c>
      <c r="BC2612" s="13">
        <f t="shared" si="3794"/>
        <v>9.5956966326868333E-8</v>
      </c>
      <c r="BD2612" s="13">
        <f t="shared" si="3795"/>
        <v>6.2159759524812411E-4</v>
      </c>
      <c r="BE2612" s="13">
        <f t="shared" si="3796"/>
        <v>3.2766786861551862E-4</v>
      </c>
      <c r="BF2612" s="13">
        <f t="shared" si="3797"/>
        <v>8.6363133435369226E-5</v>
      </c>
      <c r="BG2612" s="13">
        <f t="shared" si="3798"/>
        <v>1.5175103676963846E-5</v>
      </c>
      <c r="BH2612" s="13">
        <f t="shared" si="3799"/>
        <v>1.9998443992794981E-6</v>
      </c>
      <c r="BI2612" s="13">
        <f t="shared" si="3800"/>
        <v>2.1083889541529654E-7</v>
      </c>
      <c r="BJ2612" s="14">
        <f t="shared" si="3801"/>
        <v>0.16816508763728819</v>
      </c>
      <c r="BK2612" s="14">
        <f t="shared" si="3802"/>
        <v>0.3170548511243782</v>
      </c>
      <c r="BL2612" s="14">
        <f t="shared" si="3803"/>
        <v>0.46657602700794654</v>
      </c>
      <c r="BM2612" s="14">
        <f t="shared" si="3804"/>
        <v>0.23871763656539952</v>
      </c>
      <c r="BN2612" s="14">
        <f t="shared" si="3805"/>
        <v>0.76107781575212996</v>
      </c>
    </row>
    <row r="2613" spans="1:66" x14ac:dyDescent="0.25">
      <c r="A2613" t="s">
        <v>344</v>
      </c>
      <c r="B2613" t="s">
        <v>201</v>
      </c>
      <c r="C2613" t="s">
        <v>198</v>
      </c>
      <c r="D2613" t="s">
        <v>505</v>
      </c>
      <c r="E2613" s="10">
        <f>VLOOKUP(A2613,home!$A$2:$E$405,3,FALSE)</f>
        <v>1.3976999999999999</v>
      </c>
      <c r="F2613" s="10">
        <f>VLOOKUP(B2613,home!$B$2:$E$405,3,FALSE)</f>
        <v>0.8417</v>
      </c>
      <c r="G2613" s="10">
        <f>VLOOKUP(C2613,away!$B$2:$E$405,4,FALSE)</f>
        <v>0.71550000000000002</v>
      </c>
      <c r="H2613" s="10">
        <f>VLOOKUP(A2613,away!$A$2:$E$405,3,FALSE)</f>
        <v>1.0585</v>
      </c>
      <c r="I2613" s="10">
        <f>VLOOKUP(C2613,away!$B$2:$E$405,3,FALSE)</f>
        <v>0.89219999999999999</v>
      </c>
      <c r="J2613" s="10">
        <f>VLOOKUP(B2613,home!$B$2:$E$405,4,FALSE)</f>
        <v>1.0003</v>
      </c>
      <c r="K2613" s="12">
        <f t="shared" si="3750"/>
        <v>0.84174574639499999</v>
      </c>
      <c r="L2613" s="12">
        <f t="shared" si="3751"/>
        <v>0.94467701810999993</v>
      </c>
      <c r="M2613" s="13">
        <f t="shared" si="3752"/>
        <v>0.16755849504957809</v>
      </c>
      <c r="N2613" s="13">
        <f t="shared" si="3753"/>
        <v>0.14104165048033002</v>
      </c>
      <c r="O2613" s="13">
        <f t="shared" si="3754"/>
        <v>0.15828865946243462</v>
      </c>
      <c r="P2613" s="13">
        <f t="shared" si="3755"/>
        <v>0.133238805805071</v>
      </c>
      <c r="Q2613" s="13">
        <f t="shared" si="3756"/>
        <v>5.9360604678174049E-2</v>
      </c>
      <c r="R2613" s="13">
        <f t="shared" si="3757"/>
        <v>7.4765829410800982E-2</v>
      </c>
      <c r="S2613" s="13">
        <f t="shared" si="3758"/>
        <v>2.6487137174257706E-2</v>
      </c>
      <c r="T2613" s="13">
        <f t="shared" si="3759"/>
        <v>5.607659902058397E-2</v>
      </c>
      <c r="U2613" s="13">
        <f t="shared" si="3760"/>
        <v>6.2933818882235912E-2</v>
      </c>
      <c r="V2613" s="13">
        <f t="shared" si="3761"/>
        <v>2.3402205667864009E-3</v>
      </c>
      <c r="W2613" s="13">
        <f t="shared" si="3762"/>
        <v>1.6655512163762716E-2</v>
      </c>
      <c r="X2613" s="13">
        <f t="shared" si="3763"/>
        <v>1.5734079565958195E-2</v>
      </c>
      <c r="Y2613" s="13">
        <f t="shared" si="3764"/>
        <v>7.431811683537435E-3</v>
      </c>
      <c r="Z2613" s="13">
        <f t="shared" si="3765"/>
        <v>2.3543186928105472E-2</v>
      </c>
      <c r="AA2613" s="13">
        <f t="shared" si="3766"/>
        <v>1.9817377453315146E-2</v>
      </c>
      <c r="AB2613" s="13">
        <f t="shared" si="3767"/>
        <v>8.3405965880160998E-3</v>
      </c>
      <c r="AC2613" s="13">
        <f t="shared" si="3768"/>
        <v>1.1630572413936209E-4</v>
      </c>
      <c r="AD2613" s="13">
        <f t="shared" si="3769"/>
        <v>3.5049266294693614E-3</v>
      </c>
      <c r="AE2613" s="13">
        <f t="shared" si="3770"/>
        <v>3.3110236370214492E-3</v>
      </c>
      <c r="AF2613" s="13">
        <f t="shared" si="3771"/>
        <v>1.5639239681565747E-3</v>
      </c>
      <c r="AG2613" s="13">
        <f t="shared" si="3772"/>
        <v>4.9246767692963714E-4</v>
      </c>
      <c r="AH2613" s="13">
        <f t="shared" si="3773"/>
        <v>5.5601769060122496E-3</v>
      </c>
      <c r="AI2613" s="13">
        <f t="shared" si="3774"/>
        <v>4.6802552598395226E-3</v>
      </c>
      <c r="AJ2613" s="13">
        <f t="shared" si="3775"/>
        <v>1.9697924785063718E-3</v>
      </c>
      <c r="AK2613" s="13">
        <f t="shared" si="3776"/>
        <v>5.5268814668786765E-4</v>
      </c>
      <c r="AL2613" s="13">
        <f t="shared" si="3777"/>
        <v>3.6993494810364501E-6</v>
      </c>
      <c r="AM2613" s="13">
        <f t="shared" si="3778"/>
        <v>5.9005141635647997E-4</v>
      </c>
      <c r="AN2613" s="13">
        <f t="shared" si="3779"/>
        <v>5.5740801253522157E-4</v>
      </c>
      <c r="AO2613" s="13">
        <f t="shared" si="3780"/>
        <v>2.6328526957619729E-4</v>
      </c>
      <c r="AP2613" s="13">
        <f t="shared" si="3781"/>
        <v>8.2906514458509859E-5</v>
      </c>
      <c r="AQ2613" s="13">
        <f t="shared" si="3782"/>
        <v>1.9579969715139666E-5</v>
      </c>
      <c r="AR2613" s="13">
        <f t="shared" si="3783"/>
        <v>1.0505142679471478E-3</v>
      </c>
      <c r="AS2613" s="13">
        <f t="shared" si="3784"/>
        <v>8.8426591657176886E-4</v>
      </c>
      <c r="AT2613" s="13">
        <f t="shared" si="3785"/>
        <v>3.7216353697818117E-4</v>
      </c>
      <c r="AU2613" s="13">
        <f t="shared" si="3786"/>
        <v>1.0442235807156743E-4</v>
      </c>
      <c r="AV2613" s="13">
        <f t="shared" si="3787"/>
        <v>2.1974268933819367E-5</v>
      </c>
      <c r="AW2613" s="13">
        <f t="shared" si="3788"/>
        <v>8.171224472369494E-8</v>
      </c>
      <c r="AX2613" s="13">
        <f t="shared" si="3789"/>
        <v>8.2778878312068677E-5</v>
      </c>
      <c r="AY2613" s="13">
        <f t="shared" si="3790"/>
        <v>7.8199303926335584E-5</v>
      </c>
      <c r="AZ2613" s="13">
        <f t="shared" si="3791"/>
        <v>3.6936542625704156E-5</v>
      </c>
      <c r="BA2613" s="13">
        <f t="shared" si="3792"/>
        <v>1.1631034315647704E-5</v>
      </c>
      <c r="BB2613" s="13">
        <f t="shared" si="3793"/>
        <v>2.7468927037102886E-6</v>
      </c>
      <c r="BC2613" s="13">
        <f t="shared" si="3794"/>
        <v>5.1898528168183029E-7</v>
      </c>
      <c r="BD2613" s="13">
        <f t="shared" si="3795"/>
        <v>1.6539944768772011E-4</v>
      </c>
      <c r="BE2613" s="13">
        <f t="shared" si="3796"/>
        <v>1.3922428154722073E-4</v>
      </c>
      <c r="BF2613" s="13">
        <f t="shared" si="3797"/>
        <v>5.859572339363646E-5</v>
      </c>
      <c r="BG2613" s="13">
        <f t="shared" si="3798"/>
        <v>1.6440900307843829E-5</v>
      </c>
      <c r="BH2613" s="13">
        <f t="shared" si="3799"/>
        <v>3.4597644752579468E-6</v>
      </c>
      <c r="BI2613" s="13">
        <f t="shared" si="3800"/>
        <v>5.8244840611538131E-7</v>
      </c>
      <c r="BJ2613" s="14">
        <f t="shared" si="3801"/>
        <v>0.30689864232373021</v>
      </c>
      <c r="BK2613" s="14">
        <f t="shared" si="3802"/>
        <v>0.32982286297323987</v>
      </c>
      <c r="BL2613" s="14">
        <f t="shared" si="3803"/>
        <v>0.33972623750216896</v>
      </c>
      <c r="BM2613" s="14">
        <f t="shared" si="3804"/>
        <v>0.2656587672491742</v>
      </c>
      <c r="BN2613" s="14">
        <f t="shared" si="3805"/>
        <v>0.73425404488638879</v>
      </c>
    </row>
    <row r="2614" spans="1:66" x14ac:dyDescent="0.25">
      <c r="A2614" t="s">
        <v>344</v>
      </c>
      <c r="B2614" t="s">
        <v>206</v>
      </c>
      <c r="C2614" t="s">
        <v>197</v>
      </c>
      <c r="D2614" t="s">
        <v>505</v>
      </c>
      <c r="E2614" s="10">
        <f>VLOOKUP(A2614,home!$A$2:$E$405,3,FALSE)</f>
        <v>1.3976999999999999</v>
      </c>
      <c r="F2614" s="10">
        <f>VLOOKUP(B2614,home!$B$2:$E$405,3,FALSE)</f>
        <v>0.97909999999999997</v>
      </c>
      <c r="G2614" s="10">
        <f>VLOOKUP(C2614,away!$B$2:$E$405,4,FALSE)</f>
        <v>1.4730000000000001</v>
      </c>
      <c r="H2614" s="10">
        <f>VLOOKUP(A2614,away!$A$2:$E$405,3,FALSE)</f>
        <v>1.0585</v>
      </c>
      <c r="I2614" s="10">
        <f>VLOOKUP(C2614,away!$B$2:$E$405,3,FALSE)</f>
        <v>0.94469999999999998</v>
      </c>
      <c r="J2614" s="10">
        <f>VLOOKUP(B2614,home!$B$2:$E$405,4,FALSE)</f>
        <v>0.89500000000000002</v>
      </c>
      <c r="K2614" s="12">
        <f t="shared" si="3750"/>
        <v>2.0157829271100001</v>
      </c>
      <c r="L2614" s="12">
        <f t="shared" si="3751"/>
        <v>0.89496863024999995</v>
      </c>
      <c r="M2614" s="13">
        <f t="shared" si="3752"/>
        <v>5.4434803614605627E-2</v>
      </c>
      <c r="N2614" s="13">
        <f t="shared" si="3753"/>
        <v>0.10972874776690773</v>
      </c>
      <c r="O2614" s="13">
        <f t="shared" si="3754"/>
        <v>4.8717441628891342E-2</v>
      </c>
      <c r="P2614" s="13">
        <f t="shared" si="3755"/>
        <v>9.8203787087997152E-2</v>
      </c>
      <c r="Q2614" s="13">
        <f t="shared" si="3756"/>
        <v>0.11059466818084611</v>
      </c>
      <c r="R2614" s="13">
        <f t="shared" si="3757"/>
        <v>2.1800291001946602E-2</v>
      </c>
      <c r="S2614" s="13">
        <f t="shared" si="3758"/>
        <v>4.4291442046449581E-2</v>
      </c>
      <c r="T2614" s="13">
        <f t="shared" si="3759"/>
        <v>9.8978758694765093E-2</v>
      </c>
      <c r="U2614" s="13">
        <f t="shared" si="3760"/>
        <v>4.3944654407753712E-2</v>
      </c>
      <c r="V2614" s="13">
        <f t="shared" si="3761"/>
        <v>8.8782810010559834E-3</v>
      </c>
      <c r="W2614" s="13">
        <f t="shared" si="3762"/>
        <v>7.4311614649448382E-2</v>
      </c>
      <c r="X2614" s="13">
        <f t="shared" si="3763"/>
        <v>6.6506563974482638E-2</v>
      </c>
      <c r="Y2614" s="13">
        <f t="shared" si="3764"/>
        <v>2.9760644231438354E-2</v>
      </c>
      <c r="Z2614" s="13">
        <f t="shared" si="3765"/>
        <v>6.5035255256878513E-3</v>
      </c>
      <c r="AA2614" s="13">
        <f t="shared" si="3766"/>
        <v>1.3109695720705656E-2</v>
      </c>
      <c r="AB2614" s="13">
        <f t="shared" si="3767"/>
        <v>1.3213150406702748E-2</v>
      </c>
      <c r="AC2614" s="13">
        <f t="shared" si="3768"/>
        <v>1.001060855417937E-3</v>
      </c>
      <c r="AD2614" s="13">
        <f t="shared" si="3769"/>
        <v>3.7449021024083859E-2</v>
      </c>
      <c r="AE2614" s="13">
        <f t="shared" si="3770"/>
        <v>3.351569905012778E-2</v>
      </c>
      <c r="AF2614" s="13">
        <f t="shared" si="3771"/>
        <v>1.4997749635382038E-2</v>
      </c>
      <c r="AG2614" s="13">
        <f t="shared" si="3772"/>
        <v>4.474171816003434E-3</v>
      </c>
      <c r="AH2614" s="13">
        <f t="shared" si="3773"/>
        <v>1.4551128328801916E-3</v>
      </c>
      <c r="AI2614" s="13">
        <f t="shared" si="3774"/>
        <v>2.9331916055385567E-3</v>
      </c>
      <c r="AJ2614" s="13">
        <f t="shared" si="3775"/>
        <v>2.9563387801934968E-3</v>
      </c>
      <c r="AK2614" s="13">
        <f t="shared" si="3776"/>
        <v>1.9864457466224178E-3</v>
      </c>
      <c r="AL2614" s="13">
        <f t="shared" si="3777"/>
        <v>7.2239053384745894E-5</v>
      </c>
      <c r="AM2614" s="13">
        <f t="shared" si="3778"/>
        <v>1.5097819443466332E-2</v>
      </c>
      <c r="AN2614" s="13">
        <f t="shared" si="3779"/>
        <v>1.3512074787080879E-2</v>
      </c>
      <c r="AO2614" s="13">
        <f t="shared" si="3780"/>
        <v>6.0464415320146655E-3</v>
      </c>
      <c r="AP2614" s="13">
        <f t="shared" si="3781"/>
        <v>1.8037918319312924E-3</v>
      </c>
      <c r="AQ2614" s="13">
        <f t="shared" si="3782"/>
        <v>4.0358427626992172E-4</v>
      </c>
      <c r="AR2614" s="13">
        <f t="shared" si="3783"/>
        <v>2.6045606778039648E-4</v>
      </c>
      <c r="AS2614" s="13">
        <f t="shared" si="3784"/>
        <v>5.2502289469392809E-4</v>
      </c>
      <c r="AT2614" s="13">
        <f t="shared" si="3785"/>
        <v>5.2916609373294607E-4</v>
      </c>
      <c r="AU2614" s="13">
        <f t="shared" si="3786"/>
        <v>3.5556132578412082E-4</v>
      </c>
      <c r="AV2614" s="13">
        <f t="shared" si="3787"/>
        <v>1.7918361251405689E-4</v>
      </c>
      <c r="AW2614" s="13">
        <f t="shared" si="3788"/>
        <v>3.6201046159631055E-6</v>
      </c>
      <c r="AX2614" s="13">
        <f t="shared" si="3789"/>
        <v>5.0723211117881381E-3</v>
      </c>
      <c r="AY2614" s="13">
        <f t="shared" si="3790"/>
        <v>4.5395682776051861E-3</v>
      </c>
      <c r="AZ2614" s="13">
        <f t="shared" si="3791"/>
        <v>2.031385601667332E-3</v>
      </c>
      <c r="BA2614" s="13">
        <f t="shared" si="3792"/>
        <v>6.0600879647792821E-4</v>
      </c>
      <c r="BB2614" s="13">
        <f t="shared" si="3793"/>
        <v>1.3558971562582559E-4</v>
      </c>
      <c r="BC2614" s="13">
        <f t="shared" si="3794"/>
        <v>2.4269708413926435E-5</v>
      </c>
      <c r="BD2614" s="13">
        <f t="shared" si="3795"/>
        <v>3.8850001703620415E-5</v>
      </c>
      <c r="BE2614" s="13">
        <f t="shared" si="3796"/>
        <v>7.8313170152352447E-5</v>
      </c>
      <c r="BF2614" s="13">
        <f t="shared" si="3797"/>
        <v>7.8931175680486265E-5</v>
      </c>
      <c r="BG2614" s="13">
        <f t="shared" si="3798"/>
        <v>5.3036038784481416E-5</v>
      </c>
      <c r="BH2614" s="13">
        <f t="shared" si="3799"/>
        <v>2.6727285375825367E-5</v>
      </c>
      <c r="BI2614" s="13">
        <f t="shared" si="3800"/>
        <v>1.0775281109717106E-5</v>
      </c>
      <c r="BJ2614" s="14">
        <f t="shared" si="3801"/>
        <v>0.62959049410582657</v>
      </c>
      <c r="BK2614" s="14">
        <f t="shared" si="3802"/>
        <v>0.21142118193651618</v>
      </c>
      <c r="BL2614" s="14">
        <f t="shared" si="3803"/>
        <v>0.15225234507854662</v>
      </c>
      <c r="BM2614" s="14">
        <f t="shared" si="3804"/>
        <v>0.55175185919239356</v>
      </c>
      <c r="BN2614" s="14">
        <f t="shared" si="3805"/>
        <v>0.44347973928119455</v>
      </c>
    </row>
    <row r="2615" spans="1:66" x14ac:dyDescent="0.25">
      <c r="A2615" t="s">
        <v>346</v>
      </c>
      <c r="B2615" t="s">
        <v>238</v>
      </c>
      <c r="C2615" t="s">
        <v>234</v>
      </c>
      <c r="D2615" t="s">
        <v>505</v>
      </c>
      <c r="E2615" s="10">
        <f>VLOOKUP(A2615,home!$A$2:$E$405,3,FALSE)</f>
        <v>1.5866</v>
      </c>
      <c r="F2615" s="10">
        <f>VLOOKUP(B2615,home!$B$2:$E$405,3,FALSE)</f>
        <v>1.6807000000000001</v>
      </c>
      <c r="G2615" s="10">
        <f>VLOOKUP(C2615,away!$B$2:$E$405,4,FALSE)</f>
        <v>0.81940000000000002</v>
      </c>
      <c r="H2615" s="10">
        <f>VLOOKUP(A2615,away!$A$2:$E$405,3,FALSE)</f>
        <v>1.1788000000000001</v>
      </c>
      <c r="I2615" s="10">
        <f>VLOOKUP(C2615,away!$B$2:$E$405,3,FALSE)</f>
        <v>1.4420999999999999</v>
      </c>
      <c r="J2615" s="10">
        <f>VLOOKUP(B2615,home!$B$2:$E$405,4,FALSE)</f>
        <v>0.65980000000000005</v>
      </c>
      <c r="K2615" s="12">
        <f t="shared" si="3750"/>
        <v>2.1850109092280001</v>
      </c>
      <c r="L2615" s="12">
        <f t="shared" si="3751"/>
        <v>1.1216253473040001</v>
      </c>
      <c r="M2615" s="13">
        <f t="shared" si="3752"/>
        <v>3.6639211612565795E-2</v>
      </c>
      <c r="N2615" s="13">
        <f t="shared" si="3753"/>
        <v>8.0057077078969488E-2</v>
      </c>
      <c r="O2615" s="13">
        <f t="shared" si="3754"/>
        <v>4.1095468449888858E-2</v>
      </c>
      <c r="P2615" s="13">
        <f t="shared" si="3755"/>
        <v>8.9794046882842246E-2</v>
      </c>
      <c r="Q2615" s="13">
        <f t="shared" si="3756"/>
        <v>8.7462793389227605E-2</v>
      </c>
      <c r="R2615" s="13">
        <f t="shared" si="3757"/>
        <v>2.3046859536363592E-2</v>
      </c>
      <c r="S2615" s="13">
        <f t="shared" si="3758"/>
        <v>5.5015995846597283E-2</v>
      </c>
      <c r="T2615" s="13">
        <f t="shared" si="3759"/>
        <v>9.8100486011370405E-2</v>
      </c>
      <c r="U2615" s="13">
        <f t="shared" si="3760"/>
        <v>5.0357639510399815E-2</v>
      </c>
      <c r="V2615" s="13">
        <f t="shared" si="3761"/>
        <v>1.4981244570537126E-2</v>
      </c>
      <c r="W2615" s="13">
        <f t="shared" si="3762"/>
        <v>6.3702385902338982E-2</v>
      </c>
      <c r="X2615" s="13">
        <f t="shared" si="3763"/>
        <v>7.1450210711804393E-2</v>
      </c>
      <c r="Y2615" s="13">
        <f t="shared" si="3764"/>
        <v>4.0070183702285801E-2</v>
      </c>
      <c r="Z2615" s="13">
        <f t="shared" si="3765"/>
        <v>8.6166472772467688E-3</v>
      </c>
      <c r="AA2615" s="13">
        <f t="shared" si="3766"/>
        <v>1.8827468301753934E-2</v>
      </c>
      <c r="AB2615" s="13">
        <f t="shared" si="3767"/>
        <v>2.0569111816238359E-2</v>
      </c>
      <c r="AC2615" s="13">
        <f t="shared" si="3768"/>
        <v>2.2947180734177865E-3</v>
      </c>
      <c r="AD2615" s="13">
        <f t="shared" si="3769"/>
        <v>3.4797602035115657E-2</v>
      </c>
      <c r="AE2615" s="13">
        <f t="shared" si="3770"/>
        <v>3.9029872467982972E-2</v>
      </c>
      <c r="AF2615" s="13">
        <f t="shared" si="3771"/>
        <v>2.1888447131066122E-2</v>
      </c>
      <c r="AG2615" s="13">
        <f t="shared" si="3772"/>
        <v>8.1835457051090896E-3</v>
      </c>
      <c r="AH2615" s="13">
        <f t="shared" si="3773"/>
        <v>2.4161624987344946E-3</v>
      </c>
      <c r="AI2615" s="13">
        <f t="shared" si="3774"/>
        <v>5.2793414182024543E-3</v>
      </c>
      <c r="AJ2615" s="13">
        <f t="shared" si="3775"/>
        <v>5.7677092961557928E-3</v>
      </c>
      <c r="AK2615" s="13">
        <f t="shared" si="3776"/>
        <v>4.2008359111187187E-3</v>
      </c>
      <c r="AL2615" s="13">
        <f t="shared" si="3777"/>
        <v>2.24952462892749E-4</v>
      </c>
      <c r="AM2615" s="13">
        <f t="shared" si="3778"/>
        <v>1.5206628012340436E-2</v>
      </c>
      <c r="AN2615" s="13">
        <f t="shared" si="3779"/>
        <v>1.7056139425664075E-2</v>
      </c>
      <c r="AO2615" s="13">
        <f t="shared" si="3780"/>
        <v>9.5652991534879613E-3</v>
      </c>
      <c r="AP2615" s="13">
        <f t="shared" si="3781"/>
        <v>3.5762273283658622E-3</v>
      </c>
      <c r="AQ2615" s="13">
        <f t="shared" si="3782"/>
        <v>1.0027968048041047E-3</v>
      </c>
      <c r="AR2615" s="13">
        <f t="shared" si="3783"/>
        <v>5.4200582035719539E-4</v>
      </c>
      <c r="AS2615" s="13">
        <f t="shared" si="3784"/>
        <v>1.1842886303455435E-3</v>
      </c>
      <c r="AT2615" s="13">
        <f t="shared" si="3785"/>
        <v>1.2938417884898496E-3</v>
      </c>
      <c r="AU2615" s="13">
        <f t="shared" si="3786"/>
        <v>9.4235280755512935E-4</v>
      </c>
      <c r="AV2615" s="13">
        <f t="shared" si="3787"/>
        <v>5.1476279121239789E-4</v>
      </c>
      <c r="AW2615" s="13">
        <f t="shared" si="3788"/>
        <v>1.531403645195213E-5</v>
      </c>
      <c r="AX2615" s="13">
        <f t="shared" si="3789"/>
        <v>5.5377746832559905E-3</v>
      </c>
      <c r="AY2615" s="13">
        <f t="shared" si="3790"/>
        <v>6.211308452398299E-3</v>
      </c>
      <c r="AZ2615" s="13">
        <f t="shared" si="3791"/>
        <v>3.4833805000667579E-3</v>
      </c>
      <c r="BA2615" s="13">
        <f t="shared" si="3792"/>
        <v>1.3023492877264522E-3</v>
      </c>
      <c r="BB2615" s="13">
        <f t="shared" si="3793"/>
        <v>3.6518699303932491E-4</v>
      </c>
      <c r="BC2615" s="13">
        <f t="shared" si="3794"/>
        <v>8.1920597579727226E-5</v>
      </c>
      <c r="BD2615" s="13">
        <f t="shared" si="3795"/>
        <v>1.0132124441648813E-4</v>
      </c>
      <c r="BE2615" s="13">
        <f t="shared" si="3796"/>
        <v>2.2138802438658318E-4</v>
      </c>
      <c r="BF2615" s="13">
        <f t="shared" si="3797"/>
        <v>2.4186762422855941E-4</v>
      </c>
      <c r="BG2615" s="13">
        <f t="shared" si="3798"/>
        <v>1.7616113250948695E-4</v>
      </c>
      <c r="BH2615" s="13">
        <f t="shared" si="3799"/>
        <v>9.6228499078797062E-5</v>
      </c>
      <c r="BI2615" s="13">
        <f t="shared" si="3800"/>
        <v>4.2052064053161636E-5</v>
      </c>
      <c r="BJ2615" s="14">
        <f t="shared" si="3801"/>
        <v>0.6081316153739994</v>
      </c>
      <c r="BK2615" s="14">
        <f t="shared" si="3802"/>
        <v>0.20516147790125128</v>
      </c>
      <c r="BL2615" s="14">
        <f t="shared" si="3803"/>
        <v>0.17691686716548924</v>
      </c>
      <c r="BM2615" s="14">
        <f t="shared" si="3804"/>
        <v>0.63453515635218272</v>
      </c>
      <c r="BN2615" s="14">
        <f t="shared" si="3805"/>
        <v>0.35809545694985762</v>
      </c>
    </row>
    <row r="2616" spans="1:66" x14ac:dyDescent="0.25">
      <c r="A2616" t="s">
        <v>346</v>
      </c>
      <c r="B2616" t="s">
        <v>322</v>
      </c>
      <c r="C2616" t="s">
        <v>241</v>
      </c>
      <c r="D2616" t="s">
        <v>505</v>
      </c>
      <c r="E2616" s="10">
        <f>VLOOKUP(A2616,home!$A$2:$E$405,3,FALSE)</f>
        <v>1.5866</v>
      </c>
      <c r="F2616" s="10">
        <f>VLOOKUP(B2616,home!$B$2:$E$405,3,FALSE)</f>
        <v>0.63029999999999997</v>
      </c>
      <c r="G2616" s="10">
        <f>VLOOKUP(C2616,away!$B$2:$E$405,4,FALSE)</f>
        <v>0.98040000000000005</v>
      </c>
      <c r="H2616" s="10">
        <f>VLOOKUP(A2616,away!$A$2:$E$405,3,FALSE)</f>
        <v>1.1788000000000001</v>
      </c>
      <c r="I2616" s="10">
        <f>VLOOKUP(C2616,away!$B$2:$E$405,3,FALSE)</f>
        <v>1.0367999999999999</v>
      </c>
      <c r="J2616" s="10">
        <f>VLOOKUP(B2616,home!$B$2:$E$405,4,FALSE)</f>
        <v>1.6117999999999999</v>
      </c>
      <c r="K2616" s="12">
        <f t="shared" si="3750"/>
        <v>0.98043331399200007</v>
      </c>
      <c r="L2616" s="12">
        <f t="shared" si="3751"/>
        <v>1.9699094661119998</v>
      </c>
      <c r="M2616" s="13">
        <f t="shared" si="3752"/>
        <v>5.2321768013143366E-2</v>
      </c>
      <c r="N2616" s="13">
        <f t="shared" si="3753"/>
        <v>5.1298004407046779E-2</v>
      </c>
      <c r="O2616" s="13">
        <f t="shared" si="3754"/>
        <v>0.10306914609280717</v>
      </c>
      <c r="P2616" s="13">
        <f t="shared" si="3755"/>
        <v>0.10105242447409654</v>
      </c>
      <c r="Q2616" s="13">
        <f t="shared" si="3756"/>
        <v>2.5147136230988545E-2</v>
      </c>
      <c r="R2616" s="13">
        <f t="shared" si="3757"/>
        <v>0.10151844327615075</v>
      </c>
      <c r="S2616" s="13">
        <f t="shared" si="3758"/>
        <v>4.8792275566489865E-2</v>
      </c>
      <c r="T2616" s="13">
        <f t="shared" si="3759"/>
        <v>4.9537581707032367E-2</v>
      </c>
      <c r="U2616" s="13">
        <f t="shared" si="3760"/>
        <v>9.9532063772545365E-2</v>
      </c>
      <c r="V2616" s="13">
        <f t="shared" si="3761"/>
        <v>1.0470631863042057E-2</v>
      </c>
      <c r="W2616" s="13">
        <f t="shared" si="3762"/>
        <v>8.2183633707854659E-3</v>
      </c>
      <c r="X2616" s="13">
        <f t="shared" si="3763"/>
        <v>1.6189431800058413E-2</v>
      </c>
      <c r="Y2616" s="13">
        <f t="shared" si="3764"/>
        <v>1.5945857476954851E-2</v>
      </c>
      <c r="Z2616" s="13">
        <f t="shared" si="3765"/>
        <v>6.6660714131547824E-2</v>
      </c>
      <c r="AA2616" s="13">
        <f t="shared" si="3766"/>
        <v>6.535638486906678E-2</v>
      </c>
      <c r="AB2616" s="13">
        <f t="shared" si="3767"/>
        <v>3.2038788503857871E-2</v>
      </c>
      <c r="AC2616" s="13">
        <f t="shared" si="3768"/>
        <v>1.2639131566501303E-3</v>
      </c>
      <c r="AD2616" s="13">
        <f t="shared" si="3769"/>
        <v>2.0143893088024143E-3</v>
      </c>
      <c r="AE2616" s="13">
        <f t="shared" si="3770"/>
        <v>3.9681645678446842E-3</v>
      </c>
      <c r="AF2616" s="13">
        <f t="shared" si="3771"/>
        <v>3.908462472643739E-3</v>
      </c>
      <c r="AG2616" s="13">
        <f t="shared" si="3772"/>
        <v>2.5664390742681379E-3</v>
      </c>
      <c r="AH2616" s="13">
        <f t="shared" si="3773"/>
        <v>3.2828892946380493E-2</v>
      </c>
      <c r="AI2616" s="13">
        <f t="shared" si="3774"/>
        <v>3.2186540306108423E-2</v>
      </c>
      <c r="AJ2616" s="13">
        <f t="shared" si="3775"/>
        <v>1.577837818912748E-2</v>
      </c>
      <c r="AK2616" s="13">
        <f t="shared" si="3776"/>
        <v>5.1565492057951169E-3</v>
      </c>
      <c r="AL2616" s="13">
        <f t="shared" si="3777"/>
        <v>9.7643098583457898E-5</v>
      </c>
      <c r="AM2616" s="13">
        <f t="shared" si="3778"/>
        <v>3.9499487713984125E-4</v>
      </c>
      <c r="AN2616" s="13">
        <f t="shared" si="3779"/>
        <v>7.7810414754351967E-4</v>
      </c>
      <c r="AO2616" s="13">
        <f t="shared" si="3780"/>
        <v>7.6639736293349396E-4</v>
      </c>
      <c r="AP2616" s="13">
        <f t="shared" si="3781"/>
        <v>5.0324447334865446E-4</v>
      </c>
      <c r="AQ2616" s="13">
        <f t="shared" si="3782"/>
        <v>2.4783651295451554E-4</v>
      </c>
      <c r="AR2616" s="13">
        <f t="shared" si="3783"/>
        <v>1.2933989395410479E-2</v>
      </c>
      <c r="AS2616" s="13">
        <f t="shared" si="3784"/>
        <v>1.2680914086079681E-2</v>
      </c>
      <c r="AT2616" s="13">
        <f t="shared" si="3785"/>
        <v>6.2163953109314676E-3</v>
      </c>
      <c r="AU2616" s="13">
        <f t="shared" si="3786"/>
        <v>2.0315870185936232E-3</v>
      </c>
      <c r="AV2616" s="13">
        <f t="shared" si="3787"/>
        <v>4.9795889832571813E-4</v>
      </c>
      <c r="AW2616" s="13">
        <f t="shared" si="3788"/>
        <v>5.2384569451003276E-6</v>
      </c>
      <c r="AX2616" s="13">
        <f t="shared" si="3789"/>
        <v>6.4544356067346219E-5</v>
      </c>
      <c r="AY2616" s="13">
        <f t="shared" si="3790"/>
        <v>1.2714653800116881E-4</v>
      </c>
      <c r="AZ2616" s="13">
        <f t="shared" si="3791"/>
        <v>1.2523358439593579E-4</v>
      </c>
      <c r="BA2616" s="13">
        <f t="shared" si="3792"/>
        <v>8.2232941125563299E-5</v>
      </c>
      <c r="BB2616" s="13">
        <f t="shared" si="3793"/>
        <v>4.0497862287369466E-5</v>
      </c>
      <c r="BC2616" s="13">
        <f t="shared" si="3794"/>
        <v>1.5955424455437858E-5</v>
      </c>
      <c r="BD2616" s="13">
        <f t="shared" si="3795"/>
        <v>4.2464646907685588E-3</v>
      </c>
      <c r="BE2616" s="13">
        <f t="shared" si="3796"/>
        <v>4.1633754495202313E-3</v>
      </c>
      <c r="BF2616" s="13">
        <f t="shared" si="3797"/>
        <v>2.0409559946830266E-3</v>
      </c>
      <c r="BG2616" s="13">
        <f t="shared" si="3798"/>
        <v>6.6700708319297297E-4</v>
      </c>
      <c r="BH2616" s="13">
        <f t="shared" si="3799"/>
        <v>1.6348899125775602E-4</v>
      </c>
      <c r="BI2616" s="13">
        <f t="shared" si="3800"/>
        <v>3.2058010700010184E-5</v>
      </c>
      <c r="BJ2616" s="14">
        <f t="shared" si="3801"/>
        <v>0.18194001849667818</v>
      </c>
      <c r="BK2616" s="14">
        <f t="shared" si="3802"/>
        <v>0.21412580271000661</v>
      </c>
      <c r="BL2616" s="14">
        <f t="shared" si="3803"/>
        <v>0.53313938209130285</v>
      </c>
      <c r="BM2616" s="14">
        <f t="shared" si="3804"/>
        <v>0.56133708685424644</v>
      </c>
      <c r="BN2616" s="14">
        <f t="shared" si="3805"/>
        <v>0.43440692249423318</v>
      </c>
    </row>
    <row r="2617" spans="1:66" x14ac:dyDescent="0.25">
      <c r="A2617" t="s">
        <v>346</v>
      </c>
      <c r="B2617" t="s">
        <v>237</v>
      </c>
      <c r="C2617" t="s">
        <v>232</v>
      </c>
      <c r="D2617" t="s">
        <v>505</v>
      </c>
      <c r="E2617" s="10">
        <f>VLOOKUP(A2617,home!$A$2:$E$405,3,FALSE)</f>
        <v>1.5866</v>
      </c>
      <c r="F2617" s="10">
        <f>VLOOKUP(B2617,home!$B$2:$E$405,3,FALSE)</f>
        <v>0.97409999999999997</v>
      </c>
      <c r="G2617" s="10">
        <f>VLOOKUP(C2617,away!$B$2:$E$405,4,FALSE)</f>
        <v>0.94540000000000002</v>
      </c>
      <c r="H2617" s="10">
        <f>VLOOKUP(A2617,away!$A$2:$E$405,3,FALSE)</f>
        <v>1.1788000000000001</v>
      </c>
      <c r="I2617" s="10">
        <f>VLOOKUP(C2617,away!$B$2:$E$405,3,FALSE)</f>
        <v>1.1876</v>
      </c>
      <c r="J2617" s="10">
        <f>VLOOKUP(B2617,home!$B$2:$E$405,4,FALSE)</f>
        <v>1.3882000000000001</v>
      </c>
      <c r="K2617" s="12">
        <f t="shared" si="3750"/>
        <v>1.4611223745240001</v>
      </c>
      <c r="L2617" s="12">
        <f t="shared" si="3751"/>
        <v>1.9434007060160001</v>
      </c>
      <c r="M2617" s="13">
        <f t="shared" si="3752"/>
        <v>3.3222660837774629E-2</v>
      </c>
      <c r="N2617" s="13">
        <f t="shared" si="3753"/>
        <v>4.8542373091294777E-2</v>
      </c>
      <c r="O2617" s="13">
        <f t="shared" si="3754"/>
        <v>6.4564942527861324E-2</v>
      </c>
      <c r="P2617" s="13">
        <f t="shared" si="3755"/>
        <v>9.4337282137314349E-2</v>
      </c>
      <c r="Q2617" s="13">
        <f t="shared" si="3756"/>
        <v>3.5463173718091281E-2</v>
      </c>
      <c r="R2617" s="13">
        <f t="shared" si="3757"/>
        <v>6.2737777446264117E-2</v>
      </c>
      <c r="S2617" s="13">
        <f t="shared" si="3758"/>
        <v>6.6968769031711423E-2</v>
      </c>
      <c r="T2617" s="13">
        <f t="shared" si="3759"/>
        <v>6.8919156841306645E-2</v>
      </c>
      <c r="U2617" s="13">
        <f t="shared" si="3760"/>
        <v>9.1667570354643679E-2</v>
      </c>
      <c r="V2617" s="13">
        <f t="shared" si="3761"/>
        <v>2.1128990806011459E-2</v>
      </c>
      <c r="W2617" s="13">
        <f t="shared" si="3762"/>
        <v>1.727201219704487E-2</v>
      </c>
      <c r="X2617" s="13">
        <f t="shared" si="3763"/>
        <v>3.3566440698053965E-2</v>
      </c>
      <c r="Y2617" s="13">
        <f t="shared" si="3764"/>
        <v>3.261652227552115E-2</v>
      </c>
      <c r="Z2617" s="13">
        <f t="shared" si="3765"/>
        <v>4.0641546994314777E-2</v>
      </c>
      <c r="AA2617" s="13">
        <f t="shared" si="3766"/>
        <v>5.938227364866195E-2</v>
      </c>
      <c r="AB2617" s="13">
        <f t="shared" si="3767"/>
        <v>4.3382384339083459E-2</v>
      </c>
      <c r="AC2617" s="13">
        <f t="shared" si="3768"/>
        <v>3.7497966686737189E-3</v>
      </c>
      <c r="AD2617" s="13">
        <f t="shared" si="3769"/>
        <v>6.3091308685384283E-3</v>
      </c>
      <c r="AE2617" s="13">
        <f t="shared" si="3770"/>
        <v>1.2261169384264921E-2</v>
      </c>
      <c r="AF2617" s="13">
        <f t="shared" si="3771"/>
        <v>1.191418261898111E-2</v>
      </c>
      <c r="AG2617" s="13">
        <f t="shared" si="3772"/>
        <v>7.7180103044438139E-3</v>
      </c>
      <c r="AH2617" s="13">
        <f t="shared" si="3773"/>
        <v>1.9745702780583452E-2</v>
      </c>
      <c r="AI2617" s="13">
        <f t="shared" si="3774"/>
        <v>2.8850888133411245E-2</v>
      </c>
      <c r="AJ2617" s="13">
        <f t="shared" si="3775"/>
        <v>2.1077339088308073E-2</v>
      </c>
      <c r="AK2617" s="13">
        <f t="shared" si="3776"/>
        <v>1.0265523912452064E-2</v>
      </c>
      <c r="AL2617" s="13">
        <f t="shared" si="3777"/>
        <v>4.2590884338562085E-4</v>
      </c>
      <c r="AM2617" s="13">
        <f t="shared" si="3778"/>
        <v>1.8436824551643068E-3</v>
      </c>
      <c r="AN2617" s="13">
        <f t="shared" si="3779"/>
        <v>3.5830137850356258E-3</v>
      </c>
      <c r="AO2617" s="13">
        <f t="shared" si="3780"/>
        <v>3.4816157597516492E-3</v>
      </c>
      <c r="AP2617" s="13">
        <f t="shared" si="3781"/>
        <v>2.2553915085259287E-3</v>
      </c>
      <c r="AQ2617" s="13">
        <f t="shared" si="3782"/>
        <v>1.0957823625029456E-3</v>
      </c>
      <c r="AR2617" s="13">
        <f t="shared" si="3783"/>
        <v>7.6747625449135925E-3</v>
      </c>
      <c r="AS2617" s="13">
        <f t="shared" si="3784"/>
        <v>1.1213767273532006E-2</v>
      </c>
      <c r="AT2617" s="13">
        <f t="shared" si="3785"/>
        <v>8.192343133031306E-3</v>
      </c>
      <c r="AU2617" s="13">
        <f t="shared" si="3786"/>
        <v>3.9900052838166928E-3</v>
      </c>
      <c r="AV2617" s="13">
        <f t="shared" si="3787"/>
        <v>1.4574714986633896E-3</v>
      </c>
      <c r="AW2617" s="13">
        <f t="shared" si="3788"/>
        <v>3.3594107246590214E-5</v>
      </c>
      <c r="AX2617" s="13">
        <f t="shared" si="3789"/>
        <v>4.489742811263185E-4</v>
      </c>
      <c r="AY2617" s="13">
        <f t="shared" si="3790"/>
        <v>8.725369349239135E-4</v>
      </c>
      <c r="AZ2617" s="13">
        <f t="shared" si="3791"/>
        <v>8.4784444767808541E-4</v>
      </c>
      <c r="BA2617" s="13">
        <f t="shared" si="3792"/>
        <v>5.4923383273644544E-4</v>
      </c>
      <c r="BB2617" s="13">
        <f t="shared" si="3793"/>
        <v>2.6684535457697052E-4</v>
      </c>
      <c r="BC2617" s="13">
        <f t="shared" si="3794"/>
        <v>1.0371749009639485E-4</v>
      </c>
      <c r="BD2617" s="13">
        <f t="shared" si="3795"/>
        <v>2.4858564913817056E-3</v>
      </c>
      <c r="BE2617" s="13">
        <f t="shared" si="3796"/>
        <v>3.6321405394135371E-3</v>
      </c>
      <c r="BF2617" s="13">
        <f t="shared" si="3797"/>
        <v>2.6535009047763953E-3</v>
      </c>
      <c r="BG2617" s="13">
        <f t="shared" si="3798"/>
        <v>1.292363180929489E-3</v>
      </c>
      <c r="BH2617" s="13">
        <f t="shared" si="3799"/>
        <v>4.7207518991677162E-4</v>
      </c>
      <c r="BI2617" s="13">
        <f t="shared" si="3800"/>
        <v>1.3795192448901229E-4</v>
      </c>
      <c r="BJ2617" s="14">
        <f t="shared" si="3801"/>
        <v>0.28993081020965961</v>
      </c>
      <c r="BK2617" s="14">
        <f t="shared" si="3802"/>
        <v>0.22070594525979514</v>
      </c>
      <c r="BL2617" s="14">
        <f t="shared" si="3803"/>
        <v>0.44487664019613332</v>
      </c>
      <c r="BM2617" s="14">
        <f t="shared" si="3804"/>
        <v>0.65644779007362486</v>
      </c>
      <c r="BN2617" s="14">
        <f t="shared" si="3805"/>
        <v>0.33886820975860049</v>
      </c>
    </row>
    <row r="2618" spans="1:66" x14ac:dyDescent="0.25">
      <c r="A2618" t="s">
        <v>347</v>
      </c>
      <c r="B2618" t="s">
        <v>255</v>
      </c>
      <c r="C2618" t="s">
        <v>325</v>
      </c>
      <c r="D2618" t="s">
        <v>505</v>
      </c>
      <c r="E2618" s="10">
        <f>VLOOKUP(A2618,home!$A$2:$E$405,3,FALSE)</f>
        <v>1.1809000000000001</v>
      </c>
      <c r="F2618" s="10">
        <f>VLOOKUP(B2618,home!$B$2:$E$405,3,FALSE)</f>
        <v>0.70569999999999999</v>
      </c>
      <c r="G2618" s="10">
        <f>VLOOKUP(C2618,away!$B$2:$E$405,4,FALSE)</f>
        <v>1.0585</v>
      </c>
      <c r="H2618" s="10">
        <f>VLOOKUP(A2618,away!$A$2:$E$405,3,FALSE)</f>
        <v>0.92459999999999998</v>
      </c>
      <c r="I2618" s="10">
        <f>VLOOKUP(C2618,away!$B$2:$E$405,3,FALSE)</f>
        <v>1.1717</v>
      </c>
      <c r="J2618" s="10">
        <f>VLOOKUP(B2618,home!$B$2:$E$405,4,FALSE)</f>
        <v>1.0814999999999999</v>
      </c>
      <c r="K2618" s="12">
        <f t="shared" si="3750"/>
        <v>0.88211275610499995</v>
      </c>
      <c r="L2618" s="12">
        <f t="shared" si="3751"/>
        <v>1.1716471563299997</v>
      </c>
      <c r="M2618" s="13">
        <f t="shared" si="3752"/>
        <v>0.12825178044250363</v>
      </c>
      <c r="N2618" s="13">
        <f t="shared" si="3753"/>
        <v>0.11313253152151019</v>
      </c>
      <c r="O2618" s="13">
        <f t="shared" si="3754"/>
        <v>0.15026583384971884</v>
      </c>
      <c r="P2618" s="13">
        <f t="shared" si="3755"/>
        <v>0.1325514088455915</v>
      </c>
      <c r="Q2618" s="13">
        <f t="shared" si="3756"/>
        <v>4.9897824592787562E-2</v>
      </c>
      <c r="R2618" s="13">
        <f t="shared" si="3757"/>
        <v>8.802926846178967E-2</v>
      </c>
      <c r="S2618" s="13">
        <f t="shared" si="3758"/>
        <v>3.4248795467654101E-2</v>
      </c>
      <c r="T2618" s="13">
        <f t="shared" si="3759"/>
        <v>5.8462644291192675E-2</v>
      </c>
      <c r="U2618" s="13">
        <f t="shared" si="3760"/>
        <v>7.7651740620736237E-2</v>
      </c>
      <c r="V2618" s="13">
        <f t="shared" si="3761"/>
        <v>3.9329981097760858E-3</v>
      </c>
      <c r="W2618" s="13">
        <f t="shared" si="3762"/>
        <v>1.4671835858395897E-2</v>
      </c>
      <c r="X2618" s="13">
        <f t="shared" si="3763"/>
        <v>1.7190214761630074E-2</v>
      </c>
      <c r="Y2618" s="13">
        <f t="shared" si="3764"/>
        <v>1.0070433121082932E-2</v>
      </c>
      <c r="Z2618" s="13">
        <f t="shared" si="3765"/>
        <v>3.4379747355688654E-2</v>
      </c>
      <c r="AA2618" s="13">
        <f t="shared" si="3766"/>
        <v>3.0326813694120103E-2</v>
      </c>
      <c r="AB2618" s="13">
        <f t="shared" si="3767"/>
        <v>1.3375834605801568E-2</v>
      </c>
      <c r="AC2618" s="13">
        <f t="shared" si="3768"/>
        <v>2.5405321793543393E-4</v>
      </c>
      <c r="AD2618" s="13">
        <f t="shared" si="3769"/>
        <v>3.235553391542443E-3</v>
      </c>
      <c r="AE2618" s="13">
        <f t="shared" si="3770"/>
        <v>3.7909269303545898E-3</v>
      </c>
      <c r="AF2618" s="13">
        <f t="shared" si="3771"/>
        <v>2.2208143789023854E-3</v>
      </c>
      <c r="AG2618" s="13">
        <f t="shared" si="3772"/>
        <v>8.6733695059258459E-4</v>
      </c>
      <c r="AH2618" s="13">
        <f t="shared" si="3773"/>
        <v>1.0070233306159117E-2</v>
      </c>
      <c r="AI2618" s="13">
        <f t="shared" si="3774"/>
        <v>8.8830812563163841E-3</v>
      </c>
      <c r="AJ2618" s="13">
        <f t="shared" si="3775"/>
        <v>3.9179396448569548E-3</v>
      </c>
      <c r="AK2618" s="13">
        <f t="shared" si="3776"/>
        <v>1.1520215127926046E-3</v>
      </c>
      <c r="AL2618" s="13">
        <f t="shared" si="3777"/>
        <v>1.0502813089349568E-5</v>
      </c>
      <c r="AM2618" s="13">
        <f t="shared" si="3778"/>
        <v>5.7082458394767694E-4</v>
      </c>
      <c r="AN2618" s="13">
        <f t="shared" si="3779"/>
        <v>6.6880500054555098E-4</v>
      </c>
      <c r="AO2618" s="13">
        <f t="shared" si="3780"/>
        <v>3.9180173851423945E-4</v>
      </c>
      <c r="AP2618" s="13">
        <f t="shared" si="3781"/>
        <v>1.5301779759178621E-4</v>
      </c>
      <c r="AQ2618" s="13">
        <f t="shared" si="3782"/>
        <v>4.482071685407398E-5</v>
      </c>
      <c r="AR2618" s="13">
        <f t="shared" si="3783"/>
        <v>2.3597520433481949E-3</v>
      </c>
      <c r="AS2618" s="13">
        <f t="shared" si="3784"/>
        <v>2.0815673786822816E-3</v>
      </c>
      <c r="AT2618" s="13">
        <f t="shared" si="3785"/>
        <v>9.1808856871384355E-4</v>
      </c>
      <c r="AU2618" s="13">
        <f t="shared" si="3786"/>
        <v>2.6995254589888779E-4</v>
      </c>
      <c r="AV2618" s="13">
        <f t="shared" si="3787"/>
        <v>5.9532146070107343E-5</v>
      </c>
      <c r="AW2618" s="13">
        <f t="shared" si="3788"/>
        <v>3.0152552420971868E-7</v>
      </c>
      <c r="AX2618" s="13">
        <f t="shared" si="3789"/>
        <v>8.3921941166429173E-5</v>
      </c>
      <c r="AY2618" s="13">
        <f t="shared" si="3790"/>
        <v>9.8326903721340295E-5</v>
      </c>
      <c r="AZ2618" s="13">
        <f t="shared" si="3791"/>
        <v>5.760221856792102E-5</v>
      </c>
      <c r="BA2618" s="13">
        <f t="shared" si="3792"/>
        <v>2.2496491861134585E-5</v>
      </c>
      <c r="BB2618" s="13">
        <f t="shared" si="3793"/>
        <v>6.5894876791248341E-6</v>
      </c>
      <c r="BC2618" s="13">
        <f t="shared" si="3794"/>
        <v>1.5441109001836354E-6</v>
      </c>
      <c r="BD2618" s="13">
        <f t="shared" si="3795"/>
        <v>4.6079946187213631E-4</v>
      </c>
      <c r="BE2618" s="13">
        <f t="shared" si="3796"/>
        <v>4.0647708332373098E-4</v>
      </c>
      <c r="BF2618" s="13">
        <f t="shared" si="3797"/>
        <v>1.79279310132109E-4</v>
      </c>
      <c r="BG2618" s="13">
        <f t="shared" si="3798"/>
        <v>5.2714855457745911E-5</v>
      </c>
      <c r="BH2618" s="13">
        <f t="shared" si="3799"/>
        <v>1.1625111608877235E-5</v>
      </c>
      <c r="BI2618" s="13">
        <f t="shared" si="3800"/>
        <v>2.0509318482669861E-6</v>
      </c>
      <c r="BJ2618" s="14">
        <f t="shared" si="3801"/>
        <v>0.27563986678934083</v>
      </c>
      <c r="BK2618" s="14">
        <f t="shared" si="3802"/>
        <v>0.2993478658002714</v>
      </c>
      <c r="BL2618" s="14">
        <f t="shared" si="3803"/>
        <v>0.39047460638924775</v>
      </c>
      <c r="BM2618" s="14">
        <f t="shared" si="3804"/>
        <v>0.3376154132424502</v>
      </c>
      <c r="BN2618" s="14">
        <f t="shared" si="3805"/>
        <v>0.66212864771390145</v>
      </c>
    </row>
    <row r="2619" spans="1:66" x14ac:dyDescent="0.25">
      <c r="A2619" t="s">
        <v>347</v>
      </c>
      <c r="B2619" t="s">
        <v>257</v>
      </c>
      <c r="C2619" t="s">
        <v>247</v>
      </c>
      <c r="D2619" t="s">
        <v>505</v>
      </c>
      <c r="E2619" s="10">
        <f>VLOOKUP(A2619,home!$A$2:$E$405,3,FALSE)</f>
        <v>1.1809000000000001</v>
      </c>
      <c r="F2619" s="10">
        <f>VLOOKUP(B2619,home!$B$2:$E$405,3,FALSE)</f>
        <v>1.1073999999999999</v>
      </c>
      <c r="G2619" s="10">
        <f>VLOOKUP(C2619,away!$B$2:$E$405,4,FALSE)</f>
        <v>0.5645</v>
      </c>
      <c r="H2619" s="10">
        <f>VLOOKUP(A2619,away!$A$2:$E$405,3,FALSE)</f>
        <v>0.92459999999999998</v>
      </c>
      <c r="I2619" s="10">
        <f>VLOOKUP(C2619,away!$B$2:$E$405,3,FALSE)</f>
        <v>1.5322</v>
      </c>
      <c r="J2619" s="10">
        <f>VLOOKUP(B2619,home!$B$2:$E$405,4,FALSE)</f>
        <v>0.91520000000000001</v>
      </c>
      <c r="K2619" s="12">
        <f t="shared" si="3750"/>
        <v>0.73821282857000003</v>
      </c>
      <c r="L2619" s="12">
        <f t="shared" si="3751"/>
        <v>1.2965383242239998</v>
      </c>
      <c r="M2619" s="13">
        <f t="shared" si="3752"/>
        <v>0.13071300602350056</v>
      </c>
      <c r="N2619" s="13">
        <f t="shared" si="3753"/>
        <v>9.6494017907495816E-2</v>
      </c>
      <c r="O2619" s="13">
        <f t="shared" si="3754"/>
        <v>0.169474421783991</v>
      </c>
      <c r="P2619" s="13">
        <f t="shared" si="3755"/>
        <v>0.12510819227542525</v>
      </c>
      <c r="Q2619" s="13">
        <f t="shared" si="3756"/>
        <v>3.5616560949788358E-2</v>
      </c>
      <c r="R2619" s="13">
        <f t="shared" si="3757"/>
        <v>0.10986504140932356</v>
      </c>
      <c r="S2619" s="13">
        <f t="shared" si="3758"/>
        <v>2.9935926520599513E-2</v>
      </c>
      <c r="T2619" s="13">
        <f t="shared" si="3759"/>
        <v>4.6178236248460541E-2</v>
      </c>
      <c r="U2619" s="13">
        <f t="shared" si="3760"/>
        <v>8.110378297973693E-2</v>
      </c>
      <c r="V2619" s="13">
        <f t="shared" si="3761"/>
        <v>3.1835900692483653E-3</v>
      </c>
      <c r="W2619" s="13">
        <f t="shared" si="3762"/>
        <v>8.7642007342263566E-3</v>
      </c>
      <c r="X2619" s="13">
        <f t="shared" si="3763"/>
        <v>1.1363122133116587E-2</v>
      </c>
      <c r="Y2619" s="13">
        <f t="shared" si="3764"/>
        <v>7.366361664211815E-3</v>
      </c>
      <c r="Z2619" s="13">
        <f t="shared" si="3765"/>
        <v>4.7481412226548218E-2</v>
      </c>
      <c r="AA2619" s="13">
        <f t="shared" si="3766"/>
        <v>3.5051387624258343E-2</v>
      </c>
      <c r="AB2619" s="13">
        <f t="shared" si="3767"/>
        <v>1.2937692001703622E-2</v>
      </c>
      <c r="AC2619" s="13">
        <f t="shared" si="3768"/>
        <v>1.9044260142237247E-4</v>
      </c>
      <c r="AD2619" s="13">
        <f t="shared" si="3769"/>
        <v>1.6174613535421274E-3</v>
      </c>
      <c r="AE2619" s="13">
        <f t="shared" si="3770"/>
        <v>2.097100632818592E-3</v>
      </c>
      <c r="AF2619" s="13">
        <f t="shared" si="3771"/>
        <v>1.3594856701018541E-3</v>
      </c>
      <c r="AG2619" s="13">
        <f t="shared" si="3772"/>
        <v>5.8754175750679949E-4</v>
      </c>
      <c r="AH2619" s="13">
        <f t="shared" si="3773"/>
        <v>1.5390367659999448E-2</v>
      </c>
      <c r="AI2619" s="13">
        <f t="shared" si="3774"/>
        <v>1.1361366843020445E-2</v>
      </c>
      <c r="AJ2619" s="13">
        <f t="shared" si="3775"/>
        <v>4.193553376803767E-3</v>
      </c>
      <c r="AK2619" s="13">
        <f t="shared" si="3776"/>
        <v>1.0319116333498612E-3</v>
      </c>
      <c r="AL2619" s="13">
        <f t="shared" si="3777"/>
        <v>7.2910662285277899E-6</v>
      </c>
      <c r="AM2619" s="13">
        <f t="shared" si="3778"/>
        <v>2.3880614418019905E-4</v>
      </c>
      <c r="AN2619" s="13">
        <f t="shared" si="3779"/>
        <v>3.0962131798979015E-4</v>
      </c>
      <c r="AO2619" s="13">
        <f t="shared" si="3780"/>
        <v>2.0071795238525442E-4</v>
      </c>
      <c r="AP2619" s="13">
        <f t="shared" si="3781"/>
        <v>8.6746172542416741E-5</v>
      </c>
      <c r="AQ2619" s="13">
        <f t="shared" si="3782"/>
        <v>2.8117434295247749E-5</v>
      </c>
      <c r="AR2619" s="13">
        <f t="shared" si="3783"/>
        <v>3.9908402990173862E-3</v>
      </c>
      <c r="AS2619" s="13">
        <f t="shared" si="3784"/>
        <v>2.9460895055087692E-3</v>
      </c>
      <c r="AT2619" s="13">
        <f t="shared" si="3785"/>
        <v>1.0874205335410106E-3</v>
      </c>
      <c r="AU2619" s="13">
        <f t="shared" si="3786"/>
        <v>2.6758259597013602E-4</v>
      </c>
      <c r="AV2619" s="13">
        <f t="shared" si="3787"/>
        <v>4.9383226261804395E-5</v>
      </c>
      <c r="AW2619" s="13">
        <f t="shared" si="3788"/>
        <v>1.9384539529284912E-7</v>
      </c>
      <c r="AX2619" s="13">
        <f t="shared" si="3789"/>
        <v>2.9381626529193318E-5</v>
      </c>
      <c r="AY2619" s="13">
        <f t="shared" si="3790"/>
        <v>3.8094404823135718E-5</v>
      </c>
      <c r="AZ2619" s="13">
        <f t="shared" si="3791"/>
        <v>2.4695427895849531E-5</v>
      </c>
      <c r="BA2619" s="13">
        <f t="shared" si="3792"/>
        <v>1.0672856233359785E-5</v>
      </c>
      <c r="BB2619" s="13">
        <f t="shared" si="3793"/>
        <v>3.4594417838709929E-6</v>
      </c>
      <c r="BC2619" s="13">
        <f t="shared" si="3794"/>
        <v>8.9705977064211665E-7</v>
      </c>
      <c r="BD2619" s="13">
        <f t="shared" si="3795"/>
        <v>8.6237956558893412E-4</v>
      </c>
      <c r="BE2619" s="13">
        <f t="shared" si="3796"/>
        <v>6.3661965841437494E-4</v>
      </c>
      <c r="BF2619" s="13">
        <f t="shared" si="3797"/>
        <v>2.3498039938067144E-4</v>
      </c>
      <c r="BG2619" s="13">
        <f t="shared" si="3798"/>
        <v>5.7821848428437912E-5</v>
      </c>
      <c r="BH2619" s="13">
        <f t="shared" si="3799"/>
        <v>1.0671207570375742E-5</v>
      </c>
      <c r="BI2619" s="13">
        <f t="shared" si="3800"/>
        <v>1.5755244649569355E-6</v>
      </c>
      <c r="BJ2619" s="14">
        <f t="shared" si="3801"/>
        <v>0.21241529888969776</v>
      </c>
      <c r="BK2619" s="14">
        <f t="shared" si="3802"/>
        <v>0.28917654296124767</v>
      </c>
      <c r="BL2619" s="14">
        <f t="shared" si="3803"/>
        <v>0.45055488967633389</v>
      </c>
      <c r="BM2619" s="14">
        <f t="shared" si="3804"/>
        <v>0.33231900284487526</v>
      </c>
      <c r="BN2619" s="14">
        <f t="shared" si="3805"/>
        <v>0.66727124034952445</v>
      </c>
    </row>
    <row r="2620" spans="1:66" x14ac:dyDescent="0.25">
      <c r="A2620" t="s">
        <v>347</v>
      </c>
      <c r="B2620" t="s">
        <v>323</v>
      </c>
      <c r="C2620" t="s">
        <v>249</v>
      </c>
      <c r="D2620" t="s">
        <v>505</v>
      </c>
      <c r="E2620" s="10">
        <f>VLOOKUP(A2620,home!$A$2:$E$405,3,FALSE)</f>
        <v>1.1809000000000001</v>
      </c>
      <c r="F2620" s="10">
        <f>VLOOKUP(B2620,home!$B$2:$E$405,3,FALSE)</f>
        <v>0.7762</v>
      </c>
      <c r="G2620" s="10">
        <f>VLOOKUP(C2620,away!$B$2:$E$405,4,FALSE)</f>
        <v>2.3287</v>
      </c>
      <c r="H2620" s="10">
        <f>VLOOKUP(A2620,away!$A$2:$E$405,3,FALSE)</f>
        <v>0.92459999999999998</v>
      </c>
      <c r="I2620" s="10">
        <f>VLOOKUP(C2620,away!$B$2:$E$405,3,FALSE)</f>
        <v>0.4506</v>
      </c>
      <c r="J2620" s="10">
        <f>VLOOKUP(B2620,home!$B$2:$E$405,4,FALSE)</f>
        <v>0.72099999999999997</v>
      </c>
      <c r="K2620" s="12">
        <f t="shared" si="3750"/>
        <v>2.134520372446</v>
      </c>
      <c r="L2620" s="12">
        <f t="shared" si="3751"/>
        <v>0.30038645195999997</v>
      </c>
      <c r="M2620" s="13">
        <f t="shared" si="3752"/>
        <v>8.7605909400432003E-2</v>
      </c>
      <c r="N2620" s="13">
        <f t="shared" si="3753"/>
        <v>0.18699659836188068</v>
      </c>
      <c r="O2620" s="13">
        <f t="shared" si="3754"/>
        <v>2.6315628295524984E-2</v>
      </c>
      <c r="P2620" s="13">
        <f t="shared" si="3755"/>
        <v>5.617124471051449E-2</v>
      </c>
      <c r="Q2620" s="13">
        <f t="shared" si="3756"/>
        <v>0.19957402439076832</v>
      </c>
      <c r="R2620" s="13">
        <f t="shared" si="3757"/>
        <v>3.9524291073954653E-3</v>
      </c>
      <c r="S2620" s="13">
        <f t="shared" si="3758"/>
        <v>9.0039837321548941E-3</v>
      </c>
      <c r="T2620" s="13">
        <f t="shared" si="3759"/>
        <v>5.9949333090121404E-2</v>
      </c>
      <c r="U2620" s="13">
        <f t="shared" si="3760"/>
        <v>8.4365404503841807E-3</v>
      </c>
      <c r="V2620" s="13">
        <f t="shared" si="3761"/>
        <v>6.4146481169006391E-4</v>
      </c>
      <c r="W2620" s="13">
        <f t="shared" si="3762"/>
        <v>0.14199827362437664</v>
      </c>
      <c r="X2620" s="13">
        <f t="shared" si="3763"/>
        <v>4.2654357598471755E-2</v>
      </c>
      <c r="Y2620" s="13">
        <f t="shared" si="3764"/>
        <v>6.4063955698189972E-3</v>
      </c>
      <c r="Z2620" s="13">
        <f t="shared" si="3765"/>
        <v>3.9575205206465139E-4</v>
      </c>
      <c r="AA2620" s="13">
        <f t="shared" si="3766"/>
        <v>8.4474081756930855E-4</v>
      </c>
      <c r="AB2620" s="13">
        <f t="shared" si="3767"/>
        <v>9.0155824226918963E-4</v>
      </c>
      <c r="AC2620" s="13">
        <f t="shared" si="3768"/>
        <v>2.5705940641751511E-5</v>
      </c>
      <c r="AD2620" s="13">
        <f t="shared" si="3769"/>
        <v>7.5774551975848356E-2</v>
      </c>
      <c r="AE2620" s="13">
        <f t="shared" si="3770"/>
        <v>2.2761648816883698E-2</v>
      </c>
      <c r="AF2620" s="13">
        <f t="shared" si="3771"/>
        <v>3.4186454644316122E-3</v>
      </c>
      <c r="AG2620" s="13">
        <f t="shared" si="3772"/>
        <v>3.423049271899196E-4</v>
      </c>
      <c r="AH2620" s="13">
        <f t="shared" si="3773"/>
        <v>2.971963869389744E-5</v>
      </c>
      <c r="AI2620" s="13">
        <f t="shared" si="3774"/>
        <v>6.3437174253858531E-5</v>
      </c>
      <c r="AJ2620" s="13">
        <f t="shared" si="3775"/>
        <v>6.7703970407633968E-5</v>
      </c>
      <c r="AK2620" s="13">
        <f t="shared" si="3776"/>
        <v>4.817183471019194E-5</v>
      </c>
      <c r="AL2620" s="13">
        <f t="shared" si="3777"/>
        <v>6.5928643041729035E-7</v>
      </c>
      <c r="AM2620" s="13">
        <f t="shared" si="3778"/>
        <v>3.2348464981083326E-2</v>
      </c>
      <c r="AN2620" s="13">
        <f t="shared" si="3779"/>
        <v>9.7170406220199301E-3</v>
      </c>
      <c r="AO2620" s="13">
        <f t="shared" si="3780"/>
        <v>1.4594336779998789E-3</v>
      </c>
      <c r="AP2620" s="13">
        <f t="shared" si="3781"/>
        <v>1.4613136813510565E-4</v>
      </c>
      <c r="AQ2620" s="13">
        <f t="shared" si="3782"/>
        <v>1.0973970798541243E-5</v>
      </c>
      <c r="AR2620" s="13">
        <f t="shared" si="3783"/>
        <v>1.7854753641585962E-6</v>
      </c>
      <c r="AS2620" s="13">
        <f t="shared" si="3784"/>
        <v>3.8111335392969647E-6</v>
      </c>
      <c r="AT2620" s="13">
        <f t="shared" si="3785"/>
        <v>4.0674710908708002E-6</v>
      </c>
      <c r="AU2620" s="13">
        <f t="shared" si="3786"/>
        <v>2.8940333025996265E-6</v>
      </c>
      <c r="AV2620" s="13">
        <f t="shared" si="3787"/>
        <v>1.5443432607340203E-6</v>
      </c>
      <c r="AW2620" s="13">
        <f t="shared" si="3788"/>
        <v>1.1742275933572447E-8</v>
      </c>
      <c r="AX2620" s="13">
        <f t="shared" si="3789"/>
        <v>1.1508076253246383E-2</v>
      </c>
      <c r="AY2620" s="13">
        <f t="shared" si="3790"/>
        <v>3.4568701945978117E-3</v>
      </c>
      <c r="AZ2620" s="13">
        <f t="shared" si="3791"/>
        <v>5.191984863207557E-4</v>
      </c>
      <c r="BA2620" s="13">
        <f t="shared" si="3792"/>
        <v>5.1986730389631487E-5</v>
      </c>
      <c r="BB2620" s="13">
        <f t="shared" si="3793"/>
        <v>3.9040273726856257E-6</v>
      </c>
      <c r="BC2620" s="13">
        <f t="shared" si="3794"/>
        <v>2.3454338616715113E-7</v>
      </c>
      <c r="BD2620" s="13">
        <f t="shared" si="3795"/>
        <v>8.938876828359829E-8</v>
      </c>
      <c r="BE2620" s="13">
        <f t="shared" si="3796"/>
        <v>1.9080214696919544E-7</v>
      </c>
      <c r="BF2620" s="13">
        <f t="shared" si="3797"/>
        <v>2.0363553490609178E-7</v>
      </c>
      <c r="BG2620" s="13">
        <f t="shared" si="3798"/>
        <v>1.4488806593699715E-7</v>
      </c>
      <c r="BH2620" s="13">
        <f t="shared" si="3799"/>
        <v>7.7316632116704933E-8</v>
      </c>
      <c r="BI2620" s="13">
        <f t="shared" si="3800"/>
        <v>3.3006785276403884E-8</v>
      </c>
      <c r="BJ2620" s="14">
        <f t="shared" si="3801"/>
        <v>0.79909844867514168</v>
      </c>
      <c r="BK2620" s="14">
        <f t="shared" si="3802"/>
        <v>0.15690583807646141</v>
      </c>
      <c r="BL2620" s="14">
        <f t="shared" si="3803"/>
        <v>4.0674771025699857E-2</v>
      </c>
      <c r="BM2620" s="14">
        <f t="shared" si="3804"/>
        <v>0.43300211711052966</v>
      </c>
      <c r="BN2620" s="14">
        <f t="shared" si="3805"/>
        <v>0.56061583426651584</v>
      </c>
    </row>
    <row r="2621" spans="1:66" x14ac:dyDescent="0.25">
      <c r="A2621" t="s">
        <v>348</v>
      </c>
      <c r="B2621" t="s">
        <v>265</v>
      </c>
      <c r="C2621" t="s">
        <v>263</v>
      </c>
      <c r="D2621" t="s">
        <v>505</v>
      </c>
      <c r="E2621" s="10">
        <f>VLOOKUP(A2621,home!$A$2:$E$405,3,FALSE)</f>
        <v>1.5417000000000001</v>
      </c>
      <c r="F2621" s="10">
        <f>VLOOKUP(B2621,home!$B$2:$E$405,3,FALSE)</f>
        <v>0.72070000000000001</v>
      </c>
      <c r="G2621" s="10">
        <f>VLOOKUP(C2621,away!$B$2:$E$405,4,FALSE)</f>
        <v>0.97299999999999998</v>
      </c>
      <c r="H2621" s="10">
        <f>VLOOKUP(A2621,away!$A$2:$E$405,3,FALSE)</f>
        <v>1.125</v>
      </c>
      <c r="I2621" s="10">
        <f>VLOOKUP(C2621,away!$B$2:$E$405,3,FALSE)</f>
        <v>1.5556000000000001</v>
      </c>
      <c r="J2621" s="10">
        <f>VLOOKUP(B2621,home!$B$2:$E$405,4,FALSE)</f>
        <v>1.0864</v>
      </c>
      <c r="K2621" s="12">
        <f t="shared" si="3750"/>
        <v>1.08110340387</v>
      </c>
      <c r="L2621" s="12">
        <f t="shared" si="3751"/>
        <v>1.9012543200000003</v>
      </c>
      <c r="M2621" s="13">
        <f t="shared" si="3752"/>
        <v>5.0673219452358087E-2</v>
      </c>
      <c r="N2621" s="13">
        <f t="shared" si="3753"/>
        <v>5.4782990034995829E-2</v>
      </c>
      <c r="O2621" s="13">
        <f t="shared" si="3754"/>
        <v>9.6342677392103851E-2</v>
      </c>
      <c r="P2621" s="13">
        <f t="shared" si="3755"/>
        <v>0.10415639646655277</v>
      </c>
      <c r="Q2621" s="13">
        <f t="shared" si="3756"/>
        <v>2.9613038500505135E-2</v>
      </c>
      <c r="R2621" s="13">
        <f t="shared" si="3757"/>
        <v>9.1585965796051924E-2</v>
      </c>
      <c r="S2621" s="13">
        <f t="shared" si="3758"/>
        <v>5.3522131819043563E-2</v>
      </c>
      <c r="T2621" s="13">
        <f t="shared" si="3759"/>
        <v>5.6301917377411713E-2</v>
      </c>
      <c r="U2621" s="13">
        <f t="shared" si="3760"/>
        <v>9.9013899368833133E-2</v>
      </c>
      <c r="V2621" s="13">
        <f t="shared" si="3761"/>
        <v>1.2223577840144042E-2</v>
      </c>
      <c r="W2621" s="13">
        <f t="shared" si="3762"/>
        <v>1.0671585573943158E-2</v>
      </c>
      <c r="X2621" s="13">
        <f t="shared" si="3763"/>
        <v>2.0289398173709106E-2</v>
      </c>
      <c r="Y2621" s="13">
        <f t="shared" si="3764"/>
        <v>1.9287652963982282E-2</v>
      </c>
      <c r="Z2621" s="13">
        <f t="shared" si="3765"/>
        <v>5.8042737707038661E-2</v>
      </c>
      <c r="AA2621" s="13">
        <f t="shared" si="3766"/>
        <v>6.2750201305013104E-2</v>
      </c>
      <c r="AB2621" s="13">
        <f t="shared" si="3767"/>
        <v>3.3919728112188685E-2</v>
      </c>
      <c r="AC2621" s="13">
        <f t="shared" si="3768"/>
        <v>1.5703114898723948E-3</v>
      </c>
      <c r="AD2621" s="13">
        <f t="shared" si="3769"/>
        <v>2.8842718721699833E-3</v>
      </c>
      <c r="AE2621" s="13">
        <f t="shared" si="3770"/>
        <v>5.4837343570176686E-3</v>
      </c>
      <c r="AF2621" s="13">
        <f t="shared" si="3771"/>
        <v>5.2129868180061344E-3</v>
      </c>
      <c r="AG2621" s="13">
        <f t="shared" si="3772"/>
        <v>3.303737902612406E-3</v>
      </c>
      <c r="AH2621" s="13">
        <f t="shared" si="3773"/>
        <v>2.758850145253355E-2</v>
      </c>
      <c r="AI2621" s="13">
        <f t="shared" si="3774"/>
        <v>2.9826022828006463E-2</v>
      </c>
      <c r="AJ2621" s="13">
        <f t="shared" si="3775"/>
        <v>1.6122507401631053E-2</v>
      </c>
      <c r="AK2621" s="13">
        <f t="shared" si="3776"/>
        <v>5.8100325436075346E-3</v>
      </c>
      <c r="AL2621" s="13">
        <f t="shared" si="3777"/>
        <v>1.2910802817169023E-4</v>
      </c>
      <c r="AM2621" s="13">
        <f t="shared" si="3778"/>
        <v>6.2363922773789348E-4</v>
      </c>
      <c r="AN2621" s="13">
        <f t="shared" si="3779"/>
        <v>1.1856967758581338E-3</v>
      </c>
      <c r="AO2621" s="13">
        <f t="shared" si="3780"/>
        <v>1.1271555586551748E-3</v>
      </c>
      <c r="AP2621" s="13">
        <f t="shared" si="3781"/>
        <v>7.1433645840172152E-4</v>
      </c>
      <c r="AQ2621" s="13">
        <f t="shared" si="3782"/>
        <v>3.3953381936744351E-4</v>
      </c>
      <c r="AR2621" s="13">
        <f t="shared" si="3783"/>
        <v>1.049055151379113E-2</v>
      </c>
      <c r="AS2621" s="13">
        <f t="shared" si="3784"/>
        <v>1.1341370950033172E-2</v>
      </c>
      <c r="AT2621" s="13">
        <f t="shared" si="3785"/>
        <v>6.1305973693165979E-3</v>
      </c>
      <c r="AU2621" s="13">
        <f t="shared" si="3786"/>
        <v>2.209269894574881E-3</v>
      </c>
      <c r="AV2621" s="13">
        <f t="shared" si="3787"/>
        <v>5.9711230077310489E-4</v>
      </c>
      <c r="AW2621" s="13">
        <f t="shared" si="3788"/>
        <v>7.3715394851977971E-6</v>
      </c>
      <c r="AX2621" s="13">
        <f t="shared" si="3789"/>
        <v>1.1236974864904909E-4</v>
      </c>
      <c r="AY2621" s="13">
        <f t="shared" si="3790"/>
        <v>2.1364347005631875E-4</v>
      </c>
      <c r="AZ2621" s="13">
        <f t="shared" si="3791"/>
        <v>2.0309528519218341E-4</v>
      </c>
      <c r="BA2621" s="13">
        <f t="shared" si="3792"/>
        <v>1.2871192944775693E-4</v>
      </c>
      <c r="BB2621" s="13">
        <f t="shared" si="3793"/>
        <v>6.1178527974520795E-5</v>
      </c>
      <c r="BC2621" s="13">
        <f t="shared" si="3794"/>
        <v>2.3263188120559685E-5</v>
      </c>
      <c r="BD2621" s="13">
        <f t="shared" si="3795"/>
        <v>3.324201064129654E-3</v>
      </c>
      <c r="BE2621" s="13">
        <f t="shared" si="3796"/>
        <v>3.5938050855788451E-3</v>
      </c>
      <c r="BF2621" s="13">
        <f t="shared" si="3797"/>
        <v>1.9426374554323029E-3</v>
      </c>
      <c r="BG2621" s="13">
        <f t="shared" si="3798"/>
        <v>7.0006398851773946E-4</v>
      </c>
      <c r="BH2621" s="13">
        <f t="shared" si="3799"/>
        <v>1.8921039022833417E-4</v>
      </c>
      <c r="BI2621" s="13">
        <f t="shared" si="3800"/>
        <v>4.091119938468462E-5</v>
      </c>
      <c r="BJ2621" s="14">
        <f t="shared" si="3801"/>
        <v>0.21256393756381417</v>
      </c>
      <c r="BK2621" s="14">
        <f t="shared" si="3802"/>
        <v>0.22248838856619887</v>
      </c>
      <c r="BL2621" s="14">
        <f t="shared" si="3803"/>
        <v>0.5035192674117297</v>
      </c>
      <c r="BM2621" s="14">
        <f t="shared" si="3804"/>
        <v>0.56925377167564262</v>
      </c>
      <c r="BN2621" s="14">
        <f t="shared" si="3805"/>
        <v>0.42715428764256758</v>
      </c>
    </row>
    <row r="2622" spans="1:66" x14ac:dyDescent="0.25">
      <c r="A2622" t="s">
        <v>348</v>
      </c>
      <c r="B2622" t="s">
        <v>327</v>
      </c>
      <c r="C2622" t="s">
        <v>272</v>
      </c>
      <c r="D2622" t="s">
        <v>505</v>
      </c>
      <c r="E2622" s="10">
        <f>VLOOKUP(A2622,home!$A$2:$E$405,3,FALSE)</f>
        <v>1.5417000000000001</v>
      </c>
      <c r="F2622" s="10">
        <f>VLOOKUP(B2622,home!$B$2:$E$405,3,FALSE)</f>
        <v>0.64859999999999995</v>
      </c>
      <c r="G2622" s="10">
        <f>VLOOKUP(C2622,away!$B$2:$E$405,4,FALSE)</f>
        <v>0.72070000000000001</v>
      </c>
      <c r="H2622" s="10">
        <f>VLOOKUP(A2622,away!$A$2:$E$405,3,FALSE)</f>
        <v>1.125</v>
      </c>
      <c r="I2622" s="10">
        <f>VLOOKUP(C2622,away!$B$2:$E$405,3,FALSE)</f>
        <v>0.69140000000000001</v>
      </c>
      <c r="J2622" s="10">
        <f>VLOOKUP(B2622,home!$B$2:$E$405,4,FALSE)</f>
        <v>1.5802</v>
      </c>
      <c r="K2622" s="12">
        <f t="shared" si="3750"/>
        <v>0.72066152903400005</v>
      </c>
      <c r="L2622" s="12">
        <f t="shared" si="3751"/>
        <v>1.2291190650000001</v>
      </c>
      <c r="M2622" s="13">
        <f t="shared" si="3752"/>
        <v>0.14230529079134138</v>
      </c>
      <c r="N2622" s="13">
        <f t="shared" si="3753"/>
        <v>0.10255394845131609</v>
      </c>
      <c r="O2622" s="13">
        <f t="shared" si="3754"/>
        <v>0.17491014596200666</v>
      </c>
      <c r="P2622" s="13">
        <f t="shared" si="3755"/>
        <v>0.12605101323253984</v>
      </c>
      <c r="Q2622" s="13">
        <f t="shared" si="3756"/>
        <v>3.6953342649699725E-2</v>
      </c>
      <c r="R2622" s="13">
        <f t="shared" si="3757"/>
        <v>0.10749269753191761</v>
      </c>
      <c r="S2622" s="13">
        <f t="shared" si="3758"/>
        <v>2.7913329589845257E-2</v>
      </c>
      <c r="T2622" s="13">
        <f t="shared" si="3759"/>
        <v>4.5420057966223552E-2</v>
      </c>
      <c r="U2622" s="13">
        <f t="shared" si="3760"/>
        <v>7.7465851763341018E-2</v>
      </c>
      <c r="V2622" s="13">
        <f t="shared" si="3761"/>
        <v>2.7472262532099415E-3</v>
      </c>
      <c r="W2622" s="13">
        <f t="shared" si="3762"/>
        <v>8.8769508056166478E-3</v>
      </c>
      <c r="X2622" s="13">
        <f t="shared" si="3763"/>
        <v>1.0910829474250532E-2</v>
      </c>
      <c r="Y2622" s="13">
        <f t="shared" si="3764"/>
        <v>6.705354260882629E-3</v>
      </c>
      <c r="Z2622" s="13">
        <f t="shared" si="3765"/>
        <v>4.4040441294919463E-2</v>
      </c>
      <c r="AA2622" s="13">
        <f t="shared" si="3766"/>
        <v>3.1738251762928778E-2</v>
      </c>
      <c r="AB2622" s="13">
        <f t="shared" si="3767"/>
        <v>1.1436268522169146E-2</v>
      </c>
      <c r="AC2622" s="13">
        <f t="shared" si="3768"/>
        <v>1.5208967761777754E-4</v>
      </c>
      <c r="AD2622" s="13">
        <f t="shared" si="3769"/>
        <v>1.5993192351838226E-3</v>
      </c>
      <c r="AE2622" s="13">
        <f t="shared" si="3770"/>
        <v>1.9657537629856553E-3</v>
      </c>
      <c r="AF2622" s="13">
        <f t="shared" si="3771"/>
        <v>1.2080727135905804E-3</v>
      </c>
      <c r="AG2622" s="13">
        <f t="shared" si="3772"/>
        <v>4.9495506806015576E-4</v>
      </c>
      <c r="AH2622" s="13">
        <f t="shared" si="3773"/>
        <v>1.3532736506649703E-2</v>
      </c>
      <c r="AI2622" s="13">
        <f t="shared" si="3774"/>
        <v>9.7525225828964078E-3</v>
      </c>
      <c r="AJ2622" s="13">
        <f t="shared" si="3775"/>
        <v>3.5141339182643691E-3</v>
      </c>
      <c r="AK2622" s="13">
        <f t="shared" si="3776"/>
        <v>8.4416704092221434E-4</v>
      </c>
      <c r="AL2622" s="13">
        <f t="shared" si="3777"/>
        <v>5.3887126358615112E-6</v>
      </c>
      <c r="AM2622" s="13">
        <f t="shared" si="3778"/>
        <v>2.3051356908821224E-4</v>
      </c>
      <c r="AN2622" s="13">
        <f t="shared" si="3779"/>
        <v>2.8332862250751635E-4</v>
      </c>
      <c r="AO2622" s="13">
        <f t="shared" si="3780"/>
        <v>1.7412230579208829E-4</v>
      </c>
      <c r="AP2622" s="13">
        <f t="shared" si="3781"/>
        <v>7.1339015230271894E-5</v>
      </c>
      <c r="AQ2622" s="13">
        <f t="shared" si="3782"/>
        <v>2.1921035924463141E-5</v>
      </c>
      <c r="AR2622" s="13">
        <f t="shared" si="3783"/>
        <v>3.3266688883889311E-3</v>
      </c>
      <c r="AS2622" s="13">
        <f t="shared" si="3784"/>
        <v>2.3974022876962044E-3</v>
      </c>
      <c r="AT2622" s="13">
        <f t="shared" si="3785"/>
        <v>8.638577991803779E-4</v>
      </c>
      <c r="AU2622" s="13">
        <f t="shared" si="3786"/>
        <v>2.0751636080842584E-4</v>
      </c>
      <c r="AV2622" s="13">
        <f t="shared" si="3787"/>
        <v>3.7387264469942846E-5</v>
      </c>
      <c r="AW2622" s="13">
        <f t="shared" si="3788"/>
        <v>1.3258909848601947E-7</v>
      </c>
      <c r="AX2622" s="13">
        <f t="shared" si="3789"/>
        <v>2.7687043527032596E-5</v>
      </c>
      <c r="AY2622" s="13">
        <f t="shared" si="3790"/>
        <v>3.4030673052560609E-5</v>
      </c>
      <c r="AZ2622" s="13">
        <f t="shared" si="3791"/>
        <v>2.0913874521842002E-5</v>
      </c>
      <c r="BA2622" s="13">
        <f t="shared" si="3792"/>
        <v>8.5685472992712563E-6</v>
      </c>
      <c r="BB2622" s="13">
        <f t="shared" si="3793"/>
        <v>2.6329412112221411E-6</v>
      </c>
      <c r="BC2622" s="13">
        <f t="shared" si="3794"/>
        <v>6.4723964794746528E-7</v>
      </c>
      <c r="BD2622" s="13">
        <f t="shared" si="3795"/>
        <v>6.8147869227686464E-4</v>
      </c>
      <c r="BE2622" s="13">
        <f t="shared" si="3796"/>
        <v>4.9111547638033598E-4</v>
      </c>
      <c r="BF2622" s="13">
        <f t="shared" si="3797"/>
        <v>1.769640150702571E-4</v>
      </c>
      <c r="BG2622" s="13">
        <f t="shared" si="3798"/>
        <v>4.2510385894842453E-5</v>
      </c>
      <c r="BH2622" s="13">
        <f t="shared" si="3799"/>
        <v>7.6588999247006349E-6</v>
      </c>
      <c r="BI2622" s="13">
        <f t="shared" si="3800"/>
        <v>1.1038949060906299E-6</v>
      </c>
      <c r="BJ2622" s="14">
        <f t="shared" si="3801"/>
        <v>0.21756428925561186</v>
      </c>
      <c r="BK2622" s="14">
        <f t="shared" si="3802"/>
        <v>0.29920836893024261</v>
      </c>
      <c r="BL2622" s="14">
        <f t="shared" si="3803"/>
        <v>0.43892043955609289</v>
      </c>
      <c r="BM2622" s="14">
        <f t="shared" si="3804"/>
        <v>0.30943320233409127</v>
      </c>
      <c r="BN2622" s="14">
        <f t="shared" si="3805"/>
        <v>0.69026643861882131</v>
      </c>
    </row>
    <row r="2623" spans="1:66" x14ac:dyDescent="0.25">
      <c r="A2623" t="s">
        <v>348</v>
      </c>
      <c r="B2623" t="s">
        <v>269</v>
      </c>
      <c r="C2623" t="s">
        <v>261</v>
      </c>
      <c r="D2623" t="s">
        <v>505</v>
      </c>
      <c r="E2623" s="10">
        <f>VLOOKUP(A2623,home!$A$2:$E$405,3,FALSE)</f>
        <v>1.5417000000000001</v>
      </c>
      <c r="F2623" s="10">
        <f>VLOOKUP(B2623,home!$B$2:$E$405,3,FALSE)</f>
        <v>1.4414</v>
      </c>
      <c r="G2623" s="10">
        <f>VLOOKUP(C2623,away!$B$2:$E$405,4,FALSE)</f>
        <v>1.7297</v>
      </c>
      <c r="H2623" s="10">
        <f>VLOOKUP(A2623,away!$A$2:$E$405,3,FALSE)</f>
        <v>1.125</v>
      </c>
      <c r="I2623" s="10">
        <f>VLOOKUP(C2623,away!$B$2:$E$405,3,FALSE)</f>
        <v>0.98770000000000002</v>
      </c>
      <c r="J2623" s="10">
        <f>VLOOKUP(B2623,home!$B$2:$E$405,4,FALSE)</f>
        <v>0.88890000000000002</v>
      </c>
      <c r="K2623" s="12">
        <f t="shared" si="3750"/>
        <v>3.8437503754860005</v>
      </c>
      <c r="L2623" s="12">
        <f t="shared" si="3751"/>
        <v>0.98771234625000004</v>
      </c>
      <c r="M2623" s="13">
        <f t="shared" si="3752"/>
        <v>7.9748477473408092E-3</v>
      </c>
      <c r="N2623" s="13">
        <f t="shared" si="3753"/>
        <v>3.0653324023284922E-2</v>
      </c>
      <c r="O2623" s="13">
        <f t="shared" si="3754"/>
        <v>7.8768555795125181E-3</v>
      </c>
      <c r="P2623" s="13">
        <f t="shared" si="3755"/>
        <v>3.0276666591400238E-2</v>
      </c>
      <c r="Q2623" s="13">
        <f t="shared" si="3756"/>
        <v>5.8911862862197753E-2</v>
      </c>
      <c r="R2623" s="13">
        <f t="shared" si="3757"/>
        <v>3.8900337527563566E-3</v>
      </c>
      <c r="S2623" s="13">
        <f t="shared" si="3758"/>
        <v>2.8736490304547665E-2</v>
      </c>
      <c r="T2623" s="13">
        <f t="shared" si="3759"/>
        <v>5.8187974289579579E-2</v>
      </c>
      <c r="U2623" s="13">
        <f t="shared" si="3760"/>
        <v>1.4952318697810461E-2</v>
      </c>
      <c r="V2623" s="13">
        <f t="shared" si="3761"/>
        <v>1.2122072400106102E-2</v>
      </c>
      <c r="W2623" s="13">
        <f t="shared" si="3762"/>
        <v>7.5480831665717438E-2</v>
      </c>
      <c r="X2623" s="13">
        <f t="shared" si="3763"/>
        <v>7.455334934144707E-2</v>
      </c>
      <c r="Y2623" s="13">
        <f t="shared" si="3764"/>
        <v>3.6818631799418293E-2</v>
      </c>
      <c r="Z2623" s="13">
        <f t="shared" si="3765"/>
        <v>1.2807447883088914E-3</v>
      </c>
      <c r="AA2623" s="13">
        <f t="shared" si="3766"/>
        <v>4.922863260964039E-3</v>
      </c>
      <c r="AB2623" s="13">
        <f t="shared" si="3767"/>
        <v>9.4611287538983856E-3</v>
      </c>
      <c r="AC2623" s="13">
        <f t="shared" si="3768"/>
        <v>2.8763554183307742E-3</v>
      </c>
      <c r="AD2623" s="13">
        <f t="shared" si="3769"/>
        <v>7.2532368764274255E-2</v>
      </c>
      <c r="AE2623" s="13">
        <f t="shared" si="3770"/>
        <v>7.164111613123153E-2</v>
      </c>
      <c r="AF2623" s="13">
        <f t="shared" si="3771"/>
        <v>3.5380407450973719E-2</v>
      </c>
      <c r="AG2623" s="13">
        <f t="shared" si="3772"/>
        <v>1.1648555084894079E-2</v>
      </c>
      <c r="AH2623" s="13">
        <f t="shared" si="3773"/>
        <v>3.1625185995200861E-4</v>
      </c>
      <c r="AI2623" s="13">
        <f t="shared" si="3774"/>
        <v>1.2155932054386791E-3</v>
      </c>
      <c r="AJ2623" s="13">
        <f t="shared" si="3775"/>
        <v>2.3362184199215777E-3</v>
      </c>
      <c r="AK2623" s="13">
        <f t="shared" si="3776"/>
        <v>2.9932801429302914E-3</v>
      </c>
      <c r="AL2623" s="13">
        <f t="shared" si="3777"/>
        <v>4.3680560059949577E-4</v>
      </c>
      <c r="AM2623" s="13">
        <f t="shared" si="3778"/>
        <v>5.575926393451365E-2</v>
      </c>
      <c r="AN2623" s="13">
        <f t="shared" si="3779"/>
        <v>5.5074113405931484E-2</v>
      </c>
      <c r="AO2623" s="13">
        <f t="shared" si="3780"/>
        <v>2.7198690884905584E-2</v>
      </c>
      <c r="AP2623" s="13">
        <f t="shared" si="3781"/>
        <v>8.954827596286196E-3</v>
      </c>
      <c r="AQ2623" s="13">
        <f t="shared" si="3782"/>
        <v>2.2111984438480214E-3</v>
      </c>
      <c r="AR2623" s="13">
        <f t="shared" si="3783"/>
        <v>6.2473173319825E-5</v>
      </c>
      <c r="AS2623" s="13">
        <f t="shared" si="3784"/>
        <v>2.4013128340587931E-4</v>
      </c>
      <c r="AT2623" s="13">
        <f t="shared" si="3785"/>
        <v>4.6150235537864207E-4</v>
      </c>
      <c r="AU2623" s="13">
        <f t="shared" si="3786"/>
        <v>5.912999505914429E-4</v>
      </c>
      <c r="AV2623" s="13">
        <f t="shared" si="3787"/>
        <v>5.6820235177767813E-4</v>
      </c>
      <c r="AW2623" s="13">
        <f t="shared" si="3788"/>
        <v>4.6065029681103394E-5</v>
      </c>
      <c r="AX2623" s="13">
        <f t="shared" si="3789"/>
        <v>3.5720781947518293E-2</v>
      </c>
      <c r="AY2623" s="13">
        <f t="shared" si="3790"/>
        <v>3.5281857347267936E-2</v>
      </c>
      <c r="AZ2623" s="13">
        <f t="shared" si="3791"/>
        <v>1.7424163050263907E-2</v>
      </c>
      <c r="BA2623" s="13">
        <f t="shared" si="3792"/>
        <v>5.7366869892729079E-3</v>
      </c>
      <c r="BB2623" s="13">
        <f t="shared" si="3793"/>
        <v>1.4165491414691478E-3</v>
      </c>
      <c r="BC2623" s="13">
        <f t="shared" si="3794"/>
        <v>2.7982861521978319E-4</v>
      </c>
      <c r="BD2623" s="13">
        <f t="shared" si="3795"/>
        <v>1.0284254099567871E-5</v>
      </c>
      <c r="BE2623" s="13">
        <f t="shared" si="3796"/>
        <v>3.9530105556807438E-5</v>
      </c>
      <c r="BF2623" s="13">
        <f t="shared" si="3797"/>
        <v>7.5971929038489946E-5</v>
      </c>
      <c r="BG2623" s="13">
        <f t="shared" si="3798"/>
        <v>9.7339043589363805E-5</v>
      </c>
      <c r="BH2623" s="13">
        <f t="shared" si="3799"/>
        <v>9.3536746336516331E-5</v>
      </c>
      <c r="BI2623" s="13">
        <f t="shared" si="3800"/>
        <v>7.1906380770544692E-5</v>
      </c>
      <c r="BJ2623" s="14">
        <f t="shared" si="3801"/>
        <v>0.77086638276951558</v>
      </c>
      <c r="BK2623" s="14">
        <f t="shared" si="3802"/>
        <v>0.11770509540959302</v>
      </c>
      <c r="BL2623" s="14">
        <f t="shared" si="3803"/>
        <v>5.0276721247049086E-2</v>
      </c>
      <c r="BM2623" s="14">
        <f t="shared" si="3804"/>
        <v>0.76530956134038708</v>
      </c>
      <c r="BN2623" s="14">
        <f t="shared" si="3805"/>
        <v>0.13958359055649258</v>
      </c>
    </row>
    <row r="2624" spans="1:66" x14ac:dyDescent="0.25">
      <c r="A2624" t="s">
        <v>348</v>
      </c>
      <c r="B2624" t="s">
        <v>270</v>
      </c>
      <c r="C2624" t="s">
        <v>262</v>
      </c>
      <c r="D2624" t="s">
        <v>505</v>
      </c>
      <c r="E2624" s="10">
        <f>VLOOKUP(A2624,home!$A$2:$E$405,3,FALSE)</f>
        <v>1.5417000000000001</v>
      </c>
      <c r="F2624" s="10">
        <f>VLOOKUP(B2624,home!$B$2:$E$405,3,FALSE)</f>
        <v>1.0089999999999999</v>
      </c>
      <c r="G2624" s="10">
        <f>VLOOKUP(C2624,away!$B$2:$E$405,4,FALSE)</f>
        <v>0.79279999999999995</v>
      </c>
      <c r="H2624" s="10">
        <f>VLOOKUP(A2624,away!$A$2:$E$405,3,FALSE)</f>
        <v>1.125</v>
      </c>
      <c r="I2624" s="10">
        <f>VLOOKUP(C2624,away!$B$2:$E$405,3,FALSE)</f>
        <v>1.0864</v>
      </c>
      <c r="J2624" s="10">
        <f>VLOOKUP(B2624,home!$B$2:$E$405,4,FALSE)</f>
        <v>0.98770000000000002</v>
      </c>
      <c r="K2624" s="12">
        <f t="shared" si="3750"/>
        <v>1.2332600978399999</v>
      </c>
      <c r="L2624" s="12">
        <f t="shared" si="3751"/>
        <v>1.20716694</v>
      </c>
      <c r="M2624" s="13">
        <f t="shared" si="3752"/>
        <v>8.712363842649308E-2</v>
      </c>
      <c r="N2624" s="13">
        <f t="shared" si="3753"/>
        <v>0.10744610685003363</v>
      </c>
      <c r="O2624" s="13">
        <f t="shared" si="3754"/>
        <v>0.10517277600097606</v>
      </c>
      <c r="P2624" s="13">
        <f t="shared" si="3755"/>
        <v>0.12970538802106812</v>
      </c>
      <c r="Q2624" s="13">
        <f t="shared" si="3756"/>
        <v>6.6254498123199793E-2</v>
      </c>
      <c r="R2624" s="13">
        <f t="shared" si="3757"/>
        <v>6.348054908820186E-2</v>
      </c>
      <c r="S2624" s="13">
        <f t="shared" si="3758"/>
        <v>4.8274750646146287E-2</v>
      </c>
      <c r="T2624" s="13">
        <f t="shared" si="3759"/>
        <v>7.998023976061884E-2</v>
      </c>
      <c r="U2624" s="13">
        <f t="shared" si="3760"/>
        <v>7.828802817945274E-2</v>
      </c>
      <c r="V2624" s="13">
        <f t="shared" si="3761"/>
        <v>7.985452726550709E-3</v>
      </c>
      <c r="W2624" s="13">
        <f t="shared" si="3762"/>
        <v>2.7236342945919159E-2</v>
      </c>
      <c r="X2624" s="13">
        <f t="shared" si="3763"/>
        <v>3.2878812770815814E-2</v>
      </c>
      <c r="Y2624" s="13">
        <f t="shared" si="3764"/>
        <v>1.9845107901689325E-2</v>
      </c>
      <c r="Z2624" s="13">
        <f t="shared" si="3765"/>
        <v>2.5543873397441484E-2</v>
      </c>
      <c r="AA2624" s="13">
        <f t="shared" si="3766"/>
        <v>3.1502239805341246E-2</v>
      </c>
      <c r="AB2624" s="13">
        <f t="shared" si="3767"/>
        <v>1.9425227672257149E-2</v>
      </c>
      <c r="AC2624" s="13">
        <f t="shared" si="3768"/>
        <v>7.4302183018836506E-4</v>
      </c>
      <c r="AD2624" s="13">
        <f t="shared" si="3769"/>
        <v>8.3973737415720118E-3</v>
      </c>
      <c r="AE2624" s="13">
        <f t="shared" si="3770"/>
        <v>1.0137031963649836E-2</v>
      </c>
      <c r="AF2624" s="13">
        <f t="shared" si="3771"/>
        <v>6.1185449281206828E-3</v>
      </c>
      <c r="AG2624" s="13">
        <f t="shared" si="3772"/>
        <v>2.4620350527106553E-3</v>
      </c>
      <c r="AH2624" s="13">
        <f t="shared" si="3773"/>
        <v>7.7089298712342087E-3</v>
      </c>
      <c r="AI2624" s="13">
        <f t="shared" si="3774"/>
        <v>9.5071156072399961E-3</v>
      </c>
      <c r="AJ2624" s="13">
        <f t="shared" si="3775"/>
        <v>5.8623731619804964E-3</v>
      </c>
      <c r="AK2624" s="13">
        <f t="shared" si="3776"/>
        <v>2.4099436331062188E-3</v>
      </c>
      <c r="AL2624" s="13">
        <f t="shared" si="3777"/>
        <v>4.4246974315250837E-5</v>
      </c>
      <c r="AM2624" s="13">
        <f t="shared" si="3778"/>
        <v>2.0712291924260286E-3</v>
      </c>
      <c r="AN2624" s="13">
        <f t="shared" si="3779"/>
        <v>2.5003194062595997E-3</v>
      </c>
      <c r="AO2624" s="13">
        <f t="shared" si="3780"/>
        <v>1.5091514633385091E-3</v>
      </c>
      <c r="AP2624" s="13">
        <f t="shared" si="3781"/>
        <v>6.0726591799829018E-4</v>
      </c>
      <c r="AQ2624" s="13">
        <f t="shared" si="3782"/>
        <v>1.8326783499907171E-4</v>
      </c>
      <c r="AR2624" s="13">
        <f t="shared" si="3783"/>
        <v>1.8611930566664779E-3</v>
      </c>
      <c r="AS2624" s="13">
        <f t="shared" si="3784"/>
        <v>2.2953351311636285E-3</v>
      </c>
      <c r="AT2624" s="13">
        <f t="shared" si="3785"/>
        <v>1.4153726142172233E-3</v>
      </c>
      <c r="AU2624" s="13">
        <f t="shared" si="3786"/>
        <v>5.8184085622986308E-4</v>
      </c>
      <c r="AV2624" s="13">
        <f t="shared" si="3787"/>
        <v>1.7939027782033757E-4</v>
      </c>
      <c r="AW2624" s="13">
        <f t="shared" si="3788"/>
        <v>1.8297977563740366E-6</v>
      </c>
      <c r="AX2624" s="13">
        <f t="shared" si="3789"/>
        <v>4.257273860833975E-4</v>
      </c>
      <c r="AY2624" s="13">
        <f t="shared" si="3790"/>
        <v>5.1392402593249348E-4</v>
      </c>
      <c r="AZ2624" s="13">
        <f t="shared" si="3791"/>
        <v>3.1019604688870445E-4</v>
      </c>
      <c r="BA2624" s="13">
        <f t="shared" si="3792"/>
        <v>1.2481947090757799E-4</v>
      </c>
      <c r="BB2624" s="13">
        <f t="shared" si="3793"/>
        <v>3.7669484686979979E-5</v>
      </c>
      <c r="BC2624" s="13">
        <f t="shared" si="3794"/>
        <v>9.0946713121916908E-6</v>
      </c>
      <c r="BD2624" s="13">
        <f t="shared" si="3795"/>
        <v>3.7446178782755279E-4</v>
      </c>
      <c r="BE2624" s="13">
        <f t="shared" si="3796"/>
        <v>4.6180878109354897E-4</v>
      </c>
      <c r="BF2624" s="13">
        <f t="shared" si="3797"/>
        <v>2.8476517127740071E-4</v>
      </c>
      <c r="BG2624" s="13">
        <f t="shared" si="3798"/>
        <v>1.1706317433033051E-4</v>
      </c>
      <c r="BH2624" s="13">
        <f t="shared" si="3799"/>
        <v>3.6092335457021095E-5</v>
      </c>
      <c r="BI2624" s="13">
        <f t="shared" si="3800"/>
        <v>8.9022474313999832E-6</v>
      </c>
      <c r="BJ2624" s="14">
        <f t="shared" si="3801"/>
        <v>0.36904875893916261</v>
      </c>
      <c r="BK2624" s="14">
        <f t="shared" si="3802"/>
        <v>0.2743904226506943</v>
      </c>
      <c r="BL2624" s="14">
        <f t="shared" si="3803"/>
        <v>0.33097340845330475</v>
      </c>
      <c r="BM2624" s="14">
        <f t="shared" si="3804"/>
        <v>0.4402614127024545</v>
      </c>
      <c r="BN2624" s="14">
        <f t="shared" si="3805"/>
        <v>0.55918295650997252</v>
      </c>
    </row>
    <row r="2625" spans="1:66" x14ac:dyDescent="0.25">
      <c r="A2625" t="s">
        <v>357</v>
      </c>
      <c r="B2625" t="s">
        <v>329</v>
      </c>
      <c r="C2625" t="s">
        <v>336</v>
      </c>
      <c r="D2625" t="s">
        <v>505</v>
      </c>
      <c r="E2625" s="10">
        <f>VLOOKUP(A2625,home!$A$2:$E$405,3,FALSE)</f>
        <v>1.72</v>
      </c>
      <c r="F2625" s="10">
        <f>VLOOKUP(B2625,home!$B$2:$E$405,3,FALSE)</f>
        <v>1.1628000000000001</v>
      </c>
      <c r="G2625" s="10">
        <f>VLOOKUP(C2625,away!$B$2:$E$405,4,FALSE)</f>
        <v>1.5698000000000001</v>
      </c>
      <c r="H2625" s="10">
        <f>VLOOKUP(A2625,away!$A$2:$E$405,3,FALSE)</f>
        <v>1.58</v>
      </c>
      <c r="I2625" s="10">
        <f>VLOOKUP(C2625,away!$B$2:$E$405,3,FALSE)</f>
        <v>0.94940000000000002</v>
      </c>
      <c r="J2625" s="10">
        <f>VLOOKUP(B2625,home!$B$2:$E$405,4,FALSE)</f>
        <v>0.69620000000000004</v>
      </c>
      <c r="K2625" s="12">
        <f t="shared" si="3750"/>
        <v>3.1396251168</v>
      </c>
      <c r="L2625" s="12">
        <f t="shared" si="3751"/>
        <v>1.0443362024000002</v>
      </c>
      <c r="M2625" s="13">
        <f t="shared" si="3752"/>
        <v>1.5238025169102625E-2</v>
      </c>
      <c r="N2625" s="13">
        <f t="shared" si="3753"/>
        <v>4.7841686551345165E-2</v>
      </c>
      <c r="O2625" s="13">
        <f t="shared" si="3754"/>
        <v>1.5913621337176258E-2</v>
      </c>
      <c r="P2625" s="13">
        <f t="shared" si="3755"/>
        <v>4.9962805249442979E-2</v>
      </c>
      <c r="Q2625" s="13">
        <f t="shared" si="3756"/>
        <v>7.5102480363338039E-2</v>
      </c>
      <c r="R2625" s="13">
        <f t="shared" si="3757"/>
        <v>8.3095854368491311E-3</v>
      </c>
      <c r="S2625" s="13">
        <f t="shared" si="3758"/>
        <v>4.0954813381187866E-2</v>
      </c>
      <c r="T2625" s="13">
        <f t="shared" si="3759"/>
        <v>7.8432239133469042E-2</v>
      </c>
      <c r="U2625" s="13">
        <f t="shared" si="3760"/>
        <v>2.6088983147727035E-2</v>
      </c>
      <c r="V2625" s="13">
        <f t="shared" si="3761"/>
        <v>1.4920403561221617E-2</v>
      </c>
      <c r="W2625" s="13">
        <f t="shared" si="3762"/>
        <v>7.8597877894238291E-2</v>
      </c>
      <c r="X2625" s="13">
        <f t="shared" si="3763"/>
        <v>8.2082609316767752E-2</v>
      </c>
      <c r="Y2625" s="13">
        <f t="shared" si="3764"/>
        <v>4.2860920248478047E-2</v>
      </c>
      <c r="Z2625" s="13">
        <f t="shared" si="3765"/>
        <v>2.8926669662124567E-3</v>
      </c>
      <c r="AA2625" s="13">
        <f t="shared" si="3766"/>
        <v>9.0818898616582874E-3</v>
      </c>
      <c r="AB2625" s="13">
        <f t="shared" si="3767"/>
        <v>1.4256864758836817E-2</v>
      </c>
      <c r="AC2625" s="13">
        <f t="shared" si="3768"/>
        <v>3.0575862402594709E-3</v>
      </c>
      <c r="AD2625" s="13">
        <f t="shared" si="3769"/>
        <v>6.1691967890982517E-2</v>
      </c>
      <c r="AE2625" s="13">
        <f t="shared" si="3770"/>
        <v>6.4427155465851441E-2</v>
      </c>
      <c r="AF2625" s="13">
        <f t="shared" si="3771"/>
        <v>3.3641805435320846E-2</v>
      </c>
      <c r="AG2625" s="13">
        <f t="shared" si="3772"/>
        <v>1.1711118443400888E-2</v>
      </c>
      <c r="AH2625" s="13">
        <f t="shared" si="3773"/>
        <v>7.5522920857556161E-4</v>
      </c>
      <c r="AI2625" s="13">
        <f t="shared" si="3774"/>
        <v>2.3711365921848192E-3</v>
      </c>
      <c r="AJ2625" s="13">
        <f t="shared" si="3775"/>
        <v>3.7222400000935089E-3</v>
      </c>
      <c r="AK2625" s="13">
        <f t="shared" si="3776"/>
        <v>3.8954793983504046E-3</v>
      </c>
      <c r="AL2625" s="13">
        <f t="shared" si="3777"/>
        <v>4.0101150683282912E-4</v>
      </c>
      <c r="AM2625" s="13">
        <f t="shared" si="3778"/>
        <v>3.8737930379069543E-2</v>
      </c>
      <c r="AN2625" s="13">
        <f t="shared" si="3779"/>
        <v>4.0455423100913095E-2</v>
      </c>
      <c r="AO2625" s="13">
        <f t="shared" si="3780"/>
        <v>2.1124531463846408E-2</v>
      </c>
      <c r="AP2625" s="13">
        <f t="shared" si="3781"/>
        <v>7.3537043221442262E-3</v>
      </c>
      <c r="AQ2625" s="13">
        <f t="shared" si="3782"/>
        <v>1.9199349113401419E-3</v>
      </c>
      <c r="AR2625" s="13">
        <f t="shared" si="3783"/>
        <v>1.5774264072507201E-4</v>
      </c>
      <c r="AS2625" s="13">
        <f t="shared" si="3784"/>
        <v>4.9525275681079465E-4</v>
      </c>
      <c r="AT2625" s="13">
        <f t="shared" si="3785"/>
        <v>7.7745399722380657E-4</v>
      </c>
      <c r="AU2625" s="13">
        <f t="shared" si="3786"/>
        <v>8.1363803228014014E-4</v>
      </c>
      <c r="AV2625" s="13">
        <f t="shared" si="3787"/>
        <v>6.3862960053261435E-4</v>
      </c>
      <c r="AW2625" s="13">
        <f t="shared" si="3788"/>
        <v>3.6523506156346758E-5</v>
      </c>
      <c r="AX2625" s="13">
        <f t="shared" si="3789"/>
        <v>2.0270429865162757E-2</v>
      </c>
      <c r="AY2625" s="13">
        <f t="shared" si="3790"/>
        <v>2.1169143746399624E-2</v>
      </c>
      <c r="AZ2625" s="13">
        <f t="shared" si="3791"/>
        <v>1.1053851594087347E-2</v>
      </c>
      <c r="BA2625" s="13">
        <f t="shared" si="3792"/>
        <v>3.8479791318874568E-3</v>
      </c>
      <c r="BB2625" s="13">
        <f t="shared" si="3793"/>
        <v>1.0046459783774489E-3</v>
      </c>
      <c r="BC2625" s="13">
        <f t="shared" si="3794"/>
        <v>2.0983763316302761E-4</v>
      </c>
      <c r="BD2625" s="13">
        <f t="shared" si="3795"/>
        <v>2.7456058395228211E-5</v>
      </c>
      <c r="BE2625" s="13">
        <f t="shared" si="3796"/>
        <v>8.6201730545985993E-5</v>
      </c>
      <c r="BF2625" s="13">
        <f t="shared" si="3797"/>
        <v>1.3532055916690172E-4</v>
      </c>
      <c r="BG2625" s="13">
        <f t="shared" si="3798"/>
        <v>1.4161860879327503E-4</v>
      </c>
      <c r="BH2625" s="13">
        <f t="shared" si="3799"/>
        <v>1.1115733529340992E-4</v>
      </c>
      <c r="BI2625" s="13">
        <f t="shared" si="3800"/>
        <v>6.9798472360749729E-5</v>
      </c>
      <c r="BJ2625" s="14">
        <f t="shared" si="3801"/>
        <v>0.74353727286958327</v>
      </c>
      <c r="BK2625" s="14">
        <f t="shared" si="3802"/>
        <v>0.14570378885444701</v>
      </c>
      <c r="BL2625" s="14">
        <f t="shared" si="3803"/>
        <v>8.7849299533579797E-2</v>
      </c>
      <c r="BM2625" s="14">
        <f t="shared" si="3804"/>
        <v>0.74648220387632513</v>
      </c>
      <c r="BN2625" s="14">
        <f t="shared" si="3805"/>
        <v>0.21236820410725421</v>
      </c>
    </row>
    <row r="2626" spans="1:66" x14ac:dyDescent="0.25">
      <c r="A2626" t="s">
        <v>357</v>
      </c>
      <c r="B2626" t="s">
        <v>332</v>
      </c>
      <c r="C2626" t="s">
        <v>337</v>
      </c>
      <c r="D2626" t="s">
        <v>505</v>
      </c>
      <c r="E2626" s="10">
        <f>VLOOKUP(A2626,home!$A$2:$E$405,3,FALSE)</f>
        <v>1.72</v>
      </c>
      <c r="F2626" s="10">
        <f>VLOOKUP(B2626,home!$B$2:$E$405,3,FALSE)</f>
        <v>0.87209999999999999</v>
      </c>
      <c r="G2626" s="10">
        <f>VLOOKUP(C2626,away!$B$2:$E$405,4,FALSE)</f>
        <v>0.87209999999999999</v>
      </c>
      <c r="H2626" s="10">
        <f>VLOOKUP(A2626,away!$A$2:$E$405,3,FALSE)</f>
        <v>1.58</v>
      </c>
      <c r="I2626" s="10">
        <f>VLOOKUP(C2626,away!$B$2:$E$405,3,FALSE)</f>
        <v>0.94940000000000002</v>
      </c>
      <c r="J2626" s="10">
        <f>VLOOKUP(B2626,home!$B$2:$E$405,4,FALSE)</f>
        <v>0.82279999999999998</v>
      </c>
      <c r="K2626" s="12">
        <f t="shared" si="3750"/>
        <v>1.3081604651999998</v>
      </c>
      <c r="L2626" s="12">
        <f t="shared" si="3751"/>
        <v>1.2342427856</v>
      </c>
      <c r="M2626" s="13">
        <f t="shared" si="3752"/>
        <v>7.867709162090436E-2</v>
      </c>
      <c r="N2626" s="13">
        <f t="shared" si="3753"/>
        <v>0.10292226077538526</v>
      </c>
      <c r="O2626" s="13">
        <f t="shared" si="3754"/>
        <v>9.7106632725091416E-2</v>
      </c>
      <c r="P2626" s="13">
        <f t="shared" si="3755"/>
        <v>0.12703105783966112</v>
      </c>
      <c r="Q2626" s="13">
        <f t="shared" si="3756"/>
        <v>6.7319416267681856E-2</v>
      </c>
      <c r="R2626" s="13">
        <f t="shared" si="3757"/>
        <v>5.9926580437426477E-2</v>
      </c>
      <c r="S2626" s="13">
        <f t="shared" si="3758"/>
        <v>5.1275693227251277E-2</v>
      </c>
      <c r="T2626" s="13">
        <f t="shared" si="3759"/>
        <v>8.3088503859189616E-2</v>
      </c>
      <c r="U2626" s="13">
        <f t="shared" si="3760"/>
        <v>7.8393583342869028E-2</v>
      </c>
      <c r="V2626" s="13">
        <f t="shared" si="3761"/>
        <v>9.1987888129207978E-3</v>
      </c>
      <c r="W2626" s="13">
        <f t="shared" si="3762"/>
        <v>2.9354866300574375E-2</v>
      </c>
      <c r="X2626" s="13">
        <f t="shared" si="3763"/>
        <v>3.6231031953736482E-2</v>
      </c>
      <c r="Y2626" s="13">
        <f t="shared" si="3764"/>
        <v>2.2358944901871167E-2</v>
      </c>
      <c r="Z2626" s="13">
        <f t="shared" si="3765"/>
        <v>2.4654649856857249E-2</v>
      </c>
      <c r="AA2626" s="13">
        <f t="shared" si="3766"/>
        <v>3.225223822608949E-2</v>
      </c>
      <c r="AB2626" s="13">
        <f t="shared" si="3767"/>
        <v>2.1095551480791227E-2</v>
      </c>
      <c r="AC2626" s="13">
        <f t="shared" si="3768"/>
        <v>9.2826565655492236E-4</v>
      </c>
      <c r="AD2626" s="13">
        <f t="shared" si="3769"/>
        <v>9.6002188889107928E-3</v>
      </c>
      <c r="AE2626" s="13">
        <f t="shared" si="3770"/>
        <v>1.1849000903818994E-2</v>
      </c>
      <c r="AF2626" s="13">
        <f t="shared" si="3771"/>
        <v>7.3122719410532375E-3</v>
      </c>
      <c r="AG2626" s="13">
        <f t="shared" si="3772"/>
        <v>3.0083729631967563E-3</v>
      </c>
      <c r="AH2626" s="13">
        <f t="shared" si="3773"/>
        <v>7.6074559293300304E-3</v>
      </c>
      <c r="AI2626" s="13">
        <f t="shared" si="3774"/>
        <v>9.95177308750087E-3</v>
      </c>
      <c r="AJ2626" s="13">
        <f t="shared" si="3775"/>
        <v>6.5092580558549903E-3</v>
      </c>
      <c r="AK2626" s="13">
        <f t="shared" si="3776"/>
        <v>2.8383846821513699E-3</v>
      </c>
      <c r="AL2626" s="13">
        <f t="shared" si="3777"/>
        <v>5.9950649358812144E-5</v>
      </c>
      <c r="AM2626" s="13">
        <f t="shared" si="3778"/>
        <v>2.5117253615478739E-3</v>
      </c>
      <c r="AN2626" s="13">
        <f t="shared" si="3779"/>
        <v>3.1000789068990151E-3</v>
      </c>
      <c r="AO2626" s="13">
        <f t="shared" si="3780"/>
        <v>1.913125012815422E-3</v>
      </c>
      <c r="AP2626" s="13">
        <f t="shared" si="3781"/>
        <v>7.8708691500611416E-4</v>
      </c>
      <c r="AQ2626" s="13">
        <f t="shared" si="3782"/>
        <v>2.4286408662161412E-4</v>
      </c>
      <c r="AR2626" s="13">
        <f t="shared" si="3783"/>
        <v>1.8778895195091067E-3</v>
      </c>
      <c r="AS2626" s="13">
        <f t="shared" si="3784"/>
        <v>2.456580827435237E-3</v>
      </c>
      <c r="AT2626" s="13">
        <f t="shared" si="3785"/>
        <v>1.6068009590095409E-3</v>
      </c>
      <c r="AU2626" s="13">
        <f t="shared" si="3786"/>
        <v>7.0065116334057549E-4</v>
      </c>
      <c r="AV2626" s="13">
        <f t="shared" si="3787"/>
        <v>2.2914103794463206E-4</v>
      </c>
      <c r="AW2626" s="13">
        <f t="shared" si="3788"/>
        <v>2.688766001685612E-6</v>
      </c>
      <c r="AX2626" s="13">
        <f t="shared" si="3789"/>
        <v>5.4762330290285038E-4</v>
      </c>
      <c r="AY2626" s="13">
        <f t="shared" si="3790"/>
        <v>6.7590011083428674E-4</v>
      </c>
      <c r="AZ2626" s="13">
        <f t="shared" si="3791"/>
        <v>4.1711241779172941E-4</v>
      </c>
      <c r="BA2626" s="13">
        <f t="shared" si="3792"/>
        <v>1.7160599748120508E-4</v>
      </c>
      <c r="BB2626" s="13">
        <f t="shared" si="3793"/>
        <v>5.2950866089217264E-5</v>
      </c>
      <c r="BC2626" s="13">
        <f t="shared" si="3794"/>
        <v>1.307084489237762E-5</v>
      </c>
      <c r="BD2626" s="13">
        <f t="shared" si="3795"/>
        <v>3.8629526526799386E-4</v>
      </c>
      <c r="BE2626" s="13">
        <f t="shared" si="3796"/>
        <v>5.0533619391753622E-4</v>
      </c>
      <c r="BF2626" s="13">
        <f t="shared" si="3797"/>
        <v>3.3053041525878086E-4</v>
      </c>
      <c r="BG2626" s="13">
        <f t="shared" si="3798"/>
        <v>1.4412894059589196E-4</v>
      </c>
      <c r="BH2626" s="13">
        <f t="shared" si="3799"/>
        <v>4.7135945494676288E-5</v>
      </c>
      <c r="BI2626" s="13">
        <f t="shared" si="3800"/>
        <v>1.2332276077191515E-5</v>
      </c>
      <c r="BJ2626" s="14">
        <f t="shared" si="3801"/>
        <v>0.38347803257830032</v>
      </c>
      <c r="BK2626" s="14">
        <f t="shared" si="3802"/>
        <v>0.26784674791748558</v>
      </c>
      <c r="BL2626" s="14">
        <f t="shared" si="3803"/>
        <v>0.32397828051095606</v>
      </c>
      <c r="BM2626" s="14">
        <f t="shared" si="3804"/>
        <v>0.46630145985261606</v>
      </c>
      <c r="BN2626" s="14">
        <f t="shared" si="3805"/>
        <v>0.53298303966615046</v>
      </c>
    </row>
    <row r="2627" spans="1:66" x14ac:dyDescent="0.25">
      <c r="A2627" t="s">
        <v>290</v>
      </c>
      <c r="B2627" t="s">
        <v>310</v>
      </c>
      <c r="C2627" t="s">
        <v>304</v>
      </c>
      <c r="D2627" t="s">
        <v>505</v>
      </c>
      <c r="E2627" s="10">
        <f>VLOOKUP(A2627,home!$A$2:$E$405,3,FALSE)</f>
        <v>1.6292</v>
      </c>
      <c r="F2627" s="10">
        <f>VLOOKUP(B2627,home!$B$2:$E$405,3,FALSE)</f>
        <v>0.8286</v>
      </c>
      <c r="G2627" s="10">
        <f>VLOOKUP(C2627,away!$B$2:$E$405,4,FALSE)</f>
        <v>1.1253</v>
      </c>
      <c r="H2627" s="10">
        <f>VLOOKUP(A2627,away!$A$2:$E$405,3,FALSE)</f>
        <v>1.1462000000000001</v>
      </c>
      <c r="I2627" s="10">
        <f>VLOOKUP(C2627,away!$B$2:$E$405,3,FALSE)</f>
        <v>0.92090000000000005</v>
      </c>
      <c r="J2627" s="10">
        <f>VLOOKUP(B2627,home!$B$2:$E$405,4,FALSE)</f>
        <v>0.56710000000000005</v>
      </c>
      <c r="K2627" s="12">
        <f t="shared" si="3750"/>
        <v>1.5191044965359999</v>
      </c>
      <c r="L2627" s="12">
        <f t="shared" si="3751"/>
        <v>0.59859422741800017</v>
      </c>
      <c r="M2627" s="13">
        <f t="shared" si="3752"/>
        <v>0.12030817250289899</v>
      </c>
      <c r="N2627" s="13">
        <f t="shared" si="3753"/>
        <v>0.18276068581918259</v>
      </c>
      <c r="O2627" s="13">
        <f t="shared" si="3754"/>
        <v>7.2015777571444312E-2</v>
      </c>
      <c r="P2627" s="13">
        <f t="shared" si="3755"/>
        <v>0.10939949153031746</v>
      </c>
      <c r="Q2627" s="13">
        <f t="shared" si="3756"/>
        <v>0.13881628980896174</v>
      </c>
      <c r="R2627" s="13">
        <f t="shared" si="3757"/>
        <v>2.1554114368642623E-2</v>
      </c>
      <c r="S2627" s="13">
        <f t="shared" si="3758"/>
        <v>2.486998284926074E-2</v>
      </c>
      <c r="T2627" s="13">
        <f t="shared" si="3759"/>
        <v>8.3094629751228666E-2</v>
      </c>
      <c r="U2627" s="13">
        <f t="shared" si="3760"/>
        <v>3.2742952056256207E-2</v>
      </c>
      <c r="V2627" s="13">
        <f t="shared" si="3761"/>
        <v>2.5127723813805295E-3</v>
      </c>
      <c r="W2627" s="13">
        <f t="shared" si="3762"/>
        <v>7.0292150013746099E-2</v>
      </c>
      <c r="X2627" s="13">
        <f t="shared" si="3763"/>
        <v>4.2076475231028518E-2</v>
      </c>
      <c r="Y2627" s="13">
        <f t="shared" si="3764"/>
        <v>1.2593367591695066E-2</v>
      </c>
      <c r="Z2627" s="13">
        <f t="shared" si="3765"/>
        <v>4.3007228127256159E-3</v>
      </c>
      <c r="AA2627" s="13">
        <f t="shared" si="3766"/>
        <v>6.5332473631664351E-3</v>
      </c>
      <c r="AB2627" s="13">
        <f t="shared" si="3767"/>
        <v>4.9623427231840498E-3</v>
      </c>
      <c r="AC2627" s="13">
        <f t="shared" si="3768"/>
        <v>1.4280826435950913E-4</v>
      </c>
      <c r="AD2627" s="13">
        <f t="shared" si="3769"/>
        <v>2.6695280289266186E-2</v>
      </c>
      <c r="AE2627" s="13">
        <f t="shared" si="3770"/>
        <v>1.5979640680460261E-2</v>
      </c>
      <c r="AF2627" s="13">
        <f t="shared" si="3771"/>
        <v>4.782660333768677E-3</v>
      </c>
      <c r="AG2627" s="13">
        <f t="shared" si="3772"/>
        <v>9.5429095583165872E-4</v>
      </c>
      <c r="AH2627" s="13">
        <f t="shared" si="3773"/>
        <v>6.4359696235561444E-4</v>
      </c>
      <c r="AI2627" s="13">
        <f t="shared" si="3774"/>
        <v>9.7769103947132458E-4</v>
      </c>
      <c r="AJ2627" s="13">
        <f t="shared" si="3775"/>
        <v>7.4260742714192258E-4</v>
      </c>
      <c r="AK2627" s="13">
        <f t="shared" si="3776"/>
        <v>3.7603276057744157E-4</v>
      </c>
      <c r="AL2627" s="13">
        <f t="shared" si="3777"/>
        <v>5.1943774665452512E-6</v>
      </c>
      <c r="AM2627" s="13">
        <f t="shared" si="3778"/>
        <v>8.1105840647426111E-3</v>
      </c>
      <c r="AN2627" s="13">
        <f t="shared" si="3779"/>
        <v>4.8549488021433461E-3</v>
      </c>
      <c r="AO2627" s="13">
        <f t="shared" si="3780"/>
        <v>1.4530721636864705E-3</v>
      </c>
      <c r="AP2627" s="13">
        <f t="shared" si="3781"/>
        <v>2.8993353640150159E-4</v>
      </c>
      <c r="AQ2627" s="13">
        <f t="shared" si="3782"/>
        <v>4.3388135306206356E-5</v>
      </c>
      <c r="AR2627" s="13">
        <f t="shared" si="3783"/>
        <v>7.7050685289966174E-5</v>
      </c>
      <c r="AS2627" s="13">
        <f t="shared" si="3784"/>
        <v>1.1704804248516783E-4</v>
      </c>
      <c r="AT2627" s="13">
        <f t="shared" si="3785"/>
        <v>8.8904103824977629E-5</v>
      </c>
      <c r="AU2627" s="13">
        <f t="shared" si="3786"/>
        <v>4.5018207960342301E-5</v>
      </c>
      <c r="AV2627" s="13">
        <f t="shared" si="3787"/>
        <v>1.7096840534637182E-5</v>
      </c>
      <c r="AW2627" s="13">
        <f t="shared" si="3788"/>
        <v>1.3120523962070456E-7</v>
      </c>
      <c r="AX2627" s="13">
        <f t="shared" si="3789"/>
        <v>2.0534707870472884E-3</v>
      </c>
      <c r="AY2627" s="13">
        <f t="shared" si="3790"/>
        <v>1.2291957592980044E-3</v>
      </c>
      <c r="AZ2627" s="13">
        <f t="shared" si="3791"/>
        <v>3.6789474294123545E-4</v>
      </c>
      <c r="BA2627" s="13">
        <f t="shared" si="3792"/>
        <v>7.3406556474017536E-5</v>
      </c>
      <c r="BB2627" s="13">
        <f t="shared" si="3793"/>
        <v>1.0985185239995078E-5</v>
      </c>
      <c r="BC2627" s="13">
        <f t="shared" si="3794"/>
        <v>1.3151336943556949E-6</v>
      </c>
      <c r="BD2627" s="13">
        <f t="shared" si="3795"/>
        <v>7.6870159055291278E-6</v>
      </c>
      <c r="BE2627" s="13">
        <f t="shared" si="3796"/>
        <v>1.1677380427033047E-5</v>
      </c>
      <c r="BF2627" s="13">
        <f t="shared" si="3797"/>
        <v>8.8695805572336899E-6</v>
      </c>
      <c r="BG2627" s="13">
        <f t="shared" si="3798"/>
        <v>4.4912732356273271E-6</v>
      </c>
      <c r="BH2627" s="13">
        <f t="shared" si="3799"/>
        <v>1.7056783418533151E-6</v>
      </c>
      <c r="BI2627" s="13">
        <f t="shared" si="3800"/>
        <v>5.1822072775068717E-7</v>
      </c>
      <c r="BJ2627" s="14">
        <f t="shared" si="3801"/>
        <v>0.59653366534214458</v>
      </c>
      <c r="BK2627" s="14">
        <f t="shared" si="3802"/>
        <v>0.25846761766498183</v>
      </c>
      <c r="BL2627" s="14">
        <f t="shared" si="3803"/>
        <v>0.14092842930153002</v>
      </c>
      <c r="BM2627" s="14">
        <f t="shared" si="3804"/>
        <v>0.35414683896587595</v>
      </c>
      <c r="BN2627" s="14">
        <f t="shared" si="3805"/>
        <v>0.64485453160144779</v>
      </c>
    </row>
    <row r="2628" spans="1:66" x14ac:dyDescent="0.25">
      <c r="A2628" t="s">
        <v>290</v>
      </c>
      <c r="B2628" t="s">
        <v>296</v>
      </c>
      <c r="C2628" t="s">
        <v>317</v>
      </c>
      <c r="D2628" t="s">
        <v>505</v>
      </c>
      <c r="E2628" s="10">
        <f>VLOOKUP(A2628,home!$A$2:$E$405,3,FALSE)</f>
        <v>1.6292</v>
      </c>
      <c r="F2628" s="10">
        <f>VLOOKUP(B2628,home!$B$2:$E$405,3,FALSE)</f>
        <v>1.1915</v>
      </c>
      <c r="G2628" s="10">
        <f>VLOOKUP(C2628,away!$B$2:$E$405,4,FALSE)</f>
        <v>1.0570999999999999</v>
      </c>
      <c r="H2628" s="10">
        <f>VLOOKUP(A2628,away!$A$2:$E$405,3,FALSE)</f>
        <v>1.1462000000000001</v>
      </c>
      <c r="I2628" s="10">
        <f>VLOOKUP(C2628,away!$B$2:$E$405,3,FALSE)</f>
        <v>1.0179</v>
      </c>
      <c r="J2628" s="10">
        <f>VLOOKUP(B2628,home!$B$2:$E$405,4,FALSE)</f>
        <v>1.1291</v>
      </c>
      <c r="K2628" s="12">
        <f t="shared" si="3750"/>
        <v>2.0520338517799996</v>
      </c>
      <c r="L2628" s="12">
        <f t="shared" si="3751"/>
        <v>1.3173401421180002</v>
      </c>
      <c r="M2628" s="13">
        <f t="shared" si="3752"/>
        <v>3.4411172206069728E-2</v>
      </c>
      <c r="N2628" s="13">
        <f t="shared" si="3753"/>
        <v>7.0612890246286128E-2</v>
      </c>
      <c r="O2628" s="13">
        <f t="shared" si="3754"/>
        <v>4.5331218484390881E-2</v>
      </c>
      <c r="P2628" s="13">
        <f t="shared" si="3755"/>
        <v>9.302119487240533E-2</v>
      </c>
      <c r="Q2628" s="13">
        <f t="shared" si="3756"/>
        <v>7.2450020578702465E-2</v>
      </c>
      <c r="R2628" s="13">
        <f t="shared" si="3757"/>
        <v>2.9858316900304809E-2</v>
      </c>
      <c r="S2628" s="13">
        <f t="shared" si="3758"/>
        <v>6.2864341293521336E-2</v>
      </c>
      <c r="T2628" s="13">
        <f t="shared" si="3759"/>
        <v>9.5441320405599953E-2</v>
      </c>
      <c r="U2628" s="13">
        <f t="shared" si="3760"/>
        <v>6.1270277036600339E-2</v>
      </c>
      <c r="V2628" s="13">
        <f t="shared" si="3761"/>
        <v>1.8881839714959957E-2</v>
      </c>
      <c r="W2628" s="13">
        <f t="shared" si="3762"/>
        <v>4.955663159655168E-2</v>
      </c>
      <c r="X2628" s="13">
        <f t="shared" si="3763"/>
        <v>6.5282940110290774E-2</v>
      </c>
      <c r="Y2628" s="13">
        <f t="shared" si="3764"/>
        <v>4.2999918801385685E-2</v>
      </c>
      <c r="Z2628" s="13">
        <f t="shared" si="3765"/>
        <v>1.3111186476283938E-2</v>
      </c>
      <c r="AA2628" s="13">
        <f t="shared" si="3766"/>
        <v>2.6904598486334769E-2</v>
      </c>
      <c r="AB2628" s="13">
        <f t="shared" si="3767"/>
        <v>2.760457343125395E-2</v>
      </c>
      <c r="AC2628" s="13">
        <f t="shared" si="3768"/>
        <v>3.1901181707001754E-3</v>
      </c>
      <c r="AD2628" s="13">
        <f t="shared" si="3769"/>
        <v>2.5422971404078603E-2</v>
      </c>
      <c r="AE2628" s="13">
        <f t="shared" si="3770"/>
        <v>3.3490700762510768E-2</v>
      </c>
      <c r="AF2628" s="13">
        <f t="shared" si="3771"/>
        <v>2.205932225105868E-2</v>
      </c>
      <c r="AG2628" s="13">
        <f t="shared" si="3772"/>
        <v>9.6865435697454667E-3</v>
      </c>
      <c r="AH2628" s="13">
        <f t="shared" si="3773"/>
        <v>4.3179730640008733E-3</v>
      </c>
      <c r="AI2628" s="13">
        <f t="shared" si="3774"/>
        <v>8.8606268984040004E-3</v>
      </c>
      <c r="AJ2628" s="13">
        <f t="shared" si="3775"/>
        <v>9.0911531717587177E-3</v>
      </c>
      <c r="AK2628" s="13">
        <f t="shared" si="3776"/>
        <v>6.2184513533886663E-3</v>
      </c>
      <c r="AL2628" s="13">
        <f t="shared" si="3777"/>
        <v>3.4494448750032241E-4</v>
      </c>
      <c r="AM2628" s="13">
        <f t="shared" si="3778"/>
        <v>1.0433759586800833E-2</v>
      </c>
      <c r="AN2628" s="13">
        <f t="shared" si="3779"/>
        <v>1.3744810336901257E-2</v>
      </c>
      <c r="AO2628" s="13">
        <f t="shared" si="3780"/>
        <v>9.0532952012992336E-3</v>
      </c>
      <c r="AP2628" s="13">
        <f t="shared" si="3781"/>
        <v>3.9754230623719128E-3</v>
      </c>
      <c r="AQ2628" s="13">
        <f t="shared" si="3782"/>
        <v>1.3092460954910485E-3</v>
      </c>
      <c r="AR2628" s="13">
        <f t="shared" si="3783"/>
        <v>1.1376478499585199E-3</v>
      </c>
      <c r="AS2628" s="13">
        <f t="shared" si="3784"/>
        <v>2.3344918995196165E-3</v>
      </c>
      <c r="AT2628" s="13">
        <f t="shared" si="3785"/>
        <v>2.3952282022602239E-3</v>
      </c>
      <c r="AU2628" s="13">
        <f t="shared" si="3786"/>
        <v>1.6383631179253768E-3</v>
      </c>
      <c r="AV2628" s="13">
        <f t="shared" si="3787"/>
        <v>8.4049414487267549E-4</v>
      </c>
      <c r="AW2628" s="13">
        <f t="shared" si="3788"/>
        <v>2.590175284398999E-5</v>
      </c>
      <c r="AX2628" s="13">
        <f t="shared" si="3789"/>
        <v>3.5684046455749059E-3</v>
      </c>
      <c r="AY2628" s="13">
        <f t="shared" si="3790"/>
        <v>4.7008026829361785E-3</v>
      </c>
      <c r="AZ2628" s="13">
        <f t="shared" si="3791"/>
        <v>3.0962780372039123E-3</v>
      </c>
      <c r="BA2628" s="13">
        <f t="shared" si="3792"/>
        <v>1.3596171165223478E-3</v>
      </c>
      <c r="BB2628" s="13">
        <f t="shared" si="3793"/>
        <v>4.4776955137640405E-4</v>
      </c>
      <c r="BC2628" s="13">
        <f t="shared" si="3794"/>
        <v>1.1797296088926089E-4</v>
      </c>
      <c r="BD2628" s="13">
        <f t="shared" si="3795"/>
        <v>2.4977819672409852E-4</v>
      </c>
      <c r="BE2628" s="13">
        <f t="shared" si="3796"/>
        <v>5.1255331511441439E-4</v>
      </c>
      <c r="BF2628" s="13">
        <f t="shared" si="3797"/>
        <v>5.2588837672842002E-4</v>
      </c>
      <c r="BG2628" s="13">
        <f t="shared" si="3798"/>
        <v>3.5971358376811702E-4</v>
      </c>
      <c r="BH2628" s="13">
        <f t="shared" si="3799"/>
        <v>1.8453611270931924E-4</v>
      </c>
      <c r="BI2628" s="13">
        <f t="shared" si="3800"/>
        <v>7.5734870031082447E-5</v>
      </c>
      <c r="BJ2628" s="14">
        <f t="shared" si="3801"/>
        <v>0.53881063900357751</v>
      </c>
      <c r="BK2628" s="14">
        <f t="shared" si="3802"/>
        <v>0.21741441342809303</v>
      </c>
      <c r="BL2628" s="14">
        <f t="shared" si="3803"/>
        <v>0.22971161849604885</v>
      </c>
      <c r="BM2628" s="14">
        <f t="shared" si="3804"/>
        <v>0.64868814318575185</v>
      </c>
      <c r="BN2628" s="14">
        <f t="shared" si="3805"/>
        <v>0.34568481328815936</v>
      </c>
    </row>
    <row r="2629" spans="1:66" x14ac:dyDescent="0.25">
      <c r="A2629" t="s">
        <v>290</v>
      </c>
      <c r="B2629" t="s">
        <v>302</v>
      </c>
      <c r="C2629" t="s">
        <v>295</v>
      </c>
      <c r="D2629" t="s">
        <v>505</v>
      </c>
      <c r="E2629" s="10">
        <f>VLOOKUP(A2629,home!$A$2:$E$405,3,FALSE)</f>
        <v>1.6292</v>
      </c>
      <c r="F2629" s="10">
        <f>VLOOKUP(B2629,home!$B$2:$E$405,3,FALSE)</f>
        <v>1.2276</v>
      </c>
      <c r="G2629" s="10">
        <f>VLOOKUP(C2629,away!$B$2:$E$405,4,FALSE)</f>
        <v>0.75819999999999999</v>
      </c>
      <c r="H2629" s="10">
        <f>VLOOKUP(A2629,away!$A$2:$E$405,3,FALSE)</f>
        <v>1.1462000000000001</v>
      </c>
      <c r="I2629" s="10">
        <f>VLOOKUP(C2629,away!$B$2:$E$405,3,FALSE)</f>
        <v>1.0264</v>
      </c>
      <c r="J2629" s="10">
        <f>VLOOKUP(B2629,home!$B$2:$E$405,4,FALSE)</f>
        <v>1.1803999999999999</v>
      </c>
      <c r="K2629" s="12">
        <f t="shared" si="3750"/>
        <v>1.516404488544</v>
      </c>
      <c r="L2629" s="12">
        <f t="shared" si="3751"/>
        <v>1.388693006272</v>
      </c>
      <c r="M2629" s="13">
        <f t="shared" si="3752"/>
        <v>5.4743453138416082E-2</v>
      </c>
      <c r="N2629" s="13">
        <f t="shared" si="3753"/>
        <v>8.3013218057492275E-2</v>
      </c>
      <c r="O2629" s="13">
        <f t="shared" si="3754"/>
        <v>7.602185051249738E-2</v>
      </c>
      <c r="P2629" s="13">
        <f t="shared" si="3755"/>
        <v>0.11527987534457201</v>
      </c>
      <c r="Q2629" s="13">
        <f t="shared" si="3756"/>
        <v>6.2940808235431578E-2</v>
      </c>
      <c r="R2629" s="13">
        <f t="shared" si="3757"/>
        <v>5.2785506065280291E-2</v>
      </c>
      <c r="S2629" s="13">
        <f t="shared" si="3758"/>
        <v>6.068967564878653E-2</v>
      </c>
      <c r="T2629" s="13">
        <f t="shared" si="3759"/>
        <v>8.7405460205650917E-2</v>
      </c>
      <c r="U2629" s="13">
        <f t="shared" si="3760"/>
        <v>8.0044178327457582E-2</v>
      </c>
      <c r="V2629" s="13">
        <f t="shared" si="3761"/>
        <v>1.4200172384702696E-2</v>
      </c>
      <c r="W2629" s="13">
        <f t="shared" si="3762"/>
        <v>3.1814574706931859E-2</v>
      </c>
      <c r="X2629" s="13">
        <f t="shared" si="3763"/>
        <v>4.4180677393034336E-2</v>
      </c>
      <c r="Y2629" s="13">
        <f t="shared" si="3764"/>
        <v>3.0676698854033124E-2</v>
      </c>
      <c r="Z2629" s="13">
        <f t="shared" si="3765"/>
        <v>2.443428770179433E-2</v>
      </c>
      <c r="AA2629" s="13">
        <f t="shared" si="3766"/>
        <v>3.7052263545376385E-2</v>
      </c>
      <c r="AB2629" s="13">
        <f t="shared" si="3767"/>
        <v>2.8093109375461993E-2</v>
      </c>
      <c r="AC2629" s="13">
        <f t="shared" si="3768"/>
        <v>1.8689382114799452E-3</v>
      </c>
      <c r="AD2629" s="13">
        <f t="shared" si="3769"/>
        <v>1.2060940971677474E-2</v>
      </c>
      <c r="AE2629" s="13">
        <f t="shared" si="3770"/>
        <v>1.6748944376427929E-2</v>
      </c>
      <c r="AF2629" s="13">
        <f t="shared" si="3771"/>
        <v>1.1629570958992107E-2</v>
      </c>
      <c r="AG2629" s="13">
        <f t="shared" si="3772"/>
        <v>5.3833012855654325E-3</v>
      </c>
      <c r="AH2629" s="13">
        <f t="shared" si="3773"/>
        <v>8.4829311111799307E-3</v>
      </c>
      <c r="AI2629" s="13">
        <f t="shared" si="3774"/>
        <v>1.2863554813002789E-2</v>
      </c>
      <c r="AJ2629" s="13">
        <f t="shared" si="3775"/>
        <v>9.7531761285346037E-3</v>
      </c>
      <c r="AK2629" s="13">
        <f t="shared" si="3776"/>
        <v>4.9299200196233541E-3</v>
      </c>
      <c r="AL2629" s="13">
        <f t="shared" si="3777"/>
        <v>1.5742592159932492E-4</v>
      </c>
      <c r="AM2629" s="13">
        <f t="shared" si="3778"/>
        <v>3.6578530051031848E-3</v>
      </c>
      <c r="AN2629" s="13">
        <f t="shared" si="3779"/>
        <v>5.0796348861578107E-3</v>
      </c>
      <c r="AO2629" s="13">
        <f t="shared" si="3780"/>
        <v>3.5270267204113104E-3</v>
      </c>
      <c r="AP2629" s="13">
        <f t="shared" si="3781"/>
        <v>1.6326524465232189E-3</v>
      </c>
      <c r="AQ2629" s="13">
        <f t="shared" si="3782"/>
        <v>5.6681325853991593E-4</v>
      </c>
      <c r="AR2629" s="13">
        <f t="shared" si="3783"/>
        <v>2.3560374213565478E-3</v>
      </c>
      <c r="AS2629" s="13">
        <f t="shared" si="3784"/>
        <v>3.5727057209227007E-3</v>
      </c>
      <c r="AT2629" s="13">
        <f t="shared" si="3785"/>
        <v>2.7088334957270058E-3</v>
      </c>
      <c r="AU2629" s="13">
        <f t="shared" si="3786"/>
        <v>1.3692290905462552E-3</v>
      </c>
      <c r="AV2629" s="13">
        <f t="shared" si="3787"/>
        <v>5.1907628468734015E-4</v>
      </c>
      <c r="AW2629" s="13">
        <f t="shared" si="3788"/>
        <v>9.2086306304711957E-6</v>
      </c>
      <c r="AX2629" s="13">
        <f t="shared" si="3789"/>
        <v>9.2446411922877329E-4</v>
      </c>
      <c r="AY2629" s="13">
        <f t="shared" si="3790"/>
        <v>1.2837968569224018E-3</v>
      </c>
      <c r="AZ2629" s="13">
        <f t="shared" si="3791"/>
        <v>8.9139985834105749E-4</v>
      </c>
      <c r="BA2629" s="13">
        <f t="shared" si="3792"/>
        <v>4.1262691635669281E-4</v>
      </c>
      <c r="BB2629" s="13">
        <f t="shared" si="3793"/>
        <v>1.4325302823603016E-4</v>
      </c>
      <c r="BC2629" s="13">
        <f t="shared" si="3794"/>
        <v>3.9786895687732101E-5</v>
      </c>
      <c r="BD2629" s="13">
        <f t="shared" si="3795"/>
        <v>5.4530211492549263E-4</v>
      </c>
      <c r="BE2629" s="13">
        <f t="shared" si="3796"/>
        <v>8.2689857468555322E-4</v>
      </c>
      <c r="BF2629" s="13">
        <f t="shared" si="3797"/>
        <v>6.2695635511190464E-4</v>
      </c>
      <c r="BG2629" s="13">
        <f t="shared" si="3798"/>
        <v>3.1690647700429266E-4</v>
      </c>
      <c r="BH2629" s="13">
        <f t="shared" si="3799"/>
        <v>1.2013960104449386E-4</v>
      </c>
      <c r="BI2629" s="13">
        <f t="shared" si="3800"/>
        <v>3.6436046055151122E-5</v>
      </c>
      <c r="BJ2629" s="14">
        <f t="shared" si="3801"/>
        <v>0.40401350303674521</v>
      </c>
      <c r="BK2629" s="14">
        <f t="shared" si="3802"/>
        <v>0.24822333750647896</v>
      </c>
      <c r="BL2629" s="14">
        <f t="shared" si="3803"/>
        <v>0.32302501108048093</v>
      </c>
      <c r="BM2629" s="14">
        <f t="shared" si="3804"/>
        <v>0.55363683974551825</v>
      </c>
      <c r="BN2629" s="14">
        <f t="shared" si="3805"/>
        <v>0.44478471135368958</v>
      </c>
    </row>
    <row r="2630" spans="1:66" x14ac:dyDescent="0.25">
      <c r="A2630" t="s">
        <v>290</v>
      </c>
      <c r="B2630" t="s">
        <v>299</v>
      </c>
      <c r="C2630" t="s">
        <v>316</v>
      </c>
      <c r="D2630" t="s">
        <v>505</v>
      </c>
      <c r="E2630" s="10">
        <f>VLOOKUP(A2630,home!$A$2:$E$405,3,FALSE)</f>
        <v>1.6292</v>
      </c>
      <c r="F2630" s="10">
        <f>VLOOKUP(B2630,home!$B$2:$E$405,3,FALSE)</f>
        <v>0.90259999999999996</v>
      </c>
      <c r="G2630" s="10">
        <f>VLOOKUP(C2630,away!$B$2:$E$405,4,FALSE)</f>
        <v>1.4080999999999999</v>
      </c>
      <c r="H2630" s="10">
        <f>VLOOKUP(A2630,away!$A$2:$E$405,3,FALSE)</f>
        <v>1.1462000000000001</v>
      </c>
      <c r="I2630" s="10">
        <f>VLOOKUP(C2630,away!$B$2:$E$405,3,FALSE)</f>
        <v>0.76980000000000004</v>
      </c>
      <c r="J2630" s="10">
        <f>VLOOKUP(B2630,home!$B$2:$E$405,4,FALSE)</f>
        <v>1.0777000000000001</v>
      </c>
      <c r="K2630" s="12">
        <f t="shared" si="3750"/>
        <v>2.0706334669519997</v>
      </c>
      <c r="L2630" s="12">
        <f t="shared" si="3751"/>
        <v>0.95090294785200025</v>
      </c>
      <c r="M2630" s="13">
        <f t="shared" si="3752"/>
        <v>4.8726297017537813E-2</v>
      </c>
      <c r="N2630" s="13">
        <f t="shared" si="3753"/>
        <v>0.1008943013251572</v>
      </c>
      <c r="O2630" s="13">
        <f t="shared" si="3754"/>
        <v>4.6333979471888838E-2</v>
      </c>
      <c r="P2630" s="13">
        <f t="shared" si="3755"/>
        <v>9.5940688551559961E-2</v>
      </c>
      <c r="Q2630" s="13">
        <f t="shared" si="3756"/>
        <v>0.104457558474305</v>
      </c>
      <c r="R2630" s="13">
        <f t="shared" si="3757"/>
        <v>2.2029558832766579E-2</v>
      </c>
      <c r="S2630" s="13">
        <f t="shared" si="3758"/>
        <v>4.7226119586075144E-2</v>
      </c>
      <c r="T2630" s="13">
        <f t="shared" si="3759"/>
        <v>9.9329000278639334E-2</v>
      </c>
      <c r="U2630" s="13">
        <f t="shared" si="3760"/>
        <v>4.5615141781314504E-2</v>
      </c>
      <c r="V2630" s="13">
        <f t="shared" si="3761"/>
        <v>1.0331875776956002E-2</v>
      </c>
      <c r="W2630" s="13">
        <f t="shared" si="3762"/>
        <v>7.209777215099715E-2</v>
      </c>
      <c r="X2630" s="13">
        <f t="shared" si="3763"/>
        <v>6.8557984071945036E-2</v>
      </c>
      <c r="Y2630" s="13">
        <f t="shared" si="3764"/>
        <v>3.2595994576401506E-2</v>
      </c>
      <c r="Z2630" s="13">
        <f t="shared" si="3765"/>
        <v>6.982657477985604E-3</v>
      </c>
      <c r="AA2630" s="13">
        <f t="shared" si="3766"/>
        <v>1.4458524262179636E-2</v>
      </c>
      <c r="AB2630" s="13">
        <f t="shared" si="3767"/>
        <v>1.4969152110003315E-2</v>
      </c>
      <c r="AC2630" s="13">
        <f t="shared" si="3768"/>
        <v>1.2714480382553586E-3</v>
      </c>
      <c r="AD2630" s="13">
        <f t="shared" si="3769"/>
        <v>3.7322014977133632E-2</v>
      </c>
      <c r="AE2630" s="13">
        <f t="shared" si="3770"/>
        <v>3.5489614061532872E-2</v>
      </c>
      <c r="AF2630" s="13">
        <f t="shared" si="3771"/>
        <v>1.6873589314620702E-2</v>
      </c>
      <c r="AG2630" s="13">
        <f t="shared" si="3772"/>
        <v>5.348381940038947E-3</v>
      </c>
      <c r="AH2630" s="13">
        <f t="shared" si="3773"/>
        <v>1.6599573949143309E-3</v>
      </c>
      <c r="AI2630" s="13">
        <f t="shared" si="3774"/>
        <v>3.4371633356240707E-3</v>
      </c>
      <c r="AJ2630" s="13">
        <f t="shared" si="3775"/>
        <v>3.5585527170617849E-3</v>
      </c>
      <c r="AK2630" s="13">
        <f t="shared" si="3776"/>
        <v>2.4561527832870343E-3</v>
      </c>
      <c r="AL2630" s="13">
        <f t="shared" si="3777"/>
        <v>1.0013779639675421E-4</v>
      </c>
      <c r="AM2630" s="13">
        <f t="shared" si="3778"/>
        <v>1.5456042653147341E-2</v>
      </c>
      <c r="AN2630" s="13">
        <f t="shared" si="3779"/>
        <v>1.4697196521004059E-2</v>
      </c>
      <c r="AO2630" s="13">
        <f t="shared" si="3780"/>
        <v>6.9878037484914605E-3</v>
      </c>
      <c r="AP2630" s="13">
        <f t="shared" si="3781"/>
        <v>2.2149077278172625E-3</v>
      </c>
      <c r="AQ2630" s="13">
        <f t="shared" si="3782"/>
        <v>5.2654057190040272E-4</v>
      </c>
      <c r="AR2630" s="13">
        <f t="shared" si="3783"/>
        <v>3.1569167602655288E-4</v>
      </c>
      <c r="AS2630" s="13">
        <f t="shared" si="3784"/>
        <v>6.5368174961874873E-4</v>
      </c>
      <c r="AT2630" s="13">
        <f t="shared" si="3785"/>
        <v>6.7676765374815944E-4</v>
      </c>
      <c r="AU2630" s="13">
        <f t="shared" si="3786"/>
        <v>4.6711258440050731E-4</v>
      </c>
      <c r="AV2630" s="13">
        <f t="shared" si="3787"/>
        <v>2.418047375235327E-4</v>
      </c>
      <c r="AW2630" s="13">
        <f t="shared" si="3788"/>
        <v>5.476901776058877E-6</v>
      </c>
      <c r="AX2630" s="13">
        <f t="shared" si="3789"/>
        <v>5.3339665307074059E-3</v>
      </c>
      <c r="AY2630" s="13">
        <f t="shared" si="3790"/>
        <v>5.0720844977935791E-3</v>
      </c>
      <c r="AZ2630" s="13">
        <f t="shared" si="3791"/>
        <v>2.4115300503531733E-3</v>
      </c>
      <c r="BA2630" s="13">
        <f t="shared" si="3792"/>
        <v>7.6437701123817175E-4</v>
      </c>
      <c r="BB2630" s="13">
        <f t="shared" si="3793"/>
        <v>1.8171208831416975E-4</v>
      </c>
      <c r="BC2630" s="13">
        <f t="shared" si="3794"/>
        <v>3.455811208765741E-5</v>
      </c>
      <c r="BD2630" s="13">
        <f t="shared" si="3795"/>
        <v>5.0032024224331279E-5</v>
      </c>
      <c r="BE2630" s="13">
        <f t="shared" si="3796"/>
        <v>1.035979837782535E-4</v>
      </c>
      <c r="BF2630" s="13">
        <f t="shared" si="3797"/>
        <v>1.0725672616000106E-4</v>
      </c>
      <c r="BG2630" s="13">
        <f t="shared" si="3798"/>
        <v>7.4029788914201428E-5</v>
      </c>
      <c r="BH2630" s="13">
        <f t="shared" si="3799"/>
        <v>3.8322139619284392E-5</v>
      </c>
      <c r="BI2630" s="13">
        <f t="shared" si="3800"/>
        <v>1.5870220964179495E-5</v>
      </c>
      <c r="BJ2630" s="14">
        <f t="shared" si="3801"/>
        <v>0.6266469306836262</v>
      </c>
      <c r="BK2630" s="14">
        <f t="shared" si="3802"/>
        <v>0.2086686512645746</v>
      </c>
      <c r="BL2630" s="14">
        <f t="shared" si="3803"/>
        <v>0.15726234997401792</v>
      </c>
      <c r="BM2630" s="14">
        <f t="shared" si="3804"/>
        <v>0.57611159813097135</v>
      </c>
      <c r="BN2630" s="14">
        <f t="shared" si="3805"/>
        <v>0.4183823836732154</v>
      </c>
    </row>
    <row r="2631" spans="1:66" x14ac:dyDescent="0.25">
      <c r="A2631" t="s">
        <v>290</v>
      </c>
      <c r="B2631" t="s">
        <v>292</v>
      </c>
      <c r="C2631" t="s">
        <v>298</v>
      </c>
      <c r="D2631" t="s">
        <v>505</v>
      </c>
      <c r="E2631" s="10">
        <f>VLOOKUP(A2631,home!$A$2:$E$405,3,FALSE)</f>
        <v>1.6292</v>
      </c>
      <c r="F2631" s="10">
        <f>VLOOKUP(B2631,home!$B$2:$E$405,3,FALSE)</f>
        <v>0.97489999999999999</v>
      </c>
      <c r="G2631" s="10">
        <f>VLOOKUP(C2631,away!$B$2:$E$405,4,FALSE)</f>
        <v>1.6248</v>
      </c>
      <c r="H2631" s="10">
        <f>VLOOKUP(A2631,away!$A$2:$E$405,3,FALSE)</f>
        <v>1.1462000000000001</v>
      </c>
      <c r="I2631" s="10">
        <f>VLOOKUP(C2631,away!$B$2:$E$405,3,FALSE)</f>
        <v>1.0264</v>
      </c>
      <c r="J2631" s="10">
        <f>VLOOKUP(B2631,home!$B$2:$E$405,4,FALSE)</f>
        <v>1.2829999999999999</v>
      </c>
      <c r="K2631" s="12">
        <f t="shared" si="3750"/>
        <v>2.5806813435839997</v>
      </c>
      <c r="L2631" s="12">
        <f t="shared" si="3751"/>
        <v>1.5093977694399998</v>
      </c>
      <c r="M2631" s="13">
        <f t="shared" si="3752"/>
        <v>1.6737909319577342E-2</v>
      </c>
      <c r="N2631" s="13">
        <f t="shared" si="3753"/>
        <v>4.3195210311634008E-2</v>
      </c>
      <c r="O2631" s="13">
        <f t="shared" si="3754"/>
        <v>2.5264162992059025E-2</v>
      </c>
      <c r="P2631" s="13">
        <f t="shared" si="3755"/>
        <v>6.5198754094872052E-2</v>
      </c>
      <c r="Q2631" s="13">
        <f t="shared" si="3756"/>
        <v>5.5736536691710553E-2</v>
      </c>
      <c r="R2631" s="13">
        <f t="shared" si="3757"/>
        <v>1.9066835633491243E-2</v>
      </c>
      <c r="S2631" s="13">
        <f t="shared" si="3758"/>
        <v>6.349176373168057E-2</v>
      </c>
      <c r="T2631" s="13">
        <f t="shared" si="3759"/>
        <v>8.4128604158778611E-2</v>
      </c>
      <c r="U2631" s="13">
        <f t="shared" si="3760"/>
        <v>4.9205427000533465E-2</v>
      </c>
      <c r="V2631" s="13">
        <f t="shared" si="3761"/>
        <v>2.7479762068211445E-2</v>
      </c>
      <c r="W2631" s="13">
        <f t="shared" si="3762"/>
        <v>4.7946080132094171E-2</v>
      </c>
      <c r="X2631" s="13">
        <f t="shared" si="3763"/>
        <v>7.2369706404774428E-2</v>
      </c>
      <c r="Y2631" s="13">
        <f t="shared" si="3764"/>
        <v>5.4617336711197097E-2</v>
      </c>
      <c r="Z2631" s="13">
        <f t="shared" si="3765"/>
        <v>9.5931463918235982E-3</v>
      </c>
      <c r="AA2631" s="13">
        <f t="shared" si="3766"/>
        <v>2.4756853919649321E-2</v>
      </c>
      <c r="AB2631" s="13">
        <f t="shared" si="3767"/>
        <v>3.1944775518136716E-2</v>
      </c>
      <c r="AC2631" s="13">
        <f t="shared" si="3768"/>
        <v>6.6900763091993819E-3</v>
      </c>
      <c r="AD2631" s="13">
        <f t="shared" si="3769"/>
        <v>3.0933388623719728E-2</v>
      </c>
      <c r="AE2631" s="13">
        <f t="shared" si="3770"/>
        <v>4.6690787789863221E-2</v>
      </c>
      <c r="AF2631" s="13">
        <f t="shared" si="3771"/>
        <v>3.5237485471707963E-2</v>
      </c>
      <c r="AG2631" s="13">
        <f t="shared" si="3772"/>
        <v>1.7729127323890138E-2</v>
      </c>
      <c r="AH2631" s="13">
        <f t="shared" si="3773"/>
        <v>3.6199684414324807E-3</v>
      </c>
      <c r="AI2631" s="13">
        <f t="shared" si="3774"/>
        <v>9.3419850211676515E-3</v>
      </c>
      <c r="AJ2631" s="13">
        <f t="shared" si="3775"/>
        <v>1.2054343228084269E-2</v>
      </c>
      <c r="AK2631" s="13">
        <f t="shared" si="3776"/>
        <v>1.0369472892625067E-2</v>
      </c>
      <c r="AL2631" s="13">
        <f t="shared" si="3777"/>
        <v>1.0423873898019994E-3</v>
      </c>
      <c r="AM2631" s="13">
        <f t="shared" si="3778"/>
        <v>1.5965843783013401E-2</v>
      </c>
      <c r="AN2631" s="13">
        <f t="shared" si="3779"/>
        <v>2.4098808993307918E-2</v>
      </c>
      <c r="AO2631" s="13">
        <f t="shared" si="3780"/>
        <v>1.8187344270329791E-2</v>
      </c>
      <c r="AP2631" s="13">
        <f t="shared" si="3781"/>
        <v>9.150645624557717E-3</v>
      </c>
      <c r="AQ2631" s="13">
        <f t="shared" si="3782"/>
        <v>3.4529910236608284E-3</v>
      </c>
      <c r="AR2631" s="13">
        <f t="shared" si="3783"/>
        <v>1.092794458188276E-3</v>
      </c>
      <c r="AS2631" s="13">
        <f t="shared" si="3784"/>
        <v>2.8201542706184691E-3</v>
      </c>
      <c r="AT2631" s="13">
        <f t="shared" si="3785"/>
        <v>3.638959756106913E-3</v>
      </c>
      <c r="AU2631" s="13">
        <f t="shared" si="3786"/>
        <v>3.1303318508793644E-3</v>
      </c>
      <c r="AV2631" s="13">
        <f t="shared" si="3787"/>
        <v>2.0195972516977873E-3</v>
      </c>
      <c r="AW2631" s="13">
        <f t="shared" si="3788"/>
        <v>1.1278847747763106E-4</v>
      </c>
      <c r="AX2631" s="13">
        <f t="shared" si="3789"/>
        <v>6.8671258642332171E-3</v>
      </c>
      <c r="AY2631" s="13">
        <f t="shared" si="3790"/>
        <v>1.0365224461937349E-2</v>
      </c>
      <c r="AZ2631" s="13">
        <f t="shared" si="3791"/>
        <v>7.8226233412965786E-3</v>
      </c>
      <c r="BA2631" s="13">
        <f t="shared" si="3792"/>
        <v>3.9358167408407784E-3</v>
      </c>
      <c r="BB2631" s="13">
        <f t="shared" si="3793"/>
        <v>1.4851782523874204E-3</v>
      </c>
      <c r="BC2631" s="13">
        <f t="shared" si="3794"/>
        <v>4.4834494827487398E-4</v>
      </c>
      <c r="BD2631" s="13">
        <f t="shared" si="3795"/>
        <v>2.7491025294096262E-4</v>
      </c>
      <c r="BE2631" s="13">
        <f t="shared" si="3796"/>
        <v>7.0945576092470053E-4</v>
      </c>
      <c r="BF2631" s="13">
        <f t="shared" si="3797"/>
        <v>9.1543962315828267E-4</v>
      </c>
      <c r="BG2631" s="13">
        <f t="shared" si="3798"/>
        <v>7.8748598555404927E-4</v>
      </c>
      <c r="BH2631" s="13">
        <f t="shared" si="3799"/>
        <v>5.0806259781329853E-4</v>
      </c>
      <c r="BI2631" s="13">
        <f t="shared" si="3800"/>
        <v>2.6222953350992005E-4</v>
      </c>
      <c r="BJ2631" s="14">
        <f t="shared" si="3801"/>
        <v>0.59036421092320979</v>
      </c>
      <c r="BK2631" s="14">
        <f t="shared" si="3802"/>
        <v>0.19100587737528016</v>
      </c>
      <c r="BL2631" s="14">
        <f t="shared" si="3803"/>
        <v>0.20178324598857131</v>
      </c>
      <c r="BM2631" s="14">
        <f t="shared" si="3804"/>
        <v>0.75729463565108091</v>
      </c>
      <c r="BN2631" s="14">
        <f t="shared" si="3805"/>
        <v>0.22519940904334423</v>
      </c>
    </row>
    <row r="2632" spans="1:66" x14ac:dyDescent="0.25">
      <c r="A2632" t="s">
        <v>290</v>
      </c>
      <c r="B2632" t="s">
        <v>297</v>
      </c>
      <c r="C2632" t="s">
        <v>501</v>
      </c>
      <c r="D2632" t="s">
        <v>505</v>
      </c>
      <c r="E2632" s="10">
        <f>VLOOKUP(A2632,home!$A$2:$E$405,3,FALSE)</f>
        <v>1.6292</v>
      </c>
      <c r="F2632" s="10">
        <f>VLOOKUP(B2632,home!$B$2:$E$405,3,FALSE)</f>
        <v>1.1554</v>
      </c>
      <c r="G2632" s="10" t="e">
        <f>VLOOKUP(C2632,away!$B$2:$E$405,4,FALSE)</f>
        <v>#N/A</v>
      </c>
      <c r="H2632" s="10">
        <f>VLOOKUP(A2632,away!$A$2:$E$405,3,FALSE)</f>
        <v>1.1462000000000001</v>
      </c>
      <c r="I2632" s="10" t="e">
        <f>VLOOKUP(C2632,away!$B$2:$E$405,3,FALSE)</f>
        <v>#N/A</v>
      </c>
      <c r="J2632" s="10">
        <f>VLOOKUP(B2632,home!$B$2:$E$405,4,FALSE)</f>
        <v>0.87239999999999995</v>
      </c>
      <c r="K2632" s="12" t="e">
        <f t="shared" si="3750"/>
        <v>#N/A</v>
      </c>
      <c r="L2632" s="12" t="e">
        <f t="shared" si="3751"/>
        <v>#N/A</v>
      </c>
      <c r="M2632" s="13" t="e">
        <f t="shared" si="3752"/>
        <v>#N/A</v>
      </c>
      <c r="N2632" s="13" t="e">
        <f t="shared" si="3753"/>
        <v>#N/A</v>
      </c>
      <c r="O2632" s="13" t="e">
        <f t="shared" si="3754"/>
        <v>#N/A</v>
      </c>
      <c r="P2632" s="13" t="e">
        <f t="shared" si="3755"/>
        <v>#N/A</v>
      </c>
      <c r="Q2632" s="13" t="e">
        <f t="shared" si="3756"/>
        <v>#N/A</v>
      </c>
      <c r="R2632" s="13" t="e">
        <f t="shared" si="3757"/>
        <v>#N/A</v>
      </c>
      <c r="S2632" s="13" t="e">
        <f t="shared" si="3758"/>
        <v>#N/A</v>
      </c>
      <c r="T2632" s="13" t="e">
        <f t="shared" si="3759"/>
        <v>#N/A</v>
      </c>
      <c r="U2632" s="13" t="e">
        <f t="shared" si="3760"/>
        <v>#N/A</v>
      </c>
      <c r="V2632" s="13" t="e">
        <f t="shared" si="3761"/>
        <v>#N/A</v>
      </c>
      <c r="W2632" s="13" t="e">
        <f t="shared" si="3762"/>
        <v>#N/A</v>
      </c>
      <c r="X2632" s="13" t="e">
        <f t="shared" si="3763"/>
        <v>#N/A</v>
      </c>
      <c r="Y2632" s="13" t="e">
        <f t="shared" si="3764"/>
        <v>#N/A</v>
      </c>
      <c r="Z2632" s="13" t="e">
        <f t="shared" si="3765"/>
        <v>#N/A</v>
      </c>
      <c r="AA2632" s="13" t="e">
        <f t="shared" si="3766"/>
        <v>#N/A</v>
      </c>
      <c r="AB2632" s="13" t="e">
        <f t="shared" si="3767"/>
        <v>#N/A</v>
      </c>
      <c r="AC2632" s="13" t="e">
        <f t="shared" si="3768"/>
        <v>#N/A</v>
      </c>
      <c r="AD2632" s="13" t="e">
        <f t="shared" si="3769"/>
        <v>#N/A</v>
      </c>
      <c r="AE2632" s="13" t="e">
        <f t="shared" si="3770"/>
        <v>#N/A</v>
      </c>
      <c r="AF2632" s="13" t="e">
        <f t="shared" si="3771"/>
        <v>#N/A</v>
      </c>
      <c r="AG2632" s="13" t="e">
        <f t="shared" si="3772"/>
        <v>#N/A</v>
      </c>
      <c r="AH2632" s="13" t="e">
        <f t="shared" si="3773"/>
        <v>#N/A</v>
      </c>
      <c r="AI2632" s="13" t="e">
        <f t="shared" si="3774"/>
        <v>#N/A</v>
      </c>
      <c r="AJ2632" s="13" t="e">
        <f t="shared" si="3775"/>
        <v>#N/A</v>
      </c>
      <c r="AK2632" s="13" t="e">
        <f t="shared" si="3776"/>
        <v>#N/A</v>
      </c>
      <c r="AL2632" s="13" t="e">
        <f t="shared" si="3777"/>
        <v>#N/A</v>
      </c>
      <c r="AM2632" s="13" t="e">
        <f t="shared" si="3778"/>
        <v>#N/A</v>
      </c>
      <c r="AN2632" s="13" t="e">
        <f t="shared" si="3779"/>
        <v>#N/A</v>
      </c>
      <c r="AO2632" s="13" t="e">
        <f t="shared" si="3780"/>
        <v>#N/A</v>
      </c>
      <c r="AP2632" s="13" t="e">
        <f t="shared" si="3781"/>
        <v>#N/A</v>
      </c>
      <c r="AQ2632" s="13" t="e">
        <f t="shared" si="3782"/>
        <v>#N/A</v>
      </c>
      <c r="AR2632" s="13" t="e">
        <f t="shared" si="3783"/>
        <v>#N/A</v>
      </c>
      <c r="AS2632" s="13" t="e">
        <f t="shared" si="3784"/>
        <v>#N/A</v>
      </c>
      <c r="AT2632" s="13" t="e">
        <f t="shared" si="3785"/>
        <v>#N/A</v>
      </c>
      <c r="AU2632" s="13" t="e">
        <f t="shared" si="3786"/>
        <v>#N/A</v>
      </c>
      <c r="AV2632" s="13" t="e">
        <f t="shared" si="3787"/>
        <v>#N/A</v>
      </c>
      <c r="AW2632" s="13" t="e">
        <f t="shared" si="3788"/>
        <v>#N/A</v>
      </c>
      <c r="AX2632" s="13" t="e">
        <f t="shared" si="3789"/>
        <v>#N/A</v>
      </c>
      <c r="AY2632" s="13" t="e">
        <f t="shared" si="3790"/>
        <v>#N/A</v>
      </c>
      <c r="AZ2632" s="13" t="e">
        <f t="shared" si="3791"/>
        <v>#N/A</v>
      </c>
      <c r="BA2632" s="13" t="e">
        <f t="shared" si="3792"/>
        <v>#N/A</v>
      </c>
      <c r="BB2632" s="13" t="e">
        <f t="shared" si="3793"/>
        <v>#N/A</v>
      </c>
      <c r="BC2632" s="13" t="e">
        <f t="shared" si="3794"/>
        <v>#N/A</v>
      </c>
      <c r="BD2632" s="13" t="e">
        <f t="shared" si="3795"/>
        <v>#N/A</v>
      </c>
      <c r="BE2632" s="13" t="e">
        <f t="shared" si="3796"/>
        <v>#N/A</v>
      </c>
      <c r="BF2632" s="13" t="e">
        <f t="shared" si="3797"/>
        <v>#N/A</v>
      </c>
      <c r="BG2632" s="13" t="e">
        <f t="shared" si="3798"/>
        <v>#N/A</v>
      </c>
      <c r="BH2632" s="13" t="e">
        <f t="shared" si="3799"/>
        <v>#N/A</v>
      </c>
      <c r="BI2632" s="13" t="e">
        <f t="shared" si="3800"/>
        <v>#N/A</v>
      </c>
      <c r="BJ2632" s="14" t="e">
        <f t="shared" si="3801"/>
        <v>#N/A</v>
      </c>
      <c r="BK2632" s="14" t="e">
        <f t="shared" si="3802"/>
        <v>#N/A</v>
      </c>
      <c r="BL2632" s="14" t="e">
        <f t="shared" si="3803"/>
        <v>#N/A</v>
      </c>
      <c r="BM2632" s="14" t="e">
        <f t="shared" si="3804"/>
        <v>#N/A</v>
      </c>
      <c r="BN2632" s="14" t="e">
        <f t="shared" si="3805"/>
        <v>#N/A</v>
      </c>
    </row>
    <row r="2633" spans="1:66" x14ac:dyDescent="0.25">
      <c r="A2633" t="s">
        <v>290</v>
      </c>
      <c r="B2633" t="s">
        <v>301</v>
      </c>
      <c r="C2633" t="s">
        <v>293</v>
      </c>
      <c r="D2633" t="s">
        <v>505</v>
      </c>
      <c r="E2633" s="10">
        <f>VLOOKUP(A2633,home!$A$2:$E$405,3,FALSE)</f>
        <v>1.6292</v>
      </c>
      <c r="F2633" s="10">
        <f>VLOOKUP(B2633,home!$B$2:$E$405,3,FALSE)</f>
        <v>0.93879999999999997</v>
      </c>
      <c r="G2633" s="10">
        <f>VLOOKUP(C2633,away!$B$2:$E$405,4,FALSE)</f>
        <v>1.2998000000000001</v>
      </c>
      <c r="H2633" s="10">
        <f>VLOOKUP(A2633,away!$A$2:$E$405,3,FALSE)</f>
        <v>1.1462000000000001</v>
      </c>
      <c r="I2633" s="10">
        <f>VLOOKUP(C2633,away!$B$2:$E$405,3,FALSE)</f>
        <v>0.66720000000000002</v>
      </c>
      <c r="J2633" s="10">
        <f>VLOOKUP(B2633,home!$B$2:$E$405,4,FALSE)</f>
        <v>1.7962</v>
      </c>
      <c r="K2633" s="12">
        <f t="shared" si="3750"/>
        <v>1.9880349494080001</v>
      </c>
      <c r="L2633" s="12">
        <f t="shared" si="3751"/>
        <v>1.3736343223680001</v>
      </c>
      <c r="M2633" s="13">
        <f t="shared" si="3752"/>
        <v>3.4677324724781827E-2</v>
      </c>
      <c r="N2633" s="13">
        <f t="shared" si="3753"/>
        <v>6.8939733504836426E-2</v>
      </c>
      <c r="O2633" s="13">
        <f t="shared" si="3754"/>
        <v>4.7633963449860782E-2</v>
      </c>
      <c r="P2633" s="13">
        <f t="shared" si="3755"/>
        <v>9.4697984117146486E-2</v>
      </c>
      <c r="Q2633" s="13">
        <f t="shared" si="3756"/>
        <v>6.852729980524426E-2</v>
      </c>
      <c r="R2633" s="13">
        <f t="shared" si="3757"/>
        <v>3.2715823552575803E-2</v>
      </c>
      <c r="S2633" s="13">
        <f t="shared" si="3758"/>
        <v>6.4651095975712933E-2</v>
      </c>
      <c r="T2633" s="13">
        <f t="shared" si="3759"/>
        <v>9.4131451031685465E-2</v>
      </c>
      <c r="U2633" s="13">
        <f t="shared" si="3760"/>
        <v>6.5040200621186095E-2</v>
      </c>
      <c r="V2633" s="13">
        <f t="shared" si="3761"/>
        <v>1.9616816555532789E-2</v>
      </c>
      <c r="W2633" s="13">
        <f t="shared" si="3762"/>
        <v>4.5411555667128539E-2</v>
      </c>
      <c r="X2633" s="13">
        <f t="shared" si="3763"/>
        <v>6.2378871496492821E-2</v>
      </c>
      <c r="Y2633" s="13">
        <f t="shared" si="3764"/>
        <v>4.2842879439082743E-2</v>
      </c>
      <c r="Z2633" s="13">
        <f t="shared" si="3765"/>
        <v>1.4979859372117845E-2</v>
      </c>
      <c r="AA2633" s="13">
        <f t="shared" si="3766"/>
        <v>2.9780483968987252E-2</v>
      </c>
      <c r="AB2633" s="13">
        <f t="shared" si="3767"/>
        <v>2.9602321470315669E-2</v>
      </c>
      <c r="AC2633" s="13">
        <f t="shared" si="3768"/>
        <v>3.3481406750454495E-3</v>
      </c>
      <c r="AD2633" s="13">
        <f t="shared" si="3769"/>
        <v>2.2569939943309615E-2</v>
      </c>
      <c r="AE2633" s="13">
        <f t="shared" si="3770"/>
        <v>3.1002844159914559E-2</v>
      </c>
      <c r="AF2633" s="13">
        <f t="shared" si="3771"/>
        <v>2.1293285414542475E-2</v>
      </c>
      <c r="AG2633" s="13">
        <f t="shared" si="3772"/>
        <v>9.7497292271311597E-3</v>
      </c>
      <c r="AH2633" s="13">
        <f t="shared" si="3773"/>
        <v>5.1442122444467584E-3</v>
      </c>
      <c r="AI2633" s="13">
        <f t="shared" si="3774"/>
        <v>1.0226873729132726E-2</v>
      </c>
      <c r="AJ2633" s="13">
        <f t="shared" si="3775"/>
        <v>1.0165691198349192E-2</v>
      </c>
      <c r="AK2633" s="13">
        <f t="shared" si="3776"/>
        <v>6.7365831290691625E-3</v>
      </c>
      <c r="AL2633" s="13">
        <f t="shared" si="3777"/>
        <v>3.6572852719614812E-4</v>
      </c>
      <c r="AM2633" s="13">
        <f t="shared" si="3778"/>
        <v>8.9739658826678195E-3</v>
      </c>
      <c r="AN2633" s="13">
        <f t="shared" si="3779"/>
        <v>1.232694754419196E-2</v>
      </c>
      <c r="AO2633" s="13">
        <f t="shared" si="3780"/>
        <v>8.4663591183660042E-3</v>
      </c>
      <c r="AP2633" s="13">
        <f t="shared" si="3781"/>
        <v>3.8765604901602759E-3</v>
      </c>
      <c r="AQ2633" s="13">
        <f t="shared" si="3782"/>
        <v>1.3312441355049684E-3</v>
      </c>
      <c r="AR2633" s="13">
        <f t="shared" si="3783"/>
        <v>1.4132533001035578E-3</v>
      </c>
      <c r="AS2633" s="13">
        <f t="shared" si="3784"/>
        <v>2.8095969529720656E-3</v>
      </c>
      <c r="AT2633" s="13">
        <f t="shared" si="3785"/>
        <v>2.7927884681293457E-3</v>
      </c>
      <c r="AU2633" s="13">
        <f t="shared" si="3786"/>
        <v>1.8507203603149234E-3</v>
      </c>
      <c r="AV2633" s="13">
        <f t="shared" si="3787"/>
        <v>9.1982418947175856E-4</v>
      </c>
      <c r="AW2633" s="13">
        <f t="shared" si="3788"/>
        <v>2.7742876276324817E-5</v>
      </c>
      <c r="AX2633" s="13">
        <f t="shared" si="3789"/>
        <v>2.9734263015897761E-3</v>
      </c>
      <c r="AY2633" s="13">
        <f t="shared" si="3790"/>
        <v>4.0844004228954602E-3</v>
      </c>
      <c r="AZ2633" s="13">
        <f t="shared" si="3791"/>
        <v>2.8052363035917897E-3</v>
      </c>
      <c r="BA2633" s="13">
        <f t="shared" si="3792"/>
        <v>1.2844562896554741E-3</v>
      </c>
      <c r="BB2633" s="13">
        <f t="shared" si="3793"/>
        <v>4.410933112630533E-4</v>
      </c>
      <c r="BC2633" s="13">
        <f t="shared" si="3794"/>
        <v>1.2118018234357626E-4</v>
      </c>
      <c r="BD2633" s="13">
        <f t="shared" si="3795"/>
        <v>3.235488732036814E-4</v>
      </c>
      <c r="BE2633" s="13">
        <f t="shared" si="3796"/>
        <v>6.4322646777049616E-4</v>
      </c>
      <c r="BF2633" s="13">
        <f t="shared" si="3797"/>
        <v>6.3937834915600252E-4</v>
      </c>
      <c r="BG2633" s="13">
        <f t="shared" si="3798"/>
        <v>4.2370216800564133E-4</v>
      </c>
      <c r="BH2633" s="13">
        <f t="shared" si="3799"/>
        <v>2.1058367953378878E-4</v>
      </c>
      <c r="BI2633" s="13">
        <f t="shared" si="3800"/>
        <v>8.3729542937621183E-5</v>
      </c>
      <c r="BJ2633" s="14">
        <f t="shared" si="3801"/>
        <v>0.51353245967159822</v>
      </c>
      <c r="BK2633" s="14">
        <f t="shared" si="3802"/>
        <v>0.22144149099831112</v>
      </c>
      <c r="BL2633" s="14">
        <f t="shared" si="3803"/>
        <v>0.24915650571552228</v>
      </c>
      <c r="BM2633" s="14">
        <f t="shared" si="3804"/>
        <v>0.64786152905648486</v>
      </c>
      <c r="BN2633" s="14">
        <f t="shared" si="3805"/>
        <v>0.34719212915444558</v>
      </c>
    </row>
    <row r="2634" spans="1:66" x14ac:dyDescent="0.25">
      <c r="A2634" t="s">
        <v>290</v>
      </c>
      <c r="B2634" t="s">
        <v>313</v>
      </c>
      <c r="C2634" t="s">
        <v>308</v>
      </c>
      <c r="D2634" t="s">
        <v>505</v>
      </c>
      <c r="E2634" s="10">
        <f>VLOOKUP(A2634,home!$A$2:$E$405,3,FALSE)</f>
        <v>1.6292</v>
      </c>
      <c r="F2634" s="10">
        <f>VLOOKUP(B2634,home!$B$2:$E$405,3,FALSE)</f>
        <v>0.90259999999999996</v>
      </c>
      <c r="G2634" s="10">
        <f>VLOOKUP(C2634,away!$B$2:$E$405,4,FALSE)</f>
        <v>0.75019999999999998</v>
      </c>
      <c r="H2634" s="10">
        <f>VLOOKUP(A2634,away!$A$2:$E$405,3,FALSE)</f>
        <v>1.1462000000000001</v>
      </c>
      <c r="I2634" s="10">
        <f>VLOOKUP(C2634,away!$B$2:$E$405,3,FALSE)</f>
        <v>0.96940000000000004</v>
      </c>
      <c r="J2634" s="10">
        <f>VLOOKUP(B2634,home!$B$2:$E$405,4,FALSE)</f>
        <v>1.2317</v>
      </c>
      <c r="K2634" s="12">
        <f t="shared" si="3750"/>
        <v>1.1031810431839999</v>
      </c>
      <c r="L2634" s="12">
        <f t="shared" si="3751"/>
        <v>1.3685742390760003</v>
      </c>
      <c r="M2634" s="13">
        <f t="shared" si="3752"/>
        <v>8.4436518926532214E-2</v>
      </c>
      <c r="N2634" s="13">
        <f t="shared" si="3753"/>
        <v>9.3148767032197363E-2</v>
      </c>
      <c r="O2634" s="13">
        <f t="shared" si="3754"/>
        <v>0.11555764464010512</v>
      </c>
      <c r="P2634" s="13">
        <f t="shared" si="3755"/>
        <v>0.12748100296195713</v>
      </c>
      <c r="Q2634" s="13">
        <f t="shared" si="3756"/>
        <v>5.1379976992941431E-2</v>
      </c>
      <c r="R2634" s="13">
        <f t="shared" si="3757"/>
        <v>7.9074607791373361E-2</v>
      </c>
      <c r="S2634" s="13">
        <f t="shared" si="3758"/>
        <v>4.8117231509528451E-2</v>
      </c>
      <c r="T2634" s="13">
        <f t="shared" si="3759"/>
        <v>7.0317312916857222E-2</v>
      </c>
      <c r="U2634" s="13">
        <f t="shared" si="3760"/>
        <v>8.7233608312652922E-2</v>
      </c>
      <c r="V2634" s="13">
        <f t="shared" si="3761"/>
        <v>8.0718535462712716E-3</v>
      </c>
      <c r="W2634" s="13">
        <f t="shared" si="3762"/>
        <v>1.8893805539281019E-2</v>
      </c>
      <c r="X2634" s="13">
        <f t="shared" si="3763"/>
        <v>2.5857575539171437E-2</v>
      </c>
      <c r="Y2634" s="13">
        <f t="shared" si="3764"/>
        <v>1.7694005883935878E-2</v>
      </c>
      <c r="Z2634" s="13">
        <f t="shared" si="3765"/>
        <v>3.6073157062770651E-2</v>
      </c>
      <c r="AA2634" s="13">
        <f t="shared" si="3766"/>
        <v>3.9795223039447603E-2</v>
      </c>
      <c r="AB2634" s="13">
        <f t="shared" si="3767"/>
        <v>2.1950667833198878E-2</v>
      </c>
      <c r="AC2634" s="13">
        <f t="shared" si="3768"/>
        <v>7.6167279197051751E-4</v>
      </c>
      <c r="AD2634" s="13">
        <f t="shared" si="3769"/>
        <v>5.2108220261349166E-3</v>
      </c>
      <c r="AE2634" s="13">
        <f t="shared" si="3770"/>
        <v>7.1313967893780559E-3</v>
      </c>
      <c r="AF2634" s="13">
        <f t="shared" si="3771"/>
        <v>4.8799229672860534E-3</v>
      </c>
      <c r="AG2634" s="13">
        <f t="shared" si="3772"/>
        <v>2.2261789539010021E-3</v>
      </c>
      <c r="AH2634" s="13">
        <f t="shared" si="3773"/>
        <v>1.2342198369562596E-2</v>
      </c>
      <c r="AI2634" s="13">
        <f t="shared" si="3774"/>
        <v>1.3615679272517927E-2</v>
      </c>
      <c r="AJ2634" s="13">
        <f t="shared" si="3775"/>
        <v>7.5102796317575464E-3</v>
      </c>
      <c r="AK2634" s="13">
        <f t="shared" si="3776"/>
        <v>2.7617327062552793E-3</v>
      </c>
      <c r="AL2634" s="13">
        <f t="shared" si="3777"/>
        <v>4.5998491024349696E-5</v>
      </c>
      <c r="AM2634" s="13">
        <f t="shared" si="3778"/>
        <v>1.1496960157275358E-3</v>
      </c>
      <c r="AN2634" s="13">
        <f t="shared" si="3779"/>
        <v>1.5734443498930215E-3</v>
      </c>
      <c r="AO2634" s="13">
        <f t="shared" si="3780"/>
        <v>1.0766877019416372E-3</v>
      </c>
      <c r="AP2634" s="13">
        <f t="shared" si="3781"/>
        <v>4.9117568413575439E-4</v>
      </c>
      <c r="AQ2634" s="13">
        <f t="shared" si="3782"/>
        <v>1.6805259704218096E-4</v>
      </c>
      <c r="AR2634" s="13">
        <f t="shared" si="3783"/>
        <v>3.3782429484298356E-3</v>
      </c>
      <c r="AS2634" s="13">
        <f t="shared" si="3784"/>
        <v>3.7268135799778182E-3</v>
      </c>
      <c r="AT2634" s="13">
        <f t="shared" si="3785"/>
        <v>2.0556750464561131E-3</v>
      </c>
      <c r="AU2634" s="13">
        <f t="shared" si="3786"/>
        <v>7.5592724739892425E-4</v>
      </c>
      <c r="AV2634" s="13">
        <f t="shared" si="3787"/>
        <v>2.0848115233918871E-4</v>
      </c>
      <c r="AW2634" s="13">
        <f t="shared" si="3788"/>
        <v>1.9291066383593728E-6</v>
      </c>
      <c r="AX2634" s="13">
        <f t="shared" si="3789"/>
        <v>2.1138714166246534E-4</v>
      </c>
      <c r="AY2634" s="13">
        <f t="shared" si="3790"/>
        <v>2.892989965511592E-4</v>
      </c>
      <c r="AZ2634" s="13">
        <f t="shared" si="3791"/>
        <v>1.979635770352266E-4</v>
      </c>
      <c r="BA2634" s="13">
        <f t="shared" si="3792"/>
        <v>9.0309283935249463E-5</v>
      </c>
      <c r="BB2634" s="13">
        <f t="shared" si="3793"/>
        <v>3.0898739885795617E-5</v>
      </c>
      <c r="BC2634" s="13">
        <f t="shared" si="3794"/>
        <v>8.457443885521998E-6</v>
      </c>
      <c r="BD2634" s="13">
        <f t="shared" si="3795"/>
        <v>7.7056271209353759E-4</v>
      </c>
      <c r="BE2634" s="13">
        <f t="shared" si="3796"/>
        <v>8.5007017656604095E-4</v>
      </c>
      <c r="BF2634" s="13">
        <f t="shared" si="3797"/>
        <v>4.6889065208186606E-4</v>
      </c>
      <c r="BG2634" s="13">
        <f t="shared" si="3798"/>
        <v>1.7242375956763302E-4</v>
      </c>
      <c r="BH2634" s="13">
        <f t="shared" si="3799"/>
        <v>4.7553655737382135E-5</v>
      </c>
      <c r="BI2634" s="13">
        <f t="shared" si="3800"/>
        <v>1.04920583087156E-5</v>
      </c>
      <c r="BJ2634" s="14">
        <f t="shared" si="3801"/>
        <v>0.30202713617277999</v>
      </c>
      <c r="BK2634" s="14">
        <f t="shared" si="3802"/>
        <v>0.26920357722383509</v>
      </c>
      <c r="BL2634" s="14">
        <f t="shared" si="3803"/>
        <v>0.39228677458582822</v>
      </c>
      <c r="BM2634" s="14">
        <f t="shared" si="3804"/>
        <v>0.44822475681019452</v>
      </c>
      <c r="BN2634" s="14">
        <f t="shared" si="3805"/>
        <v>0.55107851834510657</v>
      </c>
    </row>
    <row r="2635" spans="1:66" x14ac:dyDescent="0.25">
      <c r="A2635" t="s">
        <v>338</v>
      </c>
      <c r="B2635" t="s">
        <v>84</v>
      </c>
      <c r="C2635" t="s">
        <v>76</v>
      </c>
      <c r="D2635" t="s">
        <v>506</v>
      </c>
      <c r="E2635" s="10">
        <f>VLOOKUP(A2635,home!$A$2:$E$405,3,FALSE)</f>
        <v>1.4215</v>
      </c>
      <c r="F2635" s="10">
        <f>VLOOKUP(B2635,home!$B$2:$E$405,3,FALSE)</f>
        <v>0.81169999999999998</v>
      </c>
      <c r="G2635" s="10">
        <f>VLOOKUP(C2635,away!$B$2:$E$405,4,FALSE)</f>
        <v>0.59530000000000005</v>
      </c>
      <c r="H2635" s="10">
        <f>VLOOKUP(A2635,away!$A$2:$E$405,3,FALSE)</f>
        <v>1.0277000000000001</v>
      </c>
      <c r="I2635" s="10">
        <f>VLOOKUP(C2635,away!$B$2:$E$405,3,FALSE)</f>
        <v>1.1976</v>
      </c>
      <c r="J2635" s="10">
        <f>VLOOKUP(B2635,home!$B$2:$E$405,4,FALSE)</f>
        <v>0.5988</v>
      </c>
      <c r="K2635" s="12">
        <f t="shared" si="3750"/>
        <v>0.68687592171500012</v>
      </c>
      <c r="L2635" s="12">
        <f t="shared" si="3751"/>
        <v>0.73698718377600003</v>
      </c>
      <c r="M2635" s="13">
        <f t="shared" si="3752"/>
        <v>0.24078205145054843</v>
      </c>
      <c r="N2635" s="13">
        <f t="shared" si="3753"/>
        <v>0.16538739352252402</v>
      </c>
      <c r="O2635" s="13">
        <f t="shared" si="3754"/>
        <v>0.17745328600234761</v>
      </c>
      <c r="P2635" s="13">
        <f t="shared" si="3755"/>
        <v>0.12188838938421805</v>
      </c>
      <c r="Q2635" s="13">
        <f t="shared" si="3756"/>
        <v>5.6800309182912567E-2</v>
      </c>
      <c r="R2635" s="13">
        <f t="shared" si="3757"/>
        <v>6.5390398751333623E-2</v>
      </c>
      <c r="S2635" s="13">
        <f t="shared" si="3758"/>
        <v>1.5425547063388596E-2</v>
      </c>
      <c r="T2635" s="13">
        <f t="shared" si="3759"/>
        <v>4.18610999023208E-2</v>
      </c>
      <c r="U2635" s="13">
        <f t="shared" si="3760"/>
        <v>4.4915090413633674E-2</v>
      </c>
      <c r="V2635" s="13">
        <f t="shared" si="3761"/>
        <v>8.6763346335640319E-4</v>
      </c>
      <c r="W2635" s="13">
        <f t="shared" si="3762"/>
        <v>1.3004921574570017E-2</v>
      </c>
      <c r="X2635" s="13">
        <f t="shared" si="3763"/>
        <v>9.5844605264701014E-3</v>
      </c>
      <c r="Y2635" s="13">
        <f t="shared" si="3764"/>
        <v>3.5318122857077188E-3</v>
      </c>
      <c r="Z2635" s="13">
        <f t="shared" si="3765"/>
        <v>1.6063961940578346E-2</v>
      </c>
      <c r="AA2635" s="13">
        <f t="shared" si="3766"/>
        <v>1.1033948664329433E-2</v>
      </c>
      <c r="AB2635" s="13">
        <f t="shared" si="3767"/>
        <v>3.7894768294836367E-3</v>
      </c>
      <c r="AC2635" s="13">
        <f t="shared" si="3768"/>
        <v>2.745077051717107E-5</v>
      </c>
      <c r="AD2635" s="13">
        <f t="shared" si="3769"/>
        <v>2.2331918733410174E-3</v>
      </c>
      <c r="AE2635" s="13">
        <f t="shared" si="3770"/>
        <v>1.6458337895650461E-3</v>
      </c>
      <c r="AF2635" s="13">
        <f t="shared" si="3771"/>
        <v>6.0647920476746258E-4</v>
      </c>
      <c r="AG2635" s="13">
        <f t="shared" si="3772"/>
        <v>1.4898913371342678E-4</v>
      </c>
      <c r="AH2635" s="13">
        <f t="shared" si="3773"/>
        <v>2.9597335177179202E-3</v>
      </c>
      <c r="AI2635" s="13">
        <f t="shared" si="3774"/>
        <v>2.032969688013276E-3</v>
      </c>
      <c r="AJ2635" s="13">
        <f t="shared" si="3775"/>
        <v>6.9819896413638761E-4</v>
      </c>
      <c r="AK2635" s="13">
        <f t="shared" si="3776"/>
        <v>1.598586856772132E-4</v>
      </c>
      <c r="AL2635" s="13">
        <f t="shared" si="3777"/>
        <v>5.5584379077041719E-7</v>
      </c>
      <c r="AM2635" s="13">
        <f t="shared" si="3778"/>
        <v>3.0678514527351193E-4</v>
      </c>
      <c r="AN2635" s="13">
        <f t="shared" si="3779"/>
        <v>2.2609672023943657E-4</v>
      </c>
      <c r="AO2635" s="13">
        <f t="shared" si="3780"/>
        <v>8.3315192555126247E-5</v>
      </c>
      <c r="AP2635" s="13">
        <f t="shared" si="3781"/>
        <v>2.0467409708985887E-5</v>
      </c>
      <c r="AQ2635" s="13">
        <f t="shared" si="3782"/>
        <v>3.7710546601537666E-6</v>
      </c>
      <c r="AR2635" s="13">
        <f t="shared" si="3783"/>
        <v>4.362571339900729E-4</v>
      </c>
      <c r="AS2635" s="13">
        <f t="shared" si="3784"/>
        <v>2.996545210141756E-4</v>
      </c>
      <c r="AT2635" s="13">
        <f t="shared" si="3785"/>
        <v>1.0291273765883937E-4</v>
      </c>
      <c r="AU2635" s="13">
        <f t="shared" si="3786"/>
        <v>2.3562760511876431E-5</v>
      </c>
      <c r="AV2635" s="13">
        <f t="shared" si="3787"/>
        <v>4.0461732111862327E-6</v>
      </c>
      <c r="AW2635" s="13">
        <f t="shared" si="3788"/>
        <v>7.8160708221479856E-9</v>
      </c>
      <c r="AX2635" s="13">
        <f t="shared" si="3789"/>
        <v>3.5120554904702275E-5</v>
      </c>
      <c r="AY2635" s="13">
        <f t="shared" si="3790"/>
        <v>2.5883398851866912E-5</v>
      </c>
      <c r="AZ2635" s="13">
        <f t="shared" si="3791"/>
        <v>9.5378666131941735E-6</v>
      </c>
      <c r="BA2635" s="13">
        <f t="shared" si="3792"/>
        <v>2.3430951514963701E-6</v>
      </c>
      <c r="BB2635" s="13">
        <f t="shared" si="3793"/>
        <v>4.3170777425512735E-7</v>
      </c>
      <c r="BC2635" s="13">
        <f t="shared" si="3794"/>
        <v>6.3632619352498312E-8</v>
      </c>
      <c r="BD2635" s="13">
        <f t="shared" si="3795"/>
        <v>5.3585986096922138E-5</v>
      </c>
      <c r="BE2635" s="13">
        <f t="shared" si="3796"/>
        <v>3.6806923591330571E-5</v>
      </c>
      <c r="BF2635" s="13">
        <f t="shared" si="3797"/>
        <v>1.2640894783644384E-5</v>
      </c>
      <c r="BG2635" s="13">
        <f t="shared" si="3798"/>
        <v>2.8942420852726915E-6</v>
      </c>
      <c r="BH2635" s="13">
        <f t="shared" si="3799"/>
        <v>4.9699629999700583E-7</v>
      </c>
      <c r="BI2635" s="13">
        <f t="shared" si="3800"/>
        <v>6.8274958329877644E-8</v>
      </c>
      <c r="BJ2635" s="14">
        <f t="shared" si="3801"/>
        <v>0.29551830677424418</v>
      </c>
      <c r="BK2635" s="14">
        <f t="shared" si="3802"/>
        <v>0.37901751137467127</v>
      </c>
      <c r="BL2635" s="14">
        <f t="shared" si="3803"/>
        <v>0.30940588816087444</v>
      </c>
      <c r="BM2635" s="14">
        <f t="shared" si="3804"/>
        <v>0.17227796437370299</v>
      </c>
      <c r="BN2635" s="14">
        <f t="shared" si="3805"/>
        <v>0.82770182829388439</v>
      </c>
    </row>
    <row r="2636" spans="1:66" x14ac:dyDescent="0.25">
      <c r="A2636" t="s">
        <v>338</v>
      </c>
      <c r="B2636" t="s">
        <v>80</v>
      </c>
      <c r="C2636" t="s">
        <v>73</v>
      </c>
      <c r="D2636" t="s">
        <v>506</v>
      </c>
      <c r="E2636" s="10">
        <f>VLOOKUP(A2636,home!$A$2:$E$405,3,FALSE)</f>
        <v>1.4215</v>
      </c>
      <c r="F2636" s="10">
        <f>VLOOKUP(B2636,home!$B$2:$E$405,3,FALSE)</f>
        <v>1.1725000000000001</v>
      </c>
      <c r="G2636" s="10">
        <f>VLOOKUP(C2636,away!$B$2:$E$405,4,FALSE)</f>
        <v>1.407</v>
      </c>
      <c r="H2636" s="10">
        <f>VLOOKUP(A2636,away!$A$2:$E$405,3,FALSE)</f>
        <v>1.0277000000000001</v>
      </c>
      <c r="I2636" s="10">
        <f>VLOOKUP(C2636,away!$B$2:$E$405,3,FALSE)</f>
        <v>0.16220000000000001</v>
      </c>
      <c r="J2636" s="10">
        <f>VLOOKUP(B2636,home!$B$2:$E$405,4,FALSE)</f>
        <v>0.89200000000000002</v>
      </c>
      <c r="K2636" s="12">
        <f t="shared" si="3750"/>
        <v>2.3450592112500002</v>
      </c>
      <c r="L2636" s="12">
        <f t="shared" si="3751"/>
        <v>0.14869010248</v>
      </c>
      <c r="M2636" s="13">
        <f t="shared" si="3752"/>
        <v>8.259969311887197E-2</v>
      </c>
      <c r="N2636" s="13">
        <f t="shared" si="3753"/>
        <v>0.19370117119483396</v>
      </c>
      <c r="O2636" s="13">
        <f t="shared" si="3754"/>
        <v>1.2281756834661624E-2</v>
      </c>
      <c r="P2636" s="13">
        <f t="shared" si="3755"/>
        <v>2.8801446995455886E-2</v>
      </c>
      <c r="Q2636" s="13">
        <f t="shared" si="3756"/>
        <v>0.22712035787017934</v>
      </c>
      <c r="R2636" s="13">
        <f t="shared" si="3757"/>
        <v>9.1308784119013852E-4</v>
      </c>
      <c r="S2636" s="13">
        <f t="shared" si="3758"/>
        <v>2.5106732171457959E-3</v>
      </c>
      <c r="T2636" s="13">
        <f t="shared" si="3759"/>
        <v>3.3770549287011245E-2</v>
      </c>
      <c r="U2636" s="13">
        <f t="shared" si="3760"/>
        <v>2.1412450526633116E-3</v>
      </c>
      <c r="V2636" s="13">
        <f t="shared" si="3761"/>
        <v>9.7271038797888592E-5</v>
      </c>
      <c r="W2636" s="13">
        <f t="shared" si="3762"/>
        <v>0.1775368957619535</v>
      </c>
      <c r="X2636" s="13">
        <f t="shared" si="3763"/>
        <v>2.6397979224825945E-2</v>
      </c>
      <c r="Y2636" s="13">
        <f t="shared" si="3764"/>
        <v>1.9625591181021401E-3</v>
      </c>
      <c r="Z2636" s="13">
        <f t="shared" si="3765"/>
        <v>4.5255708226601239E-5</v>
      </c>
      <c r="AA2636" s="13">
        <f t="shared" si="3766"/>
        <v>1.0612731543843364E-4</v>
      </c>
      <c r="AB2636" s="13">
        <f t="shared" si="3767"/>
        <v>1.2443741931706661E-4</v>
      </c>
      <c r="AC2636" s="13">
        <f t="shared" si="3768"/>
        <v>2.1198222432395434E-6</v>
      </c>
      <c r="AD2636" s="13">
        <f t="shared" si="3769"/>
        <v>0.10408363318582504</v>
      </c>
      <c r="AE2636" s="13">
        <f t="shared" si="3770"/>
        <v>1.5476206084891057E-2</v>
      </c>
      <c r="AF2636" s="13">
        <f t="shared" si="3771"/>
        <v>1.1505793343820252E-3</v>
      </c>
      <c r="AG2636" s="13">
        <f t="shared" si="3772"/>
        <v>5.7026586380211198E-5</v>
      </c>
      <c r="AH2636" s="13">
        <f t="shared" si="3773"/>
        <v>1.6822689735045788E-6</v>
      </c>
      <c r="AI2636" s="13">
        <f t="shared" si="3774"/>
        <v>3.9450203521169952E-6</v>
      </c>
      <c r="AJ2636" s="13">
        <f t="shared" si="3775"/>
        <v>4.6256531576503399E-6</v>
      </c>
      <c r="AK2636" s="13">
        <f t="shared" si="3776"/>
        <v>3.6158101817985265E-6</v>
      </c>
      <c r="AL2636" s="13">
        <f t="shared" si="3777"/>
        <v>2.9566186349185254E-8</v>
      </c>
      <c r="AM2636" s="13">
        <f t="shared" si="3778"/>
        <v>4.8816456548557027E-2</v>
      </c>
      <c r="AN2636" s="13">
        <f t="shared" si="3779"/>
        <v>7.2585239269154118E-3</v>
      </c>
      <c r="AO2636" s="13">
        <f t="shared" si="3780"/>
        <v>5.3963533327329222E-4</v>
      </c>
      <c r="AP2636" s="13">
        <f t="shared" si="3781"/>
        <v>2.6746144335411605E-5</v>
      </c>
      <c r="AQ2636" s="13">
        <f t="shared" si="3782"/>
        <v>9.942217355443054E-7</v>
      </c>
      <c r="AR2636" s="13">
        <f t="shared" si="3783"/>
        <v>5.0027349213864057E-8</v>
      </c>
      <c r="AS2636" s="13">
        <f t="shared" si="3784"/>
        <v>1.1731709608839237E-7</v>
      </c>
      <c r="AT2636" s="13">
        <f t="shared" si="3785"/>
        <v>1.3755776840959297E-7</v>
      </c>
      <c r="AU2636" s="13">
        <f t="shared" si="3786"/>
        <v>1.0752703729597009E-7</v>
      </c>
      <c r="AV2636" s="13">
        <f t="shared" si="3787"/>
        <v>6.3039317317334248E-8</v>
      </c>
      <c r="AW2636" s="13">
        <f t="shared" si="3788"/>
        <v>2.8637076699557949E-10</v>
      </c>
      <c r="AX2636" s="13">
        <f t="shared" si="3789"/>
        <v>1.9079580181629842E-2</v>
      </c>
      <c r="AY2636" s="13">
        <f t="shared" si="3790"/>
        <v>2.8369447324819185E-3</v>
      </c>
      <c r="AZ2636" s="13">
        <f t="shared" si="3791"/>
        <v>2.1091280150141632E-4</v>
      </c>
      <c r="BA2636" s="13">
        <f t="shared" si="3792"/>
        <v>1.0453548689863167E-5</v>
      </c>
      <c r="BB2636" s="13">
        <f t="shared" si="3793"/>
        <v>3.8858480649385591E-7</v>
      </c>
      <c r="BC2636" s="13">
        <f t="shared" si="3794"/>
        <v>1.1555742939948484E-8</v>
      </c>
      <c r="BD2636" s="13">
        <f t="shared" si="3795"/>
        <v>1.2397619469020327E-9</v>
      </c>
      <c r="BE2636" s="13">
        <f t="shared" si="3796"/>
        <v>2.9073151733398452E-9</v>
      </c>
      <c r="BF2636" s="13">
        <f t="shared" si="3797"/>
        <v>3.4089131136237484E-9</v>
      </c>
      <c r="BG2636" s="13">
        <f t="shared" si="3798"/>
        <v>2.6647010324847632E-9</v>
      </c>
      <c r="BH2636" s="13">
        <f t="shared" si="3799"/>
        <v>1.5622204253639451E-9</v>
      </c>
      <c r="BI2636" s="13">
        <f t="shared" si="3800"/>
        <v>7.326998797005222E-10</v>
      </c>
      <c r="BJ2636" s="14">
        <f t="shared" si="3801"/>
        <v>0.8600376052280535</v>
      </c>
      <c r="BK2636" s="14">
        <f t="shared" si="3802"/>
        <v>0.11684817849118305</v>
      </c>
      <c r="BL2636" s="14">
        <f t="shared" si="3803"/>
        <v>1.5581011200115544E-2</v>
      </c>
      <c r="BM2636" s="14">
        <f t="shared" si="3804"/>
        <v>0.44425759232627471</v>
      </c>
      <c r="BN2636" s="14">
        <f t="shared" si="3805"/>
        <v>0.54541751385519299</v>
      </c>
    </row>
    <row r="2637" spans="1:66" x14ac:dyDescent="0.25">
      <c r="A2637" t="s">
        <v>338</v>
      </c>
      <c r="B2637" t="s">
        <v>93</v>
      </c>
      <c r="C2637" t="s">
        <v>95</v>
      </c>
      <c r="D2637" t="s">
        <v>506</v>
      </c>
      <c r="E2637" s="10">
        <f>VLOOKUP(A2637,home!$A$2:$E$405,3,FALSE)</f>
        <v>1.4215</v>
      </c>
      <c r="F2637" s="10">
        <f>VLOOKUP(B2637,home!$B$2:$E$405,3,FALSE)</f>
        <v>0.86580000000000001</v>
      </c>
      <c r="G2637" s="10">
        <f>VLOOKUP(C2637,away!$B$2:$E$405,4,FALSE)</f>
        <v>1.1137999999999999</v>
      </c>
      <c r="H2637" s="10">
        <f>VLOOKUP(A2637,away!$A$2:$E$405,3,FALSE)</f>
        <v>1.0277000000000001</v>
      </c>
      <c r="I2637" s="10">
        <f>VLOOKUP(C2637,away!$B$2:$E$405,3,FALSE)</f>
        <v>0.81089999999999995</v>
      </c>
      <c r="J2637" s="10">
        <f>VLOOKUP(B2637,home!$B$2:$E$405,4,FALSE)</f>
        <v>1.1976</v>
      </c>
      <c r="K2637" s="12">
        <f t="shared" si="3750"/>
        <v>1.3707923088599998</v>
      </c>
      <c r="L2637" s="12">
        <f t="shared" si="3751"/>
        <v>0.99803424736800006</v>
      </c>
      <c r="M2637" s="13">
        <f t="shared" si="3752"/>
        <v>9.3590485039384413E-2</v>
      </c>
      <c r="N2637" s="13">
        <f t="shared" si="3753"/>
        <v>0.12829311707446503</v>
      </c>
      <c r="O2637" s="13">
        <f t="shared" si="3754"/>
        <v>9.3406509297088089E-2</v>
      </c>
      <c r="P2637" s="13">
        <f t="shared" si="3755"/>
        <v>0.12804092454190841</v>
      </c>
      <c r="Q2637" s="13">
        <f t="shared" si="3756"/>
        <v>8.7931609082676096E-2</v>
      </c>
      <c r="R2637" s="13">
        <f t="shared" si="3757"/>
        <v>4.6611447602795709E-2</v>
      </c>
      <c r="S2637" s="13">
        <f t="shared" si="3758"/>
        <v>4.3793122641280317E-2</v>
      </c>
      <c r="T2637" s="13">
        <f t="shared" si="3759"/>
        <v>8.7758757290685843E-2</v>
      </c>
      <c r="U2637" s="13">
        <f t="shared" si="3760"/>
        <v>6.3894613878743234E-2</v>
      </c>
      <c r="V2637" s="13">
        <f t="shared" si="3761"/>
        <v>6.6570298954916505E-3</v>
      </c>
      <c r="W2637" s="13">
        <f t="shared" si="3762"/>
        <v>4.0178657812072173E-2</v>
      </c>
      <c r="X2637" s="13">
        <f t="shared" si="3763"/>
        <v>4.0099676509727865E-2</v>
      </c>
      <c r="Y2637" s="13">
        <f t="shared" si="3764"/>
        <v>2.0010425232543264E-2</v>
      </c>
      <c r="Z2637" s="13">
        <f t="shared" si="3765"/>
        <v>1.5506607008996394E-2</v>
      </c>
      <c r="AA2637" s="13">
        <f t="shared" si="3766"/>
        <v>2.1256337624446824E-2</v>
      </c>
      <c r="AB2637" s="13">
        <f t="shared" si="3767"/>
        <v>1.4569012065061573E-2</v>
      </c>
      <c r="AC2637" s="13">
        <f t="shared" si="3768"/>
        <v>5.6921669318412977E-4</v>
      </c>
      <c r="AD2637" s="13">
        <f t="shared" si="3769"/>
        <v>1.3769148777276566E-2</v>
      </c>
      <c r="AE2637" s="13">
        <f t="shared" si="3770"/>
        <v>1.3742082036827235E-2</v>
      </c>
      <c r="AF2637" s="13">
        <f t="shared" si="3771"/>
        <v>6.8575342514470916E-3</v>
      </c>
      <c r="AG2637" s="13">
        <f t="shared" si="3772"/>
        <v>2.2813513451477598E-3</v>
      </c>
      <c r="AH2637" s="13">
        <f t="shared" si="3773"/>
        <v>3.8690312138637676E-3</v>
      </c>
      <c r="AI2637" s="13">
        <f t="shared" si="3774"/>
        <v>5.303638230703722E-3</v>
      </c>
      <c r="AJ2637" s="13">
        <f t="shared" si="3775"/>
        <v>3.6350932478122601E-3</v>
      </c>
      <c r="AK2637" s="13">
        <f t="shared" si="3776"/>
        <v>1.6609859553633212E-3</v>
      </c>
      <c r="AL2637" s="13">
        <f t="shared" si="3777"/>
        <v>3.1149761272981302E-5</v>
      </c>
      <c r="AM2637" s="13">
        <f t="shared" si="3778"/>
        <v>3.7749286486879565E-3</v>
      </c>
      <c r="AN2637" s="13">
        <f t="shared" si="3779"/>
        <v>3.7675080727611861E-3</v>
      </c>
      <c r="AO2637" s="13">
        <f t="shared" si="3780"/>
        <v>1.8800510419255375E-3</v>
      </c>
      <c r="AP2637" s="13">
        <f t="shared" si="3781"/>
        <v>6.2545177554719272E-4</v>
      </c>
      <c r="AQ2637" s="13">
        <f t="shared" si="3782"/>
        <v>1.5605557301830544E-4</v>
      </c>
      <c r="AR2637" s="13">
        <f t="shared" si="3783"/>
        <v>7.7228513111436518E-4</v>
      </c>
      <c r="AS2637" s="13">
        <f t="shared" si="3784"/>
        <v>1.0586425179785084E-3</v>
      </c>
      <c r="AT2637" s="13">
        <f t="shared" si="3785"/>
        <v>7.255895107385618E-4</v>
      </c>
      <c r="AU2637" s="13">
        <f t="shared" si="3786"/>
        <v>3.3154417356997032E-4</v>
      </c>
      <c r="AV2637" s="13">
        <f t="shared" si="3787"/>
        <v>1.1361955079426499E-4</v>
      </c>
      <c r="AW2637" s="13">
        <f t="shared" si="3788"/>
        <v>1.1837754396405949E-6</v>
      </c>
      <c r="AX2637" s="13">
        <f t="shared" si="3789"/>
        <v>8.62440526352787E-4</v>
      </c>
      <c r="AY2637" s="13">
        <f t="shared" si="3790"/>
        <v>8.6074518161816549E-4</v>
      </c>
      <c r="AZ2637" s="13">
        <f t="shared" si="3791"/>
        <v>4.2952658475595921E-4</v>
      </c>
      <c r="BA2637" s="13">
        <f t="shared" si="3792"/>
        <v>1.4289408058048707E-4</v>
      </c>
      <c r="BB2637" s="13">
        <f t="shared" si="3793"/>
        <v>3.5653296541372193E-5</v>
      </c>
      <c r="BC2637" s="13">
        <f t="shared" si="3794"/>
        <v>7.116642195971305E-6</v>
      </c>
      <c r="BD2637" s="13">
        <f t="shared" si="3795"/>
        <v>1.2846116826420372E-4</v>
      </c>
      <c r="BE2637" s="13">
        <f t="shared" si="3796"/>
        <v>1.7609358144374075E-4</v>
      </c>
      <c r="BF2637" s="13">
        <f t="shared" si="3797"/>
        <v>1.2069386354134592E-4</v>
      </c>
      <c r="BG2637" s="13">
        <f t="shared" si="3798"/>
        <v>5.5148739956358449E-5</v>
      </c>
      <c r="BH2637" s="13">
        <f t="shared" si="3799"/>
        <v>1.8899367143874073E-5</v>
      </c>
      <c r="BI2637" s="13">
        <f t="shared" si="3800"/>
        <v>5.1814214246287914E-6</v>
      </c>
      <c r="BJ2637" s="14">
        <f t="shared" si="3801"/>
        <v>0.45346473083685385</v>
      </c>
      <c r="BK2637" s="14">
        <f t="shared" si="3802"/>
        <v>0.27354267375414004</v>
      </c>
      <c r="BL2637" s="14">
        <f t="shared" si="3803"/>
        <v>0.25771282814184837</v>
      </c>
      <c r="BM2637" s="14">
        <f t="shared" si="3804"/>
        <v>0.42149318569734245</v>
      </c>
      <c r="BN2637" s="14">
        <f t="shared" si="3805"/>
        <v>0.57787409263831768</v>
      </c>
    </row>
    <row r="2638" spans="1:66" x14ac:dyDescent="0.25">
      <c r="A2638" t="s">
        <v>338</v>
      </c>
      <c r="B2638" t="s">
        <v>90</v>
      </c>
      <c r="C2638" t="s">
        <v>89</v>
      </c>
      <c r="D2638" t="s">
        <v>506</v>
      </c>
      <c r="E2638" s="10">
        <f>VLOOKUP(A2638,home!$A$2:$E$405,3,FALSE)</f>
        <v>1.4215</v>
      </c>
      <c r="F2638" s="10">
        <f>VLOOKUP(B2638,home!$B$2:$E$405,3,FALSE)</f>
        <v>1.6775</v>
      </c>
      <c r="G2638" s="10">
        <f>VLOOKUP(C2638,away!$B$2:$E$405,4,FALSE)</f>
        <v>0.70350000000000001</v>
      </c>
      <c r="H2638" s="10">
        <f>VLOOKUP(A2638,away!$A$2:$E$405,3,FALSE)</f>
        <v>1.0277000000000001</v>
      </c>
      <c r="I2638" s="10">
        <f>VLOOKUP(C2638,away!$B$2:$E$405,3,FALSE)</f>
        <v>0.8982</v>
      </c>
      <c r="J2638" s="10">
        <f>VLOOKUP(B2638,home!$B$2:$E$405,4,FALSE)</f>
        <v>0.67359999999999998</v>
      </c>
      <c r="K2638" s="12">
        <f t="shared" si="3750"/>
        <v>1.6775423568749999</v>
      </c>
      <c r="L2638" s="12">
        <f t="shared" si="3751"/>
        <v>0.62178678230399997</v>
      </c>
      <c r="M2638" s="13">
        <f t="shared" si="3752"/>
        <v>0.10032612601902099</v>
      </c>
      <c r="N2638" s="13">
        <f t="shared" si="3753"/>
        <v>0.16830132589808669</v>
      </c>
      <c r="O2638" s="13">
        <f t="shared" si="3754"/>
        <v>6.2381459078392675E-2</v>
      </c>
      <c r="P2638" s="13">
        <f t="shared" si="3755"/>
        <v>0.10464753988766819</v>
      </c>
      <c r="Q2638" s="13">
        <f t="shared" si="3756"/>
        <v>0.14116630145613193</v>
      </c>
      <c r="R2638" s="13">
        <f t="shared" si="3757"/>
        <v>1.9393983357891213E-2</v>
      </c>
      <c r="S2638" s="13">
        <f t="shared" si="3758"/>
        <v>2.7288773221605479E-2</v>
      </c>
      <c r="T2638" s="13">
        <f t="shared" si="3759"/>
        <v>8.7775340352164749E-2</v>
      </c>
      <c r="U2638" s="13">
        <f t="shared" si="3760"/>
        <v>3.2534228551391341E-2</v>
      </c>
      <c r="V2638" s="13">
        <f t="shared" si="3761"/>
        <v>3.1626889641577231E-3</v>
      </c>
      <c r="W2638" s="13">
        <f t="shared" si="3762"/>
        <v>7.8937483352015433E-2</v>
      </c>
      <c r="X2638" s="13">
        <f t="shared" si="3763"/>
        <v>4.9082283776625248E-2</v>
      </c>
      <c r="Y2638" s="13">
        <f t="shared" si="3764"/>
        <v>1.5259357648799815E-2</v>
      </c>
      <c r="Z2638" s="13">
        <f t="shared" si="3765"/>
        <v>4.0196408360535013E-3</v>
      </c>
      <c r="AA2638" s="13">
        <f t="shared" si="3766"/>
        <v>6.7431177619041837E-3</v>
      </c>
      <c r="AB2638" s="13">
        <f t="shared" si="3767"/>
        <v>5.655932831495211E-3</v>
      </c>
      <c r="AC2638" s="13">
        <f t="shared" si="3768"/>
        <v>2.0618234792241116E-4</v>
      </c>
      <c r="AD2638" s="13">
        <f t="shared" si="3769"/>
        <v>3.3105242967030261E-2</v>
      </c>
      <c r="AE2638" s="13">
        <f t="shared" si="3770"/>
        <v>2.058440250186187E-2</v>
      </c>
      <c r="AF2638" s="13">
        <f t="shared" si="3771"/>
        <v>6.3995546986415491E-3</v>
      </c>
      <c r="AG2638" s="13">
        <f t="shared" si="3772"/>
        <v>1.3263861747489247E-3</v>
      </c>
      <c r="AH2638" s="13">
        <f t="shared" si="3773"/>
        <v>6.248398853668666E-4</v>
      </c>
      <c r="AI2638" s="13">
        <f t="shared" si="3774"/>
        <v>1.0481953739678378E-3</v>
      </c>
      <c r="AJ2638" s="13">
        <f t="shared" si="3775"/>
        <v>8.7919606905573959E-4</v>
      </c>
      <c r="AK2638" s="13">
        <f t="shared" si="3776"/>
        <v>4.9162954861300024E-4</v>
      </c>
      <c r="AL2638" s="13">
        <f t="shared" si="3777"/>
        <v>8.602535086126173E-6</v>
      </c>
      <c r="AM2638" s="13">
        <f t="shared" si="3778"/>
        <v>1.1107089462366285E-2</v>
      </c>
      <c r="AN2638" s="13">
        <f t="shared" si="3779"/>
        <v>6.9062414175673978E-3</v>
      </c>
      <c r="AO2638" s="13">
        <f t="shared" si="3780"/>
        <v>2.1471048144219235E-3</v>
      </c>
      <c r="AP2638" s="13">
        <f t="shared" si="3781"/>
        <v>4.4501379794294503E-4</v>
      </c>
      <c r="AQ2638" s="13">
        <f t="shared" si="3782"/>
        <v>6.9175924375956531E-5</v>
      </c>
      <c r="AR2638" s="13">
        <f t="shared" si="3783"/>
        <v>7.7703436355492861E-5</v>
      </c>
      <c r="AS2638" s="13">
        <f t="shared" si="3784"/>
        <v>1.3035080576108001E-4</v>
      </c>
      <c r="AT2638" s="13">
        <f t="shared" si="3785"/>
        <v>1.0933449895849877E-4</v>
      </c>
      <c r="AU2638" s="13">
        <f t="shared" si="3786"/>
        <v>6.1137751023529087E-5</v>
      </c>
      <c r="AV2638" s="13">
        <f t="shared" si="3787"/>
        <v>2.5640291736511981E-5</v>
      </c>
      <c r="AW2638" s="13">
        <f t="shared" si="3788"/>
        <v>2.4925216095029535E-7</v>
      </c>
      <c r="AX2638" s="13">
        <f t="shared" si="3789"/>
        <v>3.1054355057865738E-3</v>
      </c>
      <c r="AY2638" s="13">
        <f t="shared" si="3790"/>
        <v>1.9309187507956286E-3</v>
      </c>
      <c r="AZ2638" s="13">
        <f t="shared" si="3791"/>
        <v>6.0030987847383647E-4</v>
      </c>
      <c r="BA2638" s="13">
        <f t="shared" si="3792"/>
        <v>1.244215825738507E-4</v>
      </c>
      <c r="BB2638" s="13">
        <f t="shared" si="3793"/>
        <v>1.9340923869441512E-5</v>
      </c>
      <c r="BC2638" s="13">
        <f t="shared" si="3794"/>
        <v>2.4051861639133338E-6</v>
      </c>
      <c r="BD2638" s="13">
        <f t="shared" si="3795"/>
        <v>8.0524949442409214E-6</v>
      </c>
      <c r="BE2638" s="13">
        <f t="shared" si="3796"/>
        <v>1.3508401347485934E-5</v>
      </c>
      <c r="BF2638" s="13">
        <f t="shared" si="3797"/>
        <v>1.1330457717037491E-5</v>
      </c>
      <c r="BG2638" s="13">
        <f t="shared" si="3798"/>
        <v>6.335774247703869E-6</v>
      </c>
      <c r="BH2638" s="13">
        <f t="shared" si="3799"/>
        <v>2.6571324160302694E-6</v>
      </c>
      <c r="BI2638" s="13">
        <f t="shared" si="3800"/>
        <v>8.9149043514327561E-7</v>
      </c>
      <c r="BJ2638" s="14">
        <f t="shared" si="3801"/>
        <v>0.62839513607044406</v>
      </c>
      <c r="BK2638" s="14">
        <f t="shared" si="3802"/>
        <v>0.23757083172625656</v>
      </c>
      <c r="BL2638" s="14">
        <f t="shared" si="3803"/>
        <v>0.13019952499302084</v>
      </c>
      <c r="BM2638" s="14">
        <f t="shared" si="3804"/>
        <v>0.40203772842994878</v>
      </c>
      <c r="BN2638" s="14">
        <f t="shared" si="3805"/>
        <v>0.59621673569719169</v>
      </c>
    </row>
    <row r="2639" spans="1:66" x14ac:dyDescent="0.25">
      <c r="A2639" t="s">
        <v>350</v>
      </c>
      <c r="B2639" t="s">
        <v>97</v>
      </c>
      <c r="C2639" t="s">
        <v>104</v>
      </c>
      <c r="D2639" t="s">
        <v>506</v>
      </c>
      <c r="E2639" s="10">
        <f>VLOOKUP(A2639,home!$A$2:$E$405,3,FALSE)</f>
        <v>1.6204000000000001</v>
      </c>
      <c r="F2639" s="10">
        <f>VLOOKUP(B2639,home!$B$2:$E$405,3,FALSE)</f>
        <v>0.96</v>
      </c>
      <c r="G2639" s="10">
        <f>VLOOKUP(C2639,away!$B$2:$E$405,4,FALSE)</f>
        <v>1.5770999999999999</v>
      </c>
      <c r="H2639" s="10">
        <f>VLOOKUP(A2639,away!$A$2:$E$405,3,FALSE)</f>
        <v>1.3241000000000001</v>
      </c>
      <c r="I2639" s="10">
        <f>VLOOKUP(C2639,away!$B$2:$E$405,3,FALSE)</f>
        <v>0.67130000000000001</v>
      </c>
      <c r="J2639" s="10">
        <f>VLOOKUP(B2639,home!$B$2:$E$405,4,FALSE)</f>
        <v>1.1748000000000001</v>
      </c>
      <c r="K2639" s="12">
        <f t="shared" si="3750"/>
        <v>2.4533115263999998</v>
      </c>
      <c r="L2639" s="12">
        <f t="shared" si="3751"/>
        <v>1.0442425140840002</v>
      </c>
      <c r="M2639" s="13">
        <f t="shared" si="3752"/>
        <v>3.0271335404566488E-2</v>
      </c>
      <c r="N2639" s="13">
        <f t="shared" si="3753"/>
        <v>7.4265016067543377E-2</v>
      </c>
      <c r="O2639" s="13">
        <f t="shared" si="3754"/>
        <v>3.1610615387544512E-2</v>
      </c>
      <c r="P2639" s="13">
        <f t="shared" si="3755"/>
        <v>7.7550687086860151E-2</v>
      </c>
      <c r="Q2639" s="13">
        <f t="shared" si="3756"/>
        <v>9.1097609963392695E-2</v>
      </c>
      <c r="R2639" s="13">
        <f t="shared" si="3757"/>
        <v>1.6504574242015933E-2</v>
      </c>
      <c r="S2639" s="13">
        <f t="shared" si="3758"/>
        <v>4.9668349506781749E-2</v>
      </c>
      <c r="T2639" s="13">
        <f t="shared" si="3759"/>
        <v>9.512799725521684E-2</v>
      </c>
      <c r="U2639" s="13">
        <f t="shared" si="3760"/>
        <v>4.0490862226262227E-2</v>
      </c>
      <c r="V2639" s="13">
        <f t="shared" si="3761"/>
        <v>1.4138107807061236E-2</v>
      </c>
      <c r="W2639" s="13">
        <f t="shared" si="3762"/>
        <v>7.4496938850227581E-2</v>
      </c>
      <c r="X2639" s="13">
        <f t="shared" si="3763"/>
        <v>7.779287071652366E-2</v>
      </c>
      <c r="Y2639" s="13">
        <f t="shared" si="3764"/>
        <v>4.0617311447417134E-2</v>
      </c>
      <c r="Z2639" s="13">
        <f t="shared" si="3765"/>
        <v>5.7449260334562499E-3</v>
      </c>
      <c r="AA2639" s="13">
        <f t="shared" si="3766"/>
        <v>1.409409325619365E-2</v>
      </c>
      <c r="AB2639" s="13">
        <f t="shared" si="3767"/>
        <v>1.7288600719788196E-2</v>
      </c>
      <c r="AC2639" s="13">
        <f t="shared" si="3768"/>
        <v>2.2637339084409531E-3</v>
      </c>
      <c r="AD2639" s="13">
        <f t="shared" si="3769"/>
        <v>4.5691049690694818E-2</v>
      </c>
      <c r="AE2639" s="13">
        <f t="shared" si="3770"/>
        <v>4.7712536600148132E-2</v>
      </c>
      <c r="AF2639" s="13">
        <f t="shared" si="3771"/>
        <v>2.4911729586331782E-2</v>
      </c>
      <c r="AG2639" s="13">
        <f t="shared" si="3772"/>
        <v>8.6712957111372904E-3</v>
      </c>
      <c r="AH2639" s="13">
        <f t="shared" si="3773"/>
        <v>1.4997740011007442E-3</v>
      </c>
      <c r="AI2639" s="13">
        <f t="shared" si="3774"/>
        <v>3.679412843895502E-3</v>
      </c>
      <c r="AJ2639" s="13">
        <f t="shared" si="3775"/>
        <v>4.5133729701565201E-3</v>
      </c>
      <c r="AK2639" s="13">
        <f t="shared" si="3776"/>
        <v>3.6909033102090639E-3</v>
      </c>
      <c r="AL2639" s="13">
        <f t="shared" si="3777"/>
        <v>2.3197406739437949E-4</v>
      </c>
      <c r="AM2639" s="13">
        <f t="shared" si="3778"/>
        <v>2.2418875771899348E-2</v>
      </c>
      <c r="AN2639" s="13">
        <f t="shared" si="3779"/>
        <v>2.3410743198985055E-2</v>
      </c>
      <c r="AO2639" s="13">
        <f t="shared" si="3780"/>
        <v>1.2223246667341531E-2</v>
      </c>
      <c r="AP2639" s="13">
        <f t="shared" si="3781"/>
        <v>4.2546779433911995E-3</v>
      </c>
      <c r="AQ2639" s="13">
        <f t="shared" si="3782"/>
        <v>1.1107288980561423E-3</v>
      </c>
      <c r="AR2639" s="13">
        <f t="shared" si="3783"/>
        <v>3.1322555469345234E-4</v>
      </c>
      <c r="AS2639" s="13">
        <f t="shared" si="3784"/>
        <v>7.6843986369248027E-4</v>
      </c>
      <c r="AT2639" s="13">
        <f t="shared" si="3785"/>
        <v>9.4261118747100345E-4</v>
      </c>
      <c r="AU2639" s="13">
        <f t="shared" si="3786"/>
        <v>7.7083963037873451E-4</v>
      </c>
      <c r="AV2639" s="13">
        <f t="shared" si="3787"/>
        <v>4.7277743755351622E-4</v>
      </c>
      <c r="AW2639" s="13">
        <f t="shared" si="3788"/>
        <v>1.6507868722396417E-5</v>
      </c>
      <c r="AX2639" s="13">
        <f t="shared" si="3789"/>
        <v>9.1667477233550593E-3</v>
      </c>
      <c r="AY2639" s="13">
        <f t="shared" si="3790"/>
        <v>9.5723076886100721E-3</v>
      </c>
      <c r="AZ2639" s="13">
        <f t="shared" si="3791"/>
        <v>4.9979053231698932E-3</v>
      </c>
      <c r="BA2639" s="13">
        <f t="shared" si="3792"/>
        <v>1.739675073273579E-3</v>
      </c>
      <c r="BB2639" s="13">
        <f t="shared" si="3793"/>
        <v>4.541606680511173E-4</v>
      </c>
      <c r="BC2639" s="13">
        <f t="shared" si="3794"/>
        <v>9.4850775560753587E-5</v>
      </c>
      <c r="BD2639" s="13">
        <f t="shared" si="3795"/>
        <v>5.4513906784740995E-5</v>
      </c>
      <c r="BE2639" s="13">
        <f t="shared" si="3796"/>
        <v>1.3373959586410024E-4</v>
      </c>
      <c r="BF2639" s="13">
        <f t="shared" si="3797"/>
        <v>1.6405244603473747E-4</v>
      </c>
      <c r="BG2639" s="13">
        <f t="shared" si="3798"/>
        <v>1.3415725226371177E-4</v>
      </c>
      <c r="BH2639" s="13">
        <f t="shared" si="3799"/>
        <v>8.2282383332179146E-5</v>
      </c>
      <c r="BI2639" s="13">
        <f t="shared" si="3800"/>
        <v>4.0372863889699664E-5</v>
      </c>
      <c r="BJ2639" s="14">
        <f t="shared" si="3801"/>
        <v>0.6698282756203271</v>
      </c>
      <c r="BK2639" s="14">
        <f t="shared" si="3802"/>
        <v>0.18369649546971503</v>
      </c>
      <c r="BL2639" s="14">
        <f t="shared" si="3803"/>
        <v>0.13724922107912474</v>
      </c>
      <c r="BM2639" s="14">
        <f t="shared" si="3804"/>
        <v>0.66566328023081245</v>
      </c>
      <c r="BN2639" s="14">
        <f t="shared" si="3805"/>
        <v>0.32129983815192315</v>
      </c>
    </row>
    <row r="2640" spans="1:66" x14ac:dyDescent="0.25">
      <c r="A2640" t="s">
        <v>350</v>
      </c>
      <c r="B2640" t="s">
        <v>100</v>
      </c>
      <c r="C2640" t="s">
        <v>431</v>
      </c>
      <c r="D2640" t="s">
        <v>506</v>
      </c>
      <c r="E2640" s="10">
        <f>VLOOKUP(A2640,home!$A$2:$E$405,3,FALSE)</f>
        <v>1.6204000000000001</v>
      </c>
      <c r="F2640" s="10">
        <f>VLOOKUP(B2640,home!$B$2:$E$405,3,FALSE)</f>
        <v>0.89139999999999997</v>
      </c>
      <c r="G2640" s="10">
        <f>VLOOKUP(C2640,away!$B$2:$E$405,4,FALSE)</f>
        <v>1.44</v>
      </c>
      <c r="H2640" s="10">
        <f>VLOOKUP(A2640,away!$A$2:$E$405,3,FALSE)</f>
        <v>1.3241000000000001</v>
      </c>
      <c r="I2640" s="10">
        <f>VLOOKUP(C2640,away!$B$2:$E$405,3,FALSE)</f>
        <v>1.0069999999999999</v>
      </c>
      <c r="J2640" s="10">
        <f>VLOOKUP(B2640,home!$B$2:$E$405,4,FALSE)</f>
        <v>0.92310000000000003</v>
      </c>
      <c r="K2640" s="12">
        <f t="shared" si="3750"/>
        <v>2.0799713664000001</v>
      </c>
      <c r="L2640" s="12">
        <f t="shared" si="3751"/>
        <v>1.2308326469699999</v>
      </c>
      <c r="M2640" s="13">
        <f t="shared" si="3752"/>
        <v>3.6486826061370624E-2</v>
      </c>
      <c r="N2640" s="13">
        <f t="shared" si="3753"/>
        <v>7.5891553458468194E-2</v>
      </c>
      <c r="O2640" s="13">
        <f t="shared" si="3754"/>
        <v>4.4909176700650782E-2</v>
      </c>
      <c r="P2640" s="13">
        <f t="shared" si="3755"/>
        <v>9.3409801625951652E-2</v>
      </c>
      <c r="Q2640" s="13">
        <f t="shared" si="3756"/>
        <v>7.892612907261437E-2</v>
      </c>
      <c r="R2640" s="13">
        <f t="shared" si="3757"/>
        <v>2.7637840415852731E-2</v>
      </c>
      <c r="S2640" s="13">
        <f t="shared" si="3758"/>
        <v>5.9784530347498491E-2</v>
      </c>
      <c r="T2640" s="13">
        <f t="shared" si="3759"/>
        <v>9.7144856361541826E-2</v>
      </c>
      <c r="U2640" s="13">
        <f t="shared" si="3760"/>
        <v>5.7485916694106354E-2</v>
      </c>
      <c r="V2640" s="13">
        <f t="shared" si="3761"/>
        <v>1.7006019623714442E-2</v>
      </c>
      <c r="W2640" s="13">
        <f t="shared" si="3762"/>
        <v>5.4721362843942828E-2</v>
      </c>
      <c r="X2640" s="13">
        <f t="shared" si="3763"/>
        <v>6.735283987501596E-2</v>
      </c>
      <c r="Y2640" s="13">
        <f t="shared" si="3764"/>
        <v>4.1450037092156236E-2</v>
      </c>
      <c r="Z2640" s="13">
        <f t="shared" si="3765"/>
        <v>1.1339185425192818E-2</v>
      </c>
      <c r="AA2640" s="13">
        <f t="shared" si="3766"/>
        <v>2.3585181002701273E-2</v>
      </c>
      <c r="AB2640" s="13">
        <f t="shared" si="3767"/>
        <v>2.4528250578489948E-2</v>
      </c>
      <c r="AC2640" s="13">
        <f t="shared" si="3768"/>
        <v>2.7210658800972298E-3</v>
      </c>
      <c r="AD2640" s="13">
        <f t="shared" si="3769"/>
        <v>2.8454716961446504E-2</v>
      </c>
      <c r="AE2640" s="13">
        <f t="shared" si="3770"/>
        <v>3.5022994596439351E-2</v>
      </c>
      <c r="AF2640" s="13">
        <f t="shared" si="3771"/>
        <v>2.1553722571975732E-2</v>
      </c>
      <c r="AG2640" s="13">
        <f t="shared" si="3772"/>
        <v>8.8430084684406399E-3</v>
      </c>
      <c r="AH2640" s="13">
        <f t="shared" si="3773"/>
        <v>3.4891599028434306E-3</v>
      </c>
      <c r="AI2640" s="13">
        <f t="shared" si="3774"/>
        <v>7.2573526907053426E-3</v>
      </c>
      <c r="AJ2640" s="13">
        <f t="shared" si="3775"/>
        <v>7.5475428962665549E-3</v>
      </c>
      <c r="AK2640" s="13">
        <f t="shared" si="3776"/>
        <v>5.2328910369700537E-3</v>
      </c>
      <c r="AL2640" s="13">
        <f t="shared" si="3777"/>
        <v>2.7864766712622045E-4</v>
      </c>
      <c r="AM2640" s="13">
        <f t="shared" si="3778"/>
        <v>1.1836999303765017E-2</v>
      </c>
      <c r="AN2640" s="13">
        <f t="shared" si="3779"/>
        <v>1.4569365185235142E-2</v>
      </c>
      <c r="AO2640" s="13">
        <f t="shared" si="3780"/>
        <v>8.9662251578077699E-3</v>
      </c>
      <c r="AP2640" s="13">
        <f t="shared" si="3781"/>
        <v>3.6786408814378463E-3</v>
      </c>
      <c r="AQ2640" s="13">
        <f t="shared" si="3782"/>
        <v>1.1319478233380498E-3</v>
      </c>
      <c r="AR2640" s="13">
        <f t="shared" si="3783"/>
        <v>8.589143837836738E-4</v>
      </c>
      <c r="AS2640" s="13">
        <f t="shared" si="3784"/>
        <v>1.7865173244591421E-3</v>
      </c>
      <c r="AT2640" s="13">
        <f t="shared" si="3785"/>
        <v>1.8579524402262773E-3</v>
      </c>
      <c r="AU2640" s="13">
        <f t="shared" si="3786"/>
        <v>1.2881626252678881E-3</v>
      </c>
      <c r="AV2640" s="13">
        <f t="shared" si="3787"/>
        <v>6.6983534395596541E-4</v>
      </c>
      <c r="AW2640" s="13">
        <f t="shared" si="3788"/>
        <v>1.9815693406417428E-5</v>
      </c>
      <c r="AX2640" s="13">
        <f t="shared" si="3789"/>
        <v>4.1034366026546669E-3</v>
      </c>
      <c r="AY2640" s="13">
        <f t="shared" si="3790"/>
        <v>5.0506437353190275E-3</v>
      </c>
      <c r="AZ2640" s="13">
        <f t="shared" si="3791"/>
        <v>3.1082485988225841E-3</v>
      </c>
      <c r="BA2640" s="13">
        <f t="shared" si="3792"/>
        <v>1.2752446167765311E-3</v>
      </c>
      <c r="BB2640" s="13">
        <f t="shared" si="3793"/>
        <v>3.9240317680032535E-4</v>
      </c>
      <c r="BC2640" s="13">
        <f t="shared" si="3794"/>
        <v>9.6596528156116289E-5</v>
      </c>
      <c r="BD2640" s="13">
        <f t="shared" si="3795"/>
        <v>1.7619664408551067E-4</v>
      </c>
      <c r="BE2640" s="13">
        <f t="shared" si="3796"/>
        <v>3.6648397455363416E-4</v>
      </c>
      <c r="BF2640" s="13">
        <f t="shared" si="3797"/>
        <v>3.8113808665801268E-4</v>
      </c>
      <c r="BG2640" s="13">
        <f t="shared" si="3798"/>
        <v>2.6425210229771606E-4</v>
      </c>
      <c r="BH2640" s="13">
        <f t="shared" si="3799"/>
        <v>1.3740920157256331E-4</v>
      </c>
      <c r="BI2640" s="13">
        <f t="shared" si="3800"/>
        <v>5.7161440950163465E-5</v>
      </c>
      <c r="BJ2640" s="14">
        <f t="shared" si="3801"/>
        <v>0.56357097291215474</v>
      </c>
      <c r="BK2640" s="14">
        <f t="shared" si="3802"/>
        <v>0.2147375349410777</v>
      </c>
      <c r="BL2640" s="14">
        <f t="shared" si="3803"/>
        <v>0.20951733548639703</v>
      </c>
      <c r="BM2640" s="14">
        <f t="shared" si="3804"/>
        <v>0.63687287338800114</v>
      </c>
      <c r="BN2640" s="14">
        <f t="shared" si="3805"/>
        <v>0.35726132733490834</v>
      </c>
    </row>
    <row r="2641" spans="1:66" x14ac:dyDescent="0.25">
      <c r="A2641" t="s">
        <v>350</v>
      </c>
      <c r="B2641" t="s">
        <v>106</v>
      </c>
      <c r="C2641" t="s">
        <v>101</v>
      </c>
      <c r="D2641" t="s">
        <v>506</v>
      </c>
      <c r="E2641" s="10">
        <f>VLOOKUP(A2641,home!$A$2:$E$405,3,FALSE)</f>
        <v>1.6204000000000001</v>
      </c>
      <c r="F2641" s="10">
        <f>VLOOKUP(B2641,home!$B$2:$E$405,3,FALSE)</f>
        <v>1.2343</v>
      </c>
      <c r="G2641" s="10">
        <f>VLOOKUP(C2641,away!$B$2:$E$405,4,FALSE)</f>
        <v>0.82279999999999998</v>
      </c>
      <c r="H2641" s="10">
        <f>VLOOKUP(A2641,away!$A$2:$E$405,3,FALSE)</f>
        <v>1.3241000000000001</v>
      </c>
      <c r="I2641" s="10">
        <f>VLOOKUP(C2641,away!$B$2:$E$405,3,FALSE)</f>
        <v>1.2586999999999999</v>
      </c>
      <c r="J2641" s="10">
        <f>VLOOKUP(B2641,home!$B$2:$E$405,4,FALSE)</f>
        <v>1.1748000000000001</v>
      </c>
      <c r="K2641" s="12">
        <f t="shared" si="3750"/>
        <v>1.6456491376159998</v>
      </c>
      <c r="L2641" s="12">
        <f t="shared" si="3751"/>
        <v>1.957974158316</v>
      </c>
      <c r="M2641" s="13">
        <f t="shared" si="3752"/>
        <v>2.7224899655126977E-2</v>
      </c>
      <c r="N2641" s="13">
        <f t="shared" si="3753"/>
        <v>4.4802632639141839E-2</v>
      </c>
      <c r="O2641" s="13">
        <f t="shared" si="3754"/>
        <v>5.3305649987484799E-2</v>
      </c>
      <c r="P2641" s="13">
        <f t="shared" si="3755"/>
        <v>8.772239693196468E-2</v>
      </c>
      <c r="Q2641" s="13">
        <f t="shared" si="3756"/>
        <v>3.6864706882765115E-2</v>
      </c>
      <c r="R2641" s="13">
        <f t="shared" si="3757"/>
        <v>5.2185542583866436E-2</v>
      </c>
      <c r="S2641" s="13">
        <f t="shared" si="3758"/>
        <v>7.0663427790081987E-2</v>
      </c>
      <c r="T2641" s="13">
        <f t="shared" si="3759"/>
        <v>7.2180143430348079E-2</v>
      </c>
      <c r="U2641" s="13">
        <f t="shared" si="3760"/>
        <v>8.5879093149162825E-2</v>
      </c>
      <c r="V2641" s="13">
        <f t="shared" si="3761"/>
        <v>2.529859446355694E-2</v>
      </c>
      <c r="W2641" s="13">
        <f t="shared" si="3762"/>
        <v>2.0222124363363007E-2</v>
      </c>
      <c r="X2641" s="13">
        <f t="shared" si="3763"/>
        <v>3.9594396929717161E-2</v>
      </c>
      <c r="Y2641" s="13">
        <f t="shared" si="3764"/>
        <v>3.8762403001246296E-2</v>
      </c>
      <c r="Z2641" s="13">
        <f t="shared" si="3765"/>
        <v>3.4059314605636555E-2</v>
      </c>
      <c r="AA2641" s="13">
        <f t="shared" si="3766"/>
        <v>5.6049681708557821E-2</v>
      </c>
      <c r="AB2641" s="13">
        <f t="shared" si="3767"/>
        <v>4.6119055183669745E-2</v>
      </c>
      <c r="AC2641" s="13">
        <f t="shared" si="3768"/>
        <v>5.0947234275090722E-3</v>
      </c>
      <c r="AD2641" s="13">
        <f t="shared" si="3769"/>
        <v>8.319630379832953E-3</v>
      </c>
      <c r="AE2641" s="13">
        <f t="shared" si="3770"/>
        <v>1.6289621290453651E-2</v>
      </c>
      <c r="AF2641" s="13">
        <f t="shared" si="3771"/>
        <v>1.5947328767731195E-2</v>
      </c>
      <c r="AG2641" s="13">
        <f t="shared" si="3772"/>
        <v>1.040815254046234E-2</v>
      </c>
      <c r="AH2641" s="13">
        <f t="shared" si="3773"/>
        <v>1.6671814461947772E-2</v>
      </c>
      <c r="AI2641" s="13">
        <f t="shared" si="3774"/>
        <v>2.7435957091798302E-2</v>
      </c>
      <c r="AJ2641" s="13">
        <f t="shared" si="3775"/>
        <v>2.2574979563893732E-2</v>
      </c>
      <c r="AK2641" s="13">
        <f t="shared" si="3776"/>
        <v>1.2383498550340179E-2</v>
      </c>
      <c r="AL2641" s="13">
        <f t="shared" si="3777"/>
        <v>6.5663617707015752E-4</v>
      </c>
      <c r="AM2641" s="13">
        <f t="shared" si="3778"/>
        <v>2.7382385119711968E-3</v>
      </c>
      <c r="AN2641" s="13">
        <f t="shared" si="3779"/>
        <v>5.3614002457452598E-3</v>
      </c>
      <c r="AO2641" s="13">
        <f t="shared" si="3780"/>
        <v>5.248741566779137E-3</v>
      </c>
      <c r="AP2641" s="13">
        <f t="shared" si="3781"/>
        <v>3.4256334504775281E-3</v>
      </c>
      <c r="AQ2641" s="13">
        <f t="shared" si="3782"/>
        <v>1.6768254429744684E-3</v>
      </c>
      <c r="AR2641" s="13">
        <f t="shared" si="3783"/>
        <v>6.5285963777465383E-3</v>
      </c>
      <c r="AS2641" s="13">
        <f t="shared" si="3784"/>
        <v>1.074377899888153E-2</v>
      </c>
      <c r="AT2641" s="13">
        <f t="shared" si="3785"/>
        <v>8.8402453221231424E-3</v>
      </c>
      <c r="AU2641" s="13">
        <f t="shared" si="3786"/>
        <v>4.8493140302219425E-3</v>
      </c>
      <c r="AV2641" s="13">
        <f t="shared" si="3787"/>
        <v>1.995067362965976E-3</v>
      </c>
      <c r="AW2641" s="13">
        <f t="shared" si="3788"/>
        <v>5.877146380142722E-5</v>
      </c>
      <c r="AX2641" s="13">
        <f t="shared" si="3789"/>
        <v>7.5102997430205229E-4</v>
      </c>
      <c r="AY2641" s="13">
        <f t="shared" si="3790"/>
        <v>1.470497281804148E-3</v>
      </c>
      <c r="AZ2641" s="13">
        <f t="shared" si="3791"/>
        <v>1.4395978388232215E-3</v>
      </c>
      <c r="BA2641" s="13">
        <f t="shared" si="3792"/>
        <v>9.3956512226114344E-4</v>
      </c>
      <c r="BB2641" s="13">
        <f t="shared" si="3793"/>
        <v>4.5991105736058299E-4</v>
      </c>
      <c r="BC2641" s="13">
        <f t="shared" si="3794"/>
        <v>1.8009879308716176E-4</v>
      </c>
      <c r="BD2641" s="13">
        <f t="shared" si="3795"/>
        <v>2.1304704996171963E-3</v>
      </c>
      <c r="BE2641" s="13">
        <f t="shared" si="3796"/>
        <v>3.5060069404113667E-3</v>
      </c>
      <c r="BF2641" s="13">
        <f t="shared" si="3797"/>
        <v>2.8848286489818391E-3</v>
      </c>
      <c r="BG2641" s="13">
        <f t="shared" si="3798"/>
        <v>1.5824719261222976E-3</v>
      </c>
      <c r="BH2641" s="13">
        <f t="shared" si="3799"/>
        <v>6.5104839013117193E-4</v>
      </c>
      <c r="BI2641" s="13">
        <f t="shared" si="3800"/>
        <v>2.1427944435312978E-4</v>
      </c>
      <c r="BJ2641" s="14">
        <f t="shared" si="3801"/>
        <v>0.32708267951064757</v>
      </c>
      <c r="BK2641" s="14">
        <f t="shared" si="3802"/>
        <v>0.21813117572711396</v>
      </c>
      <c r="BL2641" s="14">
        <f t="shared" si="3803"/>
        <v>0.4165313802222777</v>
      </c>
      <c r="BM2641" s="14">
        <f t="shared" si="3804"/>
        <v>0.69228699556732309</v>
      </c>
      <c r="BN2641" s="14">
        <f t="shared" si="3805"/>
        <v>0.30210582868034985</v>
      </c>
    </row>
    <row r="2642" spans="1:66" x14ac:dyDescent="0.25">
      <c r="A2642" t="s">
        <v>350</v>
      </c>
      <c r="B2642" t="s">
        <v>107</v>
      </c>
      <c r="C2642" t="s">
        <v>103</v>
      </c>
      <c r="D2642" t="s">
        <v>506</v>
      </c>
      <c r="E2642" s="10">
        <f>VLOOKUP(A2642,home!$A$2:$E$405,3,FALSE)</f>
        <v>1.6204000000000001</v>
      </c>
      <c r="F2642" s="10">
        <f>VLOOKUP(B2642,home!$B$2:$E$405,3,FALSE)</f>
        <v>1.0286</v>
      </c>
      <c r="G2642" s="10">
        <f>VLOOKUP(C2642,away!$B$2:$E$405,4,FALSE)</f>
        <v>1.0286</v>
      </c>
      <c r="H2642" s="10">
        <f>VLOOKUP(A2642,away!$A$2:$E$405,3,FALSE)</f>
        <v>1.3241000000000001</v>
      </c>
      <c r="I2642" s="10">
        <f>VLOOKUP(C2642,away!$B$2:$E$405,3,FALSE)</f>
        <v>0.83909999999999996</v>
      </c>
      <c r="J2642" s="10">
        <f>VLOOKUP(B2642,home!$B$2:$E$405,4,FALSE)</f>
        <v>1.0069999999999999</v>
      </c>
      <c r="K2642" s="12">
        <f t="shared" si="3750"/>
        <v>1.7144123023840001</v>
      </c>
      <c r="L2642" s="12">
        <f t="shared" si="3751"/>
        <v>1.1188296761699998</v>
      </c>
      <c r="M2642" s="13">
        <f t="shared" si="3752"/>
        <v>5.8821845053657611E-2</v>
      </c>
      <c r="N2642" s="13">
        <f t="shared" si="3753"/>
        <v>0.10084489480891606</v>
      </c>
      <c r="O2642" s="13">
        <f t="shared" si="3754"/>
        <v>6.581162585310564E-2</v>
      </c>
      <c r="P2642" s="13">
        <f t="shared" si="3755"/>
        <v>0.11282826100245724</v>
      </c>
      <c r="Q2642" s="13">
        <f t="shared" si="3756"/>
        <v>8.6444864146513048E-2</v>
      </c>
      <c r="R2642" s="13">
        <f t="shared" si="3757"/>
        <v>3.68160000207257E-2</v>
      </c>
      <c r="S2642" s="13">
        <f t="shared" si="3758"/>
        <v>5.4104969290006306E-2</v>
      </c>
      <c r="T2642" s="13">
        <f t="shared" si="3759"/>
        <v>9.6717079359602803E-2</v>
      </c>
      <c r="U2642" s="13">
        <f t="shared" si="3760"/>
        <v>6.3117803360101754E-2</v>
      </c>
      <c r="V2642" s="13">
        <f t="shared" si="3761"/>
        <v>1.1531183867365643E-2</v>
      </c>
      <c r="W2642" s="13">
        <f t="shared" si="3762"/>
        <v>4.9400712856898503E-2</v>
      </c>
      <c r="X2642" s="13">
        <f t="shared" si="3763"/>
        <v>5.5270983568250893E-2</v>
      </c>
      <c r="Y2642" s="13">
        <f t="shared" si="3764"/>
        <v>3.0919408323631773E-2</v>
      </c>
      <c r="Z2642" s="13">
        <f t="shared" si="3765"/>
        <v>1.3730277793687745E-2</v>
      </c>
      <c r="AA2642" s="13">
        <f t="shared" si="3766"/>
        <v>2.3539357164648118E-2</v>
      </c>
      <c r="AB2642" s="13">
        <f t="shared" si="3767"/>
        <v>2.0178081756641847E-2</v>
      </c>
      <c r="AC2642" s="13">
        <f t="shared" si="3768"/>
        <v>1.3823982207074154E-3</v>
      </c>
      <c r="AD2642" s="13">
        <f t="shared" si="3769"/>
        <v>2.117329746710158E-2</v>
      </c>
      <c r="AE2642" s="13">
        <f t="shared" si="3770"/>
        <v>2.3689313548568333E-2</v>
      </c>
      <c r="AF2642" s="13">
        <f t="shared" si="3771"/>
        <v>1.3252153503117153E-2</v>
      </c>
      <c r="AG2642" s="13">
        <f t="shared" si="3772"/>
        <v>4.942300870815897E-3</v>
      </c>
      <c r="AH2642" s="13">
        <f t="shared" si="3773"/>
        <v>3.8404605644089523E-3</v>
      </c>
      <c r="AI2642" s="13">
        <f t="shared" si="3774"/>
        <v>6.5841328384433091E-3</v>
      </c>
      <c r="AJ2642" s="13">
        <f t="shared" si="3775"/>
        <v>5.6439591693788474E-3</v>
      </c>
      <c r="AK2642" s="13">
        <f t="shared" si="3776"/>
        <v>3.2253576780453589E-3</v>
      </c>
      <c r="AL2642" s="13">
        <f t="shared" si="3777"/>
        <v>1.0606507641032237E-4</v>
      </c>
      <c r="AM2642" s="13">
        <f t="shared" si="3778"/>
        <v>7.2599523319269816E-3</v>
      </c>
      <c r="AN2642" s="13">
        <f t="shared" si="3779"/>
        <v>8.1226501165394989E-3</v>
      </c>
      <c r="AO2642" s="13">
        <f t="shared" si="3780"/>
        <v>4.543930999765051E-3</v>
      </c>
      <c r="AP2642" s="13">
        <f t="shared" si="3781"/>
        <v>1.6946282830019848E-3</v>
      </c>
      <c r="AQ2642" s="13">
        <f t="shared" si="3782"/>
        <v>4.7400010327490862E-4</v>
      </c>
      <c r="AR2642" s="13">
        <f t="shared" si="3783"/>
        <v>8.5936424992426352E-4</v>
      </c>
      <c r="AS2642" s="13">
        <f t="shared" si="3784"/>
        <v>1.4733046422991561E-3</v>
      </c>
      <c r="AT2642" s="13">
        <f t="shared" si="3785"/>
        <v>1.262925801958566E-3</v>
      </c>
      <c r="AU2642" s="13">
        <f t="shared" si="3786"/>
        <v>7.2172517729198144E-4</v>
      </c>
      <c r="AV2642" s="13">
        <f t="shared" si="3787"/>
        <v>3.0933363072241192E-4</v>
      </c>
      <c r="AW2642" s="13">
        <f t="shared" si="3788"/>
        <v>5.6513103788949248E-6</v>
      </c>
      <c r="AX2642" s="13">
        <f t="shared" si="3789"/>
        <v>2.0744252654295056E-3</v>
      </c>
      <c r="AY2642" s="13">
        <f t="shared" si="3790"/>
        <v>2.3209285479593592E-3</v>
      </c>
      <c r="AZ2642" s="13">
        <f t="shared" si="3791"/>
        <v>1.2983618678635393E-3</v>
      </c>
      <c r="BA2642" s="13">
        <f t="shared" si="3792"/>
        <v>4.8421526272441327E-4</v>
      </c>
      <c r="BB2642" s="13">
        <f t="shared" si="3793"/>
        <v>1.3543860139763174E-4</v>
      </c>
      <c r="BC2642" s="13">
        <f t="shared" si="3794"/>
        <v>3.0306545308525966E-5</v>
      </c>
      <c r="BD2642" s="13">
        <f t="shared" si="3795"/>
        <v>1.6024703757580651E-4</v>
      </c>
      <c r="BE2642" s="13">
        <f t="shared" si="3796"/>
        <v>2.7472949264055382E-4</v>
      </c>
      <c r="BF2642" s="13">
        <f t="shared" si="3797"/>
        <v>2.3549981100534005E-4</v>
      </c>
      <c r="BG2642" s="13">
        <f t="shared" si="3798"/>
        <v>1.3458125773222062E-4</v>
      </c>
      <c r="BH2642" s="13">
        <f t="shared" si="3799"/>
        <v>5.768194098160777E-5</v>
      </c>
      <c r="BI2642" s="13">
        <f t="shared" si="3800"/>
        <v>1.9778125848851223E-5</v>
      </c>
      <c r="BJ2642" s="14">
        <f t="shared" si="3801"/>
        <v>0.51109384637860766</v>
      </c>
      <c r="BK2642" s="14">
        <f t="shared" si="3802"/>
        <v>0.2410956510585639</v>
      </c>
      <c r="BL2642" s="14">
        <f t="shared" si="3803"/>
        <v>0.23426594957348029</v>
      </c>
      <c r="BM2642" s="14">
        <f t="shared" si="3804"/>
        <v>0.5363029566813835</v>
      </c>
      <c r="BN2642" s="14">
        <f t="shared" si="3805"/>
        <v>0.4615674908853753</v>
      </c>
    </row>
    <row r="2643" spans="1:66" x14ac:dyDescent="0.25">
      <c r="A2643" t="s">
        <v>341</v>
      </c>
      <c r="B2643" t="s">
        <v>145</v>
      </c>
      <c r="C2643" t="s">
        <v>318</v>
      </c>
      <c r="D2643" t="s">
        <v>506</v>
      </c>
      <c r="E2643" s="10">
        <f>VLOOKUP(A2643,home!$A$2:$E$405,3,FALSE)</f>
        <v>1.4705999999999999</v>
      </c>
      <c r="F2643" s="10">
        <f>VLOOKUP(B2643,home!$B$2:$E$405,3,FALSE)</f>
        <v>1.19</v>
      </c>
      <c r="G2643" s="10">
        <f>VLOOKUP(C2643,away!$B$2:$E$405,4,FALSE)</f>
        <v>0.75549999999999995</v>
      </c>
      <c r="H2643" s="10">
        <f>VLOOKUP(A2643,away!$A$2:$E$405,3,FALSE)</f>
        <v>1.2646999999999999</v>
      </c>
      <c r="I2643" s="10">
        <f>VLOOKUP(C2643,away!$B$2:$E$405,3,FALSE)</f>
        <v>1.3178000000000001</v>
      </c>
      <c r="J2643" s="10">
        <f>VLOOKUP(B2643,home!$B$2:$E$405,4,FALSE)</f>
        <v>1.0871999999999999</v>
      </c>
      <c r="K2643" s="12">
        <f t="shared" si="3750"/>
        <v>1.3221355769999996</v>
      </c>
      <c r="L2643" s="12">
        <f t="shared" si="3751"/>
        <v>1.811951068752</v>
      </c>
      <c r="M2643" s="13">
        <f t="shared" si="3752"/>
        <v>4.3539502663869904E-2</v>
      </c>
      <c r="N2643" s="13">
        <f t="shared" si="3753"/>
        <v>5.7565125476788659E-2</v>
      </c>
      <c r="O2643" s="13">
        <f t="shared" si="3754"/>
        <v>7.8891448384729626E-2</v>
      </c>
      <c r="P2643" s="13">
        <f t="shared" si="3755"/>
        <v>0.10430519063051019</v>
      </c>
      <c r="Q2643" s="13">
        <f t="shared" si="3756"/>
        <v>3.8054450193665677E-2</v>
      </c>
      <c r="R2643" s="13">
        <f t="shared" si="3757"/>
        <v>7.1473722108052057E-2</v>
      </c>
      <c r="S2643" s="13">
        <f t="shared" si="3758"/>
        <v>6.2469551366139041E-2</v>
      </c>
      <c r="T2643" s="13">
        <f t="shared" si="3759"/>
        <v>6.8952801699182276E-2</v>
      </c>
      <c r="U2643" s="13">
        <f t="shared" si="3760"/>
        <v>9.449795081966704E-2</v>
      </c>
      <c r="V2643" s="13">
        <f t="shared" si="3761"/>
        <v>1.6628318513295035E-2</v>
      </c>
      <c r="W2643" s="13">
        <f t="shared" si="3762"/>
        <v>1.6771047488073301E-2</v>
      </c>
      <c r="X2643" s="13">
        <f t="shared" si="3763"/>
        <v>3.0388317420104963E-2</v>
      </c>
      <c r="Y2643" s="13">
        <f t="shared" si="3764"/>
        <v>2.7531072113467107E-2</v>
      </c>
      <c r="Z2643" s="13">
        <f t="shared" si="3765"/>
        <v>4.316896238712279E-2</v>
      </c>
      <c r="AA2643" s="13">
        <f t="shared" si="3766"/>
        <v>5.7075220994189872E-2</v>
      </c>
      <c r="AB2643" s="13">
        <f t="shared" si="3767"/>
        <v>3.7730590120777861E-2</v>
      </c>
      <c r="AC2643" s="13">
        <f t="shared" si="3768"/>
        <v>2.4897217272209192E-3</v>
      </c>
      <c r="AD2643" s="13">
        <f t="shared" si="3769"/>
        <v>5.543399636884546E-3</v>
      </c>
      <c r="AE2643" s="13">
        <f t="shared" si="3770"/>
        <v>1.0044368896572403E-2</v>
      </c>
      <c r="AF2643" s="13">
        <f t="shared" si="3771"/>
        <v>9.0999524785418586E-3</v>
      </c>
      <c r="AG2643" s="13">
        <f t="shared" si="3772"/>
        <v>5.4962228730287763E-3</v>
      </c>
      <c r="AH2643" s="13">
        <f t="shared" si="3773"/>
        <v>1.9555011883565503E-2</v>
      </c>
      <c r="AI2643" s="13">
        <f t="shared" si="3774"/>
        <v>2.5854376919919726E-2</v>
      </c>
      <c r="AJ2643" s="13">
        <f t="shared" si="3775"/>
        <v>1.7091495773496772E-2</v>
      </c>
      <c r="AK2643" s="13">
        <f t="shared" si="3776"/>
        <v>7.5324248754284001E-3</v>
      </c>
      <c r="AL2643" s="13">
        <f t="shared" si="3777"/>
        <v>2.3857957347794755E-4</v>
      </c>
      <c r="AM2643" s="13">
        <f t="shared" si="3778"/>
        <v>1.4658251754907879E-3</v>
      </c>
      <c r="AN2643" s="13">
        <f t="shared" si="3779"/>
        <v>2.6560034933341215E-3</v>
      </c>
      <c r="AO2643" s="13">
        <f t="shared" si="3780"/>
        <v>2.4062741841779037E-3</v>
      </c>
      <c r="AP2643" s="13">
        <f t="shared" si="3781"/>
        <v>1.4533503599104998E-3</v>
      </c>
      <c r="AQ2643" s="13">
        <f t="shared" si="3782"/>
        <v>6.5834993447773339E-4</v>
      </c>
      <c r="AR2643" s="13">
        <f t="shared" si="3783"/>
        <v>7.0865449363769128E-3</v>
      </c>
      <c r="AS2643" s="13">
        <f t="shared" si="3784"/>
        <v>9.3693731783931148E-3</v>
      </c>
      <c r="AT2643" s="13">
        <f t="shared" si="3785"/>
        <v>6.193790806671551E-3</v>
      </c>
      <c r="AU2643" s="13">
        <f t="shared" si="3786"/>
        <v>2.7296770606653272E-3</v>
      </c>
      <c r="AV2643" s="13">
        <f t="shared" si="3787"/>
        <v>9.0225078890660384E-4</v>
      </c>
      <c r="AW2643" s="13">
        <f t="shared" si="3788"/>
        <v>1.5876443210330749E-5</v>
      </c>
      <c r="AX2643" s="13">
        <f t="shared" si="3789"/>
        <v>3.2300326902977278E-4</v>
      </c>
      <c r="AY2643" s="13">
        <f t="shared" si="3790"/>
        <v>5.8526611852888666E-4</v>
      </c>
      <c r="AZ2643" s="13">
        <f t="shared" si="3791"/>
        <v>5.302367844863755E-4</v>
      </c>
      <c r="BA2643" s="13">
        <f t="shared" si="3792"/>
        <v>3.202543694472373E-4</v>
      </c>
      <c r="BB2643" s="13">
        <f t="shared" si="3793"/>
        <v>1.4507131174810485E-4</v>
      </c>
      <c r="BC2643" s="13">
        <f t="shared" si="3794"/>
        <v>5.2572423673446617E-5</v>
      </c>
      <c r="BD2643" s="13">
        <f t="shared" si="3795"/>
        <v>2.1400787785378693E-3</v>
      </c>
      <c r="BE2643" s="13">
        <f t="shared" si="3796"/>
        <v>2.8294742906876205E-3</v>
      </c>
      <c r="BF2643" s="13">
        <f t="shared" si="3797"/>
        <v>1.8704743119624708E-3</v>
      </c>
      <c r="BG2643" s="13">
        <f t="shared" si="3798"/>
        <v>8.2434021123672593E-4</v>
      </c>
      <c r="BH2643" s="13">
        <f t="shared" si="3799"/>
        <v>2.7247238020694254E-4</v>
      </c>
      <c r="BI2643" s="13">
        <f t="shared" si="3800"/>
        <v>7.2049085524293865E-5</v>
      </c>
      <c r="BJ2643" s="14">
        <f t="shared" si="3801"/>
        <v>0.28004296570061438</v>
      </c>
      <c r="BK2643" s="14">
        <f t="shared" si="3802"/>
        <v>0.23025613059304192</v>
      </c>
      <c r="BL2643" s="14">
        <f t="shared" si="3803"/>
        <v>0.44399276770899626</v>
      </c>
      <c r="BM2643" s="14">
        <f t="shared" si="3804"/>
        <v>0.60306199725684073</v>
      </c>
      <c r="BN2643" s="14">
        <f t="shared" si="3805"/>
        <v>0.39382943945761606</v>
      </c>
    </row>
    <row r="2644" spans="1:66" x14ac:dyDescent="0.25">
      <c r="A2644" t="s">
        <v>341</v>
      </c>
      <c r="B2644" t="s">
        <v>150</v>
      </c>
      <c r="C2644" t="s">
        <v>152</v>
      </c>
      <c r="D2644" t="s">
        <v>506</v>
      </c>
      <c r="E2644" s="10">
        <f>VLOOKUP(A2644,home!$A$2:$E$405,3,FALSE)</f>
        <v>1.4705999999999999</v>
      </c>
      <c r="F2644" s="10">
        <f>VLOOKUP(B2644,home!$B$2:$E$405,3,FALSE)</f>
        <v>0.93500000000000005</v>
      </c>
      <c r="G2644" s="10">
        <f>VLOOKUP(C2644,away!$B$2:$E$405,4,FALSE)</f>
        <v>0.68</v>
      </c>
      <c r="H2644" s="10">
        <f>VLOOKUP(A2644,away!$A$2:$E$405,3,FALSE)</f>
        <v>1.2646999999999999</v>
      </c>
      <c r="I2644" s="10">
        <f>VLOOKUP(C2644,away!$B$2:$E$405,3,FALSE)</f>
        <v>0.98839999999999995</v>
      </c>
      <c r="J2644" s="10">
        <f>VLOOKUP(B2644,home!$B$2:$E$405,4,FALSE)</f>
        <v>1.3836999999999999</v>
      </c>
      <c r="K2644" s="12">
        <f t="shared" si="3750"/>
        <v>0.93500748</v>
      </c>
      <c r="L2644" s="12">
        <f t="shared" si="3751"/>
        <v>1.7296657914759996</v>
      </c>
      <c r="M2644" s="13">
        <f t="shared" si="3752"/>
        <v>6.962209734264363E-2</v>
      </c>
      <c r="N2644" s="13">
        <f t="shared" si="3753"/>
        <v>6.5097181788659905E-2</v>
      </c>
      <c r="O2644" s="13">
        <f t="shared" si="3754"/>
        <v>0.12042296010438276</v>
      </c>
      <c r="P2644" s="13">
        <f t="shared" si="3755"/>
        <v>0.11259636846133945</v>
      </c>
      <c r="Q2644" s="13">
        <f t="shared" si="3756"/>
        <v>3.0433175949658397E-2</v>
      </c>
      <c r="R2644" s="13">
        <f t="shared" si="3757"/>
        <v>0.10414573730041503</v>
      </c>
      <c r="S2644" s="13">
        <f t="shared" si="3758"/>
        <v>4.5524131973098687E-2</v>
      </c>
      <c r="T2644" s="13">
        <f t="shared" si="3759"/>
        <v>5.2639223366094237E-2</v>
      </c>
      <c r="U2644" s="13">
        <f t="shared" si="3760"/>
        <v>9.7377043386003045E-2</v>
      </c>
      <c r="V2644" s="13">
        <f t="shared" si="3761"/>
        <v>8.1804358947496821E-3</v>
      </c>
      <c r="W2644" s="13">
        <f t="shared" si="3762"/>
        <v>9.4850823843622353E-3</v>
      </c>
      <c r="X2644" s="13">
        <f t="shared" si="3763"/>
        <v>1.6406022529562966E-2</v>
      </c>
      <c r="Y2644" s="13">
        <f t="shared" si="3764"/>
        <v>1.418846797178481E-2</v>
      </c>
      <c r="Z2644" s="13">
        <f t="shared" si="3765"/>
        <v>6.0045773045524629E-2</v>
      </c>
      <c r="AA2644" s="13">
        <f t="shared" si="3766"/>
        <v>5.6143246939947898E-2</v>
      </c>
      <c r="AB2644" s="13">
        <f t="shared" si="3767"/>
        <v>2.6247177920169198E-2</v>
      </c>
      <c r="AC2644" s="13">
        <f t="shared" si="3768"/>
        <v>8.268633534968885E-4</v>
      </c>
      <c r="AD2644" s="13">
        <f t="shared" si="3769"/>
        <v>2.2171557444487307E-3</v>
      </c>
      <c r="AE2644" s="13">
        <f t="shared" si="3770"/>
        <v>3.8349384455474722E-3</v>
      </c>
      <c r="AF2644" s="13">
        <f t="shared" si="3771"/>
        <v>3.3165809208398058E-3</v>
      </c>
      <c r="AG2644" s="13">
        <f t="shared" si="3772"/>
        <v>1.9121921878128608E-3</v>
      </c>
      <c r="AH2644" s="13">
        <f t="shared" si="3773"/>
        <v>2.5964779889893892E-2</v>
      </c>
      <c r="AI2644" s="13">
        <f t="shared" si="3774"/>
        <v>2.4277263413604363E-2</v>
      </c>
      <c r="AJ2644" s="13">
        <f t="shared" si="3775"/>
        <v>1.1349711442825205E-2</v>
      </c>
      <c r="AK2644" s="13">
        <f t="shared" si="3776"/>
        <v>3.5373550316277202E-3</v>
      </c>
      <c r="AL2644" s="13">
        <f t="shared" si="3777"/>
        <v>5.3489805318168443E-5</v>
      </c>
      <c r="AM2644" s="13">
        <f t="shared" si="3778"/>
        <v>4.146114410769065E-4</v>
      </c>
      <c r="AN2644" s="13">
        <f t="shared" si="3779"/>
        <v>7.1713922638529212E-4</v>
      </c>
      <c r="AO2644" s="13">
        <f t="shared" si="3780"/>
        <v>6.2020559380210154E-4</v>
      </c>
      <c r="AP2644" s="13">
        <f t="shared" si="3781"/>
        <v>3.5758279976051807E-4</v>
      </c>
      <c r="AQ2644" s="13">
        <f t="shared" si="3782"/>
        <v>1.5462468409149506E-4</v>
      </c>
      <c r="AR2644" s="13">
        <f t="shared" si="3783"/>
        <v>8.9820783117506887E-3</v>
      </c>
      <c r="AS2644" s="13">
        <f t="shared" si="3784"/>
        <v>8.3983104074326648E-3</v>
      </c>
      <c r="AT2644" s="13">
        <f t="shared" si="3785"/>
        <v>3.9262415251556946E-3</v>
      </c>
      <c r="AU2644" s="13">
        <f t="shared" si="3786"/>
        <v>1.2236883981023943E-3</v>
      </c>
      <c r="AV2644" s="13">
        <f t="shared" si="3787"/>
        <v>2.8603945135373903E-4</v>
      </c>
      <c r="AW2644" s="13">
        <f t="shared" si="3788"/>
        <v>2.4029558854987483E-6</v>
      </c>
      <c r="AX2644" s="13">
        <f t="shared" si="3789"/>
        <v>6.4610799783414443E-5</v>
      </c>
      <c r="AY2644" s="13">
        <f t="shared" si="3790"/>
        <v>1.1175509014527687E-4</v>
      </c>
      <c r="AZ2644" s="13">
        <f t="shared" si="3791"/>
        <v>9.6649478223801043E-5</v>
      </c>
      <c r="BA2644" s="13">
        <f t="shared" si="3792"/>
        <v>5.5723765415904406E-5</v>
      </c>
      <c r="BB2644" s="13">
        <f t="shared" si="3793"/>
        <v>2.4095872703030801E-5</v>
      </c>
      <c r="BC2644" s="13">
        <f t="shared" si="3794"/>
        <v>8.3355613460385413E-6</v>
      </c>
      <c r="BD2644" s="13">
        <f t="shared" si="3795"/>
        <v>2.5893322653656086E-3</v>
      </c>
      <c r="BE2644" s="13">
        <f t="shared" si="3796"/>
        <v>2.4210450363221885E-3</v>
      </c>
      <c r="BF2644" s="13">
        <f t="shared" si="3797"/>
        <v>1.1318476091890591E-3</v>
      </c>
      <c r="BG2644" s="13">
        <f t="shared" si="3798"/>
        <v>3.5276199360396234E-4</v>
      </c>
      <c r="BH2644" s="13">
        <f t="shared" si="3799"/>
        <v>8.2458775669854209E-5</v>
      </c>
      <c r="BI2644" s="13">
        <f t="shared" si="3800"/>
        <v>1.5419914408591146E-5</v>
      </c>
      <c r="BJ2644" s="14">
        <f t="shared" si="3801"/>
        <v>0.20215535560150522</v>
      </c>
      <c r="BK2644" s="14">
        <f t="shared" si="3802"/>
        <v>0.23691514192079177</v>
      </c>
      <c r="BL2644" s="14">
        <f t="shared" si="3803"/>
        <v>0.49887449911722348</v>
      </c>
      <c r="BM2644" s="14">
        <f t="shared" si="3804"/>
        <v>0.49556389660368616</v>
      </c>
      <c r="BN2644" s="14">
        <f t="shared" si="3805"/>
        <v>0.50231752094709914</v>
      </c>
    </row>
    <row r="2645" spans="1:66" x14ac:dyDescent="0.25">
      <c r="A2645" t="s">
        <v>341</v>
      </c>
      <c r="B2645" t="s">
        <v>319</v>
      </c>
      <c r="C2645" t="s">
        <v>148</v>
      </c>
      <c r="D2645" t="s">
        <v>506</v>
      </c>
      <c r="E2645" s="10">
        <f>VLOOKUP(A2645,home!$A$2:$E$405,3,FALSE)</f>
        <v>1.4705999999999999</v>
      </c>
      <c r="F2645" s="10">
        <f>VLOOKUP(B2645,home!$B$2:$E$405,3,FALSE)</f>
        <v>0.75549999999999995</v>
      </c>
      <c r="G2645" s="10">
        <f>VLOOKUP(C2645,away!$B$2:$E$405,4,FALSE)</f>
        <v>0.45329999999999998</v>
      </c>
      <c r="H2645" s="10">
        <f>VLOOKUP(A2645,away!$A$2:$E$405,3,FALSE)</f>
        <v>1.2646999999999999</v>
      </c>
      <c r="I2645" s="10">
        <f>VLOOKUP(C2645,away!$B$2:$E$405,3,FALSE)</f>
        <v>1.845</v>
      </c>
      <c r="J2645" s="10">
        <f>VLOOKUP(B2645,home!$B$2:$E$405,4,FALSE)</f>
        <v>1.1420999999999999</v>
      </c>
      <c r="K2645" s="12">
        <f t="shared" si="3750"/>
        <v>0.50363366138999999</v>
      </c>
      <c r="L2645" s="12">
        <f t="shared" si="3751"/>
        <v>2.6649435901499996</v>
      </c>
      <c r="M2645" s="13">
        <f t="shared" si="3752"/>
        <v>4.2063400989963924E-2</v>
      </c>
      <c r="N2645" s="13">
        <f t="shared" si="3753"/>
        <v>2.1184544651091281E-2</v>
      </c>
      <c r="O2645" s="13">
        <f t="shared" si="3754"/>
        <v>0.11209659084811349</v>
      </c>
      <c r="P2645" s="13">
        <f t="shared" si="3755"/>
        <v>5.6455616478172169E-2</v>
      </c>
      <c r="Q2645" s="13">
        <f t="shared" si="3756"/>
        <v>5.3346248937545205E-3</v>
      </c>
      <c r="R2645" s="13">
        <f t="shared" si="3757"/>
        <v>0.14936554562917365</v>
      </c>
      <c r="S2645" s="13">
        <f t="shared" si="3758"/>
        <v>1.8943051185345908E-2</v>
      </c>
      <c r="T2645" s="13">
        <f t="shared" si="3759"/>
        <v>1.4216474416465731E-2</v>
      </c>
      <c r="U2645" s="13">
        <f t="shared" si="3760"/>
        <v>7.5225516630735831E-2</v>
      </c>
      <c r="V2645" s="13">
        <f t="shared" si="3761"/>
        <v>2.8249462781233386E-3</v>
      </c>
      <c r="W2645" s="13">
        <f t="shared" si="3762"/>
        <v>8.9556555579460963E-4</v>
      </c>
      <c r="X2645" s="13">
        <f t="shared" si="3763"/>
        <v>2.3866316874739668E-3</v>
      </c>
      <c r="Y2645" s="13">
        <f t="shared" si="3764"/>
        <v>3.1801194087913136E-3</v>
      </c>
      <c r="Z2645" s="13">
        <f t="shared" si="3765"/>
        <v>0.13268358447124118</v>
      </c>
      <c r="AA2645" s="13">
        <f t="shared" si="3766"/>
        <v>6.6823919453600542E-2</v>
      </c>
      <c r="AB2645" s="13">
        <f t="shared" si="3767"/>
        <v>1.682738761142364E-2</v>
      </c>
      <c r="AC2645" s="13">
        <f t="shared" si="3768"/>
        <v>2.3696978830721355E-4</v>
      </c>
      <c r="AD2645" s="13">
        <f t="shared" si="3769"/>
        <v>1.1275923996990238E-4</v>
      </c>
      <c r="AE2645" s="13">
        <f t="shared" si="3770"/>
        <v>3.0049701378797699E-4</v>
      </c>
      <c r="AF2645" s="13">
        <f t="shared" si="3771"/>
        <v>4.0040379537674279E-4</v>
      </c>
      <c r="AG2645" s="13">
        <f t="shared" si="3772"/>
        <v>3.556845093203275E-4</v>
      </c>
      <c r="AH2645" s="13">
        <f t="shared" si="3773"/>
        <v>8.8398566988690003E-2</v>
      </c>
      <c r="AI2645" s="13">
        <f t="shared" si="3774"/>
        <v>4.4520493954143134E-2</v>
      </c>
      <c r="AJ2645" s="13">
        <f t="shared" si="3775"/>
        <v>1.1211009688508232E-2</v>
      </c>
      <c r="AK2645" s="13">
        <f t="shared" si="3776"/>
        <v>1.8820806191007216E-3</v>
      </c>
      <c r="AL2645" s="13">
        <f t="shared" si="3777"/>
        <v>1.2722010270902899E-5</v>
      </c>
      <c r="AM2645" s="13">
        <f t="shared" si="3778"/>
        <v>1.135786977631912E-5</v>
      </c>
      <c r="AN2645" s="13">
        <f t="shared" si="3779"/>
        <v>3.0268082258160047E-5</v>
      </c>
      <c r="AO2645" s="13">
        <f t="shared" si="3780"/>
        <v>4.0331365900008288E-5</v>
      </c>
      <c r="AP2645" s="13">
        <f t="shared" si="3781"/>
        <v>3.5826938345740443E-5</v>
      </c>
      <c r="AQ2645" s="13">
        <f t="shared" si="3782"/>
        <v>2.3869192424795046E-5</v>
      </c>
      <c r="AR2645" s="13">
        <f t="shared" si="3783"/>
        <v>4.7115438894990966E-2</v>
      </c>
      <c r="AS2645" s="13">
        <f t="shared" si="3784"/>
        <v>2.3728920998681114E-2</v>
      </c>
      <c r="AT2645" s="13">
        <f t="shared" si="3785"/>
        <v>5.9753416816999121E-3</v>
      </c>
      <c r="AU2645" s="13">
        <f t="shared" si="3786"/>
        <v>1.0031277364036023E-3</v>
      </c>
      <c r="AV2645" s="13">
        <f t="shared" si="3787"/>
        <v>1.2630222368170224E-4</v>
      </c>
      <c r="AW2645" s="13">
        <f t="shared" si="3788"/>
        <v>4.7430315229306859E-7</v>
      </c>
      <c r="AX2645" s="13">
        <f t="shared" si="3789"/>
        <v>9.5336759017306928E-7</v>
      </c>
      <c r="AY2645" s="13">
        <f t="shared" si="3790"/>
        <v>2.5406708484884727E-6</v>
      </c>
      <c r="AZ2645" s="13">
        <f t="shared" si="3791"/>
        <v>3.385372246180159E-6</v>
      </c>
      <c r="BA2645" s="13">
        <f t="shared" si="3792"/>
        <v>3.0072753559098401E-6</v>
      </c>
      <c r="BB2645" s="13">
        <f t="shared" si="3793"/>
        <v>2.0035547958869957E-6</v>
      </c>
      <c r="BC2645" s="13">
        <f t="shared" si="3794"/>
        <v>1.0678721021626682E-6</v>
      </c>
      <c r="BD2645" s="13">
        <f t="shared" si="3795"/>
        <v>2.0926664480051715E-2</v>
      </c>
      <c r="BE2645" s="13">
        <f t="shared" si="3796"/>
        <v>1.0539372652768506E-2</v>
      </c>
      <c r="BF2645" s="13">
        <f t="shared" si="3797"/>
        <v>2.6539914189337194E-3</v>
      </c>
      <c r="BG2645" s="13">
        <f t="shared" si="3798"/>
        <v>4.4554647187174356E-4</v>
      </c>
      <c r="BH2645" s="13">
        <f t="shared" si="3799"/>
        <v>5.6098050237040701E-5</v>
      </c>
      <c r="BI2645" s="13">
        <f t="shared" si="3800"/>
        <v>5.6505732875441966E-6</v>
      </c>
      <c r="BJ2645" s="14">
        <f t="shared" si="3801"/>
        <v>4.85219167334702E-2</v>
      </c>
      <c r="BK2645" s="14">
        <f t="shared" si="3802"/>
        <v>0.12053924740103195</v>
      </c>
      <c r="BL2645" s="14">
        <f t="shared" si="3803"/>
        <v>0.67892756660609666</v>
      </c>
      <c r="BM2645" s="14">
        <f t="shared" si="3804"/>
        <v>0.59416992535387503</v>
      </c>
      <c r="BN2645" s="14">
        <f t="shared" si="3805"/>
        <v>0.38650032349026903</v>
      </c>
    </row>
    <row r="2646" spans="1:66" x14ac:dyDescent="0.25">
      <c r="A2646" t="s">
        <v>341</v>
      </c>
      <c r="B2646" t="s">
        <v>151</v>
      </c>
      <c r="C2646" t="s">
        <v>149</v>
      </c>
      <c r="D2646" t="s">
        <v>506</v>
      </c>
      <c r="E2646" s="10">
        <f>VLOOKUP(A2646,home!$A$2:$E$405,3,FALSE)</f>
        <v>1.4705999999999999</v>
      </c>
      <c r="F2646" s="10">
        <f>VLOOKUP(B2646,home!$B$2:$E$405,3,FALSE)</f>
        <v>1.2089000000000001</v>
      </c>
      <c r="G2646" s="10">
        <f>VLOOKUP(C2646,away!$B$2:$E$405,4,FALSE)</f>
        <v>0.68</v>
      </c>
      <c r="H2646" s="10">
        <f>VLOOKUP(A2646,away!$A$2:$E$405,3,FALSE)</f>
        <v>1.2646999999999999</v>
      </c>
      <c r="I2646" s="10">
        <f>VLOOKUP(C2646,away!$B$2:$E$405,3,FALSE)</f>
        <v>1.0543</v>
      </c>
      <c r="J2646" s="10">
        <f>VLOOKUP(B2646,home!$B$2:$E$405,4,FALSE)</f>
        <v>0.96640000000000004</v>
      </c>
      <c r="K2646" s="12">
        <f t="shared" si="3750"/>
        <v>1.2089096712</v>
      </c>
      <c r="L2646" s="12">
        <f t="shared" si="3751"/>
        <v>1.2885718701440001</v>
      </c>
      <c r="M2646" s="13">
        <f t="shared" si="3752"/>
        <v>8.2291986835433206E-2</v>
      </c>
      <c r="N2646" s="13">
        <f t="shared" si="3753"/>
        <v>9.9483578747618276E-2</v>
      </c>
      <c r="O2646" s="13">
        <f t="shared" si="3754"/>
        <v>0.10603913937439961</v>
      </c>
      <c r="P2646" s="13">
        <f t="shared" si="3755"/>
        <v>0.12819174111543641</v>
      </c>
      <c r="Q2646" s="13">
        <f t="shared" si="3756"/>
        <v>6.0133330236791287E-2</v>
      </c>
      <c r="R2646" s="13">
        <f t="shared" si="3757"/>
        <v>6.83195260660652E-2</v>
      </c>
      <c r="S2646" s="13">
        <f t="shared" si="3758"/>
        <v>4.9923215862651034E-2</v>
      </c>
      <c r="T2646" s="13">
        <f t="shared" si="3759"/>
        <v>7.7486117801208912E-2</v>
      </c>
      <c r="U2646" s="13">
        <f t="shared" si="3760"/>
        <v>8.2592135793066707E-2</v>
      </c>
      <c r="V2646" s="13">
        <f t="shared" si="3761"/>
        <v>8.640970888633373E-3</v>
      </c>
      <c r="W2646" s="13">
        <f t="shared" si="3762"/>
        <v>2.4231921494906793E-2</v>
      </c>
      <c r="X2646" s="13">
        <f t="shared" si="3763"/>
        <v>3.1224572397874649E-2</v>
      </c>
      <c r="Y2646" s="13">
        <f t="shared" si="3764"/>
        <v>2.011755282458803E-2</v>
      </c>
      <c r="Z2646" s="13">
        <f t="shared" si="3765"/>
        <v>2.9344873156767141E-2</v>
      </c>
      <c r="AA2646" s="13">
        <f t="shared" si="3766"/>
        <v>3.547530095935307E-2</v>
      </c>
      <c r="AB2646" s="13">
        <f t="shared" si="3767"/>
        <v>2.1443217209246291E-2</v>
      </c>
      <c r="AC2646" s="13">
        <f t="shared" si="3768"/>
        <v>8.4128870390266786E-4</v>
      </c>
      <c r="AD2646" s="13">
        <f t="shared" si="3769"/>
        <v>7.3235510617379986E-3</v>
      </c>
      <c r="AE2646" s="13">
        <f t="shared" si="3770"/>
        <v>9.4369218877188125E-3</v>
      </c>
      <c r="AF2646" s="13">
        <f t="shared" si="3771"/>
        <v>6.0800760426303387E-3</v>
      </c>
      <c r="AG2646" s="13">
        <f t="shared" si="3772"/>
        <v>2.6115383189566368E-3</v>
      </c>
      <c r="AH2646" s="13">
        <f t="shared" si="3773"/>
        <v>9.4532445206884762E-3</v>
      </c>
      <c r="AI2646" s="13">
        <f t="shared" si="3774"/>
        <v>1.1428118725278708E-2</v>
      </c>
      <c r="AJ2646" s="13">
        <f t="shared" si="3775"/>
        <v>6.9077816253056258E-3</v>
      </c>
      <c r="AK2646" s="13">
        <f t="shared" si="3776"/>
        <v>2.7836280044565421E-3</v>
      </c>
      <c r="AL2646" s="13">
        <f t="shared" si="3777"/>
        <v>5.2421271076952672E-5</v>
      </c>
      <c r="AM2646" s="13">
        <f t="shared" si="3778"/>
        <v>1.770702341212418E-3</v>
      </c>
      <c r="AN2646" s="13">
        <f t="shared" si="3779"/>
        <v>2.2816772272844454E-3</v>
      </c>
      <c r="AO2646" s="13">
        <f t="shared" si="3780"/>
        <v>1.4700525459134472E-3</v>
      </c>
      <c r="AP2646" s="13">
        <f t="shared" si="3781"/>
        <v>6.3142278609921337E-4</v>
      </c>
      <c r="AQ2646" s="13">
        <f t="shared" si="3782"/>
        <v>2.0340841008384958E-4</v>
      </c>
      <c r="AR2646" s="13">
        <f t="shared" si="3783"/>
        <v>2.436236994190411E-3</v>
      </c>
      <c r="AS2646" s="13">
        <f t="shared" si="3784"/>
        <v>2.9451904636120059E-3</v>
      </c>
      <c r="AT2646" s="13">
        <f t="shared" si="3785"/>
        <v>1.7802346174932836E-3</v>
      </c>
      <c r="AU2646" s="13">
        <f t="shared" si="3786"/>
        <v>7.1738094869755454E-4</v>
      </c>
      <c r="AV2646" s="13">
        <f t="shared" si="3787"/>
        <v>2.1681219170377624E-4</v>
      </c>
      <c r="AW2646" s="13">
        <f t="shared" si="3788"/>
        <v>2.2683368323432992E-6</v>
      </c>
      <c r="AX2646" s="13">
        <f t="shared" si="3789"/>
        <v>3.5676986418469564E-4</v>
      </c>
      <c r="AY2646" s="13">
        <f t="shared" si="3790"/>
        <v>4.5972361110349424E-4</v>
      </c>
      <c r="AZ2646" s="13">
        <f t="shared" si="3791"/>
        <v>2.9619345665449134E-4</v>
      </c>
      <c r="BA2646" s="13">
        <f t="shared" si="3792"/>
        <v>1.2722218545523127E-4</v>
      </c>
      <c r="BB2646" s="13">
        <f t="shared" si="3793"/>
        <v>4.0983732358963543E-5</v>
      </c>
      <c r="BC2646" s="13">
        <f t="shared" si="3794"/>
        <v>1.056209693025415E-5</v>
      </c>
      <c r="BD2646" s="13">
        <f t="shared" si="3795"/>
        <v>5.2321107661965592E-4</v>
      </c>
      <c r="BE2646" s="13">
        <f t="shared" si="3796"/>
        <v>6.3251493060446624E-4</v>
      </c>
      <c r="BF2646" s="13">
        <f t="shared" si="3797"/>
        <v>3.8232670839306827E-4</v>
      </c>
      <c r="BG2646" s="13">
        <f t="shared" si="3798"/>
        <v>1.5406615177814749E-4</v>
      </c>
      <c r="BH2646" s="13">
        <f t="shared" si="3799"/>
        <v>4.6563015222292408E-5</v>
      </c>
      <c r="BI2646" s="13">
        <f t="shared" si="3800"/>
        <v>1.1258095884492416E-5</v>
      </c>
      <c r="BJ2646" s="14">
        <f t="shared" si="3801"/>
        <v>0.34577787907131219</v>
      </c>
      <c r="BK2646" s="14">
        <f t="shared" si="3802"/>
        <v>0.27040134828823709</v>
      </c>
      <c r="BL2646" s="14">
        <f t="shared" si="3803"/>
        <v>0.35428788747205942</v>
      </c>
      <c r="BM2646" s="14">
        <f t="shared" si="3804"/>
        <v>0.45489523033836082</v>
      </c>
      <c r="BN2646" s="14">
        <f t="shared" si="3805"/>
        <v>0.54445930237574403</v>
      </c>
    </row>
    <row r="2647" spans="1:66" x14ac:dyDescent="0.25">
      <c r="A2647" t="s">
        <v>343</v>
      </c>
      <c r="B2647" t="s">
        <v>183</v>
      </c>
      <c r="C2647" t="s">
        <v>195</v>
      </c>
      <c r="D2647" t="s">
        <v>506</v>
      </c>
      <c r="E2647" s="10">
        <f>VLOOKUP(A2647,home!$A$2:$E$405,3,FALSE)</f>
        <v>1.3052999999999999</v>
      </c>
      <c r="F2647" s="10">
        <f>VLOOKUP(B2647,home!$B$2:$E$405,3,FALSE)</f>
        <v>0.8468</v>
      </c>
      <c r="G2647" s="10">
        <f>VLOOKUP(C2647,away!$B$2:$E$405,4,FALSE)</f>
        <v>0.9274</v>
      </c>
      <c r="H2647" s="10">
        <f>VLOOKUP(A2647,away!$A$2:$E$405,3,FALSE)</f>
        <v>1.1211</v>
      </c>
      <c r="I2647" s="10">
        <f>VLOOKUP(C2647,away!$B$2:$E$405,3,FALSE)</f>
        <v>1.6900999999999999</v>
      </c>
      <c r="J2647" s="10">
        <f>VLOOKUP(B2647,home!$B$2:$E$405,4,FALSE)</f>
        <v>1.3613999999999999</v>
      </c>
      <c r="K2647" s="12">
        <f t="shared" si="3750"/>
        <v>1.0250812242959999</v>
      </c>
      <c r="L2647" s="12">
        <f t="shared" si="3751"/>
        <v>2.579541389154</v>
      </c>
      <c r="M2647" s="13">
        <f t="shared" si="3752"/>
        <v>2.7197706925324409E-2</v>
      </c>
      <c r="N2647" s="13">
        <f t="shared" si="3753"/>
        <v>2.7879858713055337E-2</v>
      </c>
      <c r="O2647" s="13">
        <f t="shared" si="3754"/>
        <v>7.0157610703954695E-2</v>
      </c>
      <c r="P2647" s="13">
        <f t="shared" si="3755"/>
        <v>7.1917249474092018E-2</v>
      </c>
      <c r="Q2647" s="13">
        <f t="shared" si="3756"/>
        <v>1.4289559851389133E-2</v>
      </c>
      <c r="R2647" s="13">
        <f t="shared" si="3757"/>
        <v>9.048723028750244E-2</v>
      </c>
      <c r="S2647" s="13">
        <f t="shared" si="3758"/>
        <v>4.7541606964509736E-2</v>
      </c>
      <c r="T2647" s="13">
        <f t="shared" si="3759"/>
        <v>3.6860511069451554E-2</v>
      </c>
      <c r="U2647" s="13">
        <f t="shared" si="3760"/>
        <v>9.2756760806267075E-2</v>
      </c>
      <c r="V2647" s="13">
        <f t="shared" si="3761"/>
        <v>1.3967932492141706E-2</v>
      </c>
      <c r="W2647" s="13">
        <f t="shared" si="3762"/>
        <v>4.8826531690376457E-3</v>
      </c>
      <c r="X2647" s="13">
        <f t="shared" si="3763"/>
        <v>1.259500593841655E-2</v>
      </c>
      <c r="Y2647" s="13">
        <f t="shared" si="3764"/>
        <v>1.6244669557392958E-2</v>
      </c>
      <c r="Z2647" s="13">
        <f t="shared" si="3765"/>
        <v>7.7805185238840641E-2</v>
      </c>
      <c r="AA2647" s="13">
        <f t="shared" si="3766"/>
        <v>7.9756634541207821E-2</v>
      </c>
      <c r="AB2647" s="13">
        <f t="shared" si="3767"/>
        <v>4.0878514290614967E-2</v>
      </c>
      <c r="AC2647" s="13">
        <f t="shared" si="3768"/>
        <v>2.3084098790771708E-3</v>
      </c>
      <c r="AD2647" s="13">
        <f t="shared" si="3769"/>
        <v>1.2512790220824636E-3</v>
      </c>
      <c r="AE2647" s="13">
        <f t="shared" si="3770"/>
        <v>3.2277260268418566E-3</v>
      </c>
      <c r="AF2647" s="13">
        <f t="shared" si="3771"/>
        <v>4.1630264395440828E-3</v>
      </c>
      <c r="AG2647" s="13">
        <f t="shared" si="3772"/>
        <v>3.5795663349821242E-3</v>
      </c>
      <c r="AH2647" s="13">
        <f t="shared" si="3773"/>
        <v>5.0175423903595834E-2</v>
      </c>
      <c r="AI2647" s="13">
        <f t="shared" si="3774"/>
        <v>5.1433884964668788E-2</v>
      </c>
      <c r="AJ2647" s="13">
        <f t="shared" si="3775"/>
        <v>2.6361954884941152E-2</v>
      </c>
      <c r="AK2647" s="13">
        <f t="shared" si="3776"/>
        <v>9.0077149960971301E-3</v>
      </c>
      <c r="AL2647" s="13">
        <f t="shared" si="3777"/>
        <v>2.4415953832853684E-4</v>
      </c>
      <c r="AM2647" s="13">
        <f t="shared" si="3778"/>
        <v>2.5653252637843874E-4</v>
      </c>
      <c r="AN2647" s="13">
        <f t="shared" si="3779"/>
        <v>6.6173626945742296E-4</v>
      </c>
      <c r="AO2647" s="13">
        <f t="shared" si="3780"/>
        <v>8.5348804788489344E-4</v>
      </c>
      <c r="AP2647" s="13">
        <f t="shared" si="3781"/>
        <v>7.338692482224445E-4</v>
      </c>
      <c r="AQ2647" s="13">
        <f t="shared" si="3782"/>
        <v>4.7326152500428163E-4</v>
      </c>
      <c r="AR2647" s="13">
        <f t="shared" si="3783"/>
        <v>2.5885916535534462E-2</v>
      </c>
      <c r="AS2647" s="13">
        <f t="shared" si="3784"/>
        <v>2.6535167014269733E-2</v>
      </c>
      <c r="AT2647" s="13">
        <f t="shared" si="3785"/>
        <v>1.3600350744943224E-2</v>
      </c>
      <c r="AU2647" s="13">
        <f t="shared" si="3786"/>
        <v>4.6471547308271381E-3</v>
      </c>
      <c r="AV2647" s="13">
        <f t="shared" si="3787"/>
        <v>1.1909277652423075E-3</v>
      </c>
      <c r="AW2647" s="13">
        <f t="shared" si="3788"/>
        <v>1.7933785616625186E-5</v>
      </c>
      <c r="AX2647" s="13">
        <f t="shared" si="3789"/>
        <v>4.3827779368625957E-5</v>
      </c>
      <c r="AY2647" s="13">
        <f t="shared" si="3790"/>
        <v>1.1305557087608042E-4</v>
      </c>
      <c r="AZ2647" s="13">
        <f t="shared" si="3791"/>
        <v>1.4581576217464153E-4</v>
      </c>
      <c r="BA2647" s="13">
        <f t="shared" si="3792"/>
        <v>1.2537926457350802E-4</v>
      </c>
      <c r="BB2647" s="13">
        <f t="shared" si="3793"/>
        <v>8.0855250577263458E-5</v>
      </c>
      <c r="BC2647" s="13">
        <f t="shared" si="3794"/>
        <v>4.1713893078893755E-5</v>
      </c>
      <c r="BD2647" s="13">
        <f t="shared" si="3795"/>
        <v>1.1128965516599519E-2</v>
      </c>
      <c r="BE2647" s="13">
        <f t="shared" si="3796"/>
        <v>1.1408093596903798E-2</v>
      </c>
      <c r="BF2647" s="13">
        <f t="shared" si="3797"/>
        <v>5.8471112755987516E-3</v>
      </c>
      <c r="BG2647" s="13">
        <f t="shared" si="3798"/>
        <v>1.9979213283285711E-3</v>
      </c>
      <c r="BH2647" s="13">
        <f t="shared" si="3799"/>
        <v>5.1200791032253554E-4</v>
      </c>
      <c r="BI2647" s="13">
        <f t="shared" si="3800"/>
        <v>1.0496993911253229E-4</v>
      </c>
      <c r="BJ2647" s="14">
        <f t="shared" si="3801"/>
        <v>0.12850339125979021</v>
      </c>
      <c r="BK2647" s="14">
        <f t="shared" si="3802"/>
        <v>0.16329012084434966</v>
      </c>
      <c r="BL2647" s="14">
        <f t="shared" si="3803"/>
        <v>0.61387431573653251</v>
      </c>
      <c r="BM2647" s="14">
        <f t="shared" si="3804"/>
        <v>0.68144867533893561</v>
      </c>
      <c r="BN2647" s="14">
        <f t="shared" si="3805"/>
        <v>0.30192921595531802</v>
      </c>
    </row>
    <row r="2648" spans="1:66" x14ac:dyDescent="0.25">
      <c r="A2648" t="s">
        <v>344</v>
      </c>
      <c r="B2648" t="s">
        <v>203</v>
      </c>
      <c r="C2648" t="s">
        <v>209</v>
      </c>
      <c r="D2648" t="s">
        <v>506</v>
      </c>
      <c r="E2648" s="10">
        <f>VLOOKUP(A2648,home!$A$2:$E$405,3,FALSE)</f>
        <v>1.3976999999999999</v>
      </c>
      <c r="F2648" s="10">
        <f>VLOOKUP(B2648,home!$B$2:$E$405,3,FALSE)</f>
        <v>0.82279999999999998</v>
      </c>
      <c r="G2648" s="10">
        <f>VLOOKUP(C2648,away!$B$2:$E$405,4,FALSE)</f>
        <v>0.98799999999999999</v>
      </c>
      <c r="H2648" s="10">
        <f>VLOOKUP(A2648,away!$A$2:$E$405,3,FALSE)</f>
        <v>1.0585</v>
      </c>
      <c r="I2648" s="10">
        <f>VLOOKUP(C2648,away!$B$2:$E$405,3,FALSE)</f>
        <v>1.2146999999999999</v>
      </c>
      <c r="J2648" s="10">
        <f>VLOOKUP(B2648,home!$B$2:$E$405,4,FALSE)</f>
        <v>0.94469999999999998</v>
      </c>
      <c r="K2648" s="12">
        <f t="shared" si="3750"/>
        <v>1.1362272292799998</v>
      </c>
      <c r="L2648" s="12">
        <f t="shared" si="3751"/>
        <v>1.2146574247649999</v>
      </c>
      <c r="M2648" s="13">
        <f t="shared" si="3752"/>
        <v>9.5284830807987719E-2</v>
      </c>
      <c r="N2648" s="13">
        <f t="shared" si="3753"/>
        <v>0.10826521930137344</v>
      </c>
      <c r="O2648" s="13">
        <f t="shared" si="3754"/>
        <v>0.11573842720839911</v>
      </c>
      <c r="P2648" s="13">
        <f t="shared" si="3755"/>
        <v>0.13150515246822422</v>
      </c>
      <c r="Q2648" s="13">
        <f t="shared" si="3756"/>
        <v>6.1506945077095566E-2</v>
      </c>
      <c r="R2648" s="13">
        <f t="shared" si="3757"/>
        <v>7.029126996965275E-2</v>
      </c>
      <c r="S2648" s="13">
        <f t="shared" si="3758"/>
        <v>4.5373447638638174E-2</v>
      </c>
      <c r="T2648" s="13">
        <f t="shared" si="3759"/>
        <v>7.4709867512507189E-2</v>
      </c>
      <c r="U2648" s="13">
        <f t="shared" si="3760"/>
        <v>7.986685492019098E-2</v>
      </c>
      <c r="V2648" s="13">
        <f t="shared" si="3761"/>
        <v>6.9579014357164879E-3</v>
      </c>
      <c r="W2648" s="13">
        <f t="shared" si="3762"/>
        <v>2.3295288595475139E-2</v>
      </c>
      <c r="X2648" s="13">
        <f t="shared" si="3763"/>
        <v>2.8295795254537306E-2</v>
      </c>
      <c r="Y2648" s="13">
        <f t="shared" si="3764"/>
        <v>1.7184848897777001E-2</v>
      </c>
      <c r="Z2648" s="13">
        <f t="shared" si="3765"/>
        <v>2.8459937654933268E-2</v>
      </c>
      <c r="AA2648" s="13">
        <f t="shared" si="3766"/>
        <v>3.2336956107146354E-2</v>
      </c>
      <c r="AB2648" s="13">
        <f t="shared" si="3767"/>
        <v>1.8371065020485942E-2</v>
      </c>
      <c r="AC2648" s="13">
        <f t="shared" si="3768"/>
        <v>6.0017415770946872E-4</v>
      </c>
      <c r="AD2648" s="13">
        <f t="shared" si="3769"/>
        <v>6.6171853040286705E-3</v>
      </c>
      <c r="AE2648" s="13">
        <f t="shared" si="3770"/>
        <v>8.0376132605842684E-3</v>
      </c>
      <c r="AF2648" s="13">
        <f t="shared" si="3771"/>
        <v>4.8814733121791522E-3</v>
      </c>
      <c r="AG2648" s="13">
        <f t="shared" si="3772"/>
        <v>1.9764392674768683E-3</v>
      </c>
      <c r="AH2648" s="13">
        <f t="shared" si="3773"/>
        <v>8.6422686452284209E-3</v>
      </c>
      <c r="AI2648" s="13">
        <f t="shared" si="3774"/>
        <v>9.8195809574613043E-3</v>
      </c>
      <c r="AJ2648" s="13">
        <f t="shared" si="3775"/>
        <v>5.5786376319934541E-3</v>
      </c>
      <c r="AK2648" s="13">
        <f t="shared" si="3776"/>
        <v>2.1128666599190206E-3</v>
      </c>
      <c r="AL2648" s="13">
        <f t="shared" si="3777"/>
        <v>3.313265855553385E-5</v>
      </c>
      <c r="AM2648" s="13">
        <f t="shared" si="3778"/>
        <v>1.5037252247257656E-3</v>
      </c>
      <c r="AN2648" s="13">
        <f t="shared" si="3779"/>
        <v>1.8265110090195692E-3</v>
      </c>
      <c r="AO2648" s="13">
        <f t="shared" si="3780"/>
        <v>1.1092925792603161E-3</v>
      </c>
      <c r="AP2648" s="13">
        <f t="shared" si="3781"/>
        <v>4.4913682254508688E-4</v>
      </c>
      <c r="AQ2648" s="13">
        <f t="shared" si="3782"/>
        <v>1.3638684405993745E-4</v>
      </c>
      <c r="AR2648" s="13">
        <f t="shared" si="3783"/>
        <v>2.0994791553480916E-3</v>
      </c>
      <c r="AS2648" s="13">
        <f t="shared" si="3784"/>
        <v>2.3854853836122762E-3</v>
      </c>
      <c r="AT2648" s="13">
        <f t="shared" si="3785"/>
        <v>1.3552267239548574E-3</v>
      </c>
      <c r="AU2648" s="13">
        <f t="shared" si="3786"/>
        <v>5.1328183520181286E-4</v>
      </c>
      <c r="AV2648" s="13">
        <f t="shared" si="3787"/>
        <v>1.4580119936277725E-4</v>
      </c>
      <c r="AW2648" s="13">
        <f t="shared" si="3788"/>
        <v>1.2702019822731104E-6</v>
      </c>
      <c r="AX2648" s="13">
        <f t="shared" si="3789"/>
        <v>2.847622576147675E-4</v>
      </c>
      <c r="AY2648" s="13">
        <f t="shared" si="3790"/>
        <v>3.4588859050462104E-4</v>
      </c>
      <c r="AZ2648" s="13">
        <f t="shared" si="3791"/>
        <v>2.1006807229896935E-4</v>
      </c>
      <c r="BA2648" s="13">
        <f t="shared" si="3792"/>
        <v>8.5053581241338006E-5</v>
      </c>
      <c r="BB2648" s="13">
        <f t="shared" si="3793"/>
        <v>2.5827740989411071E-5</v>
      </c>
      <c r="BC2648" s="13">
        <f t="shared" si="3794"/>
        <v>6.2743714715390966E-6</v>
      </c>
      <c r="BD2648" s="13">
        <f t="shared" si="3795"/>
        <v>4.2502465736381841E-4</v>
      </c>
      <c r="BE2648" s="13">
        <f t="shared" si="3796"/>
        <v>4.8292458881217249E-4</v>
      </c>
      <c r="BF2648" s="13">
        <f t="shared" si="3797"/>
        <v>2.7435603374861909E-4</v>
      </c>
      <c r="BG2648" s="13">
        <f t="shared" si="3798"/>
        <v>1.0391026535414785E-4</v>
      </c>
      <c r="BH2648" s="13">
        <f t="shared" si="3799"/>
        <v>2.9516418224273227E-5</v>
      </c>
      <c r="BI2648" s="13">
        <f t="shared" si="3800"/>
        <v>6.7074716194471311E-6</v>
      </c>
      <c r="BJ2648" s="14">
        <f t="shared" si="3801"/>
        <v>0.34075360287676582</v>
      </c>
      <c r="BK2648" s="14">
        <f t="shared" si="3802"/>
        <v>0.28010052775733624</v>
      </c>
      <c r="BL2648" s="14">
        <f t="shared" si="3803"/>
        <v>0.3505796408530798</v>
      </c>
      <c r="BM2648" s="14">
        <f t="shared" si="3804"/>
        <v>0.41695724592085998</v>
      </c>
      <c r="BN2648" s="14">
        <f t="shared" si="3805"/>
        <v>0.58259184483273274</v>
      </c>
    </row>
    <row r="2649" spans="1:66" x14ac:dyDescent="0.25">
      <c r="A2649" t="s">
        <v>344</v>
      </c>
      <c r="B2649" t="s">
        <v>214</v>
      </c>
      <c r="C2649" t="s">
        <v>199</v>
      </c>
      <c r="D2649" t="s">
        <v>506</v>
      </c>
      <c r="E2649" s="10">
        <f>VLOOKUP(A2649,home!$A$2:$E$405,3,FALSE)</f>
        <v>1.3976999999999999</v>
      </c>
      <c r="F2649" s="10">
        <f>VLOOKUP(B2649,home!$B$2:$E$405,3,FALSE)</f>
        <v>1.0731999999999999</v>
      </c>
      <c r="G2649" s="10">
        <f>VLOOKUP(C2649,away!$B$2:$E$405,4,FALSE)</f>
        <v>0.86609999999999998</v>
      </c>
      <c r="H2649" s="10">
        <f>VLOOKUP(A2649,away!$A$2:$E$405,3,FALSE)</f>
        <v>1.0585</v>
      </c>
      <c r="I2649" s="10">
        <f>VLOOKUP(C2649,away!$B$2:$E$405,3,FALSE)</f>
        <v>1.3425</v>
      </c>
      <c r="J2649" s="10">
        <f>VLOOKUP(B2649,home!$B$2:$E$405,4,FALSE)</f>
        <v>0.6613</v>
      </c>
      <c r="K2649" s="12">
        <f t="shared" si="3750"/>
        <v>1.2991600814039999</v>
      </c>
      <c r="L2649" s="12">
        <f t="shared" si="3751"/>
        <v>0.93973127212499996</v>
      </c>
      <c r="M2649" s="13">
        <f t="shared" si="3752"/>
        <v>0.10657659467253894</v>
      </c>
      <c r="N2649" s="13">
        <f t="shared" si="3753"/>
        <v>0.1384600574105368</v>
      </c>
      <c r="O2649" s="13">
        <f t="shared" si="3754"/>
        <v>0.10015335889037549</v>
      </c>
      <c r="P2649" s="13">
        <f t="shared" si="3755"/>
        <v>0.13011524588890425</v>
      </c>
      <c r="Q2649" s="13">
        <f t="shared" si="3756"/>
        <v>8.9940889728337747E-2</v>
      </c>
      <c r="R2649" s="13">
        <f t="shared" si="3757"/>
        <v>4.7058621678822118E-2</v>
      </c>
      <c r="S2649" s="13">
        <f t="shared" si="3758"/>
        <v>3.9713168882783513E-2</v>
      </c>
      <c r="T2649" s="13">
        <f t="shared" si="3759"/>
        <v>8.4520266720465156E-2</v>
      </c>
      <c r="U2649" s="13">
        <f t="shared" si="3760"/>
        <v>6.113668277101858E-2</v>
      </c>
      <c r="V2649" s="13">
        <f t="shared" si="3761"/>
        <v>5.3871414681073773E-3</v>
      </c>
      <c r="W2649" s="13">
        <f t="shared" si="3762"/>
        <v>3.894920454033847E-2</v>
      </c>
      <c r="X2649" s="13">
        <f t="shared" si="3763"/>
        <v>3.6601785530949088E-2</v>
      </c>
      <c r="Y2649" s="13">
        <f t="shared" si="3764"/>
        <v>1.7197921239522605E-2</v>
      </c>
      <c r="Z2649" s="13">
        <f t="shared" si="3765"/>
        <v>1.4740819471562871E-2</v>
      </c>
      <c r="AA2649" s="13">
        <f t="shared" si="3766"/>
        <v>1.9150684224637286E-2</v>
      </c>
      <c r="AB2649" s="13">
        <f t="shared" si="3767"/>
        <v>1.2439902238111037E-2</v>
      </c>
      <c r="AC2649" s="13">
        <f t="shared" si="3768"/>
        <v>4.1105955235457698E-4</v>
      </c>
      <c r="AD2649" s="13">
        <f t="shared" si="3769"/>
        <v>1.2650312935311804E-2</v>
      </c>
      <c r="AE2649" s="13">
        <f t="shared" si="3770"/>
        <v>1.1887894667479902E-2</v>
      </c>
      <c r="AF2649" s="13">
        <f t="shared" si="3771"/>
        <v>5.585713189379447E-3</v>
      </c>
      <c r="AG2649" s="13">
        <f t="shared" si="3772"/>
        <v>1.7496897870603126E-3</v>
      </c>
      <c r="AH2649" s="13">
        <f t="shared" si="3773"/>
        <v>3.4631022585441865E-3</v>
      </c>
      <c r="AI2649" s="13">
        <f t="shared" si="3774"/>
        <v>4.4991242121206415E-3</v>
      </c>
      <c r="AJ2649" s="13">
        <f t="shared" si="3775"/>
        <v>2.9225412888326798E-3</v>
      </c>
      <c r="AK2649" s="13">
        <f t="shared" si="3776"/>
        <v>1.2656163262354714E-3</v>
      </c>
      <c r="AL2649" s="13">
        <f t="shared" si="3777"/>
        <v>2.007386889923961E-5</v>
      </c>
      <c r="AM2649" s="13">
        <f t="shared" si="3778"/>
        <v>3.2869563165651462E-3</v>
      </c>
      <c r="AN2649" s="13">
        <f t="shared" si="3779"/>
        <v>3.0888556407850688E-3</v>
      </c>
      <c r="AO2649" s="13">
        <f t="shared" si="3780"/>
        <v>1.4513471203627174E-3</v>
      </c>
      <c r="AP2649" s="13">
        <f t="shared" si="3781"/>
        <v>4.546254252378039E-4</v>
      </c>
      <c r="AQ2649" s="13">
        <f t="shared" si="3782"/>
        <v>1.0680643229977263E-4</v>
      </c>
      <c r="AR2649" s="13">
        <f t="shared" si="3783"/>
        <v>6.5087709818413802E-4</v>
      </c>
      <c r="AS2649" s="13">
        <f t="shared" si="3784"/>
        <v>8.4559354386090396E-4</v>
      </c>
      <c r="AT2649" s="13">
        <f t="shared" si="3785"/>
        <v>5.4928068863851446E-4</v>
      </c>
      <c r="AU2649" s="13">
        <f t="shared" si="3786"/>
        <v>2.378678480550858E-4</v>
      </c>
      <c r="AV2649" s="13">
        <f t="shared" si="3787"/>
        <v>7.7257103210659958E-5</v>
      </c>
      <c r="AW2649" s="13">
        <f t="shared" si="3788"/>
        <v>6.8076141123131326E-7</v>
      </c>
      <c r="AX2649" s="13">
        <f t="shared" si="3789"/>
        <v>7.117137393000282E-4</v>
      </c>
      <c r="AY2649" s="13">
        <f t="shared" si="3790"/>
        <v>6.6881965762125603E-4</v>
      </c>
      <c r="AZ2649" s="13">
        <f t="shared" si="3791"/>
        <v>3.1425537383931491E-4</v>
      </c>
      <c r="BA2649" s="13">
        <f t="shared" si="3792"/>
        <v>9.843853407671228E-5</v>
      </c>
      <c r="BB2649" s="13">
        <f t="shared" si="3793"/>
        <v>2.3126442213507246E-5</v>
      </c>
      <c r="BC2649" s="13">
        <f t="shared" si="3794"/>
        <v>4.3465281922048943E-6</v>
      </c>
      <c r="BD2649" s="13">
        <f t="shared" si="3795"/>
        <v>1.0194159391226802E-4</v>
      </c>
      <c r="BE2649" s="13">
        <f t="shared" si="3796"/>
        <v>1.3243844944551563E-4</v>
      </c>
      <c r="BF2649" s="13">
        <f t="shared" si="3797"/>
        <v>8.6029373381327808E-5</v>
      </c>
      <c r="BG2649" s="13">
        <f t="shared" si="3798"/>
        <v>3.7255309241740303E-5</v>
      </c>
      <c r="BH2649" s="13">
        <f t="shared" si="3799"/>
        <v>1.2100152646807642E-5</v>
      </c>
      <c r="BI2649" s="13">
        <f t="shared" si="3800"/>
        <v>3.1440070595254833E-6</v>
      </c>
      <c r="BJ2649" s="14">
        <f t="shared" si="3801"/>
        <v>0.44775302695987496</v>
      </c>
      <c r="BK2649" s="14">
        <f t="shared" si="3802"/>
        <v>0.28289210399120918</v>
      </c>
      <c r="BL2649" s="14">
        <f t="shared" si="3803"/>
        <v>0.25482341905633382</v>
      </c>
      <c r="BM2649" s="14">
        <f t="shared" si="3804"/>
        <v>0.38723646231325554</v>
      </c>
      <c r="BN2649" s="14">
        <f t="shared" si="3805"/>
        <v>0.61230476826951541</v>
      </c>
    </row>
    <row r="2650" spans="1:66" x14ac:dyDescent="0.25">
      <c r="A2650" t="s">
        <v>346</v>
      </c>
      <c r="B2650" t="s">
        <v>233</v>
      </c>
      <c r="C2650" t="s">
        <v>242</v>
      </c>
      <c r="D2650" t="s">
        <v>506</v>
      </c>
      <c r="E2650" s="10">
        <f>VLOOKUP(A2650,home!$A$2:$E$405,3,FALSE)</f>
        <v>1.5866</v>
      </c>
      <c r="F2650" s="10">
        <f>VLOOKUP(B2650,home!$B$2:$E$405,3,FALSE)</f>
        <v>1.0084</v>
      </c>
      <c r="G2650" s="10">
        <f>VLOOKUP(C2650,away!$B$2:$E$405,4,FALSE)</f>
        <v>0.84040000000000004</v>
      </c>
      <c r="H2650" s="10">
        <f>VLOOKUP(A2650,away!$A$2:$E$405,3,FALSE)</f>
        <v>1.1788000000000001</v>
      </c>
      <c r="I2650" s="10">
        <f>VLOOKUP(C2650,away!$B$2:$E$405,3,FALSE)</f>
        <v>0.75409999999999999</v>
      </c>
      <c r="J2650" s="10">
        <f>VLOOKUP(B2650,home!$B$2:$E$405,4,FALSE)</f>
        <v>1.018</v>
      </c>
      <c r="K2650" s="12">
        <f t="shared" ref="K2650:K2678" si="3806">E2650*F2650*G2650</f>
        <v>1.344579020576</v>
      </c>
      <c r="L2650" s="12">
        <f t="shared" ref="L2650:L2678" si="3807">H2650*I2650*J2650</f>
        <v>0.90493387544000004</v>
      </c>
      <c r="M2650" s="13">
        <f t="shared" ref="M2650:M2678" si="3808">_xlfn.POISSON.DIST(0,K2650,FALSE) * _xlfn.POISSON.DIST(0,L2650,FALSE)</f>
        <v>0.10545057745014177</v>
      </c>
      <c r="N2650" s="13">
        <f t="shared" ref="N2650:N2678" si="3809">_xlfn.POISSON.DIST(1,K2650,FALSE) * _xlfn.POISSON.DIST(0,L2650,FALSE)</f>
        <v>0.14178663414708526</v>
      </c>
      <c r="O2650" s="13">
        <f t="shared" ref="O2650:O2678" si="3810">_xlfn.POISSON.DIST(0,K2650,FALSE) * _xlfn.POISSON.DIST(1,L2650,FALSE)</f>
        <v>9.5425799719342674E-2</v>
      </c>
      <c r="P2650" s="13">
        <f t="shared" ref="P2650:P2678" si="3811">_xlfn.POISSON.DIST(1,K2650,FALSE) * _xlfn.POISSON.DIST(1,L2650,FALSE)</f>
        <v>0.12830752832431533</v>
      </c>
      <c r="Q2650" s="13">
        <f t="shared" ref="Q2650:Q2678" si="3812">_xlfn.POISSON.DIST(2,K2650,FALSE) * _xlfn.POISSON.DIST(0,L2650,FALSE)</f>
        <v>9.5321666836127791E-2</v>
      </c>
      <c r="R2650" s="13">
        <f t="shared" ref="R2650:R2678" si="3813">_xlfn.POISSON.DIST(0,K2650,FALSE) * _xlfn.POISSON.DIST(2,L2650,FALSE)</f>
        <v>4.3177019378493019E-2</v>
      </c>
      <c r="S2650" s="13">
        <f t="shared" ref="S2650:S2678" si="3814">_xlfn.POISSON.DIST(2,K2650,FALSE) * _xlfn.POISSON.DIST(2,L2650,FALSE)</f>
        <v>3.9029709990158153E-2</v>
      </c>
      <c r="T2650" s="13">
        <f t="shared" ref="T2650:T2678" si="3815">_xlfn.POISSON.DIST(2,K2650,FALSE) * _xlfn.POISSON.DIST(1,L2650,FALSE)</f>
        <v>8.6259805383417654E-2</v>
      </c>
      <c r="U2650" s="13">
        <f t="shared" ref="U2650:U2678" si="3816">_xlfn.POISSON.DIST(1,K2650,FALSE) * _xlfn.POISSON.DIST(2,L2650,FALSE)</f>
        <v>5.8054914427325119E-2</v>
      </c>
      <c r="V2650" s="13">
        <f t="shared" ref="V2650:V2678" si="3817">_xlfn.POISSON.DIST(3,K2650,FALSE) * _xlfn.POISSON.DIST(3,L2650,FALSE)</f>
        <v>5.2766220928048549E-3</v>
      </c>
      <c r="W2650" s="13">
        <f t="shared" ref="W2650:W2678" si="3818">_xlfn.POISSON.DIST(3,K2650,FALSE) * _xlfn.POISSON.DIST(0,L2650,FALSE)</f>
        <v>4.2722504478064152E-2</v>
      </c>
      <c r="X2650" s="13">
        <f t="shared" ref="X2650:X2678" si="3819">_xlfn.POISSON.DIST(3,K2650,FALSE) * _xlfn.POISSON.DIST(1,L2650,FALSE)</f>
        <v>3.8661041545837348E-2</v>
      </c>
      <c r="Y2650" s="13">
        <f t="shared" ref="Y2650:Y2678" si="3820">_xlfn.POISSON.DIST(3,K2650,FALSE) * _xlfn.POISSON.DIST(2,L2650,FALSE)</f>
        <v>1.7492843077310721E-2</v>
      </c>
      <c r="Z2650" s="13">
        <f t="shared" ref="Z2650:Z2678" si="3821">_xlfn.POISSON.DIST(0,K2650,FALSE) * _xlfn.POISSON.DIST(3,L2650,FALSE)</f>
        <v>1.3024115825375888E-2</v>
      </c>
      <c r="AA2650" s="13">
        <f t="shared" ref="AA2650:AA2678" si="3822">_xlfn.POISSON.DIST(1,K2650,FALSE) * _xlfn.POISSON.DIST(3,L2650,FALSE)</f>
        <v>1.7511952900352293E-2</v>
      </c>
      <c r="AB2650" s="13">
        <f t="shared" ref="AB2650:AB2678" si="3823">_xlfn.POISSON.DIST(2,K2650,FALSE) * _xlfn.POISSON.DIST(3,L2650,FALSE)</f>
        <v>1.1773102239564367E-2</v>
      </c>
      <c r="AC2650" s="13">
        <f t="shared" ref="AC2650:AC2678" si="3824">_xlfn.POISSON.DIST(4,K2650,FALSE) * _xlfn.POISSON.DIST(4,L2650,FALSE)</f>
        <v>4.0127230393153553E-4</v>
      </c>
      <c r="AD2650" s="13">
        <f t="shared" ref="AD2650:AD2678" si="3825">_xlfn.POISSON.DIST(4,K2650,FALSE) * _xlfn.POISSON.DIST(0,L2650,FALSE)</f>
        <v>1.4360945806917333E-2</v>
      </c>
      <c r="AE2650" s="13">
        <f t="shared" ref="AE2650:AE2678" si="3826">_xlfn.POISSON.DIST(4,K2650,FALSE) * _xlfn.POISSON.DIST(1,L2650,FALSE)</f>
        <v>1.299570634403752E-2</v>
      </c>
      <c r="AF2650" s="13">
        <f t="shared" ref="AF2650:AF2678" si="3827">_xlfn.POISSON.DIST(4,K2650,FALSE) * _xlfn.POISSON.DIST(2,L2650,FALSE)</f>
        <v>5.8801274529950336E-3</v>
      </c>
      <c r="AG2650" s="13">
        <f t="shared" ref="AG2650:AG2678" si="3828">_xlfn.POISSON.DIST(4,K2650,FALSE) * _xlfn.POISSON.DIST(3,L2650,FALSE)</f>
        <v>1.7737088413733106E-3</v>
      </c>
      <c r="AH2650" s="13">
        <f t="shared" ref="AH2650:AH2678" si="3829">_xlfn.POISSON.DIST(0,K2650,FALSE) * _xlfn.POISSON.DIST(4,L2650,FALSE)</f>
        <v>2.946490902009209E-3</v>
      </c>
      <c r="AI2650" s="13">
        <f t="shared" ref="AI2650:AI2678" si="3830">_xlfn.POISSON.DIST(1,K2650,FALSE) * _xlfn.POISSON.DIST(4,L2650,FALSE)</f>
        <v>3.961789851159637E-3</v>
      </c>
      <c r="AJ2650" s="13">
        <f t="shared" ref="AJ2650:AJ2678" si="3831">_xlfn.POISSON.DIST(2,K2650,FALSE) * _xlfn.POISSON.DIST(4,L2650,FALSE)</f>
        <v>2.6634697589000816E-3</v>
      </c>
      <c r="AK2650" s="13">
        <f t="shared" ref="AK2650:AK2678" si="3832">_xlfn.POISSON.DIST(3,K2650,FALSE) * _xlfn.POISSON.DIST(4,L2650,FALSE)</f>
        <v>1.1937485199185552E-3</v>
      </c>
      <c r="AL2650" s="13">
        <f t="shared" ref="AL2650:AL2678" si="3833">_xlfn.POISSON.DIST(5,K2650,FALSE) * _xlfn.POISSON.DIST(5,L2650,FALSE)</f>
        <v>1.9530004954900132E-5</v>
      </c>
      <c r="AM2650" s="13">
        <f t="shared" ref="AM2650:AM2678" si="3834">_xlfn.POISSON.DIST(5,K2650,FALSE) * _xlfn.POISSON.DIST(0,L2650,FALSE)</f>
        <v>3.8618852895219808E-3</v>
      </c>
      <c r="AN2650" s="13">
        <f t="shared" ref="AN2650:AN2678" si="3835">_xlfn.POISSON.DIST(5,K2650,FALSE) * _xlfn.POISSON.DIST(1,L2650,FALSE)</f>
        <v>3.4947508215518526E-3</v>
      </c>
      <c r="AO2650" s="13">
        <f t="shared" ref="AO2650:AO2678" si="3836">_xlfn.POISSON.DIST(5,K2650,FALSE) * _xlfn.POISSON.DIST(2,L2650,FALSE)</f>
        <v>1.5812592023220211E-3</v>
      </c>
      <c r="AP2650" s="13">
        <f t="shared" ref="AP2650:AP2678" si="3837">_xlfn.POISSON.DIST(5,K2650,FALSE) * _xlfn.POISSON.DIST(3,L2650,FALSE)</f>
        <v>4.7697833934414314E-4</v>
      </c>
      <c r="AQ2650" s="13">
        <f t="shared" ref="AQ2650:AQ2678" si="3838">_xlfn.POISSON.DIST(5,K2650,FALSE) * _xlfn.POISSON.DIST(4,L2650,FALSE)</f>
        <v>1.0790846428090772E-4</v>
      </c>
      <c r="AR2650" s="13">
        <f t="shared" ref="AR2650:AR2678" si="3839">_xlfn.POISSON.DIST(0,K2650,FALSE) * _xlfn.POISSON.DIST(5,L2650,FALSE)</f>
        <v>5.332758861807792E-4</v>
      </c>
      <c r="AS2650" s="13">
        <f t="shared" ref="AS2650:AS2678" si="3840">_xlfn.POISSON.DIST(1,K2650,FALSE) * _xlfn.POISSON.DIST(5,L2650,FALSE)</f>
        <v>7.170315687377505E-4</v>
      </c>
      <c r="AT2650" s="13">
        <f t="shared" ref="AT2650:AT2678" si="3841">_xlfn.POISSON.DIST(2,K2650,FALSE) * _xlfn.POISSON.DIST(5,L2650,FALSE)</f>
        <v>4.8205280220773878E-4</v>
      </c>
      <c r="AU2650" s="13">
        <f t="shared" ref="AU2650:AU2678" si="3842">_xlfn.POISSON.DIST(3,K2650,FALSE) * _xlfn.POISSON.DIST(5,L2650,FALSE)</f>
        <v>2.1605269488613249E-4</v>
      </c>
      <c r="AV2650" s="13">
        <f t="shared" ref="AV2650:AV2678" si="3843">_xlfn.POISSON.DIST(4,K2650,FALSE) * _xlfn.POISSON.DIST(5,L2650,FALSE)</f>
        <v>7.2624980220700427E-5</v>
      </c>
      <c r="AW2650" s="13">
        <f t="shared" ref="AW2650:AW2678" si="3844">_xlfn.POISSON.DIST(6,K2650,FALSE) * _xlfn.POISSON.DIST(6,L2650,FALSE)</f>
        <v>6.6008981134884325E-7</v>
      </c>
      <c r="AX2650" s="13">
        <f t="shared" ref="AX2650:AX2678" si="3845">_xlfn.POISSON.DIST(6,K2650,FALSE) * _xlfn.POISSON.DIST(0,L2650,FALSE)</f>
        <v>8.6543499002705382E-4</v>
      </c>
      <c r="AY2650" s="13">
        <f t="shared" ref="AY2650:AY2678" si="3846">_xlfn.POISSON.DIST(6,K2650,FALSE) * _xlfn.POISSON.DIST(1,L2650,FALSE)</f>
        <v>7.831614394665596E-4</v>
      </c>
      <c r="AZ2650" s="13">
        <f t="shared" ref="AZ2650:AZ2678" si="3847">_xlfn.POISSON.DIST(6,K2650,FALSE) * _xlfn.POISSON.DIST(2,L2650,FALSE)</f>
        <v>3.5435465825582141E-4</v>
      </c>
      <c r="BA2650" s="13">
        <f t="shared" ref="BA2650:BA2678" si="3848">_xlfn.POISSON.DIST(6,K2650,FALSE) * _xlfn.POISSON.DIST(3,L2650,FALSE)</f>
        <v>1.0688917805855241E-4</v>
      </c>
      <c r="BB2650" s="13">
        <f t="shared" ref="BB2650:BB2678" si="3849">_xlfn.POISSON.DIST(6,K2650,FALSE) * _xlfn.POISSON.DIST(4,L2650,FALSE)</f>
        <v>2.418190953578051E-5</v>
      </c>
      <c r="BC2650" s="13">
        <f t="shared" ref="BC2650:BC2678" si="3850">_xlfn.POISSON.DIST(6,K2650,FALSE) * _xlfn.POISSON.DIST(5,L2650,FALSE)</f>
        <v>4.3766058223506715E-6</v>
      </c>
      <c r="BD2650" s="13">
        <f t="shared" ref="BD2650:BD2678" si="3851">_xlfn.POISSON.DIST(0,K2650,FALSE) * _xlfn.POISSON.DIST(6,L2650,FALSE)</f>
        <v>8.0429902393378783E-5</v>
      </c>
      <c r="BE2650" s="13">
        <f t="shared" ref="BE2650:BE2678" si="3852">_xlfn.POISSON.DIST(1,K2650,FALSE) * _xlfn.POISSON.DIST(6,L2650,FALSE)</f>
        <v>1.0814435938511252E-4</v>
      </c>
      <c r="BF2650" s="13">
        <f t="shared" ref="BF2650:BF2678" si="3853">_xlfn.POISSON.DIST(2,K2650,FALSE) * _xlfn.POISSON.DIST(6,L2650,FALSE)</f>
        <v>7.2704318411426783E-5</v>
      </c>
      <c r="BG2650" s="13">
        <f t="shared" ref="BG2650:BG2678" si="3854">_xlfn.POISSON.DIST(3,K2650,FALSE) * _xlfn.POISSON.DIST(6,L2650,FALSE)</f>
        <v>3.2585567080427281E-5</v>
      </c>
      <c r="BH2650" s="13">
        <f t="shared" ref="BH2650:BH2678" si="3855">_xlfn.POISSON.DIST(4,K2650,FALSE) * _xlfn.POISSON.DIST(6,L2650,FALSE)</f>
        <v>1.0953467467478626E-5</v>
      </c>
      <c r="BI2650" s="13">
        <f t="shared" ref="BI2650:BI2678" si="3856">_xlfn.POISSON.DIST(5,K2650,FALSE) * _xlfn.POISSON.DIST(6,L2650,FALSE)</f>
        <v>2.9455605118666958E-6</v>
      </c>
      <c r="BJ2650" s="14">
        <f t="shared" ref="BJ2650:BJ2678" si="3857">SUM(N2650,Q2650,T2650,W2650,X2650,Y2650,AD2650,AE2650,AF2650,AG2650,AM2650,AN2650,AO2650,AP2650,AQ2650,AX2650,AY2650,AZ2650,BA2650,BB2650,BC2650)</f>
        <v>0.46891616481135312</v>
      </c>
      <c r="BK2650" s="14">
        <f t="shared" ref="BK2650:BK2678" si="3858">SUM(M2650,P2650,S2650,V2650,AC2650,AL2650,AY2650)</f>
        <v>0.2792684016057731</v>
      </c>
      <c r="BL2650" s="14">
        <f t="shared" ref="BL2650:BL2678" si="3859">SUM(O2650,R2650,U2650,AA2650,AB2650,AH2650,AI2650,AJ2650,AK2650,AR2650,AS2650,AT2650,AU2650,AV2650,BD2650,BE2650,BF2650,BG2650,BH2650,BI2650)</f>
        <v>0.23903708880454774</v>
      </c>
      <c r="BM2650" s="14">
        <f t="shared" ref="BM2650:BM2678" si="3860">SUM(S2650:BI2650)</f>
        <v>0.3899940438418889</v>
      </c>
      <c r="BN2650" s="14">
        <f t="shared" ref="BN2650:BN2678" si="3861">SUM(M2650:R2650)</f>
        <v>0.60946922585550589</v>
      </c>
    </row>
    <row r="2651" spans="1:66" x14ac:dyDescent="0.25">
      <c r="A2651" t="s">
        <v>346</v>
      </c>
      <c r="B2651" t="s">
        <v>321</v>
      </c>
      <c r="C2651" t="s">
        <v>235</v>
      </c>
      <c r="D2651" t="s">
        <v>506</v>
      </c>
      <c r="E2651" s="10">
        <f>VLOOKUP(A2651,home!$A$2:$E$405,3,FALSE)</f>
        <v>1.5866</v>
      </c>
      <c r="F2651" s="10">
        <f>VLOOKUP(B2651,home!$B$2:$E$405,3,FALSE)</f>
        <v>1.0084</v>
      </c>
      <c r="G2651" s="10">
        <f>VLOOKUP(C2651,away!$B$2:$E$405,4,FALSE)</f>
        <v>0.94540000000000002</v>
      </c>
      <c r="H2651" s="10">
        <f>VLOOKUP(A2651,away!$A$2:$E$405,3,FALSE)</f>
        <v>1.1788000000000001</v>
      </c>
      <c r="I2651" s="10">
        <f>VLOOKUP(C2651,away!$B$2:$E$405,3,FALSE)</f>
        <v>1.3573</v>
      </c>
      <c r="J2651" s="10">
        <f>VLOOKUP(B2651,home!$B$2:$E$405,4,FALSE)</f>
        <v>0.76349999999999996</v>
      </c>
      <c r="K2651" s="12">
        <f t="shared" si="3806"/>
        <v>1.5125714017759999</v>
      </c>
      <c r="L2651" s="12">
        <f t="shared" si="3807"/>
        <v>1.22158873074</v>
      </c>
      <c r="M2651" s="13">
        <f t="shared" si="3808"/>
        <v>6.4948532364133768E-2</v>
      </c>
      <c r="N2651" s="13">
        <f t="shared" si="3809"/>
        <v>9.8239292641311718E-2</v>
      </c>
      <c r="O2651" s="13">
        <f t="shared" si="3810"/>
        <v>7.9340395214127987E-2</v>
      </c>
      <c r="P2651" s="13">
        <f t="shared" si="3811"/>
        <v>0.12000801280649541</v>
      </c>
      <c r="Q2651" s="13">
        <f t="shared" si="3812"/>
        <v>7.4296972289975768E-2</v>
      </c>
      <c r="R2651" s="13">
        <f t="shared" si="3813"/>
        <v>4.8460666343018301E-2</v>
      </c>
      <c r="S2651" s="13">
        <f t="shared" si="3814"/>
        <v>5.5435906761601733E-2</v>
      </c>
      <c r="T2651" s="13">
        <f t="shared" si="3815"/>
        <v>9.0760344077536456E-2</v>
      </c>
      <c r="U2651" s="13">
        <f t="shared" si="3816"/>
        <v>7.3300218021458211E-2</v>
      </c>
      <c r="V2651" s="13">
        <f t="shared" si="3817"/>
        <v>1.1381239141594189E-2</v>
      </c>
      <c r="W2651" s="13">
        <f t="shared" si="3818"/>
        <v>3.7459825174787097E-2</v>
      </c>
      <c r="X2651" s="13">
        <f t="shared" si="3819"/>
        <v>4.5760500289010471E-2</v>
      </c>
      <c r="Y2651" s="13">
        <f t="shared" si="3820"/>
        <v>2.7950255733039858E-2</v>
      </c>
      <c r="Z2651" s="13">
        <f t="shared" si="3821"/>
        <v>1.9733001296260787E-2</v>
      </c>
      <c r="AA2651" s="13">
        <f t="shared" si="3822"/>
        <v>2.9847573431932804E-2</v>
      </c>
      <c r="AB2651" s="13">
        <f t="shared" si="3823"/>
        <v>2.257329299277535E-2</v>
      </c>
      <c r="AC2651" s="13">
        <f t="shared" si="3824"/>
        <v>1.3143483029383997E-3</v>
      </c>
      <c r="AD2651" s="13">
        <f t="shared" si="3825"/>
        <v>1.4165165068727909E-2</v>
      </c>
      <c r="AE2651" s="13">
        <f t="shared" si="3826"/>
        <v>1.7304006017029912E-2</v>
      </c>
      <c r="AF2651" s="13">
        <f t="shared" si="3827"/>
        <v>1.0569189373530449E-2</v>
      </c>
      <c r="AG2651" s="13">
        <f t="shared" si="3828"/>
        <v>4.3037342105872525E-3</v>
      </c>
      <c r="AH2651" s="13">
        <f t="shared" si="3829"/>
        <v>6.0264030017974993E-3</v>
      </c>
      <c r="AI2651" s="13">
        <f t="shared" si="3830"/>
        <v>9.1153648360959381E-3</v>
      </c>
      <c r="AJ2651" s="13">
        <f t="shared" si="3831"/>
        <v>6.8938200839166455E-3</v>
      </c>
      <c r="AK2651" s="13">
        <f t="shared" si="3832"/>
        <v>3.4757983693071144E-3</v>
      </c>
      <c r="AL2651" s="13">
        <f t="shared" si="3833"/>
        <v>9.714296673365969E-5</v>
      </c>
      <c r="AM2651" s="13">
        <f t="shared" si="3834"/>
        <v>4.2851647168788342E-3</v>
      </c>
      <c r="AN2651" s="13">
        <f t="shared" si="3835"/>
        <v>5.2347089275038465E-3</v>
      </c>
      <c r="AO2651" s="13">
        <f t="shared" si="3836"/>
        <v>3.1973307172713863E-3</v>
      </c>
      <c r="AP2651" s="13">
        <f t="shared" si="3837"/>
        <v>1.3019410575558555E-3</v>
      </c>
      <c r="AQ2651" s="13">
        <f t="shared" si="3838"/>
        <v>3.9760913099948784E-4</v>
      </c>
      <c r="AR2651" s="13">
        <f t="shared" si="3839"/>
        <v>1.4723571987787058E-3</v>
      </c>
      <c r="AS2651" s="13">
        <f t="shared" si="3840"/>
        <v>2.2270453920716915E-3</v>
      </c>
      <c r="AT2651" s="13">
        <f t="shared" si="3841"/>
        <v>1.6842825852523302E-3</v>
      </c>
      <c r="AU2651" s="13">
        <f t="shared" si="3842"/>
        <v>8.4919922365400745E-4</v>
      </c>
      <c r="AV2651" s="13">
        <f t="shared" si="3843"/>
        <v>3.2111861502735837E-4</v>
      </c>
      <c r="AW2651" s="13">
        <f t="shared" si="3844"/>
        <v>4.9859711868441942E-6</v>
      </c>
      <c r="AX2651" s="13">
        <f t="shared" si="3845"/>
        <v>1.0802696004417463E-3</v>
      </c>
      <c r="AY2651" s="13">
        <f t="shared" si="3846"/>
        <v>1.31964517006064E-3</v>
      </c>
      <c r="AZ2651" s="13">
        <f t="shared" si="3847"/>
        <v>8.0603183416077455E-4</v>
      </c>
      <c r="BA2651" s="13">
        <f t="shared" si="3848"/>
        <v>3.2821313507616488E-4</v>
      </c>
      <c r="BB2651" s="13">
        <f t="shared" si="3849"/>
        <v>1.0023536677247214E-4</v>
      </c>
      <c r="BC2651" s="13">
        <f t="shared" si="3850"/>
        <v>2.4489278894168511E-5</v>
      </c>
      <c r="BD2651" s="13">
        <f t="shared" si="3851"/>
        <v>2.9976916027533003E-4</v>
      </c>
      <c r="BE2651" s="13">
        <f t="shared" si="3852"/>
        <v>4.5342225896687039E-4</v>
      </c>
      <c r="BF2651" s="13">
        <f t="shared" si="3853"/>
        <v>3.429167709209798E-4</v>
      </c>
      <c r="BG2651" s="13">
        <f t="shared" si="3854"/>
        <v>1.7289536696148198E-4</v>
      </c>
      <c r="BH2651" s="13">
        <f t="shared" si="3855"/>
        <v>6.5379146891376204E-5</v>
      </c>
      <c r="BI2651" s="13">
        <f t="shared" si="3856"/>
        <v>1.9778125572081554E-5</v>
      </c>
      <c r="BJ2651" s="14">
        <f t="shared" si="3857"/>
        <v>0.43888492381115218</v>
      </c>
      <c r="BK2651" s="14">
        <f t="shared" si="3858"/>
        <v>0.25450482751355774</v>
      </c>
      <c r="BL2651" s="14">
        <f t="shared" si="3859"/>
        <v>0.2869416961388021</v>
      </c>
      <c r="BM2651" s="14">
        <f t="shared" si="3860"/>
        <v>0.5134559179018362</v>
      </c>
      <c r="BN2651" s="14">
        <f t="shared" si="3861"/>
        <v>0.48529387165906301</v>
      </c>
    </row>
    <row r="2652" spans="1:66" x14ac:dyDescent="0.25">
      <c r="A2652" t="s">
        <v>346</v>
      </c>
      <c r="B2652" t="s">
        <v>240</v>
      </c>
      <c r="C2652" t="s">
        <v>245</v>
      </c>
      <c r="D2652" t="s">
        <v>506</v>
      </c>
      <c r="E2652" s="10">
        <f>VLOOKUP(A2652,home!$A$2:$E$405,3,FALSE)</f>
        <v>1.5866</v>
      </c>
      <c r="F2652" s="10">
        <f>VLOOKUP(B2652,home!$B$2:$E$405,3,FALSE)</f>
        <v>0.84040000000000004</v>
      </c>
      <c r="G2652" s="10">
        <f>VLOOKUP(C2652,away!$B$2:$E$405,4,FALSE)</f>
        <v>1.4496</v>
      </c>
      <c r="H2652" s="10">
        <f>VLOOKUP(A2652,away!$A$2:$E$405,3,FALSE)</f>
        <v>1.1788000000000001</v>
      </c>
      <c r="I2652" s="10">
        <f>VLOOKUP(C2652,away!$B$2:$E$405,3,FALSE)</f>
        <v>0.59379999999999999</v>
      </c>
      <c r="J2652" s="10">
        <f>VLOOKUP(B2652,home!$B$2:$E$405,4,FALSE)</f>
        <v>1.0367999999999999</v>
      </c>
      <c r="K2652" s="12">
        <f t="shared" si="3806"/>
        <v>1.932865676544</v>
      </c>
      <c r="L2652" s="12">
        <f t="shared" si="3807"/>
        <v>0.72573038899199993</v>
      </c>
      <c r="M2652" s="13">
        <f t="shared" si="3808"/>
        <v>7.0046493431220616E-2</v>
      </c>
      <c r="N2652" s="13">
        <f t="shared" si="3809"/>
        <v>0.13539046291547108</v>
      </c>
      <c r="O2652" s="13">
        <f t="shared" si="3810"/>
        <v>5.0834868925365317E-2</v>
      </c>
      <c r="P2652" s="13">
        <f t="shared" si="3811"/>
        <v>9.8256973317451785E-2</v>
      </c>
      <c r="Q2652" s="13">
        <f t="shared" si="3812"/>
        <v>0.1308457893503587</v>
      </c>
      <c r="R2652" s="13">
        <f t="shared" si="3813"/>
        <v>1.8446204599781343E-2</v>
      </c>
      <c r="S2652" s="13">
        <f t="shared" si="3814"/>
        <v>3.4457230949705632E-2</v>
      </c>
      <c r="T2652" s="13">
        <f t="shared" si="3815"/>
        <v>9.4958765603201128E-2</v>
      </c>
      <c r="U2652" s="13">
        <f t="shared" si="3816"/>
        <v>3.5654035733425404E-2</v>
      </c>
      <c r="V2652" s="13">
        <f t="shared" si="3817"/>
        <v>5.3705015628780894E-3</v>
      </c>
      <c r="W2652" s="13">
        <f t="shared" si="3818"/>
        <v>8.4302445051871594E-2</v>
      </c>
      <c r="X2652" s="13">
        <f t="shared" si="3819"/>
        <v>6.1180846240471487E-2</v>
      </c>
      <c r="Y2652" s="13">
        <f t="shared" si="3820"/>
        <v>2.2200399670478547E-2</v>
      </c>
      <c r="Z2652" s="13">
        <f t="shared" si="3821"/>
        <v>4.4623237465417787E-3</v>
      </c>
      <c r="AA2652" s="13">
        <f t="shared" si="3822"/>
        <v>8.6250724073178315E-3</v>
      </c>
      <c r="AB2652" s="13">
        <f t="shared" si="3823"/>
        <v>8.335553206905686E-3</v>
      </c>
      <c r="AC2652" s="13">
        <f t="shared" si="3824"/>
        <v>4.7083837009199222E-4</v>
      </c>
      <c r="AD2652" s="13">
        <f t="shared" si="3825"/>
        <v>4.0736325622374815E-2</v>
      </c>
      <c r="AE2652" s="13">
        <f t="shared" si="3826"/>
        <v>2.9563589440030853E-2</v>
      </c>
      <c r="AF2652" s="13">
        <f t="shared" si="3827"/>
        <v>1.0727597632156683E-2</v>
      </c>
      <c r="AG2652" s="13">
        <f t="shared" si="3828"/>
        <v>2.5951145341782432E-3</v>
      </c>
      <c r="AH2652" s="13">
        <f t="shared" si="3829"/>
        <v>8.0961098709650089E-4</v>
      </c>
      <c r="AI2652" s="13">
        <f t="shared" si="3830"/>
        <v>1.5648692883117336E-3</v>
      </c>
      <c r="AJ2652" s="13">
        <f t="shared" si="3831"/>
        <v>1.5123410678277939E-3</v>
      </c>
      <c r="AK2652" s="13">
        <f t="shared" si="3832"/>
        <v>9.7438404707741479E-4</v>
      </c>
      <c r="AL2652" s="13">
        <f t="shared" si="3833"/>
        <v>2.6418540544010319E-5</v>
      </c>
      <c r="AM2652" s="13">
        <f t="shared" si="3834"/>
        <v>1.574756911680163E-2</v>
      </c>
      <c r="AN2652" s="13">
        <f t="shared" si="3835"/>
        <v>1.1428489460814853E-2</v>
      </c>
      <c r="AO2652" s="13">
        <f t="shared" si="3836"/>
        <v>4.1470010509940666E-3</v>
      </c>
      <c r="AP2652" s="13">
        <f t="shared" si="3837"/>
        <v>1.003201561962719E-3</v>
      </c>
      <c r="AQ2652" s="13">
        <f t="shared" si="3838"/>
        <v>1.8201346495014649E-4</v>
      </c>
      <c r="AR2652" s="13">
        <f t="shared" si="3839"/>
        <v>1.1751185931954816E-4</v>
      </c>
      <c r="AS2652" s="13">
        <f t="shared" si="3840"/>
        <v>2.2713463946562177E-4</v>
      </c>
      <c r="AT2652" s="13">
        <f t="shared" si="3841"/>
        <v>2.1951037428864835E-4</v>
      </c>
      <c r="AU2652" s="13">
        <f t="shared" si="3842"/>
        <v>1.4142802270261832E-4</v>
      </c>
      <c r="AV2652" s="13">
        <f t="shared" si="3843"/>
        <v>6.8340342695844168E-5</v>
      </c>
      <c r="AW2652" s="13">
        <f t="shared" si="3844"/>
        <v>1.0293979621262745E-6</v>
      </c>
      <c r="AX2652" s="13">
        <f t="shared" si="3845"/>
        <v>5.072989305811698E-3</v>
      </c>
      <c r="AY2652" s="13">
        <f t="shared" si="3846"/>
        <v>3.6816225022589799E-3</v>
      </c>
      <c r="AZ2652" s="13">
        <f t="shared" si="3847"/>
        <v>1.3359326653430545E-3</v>
      </c>
      <c r="BA2652" s="13">
        <f t="shared" si="3848"/>
        <v>3.2317564429551146E-4</v>
      </c>
      <c r="BB2652" s="13">
        <f t="shared" si="3849"/>
        <v>5.8634596511830431E-5</v>
      </c>
      <c r="BC2652" s="13">
        <f t="shared" si="3850"/>
        <v>8.5105817069839344E-6</v>
      </c>
      <c r="BD2652" s="13">
        <f t="shared" si="3851"/>
        <v>1.4213654562524802E-5</v>
      </c>
      <c r="BE2652" s="13">
        <f t="shared" si="3852"/>
        <v>2.7473085042157211E-5</v>
      </c>
      <c r="BF2652" s="13">
        <f t="shared" si="3853"/>
        <v>2.6550891553380027E-5</v>
      </c>
      <c r="BG2652" s="13">
        <f t="shared" si="3854"/>
        <v>1.7106435655056757E-5</v>
      </c>
      <c r="BH2652" s="13">
        <f t="shared" si="3855"/>
        <v>8.2661105814169245E-6</v>
      </c>
      <c r="BI2652" s="13">
        <f t="shared" si="3856"/>
        <v>3.1954562842675866E-6</v>
      </c>
      <c r="BJ2652" s="14">
        <f t="shared" si="3857"/>
        <v>0.65549047601204491</v>
      </c>
      <c r="BK2652" s="14">
        <f t="shared" si="3858"/>
        <v>0.21231007867415108</v>
      </c>
      <c r="BL2652" s="14">
        <f t="shared" si="3859"/>
        <v>0.12762767113526011</v>
      </c>
      <c r="BM2652" s="14">
        <f t="shared" si="3860"/>
        <v>0.49238916392405196</v>
      </c>
      <c r="BN2652" s="14">
        <f t="shared" si="3861"/>
        <v>0.50382079253964884</v>
      </c>
    </row>
    <row r="2653" spans="1:66" x14ac:dyDescent="0.25">
      <c r="A2653" t="s">
        <v>347</v>
      </c>
      <c r="B2653" t="s">
        <v>250</v>
      </c>
      <c r="C2653" t="s">
        <v>253</v>
      </c>
      <c r="D2653" t="s">
        <v>506</v>
      </c>
      <c r="E2653" s="10">
        <f>VLOOKUP(A2653,home!$A$2:$E$405,3,FALSE)</f>
        <v>1.1809000000000001</v>
      </c>
      <c r="F2653" s="10">
        <f>VLOOKUP(B2653,home!$B$2:$E$405,3,FALSE)</f>
        <v>0.7762</v>
      </c>
      <c r="G2653" s="10">
        <f>VLOOKUP(C2653,away!$B$2:$E$405,4,FALSE)</f>
        <v>0.8468</v>
      </c>
      <c r="H2653" s="10">
        <f>VLOOKUP(A2653,away!$A$2:$E$405,3,FALSE)</f>
        <v>0.92459999999999998</v>
      </c>
      <c r="I2653" s="10">
        <f>VLOOKUP(C2653,away!$B$2:$E$405,3,FALSE)</f>
        <v>0.90129999999999999</v>
      </c>
      <c r="J2653" s="10">
        <f>VLOOKUP(B2653,home!$B$2:$E$405,4,FALSE)</f>
        <v>0.99139999999999995</v>
      </c>
      <c r="K2653" s="12">
        <f t="shared" si="3806"/>
        <v>0.77618922634400001</v>
      </c>
      <c r="L2653" s="12">
        <f t="shared" si="3807"/>
        <v>0.82617523897199985</v>
      </c>
      <c r="M2653" s="13">
        <f t="shared" si="3808"/>
        <v>0.20141970460693787</v>
      </c>
      <c r="N2653" s="13">
        <f t="shared" si="3809"/>
        <v>0.15633980468929609</v>
      </c>
      <c r="O2653" s="13">
        <f t="shared" si="3810"/>
        <v>0.1664079725873065</v>
      </c>
      <c r="P2653" s="13">
        <f t="shared" si="3811"/>
        <v>0.12916407550001496</v>
      </c>
      <c r="Q2653" s="13">
        <f t="shared" si="3812"/>
        <v>6.0674636024278396E-2</v>
      </c>
      <c r="R2653" s="13">
        <f t="shared" si="3813"/>
        <v>6.8741073259581967E-2</v>
      </c>
      <c r="S2653" s="13">
        <f t="shared" si="3814"/>
        <v>2.0707207410926409E-2</v>
      </c>
      <c r="T2653" s="13">
        <f t="shared" si="3815"/>
        <v>5.0127881916897314E-2</v>
      </c>
      <c r="U2653" s="13">
        <f t="shared" si="3816"/>
        <v>5.3356080471411139E-2</v>
      </c>
      <c r="V2653" s="13">
        <f t="shared" si="3817"/>
        <v>1.4754306776924074E-3</v>
      </c>
      <c r="W2653" s="13">
        <f t="shared" si="3818"/>
        <v>1.5698332931462815E-2</v>
      </c>
      <c r="X2653" s="13">
        <f t="shared" si="3819"/>
        <v>1.2969573961113305E-2</v>
      </c>
      <c r="Y2653" s="13">
        <f t="shared" si="3820"/>
        <v>5.3575704333439049E-3</v>
      </c>
      <c r="Z2653" s="13">
        <f t="shared" si="3821"/>
        <v>1.8930724209142297E-2</v>
      </c>
      <c r="AA2653" s="13">
        <f t="shared" si="3822"/>
        <v>1.4693824178025788E-2</v>
      </c>
      <c r="AB2653" s="13">
        <f t="shared" si="3823"/>
        <v>5.7025940103882988E-3</v>
      </c>
      <c r="AC2653" s="13">
        <f t="shared" si="3824"/>
        <v>5.9134184457149709E-5</v>
      </c>
      <c r="AD2653" s="13">
        <f t="shared" si="3825"/>
        <v>3.0462192232406644E-3</v>
      </c>
      <c r="AE2653" s="13">
        <f t="shared" si="3826"/>
        <v>2.5167108947219555E-3</v>
      </c>
      <c r="AF2653" s="13">
        <f t="shared" si="3827"/>
        <v>1.0396221124351734E-3</v>
      </c>
      <c r="AG2653" s="13">
        <f t="shared" si="3828"/>
        <v>2.8630334906056828E-4</v>
      </c>
      <c r="AH2653" s="13">
        <f t="shared" si="3829"/>
        <v>3.910023899350289E-3</v>
      </c>
      <c r="AI2653" s="13">
        <f t="shared" si="3830"/>
        <v>3.0349184254232502E-3</v>
      </c>
      <c r="AJ2653" s="13">
        <f t="shared" si="3831"/>
        <v>1.1778354923232116E-3</v>
      </c>
      <c r="AK2653" s="13">
        <f t="shared" si="3832"/>
        <v>3.0474107318228605E-4</v>
      </c>
      <c r="AL2653" s="13">
        <f t="shared" si="3833"/>
        <v>1.516835163820812E-6</v>
      </c>
      <c r="AM2653" s="13">
        <f t="shared" si="3834"/>
        <v>4.7288850843227846E-4</v>
      </c>
      <c r="AN2653" s="13">
        <f t="shared" si="3835"/>
        <v>3.9068877646115024E-4</v>
      </c>
      <c r="AO2653" s="13">
        <f t="shared" si="3836"/>
        <v>1.6138869662823448E-4</v>
      </c>
      <c r="AP2653" s="13">
        <f t="shared" si="3837"/>
        <v>4.4445115001403744E-5</v>
      </c>
      <c r="AQ2653" s="13">
        <f t="shared" si="3838"/>
        <v>9.1798633768556872E-6</v>
      </c>
      <c r="AR2653" s="13">
        <f t="shared" si="3839"/>
        <v>6.4607298588639144E-4</v>
      </c>
      <c r="AS2653" s="13">
        <f t="shared" si="3840"/>
        <v>5.0147489107691616E-4</v>
      </c>
      <c r="AT2653" s="13">
        <f t="shared" si="3841"/>
        <v>1.9461970386796661E-4</v>
      </c>
      <c r="AU2653" s="13">
        <f t="shared" si="3842"/>
        <v>5.0353905792191799E-5</v>
      </c>
      <c r="AV2653" s="13">
        <f t="shared" si="3843"/>
        <v>9.7710397950600002E-6</v>
      </c>
      <c r="AW2653" s="13">
        <f t="shared" si="3844"/>
        <v>2.701939823767488E-8</v>
      </c>
      <c r="AX2653" s="13">
        <f t="shared" si="3845"/>
        <v>6.1175160917836384E-5</v>
      </c>
      <c r="AY2653" s="13">
        <f t="shared" si="3846"/>
        <v>5.054140319044402E-5</v>
      </c>
      <c r="AZ2653" s="13">
        <f t="shared" si="3847"/>
        <v>2.0878027929422639E-5</v>
      </c>
      <c r="BA2653" s="13">
        <f t="shared" si="3848"/>
        <v>5.7496365712849459E-6</v>
      </c>
      <c r="BB2653" s="13">
        <f t="shared" si="3849"/>
        <v>1.1875518420708722E-6</v>
      </c>
      <c r="BC2653" s="13">
        <f t="shared" si="3850"/>
        <v>1.962251853829084E-7</v>
      </c>
      <c r="BD2653" s="13">
        <f t="shared" si="3851"/>
        <v>8.8961583918007131E-5</v>
      </c>
      <c r="BE2653" s="13">
        <f t="shared" si="3852"/>
        <v>6.9051022995654778E-5</v>
      </c>
      <c r="BF2653" s="13">
        <f t="shared" si="3853"/>
        <v>2.6798330058629516E-5</v>
      </c>
      <c r="BG2653" s="13">
        <f t="shared" si="3854"/>
        <v>6.9335250251729356E-6</v>
      </c>
      <c r="BH2653" s="13">
        <f t="shared" si="3855"/>
        <v>1.3454318562814356E-6</v>
      </c>
      <c r="BI2653" s="13">
        <f t="shared" si="3856"/>
        <v>2.0886194232513191E-7</v>
      </c>
      <c r="BJ2653" s="14">
        <f t="shared" si="3857"/>
        <v>0.30927497450138658</v>
      </c>
      <c r="BK2653" s="14">
        <f t="shared" si="3858"/>
        <v>0.35287761061838302</v>
      </c>
      <c r="BL2653" s="14">
        <f t="shared" si="3859"/>
        <v>0.31892465467920733</v>
      </c>
      <c r="BM2653" s="14">
        <f t="shared" si="3860"/>
        <v>0.21721018295691125</v>
      </c>
      <c r="BN2653" s="14">
        <f t="shared" si="3861"/>
        <v>0.78274726666741579</v>
      </c>
    </row>
    <row r="2654" spans="1:66" x14ac:dyDescent="0.25">
      <c r="A2654" t="s">
        <v>347</v>
      </c>
      <c r="B2654" t="s">
        <v>251</v>
      </c>
      <c r="C2654" t="s">
        <v>256</v>
      </c>
      <c r="D2654" t="s">
        <v>506</v>
      </c>
      <c r="E2654" s="10">
        <f>VLOOKUP(A2654,home!$A$2:$E$405,3,FALSE)</f>
        <v>1.1809000000000001</v>
      </c>
      <c r="F2654" s="10">
        <f>VLOOKUP(B2654,home!$B$2:$E$405,3,FALSE)</f>
        <v>0.9879</v>
      </c>
      <c r="G2654" s="10">
        <f>VLOOKUP(C2654,away!$B$2:$E$405,4,FALSE)</f>
        <v>1.3408</v>
      </c>
      <c r="H2654" s="10">
        <f>VLOOKUP(A2654,away!$A$2:$E$405,3,FALSE)</f>
        <v>0.92459999999999998</v>
      </c>
      <c r="I2654" s="10">
        <f>VLOOKUP(C2654,away!$B$2:$E$405,3,FALSE)</f>
        <v>0.72099999999999997</v>
      </c>
      <c r="J2654" s="10">
        <f>VLOOKUP(B2654,home!$B$2:$E$405,4,FALSE)</f>
        <v>0.90129999999999999</v>
      </c>
      <c r="K2654" s="12">
        <f t="shared" si="3806"/>
        <v>1.564192176288</v>
      </c>
      <c r="L2654" s="12">
        <f t="shared" si="3807"/>
        <v>0.6008395675799999</v>
      </c>
      <c r="M2654" s="13">
        <f t="shared" si="3808"/>
        <v>0.1147462920483165</v>
      </c>
      <c r="N2654" s="13">
        <f t="shared" si="3809"/>
        <v>0.17948525228003465</v>
      </c>
      <c r="O2654" s="13">
        <f t="shared" si="3810"/>
        <v>6.8944112495718871E-2</v>
      </c>
      <c r="P2654" s="13">
        <f t="shared" si="3811"/>
        <v>0.10784184136692319</v>
      </c>
      <c r="Q2654" s="13">
        <f t="shared" si="3812"/>
        <v>0.14037471368775406</v>
      </c>
      <c r="R2654" s="13">
        <f t="shared" si="3813"/>
        <v>2.0712175369557294E-2</v>
      </c>
      <c r="S2654" s="13">
        <f t="shared" si="3814"/>
        <v>2.5338210372217541E-2</v>
      </c>
      <c r="T2654" s="13">
        <f t="shared" si="3815"/>
        <v>8.4342682271316444E-2</v>
      </c>
      <c r="U2654" s="13">
        <f t="shared" si="3816"/>
        <v>3.2397822666966537E-2</v>
      </c>
      <c r="V2654" s="13">
        <f t="shared" si="3817"/>
        <v>2.6459526149237357E-3</v>
      </c>
      <c r="W2654" s="13">
        <f t="shared" si="3818"/>
        <v>7.3191009633017626E-2</v>
      </c>
      <c r="X2654" s="13">
        <f t="shared" si="3819"/>
        <v>4.3976054578645916E-2</v>
      </c>
      <c r="Y2654" s="13">
        <f t="shared" si="3820"/>
        <v>1.3211276808454043E-2</v>
      </c>
      <c r="Z2654" s="13">
        <f t="shared" si="3821"/>
        <v>4.1482314975619756E-3</v>
      </c>
      <c r="AA2654" s="13">
        <f t="shared" si="3822"/>
        <v>6.488631253917897E-3</v>
      </c>
      <c r="AB2654" s="13">
        <f t="shared" si="3823"/>
        <v>5.0747331210980852E-3</v>
      </c>
      <c r="AC2654" s="13">
        <f t="shared" si="3824"/>
        <v>1.5542136322521134E-4</v>
      </c>
      <c r="AD2654" s="13">
        <f t="shared" si="3825"/>
        <v>2.8621201160646474E-2</v>
      </c>
      <c r="AE2654" s="13">
        <f t="shared" si="3826"/>
        <v>1.7196750128983019E-2</v>
      </c>
      <c r="AF2654" s="13">
        <f t="shared" si="3827"/>
        <v>5.1662439556397315E-3</v>
      </c>
      <c r="AG2654" s="13">
        <f t="shared" si="3828"/>
        <v>1.0346945947731214E-3</v>
      </c>
      <c r="AH2654" s="13">
        <f t="shared" si="3829"/>
        <v>6.2310540480421813E-4</v>
      </c>
      <c r="AI2654" s="13">
        <f t="shared" si="3830"/>
        <v>9.7465659919752532E-4</v>
      </c>
      <c r="AJ2654" s="13">
        <f t="shared" si="3831"/>
        <v>7.6227511351611911E-4</v>
      </c>
      <c r="AK2654" s="13">
        <f t="shared" si="3832"/>
        <v>3.974482562469868E-4</v>
      </c>
      <c r="AL2654" s="13">
        <f t="shared" si="3833"/>
        <v>5.842777382612629E-6</v>
      </c>
      <c r="AM2654" s="13">
        <f t="shared" si="3834"/>
        <v>8.9538117862896366E-3</v>
      </c>
      <c r="AN2654" s="13">
        <f t="shared" si="3835"/>
        <v>5.3798044018669713E-3</v>
      </c>
      <c r="AO2654" s="13">
        <f t="shared" si="3836"/>
        <v>1.6161996752413652E-3</v>
      </c>
      <c r="AP2654" s="13">
        <f t="shared" si="3837"/>
        <v>3.2369223799831934E-4</v>
      </c>
      <c r="AQ2654" s="13">
        <f t="shared" si="3838"/>
        <v>4.8621776076978148E-5</v>
      </c>
      <c r="AR2654" s="13">
        <f t="shared" si="3839"/>
        <v>7.4877276395865473E-5</v>
      </c>
      <c r="AS2654" s="13">
        <f t="shared" si="3840"/>
        <v>1.1712244992016693E-4</v>
      </c>
      <c r="AT2654" s="13">
        <f t="shared" si="3841"/>
        <v>9.1601009916404103E-5</v>
      </c>
      <c r="AU2654" s="13">
        <f t="shared" si="3842"/>
        <v>4.7760527683772929E-5</v>
      </c>
      <c r="AV2654" s="13">
        <f t="shared" si="3843"/>
        <v>1.8676660934586024E-5</v>
      </c>
      <c r="AW2654" s="13">
        <f t="shared" si="3844"/>
        <v>1.5253358333953403E-7</v>
      </c>
      <c r="AX2654" s="13">
        <f t="shared" si="3845"/>
        <v>2.334247057344925E-3</v>
      </c>
      <c r="AY2654" s="13">
        <f t="shared" si="3846"/>
        <v>1.4025079925600119E-3</v>
      </c>
      <c r="AZ2654" s="13">
        <f t="shared" si="3847"/>
        <v>4.2134114788862554E-4</v>
      </c>
      <c r="BA2654" s="13">
        <f t="shared" si="3848"/>
        <v>8.4386144367020849E-5</v>
      </c>
      <c r="BB2654" s="13">
        <f t="shared" si="3849"/>
        <v>1.2675633622806062E-5</v>
      </c>
      <c r="BC2654" s="13">
        <f t="shared" si="3850"/>
        <v>1.5232044449458608E-6</v>
      </c>
      <c r="BD2654" s="13">
        <f t="shared" si="3851"/>
        <v>7.4982050618766521E-6</v>
      </c>
      <c r="BE2654" s="13">
        <f t="shared" si="3852"/>
        <v>1.172863369399054E-5</v>
      </c>
      <c r="BF2654" s="13">
        <f t="shared" si="3853"/>
        <v>9.1729185313439143E-6</v>
      </c>
      <c r="BG2654" s="13">
        <f t="shared" si="3854"/>
        <v>4.782735800151786E-6</v>
      </c>
      <c r="BH2654" s="13">
        <f t="shared" si="3855"/>
        <v>1.8702794799624892E-6</v>
      </c>
      <c r="BI2654" s="13">
        <f t="shared" si="3856"/>
        <v>5.8509530600586214E-7</v>
      </c>
      <c r="BJ2654" s="14">
        <f t="shared" si="3857"/>
        <v>0.60717869015696668</v>
      </c>
      <c r="BK2654" s="14">
        <f t="shared" si="3858"/>
        <v>0.25213606853554887</v>
      </c>
      <c r="BL2654" s="14">
        <f t="shared" si="3859"/>
        <v>0.13676063607374761</v>
      </c>
      <c r="BM2654" s="14">
        <f t="shared" si="3860"/>
        <v>0.36671688355654386</v>
      </c>
      <c r="BN2654" s="14">
        <f t="shared" si="3861"/>
        <v>0.63210438724830453</v>
      </c>
    </row>
    <row r="2655" spans="1:66" x14ac:dyDescent="0.25">
      <c r="A2655" t="s">
        <v>347</v>
      </c>
      <c r="B2655" t="s">
        <v>254</v>
      </c>
      <c r="C2655" t="s">
        <v>324</v>
      </c>
      <c r="D2655" t="s">
        <v>506</v>
      </c>
      <c r="E2655" s="10">
        <f>VLOOKUP(A2655,home!$A$2:$E$405,3,FALSE)</f>
        <v>1.1809000000000001</v>
      </c>
      <c r="F2655" s="10">
        <f>VLOOKUP(B2655,home!$B$2:$E$405,3,FALSE)</f>
        <v>2.3993000000000002</v>
      </c>
      <c r="G2655" s="10">
        <f>VLOOKUP(C2655,away!$B$2:$E$405,4,FALSE)</f>
        <v>0.70569999999999999</v>
      </c>
      <c r="H2655" s="10">
        <f>VLOOKUP(A2655,away!$A$2:$E$405,3,FALSE)</f>
        <v>0.92459999999999998</v>
      </c>
      <c r="I2655" s="10">
        <f>VLOOKUP(C2655,away!$B$2:$E$405,3,FALSE)</f>
        <v>0.72099999999999997</v>
      </c>
      <c r="J2655" s="10">
        <f>VLOOKUP(B2655,home!$B$2:$E$405,4,FALSE)</f>
        <v>1.2618</v>
      </c>
      <c r="K2655" s="12">
        <f t="shared" si="3806"/>
        <v>1.9994833592090004</v>
      </c>
      <c r="L2655" s="12">
        <f t="shared" si="3807"/>
        <v>0.84116206187999987</v>
      </c>
      <c r="M2655" s="13">
        <f t="shared" si="3808"/>
        <v>5.8387968974073362E-2</v>
      </c>
      <c r="N2655" s="13">
        <f t="shared" si="3809"/>
        <v>0.11674577234167112</v>
      </c>
      <c r="O2655" s="13">
        <f t="shared" si="3810"/>
        <v>4.9113744371217009E-2</v>
      </c>
      <c r="P2655" s="13">
        <f t="shared" si="3811"/>
        <v>9.8202114578693128E-2</v>
      </c>
      <c r="Q2655" s="13">
        <f t="shared" si="3812"/>
        <v>0.11671561452758689</v>
      </c>
      <c r="R2655" s="13">
        <f t="shared" si="3813"/>
        <v>2.0656309240970068E-2</v>
      </c>
      <c r="S2655" s="13">
        <f t="shared" si="3814"/>
        <v>4.129127745481672E-2</v>
      </c>
      <c r="T2655" s="13">
        <f t="shared" si="3815"/>
        <v>9.8176746969616244E-2</v>
      </c>
      <c r="U2655" s="13">
        <f t="shared" si="3816"/>
        <v>4.1301946589994754E-2</v>
      </c>
      <c r="V2655" s="13">
        <f t="shared" si="3817"/>
        <v>7.7163742062437866E-3</v>
      </c>
      <c r="W2655" s="13">
        <f t="shared" si="3818"/>
        <v>7.7790309669254085E-2</v>
      </c>
      <c r="X2655" s="13">
        <f t="shared" si="3819"/>
        <v>6.5434257275673452E-2</v>
      </c>
      <c r="Y2655" s="13">
        <f t="shared" si="3820"/>
        <v>2.7520407383795933E-2</v>
      </c>
      <c r="Z2655" s="13">
        <f t="shared" si="3821"/>
        <v>5.7917678906550928E-3</v>
      </c>
      <c r="AA2655" s="13">
        <f t="shared" si="3822"/>
        <v>1.1580543517765874E-2</v>
      </c>
      <c r="AB2655" s="13">
        <f t="shared" si="3823"/>
        <v>1.1577552027184261E-2</v>
      </c>
      <c r="AC2655" s="13">
        <f t="shared" si="3824"/>
        <v>8.1113056898556284E-4</v>
      </c>
      <c r="AD2655" s="13">
        <f t="shared" si="3825"/>
        <v>3.8885107422847121E-2</v>
      </c>
      <c r="AE2655" s="13">
        <f t="shared" si="3826"/>
        <v>3.2708677136227368E-2</v>
      </c>
      <c r="AF2655" s="13">
        <f t="shared" si="3827"/>
        <v>1.3756649150638112E-2</v>
      </c>
      <c r="AG2655" s="13">
        <f t="shared" si="3828"/>
        <v>3.8571904547035013E-3</v>
      </c>
      <c r="AH2655" s="13">
        <f t="shared" si="3829"/>
        <v>1.2179538552084539E-3</v>
      </c>
      <c r="AI2655" s="13">
        <f t="shared" si="3830"/>
        <v>2.4352784657737524E-3</v>
      </c>
      <c r="AJ2655" s="13">
        <f t="shared" si="3831"/>
        <v>2.4346493836773214E-3</v>
      </c>
      <c r="AK2655" s="13">
        <f t="shared" si="3832"/>
        <v>1.6226803093904176E-3</v>
      </c>
      <c r="AL2655" s="13">
        <f t="shared" si="3833"/>
        <v>5.4569280948389077E-5</v>
      </c>
      <c r="AM2655" s="13">
        <f t="shared" si="3834"/>
        <v>1.5550025042607451E-2</v>
      </c>
      <c r="AN2655" s="13">
        <f t="shared" si="3835"/>
        <v>1.3080091127125314E-2</v>
      </c>
      <c r="AO2655" s="13">
        <f t="shared" si="3836"/>
        <v>5.5012382110355114E-3</v>
      </c>
      <c r="AP2655" s="13">
        <f t="shared" si="3837"/>
        <v>1.542477625495891E-3</v>
      </c>
      <c r="AQ2655" s="13">
        <f t="shared" si="3838"/>
        <v>3.2436841496647243E-4</v>
      </c>
      <c r="AR2655" s="13">
        <f t="shared" si="3839"/>
        <v>2.0489931522436761E-4</v>
      </c>
      <c r="AS2655" s="13">
        <f t="shared" si="3840"/>
        <v>4.0969277110444247E-4</v>
      </c>
      <c r="AT2655" s="13">
        <f t="shared" si="3841"/>
        <v>4.0958693910577733E-4</v>
      </c>
      <c r="AU2655" s="13">
        <f t="shared" si="3842"/>
        <v>2.7298742296378399E-4</v>
      </c>
      <c r="AV2655" s="13">
        <f t="shared" si="3843"/>
        <v>1.364584523723587E-4</v>
      </c>
      <c r="AW2655" s="13">
        <f t="shared" si="3844"/>
        <v>2.5494306420053643E-6</v>
      </c>
      <c r="AX2655" s="13">
        <f t="shared" si="3845"/>
        <v>5.1820027179961406E-3</v>
      </c>
      <c r="AY2655" s="13">
        <f t="shared" si="3846"/>
        <v>4.3589040909373968E-3</v>
      </c>
      <c r="AZ2655" s="13">
        <f t="shared" si="3847"/>
        <v>1.8332723763350336E-3</v>
      </c>
      <c r="BA2655" s="13">
        <f t="shared" si="3848"/>
        <v>5.1402639068854131E-4</v>
      </c>
      <c r="BB2655" s="13">
        <f t="shared" si="3849"/>
        <v>1.0809487466307695E-4</v>
      </c>
      <c r="BC2655" s="13">
        <f t="shared" si="3850"/>
        <v>1.8185061530050795E-5</v>
      </c>
      <c r="BD2655" s="13">
        <f t="shared" si="3851"/>
        <v>2.8725588411988174E-5</v>
      </c>
      <c r="BE2655" s="13">
        <f t="shared" si="3852"/>
        <v>5.7436336013257254E-5</v>
      </c>
      <c r="BF2655" s="13">
        <f t="shared" si="3853"/>
        <v>5.7421499036222249E-5</v>
      </c>
      <c r="BG2655" s="13">
        <f t="shared" si="3854"/>
        <v>3.8271110594587348E-5</v>
      </c>
      <c r="BH2655" s="13">
        <f t="shared" si="3855"/>
        <v>1.9130612193081163E-5</v>
      </c>
      <c r="BI2655" s="13">
        <f t="shared" si="3856"/>
        <v>7.6502681463093234E-6</v>
      </c>
      <c r="BJ2655" s="14">
        <f t="shared" si="3857"/>
        <v>0.6396034182653948</v>
      </c>
      <c r="BK2655" s="14">
        <f t="shared" si="3858"/>
        <v>0.21082233915469836</v>
      </c>
      <c r="BL2655" s="14">
        <f t="shared" si="3859"/>
        <v>0.14358291807634813</v>
      </c>
      <c r="BM2655" s="14">
        <f t="shared" si="3860"/>
        <v>0.5356225646925894</v>
      </c>
      <c r="BN2655" s="14">
        <f t="shared" si="3861"/>
        <v>0.45982152403421156</v>
      </c>
    </row>
    <row r="2656" spans="1:66" x14ac:dyDescent="0.25">
      <c r="A2656" t="s">
        <v>348</v>
      </c>
      <c r="B2656" t="s">
        <v>264</v>
      </c>
      <c r="C2656" t="s">
        <v>502</v>
      </c>
      <c r="D2656" t="s">
        <v>506</v>
      </c>
      <c r="E2656" s="10">
        <f>VLOOKUP(A2656,home!$A$2:$E$405,3,FALSE)</f>
        <v>1.5417000000000001</v>
      </c>
      <c r="F2656" s="10">
        <f>VLOOKUP(B2656,home!$B$2:$E$405,3,FALSE)</f>
        <v>1.2252000000000001</v>
      </c>
      <c r="G2656" s="10" t="e">
        <f>VLOOKUP(C2656,away!$B$2:$E$405,4,FALSE)</f>
        <v>#N/A</v>
      </c>
      <c r="H2656" s="10">
        <f>VLOOKUP(A2656,away!$A$2:$E$405,3,FALSE)</f>
        <v>1.125</v>
      </c>
      <c r="I2656" s="10" t="e">
        <f>VLOOKUP(C2656,away!$B$2:$E$405,3,FALSE)</f>
        <v>#N/A</v>
      </c>
      <c r="J2656" s="10">
        <f>VLOOKUP(B2656,home!$B$2:$E$405,4,FALSE)</f>
        <v>1.8765000000000001</v>
      </c>
      <c r="K2656" s="12" t="e">
        <f t="shared" si="3806"/>
        <v>#N/A</v>
      </c>
      <c r="L2656" s="12" t="e">
        <f t="shared" si="3807"/>
        <v>#N/A</v>
      </c>
      <c r="M2656" s="13" t="e">
        <f t="shared" si="3808"/>
        <v>#N/A</v>
      </c>
      <c r="N2656" s="13" t="e">
        <f t="shared" si="3809"/>
        <v>#N/A</v>
      </c>
      <c r="O2656" s="13" t="e">
        <f t="shared" si="3810"/>
        <v>#N/A</v>
      </c>
      <c r="P2656" s="13" t="e">
        <f t="shared" si="3811"/>
        <v>#N/A</v>
      </c>
      <c r="Q2656" s="13" t="e">
        <f t="shared" si="3812"/>
        <v>#N/A</v>
      </c>
      <c r="R2656" s="13" t="e">
        <f t="shared" si="3813"/>
        <v>#N/A</v>
      </c>
      <c r="S2656" s="13" t="e">
        <f t="shared" si="3814"/>
        <v>#N/A</v>
      </c>
      <c r="T2656" s="13" t="e">
        <f t="shared" si="3815"/>
        <v>#N/A</v>
      </c>
      <c r="U2656" s="13" t="e">
        <f t="shared" si="3816"/>
        <v>#N/A</v>
      </c>
      <c r="V2656" s="13" t="e">
        <f t="shared" si="3817"/>
        <v>#N/A</v>
      </c>
      <c r="W2656" s="13" t="e">
        <f t="shared" si="3818"/>
        <v>#N/A</v>
      </c>
      <c r="X2656" s="13" t="e">
        <f t="shared" si="3819"/>
        <v>#N/A</v>
      </c>
      <c r="Y2656" s="13" t="e">
        <f t="shared" si="3820"/>
        <v>#N/A</v>
      </c>
      <c r="Z2656" s="13" t="e">
        <f t="shared" si="3821"/>
        <v>#N/A</v>
      </c>
      <c r="AA2656" s="13" t="e">
        <f t="shared" si="3822"/>
        <v>#N/A</v>
      </c>
      <c r="AB2656" s="13" t="e">
        <f t="shared" si="3823"/>
        <v>#N/A</v>
      </c>
      <c r="AC2656" s="13" t="e">
        <f t="shared" si="3824"/>
        <v>#N/A</v>
      </c>
      <c r="AD2656" s="13" t="e">
        <f t="shared" si="3825"/>
        <v>#N/A</v>
      </c>
      <c r="AE2656" s="13" t="e">
        <f t="shared" si="3826"/>
        <v>#N/A</v>
      </c>
      <c r="AF2656" s="13" t="e">
        <f t="shared" si="3827"/>
        <v>#N/A</v>
      </c>
      <c r="AG2656" s="13" t="e">
        <f t="shared" si="3828"/>
        <v>#N/A</v>
      </c>
      <c r="AH2656" s="13" t="e">
        <f t="shared" si="3829"/>
        <v>#N/A</v>
      </c>
      <c r="AI2656" s="13" t="e">
        <f t="shared" si="3830"/>
        <v>#N/A</v>
      </c>
      <c r="AJ2656" s="13" t="e">
        <f t="shared" si="3831"/>
        <v>#N/A</v>
      </c>
      <c r="AK2656" s="13" t="e">
        <f t="shared" si="3832"/>
        <v>#N/A</v>
      </c>
      <c r="AL2656" s="13" t="e">
        <f t="shared" si="3833"/>
        <v>#N/A</v>
      </c>
      <c r="AM2656" s="13" t="e">
        <f t="shared" si="3834"/>
        <v>#N/A</v>
      </c>
      <c r="AN2656" s="13" t="e">
        <f t="shared" si="3835"/>
        <v>#N/A</v>
      </c>
      <c r="AO2656" s="13" t="e">
        <f t="shared" si="3836"/>
        <v>#N/A</v>
      </c>
      <c r="AP2656" s="13" t="e">
        <f t="shared" si="3837"/>
        <v>#N/A</v>
      </c>
      <c r="AQ2656" s="13" t="e">
        <f t="shared" si="3838"/>
        <v>#N/A</v>
      </c>
      <c r="AR2656" s="13" t="e">
        <f t="shared" si="3839"/>
        <v>#N/A</v>
      </c>
      <c r="AS2656" s="13" t="e">
        <f t="shared" si="3840"/>
        <v>#N/A</v>
      </c>
      <c r="AT2656" s="13" t="e">
        <f t="shared" si="3841"/>
        <v>#N/A</v>
      </c>
      <c r="AU2656" s="13" t="e">
        <f t="shared" si="3842"/>
        <v>#N/A</v>
      </c>
      <c r="AV2656" s="13" t="e">
        <f t="shared" si="3843"/>
        <v>#N/A</v>
      </c>
      <c r="AW2656" s="13" t="e">
        <f t="shared" si="3844"/>
        <v>#N/A</v>
      </c>
      <c r="AX2656" s="13" t="e">
        <f t="shared" si="3845"/>
        <v>#N/A</v>
      </c>
      <c r="AY2656" s="13" t="e">
        <f t="shared" si="3846"/>
        <v>#N/A</v>
      </c>
      <c r="AZ2656" s="13" t="e">
        <f t="shared" si="3847"/>
        <v>#N/A</v>
      </c>
      <c r="BA2656" s="13" t="e">
        <f t="shared" si="3848"/>
        <v>#N/A</v>
      </c>
      <c r="BB2656" s="13" t="e">
        <f t="shared" si="3849"/>
        <v>#N/A</v>
      </c>
      <c r="BC2656" s="13" t="e">
        <f t="shared" si="3850"/>
        <v>#N/A</v>
      </c>
      <c r="BD2656" s="13" t="e">
        <f t="shared" si="3851"/>
        <v>#N/A</v>
      </c>
      <c r="BE2656" s="13" t="e">
        <f t="shared" si="3852"/>
        <v>#N/A</v>
      </c>
      <c r="BF2656" s="13" t="e">
        <f t="shared" si="3853"/>
        <v>#N/A</v>
      </c>
      <c r="BG2656" s="13" t="e">
        <f t="shared" si="3854"/>
        <v>#N/A</v>
      </c>
      <c r="BH2656" s="13" t="e">
        <f t="shared" si="3855"/>
        <v>#N/A</v>
      </c>
      <c r="BI2656" s="13" t="e">
        <f t="shared" si="3856"/>
        <v>#N/A</v>
      </c>
      <c r="BJ2656" s="14" t="e">
        <f t="shared" si="3857"/>
        <v>#N/A</v>
      </c>
      <c r="BK2656" s="14" t="e">
        <f t="shared" si="3858"/>
        <v>#N/A</v>
      </c>
      <c r="BL2656" s="14" t="e">
        <f t="shared" si="3859"/>
        <v>#N/A</v>
      </c>
      <c r="BM2656" s="14" t="e">
        <f t="shared" si="3860"/>
        <v>#N/A</v>
      </c>
      <c r="BN2656" s="14" t="e">
        <f t="shared" si="3861"/>
        <v>#N/A</v>
      </c>
    </row>
    <row r="2657" spans="1:66" x14ac:dyDescent="0.25">
      <c r="A2657" t="s">
        <v>348</v>
      </c>
      <c r="B2657" t="s">
        <v>266</v>
      </c>
      <c r="C2657" t="s">
        <v>267</v>
      </c>
      <c r="D2657" t="s">
        <v>506</v>
      </c>
      <c r="E2657" s="10">
        <f>VLOOKUP(A2657,home!$A$2:$E$405,3,FALSE)</f>
        <v>1.5417000000000001</v>
      </c>
      <c r="F2657" s="10">
        <f>VLOOKUP(B2657,home!$B$2:$E$405,3,FALSE)</f>
        <v>0.89190000000000003</v>
      </c>
      <c r="G2657" s="10">
        <f>VLOOKUP(C2657,away!$B$2:$E$405,4,FALSE)</f>
        <v>0.72070000000000001</v>
      </c>
      <c r="H2657" s="10">
        <f>VLOOKUP(A2657,away!$A$2:$E$405,3,FALSE)</f>
        <v>1.125</v>
      </c>
      <c r="I2657" s="10">
        <f>VLOOKUP(C2657,away!$B$2:$E$405,3,FALSE)</f>
        <v>0.98770000000000002</v>
      </c>
      <c r="J2657" s="10">
        <f>VLOOKUP(B2657,home!$B$2:$E$405,4,FALSE)</f>
        <v>0.66669999999999996</v>
      </c>
      <c r="K2657" s="12">
        <f t="shared" si="3806"/>
        <v>0.99099293516100007</v>
      </c>
      <c r="L2657" s="12">
        <f t="shared" si="3807"/>
        <v>0.74081203875000001</v>
      </c>
      <c r="M2657" s="13">
        <f t="shared" si="3808"/>
        <v>0.17696470485155213</v>
      </c>
      <c r="N2657" s="13">
        <f t="shared" si="3809"/>
        <v>0.17537077228073969</v>
      </c>
      <c r="O2657" s="13">
        <f t="shared" si="3810"/>
        <v>0.13109758378787034</v>
      </c>
      <c r="P2657" s="13">
        <f t="shared" si="3811"/>
        <v>0.12991677935045676</v>
      </c>
      <c r="Q2657" s="13">
        <f t="shared" si="3812"/>
        <v>8.689559818197079E-2</v>
      </c>
      <c r="R2657" s="13">
        <f t="shared" si="3813"/>
        <v>4.8559334160545586E-2</v>
      </c>
      <c r="S2657" s="13">
        <f t="shared" si="3814"/>
        <v>2.3844259750770338E-2</v>
      </c>
      <c r="T2657" s="13">
        <f t="shared" si="3815"/>
        <v>6.4373305247586568E-2</v>
      </c>
      <c r="U2657" s="13">
        <f t="shared" si="3816"/>
        <v>4.8121957089222879E-2</v>
      </c>
      <c r="V2657" s="13">
        <f t="shared" si="3817"/>
        <v>1.9450014280244881E-3</v>
      </c>
      <c r="W2657" s="13">
        <f t="shared" si="3818"/>
        <v>2.8704307964974033E-2</v>
      </c>
      <c r="X2657" s="13">
        <f t="shared" si="3819"/>
        <v>2.1264496904440277E-2</v>
      </c>
      <c r="Y2657" s="13">
        <f t="shared" si="3820"/>
        <v>7.8764976523857319E-3</v>
      </c>
      <c r="Z2657" s="13">
        <f t="shared" si="3821"/>
        <v>1.1991113113272099E-2</v>
      </c>
      <c r="AA2657" s="13">
        <f t="shared" si="3822"/>
        <v>1.1883108379969075E-2</v>
      </c>
      <c r="AB2657" s="13">
        <f t="shared" si="3823"/>
        <v>5.8880382261509148E-3</v>
      </c>
      <c r="AC2657" s="13">
        <f t="shared" si="3824"/>
        <v>8.9243898088657613E-5</v>
      </c>
      <c r="AD2657" s="13">
        <f t="shared" si="3825"/>
        <v>7.1114416004937221E-3</v>
      </c>
      <c r="AE2657" s="13">
        <f t="shared" si="3826"/>
        <v>5.2682415505133171E-3</v>
      </c>
      <c r="AF2657" s="13">
        <f t="shared" si="3827"/>
        <v>1.9513883818316157E-3</v>
      </c>
      <c r="AG2657" s="13">
        <f t="shared" si="3828"/>
        <v>4.8187066851258098E-4</v>
      </c>
      <c r="AH2657" s="13">
        <f t="shared" si="3829"/>
        <v>2.2207902380812403E-3</v>
      </c>
      <c r="AI2657" s="13">
        <f t="shared" si="3830"/>
        <v>2.2007874364130243E-3</v>
      </c>
      <c r="AJ2657" s="13">
        <f t="shared" si="3831"/>
        <v>1.0904824006381978E-3</v>
      </c>
      <c r="AK2657" s="13">
        <f t="shared" si="3832"/>
        <v>3.6022011831662046E-4</v>
      </c>
      <c r="AL2657" s="13">
        <f t="shared" si="3833"/>
        <v>2.6206988169951109E-6</v>
      </c>
      <c r="AM2657" s="13">
        <f t="shared" si="3834"/>
        <v>1.4094776769798631E-3</v>
      </c>
      <c r="AN2657" s="13">
        <f t="shared" si="3835"/>
        <v>1.0441580314560664E-3</v>
      </c>
      <c r="AO2657" s="13">
        <f t="shared" si="3836"/>
        <v>3.8676242003007753E-4</v>
      </c>
      <c r="AP2657" s="13">
        <f t="shared" si="3837"/>
        <v>9.5506085631455204E-5</v>
      </c>
      <c r="AQ2657" s="13">
        <f t="shared" si="3838"/>
        <v>1.7688014502417598E-5</v>
      </c>
      <c r="AR2657" s="13">
        <f t="shared" si="3839"/>
        <v>3.2903762878181249E-4</v>
      </c>
      <c r="AS2657" s="13">
        <f t="shared" si="3840"/>
        <v>3.2607396552490386E-4</v>
      </c>
      <c r="AT2657" s="13">
        <f t="shared" si="3841"/>
        <v>1.6156849808755561E-4</v>
      </c>
      <c r="AU2657" s="13">
        <f t="shared" si="3842"/>
        <v>5.3371080049780397E-5</v>
      </c>
      <c r="AV2657" s="13">
        <f t="shared" si="3843"/>
        <v>1.3222590817811141E-5</v>
      </c>
      <c r="AW2657" s="13">
        <f t="shared" si="3844"/>
        <v>5.3443291957437413E-8</v>
      </c>
      <c r="AX2657" s="13">
        <f t="shared" si="3845"/>
        <v>2.3279707002569702E-4</v>
      </c>
      <c r="AY2657" s="13">
        <f t="shared" si="3846"/>
        <v>1.7245887206076313E-4</v>
      </c>
      <c r="AZ2657" s="13">
        <f t="shared" si="3847"/>
        <v>6.3879804305929668E-5</v>
      </c>
      <c r="BA2657" s="13">
        <f t="shared" si="3848"/>
        <v>1.5774309354275596E-5</v>
      </c>
      <c r="BB2657" s="13">
        <f t="shared" si="3849"/>
        <v>2.9214495681535246E-6</v>
      </c>
      <c r="BC2657" s="13">
        <f t="shared" si="3850"/>
        <v>4.3284900213782411E-7</v>
      </c>
      <c r="BD2657" s="13">
        <f t="shared" si="3851"/>
        <v>4.0625839433886684E-5</v>
      </c>
      <c r="BE2657" s="13">
        <f t="shared" si="3852"/>
        <v>4.025991986396686E-5</v>
      </c>
      <c r="BF2657" s="13">
        <f t="shared" si="3853"/>
        <v>1.9948648077669586E-5</v>
      </c>
      <c r="BG2657" s="13">
        <f t="shared" si="3854"/>
        <v>6.5896564369945418E-6</v>
      </c>
      <c r="BH2657" s="13">
        <f t="shared" si="3855"/>
        <v>1.6325757435499495E-6</v>
      </c>
      <c r="BI2657" s="13">
        <f t="shared" si="3856"/>
        <v>3.2357420559464343E-7</v>
      </c>
      <c r="BJ2657" s="14">
        <f t="shared" si="3857"/>
        <v>0.40273977701636515</v>
      </c>
      <c r="BK2657" s="14">
        <f t="shared" si="3858"/>
        <v>0.33293506884977014</v>
      </c>
      <c r="BL2657" s="14">
        <f t="shared" si="3859"/>
        <v>0.25241495581423146</v>
      </c>
      <c r="BM2657" s="14">
        <f t="shared" si="3860"/>
        <v>0.25110373675173475</v>
      </c>
      <c r="BN2657" s="14">
        <f t="shared" si="3861"/>
        <v>0.74880477261313538</v>
      </c>
    </row>
    <row r="2658" spans="1:66" x14ac:dyDescent="0.25">
      <c r="A2658" t="s">
        <v>348</v>
      </c>
      <c r="B2658" t="s">
        <v>260</v>
      </c>
      <c r="C2658" t="s">
        <v>271</v>
      </c>
      <c r="D2658" t="s">
        <v>506</v>
      </c>
      <c r="E2658" s="10">
        <f>VLOOKUP(A2658,home!$A$2:$E$405,3,FALSE)</f>
        <v>1.5417000000000001</v>
      </c>
      <c r="F2658" s="10">
        <f>VLOOKUP(B2658,home!$B$2:$E$405,3,FALSE)</f>
        <v>1.0810999999999999</v>
      </c>
      <c r="G2658" s="10">
        <f>VLOOKUP(C2658,away!$B$2:$E$405,4,FALSE)</f>
        <v>1.0089999999999999</v>
      </c>
      <c r="H2658" s="10">
        <f>VLOOKUP(A2658,away!$A$2:$E$405,3,FALSE)</f>
        <v>1.125</v>
      </c>
      <c r="I2658" s="10">
        <f>VLOOKUP(C2658,away!$B$2:$E$405,3,FALSE)</f>
        <v>0.59260000000000002</v>
      </c>
      <c r="J2658" s="10">
        <f>VLOOKUP(B2658,home!$B$2:$E$405,4,FALSE)</f>
        <v>0.88890000000000002</v>
      </c>
      <c r="K2658" s="12">
        <f t="shared" si="3806"/>
        <v>1.6817324568299998</v>
      </c>
      <c r="L2658" s="12">
        <f t="shared" si="3807"/>
        <v>0.59260740750000007</v>
      </c>
      <c r="M2658" s="13">
        <f t="shared" si="3808"/>
        <v>0.10286479074461199</v>
      </c>
      <c r="N2658" s="13">
        <f t="shared" si="3809"/>
        <v>0.17299105726024017</v>
      </c>
      <c r="O2658" s="13">
        <f t="shared" si="3810"/>
        <v>6.0958436966194511E-2</v>
      </c>
      <c r="P2658" s="13">
        <f t="shared" si="3811"/>
        <v>0.10251578196367499</v>
      </c>
      <c r="Q2658" s="13">
        <f t="shared" si="3812"/>
        <v>0.14546233786794144</v>
      </c>
      <c r="R2658" s="13">
        <f t="shared" si="3813"/>
        <v>1.8062210647894348E-2</v>
      </c>
      <c r="S2658" s="13">
        <f t="shared" si="3814"/>
        <v>2.5541989332667336E-2</v>
      </c>
      <c r="T2658" s="13">
        <f t="shared" si="3815"/>
        <v>8.6202058932809869E-2</v>
      </c>
      <c r="U2658" s="13">
        <f t="shared" si="3816"/>
        <v>3.0375805888664346E-2</v>
      </c>
      <c r="V2658" s="13">
        <f t="shared" si="3817"/>
        <v>2.8283698007753617E-3</v>
      </c>
      <c r="W2658" s="13">
        <f t="shared" si="3818"/>
        <v>8.1542911612962898E-2</v>
      </c>
      <c r="X2658" s="13">
        <f t="shared" si="3819"/>
        <v>4.8322933450959595E-2</v>
      </c>
      <c r="Y2658" s="13">
        <f t="shared" si="3820"/>
        <v>1.4318264157584096E-2</v>
      </c>
      <c r="Z2658" s="13">
        <f t="shared" si="3821"/>
        <v>3.5679332752558556E-3</v>
      </c>
      <c r="AA2658" s="13">
        <f t="shared" si="3822"/>
        <v>6.0003091928015392E-3</v>
      </c>
      <c r="AB2658" s="13">
        <f t="shared" si="3823"/>
        <v>5.0454573602748826E-3</v>
      </c>
      <c r="AC2658" s="13">
        <f t="shared" si="3824"/>
        <v>1.7617334106138091E-4</v>
      </c>
      <c r="AD2658" s="13">
        <f t="shared" si="3825"/>
        <v>3.4283340270984897E-2</v>
      </c>
      <c r="AE2658" s="13">
        <f t="shared" si="3826"/>
        <v>2.0316561398428711E-2</v>
      </c>
      <c r="AF2658" s="13">
        <f t="shared" si="3827"/>
        <v>6.0198723898187059E-3</v>
      </c>
      <c r="AG2658" s="13">
        <f t="shared" si="3828"/>
        <v>1.1891403234704312E-3</v>
      </c>
      <c r="AH2658" s="13">
        <f t="shared" si="3829"/>
        <v>5.285959220955891E-4</v>
      </c>
      <c r="AI2658" s="13">
        <f t="shared" si="3830"/>
        <v>8.8895691873613436E-4</v>
      </c>
      <c r="AJ2658" s="13">
        <f t="shared" si="3831"/>
        <v>7.4749385148107294E-4</v>
      </c>
      <c r="AK2658" s="13">
        <f t="shared" si="3832"/>
        <v>4.1902822377219462E-4</v>
      </c>
      <c r="AL2658" s="13">
        <f t="shared" si="3833"/>
        <v>7.0230241812869052E-6</v>
      </c>
      <c r="AM2658" s="13">
        <f t="shared" si="3834"/>
        <v>1.1531081212452464E-2</v>
      </c>
      <c r="AN2658" s="13">
        <f t="shared" si="3835"/>
        <v>6.833404142983412E-3</v>
      </c>
      <c r="AO2658" s="13">
        <f t="shared" si="3836"/>
        <v>2.0247629567865795E-3</v>
      </c>
      <c r="AP2658" s="13">
        <f t="shared" si="3837"/>
        <v>3.9996317554110989E-4</v>
      </c>
      <c r="AQ2658" s="13">
        <f t="shared" si="3838"/>
        <v>5.9255285138221141E-5</v>
      </c>
      <c r="AR2658" s="13">
        <f t="shared" si="3839"/>
        <v>6.2649971801627847E-5</v>
      </c>
      <c r="AS2658" s="13">
        <f t="shared" si="3840"/>
        <v>1.0536049099828181E-4</v>
      </c>
      <c r="AT2658" s="13">
        <f t="shared" si="3841"/>
        <v>8.8594078689677779E-5</v>
      </c>
      <c r="AU2658" s="13">
        <f t="shared" si="3842"/>
        <v>4.9663845871794052E-5</v>
      </c>
      <c r="AV2658" s="13">
        <f t="shared" si="3843"/>
        <v>2.0880325383399657E-5</v>
      </c>
      <c r="AW2658" s="13">
        <f t="shared" si="3844"/>
        <v>1.9442210672938828E-7</v>
      </c>
      <c r="AX2658" s="13">
        <f t="shared" si="3845"/>
        <v>3.2320322562206564E-3</v>
      </c>
      <c r="AY2658" s="13">
        <f t="shared" si="3846"/>
        <v>1.9153262563152992E-3</v>
      </c>
      <c r="AZ2658" s="13">
        <f t="shared" si="3847"/>
        <v>5.6751826363584496E-4</v>
      </c>
      <c r="BA2658" s="13">
        <f t="shared" si="3848"/>
        <v>1.1210517564071323E-4</v>
      </c>
      <c r="BB2658" s="13">
        <f t="shared" si="3849"/>
        <v>1.6608589375943805E-5</v>
      </c>
      <c r="BC2658" s="13">
        <f t="shared" si="3850"/>
        <v>1.9684746184620212E-6</v>
      </c>
      <c r="BD2658" s="13">
        <f t="shared" si="3851"/>
        <v>6.1878062282184612E-6</v>
      </c>
      <c r="BE2658" s="13">
        <f t="shared" si="3852"/>
        <v>1.0406234570569809E-5</v>
      </c>
      <c r="BF2658" s="13">
        <f t="shared" si="3853"/>
        <v>8.7502512153568216E-6</v>
      </c>
      <c r="BG2658" s="13">
        <f t="shared" si="3854"/>
        <v>4.9051938247605734E-6</v>
      </c>
      <c r="BH2658" s="13">
        <f t="shared" si="3855"/>
        <v>2.0623059155354854E-6</v>
      </c>
      <c r="BI2658" s="13">
        <f t="shared" si="3856"/>
        <v>6.9364935881370699E-7</v>
      </c>
      <c r="BJ2658" s="14">
        <f t="shared" si="3857"/>
        <v>0.63734250345390953</v>
      </c>
      <c r="BK2658" s="14">
        <f t="shared" si="3858"/>
        <v>0.23584945446328762</v>
      </c>
      <c r="BL2658" s="14">
        <f t="shared" si="3859"/>
        <v>0.12338644912577265</v>
      </c>
      <c r="BM2658" s="14">
        <f t="shared" si="3860"/>
        <v>0.39537659303345962</v>
      </c>
      <c r="BN2658" s="14">
        <f t="shared" si="3861"/>
        <v>0.60285461545055752</v>
      </c>
    </row>
    <row r="2659" spans="1:66" x14ac:dyDescent="0.25">
      <c r="A2659" t="s">
        <v>357</v>
      </c>
      <c r="B2659" t="s">
        <v>331</v>
      </c>
      <c r="C2659" t="s">
        <v>334</v>
      </c>
      <c r="D2659" t="s">
        <v>506</v>
      </c>
      <c r="E2659" s="10">
        <f>VLOOKUP(A2659,home!$A$2:$E$405,3,FALSE)</f>
        <v>1.72</v>
      </c>
      <c r="F2659" s="10">
        <f>VLOOKUP(B2659,home!$B$2:$E$405,3,FALSE)</f>
        <v>0.87209999999999999</v>
      </c>
      <c r="G2659" s="10">
        <f>VLOOKUP(C2659,away!$B$2:$E$405,4,FALSE)</f>
        <v>0.87209999999999999</v>
      </c>
      <c r="H2659" s="10">
        <f>VLOOKUP(A2659,away!$A$2:$E$405,3,FALSE)</f>
        <v>1.58</v>
      </c>
      <c r="I2659" s="10">
        <f>VLOOKUP(C2659,away!$B$2:$E$405,3,FALSE)</f>
        <v>0.94940000000000002</v>
      </c>
      <c r="J2659" s="10">
        <f>VLOOKUP(B2659,home!$B$2:$E$405,4,FALSE)</f>
        <v>1.2024999999999999</v>
      </c>
      <c r="K2659" s="12">
        <f t="shared" si="3806"/>
        <v>1.3081604651999998</v>
      </c>
      <c r="L2659" s="12">
        <f t="shared" si="3807"/>
        <v>1.8038125300000001</v>
      </c>
      <c r="M2659" s="13">
        <f t="shared" si="3808"/>
        <v>4.4513044621703218E-2</v>
      </c>
      <c r="N2659" s="13">
        <f t="shared" si="3809"/>
        <v>5.8230205159795635E-2</v>
      </c>
      <c r="O2659" s="13">
        <f t="shared" si="3810"/>
        <v>8.0293187637077379E-2</v>
      </c>
      <c r="P2659" s="13">
        <f t="shared" si="3811"/>
        <v>0.10503637369171001</v>
      </c>
      <c r="Q2659" s="13">
        <f t="shared" si="3812"/>
        <v>3.8087226135264857E-2</v>
      </c>
      <c r="R2659" s="13">
        <f t="shared" si="3813"/>
        <v>7.2416928966700642E-2</v>
      </c>
      <c r="S2659" s="13">
        <f t="shared" si="3814"/>
        <v>6.1962958791440294E-2</v>
      </c>
      <c r="T2659" s="13">
        <f t="shared" si="3815"/>
        <v>6.8702215735734221E-2</v>
      </c>
      <c r="U2659" s="13">
        <f t="shared" si="3816"/>
        <v>9.473296348543446E-2</v>
      </c>
      <c r="V2659" s="13">
        <f t="shared" si="3817"/>
        <v>1.62458357244201E-2</v>
      </c>
      <c r="W2659" s="13">
        <f t="shared" si="3818"/>
        <v>1.6608067819761888E-2</v>
      </c>
      <c r="X2659" s="13">
        <f t="shared" si="3819"/>
        <v>2.9957840832376275E-2</v>
      </c>
      <c r="Y2659" s="13">
        <f t="shared" si="3820"/>
        <v>2.7019164332592983E-2</v>
      </c>
      <c r="Z2659" s="13">
        <f t="shared" si="3821"/>
        <v>4.3542187951418183E-2</v>
      </c>
      <c r="AA2659" s="13">
        <f t="shared" si="3822"/>
        <v>5.6960168846353042E-2</v>
      </c>
      <c r="AB2659" s="13">
        <f t="shared" si="3823"/>
        <v>3.7256520487957884E-2</v>
      </c>
      <c r="AC2659" s="13">
        <f t="shared" si="3824"/>
        <v>2.3959320332195551E-3</v>
      </c>
      <c r="AD2659" s="13">
        <f t="shared" si="3825"/>
        <v>5.431504431293214E-3</v>
      </c>
      <c r="AE2659" s="13">
        <f t="shared" si="3826"/>
        <v>9.7974157499172241E-3</v>
      </c>
      <c r="AF2659" s="13">
        <f t="shared" si="3827"/>
        <v>8.83635064566002E-3</v>
      </c>
      <c r="AG2659" s="13">
        <f t="shared" si="3828"/>
        <v>5.3130400047050434E-3</v>
      </c>
      <c r="AH2659" s="13">
        <f t="shared" si="3829"/>
        <v>1.9635486052595796E-2</v>
      </c>
      <c r="AI2659" s="13">
        <f t="shared" si="3830"/>
        <v>2.5686366568991825E-2</v>
      </c>
      <c r="AJ2659" s="13">
        <f t="shared" si="3831"/>
        <v>1.680094462009504E-2</v>
      </c>
      <c r="AK2659" s="13">
        <f t="shared" si="3832"/>
        <v>7.3261105100076536E-3</v>
      </c>
      <c r="AL2659" s="13">
        <f t="shared" si="3833"/>
        <v>2.2614495550231218E-4</v>
      </c>
      <c r="AM2659" s="13">
        <f t="shared" si="3834"/>
        <v>1.4210558727152784E-3</v>
      </c>
      <c r="AN2659" s="13">
        <f t="shared" si="3835"/>
        <v>2.5633183890339042E-3</v>
      </c>
      <c r="AO2659" s="13">
        <f t="shared" si="3836"/>
        <v>2.3118729142593861E-3</v>
      </c>
      <c r="AP2659" s="13">
        <f t="shared" si="3837"/>
        <v>1.3900617768362318E-3</v>
      </c>
      <c r="AQ2659" s="13">
        <f t="shared" si="3838"/>
        <v>6.2685271263281496E-4</v>
      </c>
      <c r="AR2659" s="13">
        <f t="shared" si="3839"/>
        <v>7.083747154862507E-3</v>
      </c>
      <c r="AS2659" s="13">
        <f t="shared" si="3840"/>
        <v>9.2666779734641123E-3</v>
      </c>
      <c r="AT2659" s="13">
        <f t="shared" si="3841"/>
        <v>6.0611508843127051E-3</v>
      </c>
      <c r="AU2659" s="13">
        <f t="shared" si="3842"/>
        <v>2.6429859868232989E-3</v>
      </c>
      <c r="AV2659" s="13">
        <f t="shared" si="3843"/>
        <v>8.6436244450996185E-4</v>
      </c>
      <c r="AW2659" s="13">
        <f t="shared" si="3844"/>
        <v>1.4823024386887329E-5</v>
      </c>
      <c r="AX2659" s="13">
        <f t="shared" si="3845"/>
        <v>3.0982818525440156E-4</v>
      </c>
      <c r="AY2659" s="13">
        <f t="shared" si="3846"/>
        <v>5.5887196270905078E-4</v>
      </c>
      <c r="AZ2659" s="13">
        <f t="shared" si="3847"/>
        <v>5.0405012450013939E-4</v>
      </c>
      <c r="BA2659" s="13">
        <f t="shared" si="3848"/>
        <v>3.030706434404704E-4</v>
      </c>
      <c r="BB2659" s="13">
        <f t="shared" si="3849"/>
        <v>1.3667065602827075E-4</v>
      </c>
      <c r="BC2659" s="13">
        <f t="shared" si="3850"/>
        <v>4.9305648365422965E-5</v>
      </c>
      <c r="BD2659" s="13">
        <f t="shared" si="3851"/>
        <v>2.1296253128821403E-3</v>
      </c>
      <c r="BE2659" s="13">
        <f t="shared" si="3852"/>
        <v>2.785891640001596E-3</v>
      </c>
      <c r="BF2659" s="13">
        <f t="shared" si="3853"/>
        <v>1.8221966518906399E-3</v>
      </c>
      <c r="BG2659" s="13">
        <f t="shared" si="3854"/>
        <v>7.9457520660771374E-4</v>
      </c>
      <c r="BH2659" s="13">
        <f t="shared" si="3855"/>
        <v>2.5985796797808322E-4</v>
      </c>
      <c r="BI2659" s="13">
        <f t="shared" si="3856"/>
        <v>6.7987184055227193E-5</v>
      </c>
      <c r="BJ2659" s="14">
        <f t="shared" si="3857"/>
        <v>0.2781579897328767</v>
      </c>
      <c r="BK2659" s="14">
        <f t="shared" si="3858"/>
        <v>0.2309391617807045</v>
      </c>
      <c r="BL2659" s="14">
        <f t="shared" si="3859"/>
        <v>0.44488773558260147</v>
      </c>
      <c r="BM2659" s="14">
        <f t="shared" si="3860"/>
        <v>0.59840605989702755</v>
      </c>
      <c r="BN2659" s="14">
        <f t="shared" si="3861"/>
        <v>0.39857696621225175</v>
      </c>
    </row>
    <row r="2660" spans="1:66" x14ac:dyDescent="0.25">
      <c r="A2660" t="s">
        <v>357</v>
      </c>
      <c r="B2660" t="s">
        <v>330</v>
      </c>
      <c r="C2660" t="s">
        <v>328</v>
      </c>
      <c r="D2660" t="s">
        <v>506</v>
      </c>
      <c r="E2660" s="10">
        <f>VLOOKUP(A2660,home!$A$2:$E$405,3,FALSE)</f>
        <v>1.72</v>
      </c>
      <c r="F2660" s="10">
        <f>VLOOKUP(B2660,home!$B$2:$E$405,3,FALSE)</f>
        <v>0.63949999999999996</v>
      </c>
      <c r="G2660" s="10">
        <f>VLOOKUP(C2660,away!$B$2:$E$405,4,FALSE)</f>
        <v>1.1628000000000001</v>
      </c>
      <c r="H2660" s="10">
        <f>VLOOKUP(A2660,away!$A$2:$E$405,3,FALSE)</f>
        <v>1.58</v>
      </c>
      <c r="I2660" s="10">
        <f>VLOOKUP(C2660,away!$B$2:$E$405,3,FALSE)</f>
        <v>0.63290000000000002</v>
      </c>
      <c r="J2660" s="10">
        <f>VLOOKUP(B2660,home!$B$2:$E$405,4,FALSE)</f>
        <v>1.6456</v>
      </c>
      <c r="K2660" s="12">
        <f t="shared" si="3806"/>
        <v>1.2790102319999999</v>
      </c>
      <c r="L2660" s="12">
        <f t="shared" si="3807"/>
        <v>1.6455703792</v>
      </c>
      <c r="M2660" s="13">
        <f t="shared" si="3808"/>
        <v>5.3687203003593517E-2</v>
      </c>
      <c r="N2660" s="13">
        <f t="shared" si="3809"/>
        <v>6.8666481969057239E-2</v>
      </c>
      <c r="O2660" s="13">
        <f t="shared" si="3810"/>
        <v>8.8346071004810775E-2</v>
      </c>
      <c r="P2660" s="13">
        <f t="shared" si="3811"/>
        <v>0.11299552877215149</v>
      </c>
      <c r="Q2660" s="13">
        <f t="shared" si="3812"/>
        <v>4.3912566516933857E-2</v>
      </c>
      <c r="R2660" s="13">
        <f t="shared" si="3813"/>
        <v>7.2689838782108301E-2</v>
      </c>
      <c r="S2660" s="13">
        <f t="shared" si="3814"/>
        <v>5.9455460557535006E-2</v>
      </c>
      <c r="T2660" s="13">
        <f t="shared" si="3815"/>
        <v>7.2261218734916088E-2</v>
      </c>
      <c r="U2660" s="13">
        <f t="shared" si="3816"/>
        <v>9.2971047564746931E-2</v>
      </c>
      <c r="V2660" s="13">
        <f t="shared" si="3817"/>
        <v>1.3903998694149359E-2</v>
      </c>
      <c r="W2660" s="13">
        <f t="shared" si="3818"/>
        <v>1.8721540629512996E-2</v>
      </c>
      <c r="X2660" s="13">
        <f t="shared" si="3819"/>
        <v>3.0807612712915908E-2</v>
      </c>
      <c r="Y2660" s="13">
        <f t="shared" si="3820"/>
        <v>2.5348047467119886E-2</v>
      </c>
      <c r="Z2660" s="13">
        <f t="shared" si="3821"/>
        <v>3.9872081856220272E-2</v>
      </c>
      <c r="AA2660" s="13">
        <f t="shared" si="3822"/>
        <v>5.0996800665247283E-2</v>
      </c>
      <c r="AB2660" s="13">
        <f t="shared" si="3823"/>
        <v>3.2612714925057844E-2</v>
      </c>
      <c r="AC2660" s="13">
        <f t="shared" si="3824"/>
        <v>1.8289853035223672E-3</v>
      </c>
      <c r="AD2660" s="13">
        <f t="shared" si="3825"/>
        <v>5.9862605059877137E-3</v>
      </c>
      <c r="AE2660" s="13">
        <f t="shared" si="3826"/>
        <v>9.8508129708281874E-3</v>
      </c>
      <c r="AF2660" s="13">
        <f t="shared" si="3827"/>
        <v>8.1051030179170088E-3</v>
      </c>
      <c r="AG2660" s="13">
        <f t="shared" si="3828"/>
        <v>4.4458391488829191E-3</v>
      </c>
      <c r="AH2660" s="13">
        <f t="shared" si="3829"/>
        <v>1.6403079214908453E-2</v>
      </c>
      <c r="AI2660" s="13">
        <f t="shared" si="3830"/>
        <v>2.097970615217444E-2</v>
      </c>
      <c r="AJ2660" s="13">
        <f t="shared" si="3831"/>
        <v>1.3416629416492229E-2</v>
      </c>
      <c r="AK2660" s="13">
        <f t="shared" si="3832"/>
        <v>5.7200021008819149E-3</v>
      </c>
      <c r="AL2660" s="13">
        <f t="shared" si="3833"/>
        <v>1.5397871367906475E-4</v>
      </c>
      <c r="AM2660" s="13">
        <f t="shared" si="3834"/>
        <v>1.531297687715154E-3</v>
      </c>
      <c r="AN2660" s="13">
        <f t="shared" si="3835"/>
        <v>2.5198581166415092E-3</v>
      </c>
      <c r="AO2660" s="13">
        <f t="shared" si="3836"/>
        <v>2.0733019382659832E-3</v>
      </c>
      <c r="AP2660" s="13">
        <f t="shared" si="3837"/>
        <v>1.1372547522494831E-3</v>
      </c>
      <c r="AQ2660" s="13">
        <f t="shared" si="3838"/>
        <v>4.6785818347654584E-4</v>
      </c>
      <c r="AR2660" s="13">
        <f t="shared" si="3839"/>
        <v>5.3984842567449155E-3</v>
      </c>
      <c r="AS2660" s="13">
        <f t="shared" si="3840"/>
        <v>6.9047166016676627E-3</v>
      </c>
      <c r="AT2660" s="13">
        <f t="shared" si="3841"/>
        <v>4.4156015912966045E-3</v>
      </c>
      <c r="AU2660" s="13">
        <f t="shared" si="3842"/>
        <v>1.8825332052346121E-3</v>
      </c>
      <c r="AV2660" s="13">
        <f t="shared" si="3843"/>
        <v>6.0194480789370656E-4</v>
      </c>
      <c r="AW2660" s="13">
        <f t="shared" si="3844"/>
        <v>9.0022001925657611E-6</v>
      </c>
      <c r="AX2660" s="13">
        <f t="shared" si="3845"/>
        <v>3.2642423513760352E-4</v>
      </c>
      <c r="AY2660" s="13">
        <f t="shared" si="3846"/>
        <v>5.3715405239545633E-4</v>
      </c>
      <c r="AZ2660" s="13">
        <f t="shared" si="3847"/>
        <v>4.4196239884460389E-4</v>
      </c>
      <c r="BA2660" s="13">
        <f t="shared" si="3848"/>
        <v>2.4242674408628549E-4</v>
      </c>
      <c r="BB2660" s="13">
        <f t="shared" si="3849"/>
        <v>9.9732567298572511E-5</v>
      </c>
      <c r="BC2660" s="13">
        <f t="shared" si="3850"/>
        <v>3.2823391717620343E-5</v>
      </c>
      <c r="BD2660" s="13">
        <f t="shared" si="3851"/>
        <v>1.4805976309128248E-3</v>
      </c>
      <c r="BE2660" s="13">
        <f t="shared" si="3852"/>
        <v>1.8936995194124622E-3</v>
      </c>
      <c r="BF2660" s="13">
        <f t="shared" si="3853"/>
        <v>1.211030530831011E-3</v>
      </c>
      <c r="BG2660" s="13">
        <f t="shared" si="3854"/>
        <v>5.1630681339908465E-4</v>
      </c>
      <c r="BH2660" s="13">
        <f t="shared" si="3855"/>
        <v>1.6509042429718607E-4</v>
      </c>
      <c r="BI2660" s="13">
        <f t="shared" si="3856"/>
        <v>4.2230468376264403E-5</v>
      </c>
      <c r="BJ2660" s="14">
        <f t="shared" si="3857"/>
        <v>0.29751557774190063</v>
      </c>
      <c r="BK2660" s="14">
        <f t="shared" si="3858"/>
        <v>0.24256230909702625</v>
      </c>
      <c r="BL2660" s="14">
        <f t="shared" si="3859"/>
        <v>0.41864812567649456</v>
      </c>
      <c r="BM2660" s="14">
        <f t="shared" si="3860"/>
        <v>0.55777225247078333</v>
      </c>
      <c r="BN2660" s="14">
        <f t="shared" si="3861"/>
        <v>0.44029769004865527</v>
      </c>
    </row>
    <row r="2661" spans="1:66" x14ac:dyDescent="0.25">
      <c r="A2661" t="s">
        <v>357</v>
      </c>
      <c r="B2661" t="s">
        <v>333</v>
      </c>
      <c r="C2661" t="s">
        <v>335</v>
      </c>
      <c r="D2661" t="s">
        <v>506</v>
      </c>
      <c r="E2661" s="10">
        <f>VLOOKUP(A2661,home!$A$2:$E$405,3,FALSE)</f>
        <v>1.72</v>
      </c>
      <c r="F2661" s="10">
        <f>VLOOKUP(B2661,home!$B$2:$E$405,3,FALSE)</f>
        <v>1.5116000000000001</v>
      </c>
      <c r="G2661" s="10">
        <f>VLOOKUP(C2661,away!$B$2:$E$405,4,FALSE)</f>
        <v>0.58140000000000003</v>
      </c>
      <c r="H2661" s="10">
        <f>VLOOKUP(A2661,away!$A$2:$E$405,3,FALSE)</f>
        <v>1.58</v>
      </c>
      <c r="I2661" s="10">
        <f>VLOOKUP(C2661,away!$B$2:$E$405,3,FALSE)</f>
        <v>1.2658</v>
      </c>
      <c r="J2661" s="10">
        <f>VLOOKUP(B2661,home!$B$2:$E$405,4,FALSE)</f>
        <v>0.63290000000000002</v>
      </c>
      <c r="K2661" s="12">
        <f t="shared" si="3806"/>
        <v>1.5116120928000001</v>
      </c>
      <c r="L2661" s="12">
        <f t="shared" si="3807"/>
        <v>1.2657772156</v>
      </c>
      <c r="M2661" s="13">
        <f t="shared" si="3808"/>
        <v>6.2200682389804786E-2</v>
      </c>
      <c r="N2661" s="13">
        <f t="shared" si="3809"/>
        <v>9.4023303680840914E-2</v>
      </c>
      <c r="O2661" s="13">
        <f t="shared" si="3810"/>
        <v>7.8732206563787058E-2</v>
      </c>
      <c r="P2661" s="13">
        <f t="shared" si="3811"/>
        <v>0.11901255553464804</v>
      </c>
      <c r="Q2661" s="13">
        <f t="shared" si="3812"/>
        <v>7.1063381424482971E-2</v>
      </c>
      <c r="R2661" s="13">
        <f t="shared" si="3813"/>
        <v>4.9828716601177221E-2</v>
      </c>
      <c r="S2661" s="13">
        <f t="shared" si="3814"/>
        <v>5.6928589167734314E-2</v>
      </c>
      <c r="T2661" s="13">
        <f t="shared" si="3815"/>
        <v>8.995040907060281E-2</v>
      </c>
      <c r="U2661" s="13">
        <f t="shared" si="3816"/>
        <v>7.5321690583043596E-2</v>
      </c>
      <c r="V2661" s="13">
        <f t="shared" si="3817"/>
        <v>1.210279126552666E-2</v>
      </c>
      <c r="W2661" s="13">
        <f t="shared" si="3818"/>
        <v>3.5806755572169113E-2</v>
      </c>
      <c r="X2661" s="13">
        <f t="shared" si="3819"/>
        <v>4.5323375367810011E-2</v>
      </c>
      <c r="Y2661" s="13">
        <f t="shared" si="3820"/>
        <v>2.8684647937330093E-2</v>
      </c>
      <c r="Z2661" s="13">
        <f t="shared" si="3821"/>
        <v>2.1024018052119873E-2</v>
      </c>
      <c r="AA2661" s="13">
        <f t="shared" si="3822"/>
        <v>3.17801599268299E-2</v>
      </c>
      <c r="AB2661" s="13">
        <f t="shared" si="3823"/>
        <v>2.4019637028257029E-2</v>
      </c>
      <c r="AC2661" s="13">
        <f t="shared" si="3824"/>
        <v>1.4473154295418505E-3</v>
      </c>
      <c r="AD2661" s="13">
        <f t="shared" si="3825"/>
        <v>1.3531481181706148E-2</v>
      </c>
      <c r="AE2661" s="13">
        <f t="shared" si="3826"/>
        <v>1.7127840573123807E-2</v>
      </c>
      <c r="AF2661" s="13">
        <f t="shared" si="3827"/>
        <v>1.0840015174944682E-2</v>
      </c>
      <c r="AG2661" s="13">
        <f t="shared" si="3828"/>
        <v>4.5736814084010773E-3</v>
      </c>
      <c r="AH2661" s="13">
        <f t="shared" si="3829"/>
        <v>6.6529307576841069E-3</v>
      </c>
      <c r="AI2661" s="13">
        <f t="shared" si="3830"/>
        <v>1.0056650585876362E-2</v>
      </c>
      <c r="AJ2661" s="13">
        <f t="shared" si="3831"/>
        <v>7.6008773193374599E-3</v>
      </c>
      <c r="AK2661" s="13">
        <f t="shared" si="3832"/>
        <v>3.8298593572665841E-3</v>
      </c>
      <c r="AL2661" s="13">
        <f t="shared" si="3833"/>
        <v>1.1076965802724734E-4</v>
      </c>
      <c r="AM2661" s="13">
        <f t="shared" si="3834"/>
        <v>4.0908701175525293E-3</v>
      </c>
      <c r="AN2661" s="13">
        <f t="shared" si="3835"/>
        <v>5.1781301867768852E-3</v>
      </c>
      <c r="AO2661" s="13">
        <f t="shared" si="3836"/>
        <v>3.2771796049163773E-3</v>
      </c>
      <c r="AP2661" s="13">
        <f t="shared" si="3837"/>
        <v>1.3827264251107206E-3</v>
      </c>
      <c r="AQ2661" s="13">
        <f t="shared" si="3838"/>
        <v>4.3755590107829743E-4</v>
      </c>
      <c r="AR2661" s="13">
        <f t="shared" si="3839"/>
        <v>1.6842256340081983E-3</v>
      </c>
      <c r="AS2661" s="13">
        <f t="shared" si="3840"/>
        <v>2.5458958353705391E-3</v>
      </c>
      <c r="AT2661" s="13">
        <f t="shared" si="3841"/>
        <v>1.9242034658776335E-3</v>
      </c>
      <c r="AU2661" s="13">
        <f t="shared" si="3842"/>
        <v>9.6954974267610095E-4</v>
      </c>
      <c r="AV2661" s="13">
        <f t="shared" si="3843"/>
        <v>3.6639577890008044E-4</v>
      </c>
      <c r="AW2661" s="13">
        <f t="shared" si="3844"/>
        <v>5.8872970033893452E-6</v>
      </c>
      <c r="AX2661" s="13">
        <f t="shared" si="3845"/>
        <v>1.0306347899610934E-3</v>
      </c>
      <c r="AY2661" s="13">
        <f t="shared" si="3846"/>
        <v>1.3045540347374437E-3</v>
      </c>
      <c r="AZ2661" s="13">
        <f t="shared" si="3847"/>
        <v>8.2563738684485373E-4</v>
      </c>
      <c r="BA2661" s="13">
        <f t="shared" si="3848"/>
        <v>3.4835766420524645E-4</v>
      </c>
      <c r="BB2661" s="13">
        <f t="shared" si="3849"/>
        <v>1.1023579855765916E-4</v>
      </c>
      <c r="BC2661" s="13">
        <f t="shared" si="3850"/>
        <v>2.7906792431551276E-5</v>
      </c>
      <c r="BD2661" s="13">
        <f t="shared" si="3851"/>
        <v>3.5530907224283974E-4</v>
      </c>
      <c r="BE2661" s="13">
        <f t="shared" si="3852"/>
        <v>5.370894902838254E-4</v>
      </c>
      <c r="BF2661" s="13">
        <f t="shared" si="3853"/>
        <v>4.0593548421440946E-4</v>
      </c>
      <c r="BG2661" s="13">
        <f t="shared" si="3854"/>
        <v>2.045389956117083E-4</v>
      </c>
      <c r="BH2661" s="13">
        <f t="shared" si="3855"/>
        <v>7.7295904803956068E-5</v>
      </c>
      <c r="BI2661" s="13">
        <f t="shared" si="3856"/>
        <v>2.3368284885115519E-5</v>
      </c>
      <c r="BJ2661" s="14">
        <f t="shared" si="3857"/>
        <v>0.42893868009358438</v>
      </c>
      <c r="BK2661" s="14">
        <f t="shared" si="3858"/>
        <v>0.25310725748002033</v>
      </c>
      <c r="BL2661" s="14">
        <f t="shared" si="3859"/>
        <v>0.29691653641213361</v>
      </c>
      <c r="BM2661" s="14">
        <f t="shared" si="3860"/>
        <v>0.52382697910538323</v>
      </c>
      <c r="BN2661" s="14">
        <f t="shared" si="3861"/>
        <v>0.47486084619474095</v>
      </c>
    </row>
    <row r="2662" spans="1:66" x14ac:dyDescent="0.25">
      <c r="A2662" t="s">
        <v>290</v>
      </c>
      <c r="B2662" t="s">
        <v>311</v>
      </c>
      <c r="C2662" t="s">
        <v>306</v>
      </c>
      <c r="D2662" t="s">
        <v>506</v>
      </c>
      <c r="E2662" s="10">
        <f>VLOOKUP(A2662,home!$A$2:$E$405,3,FALSE)</f>
        <v>1.6292</v>
      </c>
      <c r="F2662" s="10">
        <f>VLOOKUP(B2662,home!$B$2:$E$405,3,FALSE)</f>
        <v>1.2583</v>
      </c>
      <c r="G2662" s="10">
        <f>VLOOKUP(C2662,away!$B$2:$E$405,4,FALSE)</f>
        <v>0.83040000000000003</v>
      </c>
      <c r="H2662" s="10">
        <f>VLOOKUP(A2662,away!$A$2:$E$405,3,FALSE)</f>
        <v>1.1462000000000001</v>
      </c>
      <c r="I2662" s="10">
        <f>VLOOKUP(C2662,away!$B$2:$E$405,3,FALSE)</f>
        <v>1.7448999999999999</v>
      </c>
      <c r="J2662" s="10">
        <f>VLOOKUP(B2662,home!$B$2:$E$405,4,FALSE)</f>
        <v>1.0468999999999999</v>
      </c>
      <c r="K2662" s="12">
        <f t="shared" si="3806"/>
        <v>1.7023385677439999</v>
      </c>
      <c r="L2662" s="12">
        <f t="shared" si="3807"/>
        <v>2.0938045854219998</v>
      </c>
      <c r="M2662" s="13">
        <f t="shared" si="3808"/>
        <v>2.2457219096495316E-2</v>
      </c>
      <c r="N2662" s="13">
        <f t="shared" si="3809"/>
        <v>3.8229790192241035E-2</v>
      </c>
      <c r="O2662" s="13">
        <f t="shared" si="3810"/>
        <v>4.7021028320068395E-2</v>
      </c>
      <c r="P2662" s="13">
        <f t="shared" si="3811"/>
        <v>8.0045710004235285E-2</v>
      </c>
      <c r="Q2662" s="13">
        <f t="shared" si="3812"/>
        <v>3.2540023140506628E-2</v>
      </c>
      <c r="R2662" s="13">
        <f t="shared" si="3813"/>
        <v>4.9226422353908464E-2</v>
      </c>
      <c r="S2662" s="13">
        <f t="shared" si="3814"/>
        <v>7.1328017758463966E-2</v>
      </c>
      <c r="T2662" s="13">
        <f t="shared" si="3815"/>
        <v>6.8132449661330752E-2</v>
      </c>
      <c r="U2662" s="13">
        <f t="shared" si="3816"/>
        <v>8.3800037325113749E-2</v>
      </c>
      <c r="V2662" s="13">
        <f t="shared" si="3817"/>
        <v>2.8248782224737201E-2</v>
      </c>
      <c r="W2662" s="13">
        <f t="shared" si="3818"/>
        <v>1.8464712129122221E-2</v>
      </c>
      <c r="X2662" s="13">
        <f t="shared" si="3819"/>
        <v>3.8661498924453329E-2</v>
      </c>
      <c r="Y2662" s="13">
        <f t="shared" si="3820"/>
        <v>4.047481186365405E-2</v>
      </c>
      <c r="Z2662" s="13">
        <f t="shared" si="3821"/>
        <v>3.4356836282844527E-2</v>
      </c>
      <c r="AA2662" s="13">
        <f t="shared" si="3822"/>
        <v>5.8486967469952633E-2</v>
      </c>
      <c r="AB2662" s="13">
        <f t="shared" si="3823"/>
        <v>4.9782310217244559E-2</v>
      </c>
      <c r="AC2662" s="13">
        <f t="shared" si="3824"/>
        <v>6.2930594284016676E-3</v>
      </c>
      <c r="AD2662" s="13">
        <f t="shared" si="3825"/>
        <v>7.8582978999237937E-3</v>
      </c>
      <c r="AE2662" s="13">
        <f t="shared" si="3826"/>
        <v>1.6453740176472512E-2</v>
      </c>
      <c r="AF2662" s="13">
        <f t="shared" si="3827"/>
        <v>1.7225458314420166E-2</v>
      </c>
      <c r="AG2662" s="13">
        <f t="shared" si="3828"/>
        <v>1.2022247868242818E-2</v>
      </c>
      <c r="AH2662" s="13">
        <f t="shared" si="3829"/>
        <v>1.7984125337403199E-2</v>
      </c>
      <c r="AI2662" s="13">
        <f t="shared" si="3830"/>
        <v>3.0615070169003538E-2</v>
      </c>
      <c r="AJ2662" s="13">
        <f t="shared" si="3831"/>
        <v>2.6058607351441779E-2</v>
      </c>
      <c r="AK2662" s="13">
        <f t="shared" si="3832"/>
        <v>1.4786857438685557E-2</v>
      </c>
      <c r="AL2662" s="13">
        <f t="shared" si="3833"/>
        <v>8.972302543441299E-4</v>
      </c>
      <c r="AM2662" s="13">
        <f t="shared" si="3834"/>
        <v>2.6754967183723896E-3</v>
      </c>
      <c r="AN2662" s="13">
        <f t="shared" si="3835"/>
        <v>5.6019672972096226E-3</v>
      </c>
      <c r="AO2662" s="13">
        <f t="shared" si="3836"/>
        <v>5.8647124071407979E-3</v>
      </c>
      <c r="AP2662" s="13">
        <f t="shared" si="3837"/>
        <v>4.0931872434175655E-3</v>
      </c>
      <c r="AQ2662" s="13">
        <f t="shared" si="3838"/>
        <v>2.142583554814633E-3</v>
      </c>
      <c r="AR2662" s="13">
        <f t="shared" si="3839"/>
        <v>7.5310488192517604E-3</v>
      </c>
      <c r="AS2662" s="13">
        <f t="shared" si="3840"/>
        <v>1.2820394860575183E-2</v>
      </c>
      <c r="AT2662" s="13">
        <f t="shared" si="3841"/>
        <v>1.0912326312432051E-2</v>
      </c>
      <c r="AU2662" s="13">
        <f t="shared" si="3842"/>
        <v>6.1921579818202477E-3</v>
      </c>
      <c r="AV2662" s="13">
        <f t="shared" si="3843"/>
        <v>2.6352873375041132E-3</v>
      </c>
      <c r="AW2662" s="13">
        <f t="shared" si="3844"/>
        <v>8.8834874628929771E-5</v>
      </c>
      <c r="AX2662" s="13">
        <f t="shared" si="3845"/>
        <v>7.5910020859297142E-4</v>
      </c>
      <c r="AY2662" s="13">
        <f t="shared" si="3846"/>
        <v>1.58940749754676E-3</v>
      </c>
      <c r="AZ2662" s="13">
        <f t="shared" si="3847"/>
        <v>1.6639543532337563E-3</v>
      </c>
      <c r="BA2662" s="13">
        <f t="shared" si="3848"/>
        <v>1.1613317515779124E-3</v>
      </c>
      <c r="BB2662" s="13">
        <f t="shared" si="3849"/>
        <v>6.0790043666249878E-4</v>
      </c>
      <c r="BC2662" s="13">
        <f t="shared" si="3850"/>
        <v>2.5456494435279533E-4</v>
      </c>
      <c r="BD2662" s="13">
        <f t="shared" si="3851"/>
        <v>2.6280907584643768E-3</v>
      </c>
      <c r="BE2662" s="13">
        <f t="shared" si="3852"/>
        <v>4.4739002576654899E-3</v>
      </c>
      <c r="BF2662" s="13">
        <f t="shared" si="3853"/>
        <v>3.8080464784318925E-3</v>
      </c>
      <c r="BG2662" s="13">
        <f t="shared" si="3854"/>
        <v>2.1608614626654437E-3</v>
      </c>
      <c r="BH2662" s="13">
        <f t="shared" si="3855"/>
        <v>9.1962945186177363E-4</v>
      </c>
      <c r="BI2662" s="13">
        <f t="shared" si="3856"/>
        <v>3.1310413678751418E-4</v>
      </c>
      <c r="BJ2662" s="14">
        <f t="shared" si="3857"/>
        <v>0.31647723658328902</v>
      </c>
      <c r="BK2662" s="14">
        <f t="shared" si="3858"/>
        <v>0.21085942626422433</v>
      </c>
      <c r="BL2662" s="14">
        <f t="shared" si="3859"/>
        <v>0.43215627384028171</v>
      </c>
      <c r="BM2662" s="14">
        <f t="shared" si="3860"/>
        <v>0.72282900724026677</v>
      </c>
      <c r="BN2662" s="14">
        <f t="shared" si="3861"/>
        <v>0.26952019310745512</v>
      </c>
    </row>
    <row r="2663" spans="1:66" x14ac:dyDescent="0.25">
      <c r="A2663" t="s">
        <v>290</v>
      </c>
      <c r="B2663" t="s">
        <v>309</v>
      </c>
      <c r="C2663" t="s">
        <v>294</v>
      </c>
      <c r="D2663" t="s">
        <v>506</v>
      </c>
      <c r="E2663" s="10">
        <f>VLOOKUP(A2663,home!$A$2:$E$405,3,FALSE)</f>
        <v>1.6292</v>
      </c>
      <c r="F2663" s="10">
        <f>VLOOKUP(B2663,home!$B$2:$E$405,3,FALSE)</f>
        <v>1.0470999999999999</v>
      </c>
      <c r="G2663" s="10">
        <f>VLOOKUP(C2663,away!$B$2:$E$405,4,FALSE)</f>
        <v>0.75819999999999999</v>
      </c>
      <c r="H2663" s="10">
        <f>VLOOKUP(A2663,away!$A$2:$E$405,3,FALSE)</f>
        <v>1.1462000000000001</v>
      </c>
      <c r="I2663" s="10">
        <f>VLOOKUP(C2663,away!$B$2:$E$405,3,FALSE)</f>
        <v>0.87239999999999995</v>
      </c>
      <c r="J2663" s="10">
        <f>VLOOKUP(B2663,home!$B$2:$E$405,4,FALSE)</f>
        <v>0.92379999999999995</v>
      </c>
      <c r="K2663" s="12">
        <f t="shared" si="3806"/>
        <v>1.2934401596239999</v>
      </c>
      <c r="L2663" s="12">
        <f t="shared" si="3807"/>
        <v>0.92374908014400003</v>
      </c>
      <c r="M2663" s="13">
        <f t="shared" si="3808"/>
        <v>0.10891481241736195</v>
      </c>
      <c r="N2663" s="13">
        <f t="shared" si="3809"/>
        <v>0.14087479235853065</v>
      </c>
      <c r="O2663" s="13">
        <f t="shared" si="3810"/>
        <v>0.1006099577845944</v>
      </c>
      <c r="P2663" s="13">
        <f t="shared" si="3811"/>
        <v>0.13013295985666967</v>
      </c>
      <c r="Q2663" s="13">
        <f t="shared" si="3812"/>
        <v>9.1106556957607887E-2</v>
      </c>
      <c r="R2663" s="13">
        <f t="shared" si="3813"/>
        <v>4.6469177978422878E-2</v>
      </c>
      <c r="S2663" s="13">
        <f t="shared" si="3814"/>
        <v>3.8871175704192115E-2</v>
      </c>
      <c r="T2663" s="13">
        <f t="shared" si="3815"/>
        <v>8.415959818467722E-2</v>
      </c>
      <c r="U2663" s="13">
        <f t="shared" si="3816"/>
        <v>6.0105100982007345E-2</v>
      </c>
      <c r="V2663" s="13">
        <f t="shared" si="3817"/>
        <v>5.1604256729779465E-3</v>
      </c>
      <c r="W2663" s="13">
        <f t="shared" si="3818"/>
        <v>3.928029319134712E-2</v>
      </c>
      <c r="X2663" s="13">
        <f t="shared" si="3819"/>
        <v>3.6285134703293524E-2</v>
      </c>
      <c r="Y2663" s="13">
        <f t="shared" si="3820"/>
        <v>1.6759179902534265E-2</v>
      </c>
      <c r="Z2663" s="13">
        <f t="shared" si="3821"/>
        <v>1.4308620137538653E-2</v>
      </c>
      <c r="AA2663" s="13">
        <f t="shared" si="3822"/>
        <v>1.8507343914697175E-2</v>
      </c>
      <c r="AB2663" s="13">
        <f t="shared" si="3823"/>
        <v>1.1969070933621092E-2</v>
      </c>
      <c r="AC2663" s="13">
        <f t="shared" si="3824"/>
        <v>3.8535935335614501E-4</v>
      </c>
      <c r="AD2663" s="13">
        <f t="shared" si="3825"/>
        <v>1.2701677173873388E-2</v>
      </c>
      <c r="AE2663" s="13">
        <f t="shared" si="3826"/>
        <v>1.1733162605651583E-2</v>
      </c>
      <c r="AF2663" s="13">
        <f t="shared" si="3827"/>
        <v>5.4192490820753145E-3</v>
      </c>
      <c r="AG2663" s="13">
        <f t="shared" si="3828"/>
        <v>1.6686754515460962E-3</v>
      </c>
      <c r="AH2663" s="13">
        <f t="shared" si="3829"/>
        <v>3.3043936725453112E-3</v>
      </c>
      <c r="AI2663" s="13">
        <f t="shared" si="3830"/>
        <v>4.2740354792775419E-3</v>
      </c>
      <c r="AJ2663" s="13">
        <f t="shared" si="3831"/>
        <v>2.7641045662776926E-3</v>
      </c>
      <c r="AK2663" s="13">
        <f t="shared" si="3832"/>
        <v>1.1917346171412149E-3</v>
      </c>
      <c r="AL2663" s="13">
        <f t="shared" si="3833"/>
        <v>1.8417312447280461E-5</v>
      </c>
      <c r="AM2663" s="13">
        <f t="shared" si="3834"/>
        <v>3.285771870253462E-3</v>
      </c>
      <c r="AN2663" s="13">
        <f t="shared" si="3835"/>
        <v>3.0352287427096655E-3</v>
      </c>
      <c r="AO2663" s="13">
        <f t="shared" si="3836"/>
        <v>1.4018948795523416E-3</v>
      </c>
      <c r="AP2663" s="13">
        <f t="shared" si="3837"/>
        <v>4.316663684816865E-4</v>
      </c>
      <c r="AQ2663" s="13">
        <f t="shared" si="3838"/>
        <v>9.96878527035147E-5</v>
      </c>
      <c r="AR2663" s="13">
        <f t="shared" si="3839"/>
        <v>6.1048612308947723E-4</v>
      </c>
      <c r="AS2663" s="13">
        <f t="shared" si="3840"/>
        <v>7.8962726849709022E-4</v>
      </c>
      <c r="AT2663" s="13">
        <f t="shared" si="3841"/>
        <v>5.1066781010416986E-4</v>
      </c>
      <c r="AU2663" s="13">
        <f t="shared" si="3842"/>
        <v>2.2017275127199194E-4</v>
      </c>
      <c r="AV2663" s="13">
        <f t="shared" si="3843"/>
        <v>7.1195069637525142E-5</v>
      </c>
      <c r="AW2663" s="13">
        <f t="shared" si="3844"/>
        <v>6.1125737939766254E-7</v>
      </c>
      <c r="AX2663" s="13">
        <f t="shared" si="3845"/>
        <v>7.0832488205811348E-4</v>
      </c>
      <c r="AY2663" s="13">
        <f t="shared" si="3846"/>
        <v>6.5431445824428965E-4</v>
      </c>
      <c r="AZ2663" s="13">
        <f t="shared" si="3847"/>
        <v>3.0221118946404112E-4</v>
      </c>
      <c r="BA2663" s="13">
        <f t="shared" si="3848"/>
        <v>9.305576942554404E-5</v>
      </c>
      <c r="BB2663" s="13">
        <f t="shared" si="3849"/>
        <v>2.1490045352234615E-5</v>
      </c>
      <c r="BC2663" s="13">
        <f t="shared" si="3850"/>
        <v>3.9702819252759145E-6</v>
      </c>
      <c r="BD2663" s="13">
        <f t="shared" si="3851"/>
        <v>9.3989332440763541E-5</v>
      </c>
      <c r="BE2663" s="13">
        <f t="shared" si="3852"/>
        <v>1.2156957715513438E-4</v>
      </c>
      <c r="BF2663" s="13">
        <f t="shared" si="3853"/>
        <v>7.8621486640479614E-5</v>
      </c>
      <c r="BG2663" s="13">
        <f t="shared" si="3854"/>
        <v>3.3897396076712705E-5</v>
      </c>
      <c r="BH2663" s="13">
        <f t="shared" si="3855"/>
        <v>1.0961063348075311E-5</v>
      </c>
      <c r="BI2663" s="13">
        <f t="shared" si="3856"/>
        <v>2.8354959053166608E-6</v>
      </c>
      <c r="BJ2663" s="14">
        <f t="shared" si="3857"/>
        <v>0.4500259359513073</v>
      </c>
      <c r="BK2663" s="14">
        <f t="shared" si="3858"/>
        <v>0.28413746477524937</v>
      </c>
      <c r="BL2663" s="14">
        <f t="shared" si="3859"/>
        <v>0.25173894330275143</v>
      </c>
      <c r="BM2663" s="14">
        <f t="shared" si="3860"/>
        <v>0.38144900361279438</v>
      </c>
      <c r="BN2663" s="14">
        <f t="shared" si="3861"/>
        <v>0.61810825735318742</v>
      </c>
    </row>
    <row r="2664" spans="1:66" x14ac:dyDescent="0.25">
      <c r="A2664" t="s">
        <v>290</v>
      </c>
      <c r="B2664" t="s">
        <v>291</v>
      </c>
      <c r="C2664" t="s">
        <v>315</v>
      </c>
      <c r="D2664" t="s">
        <v>506</v>
      </c>
      <c r="E2664" s="10">
        <f>VLOOKUP(A2664,home!$A$2:$E$405,3,FALSE)</f>
        <v>1.6292</v>
      </c>
      <c r="F2664" s="10">
        <f>VLOOKUP(B2664,home!$B$2:$E$405,3,FALSE)</f>
        <v>0.90259999999999996</v>
      </c>
      <c r="G2664" s="10">
        <f>VLOOKUP(C2664,away!$B$2:$E$405,4,FALSE)</f>
        <v>0.83040000000000003</v>
      </c>
      <c r="H2664" s="10">
        <f>VLOOKUP(A2664,away!$A$2:$E$405,3,FALSE)</f>
        <v>1.1462000000000001</v>
      </c>
      <c r="I2664" s="10">
        <f>VLOOKUP(C2664,away!$B$2:$E$405,3,FALSE)</f>
        <v>1.3343</v>
      </c>
      <c r="J2664" s="10">
        <f>VLOOKUP(B2664,home!$B$2:$E$405,4,FALSE)</f>
        <v>0.71850000000000003</v>
      </c>
      <c r="K2664" s="12">
        <f t="shared" si="3806"/>
        <v>1.221116419968</v>
      </c>
      <c r="L2664" s="12">
        <f t="shared" si="3807"/>
        <v>1.0988556932100002</v>
      </c>
      <c r="M2664" s="13">
        <f t="shared" si="3808"/>
        <v>9.8276326180563367E-2</v>
      </c>
      <c r="N2664" s="13">
        <f t="shared" si="3809"/>
        <v>0.12000683559321695</v>
      </c>
      <c r="O2664" s="13">
        <f t="shared" si="3810"/>
        <v>0.10799150053127507</v>
      </c>
      <c r="P2664" s="13">
        <f t="shared" si="3811"/>
        <v>0.13187019451572296</v>
      </c>
      <c r="Q2664" s="13">
        <f t="shared" si="3812"/>
        <v>7.3271158725638746E-2</v>
      </c>
      <c r="R2664" s="13">
        <f t="shared" si="3813"/>
        <v>5.9333537588541173E-2</v>
      </c>
      <c r="S2664" s="13">
        <f t="shared" si="3814"/>
        <v>4.4236869848147307E-2</v>
      </c>
      <c r="T2664" s="13">
        <f t="shared" si="3815"/>
        <v>8.0514429913761731E-2</v>
      </c>
      <c r="U2664" s="13">
        <f t="shared" si="3816"/>
        <v>7.2453157004156152E-2</v>
      </c>
      <c r="V2664" s="13">
        <f t="shared" si="3817"/>
        <v>6.5953768186743505E-3</v>
      </c>
      <c r="W2664" s="13">
        <f t="shared" si="3818"/>
        <v>2.9824205009986338E-2</v>
      </c>
      <c r="X2664" s="13">
        <f t="shared" si="3819"/>
        <v>3.2772497470685703E-2</v>
      </c>
      <c r="Y2664" s="13">
        <f t="shared" si="3820"/>
        <v>1.8006122713186655E-2</v>
      </c>
      <c r="Z2664" s="13">
        <f t="shared" si="3821"/>
        <v>2.1732998525819339E-2</v>
      </c>
      <c r="AA2664" s="13">
        <f t="shared" si="3822"/>
        <v>2.653852135501833E-2</v>
      </c>
      <c r="AB2664" s="13">
        <f t="shared" si="3823"/>
        <v>1.6203312094142157E-2</v>
      </c>
      <c r="AC2664" s="13">
        <f t="shared" si="3824"/>
        <v>5.5311745576518156E-4</v>
      </c>
      <c r="AD2664" s="13">
        <f t="shared" si="3825"/>
        <v>9.1047066125465557E-3</v>
      </c>
      <c r="AE2664" s="13">
        <f t="shared" si="3826"/>
        <v>1.0004758696203519E-2</v>
      </c>
      <c r="AF2664" s="13">
        <f t="shared" si="3827"/>
        <v>5.4968930262577478E-3</v>
      </c>
      <c r="AG2664" s="13">
        <f t="shared" si="3828"/>
        <v>2.0134307322898911E-3</v>
      </c>
      <c r="AH2664" s="13">
        <f t="shared" si="3829"/>
        <v>5.9703572901552791E-3</v>
      </c>
      <c r="AI2664" s="13">
        <f t="shared" si="3830"/>
        <v>7.2905013200842634E-3</v>
      </c>
      <c r="AJ2664" s="13">
        <f t="shared" si="3831"/>
        <v>4.4512754358766388E-3</v>
      </c>
      <c r="AK2664" s="13">
        <f t="shared" si="3832"/>
        <v>1.8118418415163917E-3</v>
      </c>
      <c r="AL2664" s="13">
        <f t="shared" si="3833"/>
        <v>2.9687599981213728E-5</v>
      </c>
      <c r="AM2664" s="13">
        <f t="shared" si="3834"/>
        <v>2.2235813487143617E-3</v>
      </c>
      <c r="AN2664" s="13">
        <f t="shared" si="3835"/>
        <v>2.4433950243503474E-3</v>
      </c>
      <c r="AO2664" s="13">
        <f t="shared" si="3836"/>
        <v>1.3424692666341828E-3</v>
      </c>
      <c r="AP2664" s="13">
        <f t="shared" si="3837"/>
        <v>4.9172666553347528E-4</v>
      </c>
      <c r="AQ2664" s="13">
        <f t="shared" si="3838"/>
        <v>1.3508416148115719E-4</v>
      </c>
      <c r="AR2664" s="13">
        <f t="shared" si="3839"/>
        <v>1.3121122197569919E-3</v>
      </c>
      <c r="AS2664" s="13">
        <f t="shared" si="3840"/>
        <v>1.6022417763859236E-3</v>
      </c>
      <c r="AT2664" s="13">
        <f t="shared" si="3841"/>
        <v>9.7826187095177426E-4</v>
      </c>
      <c r="AU2664" s="13">
        <f t="shared" si="3842"/>
        <v>3.9819054454927577E-4</v>
      </c>
      <c r="AV2664" s="13">
        <f t="shared" si="3843"/>
        <v>1.2155925305628007E-4</v>
      </c>
      <c r="AW2664" s="13">
        <f t="shared" si="3844"/>
        <v>1.106548165536484E-6</v>
      </c>
      <c r="AX2664" s="13">
        <f t="shared" si="3845"/>
        <v>4.5254194934161697E-4</v>
      </c>
      <c r="AY2664" s="13">
        <f t="shared" si="3846"/>
        <v>4.9727829745038732E-4</v>
      </c>
      <c r="AZ2664" s="13">
        <f t="shared" si="3847"/>
        <v>2.7321854413156699E-4</v>
      </c>
      <c r="BA2664" s="13">
        <f t="shared" si="3848"/>
        <v>1.0007591756984003E-4</v>
      </c>
      <c r="BB2664" s="13">
        <f t="shared" si="3849"/>
        <v>2.7492247943708344E-5</v>
      </c>
      <c r="BC2664" s="13">
        <f t="shared" si="3850"/>
        <v>6.0420026344169689E-6</v>
      </c>
      <c r="BD2664" s="13">
        <f t="shared" si="3851"/>
        <v>2.4030366380173017E-4</v>
      </c>
      <c r="BE2664" s="13">
        <f t="shared" si="3852"/>
        <v>2.9343874964676256E-4</v>
      </c>
      <c r="BF2664" s="13">
        <f t="shared" si="3853"/>
        <v>1.7916143772427054E-4</v>
      </c>
      <c r="BG2664" s="13">
        <f t="shared" si="3854"/>
        <v>7.2925657810060286E-5</v>
      </c>
      <c r="BH2664" s="13">
        <f t="shared" si="3855"/>
        <v>2.226267954720807E-5</v>
      </c>
      <c r="BI2664" s="13">
        <f t="shared" si="3856"/>
        <v>5.4370647095162977E-6</v>
      </c>
      <c r="BJ2664" s="14">
        <f t="shared" si="3857"/>
        <v>0.3890079439195589</v>
      </c>
      <c r="BK2664" s="14">
        <f t="shared" si="3858"/>
        <v>0.28205885071630477</v>
      </c>
      <c r="BL2664" s="14">
        <f t="shared" si="3859"/>
        <v>0.30726989937870525</v>
      </c>
      <c r="BM2664" s="14">
        <f t="shared" si="3860"/>
        <v>0.40882396765614515</v>
      </c>
      <c r="BN2664" s="14">
        <f t="shared" si="3861"/>
        <v>0.59074955313495836</v>
      </c>
    </row>
    <row r="2665" spans="1:66" x14ac:dyDescent="0.25">
      <c r="A2665" t="s">
        <v>290</v>
      </c>
      <c r="B2665" t="s">
        <v>303</v>
      </c>
      <c r="C2665" t="s">
        <v>307</v>
      </c>
      <c r="D2665" t="s">
        <v>506</v>
      </c>
      <c r="E2665" s="10">
        <f>VLOOKUP(A2665,home!$A$2:$E$405,3,FALSE)</f>
        <v>1.6292</v>
      </c>
      <c r="F2665" s="10">
        <f>VLOOKUP(B2665,home!$B$2:$E$405,3,FALSE)</f>
        <v>1.0470999999999999</v>
      </c>
      <c r="G2665" s="10">
        <f>VLOOKUP(C2665,away!$B$2:$E$405,4,FALSE)</f>
        <v>0.79790000000000005</v>
      </c>
      <c r="H2665" s="10">
        <f>VLOOKUP(A2665,away!$A$2:$E$405,3,FALSE)</f>
        <v>1.1462000000000001</v>
      </c>
      <c r="I2665" s="10">
        <f>VLOOKUP(C2665,away!$B$2:$E$405,3,FALSE)</f>
        <v>1.0033000000000001</v>
      </c>
      <c r="J2665" s="10">
        <f>VLOOKUP(B2665,home!$B$2:$E$405,4,FALSE)</f>
        <v>1.1291</v>
      </c>
      <c r="K2665" s="12">
        <f t="shared" si="3806"/>
        <v>1.361165791828</v>
      </c>
      <c r="L2665" s="12">
        <f t="shared" si="3807"/>
        <v>1.2984451955860001</v>
      </c>
      <c r="M2665" s="13">
        <f t="shared" si="3808"/>
        <v>6.997543777662861E-2</v>
      </c>
      <c r="N2665" s="13">
        <f t="shared" si="3809"/>
        <v>9.524817216973562E-2</v>
      </c>
      <c r="O2665" s="13">
        <f t="shared" si="3810"/>
        <v>9.0859270990090543E-2</v>
      </c>
      <c r="P2665" s="13">
        <f t="shared" si="3811"/>
        <v>0.12367453154214141</v>
      </c>
      <c r="Q2665" s="13">
        <f t="shared" si="3812"/>
        <v>6.4824276845793949E-2</v>
      </c>
      <c r="R2665" s="13">
        <f t="shared" si="3813"/>
        <v>5.8987891945764738E-2</v>
      </c>
      <c r="S2665" s="13">
        <f t="shared" si="3814"/>
        <v>5.4645566495036282E-2</v>
      </c>
      <c r="T2665" s="13">
        <f t="shared" si="3815"/>
        <v>8.4170770827757965E-2</v>
      </c>
      <c r="U2665" s="13">
        <f t="shared" si="3816"/>
        <v>8.0292300648621362E-2</v>
      </c>
      <c r="V2665" s="13">
        <f t="shared" si="3817"/>
        <v>1.0731169951855699E-2</v>
      </c>
      <c r="W2665" s="13">
        <f t="shared" si="3818"/>
        <v>2.9412196040827523E-2</v>
      </c>
      <c r="X2665" s="13">
        <f t="shared" si="3819"/>
        <v>3.8190124640846076E-2</v>
      </c>
      <c r="Y2665" s="13">
        <f t="shared" si="3820"/>
        <v>2.4793891929368553E-2</v>
      </c>
      <c r="Z2665" s="13">
        <f t="shared" si="3821"/>
        <v>2.5530848298241447E-2</v>
      </c>
      <c r="AA2665" s="13">
        <f t="shared" si="3822"/>
        <v>3.475171733991636E-2</v>
      </c>
      <c r="AB2665" s="13">
        <f t="shared" si="3823"/>
        <v>2.3651424425185055E-2</v>
      </c>
      <c r="AC2665" s="13">
        <f t="shared" si="3824"/>
        <v>1.1853913127090549E-3</v>
      </c>
      <c r="AD2665" s="13">
        <f t="shared" si="3825"/>
        <v>1.0008718778328337E-2</v>
      </c>
      <c r="AE2665" s="13">
        <f t="shared" si="3826"/>
        <v>1.2995772811691814E-2</v>
      </c>
      <c r="AF2665" s="13">
        <f t="shared" si="3827"/>
        <v>8.4371493851341985E-3</v>
      </c>
      <c r="AG2665" s="13">
        <f t="shared" si="3828"/>
        <v>3.6517253611896248E-3</v>
      </c>
      <c r="AH2665" s="13">
        <f t="shared" si="3829"/>
        <v>8.2876018280216533E-3</v>
      </c>
      <c r="AI2665" s="13">
        <f t="shared" si="3830"/>
        <v>1.1280800104594273E-2</v>
      </c>
      <c r="AJ2665" s="13">
        <f t="shared" si="3831"/>
        <v>7.6775196034117267E-3</v>
      </c>
      <c r="AK2665" s="13">
        <f t="shared" si="3832"/>
        <v>3.4834590167509704E-3</v>
      </c>
      <c r="AL2665" s="13">
        <f t="shared" si="3833"/>
        <v>8.3802385494974912E-5</v>
      </c>
      <c r="AM2665" s="13">
        <f t="shared" si="3834"/>
        <v>2.724705124217412E-3</v>
      </c>
      <c r="AN2665" s="13">
        <f t="shared" si="3835"/>
        <v>3.5378802779286547E-3</v>
      </c>
      <c r="AO2665" s="13">
        <f t="shared" si="3836"/>
        <v>2.2968718247174621E-3</v>
      </c>
      <c r="AP2665" s="13">
        <f t="shared" si="3837"/>
        <v>9.9412072856041255E-4</v>
      </c>
      <c r="AQ2665" s="13">
        <f t="shared" si="3838"/>
        <v>3.227028209579305E-4</v>
      </c>
      <c r="AR2665" s="13">
        <f t="shared" si="3839"/>
        <v>2.1521993553048962E-3</v>
      </c>
      <c r="AS2665" s="13">
        <f t="shared" si="3840"/>
        <v>2.9295001396352997E-3</v>
      </c>
      <c r="AT2665" s="13">
        <f t="shared" si="3841"/>
        <v>1.9937676886134605E-3</v>
      </c>
      <c r="AU2665" s="13">
        <f t="shared" si="3842"/>
        <v>9.0461612486420699E-4</v>
      </c>
      <c r="AV2665" s="13">
        <f t="shared" si="3843"/>
        <v>3.0783313097529119E-4</v>
      </c>
      <c r="AW2665" s="13">
        <f t="shared" si="3844"/>
        <v>4.114229656669352E-6</v>
      </c>
      <c r="AX2665" s="13">
        <f t="shared" si="3845"/>
        <v>6.1812923465053417E-4</v>
      </c>
      <c r="AY2665" s="13">
        <f t="shared" si="3846"/>
        <v>8.0260693498323751E-4</v>
      </c>
      <c r="AZ2665" s="13">
        <f t="shared" si="3847"/>
        <v>5.2107055933649487E-4</v>
      </c>
      <c r="BA2665" s="13">
        <f t="shared" si="3848"/>
        <v>2.2552718811059386E-4</v>
      </c>
      <c r="BB2665" s="13">
        <f t="shared" si="3849"/>
        <v>7.3208673469055176E-5</v>
      </c>
      <c r="BC2665" s="13">
        <f t="shared" si="3850"/>
        <v>1.9011490068223817E-5</v>
      </c>
      <c r="BD2665" s="13">
        <f t="shared" si="3851"/>
        <v>4.6575215213982043E-4</v>
      </c>
      <c r="BE2665" s="13">
        <f t="shared" si="3852"/>
        <v>6.3396589696299369E-4</v>
      </c>
      <c r="BF2665" s="13">
        <f t="shared" si="3853"/>
        <v>4.3146634606579097E-4</v>
      </c>
      <c r="BG2665" s="13">
        <f t="shared" si="3854"/>
        <v>1.9576574352992533E-4</v>
      </c>
      <c r="BH2665" s="13">
        <f t="shared" si="3855"/>
        <v>6.6617408326176977E-5</v>
      </c>
      <c r="BI2665" s="13">
        <f t="shared" si="3856"/>
        <v>1.813546747076597E-5</v>
      </c>
      <c r="BJ2665" s="14">
        <f t="shared" si="3857"/>
        <v>0.38386863364767365</v>
      </c>
      <c r="BK2665" s="14">
        <f t="shared" si="3858"/>
        <v>0.26109850639884929</v>
      </c>
      <c r="BL2665" s="14">
        <f t="shared" si="3859"/>
        <v>0.32937160535624527</v>
      </c>
      <c r="BM2665" s="14">
        <f t="shared" si="3860"/>
        <v>0.49550151972552819</v>
      </c>
      <c r="BN2665" s="14">
        <f t="shared" si="3861"/>
        <v>0.50356958127015483</v>
      </c>
    </row>
    <row r="2666" spans="1:66" x14ac:dyDescent="0.25">
      <c r="A2666" t="s">
        <v>338</v>
      </c>
      <c r="B2666" t="s">
        <v>72</v>
      </c>
      <c r="C2666" t="s">
        <v>92</v>
      </c>
      <c r="D2666" t="s">
        <v>507</v>
      </c>
      <c r="E2666" s="10">
        <f>VLOOKUP(A2666,home!$A$2:$E$405,3,FALSE)</f>
        <v>1.4215</v>
      </c>
      <c r="F2666" s="10">
        <f>VLOOKUP(B2666,home!$B$2:$E$405,3,FALSE)</f>
        <v>0.93799999999999994</v>
      </c>
      <c r="G2666" s="10">
        <f>VLOOKUP(C2666,away!$B$2:$E$405,4,FALSE)</f>
        <v>1.1364000000000001</v>
      </c>
      <c r="H2666" s="10">
        <f>VLOOKUP(A2666,away!$A$2:$E$405,3,FALSE)</f>
        <v>1.0277000000000001</v>
      </c>
      <c r="I2666" s="10">
        <f>VLOOKUP(C2666,away!$B$2:$E$405,3,FALSE)</f>
        <v>0.5988</v>
      </c>
      <c r="J2666" s="10">
        <f>VLOOKUP(B2666,home!$B$2:$E$405,4,FALSE)</f>
        <v>0.64870000000000005</v>
      </c>
      <c r="K2666" s="12">
        <f t="shared" si="3806"/>
        <v>1.5152382588</v>
      </c>
      <c r="L2666" s="12">
        <f t="shared" si="3807"/>
        <v>0.39920139121200005</v>
      </c>
      <c r="M2666" s="13">
        <f t="shared" si="3808"/>
        <v>0.14742441871669115</v>
      </c>
      <c r="N2666" s="13">
        <f t="shared" si="3809"/>
        <v>0.22338311952088122</v>
      </c>
      <c r="O2666" s="13">
        <f t="shared" si="3810"/>
        <v>5.8852033050323528E-2</v>
      </c>
      <c r="P2666" s="13">
        <f t="shared" si="3811"/>
        <v>8.9174852086012266E-2</v>
      </c>
      <c r="Q2666" s="13">
        <f t="shared" si="3812"/>
        <v>0.16923932453406623</v>
      </c>
      <c r="R2666" s="13">
        <f t="shared" si="3813"/>
        <v>1.1746906734671879E-2</v>
      </c>
      <c r="S2666" s="13">
        <f t="shared" si="3814"/>
        <v>1.348513752637547E-2</v>
      </c>
      <c r="T2666" s="13">
        <f t="shared" si="3815"/>
        <v>6.7560573801778406E-2</v>
      </c>
      <c r="U2666" s="13">
        <f t="shared" si="3816"/>
        <v>1.7799362506930209E-2</v>
      </c>
      <c r="V2666" s="13">
        <f t="shared" si="3817"/>
        <v>9.0632893243569601E-4</v>
      </c>
      <c r="W2666" s="13">
        <f t="shared" si="3818"/>
        <v>8.5479299809162176E-2</v>
      </c>
      <c r="X2666" s="13">
        <f t="shared" si="3819"/>
        <v>3.4123455403645191E-2</v>
      </c>
      <c r="Y2666" s="13">
        <f t="shared" si="3820"/>
        <v>6.8110654350478994E-3</v>
      </c>
      <c r="Z2666" s="13">
        <f t="shared" si="3821"/>
        <v>1.5631271703062089E-3</v>
      </c>
      <c r="AA2666" s="13">
        <f t="shared" si="3822"/>
        <v>2.3685100918177508E-3</v>
      </c>
      <c r="AB2666" s="13">
        <f t="shared" si="3823"/>
        <v>1.7944285537380793E-3</v>
      </c>
      <c r="AC2666" s="13">
        <f t="shared" si="3824"/>
        <v>3.4264061033260547E-5</v>
      </c>
      <c r="AD2666" s="13">
        <f t="shared" si="3825"/>
        <v>3.2380376351569526E-2</v>
      </c>
      <c r="AE2666" s="13">
        <f t="shared" si="3826"/>
        <v>1.2926291287514701E-2</v>
      </c>
      <c r="AF2666" s="13">
        <f t="shared" si="3827"/>
        <v>2.5800967325937119E-3</v>
      </c>
      <c r="AG2666" s="13">
        <f t="shared" si="3828"/>
        <v>3.4332606837098186E-4</v>
      </c>
      <c r="AH2666" s="13">
        <f t="shared" si="3829"/>
        <v>1.5600063525687886E-4</v>
      </c>
      <c r="AI2666" s="13">
        <f t="shared" si="3830"/>
        <v>2.36378130938327E-4</v>
      </c>
      <c r="AJ2666" s="13">
        <f t="shared" si="3831"/>
        <v>1.7908459377069459E-4</v>
      </c>
      <c r="AK2666" s="13">
        <f t="shared" si="3832"/>
        <v>9.0451942681004144E-5</v>
      </c>
      <c r="AL2666" s="13">
        <f t="shared" si="3833"/>
        <v>8.2903296512334606E-7</v>
      </c>
      <c r="AM2666" s="13">
        <f t="shared" si="3834"/>
        <v>9.8127970164481777E-3</v>
      </c>
      <c r="AN2666" s="13">
        <f t="shared" si="3835"/>
        <v>3.9172822206470755E-3</v>
      </c>
      <c r="AO2666" s="13">
        <f t="shared" si="3836"/>
        <v>7.8189225612617264E-4</v>
      </c>
      <c r="AP2666" s="13">
        <f t="shared" si="3837"/>
        <v>1.0404415880781921E-4</v>
      </c>
      <c r="AQ2666" s="13">
        <f t="shared" si="3838"/>
        <v>1.0383643235890923E-5</v>
      </c>
      <c r="AR2666" s="13">
        <f t="shared" si="3839"/>
        <v>1.2455134124900366E-5</v>
      </c>
      <c r="AS2666" s="13">
        <f t="shared" si="3840"/>
        <v>1.8872495744534489E-5</v>
      </c>
      <c r="AT2666" s="13">
        <f t="shared" si="3841"/>
        <v>1.4298163795579431E-5</v>
      </c>
      <c r="AU2666" s="13">
        <f t="shared" si="3842"/>
        <v>7.2217082712169885E-6</v>
      </c>
      <c r="AV2666" s="13">
        <f t="shared" si="3843"/>
        <v>2.7356521666100978E-6</v>
      </c>
      <c r="AW2666" s="13">
        <f t="shared" si="3844"/>
        <v>1.39297163407609E-8</v>
      </c>
      <c r="AX2666" s="13">
        <f t="shared" si="3845"/>
        <v>2.4781209108601277E-3</v>
      </c>
      <c r="AY2666" s="13">
        <f t="shared" si="3846"/>
        <v>9.8926931520691166E-4</v>
      </c>
      <c r="AZ2666" s="13">
        <f t="shared" si="3847"/>
        <v>1.9745884345697084E-4</v>
      </c>
      <c r="BA2666" s="13">
        <f t="shared" si="3848"/>
        <v>2.6275281671711768E-5</v>
      </c>
      <c r="BB2666" s="13">
        <f t="shared" si="3849"/>
        <v>2.6222822494586257E-6</v>
      </c>
      <c r="BC2666" s="13">
        <f t="shared" si="3850"/>
        <v>2.0936374442688326E-7</v>
      </c>
      <c r="BD2666" s="13">
        <f t="shared" si="3851"/>
        <v>8.2868447839871357E-7</v>
      </c>
      <c r="BE2666" s="13">
        <f t="shared" si="3852"/>
        <v>1.2556544261434528E-6</v>
      </c>
      <c r="BF2666" s="13">
        <f t="shared" si="3853"/>
        <v>9.5130781316205971E-7</v>
      </c>
      <c r="BG2666" s="13">
        <f t="shared" si="3854"/>
        <v>4.8048599813283808E-7</v>
      </c>
      <c r="BH2666" s="13">
        <f t="shared" si="3855"/>
        <v>1.8201269179714548E-7</v>
      </c>
      <c r="BI2666" s="13">
        <f t="shared" si="3856"/>
        <v>5.5158518839641529E-8</v>
      </c>
      <c r="BJ2666" s="14">
        <f t="shared" si="3857"/>
        <v>0.65314728423708479</v>
      </c>
      <c r="BK2666" s="14">
        <f t="shared" si="3858"/>
        <v>0.25201509967071989</v>
      </c>
      <c r="BL2666" s="14">
        <f t="shared" si="3859"/>
        <v>9.3282492698157665E-2</v>
      </c>
      <c r="BM2666" s="14">
        <f t="shared" si="3860"/>
        <v>0.29919809374813183</v>
      </c>
      <c r="BN2666" s="14">
        <f t="shared" si="3861"/>
        <v>0.6998206546426462</v>
      </c>
    </row>
    <row r="2667" spans="1:66" x14ac:dyDescent="0.25">
      <c r="A2667" t="s">
        <v>338</v>
      </c>
      <c r="B2667" t="s">
        <v>94</v>
      </c>
      <c r="C2667" t="s">
        <v>86</v>
      </c>
      <c r="D2667" t="s">
        <v>507</v>
      </c>
      <c r="E2667" s="10">
        <f>VLOOKUP(A2667,home!$A$2:$E$405,3,FALSE)</f>
        <v>1.4215</v>
      </c>
      <c r="F2667" s="10">
        <f>VLOOKUP(B2667,home!$B$2:$E$405,3,FALSE)</f>
        <v>1.1137999999999999</v>
      </c>
      <c r="G2667" s="10">
        <f>VLOOKUP(C2667,away!$B$2:$E$405,4,FALSE)</f>
        <v>1.0551999999999999</v>
      </c>
      <c r="H2667" s="10">
        <f>VLOOKUP(A2667,away!$A$2:$E$405,3,FALSE)</f>
        <v>1.0277000000000001</v>
      </c>
      <c r="I2667" s="10">
        <f>VLOOKUP(C2667,away!$B$2:$E$405,3,FALSE)</f>
        <v>0.7298</v>
      </c>
      <c r="J2667" s="10">
        <f>VLOOKUP(B2667,home!$B$2:$E$405,4,FALSE)</f>
        <v>0.56759999999999999</v>
      </c>
      <c r="K2667" s="12">
        <f t="shared" si="3806"/>
        <v>1.6706630218399996</v>
      </c>
      <c r="L2667" s="12">
        <f t="shared" si="3807"/>
        <v>0.42570877509600002</v>
      </c>
      <c r="M2667" s="13">
        <f t="shared" si="3808"/>
        <v>0.12290153201632145</v>
      </c>
      <c r="N2667" s="13">
        <f t="shared" si="3809"/>
        <v>0.20532704486715303</v>
      </c>
      <c r="O2667" s="13">
        <f t="shared" si="3810"/>
        <v>5.2320260652090035E-2</v>
      </c>
      <c r="P2667" s="13">
        <f t="shared" si="3811"/>
        <v>8.7409524764477151E-2</v>
      </c>
      <c r="Q2667" s="13">
        <f t="shared" si="3812"/>
        <v>0.1715161506216176</v>
      </c>
      <c r="R2667" s="13">
        <f t="shared" si="3813"/>
        <v>1.1136597037452348E-2</v>
      </c>
      <c r="S2667" s="13">
        <f t="shared" si="3814"/>
        <v>1.5541761144476808E-2</v>
      </c>
      <c r="T2667" s="13">
        <f t="shared" si="3815"/>
        <v>7.3015930390309874E-2</v>
      </c>
      <c r="U2667" s="13">
        <f t="shared" si="3816"/>
        <v>1.8605500859604523E-2</v>
      </c>
      <c r="V2667" s="13">
        <f t="shared" si="3817"/>
        <v>1.2281719748902767E-3</v>
      </c>
      <c r="W2667" s="13">
        <f t="shared" si="3818"/>
        <v>9.5515230163958714E-2</v>
      </c>
      <c r="X2667" s="13">
        <f t="shared" si="3819"/>
        <v>4.0661671636111375E-2</v>
      </c>
      <c r="Y2667" s="13">
        <f t="shared" si="3820"/>
        <v>8.6550152127823719E-3</v>
      </c>
      <c r="Z2667" s="13">
        <f t="shared" si="3821"/>
        <v>1.5803156945171943E-3</v>
      </c>
      <c r="AA2667" s="13">
        <f t="shared" si="3822"/>
        <v>2.6401749936632731E-3</v>
      </c>
      <c r="AB2667" s="13">
        <f t="shared" si="3823"/>
        <v>2.2054213665499436E-3</v>
      </c>
      <c r="AC2667" s="13">
        <f t="shared" si="3824"/>
        <v>5.4593465441887123E-5</v>
      </c>
      <c r="AD2667" s="13">
        <f t="shared" si="3825"/>
        <v>3.9893440764365587E-2</v>
      </c>
      <c r="AE2667" s="13">
        <f t="shared" si="3826"/>
        <v>1.698298780216291E-2</v>
      </c>
      <c r="AF2667" s="13">
        <f t="shared" si="3827"/>
        <v>3.6149034673645412E-3</v>
      </c>
      <c r="AG2667" s="13">
        <f t="shared" si="3828"/>
        <v>5.1296537572734745E-4</v>
      </c>
      <c r="AH2667" s="13">
        <f t="shared" si="3829"/>
        <v>1.6818856464447481E-4</v>
      </c>
      <c r="AI2667" s="13">
        <f t="shared" si="3830"/>
        <v>2.8098641564787039E-4</v>
      </c>
      <c r="AJ2667" s="13">
        <f t="shared" si="3831"/>
        <v>2.3471680713113072E-4</v>
      </c>
      <c r="AK2667" s="13">
        <f t="shared" si="3832"/>
        <v>1.3071089675944372E-4</v>
      </c>
      <c r="AL2667" s="13">
        <f t="shared" si="3833"/>
        <v>1.5531096451710754E-6</v>
      </c>
      <c r="AM2667" s="13">
        <f t="shared" si="3834"/>
        <v>1.3329699259798012E-2</v>
      </c>
      <c r="AN2667" s="13">
        <f t="shared" si="3835"/>
        <v>5.6745699442866697E-3</v>
      </c>
      <c r="AO2667" s="13">
        <f t="shared" si="3836"/>
        <v>1.2078571100894277E-3</v>
      </c>
      <c r="AP2667" s="13">
        <f t="shared" si="3837"/>
        <v>1.7139845694238827E-4</v>
      </c>
      <c r="AQ2667" s="13">
        <f t="shared" si="3838"/>
        <v>1.8241456789572151E-5</v>
      </c>
      <c r="AR2667" s="13">
        <f t="shared" si="3839"/>
        <v>1.4319869567990765E-5</v>
      </c>
      <c r="AS2667" s="13">
        <f t="shared" si="3840"/>
        <v>2.3923676564814096E-5</v>
      </c>
      <c r="AT2667" s="13">
        <f t="shared" si="3841"/>
        <v>1.9984200891647556E-5</v>
      </c>
      <c r="AU2667" s="13">
        <f t="shared" si="3842"/>
        <v>1.1128955150232506E-5</v>
      </c>
      <c r="AV2667" s="13">
        <f t="shared" si="3843"/>
        <v>4.6481834603023166E-6</v>
      </c>
      <c r="AW2667" s="13">
        <f t="shared" si="3844"/>
        <v>3.0683230207935138E-8</v>
      </c>
      <c r="AX2667" s="13">
        <f t="shared" si="3845"/>
        <v>3.7115726075987554E-3</v>
      </c>
      <c r="AY2667" s="13">
        <f t="shared" si="3846"/>
        <v>1.5800490284607329E-3</v>
      </c>
      <c r="AZ2667" s="13">
        <f t="shared" si="3847"/>
        <v>3.3632036824882177E-4</v>
      </c>
      <c r="BA2667" s="13">
        <f t="shared" si="3848"/>
        <v>4.7724844002347197E-5</v>
      </c>
      <c r="BB2667" s="13">
        <f t="shared" si="3849"/>
        <v>5.0792212204717261E-6</v>
      </c>
      <c r="BC2667" s="13">
        <f t="shared" si="3850"/>
        <v>4.3245380884172595E-7</v>
      </c>
      <c r="BD2667" s="13">
        <f t="shared" si="3851"/>
        <v>1.0160156888873054E-6</v>
      </c>
      <c r="BE2667" s="13">
        <f t="shared" si="3852"/>
        <v>1.6974198410333144E-6</v>
      </c>
      <c r="BF2667" s="13">
        <f t="shared" si="3853"/>
        <v>1.4179082804759448E-6</v>
      </c>
      <c r="BG2667" s="13">
        <f t="shared" si="3854"/>
        <v>7.8961564418396648E-7</v>
      </c>
      <c r="BH2667" s="13">
        <f t="shared" si="3855"/>
        <v>3.2979541455113087E-7</v>
      </c>
      <c r="BI2667" s="13">
        <f t="shared" si="3856"/>
        <v>1.1019540077259357E-7</v>
      </c>
      <c r="BJ2667" s="14">
        <f t="shared" si="3857"/>
        <v>0.68177828505279947</v>
      </c>
      <c r="BK2667" s="14">
        <f t="shared" si="3858"/>
        <v>0.22871718550371348</v>
      </c>
      <c r="BL2667" s="14">
        <f t="shared" si="3859"/>
        <v>8.7801923429447953E-2</v>
      </c>
      <c r="BM2667" s="14">
        <f t="shared" si="3860"/>
        <v>0.34768658137613573</v>
      </c>
      <c r="BN2667" s="14">
        <f t="shared" si="3861"/>
        <v>0.65061110995911176</v>
      </c>
    </row>
    <row r="2668" spans="1:66" x14ac:dyDescent="0.25">
      <c r="A2668" t="s">
        <v>341</v>
      </c>
      <c r="B2668" t="s">
        <v>147</v>
      </c>
      <c r="C2668" t="s">
        <v>153</v>
      </c>
      <c r="D2668" t="s">
        <v>507</v>
      </c>
      <c r="E2668" s="10">
        <f>VLOOKUP(A2668,home!$A$2:$E$405,3,FALSE)</f>
        <v>1.4705999999999999</v>
      </c>
      <c r="F2668" s="10">
        <f>VLOOKUP(B2668,home!$B$2:$E$405,3,FALSE)</f>
        <v>1.0578000000000001</v>
      </c>
      <c r="G2668" s="10">
        <f>VLOOKUP(C2668,away!$B$2:$E$405,4,FALSE)</f>
        <v>1.2844</v>
      </c>
      <c r="H2668" s="10">
        <f>VLOOKUP(A2668,away!$A$2:$E$405,3,FALSE)</f>
        <v>1.2646999999999999</v>
      </c>
      <c r="I2668" s="10">
        <f>VLOOKUP(C2668,away!$B$2:$E$405,3,FALSE)</f>
        <v>0.43930000000000002</v>
      </c>
      <c r="J2668" s="10">
        <f>VLOOKUP(B2668,home!$B$2:$E$405,4,FALSE)</f>
        <v>0.70279999999999998</v>
      </c>
      <c r="K2668" s="12">
        <f t="shared" si="3806"/>
        <v>1.9980135133919998</v>
      </c>
      <c r="L2668" s="12">
        <f t="shared" si="3807"/>
        <v>0.39046352858799999</v>
      </c>
      <c r="M2668" s="13">
        <f t="shared" si="3808"/>
        <v>9.1769338356397626E-2</v>
      </c>
      <c r="N2668" s="13">
        <f t="shared" si="3809"/>
        <v>0.18335637815112524</v>
      </c>
      <c r="O2668" s="13">
        <f t="shared" si="3810"/>
        <v>3.58325796708251E-2</v>
      </c>
      <c r="P2668" s="13">
        <f t="shared" si="3811"/>
        <v>7.1593978402004016E-2</v>
      </c>
      <c r="Q2668" s="13">
        <f t="shared" si="3812"/>
        <v>0.18317426065628092</v>
      </c>
      <c r="R2668" s="13">
        <f t="shared" si="3813"/>
        <v>6.9956577483405022E-3</v>
      </c>
      <c r="S2668" s="13">
        <f t="shared" si="3814"/>
        <v>1.3963535738702654E-2</v>
      </c>
      <c r="T2668" s="13">
        <f t="shared" si="3815"/>
        <v>7.1522868162349498E-2</v>
      </c>
      <c r="U2668" s="13">
        <f t="shared" si="3816"/>
        <v>1.3977418716249773E-2</v>
      </c>
      <c r="V2668" s="13">
        <f t="shared" si="3817"/>
        <v>1.2104080053039678E-3</v>
      </c>
      <c r="W2668" s="13">
        <f t="shared" si="3818"/>
        <v>0.12199488269894594</v>
      </c>
      <c r="X2668" s="13">
        <f t="shared" si="3819"/>
        <v>4.7634552368309581E-2</v>
      </c>
      <c r="Y2668" s="13">
        <f t="shared" si="3820"/>
        <v>9.2997777002200143E-3</v>
      </c>
      <c r="Z2668" s="13">
        <f t="shared" si="3821"/>
        <v>9.105164030703386E-4</v>
      </c>
      <c r="AA2668" s="13">
        <f t="shared" si="3822"/>
        <v>1.8192240774996136E-3</v>
      </c>
      <c r="AB2668" s="13">
        <f t="shared" si="3823"/>
        <v>1.8174171453661614E-3</v>
      </c>
      <c r="AC2668" s="13">
        <f t="shared" si="3824"/>
        <v>5.9018844244031559E-5</v>
      </c>
      <c r="AD2668" s="13">
        <f t="shared" si="3825"/>
        <v>6.0936856049291464E-2</v>
      </c>
      <c r="AE2668" s="13">
        <f t="shared" si="3826"/>
        <v>2.3793619834065353E-2</v>
      </c>
      <c r="AF2668" s="13">
        <f t="shared" si="3827"/>
        <v>4.6452703791452906E-3</v>
      </c>
      <c r="AG2668" s="13">
        <f t="shared" si="3828"/>
        <v>6.0460288782879571E-4</v>
      </c>
      <c r="AH2668" s="13">
        <f t="shared" si="3829"/>
        <v>8.8880861895024484E-5</v>
      </c>
      <c r="AI2668" s="13">
        <f t="shared" si="3830"/>
        <v>1.7758516314818701E-4</v>
      </c>
      <c r="AJ2668" s="13">
        <f t="shared" si="3831"/>
        <v>1.7740877787400031E-4</v>
      </c>
      <c r="AK2668" s="13">
        <f t="shared" si="3832"/>
        <v>1.1815504519553743E-4</v>
      </c>
      <c r="AL2668" s="13">
        <f t="shared" si="3833"/>
        <v>1.8417453741285969E-6</v>
      </c>
      <c r="AM2668" s="13">
        <f t="shared" si="3834"/>
        <v>2.4350532370021469E-2</v>
      </c>
      <c r="AN2668" s="13">
        <f t="shared" si="3835"/>
        <v>9.507994792194897E-3</v>
      </c>
      <c r="AO2668" s="13">
        <f t="shared" si="3836"/>
        <v>1.8562625981783734E-3</v>
      </c>
      <c r="AP2668" s="13">
        <f t="shared" si="3837"/>
        <v>2.416009480235522E-4</v>
      </c>
      <c r="AQ2668" s="13">
        <f t="shared" si="3838"/>
        <v>2.3584089668870534E-5</v>
      </c>
      <c r="AR2668" s="13">
        <f t="shared" si="3839"/>
        <v>6.9409469918947944E-6</v>
      </c>
      <c r="AS2668" s="13">
        <f t="shared" si="3840"/>
        <v>1.3868105885543352E-5</v>
      </c>
      <c r="AT2668" s="13">
        <f t="shared" si="3841"/>
        <v>1.3854331482233372E-5</v>
      </c>
      <c r="AU2668" s="13">
        <f t="shared" si="3842"/>
        <v>9.2270471735048315E-6</v>
      </c>
      <c r="AV2668" s="13">
        <f t="shared" si="3843"/>
        <v>4.6089412353420266E-6</v>
      </c>
      <c r="AW2668" s="13">
        <f t="shared" si="3844"/>
        <v>3.9912229006546867E-8</v>
      </c>
      <c r="AX2668" s="13">
        <f t="shared" si="3845"/>
        <v>8.1087821222653803E-3</v>
      </c>
      <c r="AY2668" s="13">
        <f t="shared" si="3846"/>
        <v>3.1661836800110314E-3</v>
      </c>
      <c r="AZ2668" s="13">
        <f t="shared" si="3847"/>
        <v>6.1813962592742315E-4</v>
      </c>
      <c r="BA2668" s="13">
        <f t="shared" si="3848"/>
        <v>8.0453659833229352E-5</v>
      </c>
      <c r="BB2668" s="13">
        <f t="shared" si="3849"/>
        <v>7.8535549765753402E-6</v>
      </c>
      <c r="BC2668" s="13">
        <f t="shared" si="3850"/>
        <v>6.1330535762269105E-7</v>
      </c>
      <c r="BD2668" s="13">
        <f t="shared" si="3851"/>
        <v>4.5169777569958434E-7</v>
      </c>
      <c r="BE2668" s="13">
        <f t="shared" si="3852"/>
        <v>9.0249825981687802E-7</v>
      </c>
      <c r="BF2668" s="13">
        <f t="shared" si="3853"/>
        <v>9.0160185946344322E-7</v>
      </c>
      <c r="BG2668" s="13">
        <f t="shared" si="3854"/>
        <v>6.004708996357714E-7</v>
      </c>
      <c r="BH2668" s="13">
        <f t="shared" si="3855"/>
        <v>2.9993724296773061E-7</v>
      </c>
      <c r="BI2668" s="13">
        <f t="shared" si="3856"/>
        <v>1.1985573292381303E-7</v>
      </c>
      <c r="BJ2668" s="14">
        <f t="shared" si="3857"/>
        <v>0.75492506963402051</v>
      </c>
      <c r="BK2668" s="14">
        <f t="shared" si="3858"/>
        <v>0.18176430477203748</v>
      </c>
      <c r="BL2668" s="14">
        <f t="shared" si="3859"/>
        <v>6.1056102640932912E-2</v>
      </c>
      <c r="BM2668" s="14">
        <f t="shared" si="3860"/>
        <v>0.42276765669730576</v>
      </c>
      <c r="BN2668" s="14">
        <f t="shared" si="3861"/>
        <v>0.57272219298497351</v>
      </c>
    </row>
    <row r="2669" spans="1:66" x14ac:dyDescent="0.25">
      <c r="A2669" t="s">
        <v>342</v>
      </c>
      <c r="B2669" t="s">
        <v>167</v>
      </c>
      <c r="C2669" t="s">
        <v>175</v>
      </c>
      <c r="D2669" t="s">
        <v>507</v>
      </c>
      <c r="E2669" s="10">
        <f>VLOOKUP(A2669,home!$A$2:$E$405,3,FALSE)</f>
        <v>1.3548</v>
      </c>
      <c r="F2669" s="10">
        <f>VLOOKUP(B2669,home!$B$2:$E$405,3,FALSE)</f>
        <v>1.5582</v>
      </c>
      <c r="G2669" s="10">
        <f>VLOOKUP(C2669,away!$B$2:$E$405,4,FALSE)</f>
        <v>0.98419999999999996</v>
      </c>
      <c r="H2669" s="10">
        <f>VLOOKUP(A2669,away!$A$2:$E$405,3,FALSE)</f>
        <v>1.1719999999999999</v>
      </c>
      <c r="I2669" s="10">
        <f>VLOOKUP(C2669,away!$B$2:$E$405,3,FALSE)</f>
        <v>1.2324999999999999</v>
      </c>
      <c r="J2669" s="10">
        <f>VLOOKUP(B2669,home!$B$2:$E$405,4,FALSE)</f>
        <v>1.0428999999999999</v>
      </c>
      <c r="K2669" s="12">
        <f t="shared" si="3806"/>
        <v>2.077694780112</v>
      </c>
      <c r="L2669" s="12">
        <f t="shared" si="3807"/>
        <v>1.5064586209999997</v>
      </c>
      <c r="M2669" s="13">
        <f t="shared" si="3808"/>
        <v>2.7760159404805036E-2</v>
      </c>
      <c r="N2669" s="13">
        <f t="shared" si="3809"/>
        <v>5.7677138290440466E-2</v>
      </c>
      <c r="O2669" s="13">
        <f t="shared" si="3810"/>
        <v>4.1819531455702767E-2</v>
      </c>
      <c r="P2669" s="13">
        <f t="shared" si="3811"/>
        <v>8.6888222212243224E-2</v>
      </c>
      <c r="Q2669" s="13">
        <f t="shared" si="3812"/>
        <v>5.9917744578923085E-2</v>
      </c>
      <c r="R2669" s="13">
        <f t="shared" si="3813"/>
        <v>3.1499696843812063E-2</v>
      </c>
      <c r="S2669" s="13">
        <f t="shared" si="3814"/>
        <v>6.798919135436772E-2</v>
      </c>
      <c r="T2669" s="13">
        <f t="shared" si="3815"/>
        <v>9.0263602871794676E-2</v>
      </c>
      <c r="U2669" s="13">
        <f t="shared" si="3816"/>
        <v>6.5446755707498749E-2</v>
      </c>
      <c r="V2669" s="13">
        <f t="shared" si="3817"/>
        <v>2.3644836873693245E-2</v>
      </c>
      <c r="W2669" s="13">
        <f t="shared" si="3818"/>
        <v>4.1496928382570852E-2</v>
      </c>
      <c r="X2669" s="13">
        <f t="shared" si="3819"/>
        <v>6.251340550694344E-2</v>
      </c>
      <c r="Y2669" s="13">
        <f t="shared" si="3820"/>
        <v>4.7086929327001911E-2</v>
      </c>
      <c r="Z2669" s="13">
        <f t="shared" si="3821"/>
        <v>1.5817663289749054E-2</v>
      </c>
      <c r="AA2669" s="13">
        <f t="shared" si="3822"/>
        <v>3.286427645068081E-2</v>
      </c>
      <c r="AB2669" s="13">
        <f t="shared" si="3823"/>
        <v>3.4140967816868636E-2</v>
      </c>
      <c r="AC2669" s="13">
        <f t="shared" si="3824"/>
        <v>4.6254638943510852E-3</v>
      </c>
      <c r="AD2669" s="13">
        <f t="shared" si="3825"/>
        <v>2.1554487872787242E-2</v>
      </c>
      <c r="AE2669" s="13">
        <f t="shared" si="3826"/>
        <v>3.2470944077200282E-2</v>
      </c>
      <c r="AF2669" s="13">
        <f t="shared" si="3827"/>
        <v>2.4458066818553632E-2</v>
      </c>
      <c r="AG2669" s="13">
        <f t="shared" si="3828"/>
        <v>1.228168853726805E-2</v>
      </c>
      <c r="AH2669" s="13">
        <f t="shared" si="3829"/>
        <v>5.9571638067294217E-3</v>
      </c>
      <c r="AI2669" s="13">
        <f t="shared" si="3830"/>
        <v>1.237716814551385E-2</v>
      </c>
      <c r="AJ2669" s="13">
        <f t="shared" si="3831"/>
        <v>1.2857988824251329E-2</v>
      </c>
      <c r="AK2669" s="13">
        <f t="shared" si="3832"/>
        <v>8.9049920876284726E-3</v>
      </c>
      <c r="AL2669" s="13">
        <f t="shared" si="3833"/>
        <v>5.7910090331472601E-4</v>
      </c>
      <c r="AM2669" s="13">
        <f t="shared" si="3834"/>
        <v>8.9567293882554903E-3</v>
      </c>
      <c r="AN2669" s="13">
        <f t="shared" si="3835"/>
        <v>1.3492942202901538E-2</v>
      </c>
      <c r="AO2669" s="13">
        <f t="shared" si="3836"/>
        <v>1.0163279552107878E-2</v>
      </c>
      <c r="AP2669" s="13">
        <f t="shared" si="3837"/>
        <v>5.103520032968642E-3</v>
      </c>
      <c r="AQ2669" s="13">
        <f t="shared" si="3838"/>
        <v>1.9220604377779545E-3</v>
      </c>
      <c r="AR2669" s="13">
        <f t="shared" si="3839"/>
        <v>1.7948441546713409E-3</v>
      </c>
      <c r="AS2669" s="13">
        <f t="shared" si="3840"/>
        <v>3.7291383312751799E-3</v>
      </c>
      <c r="AT2669" s="13">
        <f t="shared" si="3841"/>
        <v>3.8740056226030093E-3</v>
      </c>
      <c r="AU2669" s="13">
        <f t="shared" si="3842"/>
        <v>2.6830004200689367E-3</v>
      </c>
      <c r="AV2669" s="13">
        <f t="shared" si="3843"/>
        <v>1.3936139919538833E-3</v>
      </c>
      <c r="AW2669" s="13">
        <f t="shared" si="3844"/>
        <v>5.0348982387938982E-5</v>
      </c>
      <c r="AX2669" s="13">
        <f t="shared" si="3845"/>
        <v>3.1015583161423639E-3</v>
      </c>
      <c r="AY2669" s="13">
        <f t="shared" si="3846"/>
        <v>4.6723692638869071E-3</v>
      </c>
      <c r="AZ2669" s="13">
        <f t="shared" si="3847"/>
        <v>3.5193654790389274E-3</v>
      </c>
      <c r="BA2669" s="13">
        <f t="shared" si="3848"/>
        <v>1.7672594887826621E-3</v>
      </c>
      <c r="BB2669" s="13">
        <f t="shared" si="3849"/>
        <v>6.6557582310517371E-4</v>
      </c>
      <c r="BC2669" s="13">
        <f t="shared" si="3850"/>
        <v>2.0053248732919174E-4</v>
      </c>
      <c r="BD2669" s="13">
        <f t="shared" si="3851"/>
        <v>4.5064307502601614E-4</v>
      </c>
      <c r="BE2669" s="13">
        <f t="shared" si="3852"/>
        <v>9.36298764675174E-4</v>
      </c>
      <c r="BF2669" s="13">
        <f t="shared" si="3853"/>
        <v>9.7267152799546184E-4</v>
      </c>
      <c r="BG2669" s="13">
        <f t="shared" si="3854"/>
        <v>6.7363818549324463E-4</v>
      </c>
      <c r="BH2669" s="13">
        <f t="shared" si="3855"/>
        <v>3.4990363542085839E-4</v>
      </c>
      <c r="BI2669" s="13">
        <f t="shared" si="3856"/>
        <v>1.4539859137122595E-4</v>
      </c>
      <c r="BJ2669" s="14">
        <f t="shared" si="3857"/>
        <v>0.50328612873578049</v>
      </c>
      <c r="BK2669" s="14">
        <f t="shared" si="3858"/>
        <v>0.21615934390666192</v>
      </c>
      <c r="BL2669" s="14">
        <f t="shared" si="3859"/>
        <v>0.26287169743924038</v>
      </c>
      <c r="BM2669" s="14">
        <f t="shared" si="3860"/>
        <v>0.6879503203040066</v>
      </c>
      <c r="BN2669" s="14">
        <f t="shared" si="3861"/>
        <v>0.30556249278592662</v>
      </c>
    </row>
    <row r="2670" spans="1:66" x14ac:dyDescent="0.25">
      <c r="A2670" t="s">
        <v>342</v>
      </c>
      <c r="B2670" t="s">
        <v>168</v>
      </c>
      <c r="C2670" t="s">
        <v>174</v>
      </c>
      <c r="D2670" t="s">
        <v>507</v>
      </c>
      <c r="E2670" s="10">
        <f>VLOOKUP(A2670,home!$A$2:$E$405,3,FALSE)</f>
        <v>1.3548</v>
      </c>
      <c r="F2670" s="10">
        <f>VLOOKUP(B2670,home!$B$2:$E$405,3,FALSE)</f>
        <v>1.0662</v>
      </c>
      <c r="G2670" s="10">
        <f>VLOOKUP(C2670,away!$B$2:$E$405,4,FALSE)</f>
        <v>0.77910000000000001</v>
      </c>
      <c r="H2670" s="10">
        <f>VLOOKUP(A2670,away!$A$2:$E$405,3,FALSE)</f>
        <v>1.1719999999999999</v>
      </c>
      <c r="I2670" s="10">
        <f>VLOOKUP(C2670,away!$B$2:$E$405,3,FALSE)</f>
        <v>0.90059999999999996</v>
      </c>
      <c r="J2670" s="10">
        <f>VLOOKUP(B2670,home!$B$2:$E$405,4,FALSE)</f>
        <v>0.94799999999999995</v>
      </c>
      <c r="K2670" s="12">
        <f t="shared" si="3806"/>
        <v>1.1254004138160001</v>
      </c>
      <c r="L2670" s="12">
        <f t="shared" si="3807"/>
        <v>1.0006170336</v>
      </c>
      <c r="M2670" s="13">
        <f t="shared" si="3808"/>
        <v>0.11931151329927034</v>
      </c>
      <c r="N2670" s="13">
        <f t="shared" si="3809"/>
        <v>0.13427322644001202</v>
      </c>
      <c r="O2670" s="13">
        <f t="shared" si="3810"/>
        <v>0.11938513251184282</v>
      </c>
      <c r="P2670" s="13">
        <f t="shared" si="3811"/>
        <v>0.13435607753230588</v>
      </c>
      <c r="Q2670" s="13">
        <f t="shared" si="3812"/>
        <v>7.5555572299999527E-2</v>
      </c>
      <c r="R2670" s="13">
        <f t="shared" si="3813"/>
        <v>5.9729398574971539E-2</v>
      </c>
      <c r="S2670" s="13">
        <f t="shared" si="3814"/>
        <v>3.7824420859930118E-2</v>
      </c>
      <c r="T2670" s="13">
        <f t="shared" si="3815"/>
        <v>7.5602192626775852E-2</v>
      </c>
      <c r="U2670" s="13">
        <f t="shared" si="3816"/>
        <v>6.7219489873253754E-2</v>
      </c>
      <c r="V2670" s="13">
        <f t="shared" si="3817"/>
        <v>4.7326538376935411E-3</v>
      </c>
      <c r="W2670" s="13">
        <f t="shared" si="3818"/>
        <v>2.8343424110841394E-2</v>
      </c>
      <c r="X2670" s="13">
        <f t="shared" si="3819"/>
        <v>2.836091295585683E-2</v>
      </c>
      <c r="Y2670" s="13">
        <f t="shared" si="3820"/>
        <v>1.4189206296038634E-2</v>
      </c>
      <c r="Z2670" s="13">
        <f t="shared" si="3821"/>
        <v>1.9922084540266699E-2</v>
      </c>
      <c r="AA2670" s="13">
        <f t="shared" si="3822"/>
        <v>2.2420322185693477E-2</v>
      </c>
      <c r="AB2670" s="13">
        <f t="shared" si="3823"/>
        <v>1.2615919932833747E-2</v>
      </c>
      <c r="AC2670" s="13">
        <f t="shared" si="3824"/>
        <v>3.3308856180741227E-4</v>
      </c>
      <c r="AD2670" s="13">
        <f t="shared" si="3825"/>
        <v>7.9744253058258233E-3</v>
      </c>
      <c r="AE2670" s="13">
        <f t="shared" si="3826"/>
        <v>7.9793457941802065E-3</v>
      </c>
      <c r="AF2670" s="13">
        <f t="shared" si="3827"/>
        <v>3.9921346593206168E-3</v>
      </c>
      <c r="AG2670" s="13">
        <f t="shared" si="3828"/>
        <v>1.3315326468470478E-3</v>
      </c>
      <c r="AH2670" s="13">
        <f t="shared" si="3829"/>
        <v>4.9835942839525204E-3</v>
      </c>
      <c r="AI2670" s="13">
        <f t="shared" si="3830"/>
        <v>5.6085390694512174E-3</v>
      </c>
      <c r="AJ2670" s="13">
        <f t="shared" si="3831"/>
        <v>3.1559260948318033E-3</v>
      </c>
      <c r="AK2670" s="13">
        <f t="shared" si="3832"/>
        <v>1.1838935110321416E-3</v>
      </c>
      <c r="AL2670" s="13">
        <f t="shared" si="3833"/>
        <v>1.5003572211197382E-5</v>
      </c>
      <c r="AM2670" s="13">
        <f t="shared" si="3834"/>
        <v>1.7948843078242334E-3</v>
      </c>
      <c r="AN2670" s="13">
        <f t="shared" si="3835"/>
        <v>1.7959918117502734E-3</v>
      </c>
      <c r="AO2670" s="13">
        <f t="shared" si="3836"/>
        <v>8.9854999952172407E-4</v>
      </c>
      <c r="AP2670" s="13">
        <f t="shared" si="3837"/>
        <v>2.9970147835423636E-4</v>
      </c>
      <c r="AQ2670" s="13">
        <f t="shared" si="3838"/>
        <v>7.4971601059087645E-5</v>
      </c>
      <c r="AR2670" s="13">
        <f t="shared" si="3839"/>
        <v>9.9733386581489763E-4</v>
      </c>
      <c r="AS2670" s="13">
        <f t="shared" si="3840"/>
        <v>1.1223999453007967E-3</v>
      </c>
      <c r="AT2670" s="13">
        <f t="shared" si="3841"/>
        <v>6.3157468145428654E-4</v>
      </c>
      <c r="AU2670" s="13">
        <f t="shared" si="3842"/>
        <v>2.3692480262145415E-4</v>
      </c>
      <c r="AV2670" s="13">
        <f t="shared" si="3843"/>
        <v>6.6658817728364647E-5</v>
      </c>
      <c r="AW2670" s="13">
        <f t="shared" si="3844"/>
        <v>4.6931791677250435E-7</v>
      </c>
      <c r="AX2670" s="13">
        <f t="shared" si="3845"/>
        <v>3.366605904628729E-4</v>
      </c>
      <c r="AY2670" s="13">
        <f t="shared" si="3846"/>
        <v>3.3686832135898428E-4</v>
      </c>
      <c r="AZ2670" s="13">
        <f t="shared" si="3847"/>
        <v>1.6853809021601918E-4</v>
      </c>
      <c r="BA2670" s="13">
        <f t="shared" si="3848"/>
        <v>5.6214027960187443E-5</v>
      </c>
      <c r="BB2670" s="13">
        <f t="shared" si="3849"/>
        <v>1.4062178476057552E-5</v>
      </c>
      <c r="BC2670" s="13">
        <f t="shared" si="3850"/>
        <v>2.8141710625332961E-6</v>
      </c>
      <c r="BD2670" s="13">
        <f t="shared" si="3851"/>
        <v>1.6632487572008716E-4</v>
      </c>
      <c r="BE2670" s="13">
        <f t="shared" si="3852"/>
        <v>1.8718208396328084E-4</v>
      </c>
      <c r="BF2670" s="13">
        <f t="shared" si="3853"/>
        <v>1.0532739737560881E-4</v>
      </c>
      <c r="BG2670" s="13">
        <f t="shared" si="3854"/>
        <v>3.9511832197557476E-5</v>
      </c>
      <c r="BH2670" s="13">
        <f t="shared" si="3855"/>
        <v>1.1116658076439882E-5</v>
      </c>
      <c r="BI2670" s="13">
        <f t="shared" si="3856"/>
        <v>2.5021383198952854E-6</v>
      </c>
      <c r="BJ2670" s="14">
        <f t="shared" si="3857"/>
        <v>0.38338122971374411</v>
      </c>
      <c r="BK2670" s="14">
        <f t="shared" si="3858"/>
        <v>0.29690962598457743</v>
      </c>
      <c r="BL2670" s="14">
        <f t="shared" si="3859"/>
        <v>0.29986907313643568</v>
      </c>
      <c r="BM2670" s="14">
        <f t="shared" si="3860"/>
        <v>0.35713469371317957</v>
      </c>
      <c r="BN2670" s="14">
        <f t="shared" si="3861"/>
        <v>0.64261092065840208</v>
      </c>
    </row>
    <row r="2671" spans="1:66" x14ac:dyDescent="0.25">
      <c r="A2671" t="s">
        <v>342</v>
      </c>
      <c r="B2671" t="s">
        <v>170</v>
      </c>
      <c r="C2671" t="s">
        <v>171</v>
      </c>
      <c r="D2671" t="s">
        <v>507</v>
      </c>
      <c r="E2671" s="10">
        <f>VLOOKUP(A2671,home!$A$2:$E$405,3,FALSE)</f>
        <v>1.3548</v>
      </c>
      <c r="F2671" s="10">
        <f>VLOOKUP(B2671,home!$B$2:$E$405,3,FALSE)</f>
        <v>0.98419999999999996</v>
      </c>
      <c r="G2671" s="10">
        <f>VLOOKUP(C2671,away!$B$2:$E$405,4,FALSE)</f>
        <v>1.2302</v>
      </c>
      <c r="H2671" s="10">
        <f>VLOOKUP(A2671,away!$A$2:$E$405,3,FALSE)</f>
        <v>1.1719999999999999</v>
      </c>
      <c r="I2671" s="10">
        <f>VLOOKUP(C2671,away!$B$2:$E$405,3,FALSE)</f>
        <v>0.99539999999999995</v>
      </c>
      <c r="J2671" s="10">
        <f>VLOOKUP(B2671,home!$B$2:$E$405,4,FALSE)</f>
        <v>1.0428999999999999</v>
      </c>
      <c r="K2671" s="12">
        <f t="shared" si="3806"/>
        <v>1.6403414956319997</v>
      </c>
      <c r="L2671" s="12">
        <f t="shared" si="3807"/>
        <v>1.2166563175199998</v>
      </c>
      <c r="M2671" s="13">
        <f t="shared" si="3808"/>
        <v>5.7440950128077352E-2</v>
      </c>
      <c r="N2671" s="13">
        <f t="shared" si="3809"/>
        <v>9.4222774043613497E-2</v>
      </c>
      <c r="O2671" s="13">
        <f t="shared" si="3810"/>
        <v>6.9885894857676545E-2</v>
      </c>
      <c r="P2671" s="13">
        <f t="shared" si="3811"/>
        <v>0.11463673329442181</v>
      </c>
      <c r="Q2671" s="13">
        <f t="shared" si="3812"/>
        <v>7.7278763048648488E-2</v>
      </c>
      <c r="R2671" s="13">
        <f t="shared" si="3813"/>
        <v>4.2513557742065326E-2</v>
      </c>
      <c r="S2671" s="13">
        <f t="shared" si="3814"/>
        <v>5.7196044769081709E-2</v>
      </c>
      <c r="T2671" s="13">
        <f t="shared" si="3815"/>
        <v>9.4021695273269298E-2</v>
      </c>
      <c r="U2671" s="13">
        <f t="shared" si="3816"/>
        <v>6.9736752891256804E-2</v>
      </c>
      <c r="V2671" s="13">
        <f t="shared" si="3817"/>
        <v>1.2683107541201995E-2</v>
      </c>
      <c r="W2671" s="13">
        <f t="shared" si="3818"/>
        <v>4.2254520586603644E-2</v>
      </c>
      <c r="X2671" s="13">
        <f t="shared" si="3819"/>
        <v>5.1409229415470201E-2</v>
      </c>
      <c r="Y2671" s="13">
        <f t="shared" si="3820"/>
        <v>3.1273681873583419E-2</v>
      </c>
      <c r="Z2671" s="13">
        <f t="shared" si="3821"/>
        <v>1.7241462869045033E-2</v>
      </c>
      <c r="AA2671" s="13">
        <f t="shared" si="3822"/>
        <v>2.828188698949291E-2</v>
      </c>
      <c r="AB2671" s="13">
        <f t="shared" si="3823"/>
        <v>2.3195976401820004E-2</v>
      </c>
      <c r="AC2671" s="13">
        <f t="shared" si="3824"/>
        <v>1.5820050996973186E-3</v>
      </c>
      <c r="AD2671" s="13">
        <f t="shared" si="3825"/>
        <v>1.7327960874060647E-2</v>
      </c>
      <c r="AE2671" s="13">
        <f t="shared" si="3826"/>
        <v>2.1082173067165262E-2</v>
      </c>
      <c r="AF2671" s="13">
        <f t="shared" si="3827"/>
        <v>1.2824879524608306E-2</v>
      </c>
      <c r="AG2671" s="13">
        <f t="shared" si="3828"/>
        <v>5.2011568983491973E-3</v>
      </c>
      <c r="AH2671" s="13">
        <f t="shared" si="3829"/>
        <v>5.2442336807275308E-3</v>
      </c>
      <c r="AI2671" s="13">
        <f t="shared" si="3830"/>
        <v>8.6023341192883029E-3</v>
      </c>
      <c r="AJ2671" s="13">
        <f t="shared" si="3831"/>
        <v>7.0553828075797806E-3</v>
      </c>
      <c r="AK2671" s="13">
        <f t="shared" si="3832"/>
        <v>3.8577457289472369E-3</v>
      </c>
      <c r="AL2671" s="13">
        <f t="shared" si="3833"/>
        <v>1.2629031816503261E-4</v>
      </c>
      <c r="AM2671" s="13">
        <f t="shared" si="3834"/>
        <v>5.6847546512818793E-3</v>
      </c>
      <c r="AN2671" s="13">
        <f t="shared" si="3835"/>
        <v>6.916392660033301E-3</v>
      </c>
      <c r="AO2671" s="13">
        <f t="shared" si="3836"/>
        <v>4.207436412139237E-3</v>
      </c>
      <c r="AP2671" s="13">
        <f t="shared" si="3837"/>
        <v>1.7063346971309618E-3</v>
      </c>
      <c r="AQ2671" s="13">
        <f t="shared" si="3838"/>
        <v>5.1900572226698972E-4</v>
      </c>
      <c r="AR2671" s="13">
        <f t="shared" si="3839"/>
        <v>1.2760860076416615E-3</v>
      </c>
      <c r="AS2671" s="13">
        <f t="shared" si="3840"/>
        <v>2.0932168303299903E-3</v>
      </c>
      <c r="AT2671" s="13">
        <f t="shared" si="3841"/>
        <v>1.7167952130727855E-3</v>
      </c>
      <c r="AU2671" s="13">
        <f t="shared" si="3842"/>
        <v>9.3871014250188978E-4</v>
      </c>
      <c r="AV2671" s="13">
        <f t="shared" si="3843"/>
        <v>3.8495129977911968E-4</v>
      </c>
      <c r="AW2671" s="13">
        <f t="shared" si="3844"/>
        <v>7.0011558192813267E-6</v>
      </c>
      <c r="AX2671" s="13">
        <f t="shared" si="3845"/>
        <v>1.5541564911641143E-3</v>
      </c>
      <c r="AY2671" s="13">
        <f t="shared" si="3846"/>
        <v>1.8908743133895353E-3</v>
      </c>
      <c r="AZ2671" s="13">
        <f t="shared" si="3847"/>
        <v>1.1502720895108353E-3</v>
      </c>
      <c r="BA2671" s="13">
        <f t="shared" si="3848"/>
        <v>4.6649526819009625E-4</v>
      </c>
      <c r="BB2671" s="13">
        <f t="shared" si="3849"/>
        <v>1.418911037841667E-4</v>
      </c>
      <c r="BC2671" s="13">
        <f t="shared" si="3850"/>
        <v>3.4526541563778449E-5</v>
      </c>
      <c r="BD2671" s="13">
        <f t="shared" si="3851"/>
        <v>2.5875968381601738E-4</v>
      </c>
      <c r="BE2671" s="13">
        <f t="shared" si="3852"/>
        <v>4.2445424676002918E-4</v>
      </c>
      <c r="BF2671" s="13">
        <f t="shared" si="3853"/>
        <v>3.4812495697885022E-4</v>
      </c>
      <c r="BG2671" s="13">
        <f t="shared" si="3854"/>
        <v>1.9034793753250416E-4</v>
      </c>
      <c r="BH2671" s="13">
        <f t="shared" si="3855"/>
        <v>7.8058905135633644E-5</v>
      </c>
      <c r="BI2671" s="13">
        <f t="shared" si="3856"/>
        <v>2.5608652239516316E-5</v>
      </c>
      <c r="BJ2671" s="14">
        <f t="shared" si="3857"/>
        <v>0.47116897455582685</v>
      </c>
      <c r="BK2671" s="14">
        <f t="shared" si="3858"/>
        <v>0.24555600546403475</v>
      </c>
      <c r="BL2671" s="14">
        <f t="shared" si="3859"/>
        <v>0.26610887909464243</v>
      </c>
      <c r="BM2671" s="14">
        <f t="shared" si="3860"/>
        <v>0.54221277571147619</v>
      </c>
      <c r="BN2671" s="14">
        <f t="shared" si="3861"/>
        <v>0.45597867311450307</v>
      </c>
    </row>
    <row r="2672" spans="1:66" x14ac:dyDescent="0.25">
      <c r="A2672" t="s">
        <v>342</v>
      </c>
      <c r="B2672" t="s">
        <v>416</v>
      </c>
      <c r="C2672" t="s">
        <v>489</v>
      </c>
      <c r="D2672" t="s">
        <v>507</v>
      </c>
      <c r="E2672" s="10">
        <f>VLOOKUP(A2672,home!$A$2:$E$405,3,FALSE)</f>
        <v>1.3548</v>
      </c>
      <c r="F2672" s="10">
        <f>VLOOKUP(B2672,home!$B$2:$E$405,3,FALSE)</f>
        <v>0.73809999999999998</v>
      </c>
      <c r="G2672" s="10" t="e">
        <f>VLOOKUP(C2672,away!$B$2:$E$405,4,FALSE)</f>
        <v>#N/A</v>
      </c>
      <c r="H2672" s="10">
        <f>VLOOKUP(A2672,away!$A$2:$E$405,3,FALSE)</f>
        <v>1.1719999999999999</v>
      </c>
      <c r="I2672" s="10" t="e">
        <f>VLOOKUP(C2672,away!$B$2:$E$405,3,FALSE)</f>
        <v>#N/A</v>
      </c>
      <c r="J2672" s="10">
        <f>VLOOKUP(B2672,home!$B$2:$E$405,4,FALSE)</f>
        <v>1.7064999999999999</v>
      </c>
      <c r="K2672" s="12" t="e">
        <f t="shared" si="3806"/>
        <v>#N/A</v>
      </c>
      <c r="L2672" s="12" t="e">
        <f t="shared" si="3807"/>
        <v>#N/A</v>
      </c>
      <c r="M2672" s="13" t="e">
        <f t="shared" si="3808"/>
        <v>#N/A</v>
      </c>
      <c r="N2672" s="13" t="e">
        <f t="shared" si="3809"/>
        <v>#N/A</v>
      </c>
      <c r="O2672" s="13" t="e">
        <f t="shared" si="3810"/>
        <v>#N/A</v>
      </c>
      <c r="P2672" s="13" t="e">
        <f t="shared" si="3811"/>
        <v>#N/A</v>
      </c>
      <c r="Q2672" s="13" t="e">
        <f t="shared" si="3812"/>
        <v>#N/A</v>
      </c>
      <c r="R2672" s="13" t="e">
        <f t="shared" si="3813"/>
        <v>#N/A</v>
      </c>
      <c r="S2672" s="13" t="e">
        <f t="shared" si="3814"/>
        <v>#N/A</v>
      </c>
      <c r="T2672" s="13" t="e">
        <f t="shared" si="3815"/>
        <v>#N/A</v>
      </c>
      <c r="U2672" s="13" t="e">
        <f t="shared" si="3816"/>
        <v>#N/A</v>
      </c>
      <c r="V2672" s="13" t="e">
        <f t="shared" si="3817"/>
        <v>#N/A</v>
      </c>
      <c r="W2672" s="13" t="e">
        <f t="shared" si="3818"/>
        <v>#N/A</v>
      </c>
      <c r="X2672" s="13" t="e">
        <f t="shared" si="3819"/>
        <v>#N/A</v>
      </c>
      <c r="Y2672" s="13" t="e">
        <f t="shared" si="3820"/>
        <v>#N/A</v>
      </c>
      <c r="Z2672" s="13" t="e">
        <f t="shared" si="3821"/>
        <v>#N/A</v>
      </c>
      <c r="AA2672" s="13" t="e">
        <f t="shared" si="3822"/>
        <v>#N/A</v>
      </c>
      <c r="AB2672" s="13" t="e">
        <f t="shared" si="3823"/>
        <v>#N/A</v>
      </c>
      <c r="AC2672" s="13" t="e">
        <f t="shared" si="3824"/>
        <v>#N/A</v>
      </c>
      <c r="AD2672" s="13" t="e">
        <f t="shared" si="3825"/>
        <v>#N/A</v>
      </c>
      <c r="AE2672" s="13" t="e">
        <f t="shared" si="3826"/>
        <v>#N/A</v>
      </c>
      <c r="AF2672" s="13" t="e">
        <f t="shared" si="3827"/>
        <v>#N/A</v>
      </c>
      <c r="AG2672" s="13" t="e">
        <f t="shared" si="3828"/>
        <v>#N/A</v>
      </c>
      <c r="AH2672" s="13" t="e">
        <f t="shared" si="3829"/>
        <v>#N/A</v>
      </c>
      <c r="AI2672" s="13" t="e">
        <f t="shared" si="3830"/>
        <v>#N/A</v>
      </c>
      <c r="AJ2672" s="13" t="e">
        <f t="shared" si="3831"/>
        <v>#N/A</v>
      </c>
      <c r="AK2672" s="13" t="e">
        <f t="shared" si="3832"/>
        <v>#N/A</v>
      </c>
      <c r="AL2672" s="13" t="e">
        <f t="shared" si="3833"/>
        <v>#N/A</v>
      </c>
      <c r="AM2672" s="13" t="e">
        <f t="shared" si="3834"/>
        <v>#N/A</v>
      </c>
      <c r="AN2672" s="13" t="e">
        <f t="shared" si="3835"/>
        <v>#N/A</v>
      </c>
      <c r="AO2672" s="13" t="e">
        <f t="shared" si="3836"/>
        <v>#N/A</v>
      </c>
      <c r="AP2672" s="13" t="e">
        <f t="shared" si="3837"/>
        <v>#N/A</v>
      </c>
      <c r="AQ2672" s="13" t="e">
        <f t="shared" si="3838"/>
        <v>#N/A</v>
      </c>
      <c r="AR2672" s="13" t="e">
        <f t="shared" si="3839"/>
        <v>#N/A</v>
      </c>
      <c r="AS2672" s="13" t="e">
        <f t="shared" si="3840"/>
        <v>#N/A</v>
      </c>
      <c r="AT2672" s="13" t="e">
        <f t="shared" si="3841"/>
        <v>#N/A</v>
      </c>
      <c r="AU2672" s="13" t="e">
        <f t="shared" si="3842"/>
        <v>#N/A</v>
      </c>
      <c r="AV2672" s="13" t="e">
        <f t="shared" si="3843"/>
        <v>#N/A</v>
      </c>
      <c r="AW2672" s="13" t="e">
        <f t="shared" si="3844"/>
        <v>#N/A</v>
      </c>
      <c r="AX2672" s="13" t="e">
        <f t="shared" si="3845"/>
        <v>#N/A</v>
      </c>
      <c r="AY2672" s="13" t="e">
        <f t="shared" si="3846"/>
        <v>#N/A</v>
      </c>
      <c r="AZ2672" s="13" t="e">
        <f t="shared" si="3847"/>
        <v>#N/A</v>
      </c>
      <c r="BA2672" s="13" t="e">
        <f t="shared" si="3848"/>
        <v>#N/A</v>
      </c>
      <c r="BB2672" s="13" t="e">
        <f t="shared" si="3849"/>
        <v>#N/A</v>
      </c>
      <c r="BC2672" s="13" t="e">
        <f t="shared" si="3850"/>
        <v>#N/A</v>
      </c>
      <c r="BD2672" s="13" t="e">
        <f t="shared" si="3851"/>
        <v>#N/A</v>
      </c>
      <c r="BE2672" s="13" t="e">
        <f t="shared" si="3852"/>
        <v>#N/A</v>
      </c>
      <c r="BF2672" s="13" t="e">
        <f t="shared" si="3853"/>
        <v>#N/A</v>
      </c>
      <c r="BG2672" s="13" t="e">
        <f t="shared" si="3854"/>
        <v>#N/A</v>
      </c>
      <c r="BH2672" s="13" t="e">
        <f t="shared" si="3855"/>
        <v>#N/A</v>
      </c>
      <c r="BI2672" s="13" t="e">
        <f t="shared" si="3856"/>
        <v>#N/A</v>
      </c>
      <c r="BJ2672" s="14" t="e">
        <f t="shared" si="3857"/>
        <v>#N/A</v>
      </c>
      <c r="BK2672" s="14" t="e">
        <f t="shared" si="3858"/>
        <v>#N/A</v>
      </c>
      <c r="BL2672" s="14" t="e">
        <f t="shared" si="3859"/>
        <v>#N/A</v>
      </c>
      <c r="BM2672" s="14" t="e">
        <f t="shared" si="3860"/>
        <v>#N/A</v>
      </c>
      <c r="BN2672" s="14" t="e">
        <f t="shared" si="3861"/>
        <v>#N/A</v>
      </c>
    </row>
    <row r="2673" spans="1:66" x14ac:dyDescent="0.25">
      <c r="A2673" t="s">
        <v>342</v>
      </c>
      <c r="B2673" t="s">
        <v>173</v>
      </c>
      <c r="C2673" t="s">
        <v>169</v>
      </c>
      <c r="D2673" t="s">
        <v>507</v>
      </c>
      <c r="E2673" s="10">
        <f>VLOOKUP(A2673,home!$A$2:$E$405,3,FALSE)</f>
        <v>1.3548</v>
      </c>
      <c r="F2673" s="10">
        <f>VLOOKUP(B2673,home!$B$2:$E$405,3,FALSE)</f>
        <v>1.3122</v>
      </c>
      <c r="G2673" s="10">
        <f>VLOOKUP(C2673,away!$B$2:$E$405,4,FALSE)</f>
        <v>1.0662</v>
      </c>
      <c r="H2673" s="10">
        <f>VLOOKUP(A2673,away!$A$2:$E$405,3,FALSE)</f>
        <v>1.1719999999999999</v>
      </c>
      <c r="I2673" s="10">
        <f>VLOOKUP(C2673,away!$B$2:$E$405,3,FALSE)</f>
        <v>1.0903</v>
      </c>
      <c r="J2673" s="10">
        <f>VLOOKUP(B2673,home!$B$2:$E$405,4,FALSE)</f>
        <v>0.61619999999999997</v>
      </c>
      <c r="K2673" s="12">
        <f t="shared" si="3806"/>
        <v>1.8954568386720001</v>
      </c>
      <c r="L2673" s="12">
        <f t="shared" si="3807"/>
        <v>0.78739983191999996</v>
      </c>
      <c r="M2673" s="13">
        <f t="shared" si="3808"/>
        <v>6.8367571299011665E-2</v>
      </c>
      <c r="N2673" s="13">
        <f t="shared" si="3809"/>
        <v>0.12958778056210721</v>
      </c>
      <c r="O2673" s="13">
        <f t="shared" si="3810"/>
        <v>5.3832614149620393E-2</v>
      </c>
      <c r="P2673" s="13">
        <f t="shared" si="3811"/>
        <v>0.10203739663348904</v>
      </c>
      <c r="Q2673" s="13">
        <f t="shared" si="3812"/>
        <v>0.1228140224373863</v>
      </c>
      <c r="R2673" s="13">
        <f t="shared" si="3813"/>
        <v>2.1193895666612655E-2</v>
      </c>
      <c r="S2673" s="13">
        <f t="shared" si="3814"/>
        <v>3.8072254556929377E-2</v>
      </c>
      <c r="T2673" s="13">
        <f t="shared" si="3815"/>
        <v>9.6703740624617063E-2</v>
      </c>
      <c r="U2673" s="13">
        <f t="shared" si="3816"/>
        <v>4.0172114479381821E-2</v>
      </c>
      <c r="V2673" s="13">
        <f t="shared" si="3817"/>
        <v>6.3135744121305595E-3</v>
      </c>
      <c r="W2673" s="13">
        <f t="shared" si="3818"/>
        <v>7.7596226237920105E-2</v>
      </c>
      <c r="X2673" s="13">
        <f t="shared" si="3819"/>
        <v>6.1099255497364578E-2</v>
      </c>
      <c r="Y2673" s="13">
        <f t="shared" si="3820"/>
        <v>2.4054771754531003E-2</v>
      </c>
      <c r="Z2673" s="13">
        <f t="shared" si="3821"/>
        <v>5.5626899618736077E-3</v>
      </c>
      <c r="AA2673" s="13">
        <f t="shared" si="3822"/>
        <v>1.0543838729645417E-2</v>
      </c>
      <c r="AB2673" s="13">
        <f t="shared" si="3823"/>
        <v>9.9926956129805494E-3</v>
      </c>
      <c r="AC2673" s="13">
        <f t="shared" si="3824"/>
        <v>5.8893116669310301E-4</v>
      </c>
      <c r="AD2673" s="13">
        <f t="shared" si="3825"/>
        <v>3.6770074419451355E-2</v>
      </c>
      <c r="AE2673" s="13">
        <f t="shared" si="3826"/>
        <v>2.8952750417561884E-2</v>
      </c>
      <c r="AF2673" s="13">
        <f t="shared" si="3827"/>
        <v>1.1398695406204968E-2</v>
      </c>
      <c r="AG2673" s="13">
        <f t="shared" si="3828"/>
        <v>2.9917769489843562E-3</v>
      </c>
      <c r="AH2673" s="13">
        <f t="shared" si="3829"/>
        <v>1.0950152852505872E-3</v>
      </c>
      <c r="AI2673" s="13">
        <f t="shared" si="3830"/>
        <v>2.0755542108785961E-3</v>
      </c>
      <c r="AJ2673" s="13">
        <f t="shared" si="3831"/>
        <v>1.9670617115221511E-3</v>
      </c>
      <c r="AK2673" s="13">
        <f t="shared" si="3832"/>
        <v>1.2428268577315035E-3</v>
      </c>
      <c r="AL2673" s="13">
        <f t="shared" si="3833"/>
        <v>3.5158775954094101E-5</v>
      </c>
      <c r="AM2673" s="13">
        <f t="shared" si="3834"/>
        <v>1.3939217803365489E-2</v>
      </c>
      <c r="AN2673" s="13">
        <f t="shared" si="3835"/>
        <v>1.0975737755466257E-2</v>
      </c>
      <c r="AO2673" s="13">
        <f t="shared" si="3836"/>
        <v>4.3211470319260642E-3</v>
      </c>
      <c r="AP2673" s="13">
        <f t="shared" si="3837"/>
        <v>1.1341568155467301E-3</v>
      </c>
      <c r="AQ2673" s="13">
        <f t="shared" si="3838"/>
        <v>2.2325872148310435E-4</v>
      </c>
      <c r="AR2673" s="13">
        <f t="shared" si="3839"/>
        <v>1.7244297031122866E-4</v>
      </c>
      <c r="AS2673" s="13">
        <f t="shared" si="3840"/>
        <v>3.2685820735733103E-4</v>
      </c>
      <c r="AT2673" s="13">
        <f t="shared" si="3841"/>
        <v>3.0977281220576194E-4</v>
      </c>
      <c r="AU2673" s="13">
        <f t="shared" si="3842"/>
        <v>1.9572033177668957E-4</v>
      </c>
      <c r="AV2673" s="13">
        <f t="shared" si="3843"/>
        <v>9.2744860333319782E-5</v>
      </c>
      <c r="AW2673" s="13">
        <f t="shared" si="3844"/>
        <v>1.4576070606330712E-6</v>
      </c>
      <c r="AX2673" s="13">
        <f t="shared" si="3845"/>
        <v>4.4035309518546013E-3</v>
      </c>
      <c r="AY2673" s="13">
        <f t="shared" si="3846"/>
        <v>3.4673395313448304E-3</v>
      </c>
      <c r="AZ2673" s="13">
        <f t="shared" si="3847"/>
        <v>1.3650912820952455E-3</v>
      </c>
      <c r="BA2673" s="13">
        <f t="shared" si="3848"/>
        <v>3.5829088202575125E-4</v>
      </c>
      <c r="BB2673" s="13">
        <f t="shared" si="3849"/>
        <v>7.0529545071386249E-5</v>
      </c>
      <c r="BC2673" s="13">
        <f t="shared" si="3850"/>
        <v>1.1106990386920722E-5</v>
      </c>
      <c r="BD2673" s="13">
        <f t="shared" si="3851"/>
        <v>2.2630260973141154E-5</v>
      </c>
      <c r="BE2673" s="13">
        <f t="shared" si="3852"/>
        <v>4.2894682922472472E-5</v>
      </c>
      <c r="BF2673" s="13">
        <f t="shared" si="3853"/>
        <v>4.0652510044033751E-5</v>
      </c>
      <c r="BG2673" s="13">
        <f t="shared" si="3854"/>
        <v>2.5685026057381983E-5</v>
      </c>
      <c r="BH2673" s="13">
        <f t="shared" si="3855"/>
        <v>1.2171214572983306E-5</v>
      </c>
      <c r="BI2673" s="13">
        <f t="shared" si="3856"/>
        <v>4.6140023794611032E-6</v>
      </c>
      <c r="BJ2673" s="14">
        <f t="shared" si="3857"/>
        <v>0.63223850161669515</v>
      </c>
      <c r="BK2673" s="14">
        <f t="shared" si="3858"/>
        <v>0.21888222637555266</v>
      </c>
      <c r="BL2673" s="14">
        <f t="shared" si="3859"/>
        <v>0.14336180358255746</v>
      </c>
      <c r="BM2673" s="14">
        <f t="shared" si="3860"/>
        <v>0.4987460588641674</v>
      </c>
      <c r="BN2673" s="14">
        <f t="shared" si="3861"/>
        <v>0.4978332807482273</v>
      </c>
    </row>
    <row r="2674" spans="1:66" x14ac:dyDescent="0.25">
      <c r="A2674" t="s">
        <v>344</v>
      </c>
      <c r="B2674" t="s">
        <v>202</v>
      </c>
      <c r="C2674" t="s">
        <v>211</v>
      </c>
      <c r="D2674" t="s">
        <v>507</v>
      </c>
      <c r="E2674" s="10">
        <f>VLOOKUP(A2674,home!$A$2:$E$405,3,FALSE)</f>
        <v>1.3976999999999999</v>
      </c>
      <c r="F2674" s="10">
        <f>VLOOKUP(B2674,home!$B$2:$E$405,3,FALSE)</f>
        <v>1.2358</v>
      </c>
      <c r="G2674" s="10">
        <f>VLOOKUP(C2674,away!$B$2:$E$405,4,FALSE)</f>
        <v>0.85860000000000003</v>
      </c>
      <c r="H2674" s="10">
        <f>VLOOKUP(A2674,away!$A$2:$E$405,3,FALSE)</f>
        <v>1.0585</v>
      </c>
      <c r="I2674" s="10">
        <f>VLOOKUP(C2674,away!$B$2:$E$405,3,FALSE)</f>
        <v>0.70850000000000002</v>
      </c>
      <c r="J2674" s="10">
        <f>VLOOKUP(B2674,home!$B$2:$E$405,4,FALSE)</f>
        <v>0.77300000000000002</v>
      </c>
      <c r="K2674" s="12">
        <f t="shared" si="3806"/>
        <v>1.483040598876</v>
      </c>
      <c r="L2674" s="12">
        <f t="shared" si="3807"/>
        <v>0.57970922425000004</v>
      </c>
      <c r="M2674" s="13">
        <f t="shared" si="3808"/>
        <v>0.12710397545284971</v>
      </c>
      <c r="N2674" s="13">
        <f t="shared" si="3809"/>
        <v>0.18850035587511466</v>
      </c>
      <c r="O2674" s="13">
        <f t="shared" si="3810"/>
        <v>7.3683347008862546E-2</v>
      </c>
      <c r="P2674" s="13">
        <f t="shared" si="3811"/>
        <v>0.10927539507521164</v>
      </c>
      <c r="Q2674" s="13">
        <f t="shared" si="3812"/>
        <v>0.13977684033268462</v>
      </c>
      <c r="R2674" s="13">
        <f t="shared" si="3813"/>
        <v>2.1357457967325633E-2</v>
      </c>
      <c r="S2674" s="13">
        <f t="shared" si="3814"/>
        <v>2.3486897098024383E-2</v>
      </c>
      <c r="T2674" s="13">
        <f t="shared" si="3815"/>
        <v>8.1029923677376714E-2</v>
      </c>
      <c r="U2674" s="13">
        <f t="shared" si="3816"/>
        <v>3.1673977254331603E-2</v>
      </c>
      <c r="V2674" s="13">
        <f t="shared" si="3817"/>
        <v>2.2436049351925494E-3</v>
      </c>
      <c r="W2674" s="13">
        <f t="shared" si="3818"/>
        <v>6.9098242998659881E-2</v>
      </c>
      <c r="X2674" s="13">
        <f t="shared" si="3819"/>
        <v>4.0056888845791117E-2</v>
      </c>
      <c r="Y2674" s="13">
        <f t="shared" si="3820"/>
        <v>1.1610673979331023E-2</v>
      </c>
      <c r="Z2674" s="13">
        <f t="shared" si="3821"/>
        <v>4.1270384633967754E-3</v>
      </c>
      <c r="AA2674" s="13">
        <f t="shared" si="3822"/>
        <v>6.1205655943402399E-3</v>
      </c>
      <c r="AB2674" s="13">
        <f t="shared" si="3823"/>
        <v>4.5385236322450966E-3</v>
      </c>
      <c r="AC2674" s="13">
        <f t="shared" si="3824"/>
        <v>1.2055622906972356E-4</v>
      </c>
      <c r="AD2674" s="13">
        <f t="shared" si="3825"/>
        <v>2.5618874919502974E-2</v>
      </c>
      <c r="AE2674" s="13">
        <f t="shared" si="3826"/>
        <v>1.485149810574285E-2</v>
      </c>
      <c r="AF2674" s="13">
        <f t="shared" si="3827"/>
        <v>4.3047752229152655E-3</v>
      </c>
      <c r="AG2674" s="13">
        <f t="shared" si="3828"/>
        <v>8.3183930168227651E-4</v>
      </c>
      <c r="AH2674" s="13">
        <f t="shared" si="3829"/>
        <v>5.9812056651641413E-4</v>
      </c>
      <c r="AI2674" s="13">
        <f t="shared" si="3830"/>
        <v>8.8703708316655526E-4</v>
      </c>
      <c r="AJ2674" s="13">
        <f t="shared" si="3831"/>
        <v>6.5775600352227439E-4</v>
      </c>
      <c r="AK2674" s="13">
        <f t="shared" si="3832"/>
        <v>3.251596191259861E-4</v>
      </c>
      <c r="AL2674" s="13">
        <f t="shared" si="3833"/>
        <v>4.1458434367408758E-6</v>
      </c>
      <c r="AM2674" s="13">
        <f t="shared" si="3834"/>
        <v>7.5987663206298038E-3</v>
      </c>
      <c r="AN2674" s="13">
        <f t="shared" si="3835"/>
        <v>4.40507492898933E-3</v>
      </c>
      <c r="AO2674" s="13">
        <f t="shared" si="3836"/>
        <v>1.2768312849237642E-3</v>
      </c>
      <c r="AP2674" s="13">
        <f t="shared" si="3837"/>
        <v>2.4673029122709535E-4</v>
      </c>
      <c r="AQ2674" s="13">
        <f t="shared" si="3838"/>
        <v>3.5757956431559009E-5</v>
      </c>
      <c r="AR2674" s="13">
        <f t="shared" si="3839"/>
        <v>6.9347201924640215E-5</v>
      </c>
      <c r="AS2674" s="13">
        <f t="shared" si="3840"/>
        <v>1.0284471587269334E-4</v>
      </c>
      <c r="AT2674" s="13">
        <f t="shared" si="3841"/>
        <v>7.6261444509535619E-5</v>
      </c>
      <c r="AU2674" s="13">
        <f t="shared" si="3842"/>
        <v>3.7699606112190189E-5</v>
      </c>
      <c r="AV2674" s="13">
        <f t="shared" si="3843"/>
        <v>1.3977511606502954E-5</v>
      </c>
      <c r="AW2674" s="13">
        <f t="shared" si="3844"/>
        <v>9.900876599819015E-8</v>
      </c>
      <c r="AX2674" s="13">
        <f t="shared" si="3845"/>
        <v>1.8782131591442686E-3</v>
      </c>
      <c r="AY2674" s="13">
        <f t="shared" si="3846"/>
        <v>1.0888174934636657E-3</v>
      </c>
      <c r="AZ2674" s="13">
        <f t="shared" si="3847"/>
        <v>3.1559877224282556E-4</v>
      </c>
      <c r="BA2674" s="13">
        <f t="shared" si="3848"/>
        <v>6.0985173143713613E-5</v>
      </c>
      <c r="BB2674" s="13">
        <f t="shared" si="3849"/>
        <v>8.8384168534735388E-6</v>
      </c>
      <c r="BC2674" s="13">
        <f t="shared" si="3850"/>
        <v>1.0247423555450546E-6</v>
      </c>
      <c r="BD2674" s="13">
        <f t="shared" si="3851"/>
        <v>6.7002021052735444E-6</v>
      </c>
      <c r="BE2674" s="13">
        <f t="shared" si="3852"/>
        <v>9.9366717427951127E-6</v>
      </c>
      <c r="BF2674" s="13">
        <f t="shared" si="3853"/>
        <v>7.3682438061345477E-6</v>
      </c>
      <c r="BG2674" s="13">
        <f t="shared" si="3854"/>
        <v>3.6424682356380529E-6</v>
      </c>
      <c r="BH2674" s="13">
        <f t="shared" si="3855"/>
        <v>1.3504820683918658E-6</v>
      </c>
      <c r="BI2674" s="13">
        <f t="shared" si="3856"/>
        <v>4.0056394709583432E-7</v>
      </c>
      <c r="BJ2674" s="14">
        <f t="shared" si="3857"/>
        <v>0.59259655179820636</v>
      </c>
      <c r="BK2674" s="14">
        <f t="shared" si="3858"/>
        <v>0.26332339212724837</v>
      </c>
      <c r="BL2674" s="14">
        <f t="shared" si="3859"/>
        <v>0.14017147384136727</v>
      </c>
      <c r="BM2674" s="14">
        <f t="shared" si="3860"/>
        <v>0.33943236603347254</v>
      </c>
      <c r="BN2674" s="14">
        <f t="shared" si="3861"/>
        <v>0.6596973717120489</v>
      </c>
    </row>
    <row r="2675" spans="1:66" x14ac:dyDescent="0.25">
      <c r="A2675" t="s">
        <v>346</v>
      </c>
      <c r="B2675" t="s">
        <v>231</v>
      </c>
      <c r="C2675" t="s">
        <v>320</v>
      </c>
      <c r="D2675" t="s">
        <v>507</v>
      </c>
      <c r="E2675" s="10">
        <f>VLOOKUP(A2675,home!$A$2:$E$405,3,FALSE)</f>
        <v>1.5866</v>
      </c>
      <c r="F2675" s="10">
        <f>VLOOKUP(B2675,home!$B$2:$E$405,3,FALSE)</f>
        <v>1.0084</v>
      </c>
      <c r="G2675" s="10">
        <f>VLOOKUP(C2675,away!$B$2:$E$405,4,FALSE)</f>
        <v>0.98040000000000005</v>
      </c>
      <c r="H2675" s="10">
        <f>VLOOKUP(A2675,away!$A$2:$E$405,3,FALSE)</f>
        <v>1.1788000000000001</v>
      </c>
      <c r="I2675" s="10">
        <f>VLOOKUP(C2675,away!$B$2:$E$405,3,FALSE)</f>
        <v>0.5655</v>
      </c>
      <c r="J2675" s="10">
        <f>VLOOKUP(B2675,home!$B$2:$E$405,4,FALSE)</f>
        <v>1.2725</v>
      </c>
      <c r="K2675" s="12">
        <f t="shared" si="3806"/>
        <v>1.5685688621759999</v>
      </c>
      <c r="L2675" s="12">
        <f t="shared" si="3807"/>
        <v>0.84826300650000008</v>
      </c>
      <c r="M2675" s="13">
        <f t="shared" si="3808"/>
        <v>8.9203779548309992E-2</v>
      </c>
      <c r="N2675" s="13">
        <f t="shared" si="3809"/>
        <v>0.13992227098789131</v>
      </c>
      <c r="O2675" s="13">
        <f t="shared" si="3810"/>
        <v>7.5668266230812645E-2</v>
      </c>
      <c r="P2675" s="13">
        <f t="shared" si="3811"/>
        <v>0.11869088626449641</v>
      </c>
      <c r="Q2675" s="13">
        <f t="shared" si="3812"/>
        <v>0.10973885869827935</v>
      </c>
      <c r="R2675" s="13">
        <f t="shared" si="3813"/>
        <v>3.2093295504795789E-2</v>
      </c>
      <c r="S2675" s="13">
        <f t="shared" si="3814"/>
        <v>3.9481304922237816E-2</v>
      </c>
      <c r="T2675" s="13">
        <f t="shared" si="3815"/>
        <v>9.3087414209281114E-2</v>
      </c>
      <c r="U2675" s="13">
        <f t="shared" si="3816"/>
        <v>5.0340544013435649E-2</v>
      </c>
      <c r="V2675" s="13">
        <f t="shared" si="3817"/>
        <v>5.8369114649968407E-3</v>
      </c>
      <c r="W2675" s="13">
        <f t="shared" si="3818"/>
        <v>5.7377652241617609E-2</v>
      </c>
      <c r="X2675" s="13">
        <f t="shared" si="3819"/>
        <v>4.8671339796386021E-2</v>
      </c>
      <c r="Y2675" s="13">
        <f t="shared" si="3820"/>
        <v>2.0643048513032756E-2</v>
      </c>
      <c r="Z2675" s="13">
        <f t="shared" si="3821"/>
        <v>9.0745184444636709E-3</v>
      </c>
      <c r="AA2675" s="13">
        <f t="shared" si="3822"/>
        <v>1.4234007071227501E-2</v>
      </c>
      <c r="AB2675" s="13">
        <f t="shared" si="3823"/>
        <v>1.1163510137960233E-2</v>
      </c>
      <c r="AC2675" s="13">
        <f t="shared" si="3824"/>
        <v>4.8539717034402842E-4</v>
      </c>
      <c r="AD2675" s="13">
        <f t="shared" si="3825"/>
        <v>2.2500199672741084E-2</v>
      </c>
      <c r="AE2675" s="13">
        <f t="shared" si="3826"/>
        <v>1.9086087021249667E-2</v>
      </c>
      <c r="AF2675" s="13">
        <f t="shared" si="3827"/>
        <v>8.095010779482938E-3</v>
      </c>
      <c r="AG2675" s="13">
        <f t="shared" si="3828"/>
        <v>2.2888993938180355E-3</v>
      </c>
      <c r="AH2675" s="13">
        <f t="shared" si="3829"/>
        <v>1.9243945745601137E-3</v>
      </c>
      <c r="AI2675" s="13">
        <f t="shared" si="3830"/>
        <v>3.0185454081954242E-3</v>
      </c>
      <c r="AJ2675" s="13">
        <f t="shared" si="3831"/>
        <v>2.3673981681798439E-3</v>
      </c>
      <c r="AK2675" s="13">
        <f t="shared" si="3832"/>
        <v>1.2378090169931346E-3</v>
      </c>
      <c r="AL2675" s="13">
        <f t="shared" si="3833"/>
        <v>2.5833981757335965E-5</v>
      </c>
      <c r="AM2675" s="13">
        <f t="shared" si="3834"/>
        <v>7.0586225198808542E-3</v>
      </c>
      <c r="AN2675" s="13">
        <f t="shared" si="3835"/>
        <v>5.9875683604627391E-3</v>
      </c>
      <c r="AO2675" s="13">
        <f t="shared" si="3836"/>
        <v>2.5395163695352001E-3</v>
      </c>
      <c r="AP2675" s="13">
        <f t="shared" si="3837"/>
        <v>7.1805926355929803E-4</v>
      </c>
      <c r="AQ2675" s="13">
        <f t="shared" si="3838"/>
        <v>1.5227577743799647E-4</v>
      </c>
      <c r="AR2675" s="13">
        <f t="shared" si="3839"/>
        <v>3.2647854550173027E-4</v>
      </c>
      <c r="AS2675" s="13">
        <f t="shared" si="3840"/>
        <v>5.1210408064252433E-4</v>
      </c>
      <c r="AT2675" s="13">
        <f t="shared" si="3841"/>
        <v>4.016352575445656E-4</v>
      </c>
      <c r="AU2675" s="13">
        <f t="shared" si="3842"/>
        <v>2.0999751964548131E-4</v>
      </c>
      <c r="AV2675" s="13">
        <f t="shared" si="3843"/>
        <v>8.2348892612523682E-5</v>
      </c>
      <c r="AW2675" s="13">
        <f t="shared" si="3844"/>
        <v>9.5482320431727212E-7</v>
      </c>
      <c r="AX2675" s="13">
        <f t="shared" si="3845"/>
        <v>1.8453225824232352E-3</v>
      </c>
      <c r="AY2675" s="13">
        <f t="shared" si="3846"/>
        <v>1.5653188817286775E-3</v>
      </c>
      <c r="AZ2675" s="13">
        <f t="shared" si="3847"/>
        <v>6.6390105037319319E-4</v>
      </c>
      <c r="BA2675" s="13">
        <f t="shared" si="3848"/>
        <v>1.8772090033602427E-4</v>
      </c>
      <c r="BB2675" s="13">
        <f t="shared" si="3849"/>
        <v>3.9809173825480693E-5</v>
      </c>
      <c r="BC2675" s="13">
        <f t="shared" si="3850"/>
        <v>6.7537298950966752E-6</v>
      </c>
      <c r="BD2675" s="13">
        <f t="shared" si="3851"/>
        <v>4.615661209417411E-5</v>
      </c>
      <c r="BE2675" s="13">
        <f t="shared" si="3852"/>
        <v>7.2399824514457668E-5</v>
      </c>
      <c r="BF2675" s="13">
        <f t="shared" si="3853"/>
        <v>5.6782055180192487E-5</v>
      </c>
      <c r="BG2675" s="13">
        <f t="shared" si="3854"/>
        <v>2.9688854562003119E-5</v>
      </c>
      <c r="BH2675" s="13">
        <f t="shared" si="3855"/>
        <v>1.1642253204907492E-5</v>
      </c>
      <c r="BI2675" s="13">
        <f t="shared" si="3856"/>
        <v>3.6523351725573251E-6</v>
      </c>
      <c r="BJ2675" s="14">
        <f t="shared" si="3857"/>
        <v>0.54217564992323786</v>
      </c>
      <c r="BK2675" s="14">
        <f t="shared" si="3858"/>
        <v>0.25528943223387107</v>
      </c>
      <c r="BL2675" s="14">
        <f t="shared" si="3859"/>
        <v>0.19380065635683547</v>
      </c>
      <c r="BM2675" s="14">
        <f t="shared" si="3860"/>
        <v>0.43345853566529791</v>
      </c>
      <c r="BN2675" s="14">
        <f t="shared" si="3861"/>
        <v>0.56531735723458554</v>
      </c>
    </row>
    <row r="2676" spans="1:66" x14ac:dyDescent="0.25">
      <c r="A2676" t="s">
        <v>348</v>
      </c>
      <c r="B2676" t="s">
        <v>273</v>
      </c>
      <c r="C2676" t="s">
        <v>268</v>
      </c>
      <c r="D2676" t="s">
        <v>507</v>
      </c>
      <c r="E2676" s="10">
        <f>VLOOKUP(A2676,home!$A$2:$E$405,3,FALSE)</f>
        <v>1.5417000000000001</v>
      </c>
      <c r="F2676" s="10">
        <f>VLOOKUP(B2676,home!$B$2:$E$405,3,FALSE)</f>
        <v>2.0179999999999998</v>
      </c>
      <c r="G2676" s="10">
        <f>VLOOKUP(C2676,away!$B$2:$E$405,4,FALSE)</f>
        <v>1.1531</v>
      </c>
      <c r="H2676" s="10">
        <f>VLOOKUP(A2676,away!$A$2:$E$405,3,FALSE)</f>
        <v>1.125</v>
      </c>
      <c r="I2676" s="10">
        <f>VLOOKUP(C2676,away!$B$2:$E$405,3,FALSE)</f>
        <v>0.88890000000000002</v>
      </c>
      <c r="J2676" s="10">
        <f>VLOOKUP(B2676,home!$B$2:$E$405,4,FALSE)</f>
        <v>1.0864</v>
      </c>
      <c r="K2676" s="12">
        <f t="shared" si="3806"/>
        <v>3.5874677568599997</v>
      </c>
      <c r="L2676" s="12">
        <f t="shared" si="3807"/>
        <v>1.0864135800000001</v>
      </c>
      <c r="M2676" s="13">
        <f t="shared" si="3808"/>
        <v>9.3359630961522087E-3</v>
      </c>
      <c r="N2676" s="13">
        <f t="shared" si="3809"/>
        <v>3.3492466586680904E-2</v>
      </c>
      <c r="O2676" s="13">
        <f t="shared" si="3810"/>
        <v>1.0142717090038604E-2</v>
      </c>
      <c r="P2676" s="13">
        <f t="shared" si="3811"/>
        <v>3.6386670527466379E-2</v>
      </c>
      <c r="Q2676" s="13">
        <f t="shared" si="3812"/>
        <v>6.0076571988714335E-2</v>
      </c>
      <c r="R2676" s="13">
        <f t="shared" si="3813"/>
        <v>5.5095927923580115E-3</v>
      </c>
      <c r="S2676" s="13">
        <f t="shared" si="3814"/>
        <v>3.5454022751548513E-2</v>
      </c>
      <c r="T2676" s="13">
        <f t="shared" si="3815"/>
        <v>6.5268003648386863E-2</v>
      </c>
      <c r="U2676" s="13">
        <f t="shared" si="3816"/>
        <v>1.9765486496012619E-2</v>
      </c>
      <c r="V2676" s="13">
        <f t="shared" si="3817"/>
        <v>1.5353457870952868E-2</v>
      </c>
      <c r="W2676" s="13">
        <f t="shared" si="3818"/>
        <v>7.1840921650730416E-2</v>
      </c>
      <c r="X2676" s="13">
        <f t="shared" si="3819"/>
        <v>7.8048952881069542E-2</v>
      </c>
      <c r="Y2676" s="13">
        <f t="shared" si="3820"/>
        <v>4.2396721157387039E-2</v>
      </c>
      <c r="Z2676" s="13">
        <f t="shared" si="3821"/>
        <v>1.995232143295955E-3</v>
      </c>
      <c r="AA2676" s="13">
        <f t="shared" si="3822"/>
        <v>7.1578309815249095E-3</v>
      </c>
      <c r="AB2676" s="13">
        <f t="shared" si="3823"/>
        <v>1.2839243927637092E-2</v>
      </c>
      <c r="AC2676" s="13">
        <f t="shared" si="3824"/>
        <v>3.7399811303208516E-3</v>
      </c>
      <c r="AD2676" s="13">
        <f t="shared" si="3825"/>
        <v>6.4431747511275214E-2</v>
      </c>
      <c r="AE2676" s="13">
        <f t="shared" si="3826"/>
        <v>6.9999525479380598E-2</v>
      </c>
      <c r="AF2676" s="13">
        <f t="shared" si="3827"/>
        <v>3.8024217537177545E-2</v>
      </c>
      <c r="AG2676" s="13">
        <f t="shared" si="3828"/>
        <v>1.3770008767087949E-2</v>
      </c>
      <c r="AH2676" s="13">
        <f t="shared" si="3829"/>
        <v>5.4191182393230786E-4</v>
      </c>
      <c r="AI2676" s="13">
        <f t="shared" si="3830"/>
        <v>1.944091195418348E-3</v>
      </c>
      <c r="AJ2676" s="13">
        <f t="shared" si="3831"/>
        <v>3.487182239979369E-3</v>
      </c>
      <c r="AK2676" s="13">
        <f t="shared" si="3832"/>
        <v>4.1700512827402714E-3</v>
      </c>
      <c r="AL2676" s="13">
        <f t="shared" si="3833"/>
        <v>5.8305912209106038E-4</v>
      </c>
      <c r="AM2676" s="13">
        <f t="shared" si="3834"/>
        <v>4.6229363342968864E-2</v>
      </c>
      <c r="AN2676" s="13">
        <f t="shared" si="3835"/>
        <v>5.0224208130555573E-2</v>
      </c>
      <c r="AO2676" s="13">
        <f t="shared" si="3836"/>
        <v>2.7282130878890993E-2</v>
      </c>
      <c r="AP2676" s="13">
        <f t="shared" si="3837"/>
        <v>9.8798924927215055E-3</v>
      </c>
      <c r="AQ2676" s="13">
        <f t="shared" si="3838"/>
        <v>2.6834123432581737E-3</v>
      </c>
      <c r="AR2676" s="13">
        <f t="shared" si="3839"/>
        <v>1.1774807293652567E-4</v>
      </c>
      <c r="AS2676" s="13">
        <f t="shared" si="3840"/>
        <v>4.2241741509218547E-4</v>
      </c>
      <c r="AT2676" s="13">
        <f t="shared" si="3841"/>
        <v>7.5770442828968128E-4</v>
      </c>
      <c r="AU2676" s="13">
        <f t="shared" si="3842"/>
        <v>9.0608006857309021E-4</v>
      </c>
      <c r="AV2676" s="13">
        <f t="shared" si="3843"/>
        <v>8.1263325778486474E-4</v>
      </c>
      <c r="AW2676" s="13">
        <f t="shared" si="3844"/>
        <v>6.3123821872292809E-5</v>
      </c>
      <c r="AX2676" s="13">
        <f t="shared" si="3845"/>
        <v>2.7641058402177735E-2</v>
      </c>
      <c r="AY2676" s="13">
        <f t="shared" si="3846"/>
        <v>3.0029621213698992E-2</v>
      </c>
      <c r="AZ2676" s="13">
        <f t="shared" si="3847"/>
        <v>1.6312294144409333E-2</v>
      </c>
      <c r="BA2676" s="13">
        <f t="shared" si="3848"/>
        <v>5.9072992931469281E-3</v>
      </c>
      <c r="BB2676" s="13">
        <f t="shared" si="3849"/>
        <v>1.6044425432998059E-3</v>
      </c>
      <c r="BC2676" s="13">
        <f t="shared" si="3850"/>
        <v>3.486176334741295E-4</v>
      </c>
      <c r="BD2676" s="13">
        <f t="shared" si="3851"/>
        <v>2.1320517576178662E-5</v>
      </c>
      <c r="BE2676" s="13">
        <f t="shared" si="3852"/>
        <v>7.6486669364107869E-5</v>
      </c>
      <c r="BF2676" s="13">
        <f t="shared" si="3853"/>
        <v>1.371967300866743E-4</v>
      </c>
      <c r="BG2676" s="13">
        <f t="shared" si="3854"/>
        <v>1.6406294851085607E-4</v>
      </c>
      <c r="BH2676" s="13">
        <f t="shared" si="3855"/>
        <v>1.4714263446951963E-4</v>
      </c>
      <c r="BI2676" s="13">
        <f t="shared" si="3856"/>
        <v>1.0557389136376765E-4</v>
      </c>
      <c r="BJ2676" s="14">
        <f t="shared" si="3857"/>
        <v>0.75549147762649271</v>
      </c>
      <c r="BK2676" s="14">
        <f t="shared" si="3858"/>
        <v>0.13088277571223086</v>
      </c>
      <c r="BL2676" s="14">
        <f t="shared" si="3859"/>
        <v>6.9226474463689014E-2</v>
      </c>
      <c r="BM2676" s="14">
        <f t="shared" si="3860"/>
        <v>0.77268548047247154</v>
      </c>
      <c r="BN2676" s="14">
        <f t="shared" si="3861"/>
        <v>0.15494398208141044</v>
      </c>
    </row>
    <row r="2677" spans="1:66" x14ac:dyDescent="0.25">
      <c r="A2677" t="s">
        <v>290</v>
      </c>
      <c r="B2677" t="s">
        <v>300</v>
      </c>
      <c r="C2677" t="s">
        <v>312</v>
      </c>
      <c r="D2677" t="s">
        <v>507</v>
      </c>
      <c r="E2677" s="10">
        <f>VLOOKUP(A2677,home!$A$2:$E$405,3,FALSE)</f>
        <v>1.6292</v>
      </c>
      <c r="F2677" s="10">
        <f>VLOOKUP(B2677,home!$B$2:$E$405,3,FALSE)</f>
        <v>0.75819999999999999</v>
      </c>
      <c r="G2677" s="10">
        <f>VLOOKUP(C2677,away!$B$2:$E$405,4,FALSE)</f>
        <v>1.1048</v>
      </c>
      <c r="H2677" s="10">
        <f>VLOOKUP(A2677,away!$A$2:$E$405,3,FALSE)</f>
        <v>1.1462000000000001</v>
      </c>
      <c r="I2677" s="10">
        <f>VLOOKUP(C2677,away!$B$2:$E$405,3,FALSE)</f>
        <v>1.1778</v>
      </c>
      <c r="J2677" s="10">
        <f>VLOOKUP(B2677,home!$B$2:$E$405,4,FALSE)</f>
        <v>1.1291</v>
      </c>
      <c r="K2677" s="12">
        <f t="shared" si="3806"/>
        <v>1.3647146293119998</v>
      </c>
      <c r="L2677" s="12">
        <f t="shared" si="3807"/>
        <v>1.5242786318760002</v>
      </c>
      <c r="M2677" s="13">
        <f t="shared" si="3808"/>
        <v>5.5632191515082467E-2</v>
      </c>
      <c r="N2677" s="13">
        <f t="shared" si="3809"/>
        <v>7.5922065621319951E-2</v>
      </c>
      <c r="O2677" s="13">
        <f t="shared" si="3810"/>
        <v>8.4798960770873538E-2</v>
      </c>
      <c r="P2677" s="13">
        <f t="shared" si="3811"/>
        <v>0.1157263823144655</v>
      </c>
      <c r="Q2677" s="13">
        <f t="shared" si="3812"/>
        <v>5.1805976820500498E-2</v>
      </c>
      <c r="R2677" s="13">
        <f t="shared" si="3813"/>
        <v>6.4628621954166882E-2</v>
      </c>
      <c r="S2677" s="13">
        <f t="shared" si="3814"/>
        <v>6.018365985080313E-2</v>
      </c>
      <c r="T2677" s="13">
        <f t="shared" si="3815"/>
        <v>7.8966743470952283E-2</v>
      </c>
      <c r="U2677" s="13">
        <f t="shared" si="3816"/>
        <v>8.819962585312624E-2</v>
      </c>
      <c r="V2677" s="13">
        <f t="shared" si="3817"/>
        <v>1.391048567644418E-2</v>
      </c>
      <c r="W2677" s="13">
        <f t="shared" si="3818"/>
        <v>2.3566791484245137E-2</v>
      </c>
      <c r="X2677" s="13">
        <f t="shared" si="3819"/>
        <v>3.5922356681312148E-2</v>
      </c>
      <c r="Y2677" s="13">
        <f t="shared" si="3820"/>
        <v>2.7377840347976096E-2</v>
      </c>
      <c r="Z2677" s="13">
        <f t="shared" si="3821"/>
        <v>3.2837342484109557E-2</v>
      </c>
      <c r="AA2677" s="13">
        <f t="shared" si="3822"/>
        <v>4.4813601675792764E-2</v>
      </c>
      <c r="AB2677" s="13">
        <f t="shared" si="3823"/>
        <v>3.0578888899557569E-2</v>
      </c>
      <c r="AC2677" s="13">
        <f t="shared" si="3824"/>
        <v>1.8085416686484024E-3</v>
      </c>
      <c r="AD2677" s="13">
        <f t="shared" si="3825"/>
        <v>8.040486276123698E-3</v>
      </c>
      <c r="AE2677" s="13">
        <f t="shared" si="3826"/>
        <v>1.2255941420587587E-2</v>
      </c>
      <c r="AF2677" s="13">
        <f t="shared" si="3827"/>
        <v>9.3407348104628269E-3</v>
      </c>
      <c r="AG2677" s="13">
        <f t="shared" si="3828"/>
        <v>4.7459608258696006E-3</v>
      </c>
      <c r="AH2677" s="13">
        <f t="shared" si="3829"/>
        <v>1.2513314869030548E-2</v>
      </c>
      <c r="AI2677" s="13">
        <f t="shared" si="3830"/>
        <v>1.7077103862953361E-2</v>
      </c>
      <c r="AJ2677" s="13">
        <f t="shared" si="3831"/>
        <v>1.1652686734026458E-2</v>
      </c>
      <c r="AK2677" s="13">
        <f t="shared" si="3832"/>
        <v>5.3008640189052599E-3</v>
      </c>
      <c r="AL2677" s="13">
        <f t="shared" si="3833"/>
        <v>1.5048552205311112E-4</v>
      </c>
      <c r="AM2677" s="13">
        <f t="shared" si="3834"/>
        <v>2.1945938495616726E-3</v>
      </c>
      <c r="AN2677" s="13">
        <f t="shared" si="3835"/>
        <v>3.3451725105333513E-3</v>
      </c>
      <c r="AO2677" s="13">
        <f t="shared" si="3836"/>
        <v>2.5494874888724916E-3</v>
      </c>
      <c r="AP2677" s="13">
        <f t="shared" si="3837"/>
        <v>1.2953764338411796E-3</v>
      </c>
      <c r="AQ2677" s="13">
        <f t="shared" si="3838"/>
        <v>4.9362865458496151E-4</v>
      </c>
      <c r="AR2677" s="13">
        <f t="shared" si="3839"/>
        <v>3.814755693759898E-3</v>
      </c>
      <c r="AS2677" s="13">
        <f t="shared" si="3840"/>
        <v>5.20605290252538E-3</v>
      </c>
      <c r="AT2677" s="13">
        <f t="shared" si="3841"/>
        <v>3.5523882785242927E-3</v>
      </c>
      <c r="AU2677" s="13">
        <f t="shared" si="3842"/>
        <v>1.6159987508995246E-3</v>
      </c>
      <c r="AV2677" s="13">
        <f t="shared" si="3843"/>
        <v>5.5134428407562484E-4</v>
      </c>
      <c r="AW2677" s="13">
        <f t="shared" si="3844"/>
        <v>8.6955774383837863E-6</v>
      </c>
      <c r="AX2677" s="13">
        <f t="shared" si="3845"/>
        <v>4.9916572198249265E-4</v>
      </c>
      <c r="AY2677" s="13">
        <f t="shared" si="3846"/>
        <v>7.6086764378286971E-4</v>
      </c>
      <c r="AZ2677" s="13">
        <f t="shared" si="3847"/>
        <v>5.7988714555203447E-4</v>
      </c>
      <c r="BA2677" s="13">
        <f t="shared" si="3848"/>
        <v>2.9463652828817788E-4</v>
      </c>
      <c r="BB2677" s="13">
        <f t="shared" si="3849"/>
        <v>1.1227704105994958E-4</v>
      </c>
      <c r="BC2677" s="13">
        <f t="shared" si="3850"/>
        <v>3.4228298907589081E-5</v>
      </c>
      <c r="BD2677" s="13">
        <f t="shared" si="3851"/>
        <v>9.6912509830425378E-4</v>
      </c>
      <c r="BE2677" s="13">
        <f t="shared" si="3852"/>
        <v>1.3225791992892452E-3</v>
      </c>
      <c r="BF2677" s="13">
        <f t="shared" si="3853"/>
        <v>9.0247159084689199E-4</v>
      </c>
      <c r="BG2677" s="13">
        <f t="shared" si="3854"/>
        <v>4.1053872752240908E-4</v>
      </c>
      <c r="BH2677" s="13">
        <f t="shared" si="3855"/>
        <v>1.4006705183724114E-4</v>
      </c>
      <c r="BI2677" s="13">
        <f t="shared" si="3856"/>
        <v>3.8230310945377002E-5</v>
      </c>
      <c r="BJ2677" s="14">
        <f t="shared" si="3857"/>
        <v>0.34010421907631655</v>
      </c>
      <c r="BK2677" s="14">
        <f t="shared" si="3858"/>
        <v>0.24817261419127964</v>
      </c>
      <c r="BL2677" s="14">
        <f t="shared" si="3859"/>
        <v>0.3780872205269627</v>
      </c>
      <c r="BM2677" s="14">
        <f t="shared" si="3860"/>
        <v>0.54993502521591542</v>
      </c>
      <c r="BN2677" s="14">
        <f t="shared" si="3861"/>
        <v>0.44851419899640876</v>
      </c>
    </row>
    <row r="2678" spans="1:66" s="15" customFormat="1" x14ac:dyDescent="0.25">
      <c r="A2678" s="15" t="s">
        <v>290</v>
      </c>
      <c r="B2678" s="15" t="s">
        <v>314</v>
      </c>
      <c r="C2678" s="15" t="s">
        <v>305</v>
      </c>
      <c r="D2678" s="15" t="s">
        <v>507</v>
      </c>
      <c r="E2678" s="15">
        <f>VLOOKUP(A2678,home!$A$2:$E$405,3,FALSE)</f>
        <v>1.6292</v>
      </c>
      <c r="F2678" s="15">
        <f>VLOOKUP(B2678,home!$B$2:$E$405,3,FALSE)</f>
        <v>0.95479999999999998</v>
      </c>
      <c r="G2678" s="15">
        <f>VLOOKUP(C2678,away!$B$2:$E$405,4,FALSE)</f>
        <v>0.54559999999999997</v>
      </c>
      <c r="H2678" s="15">
        <f>VLOOKUP(A2678,away!$A$2:$E$405,3,FALSE)</f>
        <v>1.1462000000000001</v>
      </c>
      <c r="I2678" s="15">
        <f>VLOOKUP(C2678,away!$B$2:$E$405,3,FALSE)</f>
        <v>1.0179</v>
      </c>
      <c r="J2678" s="15">
        <f>VLOOKUP(B2678,home!$B$2:$E$405,4,FALSE)</f>
        <v>0.72699999999999998</v>
      </c>
      <c r="K2678" s="16">
        <f t="shared" si="3806"/>
        <v>0.84871362329599997</v>
      </c>
      <c r="L2678" s="16">
        <f t="shared" si="3807"/>
        <v>0.84820324446000006</v>
      </c>
      <c r="M2678" s="17">
        <f t="shared" si="3808"/>
        <v>0.18324763067699784</v>
      </c>
      <c r="N2678" s="17">
        <f t="shared" si="3809"/>
        <v>0.15552476059228207</v>
      </c>
      <c r="O2678" s="17">
        <f t="shared" si="3810"/>
        <v>0.1554312348798374</v>
      </c>
      <c r="P2678" s="17">
        <f t="shared" si="3811"/>
        <v>0.13191660652823842</v>
      </c>
      <c r="Q2678" s="17">
        <f t="shared" si="3812"/>
        <v>6.5997991537259326E-2</v>
      </c>
      <c r="R2678" s="17">
        <f t="shared" si="3813"/>
        <v>6.5918638857751191E-2</v>
      </c>
      <c r="S2678" s="17">
        <f t="shared" si="3814"/>
        <v>2.3741086056113542E-2</v>
      </c>
      <c r="T2678" s="17">
        <f t="shared" si="3815"/>
        <v>5.5979710549746986E-2</v>
      </c>
      <c r="U2678" s="17">
        <f t="shared" si="3816"/>
        <v>5.5946046827702517E-2</v>
      </c>
      <c r="V2678" s="17">
        <f t="shared" si="3817"/>
        <v>1.8989746862980276E-3</v>
      </c>
      <c r="W2678" s="17">
        <f t="shared" si="3818"/>
        <v>1.8671131509282041E-2</v>
      </c>
      <c r="X2678" s="17">
        <f t="shared" si="3819"/>
        <v>1.5836914323912363E-2</v>
      </c>
      <c r="Y2678" s="17">
        <f t="shared" si="3820"/>
        <v>6.7164610558887571E-3</v>
      </c>
      <c r="Z2678" s="17">
        <f t="shared" si="3821"/>
        <v>1.8637467783177205E-2</v>
      </c>
      <c r="AA2678" s="17">
        <f t="shared" si="3822"/>
        <v>1.5817872811322794E-2</v>
      </c>
      <c r="AB2678" s="17">
        <f t="shared" si="3823"/>
        <v>6.7124220732665265E-3</v>
      </c>
      <c r="AC2678" s="17">
        <f t="shared" si="3824"/>
        <v>8.5439814274126174E-5</v>
      </c>
      <c r="AD2678" s="17">
        <f t="shared" si="3825"/>
        <v>3.9616109185697176E-3</v>
      </c>
      <c r="AE2678" s="17">
        <f t="shared" si="3826"/>
        <v>3.3602512344189954E-3</v>
      </c>
      <c r="AF2678" s="17">
        <f t="shared" si="3827"/>
        <v>1.4250879996174559E-3</v>
      </c>
      <c r="AG2678" s="17">
        <f t="shared" si="3828"/>
        <v>4.0292142163884589E-4</v>
      </c>
      <c r="AH2678" s="17">
        <f t="shared" si="3829"/>
        <v>3.9520901605524066E-3</v>
      </c>
      <c r="AI2678" s="17">
        <f t="shared" si="3830"/>
        <v>3.3541927597549029E-3</v>
      </c>
      <c r="AJ2678" s="17">
        <f t="shared" si="3831"/>
        <v>1.4233745451823967E-3</v>
      </c>
      <c r="AK2678" s="17">
        <f t="shared" si="3832"/>
        <v>4.0267912251634936E-4</v>
      </c>
      <c r="AL2678" s="17">
        <f t="shared" si="3833"/>
        <v>2.4602621752446944E-6</v>
      </c>
      <c r="AM2678" s="17">
        <f t="shared" si="3834"/>
        <v>6.7245463135766023E-4</v>
      </c>
      <c r="AN2678" s="17">
        <f t="shared" si="3835"/>
        <v>5.7037820006972063E-4</v>
      </c>
      <c r="AO2678" s="17">
        <f t="shared" si="3836"/>
        <v>2.4189831993419599E-4</v>
      </c>
      <c r="AP2678" s="17">
        <f t="shared" si="3837"/>
        <v>6.8392979932536068E-5</v>
      </c>
      <c r="AQ2678" s="17">
        <f t="shared" si="3838"/>
        <v>1.4502786869266189E-5</v>
      </c>
      <c r="AR2678" s="17">
        <f t="shared" si="3839"/>
        <v>6.7043513931579896E-4</v>
      </c>
      <c r="AS2678" s="17">
        <f t="shared" si="3840"/>
        <v>5.6900743627367025E-4</v>
      </c>
      <c r="AT2678" s="17">
        <f t="shared" si="3841"/>
        <v>2.4146218146109722E-4</v>
      </c>
      <c r="AU2678" s="17">
        <f t="shared" si="3842"/>
        <v>6.8310747638934704E-5</v>
      </c>
      <c r="AV2678" s="17">
        <f t="shared" si="3843"/>
        <v>1.4494065534674733E-5</v>
      </c>
      <c r="AW2678" s="17">
        <f t="shared" si="3844"/>
        <v>4.9197155317617781E-8</v>
      </c>
      <c r="AX2678" s="17">
        <f t="shared" si="3845"/>
        <v>9.5120234446955919E-5</v>
      </c>
      <c r="AY2678" s="17">
        <f t="shared" si="3846"/>
        <v>8.0681291471703864E-5</v>
      </c>
      <c r="AZ2678" s="17">
        <f t="shared" si="3847"/>
        <v>3.4217066596761073E-5</v>
      </c>
      <c r="BA2678" s="17">
        <f t="shared" si="3848"/>
        <v>9.6743423010922147E-6</v>
      </c>
      <c r="BB2678" s="17">
        <f t="shared" si="3849"/>
        <v>2.0514521319507592E-6</v>
      </c>
      <c r="BC2678" s="17">
        <f t="shared" si="3850"/>
        <v>3.4800967083500373E-7</v>
      </c>
      <c r="BD2678" s="17">
        <f t="shared" si="3851"/>
        <v>9.477754339460876E-5</v>
      </c>
      <c r="BE2678" s="17">
        <f t="shared" si="3852"/>
        <v>8.0438992261532263E-5</v>
      </c>
      <c r="BF2678" s="17">
        <f t="shared" si="3853"/>
        <v>3.4134834288281975E-5</v>
      </c>
      <c r="BG2678" s="17">
        <f t="shared" si="3854"/>
        <v>9.6568996298054454E-6</v>
      </c>
      <c r="BH2678" s="17">
        <f t="shared" si="3855"/>
        <v>2.0489855686544947E-6</v>
      </c>
      <c r="BI2678" s="17">
        <f t="shared" si="3856"/>
        <v>3.4780039321079434E-7</v>
      </c>
      <c r="BJ2678" s="18">
        <f t="shared" si="3857"/>
        <v>0.32966656045739928</v>
      </c>
      <c r="BK2678" s="18">
        <f t="shared" si="3858"/>
        <v>0.34097287931556886</v>
      </c>
      <c r="BL2678" s="18">
        <f t="shared" si="3859"/>
        <v>0.31074366666364661</v>
      </c>
      <c r="BM2678" s="18">
        <f t="shared" si="3860"/>
        <v>0.2419030790531094</v>
      </c>
      <c r="BN2678" s="18">
        <f t="shared" si="3861"/>
        <v>0.75803686307236628</v>
      </c>
    </row>
    <row r="2679" spans="1:66" x14ac:dyDescent="0.25">
      <c r="A2679" t="s">
        <v>347</v>
      </c>
      <c r="B2679" t="s">
        <v>248</v>
      </c>
      <c r="C2679" t="s">
        <v>259</v>
      </c>
      <c r="D2679" s="7" t="s">
        <v>503</v>
      </c>
      <c r="E2679" s="10">
        <f>VLOOKUP(A2679,home!$A$2:$E$405,3,FALSE)</f>
        <v>1.1809000000000001</v>
      </c>
      <c r="F2679" s="10">
        <f>VLOOKUP(B2679,home!$B$2:$E$405,3,FALSE)</f>
        <v>0.58630000000000004</v>
      </c>
      <c r="G2679" s="10">
        <f>VLOOKUP(C2679,away!$B$2:$E$405,4,FALSE)</f>
        <v>0.58630000000000004</v>
      </c>
      <c r="H2679" s="10">
        <f>VLOOKUP(A2679,away!$A$2:$E$405,3,FALSE)</f>
        <v>0.92459999999999998</v>
      </c>
      <c r="I2679" s="10">
        <f>VLOOKUP(C2679,away!$B$2:$E$405,3,FALSE)</f>
        <v>0.91520000000000001</v>
      </c>
      <c r="J2679" s="10">
        <f>VLOOKUP(B2679,home!$B$2:$E$405,4,FALSE)</f>
        <v>1.0814999999999999</v>
      </c>
      <c r="K2679" s="12">
        <f t="shared" ref="K2679:K2705" si="3862">E2679*F2679*G2679</f>
        <v>0.40593164712100005</v>
      </c>
      <c r="L2679" s="12">
        <f t="shared" ref="L2679:L2705" si="3863">H2679*I2679*J2679</f>
        <v>0.91515872448000002</v>
      </c>
      <c r="M2679" s="13">
        <f t="shared" ref="M2679:M2705" si="3864">_xlfn.POISSON.DIST(0,K2679,FALSE) * _xlfn.POISSON.DIST(0,L2679,FALSE)</f>
        <v>0.2668441839612074</v>
      </c>
      <c r="N2679" s="13">
        <f t="shared" ref="N2679:N2705" si="3865">_xlfn.POISSON.DIST(1,K2679,FALSE) * _xlfn.POISSON.DIST(0,L2679,FALSE)</f>
        <v>0.10832049912003205</v>
      </c>
      <c r="O2679" s="13">
        <f t="shared" ref="O2679:O2705" si="3866">_xlfn.POISSON.DIST(0,K2679,FALSE) * _xlfn.POISSON.DIST(1,L2679,FALSE)</f>
        <v>0.24420478302884502</v>
      </c>
      <c r="P2679" s="13">
        <f t="shared" ref="P2679:P2705" si="3867">_xlfn.POISSON.DIST(1,K2679,FALSE) * _xlfn.POISSON.DIST(1,L2679,FALSE)</f>
        <v>9.9130449809725504E-2</v>
      </c>
      <c r="Q2679" s="13">
        <f t="shared" ref="Q2679:Q2705" si="3868">_xlfn.POISSON.DIST(2,K2679,FALSE) * _xlfn.POISSON.DIST(0,L2679,FALSE)</f>
        <v>2.1985359312381724E-2</v>
      </c>
      <c r="R2679" s="13">
        <f t="shared" ref="R2679:R2705" si="3869">_xlfn.POISSON.DIST(0,K2679,FALSE) * _xlfn.POISSON.DIST(2,L2679,FALSE)</f>
        <v>0.11174306887429647</v>
      </c>
      <c r="S2679" s="13">
        <f t="shared" ref="S2679:S2705" si="3870">_xlfn.POISSON.DIST(2,K2679,FALSE) * _xlfn.POISSON.DIST(2,L2679,FALSE)</f>
        <v>9.206539499570926E-3</v>
      </c>
      <c r="T2679" s="13">
        <f t="shared" ref="T2679:T2705" si="3871">_xlfn.POISSON.DIST(2,K2679,FALSE) * _xlfn.POISSON.DIST(1,L2679,FALSE)</f>
        <v>2.0120093385553751E-2</v>
      </c>
      <c r="U2679" s="13">
        <f t="shared" ref="U2679:U2705" si="3872">_xlfn.POISSON.DIST(1,K2679,FALSE) * _xlfn.POISSON.DIST(2,L2679,FALSE)</f>
        <v>4.5360048002498515E-2</v>
      </c>
      <c r="V2679" s="13">
        <f t="shared" ref="V2679:V2705" si="3873">_xlfn.POISSON.DIST(3,K2679,FALSE) * _xlfn.POISSON.DIST(3,L2679,FALSE)</f>
        <v>3.8001719381930806E-4</v>
      </c>
      <c r="W2679" s="13">
        <f t="shared" ref="W2679:W2705" si="3874">_xlfn.POISSON.DIST(3,K2679,FALSE) * _xlfn.POISSON.DIST(0,L2679,FALSE)</f>
        <v>2.9748510394073768E-3</v>
      </c>
      <c r="X2679" s="13">
        <f t="shared" ref="X2679:X2705" si="3875">_xlfn.POISSON.DIST(3,K2679,FALSE) * _xlfn.POISSON.DIST(1,L2679,FALSE)</f>
        <v>2.7224608827420573E-3</v>
      </c>
      <c r="Y2679" s="13">
        <f t="shared" ref="Y2679:Y2705" si="3876">_xlfn.POISSON.DIST(3,K2679,FALSE) * _xlfn.POISSON.DIST(2,L2679,FALSE)</f>
        <v>1.2457419144484578E-3</v>
      </c>
      <c r="Z2679" s="13">
        <f t="shared" ref="Z2679:Z2705" si="3877">_xlfn.POISSON.DIST(0,K2679,FALSE) * _xlfn.POISSON.DIST(3,L2679,FALSE)</f>
        <v>3.4087548126827322E-2</v>
      </c>
      <c r="AA2679" s="13">
        <f t="shared" ref="AA2679:AA2705" si="3878">_xlfn.POISSON.DIST(1,K2679,FALSE) * _xlfn.POISSON.DIST(3,L2679,FALSE)</f>
        <v>1.3837214557439375E-2</v>
      </c>
      <c r="AB2679" s="13">
        <f t="shared" ref="AB2679:AB2705" si="3879">_xlfn.POISSON.DIST(2,K2679,FALSE) * _xlfn.POISSON.DIST(3,L2679,FALSE)</f>
        <v>2.8084816484340224E-3</v>
      </c>
      <c r="AC2679" s="13">
        <f t="shared" ref="AC2679:AC2705" si="3880">_xlfn.POISSON.DIST(4,K2679,FALSE) * _xlfn.POISSON.DIST(4,L2679,FALSE)</f>
        <v>8.8233315599015739E-6</v>
      </c>
      <c r="AD2679" s="13">
        <f t="shared" ref="AD2679:AD2705" si="3881">_xlfn.POISSON.DIST(4,K2679,FALSE) * _xlfn.POISSON.DIST(0,L2679,FALSE)</f>
        <v>3.0189654559156385E-4</v>
      </c>
      <c r="AE2679" s="13">
        <f t="shared" ref="AE2679:AE2705" si="3882">_xlfn.POISSON.DIST(4,K2679,FALSE) * _xlfn.POISSON.DIST(1,L2679,FALSE)</f>
        <v>2.7628325758849377E-4</v>
      </c>
      <c r="AF2679" s="13">
        <f t="shared" ref="AF2679:AF2705" si="3883">_xlfn.POISSON.DIST(4,K2679,FALSE) * _xlfn.POISSON.DIST(2,L2679,FALSE)</f>
        <v>1.264215168049326E-4</v>
      </c>
      <c r="AG2679" s="13">
        <f t="shared" ref="AG2679:AG2705" si="3884">_xlfn.POISSON.DIST(4,K2679,FALSE) * _xlfn.POISSON.DIST(3,L2679,FALSE)</f>
        <v>3.8565251355343007E-5</v>
      </c>
      <c r="AH2679" s="13">
        <f t="shared" ref="AH2679:AH2705" si="3885">_xlfn.POISSON.DIST(0,K2679,FALSE) * _xlfn.POISSON.DIST(4,L2679,FALSE)</f>
        <v>7.7988792660994748E-3</v>
      </c>
      <c r="AI2679" s="13">
        <f t="shared" ref="AI2679:AI2705" si="3886">_xlfn.POISSON.DIST(1,K2679,FALSE) * _xlfn.POISSON.DIST(4,L2679,FALSE)</f>
        <v>3.1658119061855759E-3</v>
      </c>
      <c r="AJ2679" s="13">
        <f t="shared" ref="AJ2679:AJ2705" si="3887">_xlfn.POISSON.DIST(2,K2679,FALSE) * _xlfn.POISSON.DIST(4,L2679,FALSE)</f>
        <v>6.4255162077659191E-4</v>
      </c>
      <c r="AK2679" s="13">
        <f t="shared" ref="AK2679:AK2705" si="3888">_xlfn.POISSON.DIST(3,K2679,FALSE) * _xlfn.POISSON.DIST(4,L2679,FALSE)</f>
        <v>8.6944012594036707E-5</v>
      </c>
      <c r="AL2679" s="13">
        <f t="shared" ref="AL2679:AL2705" si="3889">_xlfn.POISSON.DIST(5,K2679,FALSE) * _xlfn.POISSON.DIST(5,L2679,FALSE)</f>
        <v>1.3111184412856375E-7</v>
      </c>
      <c r="AM2679" s="13">
        <f t="shared" ref="AM2679:AM2705" si="3890">_xlfn.POISSON.DIST(5,K2679,FALSE) * _xlfn.POISSON.DIST(0,L2679,FALSE)</f>
        <v>2.4509872402424727E-5</v>
      </c>
      <c r="AN2679" s="13">
        <f t="shared" ref="AN2679:AN2705" si="3891">_xlfn.POISSON.DIST(5,K2679,FALSE) * _xlfn.POISSON.DIST(1,L2679,FALSE)</f>
        <v>2.243042356497057E-5</v>
      </c>
      <c r="AO2679" s="13">
        <f t="shared" ref="AO2679:AO2705" si="3892">_xlfn.POISSON.DIST(5,K2679,FALSE) * _xlfn.POISSON.DIST(2,L2679,FALSE)</f>
        <v>1.02636989096323E-5</v>
      </c>
      <c r="AP2679" s="13">
        <f t="shared" ref="AP2679:AP2705" si="3893">_xlfn.POISSON.DIST(5,K2679,FALSE) * _xlfn.POISSON.DIST(3,L2679,FALSE)</f>
        <v>3.1309712008619546E-6</v>
      </c>
      <c r="AQ2679" s="13">
        <f t="shared" ref="AQ2679:AQ2705" si="3894">_xlfn.POISSON.DIST(5,K2679,FALSE) * _xlfn.POISSON.DIST(4,L2679,FALSE)</f>
        <v>7.163339026411099E-7</v>
      </c>
      <c r="AR2679" s="13">
        <f t="shared" ref="AR2679:AR2705" si="3895">_xlfn.POISSON.DIST(0,K2679,FALSE) * _xlfn.POISSON.DIST(5,L2679,FALSE)</f>
        <v>1.4274424803074233E-3</v>
      </c>
      <c r="AS2679" s="13">
        <f t="shared" ref="AS2679:AS2705" si="3896">_xlfn.POISSON.DIST(1,K2679,FALSE) * _xlfn.POISSON.DIST(5,L2679,FALSE)</f>
        <v>5.7944407720167792E-4</v>
      </c>
      <c r="AT2679" s="13">
        <f t="shared" ref="AT2679:AT2705" si="3897">_xlfn.POISSON.DIST(2,K2679,FALSE) * _xlfn.POISSON.DIST(5,L2679,FALSE)</f>
        <v>1.1760734433649253E-4</v>
      </c>
      <c r="AU2679" s="13">
        <f t="shared" ref="AU2679:AU2705" si="3898">_xlfn.POISSON.DIST(3,K2679,FALSE) * _xlfn.POISSON.DIST(5,L2679,FALSE)</f>
        <v>1.5913514333346341E-5</v>
      </c>
      <c r="AV2679" s="13">
        <f t="shared" ref="AV2679:AV2705" si="3899">_xlfn.POISSON.DIST(4,K2679,FALSE) * _xlfn.POISSON.DIST(5,L2679,FALSE)</f>
        <v>1.614949771204731E-6</v>
      </c>
      <c r="AW2679" s="13">
        <f t="shared" ref="AW2679:AW2705" si="3900">_xlfn.POISSON.DIST(6,K2679,FALSE) * _xlfn.POISSON.DIST(6,L2679,FALSE)</f>
        <v>1.3529718491006683E-9</v>
      </c>
      <c r="AX2679" s="13">
        <f t="shared" ref="AX2679:AX2705" si="3901">_xlfn.POISSON.DIST(6,K2679,FALSE) * _xlfn.POISSON.DIST(0,L2679,FALSE)</f>
        <v>1.658222145840301E-6</v>
      </c>
      <c r="AY2679" s="13">
        <f t="shared" ref="AY2679:AY2705" si="3902">_xlfn.POISSON.DIST(6,K2679,FALSE) * _xlfn.POISSON.DIST(1,L2679,FALSE)</f>
        <v>1.5175364638916984E-6</v>
      </c>
      <c r="AZ2679" s="13">
        <f t="shared" ref="AZ2679:AZ2705" si="3903">_xlfn.POISSON.DIST(6,K2679,FALSE) * _xlfn.POISSON.DIST(2,L2679,FALSE)</f>
        <v>6.9439336732350809E-7</v>
      </c>
      <c r="BA2679" s="13">
        <f t="shared" ref="BA2679:BA2705" si="3904">_xlfn.POISSON.DIST(6,K2679,FALSE) * _xlfn.POISSON.DIST(3,L2679,FALSE)</f>
        <v>2.1182671610905129E-7</v>
      </c>
      <c r="BB2679" s="13">
        <f t="shared" ref="BB2679:BB2705" si="3905">_xlfn.POISSON.DIST(6,K2679,FALSE) * _xlfn.POISSON.DIST(4,L2679,FALSE)</f>
        <v>4.8463766831286606E-8</v>
      </c>
      <c r="BC2679" s="13">
        <f t="shared" ref="BC2679:BC2705" si="3906">_xlfn.POISSON.DIST(6,K2679,FALSE) * _xlfn.POISSON.DIST(5,L2679,FALSE)</f>
        <v>8.8704078073632792E-9</v>
      </c>
      <c r="BD2679" s="13">
        <f t="shared" ref="BD2679:BD2705" si="3907">_xlfn.POISSON.DIST(0,K2679,FALSE) * _xlfn.POISSON.DIST(6,L2679,FALSE)</f>
        <v>2.1772273992445144E-4</v>
      </c>
      <c r="BE2679" s="13">
        <f t="shared" ref="BE2679:BE2705" si="3908">_xlfn.POISSON.DIST(1,K2679,FALSE) * _xlfn.POISSON.DIST(6,L2679,FALSE)</f>
        <v>8.838055043322968E-5</v>
      </c>
      <c r="BF2679" s="13">
        <f t="shared" ref="BF2679:BF2705" si="3909">_xlfn.POISSON.DIST(2,K2679,FALSE) * _xlfn.POISSON.DIST(6,L2679,FALSE)</f>
        <v>1.793823120541077E-5</v>
      </c>
      <c r="BG2679" s="13">
        <f t="shared" ref="BG2679:BG2705" si="3910">_xlfn.POISSON.DIST(3,K2679,FALSE) * _xlfn.POISSON.DIST(6,L2679,FALSE)</f>
        <v>2.4272319132165722E-6</v>
      </c>
      <c r="BH2679" s="13">
        <f t="shared" ref="BH2679:BH2705" si="3911">_xlfn.POISSON.DIST(4,K2679,FALSE) * _xlfn.POISSON.DIST(6,L2679,FALSE)</f>
        <v>2.4632256211916486E-7</v>
      </c>
      <c r="BI2679" s="13">
        <f t="shared" ref="BI2679:BI2705" si="3912">_xlfn.POISSON.DIST(5,K2679,FALSE) * _xlfn.POISSON.DIST(6,L2679,FALSE)</f>
        <v>1.9998024672819495E-8</v>
      </c>
      <c r="BJ2679" s="14">
        <f t="shared" ref="BJ2679:BJ2705" si="3913">SUM(N2679,Q2679,T2679,W2679,X2679,Y2679,AD2679,AE2679,AF2679,AG2679,AM2679,AN2679,AO2679,AP2679,AQ2679,AX2679,AY2679,AZ2679,BA2679,BB2679,BC2679)</f>
        <v>0.15817736283875408</v>
      </c>
      <c r="BK2679" s="14">
        <f t="shared" ref="BK2679:BK2705" si="3914">SUM(M2679,P2679,S2679,V2679,AC2679,AL2679,AY2679)</f>
        <v>0.37557166244419099</v>
      </c>
      <c r="BL2679" s="14">
        <f t="shared" ref="BL2679:BL2705" si="3915">SUM(O2679,R2679,U2679,AA2679,AB2679,AH2679,AI2679,AJ2679,AK2679,AR2679,AS2679,AT2679,AU2679,AV2679,BD2679,BE2679,BF2679,BG2679,BH2679,BI2679)</f>
        <v>0.43211654035718217</v>
      </c>
      <c r="BM2679" s="14">
        <f t="shared" ref="BM2679:BM2705" si="3916">SUM(S2679:BI2679)</f>
        <v>0.14772325347697468</v>
      </c>
      <c r="BN2679" s="14">
        <f t="shared" ref="BN2679:BN2705" si="3917">SUM(M2679:R2679)</f>
        <v>0.85222834410648818</v>
      </c>
    </row>
    <row r="2680" spans="1:66" x14ac:dyDescent="0.25">
      <c r="A2680" t="s">
        <v>347</v>
      </c>
      <c r="B2680" t="s">
        <v>249</v>
      </c>
      <c r="C2680" t="s">
        <v>257</v>
      </c>
      <c r="D2680" s="7" t="s">
        <v>503</v>
      </c>
      <c r="E2680" s="10">
        <f>VLOOKUP(A2680,home!$A$2:$E$405,3,FALSE)</f>
        <v>1.1809000000000001</v>
      </c>
      <c r="F2680" s="10">
        <f>VLOOKUP(B2680,home!$B$2:$E$405,3,FALSE)</f>
        <v>0.78169999999999995</v>
      </c>
      <c r="G2680" s="10">
        <f>VLOOKUP(C2680,away!$B$2:$E$405,4,FALSE)</f>
        <v>0.70569999999999999</v>
      </c>
      <c r="H2680" s="10">
        <f>VLOOKUP(A2680,away!$A$2:$E$405,3,FALSE)</f>
        <v>0.92459999999999998</v>
      </c>
      <c r="I2680" s="10">
        <f>VLOOKUP(C2680,away!$B$2:$E$405,3,FALSE)</f>
        <v>0.81120000000000003</v>
      </c>
      <c r="J2680" s="10">
        <f>VLOOKUP(B2680,home!$B$2:$E$405,4,FALSE)</f>
        <v>2.0798999999999999</v>
      </c>
      <c r="K2680" s="12">
        <f t="shared" si="3862"/>
        <v>0.65143839532100001</v>
      </c>
      <c r="L2680" s="12">
        <f t="shared" si="3863"/>
        <v>1.5599988780480001</v>
      </c>
      <c r="M2680" s="13">
        <f t="shared" si="3864"/>
        <v>0.10954309194789016</v>
      </c>
      <c r="N2680" s="13">
        <f t="shared" si="3865"/>
        <v>7.1360576037034329E-2</v>
      </c>
      <c r="O2680" s="13">
        <f t="shared" si="3866"/>
        <v>0.17088710053661754</v>
      </c>
      <c r="P2680" s="13">
        <f t="shared" si="3867"/>
        <v>0.11132241855463253</v>
      </c>
      <c r="Q2680" s="13">
        <f t="shared" si="3868"/>
        <v>2.3243509571373919E-2</v>
      </c>
      <c r="R2680" s="13">
        <f t="shared" si="3869"/>
        <v>0.13329184255499962</v>
      </c>
      <c r="S2680" s="13">
        <f t="shared" si="3870"/>
        <v>2.8282661764623226E-2</v>
      </c>
      <c r="T2680" s="13">
        <f t="shared" si="3871"/>
        <v>3.625984885324126E-2</v>
      </c>
      <c r="U2680" s="13">
        <f t="shared" si="3872"/>
        <v>8.6831424023408335E-2</v>
      </c>
      <c r="V2680" s="13">
        <f t="shared" si="3873"/>
        <v>3.1935624143827387E-3</v>
      </c>
      <c r="W2680" s="13">
        <f t="shared" si="3874"/>
        <v>5.0472381922680443E-3</v>
      </c>
      <c r="X2680" s="13">
        <f t="shared" si="3875"/>
        <v>7.8736859171791643E-3</v>
      </c>
      <c r="Y2680" s="13">
        <f t="shared" si="3876"/>
        <v>6.1414705984509195E-3</v>
      </c>
      <c r="Z2680" s="13">
        <f t="shared" si="3877"/>
        <v>6.931170827958337E-2</v>
      </c>
      <c r="AA2680" s="13">
        <f t="shared" si="3878"/>
        <v>4.5152308018609068E-2</v>
      </c>
      <c r="AB2680" s="13">
        <f t="shared" si="3879"/>
        <v>1.4706973540341103E-2</v>
      </c>
      <c r="AC2680" s="13">
        <f t="shared" si="3880"/>
        <v>2.0283974863938539E-4</v>
      </c>
      <c r="AD2680" s="13">
        <f t="shared" si="3881"/>
        <v>8.2199118719348966E-4</v>
      </c>
      <c r="AE2680" s="13">
        <f t="shared" si="3882"/>
        <v>1.2823053297871874E-3</v>
      </c>
      <c r="AF2680" s="13">
        <f t="shared" si="3883"/>
        <v>1.0001974378914919E-3</v>
      </c>
      <c r="AG2680" s="13">
        <f t="shared" si="3884"/>
        <v>5.2010229364573733E-4</v>
      </c>
      <c r="AH2680" s="13">
        <f t="shared" si="3885"/>
        <v>2.7031546787935082E-2</v>
      </c>
      <c r="AI2680" s="13">
        <f t="shared" si="3886"/>
        <v>1.7609387462576963E-2</v>
      </c>
      <c r="AJ2680" s="13">
        <f t="shared" si="3887"/>
        <v>5.7357155556034354E-3</v>
      </c>
      <c r="AK2680" s="13">
        <f t="shared" si="3888"/>
        <v>1.2454884458533335E-3</v>
      </c>
      <c r="AL2680" s="13">
        <f t="shared" si="3889"/>
        <v>8.2453803324418692E-6</v>
      </c>
      <c r="AM2680" s="13">
        <f t="shared" si="3890"/>
        <v>1.0709532399066621E-4</v>
      </c>
      <c r="AN2680" s="13">
        <f t="shared" si="3891"/>
        <v>1.6706858526962634E-4</v>
      </c>
      <c r="AO2680" s="13">
        <f t="shared" si="3892"/>
        <v>1.303134027888419E-4</v>
      </c>
      <c r="AP2680" s="13">
        <f t="shared" si="3893"/>
        <v>6.7762920715070177E-5</v>
      </c>
      <c r="AQ2680" s="13">
        <f t="shared" si="3894"/>
        <v>2.6427520072191262E-5</v>
      </c>
      <c r="AR2680" s="13">
        <f t="shared" si="3895"/>
        <v>8.4338365322161445E-3</v>
      </c>
      <c r="AS2680" s="13">
        <f t="shared" si="3896"/>
        <v>5.494124936946513E-3</v>
      </c>
      <c r="AT2680" s="13">
        <f t="shared" si="3897"/>
        <v>1.7895419663087632E-3</v>
      </c>
      <c r="AU2680" s="13">
        <f t="shared" si="3898"/>
        <v>3.885921156305893E-4</v>
      </c>
      <c r="AV2680" s="13">
        <f t="shared" si="3899"/>
        <v>6.3285956060195884E-5</v>
      </c>
      <c r="AW2680" s="13">
        <f t="shared" si="3900"/>
        <v>2.3275865034487293E-7</v>
      </c>
      <c r="AX2680" s="13">
        <f t="shared" si="3901"/>
        <v>1.1627667667810356E-5</v>
      </c>
      <c r="AY2680" s="13">
        <f t="shared" si="3902"/>
        <v>1.8139148516099159E-5</v>
      </c>
      <c r="AZ2680" s="13">
        <f t="shared" si="3903"/>
        <v>1.4148525666930372E-5</v>
      </c>
      <c r="BA2680" s="13">
        <f t="shared" si="3904"/>
        <v>7.3572280554815724E-6</v>
      </c>
      <c r="BB2680" s="13">
        <f t="shared" si="3905"/>
        <v>2.8693168780236299E-6</v>
      </c>
      <c r="BC2680" s="13">
        <f t="shared" si="3906"/>
        <v>8.9522622209621019E-7</v>
      </c>
      <c r="BD2680" s="13">
        <f t="shared" si="3907"/>
        <v>2.1927959213162373E-3</v>
      </c>
      <c r="BE2680" s="13">
        <f t="shared" si="3908"/>
        <v>1.4284714562486833E-3</v>
      </c>
      <c r="BF2680" s="13">
        <f t="shared" si="3909"/>
        <v>4.6528057661024712E-4</v>
      </c>
      <c r="BG2680" s="13">
        <f t="shared" si="3910"/>
        <v>1.0103387740033634E-4</v>
      </c>
      <c r="BH2680" s="13">
        <f t="shared" si="3911"/>
        <v>1.6454336741683436E-5</v>
      </c>
      <c r="BI2680" s="13">
        <f t="shared" si="3912"/>
        <v>2.1437973446147272E-6</v>
      </c>
      <c r="BJ2680" s="14">
        <f t="shared" si="3913"/>
        <v>0.15410463028390833</v>
      </c>
      <c r="BK2680" s="14">
        <f t="shared" si="3914"/>
        <v>0.2525709589590166</v>
      </c>
      <c r="BL2680" s="14">
        <f t="shared" si="3915"/>
        <v>0.52286734839876869</v>
      </c>
      <c r="BM2680" s="14">
        <f t="shared" si="3916"/>
        <v>0.37918820032886302</v>
      </c>
      <c r="BN2680" s="14">
        <f t="shared" si="3917"/>
        <v>0.61964853920254814</v>
      </c>
    </row>
    <row r="2681" spans="1:66" x14ac:dyDescent="0.25">
      <c r="A2681" t="s">
        <v>347</v>
      </c>
      <c r="B2681" t="s">
        <v>325</v>
      </c>
      <c r="C2681" t="s">
        <v>323</v>
      </c>
      <c r="D2681" s="7" t="s">
        <v>503</v>
      </c>
      <c r="E2681" s="10">
        <f>VLOOKUP(A2681,home!$A$2:$E$405,3,FALSE)</f>
        <v>1.1809000000000001</v>
      </c>
      <c r="F2681" s="10">
        <f>VLOOKUP(B2681,home!$B$2:$E$405,3,FALSE)</f>
        <v>0.65139999999999998</v>
      </c>
      <c r="G2681" s="10">
        <f>VLOOKUP(C2681,away!$B$2:$E$405,4,FALSE)</f>
        <v>1.0422</v>
      </c>
      <c r="H2681" s="10">
        <f>VLOOKUP(A2681,away!$A$2:$E$405,3,FALSE)</f>
        <v>0.92459999999999998</v>
      </c>
      <c r="I2681" s="10">
        <f>VLOOKUP(C2681,away!$B$2:$E$405,3,FALSE)</f>
        <v>1.4142999999999999</v>
      </c>
      <c r="J2681" s="10">
        <f>VLOOKUP(B2681,home!$B$2:$E$405,4,FALSE)</f>
        <v>1.0814999999999999</v>
      </c>
      <c r="K2681" s="12">
        <f t="shared" si="3862"/>
        <v>0.80170011457200008</v>
      </c>
      <c r="L2681" s="12">
        <f t="shared" si="3863"/>
        <v>1.4142362150699999</v>
      </c>
      <c r="M2681" s="13">
        <f t="shared" si="3864"/>
        <v>0.10905135841077766</v>
      </c>
      <c r="N2681" s="13">
        <f t="shared" si="3865"/>
        <v>8.7426486532152681E-2</v>
      </c>
      <c r="O2681" s="13">
        <f t="shared" si="3866"/>
        <v>0.15422438036710021</v>
      </c>
      <c r="P2681" s="13">
        <f t="shared" si="3867"/>
        <v>0.12364170341009992</v>
      </c>
      <c r="Q2681" s="13">
        <f t="shared" si="3868"/>
        <v>3.5044912134727116E-2</v>
      </c>
      <c r="R2681" s="13">
        <f t="shared" si="3869"/>
        <v>0.10905485198094191</v>
      </c>
      <c r="S2681" s="13">
        <f t="shared" si="3870"/>
        <v>3.5046034833804203E-2</v>
      </c>
      <c r="T2681" s="13">
        <f t="shared" si="3871"/>
        <v>4.9561783894877191E-2</v>
      </c>
      <c r="U2681" s="13">
        <f t="shared" si="3872"/>
        <v>8.7429287327753624E-2</v>
      </c>
      <c r="V2681" s="13">
        <f t="shared" si="3873"/>
        <v>4.4149956372941442E-3</v>
      </c>
      <c r="W2681" s="13">
        <f t="shared" si="3874"/>
        <v>9.3651700245254675E-3</v>
      </c>
      <c r="X2681" s="13">
        <f t="shared" si="3875"/>
        <v>1.3244562608971916E-2</v>
      </c>
      <c r="Y2681" s="13">
        <f t="shared" si="3876"/>
        <v>9.3654700471850431E-3</v>
      </c>
      <c r="Z2681" s="13">
        <f t="shared" si="3877"/>
        <v>5.1409773700182133E-2</v>
      </c>
      <c r="AA2681" s="13">
        <f t="shared" si="3878"/>
        <v>4.1215221465556603E-2</v>
      </c>
      <c r="AB2681" s="13">
        <f t="shared" si="3879"/>
        <v>1.6521123885523546E-2</v>
      </c>
      <c r="AC2681" s="13">
        <f t="shared" si="3880"/>
        <v>3.1285578940645856E-4</v>
      </c>
      <c r="AD2681" s="13">
        <f t="shared" si="3881"/>
        <v>1.8770144704120819E-3</v>
      </c>
      <c r="AE2681" s="13">
        <f t="shared" si="3882"/>
        <v>2.6545418402672029E-3</v>
      </c>
      <c r="AF2681" s="13">
        <f t="shared" si="3883"/>
        <v>1.877074602462221E-3</v>
      </c>
      <c r="AG2681" s="13">
        <f t="shared" si="3884"/>
        <v>8.8487562706339885E-4</v>
      </c>
      <c r="AH2681" s="13">
        <f t="shared" si="3885"/>
        <v>1.8176390943837703E-2</v>
      </c>
      <c r="AI2681" s="13">
        <f t="shared" si="3886"/>
        <v>1.457201470218015E-2</v>
      </c>
      <c r="AJ2681" s="13">
        <f t="shared" si="3887"/>
        <v>5.8411929281413488E-3</v>
      </c>
      <c r="AK2681" s="13">
        <f t="shared" si="3888"/>
        <v>1.5609616799093587E-3</v>
      </c>
      <c r="AL2681" s="13">
        <f t="shared" si="3889"/>
        <v>1.4188552361986178E-5</v>
      </c>
      <c r="AM2681" s="13">
        <f t="shared" si="3890"/>
        <v>3.0096054319653372E-4</v>
      </c>
      <c r="AN2681" s="13">
        <f t="shared" si="3891"/>
        <v>4.2562929949567702E-4</v>
      </c>
      <c r="AO2681" s="13">
        <f t="shared" si="3892"/>
        <v>3.0097018477083092E-4</v>
      </c>
      <c r="AP2681" s="13">
        <f t="shared" si="3893"/>
        <v>1.418809783197395E-4</v>
      </c>
      <c r="AQ2681" s="13">
        <f t="shared" si="3894"/>
        <v>5.0163304442334292E-5</v>
      </c>
      <c r="AR2681" s="13">
        <f t="shared" si="3895"/>
        <v>5.1411420664091269E-3</v>
      </c>
      <c r="AS2681" s="13">
        <f t="shared" si="3896"/>
        <v>4.121654183671125E-3</v>
      </c>
      <c r="AT2681" s="13">
        <f t="shared" si="3897"/>
        <v>1.6521653156376527E-3</v>
      </c>
      <c r="AU2681" s="13">
        <f t="shared" si="3898"/>
        <v>4.4151370761286353E-4</v>
      </c>
      <c r="AV2681" s="13">
        <f t="shared" si="3899"/>
        <v>8.8490397494585303E-5</v>
      </c>
      <c r="AW2681" s="13">
        <f t="shared" si="3900"/>
        <v>4.4685794751640357E-7</v>
      </c>
      <c r="AX2681" s="13">
        <f t="shared" si="3901"/>
        <v>4.0213350327052059E-5</v>
      </c>
      <c r="AY2681" s="13">
        <f t="shared" si="3902"/>
        <v>5.6871176361814046E-5</v>
      </c>
      <c r="AZ2681" s="13">
        <f t="shared" si="3903"/>
        <v>4.0214638602255174E-5</v>
      </c>
      <c r="BA2681" s="13">
        <f t="shared" si="3904"/>
        <v>1.8957666095753761E-5</v>
      </c>
      <c r="BB2681" s="13">
        <f t="shared" si="3905"/>
        <v>6.7026544864549173E-6</v>
      </c>
      <c r="BC2681" s="13">
        <f t="shared" si="3906"/>
        <v>1.8958273423691893E-6</v>
      </c>
      <c r="BD2681" s="13">
        <f t="shared" si="3907"/>
        <v>1.2117982161892679E-3</v>
      </c>
      <c r="BE2681" s="13">
        <f t="shared" si="3908"/>
        <v>9.7149876875708121E-4</v>
      </c>
      <c r="BF2681" s="13">
        <f t="shared" si="3909"/>
        <v>3.8942533710955456E-4</v>
      </c>
      <c r="BG2681" s="13">
        <f t="shared" si="3910"/>
        <v>1.0406744579265655E-4</v>
      </c>
      <c r="BH2681" s="13">
        <f t="shared" si="3911"/>
        <v>2.0857720803797038E-5</v>
      </c>
      <c r="BI2681" s="13">
        <f t="shared" si="3912"/>
        <v>3.3443274316229758E-6</v>
      </c>
      <c r="BJ2681" s="14">
        <f t="shared" si="3913"/>
        <v>0.21268635140608513</v>
      </c>
      <c r="BK2681" s="14">
        <f t="shared" si="3914"/>
        <v>0.27253800781010618</v>
      </c>
      <c r="BL2681" s="14">
        <f t="shared" si="3915"/>
        <v>0.46274138276785387</v>
      </c>
      <c r="BM2681" s="14">
        <f t="shared" si="3916"/>
        <v>0.38087539853001368</v>
      </c>
      <c r="BN2681" s="14">
        <f t="shared" si="3917"/>
        <v>0.61844369283579959</v>
      </c>
    </row>
    <row r="2682" spans="1:66" x14ac:dyDescent="0.25">
      <c r="A2682" t="s">
        <v>357</v>
      </c>
      <c r="B2682" t="s">
        <v>337</v>
      </c>
      <c r="C2682" t="s">
        <v>329</v>
      </c>
      <c r="D2682" s="7" t="s">
        <v>503</v>
      </c>
      <c r="E2682" s="10">
        <f>VLOOKUP(A2682,home!$A$2:$E$405,3,FALSE)</f>
        <v>1.72</v>
      </c>
      <c r="F2682" s="10">
        <f>VLOOKUP(B2682,home!$B$2:$E$405,3,FALSE)</f>
        <v>1.0465</v>
      </c>
      <c r="G2682" s="10">
        <f>VLOOKUP(C2682,away!$B$2:$E$405,4,FALSE)</f>
        <v>0.81399999999999995</v>
      </c>
      <c r="H2682" s="10">
        <f>VLOOKUP(A2682,away!$A$2:$E$405,3,FALSE)</f>
        <v>1.58</v>
      </c>
      <c r="I2682" s="10">
        <f>VLOOKUP(C2682,away!$B$2:$E$405,3,FALSE)</f>
        <v>1.7089000000000001</v>
      </c>
      <c r="J2682" s="10">
        <f>VLOOKUP(B2682,home!$B$2:$E$405,4,FALSE)</f>
        <v>1.2024999999999999</v>
      </c>
      <c r="K2682" s="12">
        <f t="shared" si="3862"/>
        <v>1.4651837199999997</v>
      </c>
      <c r="L2682" s="12">
        <f t="shared" si="3863"/>
        <v>3.2468245550000003</v>
      </c>
      <c r="M2682" s="13">
        <f t="shared" si="3864"/>
        <v>8.9867116594798124E-3</v>
      </c>
      <c r="N2682" s="13">
        <f t="shared" si="3865"/>
        <v>1.3167183619804004E-2</v>
      </c>
      <c r="O2682" s="13">
        <f t="shared" si="3866"/>
        <v>2.9178276084703851E-2</v>
      </c>
      <c r="P2682" s="13">
        <f t="shared" si="3867"/>
        <v>4.2751535096973423E-2</v>
      </c>
      <c r="Q2682" s="13">
        <f t="shared" si="3868"/>
        <v>9.6461715389937457E-3</v>
      </c>
      <c r="R2682" s="13">
        <f t="shared" si="3869"/>
        <v>4.7368371632192867E-2</v>
      </c>
      <c r="S2682" s="13">
        <f t="shared" si="3870"/>
        <v>5.0844341690315924E-2</v>
      </c>
      <c r="T2682" s="13">
        <f t="shared" si="3871"/>
        <v>3.1319426614547036E-2</v>
      </c>
      <c r="U2682" s="13">
        <f t="shared" si="3872"/>
        <v>6.9403366958398813E-2</v>
      </c>
      <c r="V2682" s="13">
        <f t="shared" si="3873"/>
        <v>2.6875157956916532E-2</v>
      </c>
      <c r="W2682" s="13">
        <f t="shared" si="3874"/>
        <v>4.7111378330869941E-3</v>
      </c>
      <c r="X2682" s="13">
        <f t="shared" si="3875"/>
        <v>1.5296237998456344E-2</v>
      </c>
      <c r="Y2682" s="13">
        <f t="shared" si="3876"/>
        <v>2.4832100566256059E-2</v>
      </c>
      <c r="Z2682" s="13">
        <f t="shared" si="3877"/>
        <v>5.1265597381923093E-2</v>
      </c>
      <c r="AA2682" s="13">
        <f t="shared" si="3878"/>
        <v>7.5113518680068339E-2</v>
      </c>
      <c r="AB2682" s="13">
        <f t="shared" si="3879"/>
        <v>5.5027552360975993E-2</v>
      </c>
      <c r="AC2682" s="13">
        <f t="shared" si="3880"/>
        <v>7.9906470670769829E-3</v>
      </c>
      <c r="AD2682" s="13">
        <f t="shared" si="3881"/>
        <v>1.7256706139287857E-3</v>
      </c>
      <c r="AE2682" s="13">
        <f t="shared" si="3882"/>
        <v>5.6029497231459063E-3</v>
      </c>
      <c r="AF2682" s="13">
        <f t="shared" si="3883"/>
        <v>9.0958973707702916E-3</v>
      </c>
      <c r="AG2682" s="13">
        <f t="shared" si="3884"/>
        <v>9.8442609777256423E-3</v>
      </c>
      <c r="AH2682" s="13">
        <f t="shared" si="3885"/>
        <v>4.1612600101592907E-2</v>
      </c>
      <c r="AI2682" s="13">
        <f t="shared" si="3886"/>
        <v>6.0970104215724276E-2</v>
      </c>
      <c r="AJ2682" s="13">
        <f t="shared" si="3887"/>
        <v>4.4666202051791275E-2</v>
      </c>
      <c r="AK2682" s="13">
        <f t="shared" si="3888"/>
        <v>2.181473069350506E-2</v>
      </c>
      <c r="AL2682" s="13">
        <f t="shared" si="3889"/>
        <v>1.520522484663509E-3</v>
      </c>
      <c r="AM2682" s="13">
        <f t="shared" si="3890"/>
        <v>5.0568489792217222E-4</v>
      </c>
      <c r="AN2682" s="13">
        <f t="shared" si="3891"/>
        <v>1.6418701436663771E-3</v>
      </c>
      <c r="AO2682" s="13">
        <f t="shared" si="3892"/>
        <v>2.6654321492886857E-3</v>
      </c>
      <c r="AP2682" s="13">
        <f t="shared" si="3893"/>
        <v>2.8847301839989778E-3</v>
      </c>
      <c r="AQ2682" s="13">
        <f t="shared" si="3894"/>
        <v>2.3415531989893876E-3</v>
      </c>
      <c r="AR2682" s="13">
        <f t="shared" si="3895"/>
        <v>2.7021762361449469E-2</v>
      </c>
      <c r="AS2682" s="13">
        <f t="shared" si="3896"/>
        <v>3.9591846297704521E-2</v>
      </c>
      <c r="AT2682" s="13">
        <f t="shared" si="3897"/>
        <v>2.900466432006946E-2</v>
      </c>
      <c r="AU2682" s="13">
        <f t="shared" si="3898"/>
        <v>1.4165720655276883E-2</v>
      </c>
      <c r="AV2682" s="13">
        <f t="shared" si="3899"/>
        <v>5.1888458215448557E-3</v>
      </c>
      <c r="AW2682" s="13">
        <f t="shared" si="3900"/>
        <v>2.0092836584094368E-4</v>
      </c>
      <c r="AX2682" s="13">
        <f t="shared" si="3901"/>
        <v>1.2348687998090468E-4</v>
      </c>
      <c r="AY2682" s="13">
        <f t="shared" si="3902"/>
        <v>4.0094023414233922E-4</v>
      </c>
      <c r="AZ2682" s="13">
        <f t="shared" si="3903"/>
        <v>6.5089129865039826E-4</v>
      </c>
      <c r="BA2682" s="13">
        <f t="shared" si="3904"/>
        <v>7.0444328369798396E-4</v>
      </c>
      <c r="BB2682" s="13">
        <f t="shared" si="3905"/>
        <v>5.7180093777886153E-4</v>
      </c>
      <c r="BC2682" s="13">
        <f t="shared" si="3906"/>
        <v>3.7130746507048692E-4</v>
      </c>
      <c r="BD2682" s="13">
        <f t="shared" si="3907"/>
        <v>1.4622486925754824E-2</v>
      </c>
      <c r="BE2682" s="13">
        <f t="shared" si="3908"/>
        <v>2.1424629789528818E-2</v>
      </c>
      <c r="BF2682" s="13">
        <f t="shared" si="3909"/>
        <v>1.569550938732232E-2</v>
      </c>
      <c r="BG2682" s="13">
        <f t="shared" si="3910"/>
        <v>7.6656016104706135E-3</v>
      </c>
      <c r="BH2682" s="13">
        <f t="shared" si="3911"/>
        <v>2.8078786709168318E-3</v>
      </c>
      <c r="BI2682" s="13">
        <f t="shared" si="3912"/>
        <v>8.2281162327251553E-4</v>
      </c>
      <c r="BJ2682" s="14">
        <f t="shared" si="3913"/>
        <v>0.13810317752990137</v>
      </c>
      <c r="BK2682" s="14">
        <f t="shared" si="3914"/>
        <v>0.13936985618956849</v>
      </c>
      <c r="BL2682" s="14">
        <f t="shared" si="3915"/>
        <v>0.62316648024226451</v>
      </c>
      <c r="BM2682" s="14">
        <f t="shared" si="3916"/>
        <v>0.80060684984320829</v>
      </c>
      <c r="BN2682" s="14">
        <f t="shared" si="3917"/>
        <v>0.15109824963214771</v>
      </c>
    </row>
    <row r="2683" spans="1:66" x14ac:dyDescent="0.25">
      <c r="A2683" t="s">
        <v>338</v>
      </c>
      <c r="B2683" t="s">
        <v>74</v>
      </c>
      <c r="C2683" t="s">
        <v>87</v>
      </c>
      <c r="D2683" s="7" t="s">
        <v>504</v>
      </c>
      <c r="E2683" s="10">
        <f>VLOOKUP(A2683,home!$A$2:$E$405,3,FALSE)</f>
        <v>1.4215</v>
      </c>
      <c r="F2683" s="10">
        <f>VLOOKUP(B2683,home!$B$2:$E$405,3,FALSE)</f>
        <v>0.7621</v>
      </c>
      <c r="G2683" s="10">
        <f>VLOOKUP(C2683,away!$B$2:$E$405,4,FALSE)</f>
        <v>1.1904999999999999</v>
      </c>
      <c r="H2683" s="10">
        <f>VLOOKUP(A2683,away!$A$2:$E$405,3,FALSE)</f>
        <v>1.0277000000000001</v>
      </c>
      <c r="I2683" s="10">
        <f>VLOOKUP(C2683,away!$B$2:$E$405,3,FALSE)</f>
        <v>0.67359999999999998</v>
      </c>
      <c r="J2683" s="10">
        <f>VLOOKUP(B2683,home!$B$2:$E$405,4,FALSE)</f>
        <v>1.2974000000000001</v>
      </c>
      <c r="K2683" s="12">
        <f t="shared" si="3862"/>
        <v>1.2896985910750001</v>
      </c>
      <c r="L2683" s="12">
        <f t="shared" si="3863"/>
        <v>0.89813646332800001</v>
      </c>
      <c r="M2683" s="13">
        <f t="shared" si="3864"/>
        <v>0.11215930475516166</v>
      </c>
      <c r="N2683" s="13">
        <f t="shared" si="3865"/>
        <v>0.14465169731868355</v>
      </c>
      <c r="O2683" s="13">
        <f t="shared" si="3866"/>
        <v>0.10073436130212822</v>
      </c>
      <c r="P2683" s="13">
        <f t="shared" si="3867"/>
        <v>0.12991696384419477</v>
      </c>
      <c r="Q2683" s="13">
        <f t="shared" si="3868"/>
        <v>9.3278545114256789E-2</v>
      </c>
      <c r="R2683" s="13">
        <f t="shared" si="3869"/>
        <v>4.523660149774919E-2</v>
      </c>
      <c r="S2683" s="13">
        <f t="shared" si="3870"/>
        <v>3.7621527548112446E-2</v>
      </c>
      <c r="T2683" s="13">
        <f t="shared" si="3871"/>
        <v>8.3776862613299877E-2</v>
      </c>
      <c r="U2683" s="13">
        <f t="shared" si="3872"/>
        <v>5.8341581216668367E-2</v>
      </c>
      <c r="V2683" s="13">
        <f t="shared" si="3873"/>
        <v>4.8419964847728194E-3</v>
      </c>
      <c r="W2683" s="13">
        <f t="shared" si="3874"/>
        <v>4.0100402737127609E-2</v>
      </c>
      <c r="X2683" s="13">
        <f t="shared" si="3875"/>
        <v>3.6015633892352246E-2</v>
      </c>
      <c r="Y2683" s="13">
        <f t="shared" si="3876"/>
        <v>1.6173477024296643E-2</v>
      </c>
      <c r="Z2683" s="13">
        <f t="shared" si="3877"/>
        <v>1.3542880427388857E-2</v>
      </c>
      <c r="AA2683" s="13">
        <f t="shared" si="3878"/>
        <v>1.7466233806300604E-2</v>
      </c>
      <c r="AB2683" s="13">
        <f t="shared" si="3879"/>
        <v>1.1263088565686214E-2</v>
      </c>
      <c r="AC2683" s="13">
        <f t="shared" si="3880"/>
        <v>3.5053794891290457E-4</v>
      </c>
      <c r="AD2683" s="13">
        <f t="shared" si="3881"/>
        <v>1.2929358227903382E-2</v>
      </c>
      <c r="AE2683" s="13">
        <f t="shared" si="3882"/>
        <v>1.1612328071909921E-2</v>
      </c>
      <c r="AF2683" s="13">
        <f t="shared" si="3883"/>
        <v>5.2147276327548144E-3</v>
      </c>
      <c r="AG2683" s="13">
        <f t="shared" si="3884"/>
        <v>1.5611790111004012E-3</v>
      </c>
      <c r="AH2683" s="13">
        <f t="shared" si="3885"/>
        <v>3.0408386825822543E-3</v>
      </c>
      <c r="AI2683" s="13">
        <f t="shared" si="3886"/>
        <v>3.9217653646126923E-3</v>
      </c>
      <c r="AJ2683" s="13">
        <f t="shared" si="3887"/>
        <v>2.5289476326338625E-3</v>
      </c>
      <c r="AK2683" s="13">
        <f t="shared" si="3888"/>
        <v>1.0871933995701165E-3</v>
      </c>
      <c r="AL2683" s="13">
        <f t="shared" si="3889"/>
        <v>1.62414794329724E-5</v>
      </c>
      <c r="AM2683" s="13">
        <f t="shared" si="3890"/>
        <v>3.3349950180061902E-3</v>
      </c>
      <c r="AN2683" s="13">
        <f t="shared" si="3891"/>
        <v>2.9952806306885794E-3</v>
      </c>
      <c r="AO2683" s="13">
        <f t="shared" si="3892"/>
        <v>1.345085376160751E-3</v>
      </c>
      <c r="AP2683" s="13">
        <f t="shared" si="3893"/>
        <v>4.0269007420640988E-4</v>
      </c>
      <c r="AQ2683" s="13">
        <f t="shared" si="3894"/>
        <v>9.0417659766258674E-5</v>
      </c>
      <c r="AR2683" s="13">
        <f t="shared" si="3895"/>
        <v>5.462176199850803E-4</v>
      </c>
      <c r="AS2683" s="13">
        <f t="shared" si="3896"/>
        <v>7.0445609491509792E-4</v>
      </c>
      <c r="AT2683" s="13">
        <f t="shared" si="3897"/>
        <v>4.5426801654309927E-4</v>
      </c>
      <c r="AU2683" s="13">
        <f t="shared" si="3898"/>
        <v>1.9528960696869001E-4</v>
      </c>
      <c r="AV2683" s="13">
        <f t="shared" si="3899"/>
        <v>6.2966182739777473E-5</v>
      </c>
      <c r="AW2683" s="13">
        <f t="shared" si="3900"/>
        <v>5.2258102904907125E-7</v>
      </c>
      <c r="AX2683" s="13">
        <f t="shared" si="3901"/>
        <v>7.1685639599412126E-4</v>
      </c>
      <c r="AY2683" s="13">
        <f t="shared" si="3902"/>
        <v>6.4383486821221634E-4</v>
      </c>
      <c r="AZ2683" s="13">
        <f t="shared" si="3903"/>
        <v>2.8912578575168441E-4</v>
      </c>
      <c r="BA2683" s="13">
        <f t="shared" si="3904"/>
        <v>8.6558136890648983E-5</v>
      </c>
      <c r="BB2683" s="13">
        <f t="shared" si="3905"/>
        <v>1.9435254734807086E-5</v>
      </c>
      <c r="BC2683" s="13">
        <f t="shared" si="3906"/>
        <v>3.4911021902796818E-6</v>
      </c>
      <c r="BD2683" s="13">
        <f t="shared" si="3907"/>
        <v>8.1762993570139582E-5</v>
      </c>
      <c r="BE2683" s="13">
        <f t="shared" si="3908"/>
        <v>1.054496176094833E-4</v>
      </c>
      <c r="BF2683" s="13">
        <f t="shared" si="3909"/>
        <v>6.7999111630174082E-5</v>
      </c>
      <c r="BG2683" s="13">
        <f t="shared" si="3910"/>
        <v>2.9232786154595728E-5</v>
      </c>
      <c r="BH2683" s="13">
        <f t="shared" si="3911"/>
        <v>9.4253707791947146E-6</v>
      </c>
      <c r="BI2683" s="13">
        <f t="shared" si="3912"/>
        <v>2.4311774828573798E-6</v>
      </c>
      <c r="BJ2683" s="14">
        <f t="shared" si="3913"/>
        <v>0.45524198194628723</v>
      </c>
      <c r="BK2683" s="14">
        <f t="shared" si="3914"/>
        <v>0.28555040692879974</v>
      </c>
      <c r="BL2683" s="14">
        <f t="shared" si="3915"/>
        <v>0.24588011004630972</v>
      </c>
      <c r="BM2683" s="14">
        <f t="shared" si="3916"/>
        <v>0.37359459322942823</v>
      </c>
      <c r="BN2683" s="14">
        <f t="shared" si="3917"/>
        <v>0.62597747383217417</v>
      </c>
    </row>
    <row r="2684" spans="1:66" x14ac:dyDescent="0.25">
      <c r="A2684" t="s">
        <v>350</v>
      </c>
      <c r="B2684" t="s">
        <v>102</v>
      </c>
      <c r="C2684" t="s">
        <v>105</v>
      </c>
      <c r="D2684" s="7" t="s">
        <v>504</v>
      </c>
      <c r="E2684" s="10">
        <f>VLOOKUP(A2684,home!$A$2:$E$405,3,FALSE)</f>
        <v>1.6204000000000001</v>
      </c>
      <c r="F2684" s="10">
        <f>VLOOKUP(B2684,home!$B$2:$E$405,3,FALSE)</f>
        <v>0.68569999999999998</v>
      </c>
      <c r="G2684" s="10">
        <f>VLOOKUP(C2684,away!$B$2:$E$405,4,FALSE)</f>
        <v>0.48</v>
      </c>
      <c r="H2684" s="10">
        <f>VLOOKUP(A2684,away!$A$2:$E$405,3,FALSE)</f>
        <v>1.3241000000000001</v>
      </c>
      <c r="I2684" s="10">
        <f>VLOOKUP(C2684,away!$B$2:$E$405,3,FALSE)</f>
        <v>1.2586999999999999</v>
      </c>
      <c r="J2684" s="10">
        <f>VLOOKUP(B2684,home!$B$2:$E$405,4,FALSE)</f>
        <v>0.83909999999999996</v>
      </c>
      <c r="K2684" s="12">
        <f t="shared" si="3862"/>
        <v>0.53333197440000002</v>
      </c>
      <c r="L2684" s="12">
        <f t="shared" si="3863"/>
        <v>1.3984815425969999</v>
      </c>
      <c r="M2684" s="13">
        <f t="shared" si="3864"/>
        <v>0.14488520829925228</v>
      </c>
      <c r="N2684" s="13">
        <f t="shared" si="3865"/>
        <v>7.7271914203595485E-2</v>
      </c>
      <c r="O2684" s="13">
        <f t="shared" si="3866"/>
        <v>0.20261928960182596</v>
      </c>
      <c r="P2684" s="13">
        <f t="shared" si="3867"/>
        <v>0.10806334577486723</v>
      </c>
      <c r="Q2684" s="13">
        <f t="shared" si="3868"/>
        <v>2.0605791283935491E-2</v>
      </c>
      <c r="R2684" s="13">
        <f t="shared" si="3869"/>
        <v>0.14167966834113493</v>
      </c>
      <c r="S2684" s="13">
        <f t="shared" si="3870"/>
        <v>2.0149894590928343E-2</v>
      </c>
      <c r="T2684" s="13">
        <f t="shared" si="3871"/>
        <v>2.8816818781189916E-2</v>
      </c>
      <c r="U2684" s="13">
        <f t="shared" si="3872"/>
        <v>7.5562297248714674E-2</v>
      </c>
      <c r="V2684" s="13">
        <f t="shared" si="3873"/>
        <v>1.6698775626634056E-3</v>
      </c>
      <c r="W2684" s="13">
        <f t="shared" si="3874"/>
        <v>3.663242449845209E-3</v>
      </c>
      <c r="X2684" s="13">
        <f t="shared" si="3875"/>
        <v>5.1229769521663401E-3</v>
      </c>
      <c r="Y2684" s="13">
        <f t="shared" si="3876"/>
        <v>3.5821943553772315E-3</v>
      </c>
      <c r="Z2684" s="13">
        <f t="shared" si="3877"/>
        <v>6.6045467045447254E-2</v>
      </c>
      <c r="AA2684" s="13">
        <f t="shared" si="3878"/>
        <v>3.5224159339518515E-2</v>
      </c>
      <c r="AB2684" s="13">
        <f t="shared" si="3879"/>
        <v>9.3930852235628044E-3</v>
      </c>
      <c r="AC2684" s="13">
        <f t="shared" si="3880"/>
        <v>7.7842899981840047E-5</v>
      </c>
      <c r="AD2684" s="13">
        <f t="shared" si="3881"/>
        <v>4.8843108212045941E-4</v>
      </c>
      <c r="AE2684" s="13">
        <f t="shared" si="3882"/>
        <v>6.8306185317614204E-4</v>
      </c>
      <c r="AF2684" s="13">
        <f t="shared" si="3883"/>
        <v>4.7762469705946842E-4</v>
      </c>
      <c r="AG2684" s="13">
        <f t="shared" si="3884"/>
        <v>2.226497743753834E-4</v>
      </c>
      <c r="AH2684" s="13">
        <f t="shared" si="3885"/>
        <v>2.3090841658814098E-2</v>
      </c>
      <c r="AI2684" s="13">
        <f t="shared" si="3886"/>
        <v>1.2315084172453094E-2</v>
      </c>
      <c r="AJ2684" s="13">
        <f t="shared" si="3887"/>
        <v>3.2840140782982993E-3</v>
      </c>
      <c r="AK2684" s="13">
        <f t="shared" si="3888"/>
        <v>5.8382323744540939E-4</v>
      </c>
      <c r="AL2684" s="13">
        <f t="shared" si="3889"/>
        <v>2.3223804046253082E-6</v>
      </c>
      <c r="AM2684" s="13">
        <f t="shared" si="3890"/>
        <v>5.2099182677126678E-5</v>
      </c>
      <c r="AN2684" s="13">
        <f t="shared" si="3891"/>
        <v>7.2859745358350996E-5</v>
      </c>
      <c r="AO2684" s="13">
        <f t="shared" si="3892"/>
        <v>5.0946504540985668E-5</v>
      </c>
      <c r="AP2684" s="13">
        <f t="shared" si="3893"/>
        <v>2.3749248753467568E-5</v>
      </c>
      <c r="AQ2684" s="13">
        <f t="shared" si="3894"/>
        <v>8.3032215080673002E-6</v>
      </c>
      <c r="AR2684" s="13">
        <f t="shared" si="3895"/>
        <v>6.4584231725762784E-3</v>
      </c>
      <c r="AS2684" s="13">
        <f t="shared" si="3896"/>
        <v>3.4444835821408185E-3</v>
      </c>
      <c r="AT2684" s="13">
        <f t="shared" si="3897"/>
        <v>9.1852661482577365E-4</v>
      </c>
      <c r="AU2684" s="13">
        <f t="shared" si="3898"/>
        <v>1.6329320434132607E-4</v>
      </c>
      <c r="AV2684" s="13">
        <f t="shared" si="3899"/>
        <v>2.1772371769365517E-5</v>
      </c>
      <c r="AW2684" s="13">
        <f t="shared" si="3900"/>
        <v>4.8115523782924818E-8</v>
      </c>
      <c r="AX2684" s="13">
        <f t="shared" si="3901"/>
        <v>4.6310266603030387E-6</v>
      </c>
      <c r="AY2684" s="13">
        <f t="shared" si="3902"/>
        <v>6.4764053077084256E-6</v>
      </c>
      <c r="AZ2684" s="13">
        <f t="shared" si="3903"/>
        <v>4.5285666426037397E-6</v>
      </c>
      <c r="BA2684" s="13">
        <f t="shared" si="3904"/>
        <v>2.1110389547005986E-6</v>
      </c>
      <c r="BB2684" s="13">
        <f t="shared" si="3905"/>
        <v>7.3806225346301272E-7</v>
      </c>
      <c r="BC2684" s="13">
        <f t="shared" si="3906"/>
        <v>2.0643328775111432E-7</v>
      </c>
      <c r="BD2684" s="13">
        <f t="shared" si="3907"/>
        <v>1.5053309335214483E-3</v>
      </c>
      <c r="BE2684" s="13">
        <f t="shared" si="3908"/>
        <v>8.028411189003892E-4</v>
      </c>
      <c r="BF2684" s="13">
        <f t="shared" si="3909"/>
        <v>2.1409041953632488E-4</v>
      </c>
      <c r="BG2684" s="13">
        <f t="shared" si="3910"/>
        <v>3.8060422050477491E-5</v>
      </c>
      <c r="BH2684" s="13">
        <f t="shared" si="3911"/>
        <v>5.0747100096696135E-6</v>
      </c>
      <c r="BI2684" s="13">
        <f t="shared" si="3912"/>
        <v>5.4130102179290797E-7</v>
      </c>
      <c r="BJ2684" s="14">
        <f t="shared" si="3913"/>
        <v>0.14116135486878564</v>
      </c>
      <c r="BK2684" s="14">
        <f t="shared" si="3914"/>
        <v>0.27485496791340552</v>
      </c>
      <c r="BL2684" s="14">
        <f t="shared" si="3915"/>
        <v>0.51732470075246129</v>
      </c>
      <c r="BM2684" s="14">
        <f t="shared" si="3916"/>
        <v>0.30425484478570458</v>
      </c>
      <c r="BN2684" s="14">
        <f t="shared" si="3917"/>
        <v>0.69512521750461143</v>
      </c>
    </row>
    <row r="2685" spans="1:66" x14ac:dyDescent="0.25">
      <c r="A2685" t="s">
        <v>343</v>
      </c>
      <c r="B2685" t="s">
        <v>184</v>
      </c>
      <c r="C2685" t="s">
        <v>192</v>
      </c>
      <c r="D2685" s="7" t="s">
        <v>504</v>
      </c>
      <c r="E2685" s="10">
        <f>VLOOKUP(A2685,home!$A$2:$E$405,3,FALSE)</f>
        <v>1.3052999999999999</v>
      </c>
      <c r="F2685" s="10">
        <f>VLOOKUP(B2685,home!$B$2:$E$405,3,FALSE)</f>
        <v>1.5725</v>
      </c>
      <c r="G2685" s="10">
        <f>VLOOKUP(C2685,away!$B$2:$E$405,4,FALSE)</f>
        <v>0.8468</v>
      </c>
      <c r="H2685" s="10">
        <f>VLOOKUP(A2685,away!$A$2:$E$405,3,FALSE)</f>
        <v>1.1211</v>
      </c>
      <c r="I2685" s="10">
        <f>VLOOKUP(C2685,away!$B$2:$E$405,3,FALSE)</f>
        <v>0.79810000000000003</v>
      </c>
      <c r="J2685" s="10">
        <f>VLOOKUP(B2685,home!$B$2:$E$405,4,FALSE)</f>
        <v>0.65720000000000001</v>
      </c>
      <c r="K2685" s="12">
        <f t="shared" si="3862"/>
        <v>1.7381283428999998</v>
      </c>
      <c r="L2685" s="12">
        <f t="shared" si="3863"/>
        <v>0.58802964085200005</v>
      </c>
      <c r="M2685" s="13">
        <f t="shared" si="3864"/>
        <v>9.7670277946824785E-2</v>
      </c>
      <c r="N2685" s="13">
        <f t="shared" si="3865"/>
        <v>0.16976347835829694</v>
      </c>
      <c r="O2685" s="13">
        <f t="shared" si="3866"/>
        <v>5.7433018462986402E-2</v>
      </c>
      <c r="P2685" s="13">
        <f t="shared" si="3867"/>
        <v>9.9825957208815652E-2</v>
      </c>
      <c r="Q2685" s="13">
        <f t="shared" si="3868"/>
        <v>0.14753535666192336</v>
      </c>
      <c r="R2685" s="13">
        <f t="shared" si="3869"/>
        <v>1.6886158609918087E-2</v>
      </c>
      <c r="S2685" s="13">
        <f t="shared" si="3870"/>
        <v>2.5507303608989722E-2</v>
      </c>
      <c r="T2685" s="13">
        <f t="shared" si="3871"/>
        <v>8.6755162790882537E-2</v>
      </c>
      <c r="U2685" s="13">
        <f t="shared" si="3872"/>
        <v>2.9350310882603488E-2</v>
      </c>
      <c r="V2685" s="13">
        <f t="shared" si="3873"/>
        <v>2.896697214467241E-3</v>
      </c>
      <c r="W2685" s="13">
        <f t="shared" si="3874"/>
        <v>8.5478461664649771E-2</v>
      </c>
      <c r="X2685" s="13">
        <f t="shared" si="3875"/>
        <v>5.0263869113245457E-2</v>
      </c>
      <c r="Y2685" s="13">
        <f t="shared" si="3876"/>
        <v>1.477832245124683E-2</v>
      </c>
      <c r="Z2685" s="13">
        <f t="shared" si="3877"/>
        <v>3.3098539275866808E-3</v>
      </c>
      <c r="AA2685" s="13">
        <f t="shared" si="3878"/>
        <v>5.7529509223972937E-3</v>
      </c>
      <c r="AB2685" s="13">
        <f t="shared" si="3879"/>
        <v>4.9996835267657174E-3</v>
      </c>
      <c r="AC2685" s="13">
        <f t="shared" si="3880"/>
        <v>1.8503938599400126E-4</v>
      </c>
      <c r="AD2685" s="13">
        <f t="shared" si="3881"/>
        <v>3.714313423170474E-2</v>
      </c>
      <c r="AE2685" s="13">
        <f t="shared" si="3882"/>
        <v>2.1841263882386969E-2</v>
      </c>
      <c r="AF2685" s="13">
        <f t="shared" si="3883"/>
        <v>6.4216552782568829E-3</v>
      </c>
      <c r="AG2685" s="13">
        <f t="shared" si="3884"/>
        <v>1.2587078823162487E-3</v>
      </c>
      <c r="AH2685" s="13">
        <f t="shared" si="3885"/>
        <v>4.8657305407784427E-4</v>
      </c>
      <c r="AI2685" s="13">
        <f t="shared" si="3886"/>
        <v>8.4572641618411548E-4</v>
      </c>
      <c r="AJ2685" s="13">
        <f t="shared" si="3887"/>
        <v>7.3499052715442627E-4</v>
      </c>
      <c r="AK2685" s="13">
        <f t="shared" si="3888"/>
        <v>4.2583595567004007E-4</v>
      </c>
      <c r="AL2685" s="13">
        <f t="shared" si="3889"/>
        <v>7.5649355019709752E-6</v>
      </c>
      <c r="AM2685" s="13">
        <f t="shared" si="3890"/>
        <v>1.291190687045304E-2</v>
      </c>
      <c r="AN2685" s="13">
        <f t="shared" si="3891"/>
        <v>7.5925839597469737E-3</v>
      </c>
      <c r="AO2685" s="13">
        <f t="shared" si="3892"/>
        <v>2.2323322094943343E-3</v>
      </c>
      <c r="AP2685" s="13">
        <f t="shared" si="3893"/>
        <v>4.3755916913710175E-4</v>
      </c>
      <c r="AQ2685" s="13">
        <f t="shared" si="3894"/>
        <v>6.4324440269797347E-5</v>
      </c>
      <c r="AR2685" s="13">
        <f t="shared" si="3895"/>
        <v>5.7223875647531126E-5</v>
      </c>
      <c r="AS2685" s="13">
        <f t="shared" si="3896"/>
        <v>9.9462440153558936E-5</v>
      </c>
      <c r="AT2685" s="13">
        <f t="shared" si="3897"/>
        <v>8.6439243142447911E-5</v>
      </c>
      <c r="AU2685" s="13">
        <f t="shared" si="3898"/>
        <v>5.0080832814904389E-5</v>
      </c>
      <c r="AV2685" s="13">
        <f t="shared" si="3899"/>
        <v>2.1761728737905439E-5</v>
      </c>
      <c r="AW2685" s="13">
        <f t="shared" si="3900"/>
        <v>2.1477503004728211E-7</v>
      </c>
      <c r="AX2685" s="13">
        <f t="shared" si="3901"/>
        <v>3.7404252154032785E-3</v>
      </c>
      <c r="AY2685" s="13">
        <f t="shared" si="3902"/>
        <v>2.199480896047355E-3</v>
      </c>
      <c r="AZ2685" s="13">
        <f t="shared" si="3903"/>
        <v>6.4667998068178051E-4</v>
      </c>
      <c r="BA2685" s="13">
        <f t="shared" si="3904"/>
        <v>1.2675566559549527E-4</v>
      </c>
      <c r="BB2685" s="13">
        <f t="shared" si="3905"/>
        <v>1.863402212901882E-5</v>
      </c>
      <c r="BC2685" s="13">
        <f t="shared" si="3906"/>
        <v>2.1914714680310318E-6</v>
      </c>
      <c r="BD2685" s="13">
        <f t="shared" si="3907"/>
        <v>5.6082225075295383E-6</v>
      </c>
      <c r="BE2685" s="13">
        <f t="shared" si="3908"/>
        <v>9.7478104936267975E-6</v>
      </c>
      <c r="BF2685" s="13">
        <f t="shared" si="3909"/>
        <v>8.47147285009539E-6</v>
      </c>
      <c r="BG2685" s="13">
        <f t="shared" si="3910"/>
        <v>4.9081690222862128E-6</v>
      </c>
      <c r="BH2685" s="13">
        <f t="shared" si="3911"/>
        <v>2.1327569223448631E-6</v>
      </c>
      <c r="BI2685" s="13">
        <f t="shared" si="3912"/>
        <v>7.4140105104875597E-7</v>
      </c>
      <c r="BJ2685" s="14">
        <f t="shared" si="3913"/>
        <v>0.65121228621533622</v>
      </c>
      <c r="BK2685" s="14">
        <f t="shared" si="3914"/>
        <v>0.22829232119664075</v>
      </c>
      <c r="BL2685" s="14">
        <f t="shared" si="3915"/>
        <v>0.1172618263111007</v>
      </c>
      <c r="BM2685" s="14">
        <f t="shared" si="3916"/>
        <v>0.40876277428088154</v>
      </c>
      <c r="BN2685" s="14">
        <f t="shared" si="3917"/>
        <v>0.58911424724876515</v>
      </c>
    </row>
    <row r="2686" spans="1:66" x14ac:dyDescent="0.25">
      <c r="A2686" t="s">
        <v>343</v>
      </c>
      <c r="B2686" t="s">
        <v>195</v>
      </c>
      <c r="C2686" t="s">
        <v>194</v>
      </c>
      <c r="D2686" s="7" t="s">
        <v>504</v>
      </c>
      <c r="E2686" s="10">
        <f>VLOOKUP(A2686,home!$A$2:$E$405,3,FALSE)</f>
        <v>1.3052999999999999</v>
      </c>
      <c r="F2686" s="10">
        <f>VLOOKUP(B2686,home!$B$2:$E$405,3,FALSE)</f>
        <v>1.8548</v>
      </c>
      <c r="G2686" s="10">
        <f>VLOOKUP(C2686,away!$B$2:$E$405,4,FALSE)</f>
        <v>0.8871</v>
      </c>
      <c r="H2686" s="10">
        <f>VLOOKUP(A2686,away!$A$2:$E$405,3,FALSE)</f>
        <v>1.1211</v>
      </c>
      <c r="I2686" s="10">
        <f>VLOOKUP(C2686,away!$B$2:$E$405,3,FALSE)</f>
        <v>1.4553</v>
      </c>
      <c r="J2686" s="10">
        <f>VLOOKUP(B2686,home!$B$2:$E$405,4,FALSE)</f>
        <v>0.56340000000000001</v>
      </c>
      <c r="K2686" s="12">
        <f t="shared" si="3862"/>
        <v>2.1477315873239999</v>
      </c>
      <c r="L2686" s="12">
        <f t="shared" si="3863"/>
        <v>0.91920785002200001</v>
      </c>
      <c r="M2686" s="13">
        <f t="shared" si="3864"/>
        <v>4.6563447346811296E-2</v>
      </c>
      <c r="N2686" s="13">
        <f t="shared" si="3865"/>
        <v>0.10000578668144451</v>
      </c>
      <c r="O2686" s="13">
        <f t="shared" si="3866"/>
        <v>4.2801486325275008E-2</v>
      </c>
      <c r="P2686" s="13">
        <f t="shared" si="3867"/>
        <v>9.1926104165209369E-2</v>
      </c>
      <c r="Q2686" s="13">
        <f t="shared" si="3868"/>
        <v>0.1073927934854621</v>
      </c>
      <c r="R2686" s="13">
        <f t="shared" si="3869"/>
        <v>1.9671731111401032E-2</v>
      </c>
      <c r="S2686" s="13">
        <f t="shared" si="3870"/>
        <v>4.5370398394544639E-2</v>
      </c>
      <c r="T2686" s="13">
        <f t="shared" si="3871"/>
        <v>9.8716298807628264E-2</v>
      </c>
      <c r="U2686" s="13">
        <f t="shared" si="3872"/>
        <v>4.2249598285300255E-2</v>
      </c>
      <c r="V2686" s="13">
        <f t="shared" si="3873"/>
        <v>9.9523081026048517E-3</v>
      </c>
      <c r="W2686" s="13">
        <f t="shared" si="3874"/>
        <v>7.6883631606563349E-2</v>
      </c>
      <c r="X2686" s="13">
        <f t="shared" si="3875"/>
        <v>7.0672037710952568E-2</v>
      </c>
      <c r="Y2686" s="13">
        <f t="shared" si="3876"/>
        <v>3.2481145920479203E-2</v>
      </c>
      <c r="Z2686" s="13">
        <f t="shared" si="3877"/>
        <v>6.0274698870406125E-3</v>
      </c>
      <c r="AA2686" s="13">
        <f t="shared" si="3878"/>
        <v>1.2945387468041344E-2</v>
      </c>
      <c r="AB2686" s="13">
        <f t="shared" si="3879"/>
        <v>1.390160878763033E-2</v>
      </c>
      <c r="AC2686" s="13">
        <f t="shared" si="3880"/>
        <v>1.2279977152869709E-3</v>
      </c>
      <c r="AD2686" s="13">
        <f t="shared" si="3881"/>
        <v>4.1281351037399501E-2</v>
      </c>
      <c r="AE2686" s="13">
        <f t="shared" si="3882"/>
        <v>3.7946141933091447E-2</v>
      </c>
      <c r="AF2686" s="13">
        <f t="shared" si="3883"/>
        <v>1.7440195771473321E-2</v>
      </c>
      <c r="AG2686" s="13">
        <f t="shared" si="3884"/>
        <v>5.3437216196862572E-3</v>
      </c>
      <c r="AH2686" s="13">
        <f t="shared" si="3885"/>
        <v>1.3851244089847369E-3</v>
      </c>
      <c r="AI2686" s="13">
        <f t="shared" si="3886"/>
        <v>2.9748754455500063E-3</v>
      </c>
      <c r="AJ2686" s="13">
        <f t="shared" si="3887"/>
        <v>3.1946169813811542E-3</v>
      </c>
      <c r="AK2686" s="13">
        <f t="shared" si="3888"/>
        <v>2.2870599334379837E-3</v>
      </c>
      <c r="AL2686" s="13">
        <f t="shared" si="3889"/>
        <v>9.6973099993499274E-5</v>
      </c>
      <c r="AM2686" s="13">
        <f t="shared" si="3890"/>
        <v>1.7732252318086658E-2</v>
      </c>
      <c r="AN2686" s="13">
        <f t="shared" si="3891"/>
        <v>1.6299625529356061E-2</v>
      </c>
      <c r="AO2686" s="13">
        <f t="shared" si="3892"/>
        <v>7.491371869501543E-3</v>
      </c>
      <c r="AP2686" s="13">
        <f t="shared" si="3893"/>
        <v>2.2953759432932687E-3</v>
      </c>
      <c r="AQ2686" s="13">
        <f t="shared" si="3894"/>
        <v>5.2748189645670639E-4</v>
      </c>
      <c r="AR2686" s="13">
        <f t="shared" si="3895"/>
        <v>2.5464344599917079E-4</v>
      </c>
      <c r="AS2686" s="13">
        <f t="shared" si="3896"/>
        <v>5.4690577247745221E-4</v>
      </c>
      <c r="AT2686" s="13">
        <f t="shared" si="3897"/>
        <v>5.8730340141982865E-4</v>
      </c>
      <c r="AU2686" s="13">
        <f t="shared" si="3898"/>
        <v>4.2045668885739754E-4</v>
      </c>
      <c r="AV2686" s="13">
        <f t="shared" si="3899"/>
        <v>2.2575702794017298E-4</v>
      </c>
      <c r="AW2686" s="13">
        <f t="shared" si="3900"/>
        <v>5.3179286657754888E-6</v>
      </c>
      <c r="AX2686" s="13">
        <f t="shared" si="3901"/>
        <v>6.3473530696589895E-3</v>
      </c>
      <c r="AY2686" s="13">
        <f t="shared" si="3902"/>
        <v>5.8345367684917819E-3</v>
      </c>
      <c r="AZ2686" s="13">
        <f t="shared" si="3903"/>
        <v>2.6815759994198184E-3</v>
      </c>
      <c r="BA2686" s="13">
        <f t="shared" si="3904"/>
        <v>8.2164190303242934E-4</v>
      </c>
      <c r="BB2686" s="13">
        <f t="shared" si="3905"/>
        <v>1.8881492179360595E-4</v>
      </c>
      <c r="BC2686" s="13">
        <f t="shared" si="3906"/>
        <v>3.4712031662794534E-5</v>
      </c>
      <c r="BD2686" s="13">
        <f t="shared" si="3907"/>
        <v>3.9011709086515148E-5</v>
      </c>
      <c r="BE2686" s="13">
        <f t="shared" si="3908"/>
        <v>8.3786679880603287E-5</v>
      </c>
      <c r="BF2686" s="13">
        <f t="shared" si="3909"/>
        <v>8.9975649488287999E-5</v>
      </c>
      <c r="BG2686" s="13">
        <f t="shared" si="3910"/>
        <v>6.4414514831996205E-5</v>
      </c>
      <c r="BH2686" s="13">
        <f t="shared" si="3911"/>
        <v>3.4586272046707146E-5</v>
      </c>
      <c r="BI2686" s="13">
        <f t="shared" si="3912"/>
        <v>1.4856405792498809E-5</v>
      </c>
      <c r="BJ2686" s="14">
        <f t="shared" si="3913"/>
        <v>0.6484178468249342</v>
      </c>
      <c r="BK2686" s="14">
        <f t="shared" si="3914"/>
        <v>0.20097176559294239</v>
      </c>
      <c r="BL2686" s="14">
        <f t="shared" si="3915"/>
        <v>0.14377318631482247</v>
      </c>
      <c r="BM2686" s="14">
        <f t="shared" si="3916"/>
        <v>0.58499970066430995</v>
      </c>
      <c r="BN2686" s="14">
        <f t="shared" si="3917"/>
        <v>0.40836134911560329</v>
      </c>
    </row>
    <row r="2687" spans="1:66" x14ac:dyDescent="0.25">
      <c r="A2687" t="s">
        <v>344</v>
      </c>
      <c r="B2687" t="s">
        <v>209</v>
      </c>
      <c r="C2687" t="s">
        <v>204</v>
      </c>
      <c r="D2687" s="7" t="s">
        <v>504</v>
      </c>
      <c r="E2687" s="10">
        <f>VLOOKUP(A2687,home!$A$2:$E$405,3,FALSE)</f>
        <v>1.3976999999999999</v>
      </c>
      <c r="F2687" s="10">
        <f>VLOOKUP(B2687,home!$B$2:$E$405,3,FALSE)</f>
        <v>0.93010000000000004</v>
      </c>
      <c r="G2687" s="10">
        <f>VLOOKUP(C2687,away!$B$2:$E$405,4,FALSE)</f>
        <v>1.2625999999999999</v>
      </c>
      <c r="H2687" s="10">
        <f>VLOOKUP(A2687,away!$A$2:$E$405,3,FALSE)</f>
        <v>1.0585</v>
      </c>
      <c r="I2687" s="10">
        <f>VLOOKUP(C2687,away!$B$2:$E$405,3,FALSE)</f>
        <v>0.83360000000000001</v>
      </c>
      <c r="J2687" s="10">
        <f>VLOOKUP(B2687,home!$B$2:$E$405,4,FALSE)</f>
        <v>0.89749999999999996</v>
      </c>
      <c r="K2687" s="12">
        <f t="shared" si="3862"/>
        <v>1.6413809722019999</v>
      </c>
      <c r="L2687" s="12">
        <f t="shared" si="3863"/>
        <v>0.79192312599999992</v>
      </c>
      <c r="M2687" s="13">
        <f t="shared" si="3864"/>
        <v>8.774643026520941E-2</v>
      </c>
      <c r="N2687" s="13">
        <f t="shared" si="3865"/>
        <v>0.14402532101596441</v>
      </c>
      <c r="O2687" s="13">
        <f t="shared" si="3866"/>
        <v>6.9488427350965637E-2</v>
      </c>
      <c r="P2687" s="13">
        <f t="shared" si="3867"/>
        <v>0.114056982442116</v>
      </c>
      <c r="Q2687" s="13">
        <f t="shared" si="3868"/>
        <v>0.11820021071544441</v>
      </c>
      <c r="R2687" s="13">
        <f t="shared" si="3869"/>
        <v>2.7514746304300303E-2</v>
      </c>
      <c r="S2687" s="13">
        <f t="shared" si="3870"/>
        <v>3.7064172310150099E-2</v>
      </c>
      <c r="T2687" s="13">
        <f t="shared" si="3871"/>
        <v>9.360548036363342E-2</v>
      </c>
      <c r="U2687" s="13">
        <f t="shared" si="3872"/>
        <v>4.5162181038843806E-2</v>
      </c>
      <c r="V2687" s="13">
        <f t="shared" si="3873"/>
        <v>5.3530859541435364E-3</v>
      </c>
      <c r="W2687" s="13">
        <f t="shared" si="3874"/>
        <v>6.4670525592865777E-2</v>
      </c>
      <c r="X2687" s="13">
        <f t="shared" si="3875"/>
        <v>5.1214084787565263E-2</v>
      </c>
      <c r="Y2687" s="13">
        <f t="shared" si="3876"/>
        <v>2.0278809060098862E-2</v>
      </c>
      <c r="Z2687" s="13">
        <f t="shared" si="3877"/>
        <v>7.2631879681328126E-3</v>
      </c>
      <c r="AA2687" s="13">
        <f t="shared" si="3878"/>
        <v>1.1921658528419702E-2</v>
      </c>
      <c r="AB2687" s="13">
        <f t="shared" si="3879"/>
        <v>9.7839917328188999E-3</v>
      </c>
      <c r="AC2687" s="13">
        <f t="shared" si="3880"/>
        <v>4.3488722905700319E-4</v>
      </c>
      <c r="AD2687" s="13">
        <f t="shared" si="3881"/>
        <v>2.6537242542608107E-2</v>
      </c>
      <c r="AE2687" s="13">
        <f t="shared" si="3882"/>
        <v>2.1015456069762396E-2</v>
      </c>
      <c r="AF2687" s="13">
        <f t="shared" si="3883"/>
        <v>8.3213128325409554E-3</v>
      </c>
      <c r="AG2687" s="13">
        <f t="shared" si="3884"/>
        <v>2.1966133569232488E-3</v>
      </c>
      <c r="AH2687" s="13">
        <f t="shared" si="3885"/>
        <v>1.4379716301123311E-3</v>
      </c>
      <c r="AI2687" s="13">
        <f t="shared" si="3886"/>
        <v>2.3602592722326726E-3</v>
      </c>
      <c r="AJ2687" s="13">
        <f t="shared" si="3887"/>
        <v>1.9370423294530247E-3</v>
      </c>
      <c r="AK2687" s="13">
        <f t="shared" si="3888"/>
        <v>1.0598081406380103E-3</v>
      </c>
      <c r="AL2687" s="13">
        <f t="shared" si="3889"/>
        <v>2.2611483976697695E-5</v>
      </c>
      <c r="AM2687" s="13">
        <f t="shared" si="3890"/>
        <v>8.7115449928292701E-3</v>
      </c>
      <c r="AN2687" s="13">
        <f t="shared" si="3891"/>
        <v>6.8988739430110024E-3</v>
      </c>
      <c r="AO2687" s="13">
        <f t="shared" si="3892"/>
        <v>2.7316889094146095E-3</v>
      </c>
      <c r="AP2687" s="13">
        <f t="shared" si="3893"/>
        <v>7.2109587346771596E-4</v>
      </c>
      <c r="AQ2687" s="13">
        <f t="shared" si="3894"/>
        <v>1.427631245655635E-4</v>
      </c>
      <c r="AR2687" s="13">
        <f t="shared" si="3895"/>
        <v>2.2775259768357465E-4</v>
      </c>
      <c r="AS2687" s="13">
        <f t="shared" si="3896"/>
        <v>3.7382878020739667E-4</v>
      </c>
      <c r="AT2687" s="13">
        <f t="shared" si="3897"/>
        <v>3.0679772334695231E-4</v>
      </c>
      <c r="AU2687" s="13">
        <f t="shared" si="3898"/>
        <v>1.6785731513886023E-4</v>
      </c>
      <c r="AV2687" s="13">
        <f t="shared" si="3899"/>
        <v>6.8879450778460013E-5</v>
      </c>
      <c r="AW2687" s="13">
        <f t="shared" si="3900"/>
        <v>8.1643005720685392E-7</v>
      </c>
      <c r="AX2687" s="13">
        <f t="shared" si="3901"/>
        <v>2.3831606982852634E-3</v>
      </c>
      <c r="AY2687" s="13">
        <f t="shared" si="3902"/>
        <v>1.8872800699464083E-3</v>
      </c>
      <c r="AZ2687" s="13">
        <f t="shared" si="3903"/>
        <v>7.4729036631472916E-4</v>
      </c>
      <c r="BA2687" s="13">
        <f t="shared" si="3904"/>
        <v>1.9726550764054843E-4</v>
      </c>
      <c r="BB2687" s="13">
        <f t="shared" si="3905"/>
        <v>3.9054779365669992E-5</v>
      </c>
      <c r="BC2687" s="13">
        <f t="shared" si="3906"/>
        <v>6.1856765921003375E-6</v>
      </c>
      <c r="BD2687" s="13">
        <f t="shared" si="3907"/>
        <v>3.0060424852032786E-5</v>
      </c>
      <c r="BE2687" s="13">
        <f t="shared" si="3908"/>
        <v>4.9340609368434725E-5</v>
      </c>
      <c r="BF2687" s="13">
        <f t="shared" si="3909"/>
        <v>4.0493368687100259E-5</v>
      </c>
      <c r="BG2687" s="13">
        <f t="shared" si="3910"/>
        <v>2.2155014954455538E-5</v>
      </c>
      <c r="BH2687" s="13">
        <f t="shared" si="3911"/>
        <v>9.0912049962735266E-6</v>
      </c>
      <c r="BI2687" s="13">
        <f t="shared" si="3912"/>
        <v>2.9844261790542232E-6</v>
      </c>
      <c r="BJ2687" s="14">
        <f t="shared" si="3913"/>
        <v>0.57453126027883983</v>
      </c>
      <c r="BK2687" s="14">
        <f t="shared" si="3914"/>
        <v>0.24656544975459915</v>
      </c>
      <c r="BL2687" s="14">
        <f t="shared" si="3915"/>
        <v>0.17196532724397698</v>
      </c>
      <c r="BM2687" s="14">
        <f t="shared" si="3916"/>
        <v>0.43740664351165931</v>
      </c>
      <c r="BN2687" s="14">
        <f t="shared" si="3917"/>
        <v>0.56103211809400022</v>
      </c>
    </row>
    <row r="2688" spans="1:66" x14ac:dyDescent="0.25">
      <c r="A2688" t="s">
        <v>344</v>
      </c>
      <c r="B2688" t="s">
        <v>212</v>
      </c>
      <c r="C2688" t="s">
        <v>201</v>
      </c>
      <c r="D2688" s="7" t="s">
        <v>504</v>
      </c>
      <c r="E2688" s="10">
        <f>VLOOKUP(A2688,home!$A$2:$E$405,3,FALSE)</f>
        <v>1.3976999999999999</v>
      </c>
      <c r="F2688" s="10">
        <f>VLOOKUP(B2688,home!$B$2:$E$405,3,FALSE)</f>
        <v>1.3513999999999999</v>
      </c>
      <c r="G2688" s="10">
        <f>VLOOKUP(C2688,away!$B$2:$E$405,4,FALSE)</f>
        <v>1.2625999999999999</v>
      </c>
      <c r="H2688" s="10">
        <f>VLOOKUP(A2688,away!$A$2:$E$405,3,FALSE)</f>
        <v>1.0585</v>
      </c>
      <c r="I2688" s="10">
        <f>VLOOKUP(C2688,away!$B$2:$E$405,3,FALSE)</f>
        <v>0.61129999999999995</v>
      </c>
      <c r="J2688" s="10">
        <f>VLOOKUP(B2688,home!$B$2:$E$405,4,FALSE)</f>
        <v>1.1022000000000001</v>
      </c>
      <c r="K2688" s="12">
        <f t="shared" si="3862"/>
        <v>2.3848642574279997</v>
      </c>
      <c r="L2688" s="12">
        <f t="shared" si="3863"/>
        <v>0.71319068930999996</v>
      </c>
      <c r="M2688" s="13">
        <f t="shared" si="3864"/>
        <v>4.5136910762696894E-2</v>
      </c>
      <c r="N2688" s="13">
        <f t="shared" si="3865"/>
        <v>0.10764540516867302</v>
      </c>
      <c r="O2688" s="13">
        <f t="shared" si="3866"/>
        <v>3.2191224500171756E-2</v>
      </c>
      <c r="P2688" s="13">
        <f t="shared" si="3867"/>
        <v>7.6771700713300139E-2</v>
      </c>
      <c r="Q2688" s="13">
        <f t="shared" si="3868"/>
        <v>0.12835983963156181</v>
      </c>
      <c r="R2688" s="13">
        <f t="shared" si="3869"/>
        <v>1.1479240795505226E-2</v>
      </c>
      <c r="S2688" s="13">
        <f t="shared" si="3870"/>
        <v>3.2644535984081464E-2</v>
      </c>
      <c r="T2688" s="13">
        <f t="shared" si="3871"/>
        <v>9.1545042506554597E-2</v>
      </c>
      <c r="U2688" s="13">
        <f t="shared" si="3872"/>
        <v>2.7376431075609772E-2</v>
      </c>
      <c r="V2688" s="13">
        <f t="shared" si="3873"/>
        <v>6.1693203193635788E-3</v>
      </c>
      <c r="W2688" s="13">
        <f t="shared" si="3874"/>
        <v>0.10204026454216725</v>
      </c>
      <c r="X2688" s="13">
        <f t="shared" si="3875"/>
        <v>7.2774166606203006E-2</v>
      </c>
      <c r="Y2688" s="13">
        <f t="shared" si="3876"/>
        <v>2.5950929022919351E-2</v>
      </c>
      <c r="Z2688" s="13">
        <f t="shared" si="3877"/>
        <v>2.7289625519006152E-3</v>
      </c>
      <c r="AA2688" s="13">
        <f t="shared" si="3878"/>
        <v>6.5082052498872797E-3</v>
      </c>
      <c r="AB2688" s="13">
        <f t="shared" si="3879"/>
        <v>7.7605930402307195E-3</v>
      </c>
      <c r="AC2688" s="13">
        <f t="shared" si="3880"/>
        <v>6.5582303534894549E-4</v>
      </c>
      <c r="AD2688" s="13">
        <f t="shared" si="3881"/>
        <v>6.0838044931278083E-2</v>
      </c>
      <c r="AE2688" s="13">
        <f t="shared" si="3882"/>
        <v>4.3389127200810965E-2</v>
      </c>
      <c r="AF2688" s="13">
        <f t="shared" si="3883"/>
        <v>1.547236076845282E-2</v>
      </c>
      <c r="AG2688" s="13">
        <f t="shared" si="3884"/>
        <v>3.6782478805686232E-3</v>
      </c>
      <c r="AH2688" s="13">
        <f t="shared" si="3885"/>
        <v>4.8656767087279393E-4</v>
      </c>
      <c r="AI2688" s="13">
        <f t="shared" si="3886"/>
        <v>1.160397847084517E-3</v>
      </c>
      <c r="AJ2688" s="13">
        <f t="shared" si="3887"/>
        <v>1.3836956749541335E-3</v>
      </c>
      <c r="AK2688" s="13">
        <f t="shared" si="3888"/>
        <v>1.0999754527852748E-3</v>
      </c>
      <c r="AL2688" s="13">
        <f t="shared" si="3889"/>
        <v>4.4618604986416235E-5</v>
      </c>
      <c r="AM2688" s="13">
        <f t="shared" si="3890"/>
        <v>2.901809576968075E-2</v>
      </c>
      <c r="AN2688" s="13">
        <f t="shared" si="3891"/>
        <v>2.0695435724442209E-2</v>
      </c>
      <c r="AO2688" s="13">
        <f t="shared" si="3892"/>
        <v>7.3798960349428684E-3</v>
      </c>
      <c r="AP2688" s="13">
        <f t="shared" si="3893"/>
        <v>1.7544243800656802E-3</v>
      </c>
      <c r="AQ2688" s="13">
        <f t="shared" si="3894"/>
        <v>3.1280978324032784E-4</v>
      </c>
      <c r="AR2688" s="13">
        <f t="shared" si="3895"/>
        <v>6.9403106517145838E-5</v>
      </c>
      <c r="AS2688" s="13">
        <f t="shared" si="3896"/>
        <v>1.6551698808720938E-4</v>
      </c>
      <c r="AT2688" s="13">
        <f t="shared" si="3897"/>
        <v>1.9736777444316088E-4</v>
      </c>
      <c r="AU2688" s="13">
        <f t="shared" si="3898"/>
        <v>1.5689845027920193E-4</v>
      </c>
      <c r="AV2688" s="13">
        <f t="shared" si="3899"/>
        <v>9.3545376529178211E-5</v>
      </c>
      <c r="AW2688" s="13">
        <f t="shared" si="3900"/>
        <v>2.1080592667834488E-6</v>
      </c>
      <c r="AX2688" s="13">
        <f t="shared" si="3901"/>
        <v>1.1534036569955712E-2</v>
      </c>
      <c r="AY2688" s="13">
        <f t="shared" si="3902"/>
        <v>8.2259674918534614E-3</v>
      </c>
      <c r="AZ2688" s="13">
        <f t="shared" si="3903"/>
        <v>2.9333417128783105E-3</v>
      </c>
      <c r="BA2688" s="13">
        <f t="shared" si="3904"/>
        <v>6.9734399939648626E-4</v>
      </c>
      <c r="BB2688" s="13">
        <f t="shared" si="3905"/>
        <v>1.2433481190394301E-4</v>
      </c>
      <c r="BC2688" s="13">
        <f t="shared" si="3906"/>
        <v>1.7734886041400467E-5</v>
      </c>
      <c r="BD2688" s="13">
        <f t="shared" si="3907"/>
        <v>8.2496082295364301E-6</v>
      </c>
      <c r="BE2688" s="13">
        <f t="shared" si="3908"/>
        <v>1.9674195804405315E-5</v>
      </c>
      <c r="BF2688" s="13">
        <f t="shared" si="3909"/>
        <v>2.346014318378308E-5</v>
      </c>
      <c r="BG2688" s="13">
        <f t="shared" si="3910"/>
        <v>1.8649752317715791E-5</v>
      </c>
      <c r="BH2688" s="13">
        <f t="shared" si="3911"/>
        <v>1.1119281928101348E-5</v>
      </c>
      <c r="BI2688" s="13">
        <f t="shared" si="3912"/>
        <v>5.3035956077187983E-6</v>
      </c>
      <c r="BJ2688" s="14">
        <f t="shared" si="3913"/>
        <v>0.73438684942359056</v>
      </c>
      <c r="BK2688" s="14">
        <f t="shared" si="3914"/>
        <v>0.16964887691163089</v>
      </c>
      <c r="BL2688" s="14">
        <f t="shared" si="3915"/>
        <v>9.0215519580028658E-2</v>
      </c>
      <c r="BM2688" s="14">
        <f t="shared" si="3916"/>
        <v>0.58717202746265507</v>
      </c>
      <c r="BN2688" s="14">
        <f t="shared" si="3917"/>
        <v>0.40158432157190882</v>
      </c>
    </row>
    <row r="2689" spans="1:66" x14ac:dyDescent="0.25">
      <c r="A2689" t="s">
        <v>344</v>
      </c>
      <c r="B2689" t="s">
        <v>199</v>
      </c>
      <c r="C2689" t="s">
        <v>210</v>
      </c>
      <c r="D2689" s="7" t="s">
        <v>504</v>
      </c>
      <c r="E2689" s="10">
        <f>VLOOKUP(A2689,home!$A$2:$E$405,3,FALSE)</f>
        <v>1.3976999999999999</v>
      </c>
      <c r="F2689" s="10">
        <f>VLOOKUP(B2689,home!$B$2:$E$405,3,FALSE)</f>
        <v>1.4309000000000001</v>
      </c>
      <c r="G2689" s="10">
        <f>VLOOKUP(C2689,away!$B$2:$E$405,4,FALSE)</f>
        <v>1.6296999999999999</v>
      </c>
      <c r="H2689" s="10">
        <f>VLOOKUP(A2689,away!$A$2:$E$405,3,FALSE)</f>
        <v>1.0585</v>
      </c>
      <c r="I2689" s="10">
        <f>VLOOKUP(C2689,away!$B$2:$E$405,3,FALSE)</f>
        <v>0.73480000000000001</v>
      </c>
      <c r="J2689" s="10">
        <f>VLOOKUP(B2689,home!$B$2:$E$405,4,FALSE)</f>
        <v>0.89500000000000002</v>
      </c>
      <c r="K2689" s="12">
        <f t="shared" si="3862"/>
        <v>3.2593493652209999</v>
      </c>
      <c r="L2689" s="12">
        <f t="shared" si="3863"/>
        <v>0.696118291</v>
      </c>
      <c r="M2689" s="13">
        <f t="shared" si="3864"/>
        <v>1.9149710973806452E-2</v>
      </c>
      <c r="N2689" s="13">
        <f t="shared" si="3865"/>
        <v>6.2415598306641687E-2</v>
      </c>
      <c r="O2689" s="13">
        <f t="shared" si="3866"/>
        <v>1.3330464076230095E-2</v>
      </c>
      <c r="P2689" s="13">
        <f t="shared" si="3867"/>
        <v>4.3448639624961906E-2</v>
      </c>
      <c r="Q2689" s="13">
        <f t="shared" si="3868"/>
        <v>0.10171712036032075</v>
      </c>
      <c r="R2689" s="13">
        <f t="shared" si="3869"/>
        <v>4.6397899354910926E-3</v>
      </c>
      <c r="S2689" s="13">
        <f t="shared" si="3870"/>
        <v>2.4645075424923866E-2</v>
      </c>
      <c r="T2689" s="13">
        <f t="shared" si="3871"/>
        <v>7.0807147990667799E-2</v>
      </c>
      <c r="U2689" s="13">
        <f t="shared" si="3872"/>
        <v>1.5122696381001678E-2</v>
      </c>
      <c r="V2689" s="13">
        <f t="shared" si="3873"/>
        <v>6.2130035518098399E-3</v>
      </c>
      <c r="W2689" s="13">
        <f t="shared" si="3874"/>
        <v>0.11051054389283985</v>
      </c>
      <c r="X2689" s="13">
        <f t="shared" si="3875"/>
        <v>7.692841095216417E-2</v>
      </c>
      <c r="Y2689" s="13">
        <f t="shared" si="3876"/>
        <v>2.6775636980683096E-2</v>
      </c>
      <c r="Z2689" s="13">
        <f t="shared" si="3877"/>
        <v>1.0766142134976868E-3</v>
      </c>
      <c r="AA2689" s="13">
        <f t="shared" si="3878"/>
        <v>3.5090618533515916E-3</v>
      </c>
      <c r="AB2689" s="13">
        <f t="shared" si="3879"/>
        <v>5.7186292621213683E-3</v>
      </c>
      <c r="AC2689" s="13">
        <f t="shared" si="3880"/>
        <v>8.8103990407621202E-4</v>
      </c>
      <c r="AD2689" s="13">
        <f t="shared" si="3881"/>
        <v>9.004811777183877E-2</v>
      </c>
      <c r="AE2689" s="13">
        <f t="shared" si="3882"/>
        <v>6.2684141851099134E-2</v>
      </c>
      <c r="AF2689" s="13">
        <f t="shared" si="3883"/>
        <v>2.1817788849094348E-2</v>
      </c>
      <c r="AG2689" s="13">
        <f t="shared" si="3884"/>
        <v>5.0625872956768054E-3</v>
      </c>
      <c r="AH2689" s="13">
        <f t="shared" si="3885"/>
        <v>1.8736271159157963E-4</v>
      </c>
      <c r="AI2689" s="13">
        <f t="shared" si="3886"/>
        <v>6.1068053509210046E-4</v>
      </c>
      <c r="AJ2689" s="13">
        <f t="shared" si="3887"/>
        <v>9.9521060720262895E-4</v>
      </c>
      <c r="AK2689" s="13">
        <f t="shared" si="3888"/>
        <v>1.0812463536156985E-3</v>
      </c>
      <c r="AL2689" s="13">
        <f t="shared" si="3889"/>
        <v>7.9959400619213216E-5</v>
      </c>
      <c r="AM2689" s="13">
        <f t="shared" si="3890"/>
        <v>5.8699655099797694E-2</v>
      </c>
      <c r="AN2689" s="13">
        <f t="shared" si="3891"/>
        <v>4.0861903590360613E-2</v>
      </c>
      <c r="AO2689" s="13">
        <f t="shared" si="3892"/>
        <v>1.4222359247164293E-2</v>
      </c>
      <c r="AP2689" s="13">
        <f t="shared" si="3893"/>
        <v>3.3001481377080187E-3</v>
      </c>
      <c r="AQ2689" s="13">
        <f t="shared" si="3894"/>
        <v>5.7432337041703435E-4</v>
      </c>
      <c r="AR2689" s="13">
        <f t="shared" si="3895"/>
        <v>2.6085322118051269E-5</v>
      </c>
      <c r="AS2689" s="13">
        <f t="shared" si="3896"/>
        <v>8.502117808705572E-5</v>
      </c>
      <c r="AT2689" s="13">
        <f t="shared" si="3897"/>
        <v>1.3855686141419333E-4</v>
      </c>
      <c r="AU2689" s="13">
        <f t="shared" si="3898"/>
        <v>1.5053507276578838E-4</v>
      </c>
      <c r="AV2689" s="13">
        <f t="shared" si="3899"/>
        <v>1.2266159846566736E-4</v>
      </c>
      <c r="AW2689" s="13">
        <f t="shared" si="3900"/>
        <v>5.0394250320020267E-6</v>
      </c>
      <c r="AX2689" s="13">
        <f t="shared" si="3901"/>
        <v>3.1887113931369546E-2</v>
      </c>
      <c r="AY2689" s="13">
        <f t="shared" si="3902"/>
        <v>2.2197203254827259E-2</v>
      </c>
      <c r="AZ2689" s="13">
        <f t="shared" si="3903"/>
        <v>7.7259395973649928E-3</v>
      </c>
      <c r="BA2689" s="13">
        <f t="shared" si="3904"/>
        <v>1.7927226229623159E-3</v>
      </c>
      <c r="BB2689" s="13">
        <f t="shared" si="3905"/>
        <v>3.1198675213339104E-4</v>
      </c>
      <c r="BC2689" s="13">
        <f t="shared" si="3906"/>
        <v>4.3435936941947374E-5</v>
      </c>
      <c r="BD2689" s="13">
        <f t="shared" si="3907"/>
        <v>3.0264116421670574E-6</v>
      </c>
      <c r="BE2689" s="13">
        <f t="shared" si="3908"/>
        <v>9.8641328647946422E-6</v>
      </c>
      <c r="BF2689" s="13">
        <f t="shared" si="3909"/>
        <v>1.6075327595662011E-5</v>
      </c>
      <c r="BG2689" s="13">
        <f t="shared" si="3910"/>
        <v>1.7465036264880204E-5</v>
      </c>
      <c r="BH2689" s="13">
        <f t="shared" si="3911"/>
        <v>1.423116371587476E-5</v>
      </c>
      <c r="BI2689" s="13">
        <f t="shared" si="3912"/>
        <v>9.2768668847385033E-6</v>
      </c>
      <c r="BJ2689" s="14">
        <f t="shared" si="3913"/>
        <v>0.81038388579207343</v>
      </c>
      <c r="BK2689" s="14">
        <f t="shared" si="3914"/>
        <v>0.11661463213502475</v>
      </c>
      <c r="BL2689" s="14">
        <f t="shared" si="3915"/>
        <v>4.5787940687516716E-2</v>
      </c>
      <c r="BM2689" s="14">
        <f t="shared" si="3916"/>
        <v>0.70696958572086532</v>
      </c>
      <c r="BN2689" s="14">
        <f t="shared" si="3917"/>
        <v>0.24470132327745198</v>
      </c>
    </row>
    <row r="2690" spans="1:66" x14ac:dyDescent="0.25">
      <c r="A2690" t="s">
        <v>344</v>
      </c>
      <c r="B2690" t="s">
        <v>200</v>
      </c>
      <c r="C2690" t="s">
        <v>206</v>
      </c>
      <c r="D2690" s="7" t="s">
        <v>504</v>
      </c>
      <c r="E2690" s="10">
        <f>VLOOKUP(A2690,home!$A$2:$E$405,3,FALSE)</f>
        <v>1.3976999999999999</v>
      </c>
      <c r="F2690" s="10">
        <f>VLOOKUP(B2690,home!$B$2:$E$405,3,FALSE)</f>
        <v>1.2264999999999999</v>
      </c>
      <c r="G2690" s="10">
        <f>VLOOKUP(C2690,away!$B$2:$E$405,4,FALSE)</f>
        <v>0.8347</v>
      </c>
      <c r="H2690" s="10">
        <f>VLOOKUP(A2690,away!$A$2:$E$405,3,FALSE)</f>
        <v>1.0585</v>
      </c>
      <c r="I2690" s="10">
        <f>VLOOKUP(C2690,away!$B$2:$E$405,3,FALSE)</f>
        <v>1.3646</v>
      </c>
      <c r="J2690" s="10">
        <f>VLOOKUP(B2690,home!$B$2:$E$405,4,FALSE)</f>
        <v>0.8548</v>
      </c>
      <c r="K2690" s="12">
        <f t="shared" si="3862"/>
        <v>1.4309087230349999</v>
      </c>
      <c r="L2690" s="12">
        <f t="shared" si="3863"/>
        <v>1.2346979946800001</v>
      </c>
      <c r="M2690" s="13">
        <f t="shared" si="3864"/>
        <v>6.9557139179920777E-2</v>
      </c>
      <c r="N2690" s="13">
        <f t="shared" si="3865"/>
        <v>9.9529917201908194E-2</v>
      </c>
      <c r="O2690" s="13">
        <f t="shared" si="3866"/>
        <v>8.5882060261125853E-2</v>
      </c>
      <c r="P2690" s="13">
        <f t="shared" si="3867"/>
        <v>0.1228893891798625</v>
      </c>
      <c r="Q2690" s="13">
        <f t="shared" si="3868"/>
        <v>7.1209113363580906E-2</v>
      </c>
      <c r="R2690" s="13">
        <f t="shared" si="3869"/>
        <v>5.3019203791699533E-2</v>
      </c>
      <c r="S2690" s="13">
        <f t="shared" si="3870"/>
        <v>5.4278403881506933E-2</v>
      </c>
      <c r="T2690" s="13">
        <f t="shared" si="3871"/>
        <v>8.7921749472954128E-2</v>
      </c>
      <c r="U2690" s="13">
        <f t="shared" si="3872"/>
        <v>7.5865641193913202E-2</v>
      </c>
      <c r="V2690" s="13">
        <f t="shared" si="3873"/>
        <v>1.065509270874827E-2</v>
      </c>
      <c r="W2690" s="13">
        <f t="shared" si="3874"/>
        <v>3.3964580490512021E-2</v>
      </c>
      <c r="X2690" s="13">
        <f t="shared" si="3875"/>
        <v>4.1935999421782645E-2</v>
      </c>
      <c r="Y2690" s="13">
        <f t="shared" si="3876"/>
        <v>2.5889147195488352E-2</v>
      </c>
      <c r="Z2690" s="13">
        <f t="shared" si="3877"/>
        <v>2.1820901533713886E-2</v>
      </c>
      <c r="AA2690" s="13">
        <f t="shared" si="3878"/>
        <v>3.1223718349079003E-2</v>
      </c>
      <c r="AB2690" s="13">
        <f t="shared" si="3879"/>
        <v>2.2339145475642579E-2</v>
      </c>
      <c r="AC2690" s="13">
        <f t="shared" si="3880"/>
        <v>1.1765487429388024E-3</v>
      </c>
      <c r="AD2690" s="13">
        <f t="shared" si="3881"/>
        <v>1.2150053624524506E-2</v>
      </c>
      <c r="AE2690" s="13">
        <f t="shared" si="3882"/>
        <v>1.5001646845454875E-2</v>
      </c>
      <c r="AF2690" s="13">
        <f t="shared" si="3883"/>
        <v>9.2612516384903455E-3</v>
      </c>
      <c r="AG2690" s="13">
        <f t="shared" si="3884"/>
        <v>3.8116162754236308E-3</v>
      </c>
      <c r="AH2690" s="13">
        <f t="shared" si="3885"/>
        <v>6.7355558414465711E-3</v>
      </c>
      <c r="AI2690" s="13">
        <f t="shared" si="3886"/>
        <v>9.6379656080152459E-3</v>
      </c>
      <c r="AJ2690" s="13">
        <f t="shared" si="3887"/>
        <v>6.8955245304101742E-3</v>
      </c>
      <c r="AK2690" s="13">
        <f t="shared" si="3888"/>
        <v>3.2889554001552458E-3</v>
      </c>
      <c r="AL2690" s="13">
        <f t="shared" si="3889"/>
        <v>8.3146235204464595E-5</v>
      </c>
      <c r="AM2690" s="13">
        <f t="shared" si="3890"/>
        <v>3.4771235433350253E-3</v>
      </c>
      <c r="AN2690" s="13">
        <f t="shared" si="3891"/>
        <v>4.2931974662103719E-3</v>
      </c>
      <c r="AO2690" s="13">
        <f t="shared" si="3892"/>
        <v>2.6504011511476033E-3</v>
      </c>
      <c r="AP2690" s="13">
        <f t="shared" si="3893"/>
        <v>1.0908149954731695E-3</v>
      </c>
      <c r="AQ2690" s="13">
        <f t="shared" si="3894"/>
        <v>3.3670677186939911E-4</v>
      </c>
      <c r="AR2690" s="13">
        <f t="shared" si="3895"/>
        <v>1.6632754580978468E-3</v>
      </c>
      <c r="AS2690" s="13">
        <f t="shared" si="3896"/>
        <v>2.3799953618022442E-3</v>
      </c>
      <c r="AT2690" s="13">
        <f t="shared" si="3897"/>
        <v>1.7027780619928369E-3</v>
      </c>
      <c r="AU2690" s="13">
        <f t="shared" si="3898"/>
        <v>8.1217332743272722E-4</v>
      </c>
      <c r="AV2690" s="13">
        <f t="shared" si="3899"/>
        <v>2.9053647470996262E-4</v>
      </c>
      <c r="AW2690" s="13">
        <f t="shared" si="3900"/>
        <v>4.0804941796971372E-6</v>
      </c>
      <c r="AX2690" s="13">
        <f t="shared" si="3901"/>
        <v>8.2924106820474175E-4</v>
      </c>
      <c r="AY2690" s="13">
        <f t="shared" si="3902"/>
        <v>1.0238622840186959E-3</v>
      </c>
      <c r="AZ2690" s="13">
        <f t="shared" si="3903"/>
        <v>6.320803544531845E-4</v>
      </c>
      <c r="BA2690" s="13">
        <f t="shared" si="3904"/>
        <v>2.6014278203999016E-4</v>
      </c>
      <c r="BB2690" s="13">
        <f t="shared" si="3905"/>
        <v>8.0299442828813073E-5</v>
      </c>
      <c r="BC2690" s="13">
        <f t="shared" si="3906"/>
        <v>1.9829112206931344E-5</v>
      </c>
      <c r="BD2690" s="13">
        <f t="shared" si="3907"/>
        <v>3.4227381211897806E-4</v>
      </c>
      <c r="BE2690" s="13">
        <f t="shared" si="3908"/>
        <v>4.8976258342748832E-4</v>
      </c>
      <c r="BF2690" s="13">
        <f t="shared" si="3909"/>
        <v>3.5040277642127513E-4</v>
      </c>
      <c r="BG2690" s="13">
        <f t="shared" si="3910"/>
        <v>1.6713146311896177E-4</v>
      </c>
      <c r="BH2690" s="13">
        <f t="shared" si="3911"/>
        <v>5.9787467117631185E-5</v>
      </c>
      <c r="BI2690" s="13">
        <f t="shared" si="3912"/>
        <v>1.7110081645357329E-5</v>
      </c>
      <c r="BJ2690" s="14">
        <f t="shared" si="3913"/>
        <v>0.41536877450190757</v>
      </c>
      <c r="BK2690" s="14">
        <f t="shared" si="3914"/>
        <v>0.25966358221220043</v>
      </c>
      <c r="BL2690" s="14">
        <f t="shared" si="3915"/>
        <v>0.30316299731937263</v>
      </c>
      <c r="BM2690" s="14">
        <f t="shared" si="3916"/>
        <v>0.49690965079925786</v>
      </c>
      <c r="BN2690" s="14">
        <f t="shared" si="3917"/>
        <v>0.50208682297809781</v>
      </c>
    </row>
    <row r="2691" spans="1:66" x14ac:dyDescent="0.25">
      <c r="A2691" t="s">
        <v>344</v>
      </c>
      <c r="B2691" t="s">
        <v>205</v>
      </c>
      <c r="C2691" t="s">
        <v>207</v>
      </c>
      <c r="D2691" s="7" t="s">
        <v>504</v>
      </c>
      <c r="E2691" s="10">
        <f>VLOOKUP(A2691,home!$A$2:$E$405,3,FALSE)</f>
        <v>1.3976999999999999</v>
      </c>
      <c r="F2691" s="10">
        <f>VLOOKUP(B2691,home!$B$2:$E$405,3,FALSE)</f>
        <v>0.96799999999999997</v>
      </c>
      <c r="G2691" s="10">
        <f>VLOOKUP(C2691,away!$B$2:$E$405,4,FALSE)</f>
        <v>1.0731999999999999</v>
      </c>
      <c r="H2691" s="10">
        <f>VLOOKUP(A2691,away!$A$2:$E$405,3,FALSE)</f>
        <v>1.0585</v>
      </c>
      <c r="I2691" s="10">
        <f>VLOOKUP(C2691,away!$B$2:$E$405,3,FALSE)</f>
        <v>0.73480000000000001</v>
      </c>
      <c r="J2691" s="10">
        <f>VLOOKUP(B2691,home!$B$2:$E$405,4,FALSE)</f>
        <v>1.2782</v>
      </c>
      <c r="K2691" s="12">
        <f t="shared" si="3862"/>
        <v>1.4520112675199999</v>
      </c>
      <c r="L2691" s="12">
        <f t="shared" si="3863"/>
        <v>0.99416580956</v>
      </c>
      <c r="M2691" s="13">
        <f t="shared" si="3864"/>
        <v>8.662411161251854E-2</v>
      </c>
      <c r="N2691" s="13">
        <f t="shared" si="3865"/>
        <v>0.12577918610028696</v>
      </c>
      <c r="O2691" s="13">
        <f t="shared" si="3866"/>
        <v>8.611873004867529E-2</v>
      </c>
      <c r="P2691" s="13">
        <f t="shared" si="3867"/>
        <v>0.1250453663751897</v>
      </c>
      <c r="Q2691" s="13">
        <f t="shared" si="3868"/>
        <v>9.1316397718555833E-2</v>
      </c>
      <c r="R2691" s="13">
        <f t="shared" si="3869"/>
        <v>4.2808148488560176E-2</v>
      </c>
      <c r="S2691" s="13">
        <f t="shared" si="3870"/>
        <v>4.5126995708333846E-2</v>
      </c>
      <c r="T2691" s="13">
        <f t="shared" si="3871"/>
        <v>9.0783640463971013E-2</v>
      </c>
      <c r="U2691" s="13">
        <f t="shared" si="3872"/>
        <v>6.2157913947058621E-2</v>
      </c>
      <c r="V2691" s="13">
        <f t="shared" si="3873"/>
        <v>7.2380690506969768E-3</v>
      </c>
      <c r="W2691" s="13">
        <f t="shared" si="3874"/>
        <v>4.4197479465560213E-2</v>
      </c>
      <c r="X2691" s="13">
        <f t="shared" si="3875"/>
        <v>4.3939622953390156E-2</v>
      </c>
      <c r="Y2691" s="13">
        <f t="shared" si="3876"/>
        <v>2.1841635412609136E-2</v>
      </c>
      <c r="Z2691" s="13">
        <f t="shared" si="3877"/>
        <v>1.4186132532631377E-2</v>
      </c>
      <c r="AA2691" s="13">
        <f t="shared" si="3878"/>
        <v>2.0598424279912788E-2</v>
      </c>
      <c r="AB2691" s="13">
        <f t="shared" si="3879"/>
        <v>1.4954572073795459E-2</v>
      </c>
      <c r="AC2691" s="13">
        <f t="shared" si="3880"/>
        <v>6.5302761800743107E-4</v>
      </c>
      <c r="AD2691" s="13">
        <f t="shared" si="3881"/>
        <v>1.6043809544994323E-2</v>
      </c>
      <c r="AE2691" s="13">
        <f t="shared" si="3882"/>
        <v>1.5950206904725737E-2</v>
      </c>
      <c r="AF2691" s="13">
        <f t="shared" si="3883"/>
        <v>7.9285751800430796E-3</v>
      </c>
      <c r="AG2691" s="13">
        <f t="shared" si="3884"/>
        <v>2.6274394541749512E-3</v>
      </c>
      <c r="AH2691" s="13">
        <f t="shared" si="3885"/>
        <v>3.5258419834572306E-3</v>
      </c>
      <c r="AI2691" s="13">
        <f t="shared" si="3886"/>
        <v>5.1195622874749633E-3</v>
      </c>
      <c r="AJ2691" s="13">
        <f t="shared" si="3887"/>
        <v>3.7168310630920566E-3</v>
      </c>
      <c r="AK2691" s="13">
        <f t="shared" si="3888"/>
        <v>1.7989601943593347E-3</v>
      </c>
      <c r="AL2691" s="13">
        <f t="shared" si="3889"/>
        <v>3.770685839163322E-5</v>
      </c>
      <c r="AM2691" s="13">
        <f t="shared" si="3890"/>
        <v>4.659158446655336E-3</v>
      </c>
      <c r="AN2691" s="13">
        <f t="shared" si="3891"/>
        <v>4.6319760289874144E-3</v>
      </c>
      <c r="AO2691" s="13">
        <f t="shared" si="3892"/>
        <v>2.3024760993603931E-3</v>
      </c>
      <c r="AP2691" s="13">
        <f t="shared" si="3893"/>
        <v>7.6301433843772555E-4</v>
      </c>
      <c r="AQ2691" s="13">
        <f t="shared" si="3894"/>
        <v>1.8964069186970726E-4</v>
      </c>
      <c r="AR2691" s="13">
        <f t="shared" si="3895"/>
        <v>7.0105430997287896E-4</v>
      </c>
      <c r="AS2691" s="13">
        <f t="shared" si="3896"/>
        <v>1.0179387572240787E-3</v>
      </c>
      <c r="AT2691" s="13">
        <f t="shared" si="3897"/>
        <v>7.3902927256733425E-4</v>
      </c>
      <c r="AU2691" s="13">
        <f t="shared" si="3898"/>
        <v>3.5769294359829271E-4</v>
      </c>
      <c r="AV2691" s="13">
        <f t="shared" si="3899"/>
        <v>1.2984354610427927E-4</v>
      </c>
      <c r="AW2691" s="13">
        <f t="shared" si="3900"/>
        <v>1.5119821319785494E-6</v>
      </c>
      <c r="AX2691" s="13">
        <f t="shared" si="3901"/>
        <v>1.127525093617421E-3</v>
      </c>
      <c r="AY2691" s="13">
        <f t="shared" si="3902"/>
        <v>1.1209468974953784E-3</v>
      </c>
      <c r="AZ2691" s="13">
        <f t="shared" si="3903"/>
        <v>5.5720353991113147E-4</v>
      </c>
      <c r="BA2691" s="13">
        <f t="shared" si="3904"/>
        <v>1.8465090278181598E-4</v>
      </c>
      <c r="BB2691" s="13">
        <f t="shared" si="3905"/>
        <v>4.5893403562517221E-5</v>
      </c>
      <c r="BC2691" s="13">
        <f t="shared" si="3906"/>
        <v>9.1251305412387462E-6</v>
      </c>
      <c r="BD2691" s="13">
        <f t="shared" si="3907"/>
        <v>1.1616070426995235E-4</v>
      </c>
      <c r="BE2691" s="13">
        <f t="shared" si="3908"/>
        <v>1.6866665144302936E-4</v>
      </c>
      <c r="BF2691" s="13">
        <f t="shared" si="3909"/>
        <v>1.2245293917507357E-4</v>
      </c>
      <c r="BG2691" s="13">
        <f t="shared" si="3910"/>
        <v>5.9267682474382658E-5</v>
      </c>
      <c r="BH2691" s="13">
        <f t="shared" si="3911"/>
        <v>2.1514335688150323E-5</v>
      </c>
      <c r="BI2691" s="13">
        <f t="shared" si="3912"/>
        <v>6.2478115664803841E-6</v>
      </c>
      <c r="BJ2691" s="14">
        <f t="shared" si="3913"/>
        <v>0.47599960377153155</v>
      </c>
      <c r="BK2691" s="14">
        <f t="shared" si="3914"/>
        <v>0.26584622412063347</v>
      </c>
      <c r="BL2691" s="14">
        <f t="shared" si="3915"/>
        <v>0.24423885332046988</v>
      </c>
      <c r="BM2691" s="14">
        <f t="shared" si="3916"/>
        <v>0.44145943848611635</v>
      </c>
      <c r="BN2691" s="14">
        <f t="shared" si="3917"/>
        <v>0.55769194034378655</v>
      </c>
    </row>
    <row r="2692" spans="1:66" x14ac:dyDescent="0.25">
      <c r="A2692" t="s">
        <v>347</v>
      </c>
      <c r="B2692" t="s">
        <v>246</v>
      </c>
      <c r="C2692" t="s">
        <v>255</v>
      </c>
      <c r="D2692" s="7" t="s">
        <v>504</v>
      </c>
      <c r="E2692" s="10">
        <f>VLOOKUP(A2692,home!$A$2:$E$405,3,FALSE)</f>
        <v>1.1809000000000001</v>
      </c>
      <c r="F2692" s="10">
        <f>VLOOKUP(B2692,home!$B$2:$E$405,3,FALSE)</f>
        <v>0.49399999999999999</v>
      </c>
      <c r="G2692" s="10">
        <f>VLOOKUP(C2692,away!$B$2:$E$405,4,FALSE)</f>
        <v>1.2376</v>
      </c>
      <c r="H2692" s="10">
        <f>VLOOKUP(A2692,away!$A$2:$E$405,3,FALSE)</f>
        <v>0.92459999999999998</v>
      </c>
      <c r="I2692" s="10">
        <f>VLOOKUP(C2692,away!$B$2:$E$405,3,FALSE)</f>
        <v>0.83199999999999996</v>
      </c>
      <c r="J2692" s="10">
        <f>VLOOKUP(B2692,home!$B$2:$E$405,4,FALSE)</f>
        <v>1.7124999999999999</v>
      </c>
      <c r="K2692" s="12">
        <f t="shared" si="3862"/>
        <v>0.72197202896000001</v>
      </c>
      <c r="L2692" s="12">
        <f t="shared" si="3863"/>
        <v>1.3173700799999999</v>
      </c>
      <c r="M2692" s="13">
        <f t="shared" si="3864"/>
        <v>0.1301142837479812</v>
      </c>
      <c r="N2692" s="13">
        <f t="shared" si="3865"/>
        <v>9.3938873434207149E-2</v>
      </c>
      <c r="O2692" s="13">
        <f t="shared" si="3866"/>
        <v>0.17140866439022068</v>
      </c>
      <c r="P2692" s="13">
        <f t="shared" si="3867"/>
        <v>0.12375226121113134</v>
      </c>
      <c r="Q2692" s="13">
        <f t="shared" si="3868"/>
        <v>3.3910619525755581E-2</v>
      </c>
      <c r="R2692" s="13">
        <f t="shared" si="3869"/>
        <v>0.11290432296021909</v>
      </c>
      <c r="S2692" s="13">
        <f t="shared" si="3870"/>
        <v>2.9425328476101478E-2</v>
      </c>
      <c r="T2692" s="13">
        <f t="shared" si="3871"/>
        <v>4.4672835557494184E-2</v>
      </c>
      <c r="U2692" s="13">
        <f t="shared" si="3872"/>
        <v>8.151376312594448E-2</v>
      </c>
      <c r="V2692" s="13">
        <f t="shared" si="3873"/>
        <v>3.1096175445024681E-3</v>
      </c>
      <c r="W2692" s="13">
        <f t="shared" si="3874"/>
        <v>8.1608395941001194E-3</v>
      </c>
      <c r="X2692" s="13">
        <f t="shared" si="3875"/>
        <v>1.075084590894684E-2</v>
      </c>
      <c r="Y2692" s="13">
        <f t="shared" si="3876"/>
        <v>7.0814213675684853E-3</v>
      </c>
      <c r="Z2692" s="13">
        <f t="shared" si="3877"/>
        <v>4.9578925656816548E-2</v>
      </c>
      <c r="AA2692" s="13">
        <f t="shared" si="3878"/>
        <v>3.5794597550108845E-2</v>
      </c>
      <c r="AB2692" s="13">
        <f t="shared" si="3879"/>
        <v>1.2921349109529362E-2</v>
      </c>
      <c r="AC2692" s="13">
        <f t="shared" si="3880"/>
        <v>1.8484817325059677E-4</v>
      </c>
      <c r="AD2692" s="13">
        <f t="shared" si="3881"/>
        <v>1.4729744799423911E-3</v>
      </c>
      <c r="AE2692" s="13">
        <f t="shared" si="3882"/>
        <v>1.940452508479666E-3</v>
      </c>
      <c r="AF2692" s="13">
        <f t="shared" si="3883"/>
        <v>1.278147038166029E-3</v>
      </c>
      <c r="AG2692" s="13">
        <f t="shared" si="3884"/>
        <v>5.6126422197351488E-4</v>
      </c>
      <c r="AH2692" s="13">
        <f t="shared" si="3885"/>
        <v>1.6328448314708619E-2</v>
      </c>
      <c r="AI2692" s="13">
        <f t="shared" si="3886"/>
        <v>1.1788682959538674E-2</v>
      </c>
      <c r="AJ2692" s="13">
        <f t="shared" si="3887"/>
        <v>4.2555496775321553E-3</v>
      </c>
      <c r="AK2692" s="13">
        <f t="shared" si="3888"/>
        <v>1.0241292783426551E-3</v>
      </c>
      <c r="AL2692" s="13">
        <f t="shared" si="3889"/>
        <v>7.0323960633916922E-6</v>
      </c>
      <c r="AM2692" s="13">
        <f t="shared" si="3890"/>
        <v>2.1268927477806189E-4</v>
      </c>
      <c r="AN2692" s="13">
        <f t="shared" si="3891"/>
        <v>2.8019048692951731E-4</v>
      </c>
      <c r="AO2692" s="13">
        <f t="shared" si="3892"/>
        <v>1.845572820907886E-4</v>
      </c>
      <c r="AP2692" s="13">
        <f t="shared" si="3893"/>
        <v>8.1043413824174909E-5</v>
      </c>
      <c r="AQ2692" s="13">
        <f t="shared" si="3894"/>
        <v>2.6691042138256601E-5</v>
      </c>
      <c r="AR2692" s="13">
        <f t="shared" si="3895"/>
        <v>4.3021218525247096E-3</v>
      </c>
      <c r="AS2692" s="13">
        <f t="shared" si="3896"/>
        <v>3.106011642700419E-3</v>
      </c>
      <c r="AT2692" s="13">
        <f t="shared" si="3897"/>
        <v>1.1212267638269016E-3</v>
      </c>
      <c r="AU2692" s="13">
        <f t="shared" si="3898"/>
        <v>2.6983145386812104E-4</v>
      </c>
      <c r="AV2692" s="13">
        <f t="shared" si="3899"/>
        <v>4.8702690556598492E-5</v>
      </c>
      <c r="AW2692" s="13">
        <f t="shared" si="3900"/>
        <v>1.857928467678243E-7</v>
      </c>
      <c r="AX2692" s="13">
        <f t="shared" si="3901"/>
        <v>2.5592617874924698E-5</v>
      </c>
      <c r="AY2692" s="13">
        <f t="shared" si="3902"/>
        <v>3.3714949057298979E-5</v>
      </c>
      <c r="AZ2692" s="13">
        <f t="shared" si="3903"/>
        <v>2.2207532568404937E-5</v>
      </c>
      <c r="BA2692" s="13">
        <f t="shared" si="3904"/>
        <v>9.7518463187474067E-6</v>
      </c>
      <c r="BB2692" s="13">
        <f t="shared" si="3905"/>
        <v>3.2116976412689939E-6</v>
      </c>
      <c r="BC2692" s="13">
        <f t="shared" si="3906"/>
        <v>8.4619887572286892E-7</v>
      </c>
      <c r="BD2692" s="13">
        <f t="shared" si="3907"/>
        <v>9.4458110150503745E-4</v>
      </c>
      <c r="BE2692" s="13">
        <f t="shared" si="3908"/>
        <v>6.8196113437086364E-4</v>
      </c>
      <c r="BF2692" s="13">
        <f t="shared" si="3909"/>
        <v>2.4617843192679771E-4</v>
      </c>
      <c r="BG2692" s="13">
        <f t="shared" si="3910"/>
        <v>5.9244647328127154E-5</v>
      </c>
      <c r="BH2692" s="13">
        <f t="shared" si="3911"/>
        <v>1.0693244559126899E-5</v>
      </c>
      <c r="BI2692" s="13">
        <f t="shared" si="3912"/>
        <v>1.5440446941036661E-6</v>
      </c>
      <c r="BJ2692" s="14">
        <f t="shared" si="3913"/>
        <v>0.20464876997873113</v>
      </c>
      <c r="BK2692" s="14">
        <f t="shared" si="3914"/>
        <v>0.28662708649808771</v>
      </c>
      <c r="BL2692" s="14">
        <f t="shared" si="3915"/>
        <v>0.4587316043740054</v>
      </c>
      <c r="BM2692" s="14">
        <f t="shared" si="3916"/>
        <v>0.33352383208191533</v>
      </c>
      <c r="BN2692" s="14">
        <f t="shared" si="3917"/>
        <v>0.66602902526951513</v>
      </c>
    </row>
    <row r="2693" spans="1:66" x14ac:dyDescent="0.25">
      <c r="A2693" t="s">
        <v>347</v>
      </c>
      <c r="B2693" t="s">
        <v>256</v>
      </c>
      <c r="C2693" t="s">
        <v>258</v>
      </c>
      <c r="D2693" s="7" t="s">
        <v>504</v>
      </c>
      <c r="E2693" s="10">
        <f>VLOOKUP(A2693,home!$A$2:$E$405,3,FALSE)</f>
        <v>1.1809000000000001</v>
      </c>
      <c r="F2693" s="10">
        <f>VLOOKUP(B2693,home!$B$2:$E$405,3,FALSE)</f>
        <v>0.58630000000000004</v>
      </c>
      <c r="G2693" s="10">
        <f>VLOOKUP(C2693,away!$B$2:$E$405,4,FALSE)</f>
        <v>1.2376</v>
      </c>
      <c r="H2693" s="10">
        <f>VLOOKUP(A2693,away!$A$2:$E$405,3,FALSE)</f>
        <v>0.92459999999999998</v>
      </c>
      <c r="I2693" s="10">
        <f>VLOOKUP(C2693,away!$B$2:$E$405,3,FALSE)</f>
        <v>1.5807</v>
      </c>
      <c r="J2693" s="10">
        <f>VLOOKUP(B2693,home!$B$2:$E$405,4,FALSE)</f>
        <v>0.83199999999999996</v>
      </c>
      <c r="K2693" s="12">
        <f t="shared" si="3862"/>
        <v>0.85686680279200012</v>
      </c>
      <c r="L2693" s="12">
        <f t="shared" si="3863"/>
        <v>1.2159806630399999</v>
      </c>
      <c r="M2693" s="13">
        <f t="shared" si="3864"/>
        <v>0.12582698307899365</v>
      </c>
      <c r="N2693" s="13">
        <f t="shared" si="3865"/>
        <v>0.10781696469586037</v>
      </c>
      <c r="O2693" s="13">
        <f t="shared" si="3866"/>
        <v>0.15300317831271751</v>
      </c>
      <c r="P2693" s="13">
        <f t="shared" si="3867"/>
        <v>0.13110334421783254</v>
      </c>
      <c r="Q2693" s="13">
        <f t="shared" si="3868"/>
        <v>4.6192388912839916E-2</v>
      </c>
      <c r="R2693" s="13">
        <f t="shared" si="3869"/>
        <v>9.3024453105962801E-2</v>
      </c>
      <c r="S2693" s="13">
        <f t="shared" si="3870"/>
        <v>3.41502403628101E-2</v>
      </c>
      <c r="T2693" s="13">
        <f t="shared" si="3871"/>
        <v>5.6169051697636613E-2</v>
      </c>
      <c r="U2693" s="13">
        <f t="shared" si="3872"/>
        <v>7.9709565714380676E-2</v>
      </c>
      <c r="V2693" s="13">
        <f t="shared" si="3873"/>
        <v>3.953586467040875E-3</v>
      </c>
      <c r="W2693" s="13">
        <f t="shared" si="3874"/>
        <v>1.3193574867023258E-2</v>
      </c>
      <c r="X2693" s="13">
        <f t="shared" si="3875"/>
        <v>1.6043131914670817E-2</v>
      </c>
      <c r="Y2693" s="13">
        <f t="shared" si="3876"/>
        <v>9.7540690914198029E-3</v>
      </c>
      <c r="Z2693" s="13">
        <f t="shared" si="3877"/>
        <v>3.7705312055574015E-2</v>
      </c>
      <c r="AA2693" s="13">
        <f t="shared" si="3878"/>
        <v>3.230843018933436E-2</v>
      </c>
      <c r="AB2693" s="13">
        <f t="shared" si="3879"/>
        <v>1.3842010639781735E-2</v>
      </c>
      <c r="AC2693" s="13">
        <f t="shared" si="3880"/>
        <v>2.5746087742862161E-4</v>
      </c>
      <c r="AD2693" s="13">
        <f t="shared" si="3881"/>
        <v>2.8262840784257768E-3</v>
      </c>
      <c r="AE2693" s="13">
        <f t="shared" si="3882"/>
        <v>3.4367067876235704E-3</v>
      </c>
      <c r="AF2693" s="13">
        <f t="shared" si="3883"/>
        <v>2.0894844991442888E-3</v>
      </c>
      <c r="AG2693" s="13">
        <f t="shared" si="3884"/>
        <v>8.4692424889375834E-4</v>
      </c>
      <c r="AH2693" s="13">
        <f t="shared" si="3885"/>
        <v>1.146223258836675E-2</v>
      </c>
      <c r="AI2693" s="13">
        <f t="shared" si="3886"/>
        <v>9.8216065908520896E-3</v>
      </c>
      <c r="AJ2693" s="13">
        <f t="shared" si="3887"/>
        <v>4.2079043188921325E-3</v>
      </c>
      <c r="AK2693" s="13">
        <f t="shared" si="3888"/>
        <v>1.2018711733945836E-3</v>
      </c>
      <c r="AL2693" s="13">
        <f t="shared" si="3889"/>
        <v>1.0730284144207485E-5</v>
      </c>
      <c r="AM2693" s="13">
        <f t="shared" si="3890"/>
        <v>4.8434980041252605E-4</v>
      </c>
      <c r="AN2693" s="13">
        <f t="shared" si="3891"/>
        <v>5.8895999144891495E-4</v>
      </c>
      <c r="AO2693" s="13">
        <f t="shared" si="3892"/>
        <v>3.5808198045304216E-4</v>
      </c>
      <c r="AP2693" s="13">
        <f t="shared" si="3893"/>
        <v>1.4514025467132218E-4</v>
      </c>
      <c r="AQ2693" s="13">
        <f t="shared" si="3894"/>
        <v>4.412193577725721E-5</v>
      </c>
      <c r="AR2693" s="13">
        <f t="shared" si="3895"/>
        <v>2.7875706365441746E-3</v>
      </c>
      <c r="AS2693" s="13">
        <f t="shared" si="3896"/>
        <v>2.3885767388924671E-3</v>
      </c>
      <c r="AT2693" s="13">
        <f t="shared" si="3897"/>
        <v>1.0233460567390653E-3</v>
      </c>
      <c r="AU2693" s="13">
        <f t="shared" si="3898"/>
        <v>2.922904212626012E-4</v>
      </c>
      <c r="AV2693" s="13">
        <f t="shared" si="3899"/>
        <v>6.2613489688502982E-5</v>
      </c>
      <c r="AW2693" s="13">
        <f t="shared" si="3900"/>
        <v>3.1056228103624932E-7</v>
      </c>
      <c r="AX2693" s="13">
        <f t="shared" si="3901"/>
        <v>6.9170544152070751E-5</v>
      </c>
      <c r="AY2693" s="13">
        <f t="shared" si="3902"/>
        <v>8.4110044140872563E-5</v>
      </c>
      <c r="AZ2693" s="13">
        <f t="shared" si="3903"/>
        <v>5.1138093621370941E-5</v>
      </c>
      <c r="BA2693" s="13">
        <f t="shared" si="3904"/>
        <v>2.0727644329438745E-5</v>
      </c>
      <c r="BB2693" s="13">
        <f t="shared" si="3905"/>
        <v>6.3011036737420565E-6</v>
      </c>
      <c r="BC2693" s="13">
        <f t="shared" si="3906"/>
        <v>1.5324040446161265E-6</v>
      </c>
      <c r="BD2693" s="13">
        <f t="shared" si="3907"/>
        <v>5.6493866514930355E-4</v>
      </c>
      <c r="BE2693" s="13">
        <f t="shared" si="3908"/>
        <v>4.8407718778006403E-4</v>
      </c>
      <c r="BF2693" s="13">
        <f t="shared" si="3909"/>
        <v>2.0739483609882306E-4</v>
      </c>
      <c r="BG2693" s="13">
        <f t="shared" si="3910"/>
        <v>5.9236583374523141E-5</v>
      </c>
      <c r="BH2693" s="13">
        <f t="shared" si="3911"/>
        <v>1.2689465451112347E-5</v>
      </c>
      <c r="BI2693" s="13">
        <f t="shared" si="3912"/>
        <v>2.1746363380468369E-6</v>
      </c>
      <c r="BJ2693" s="14">
        <f t="shared" si="3913"/>
        <v>0.26022221459026335</v>
      </c>
      <c r="BK2693" s="14">
        <f t="shared" si="3914"/>
        <v>0.29538645533239088</v>
      </c>
      <c r="BL2693" s="14">
        <f t="shared" si="3915"/>
        <v>0.40646616135100133</v>
      </c>
      <c r="BM2693" s="14">
        <f t="shared" si="3916"/>
        <v>0.34272903152316303</v>
      </c>
      <c r="BN2693" s="14">
        <f t="shared" si="3917"/>
        <v>0.6569673123242068</v>
      </c>
    </row>
    <row r="2694" spans="1:66" x14ac:dyDescent="0.25">
      <c r="A2694" t="s">
        <v>347</v>
      </c>
      <c r="B2694" t="s">
        <v>253</v>
      </c>
      <c r="C2694" t="s">
        <v>247</v>
      </c>
      <c r="D2694" s="7" t="s">
        <v>504</v>
      </c>
      <c r="E2694" s="10">
        <f>VLOOKUP(A2694,home!$A$2:$E$405,3,FALSE)</f>
        <v>1.1809000000000001</v>
      </c>
      <c r="F2694" s="10">
        <f>VLOOKUP(B2694,home!$B$2:$E$405,3,FALSE)</f>
        <v>1.1725000000000001</v>
      </c>
      <c r="G2694" s="10">
        <f>VLOOKUP(C2694,away!$B$2:$E$405,4,FALSE)</f>
        <v>0.5645</v>
      </c>
      <c r="H2694" s="10">
        <f>VLOOKUP(A2694,away!$A$2:$E$405,3,FALSE)</f>
        <v>0.92459999999999998</v>
      </c>
      <c r="I2694" s="10">
        <f>VLOOKUP(C2694,away!$B$2:$E$405,3,FALSE)</f>
        <v>1.5322</v>
      </c>
      <c r="J2694" s="10">
        <f>VLOOKUP(B2694,home!$B$2:$E$405,4,FALSE)</f>
        <v>0.74880000000000002</v>
      </c>
      <c r="K2694" s="12">
        <f t="shared" si="3862"/>
        <v>0.78160966362500006</v>
      </c>
      <c r="L2694" s="12">
        <f t="shared" si="3863"/>
        <v>1.060804083456</v>
      </c>
      <c r="M2694" s="13">
        <f t="shared" si="3864"/>
        <v>0.15843454328528489</v>
      </c>
      <c r="N2694" s="13">
        <f t="shared" si="3865"/>
        <v>0.12383397008379204</v>
      </c>
      <c r="O2694" s="13">
        <f t="shared" si="3866"/>
        <v>0.16806801047751657</v>
      </c>
      <c r="P2694" s="13">
        <f t="shared" si="3867"/>
        <v>0.13136358113545471</v>
      </c>
      <c r="Q2694" s="13">
        <f t="shared" si="3868"/>
        <v>4.8394913851270503E-2</v>
      </c>
      <c r="R2694" s="13">
        <f t="shared" si="3869"/>
        <v>8.9143615906437698E-2</v>
      </c>
      <c r="S2694" s="13">
        <f t="shared" si="3870"/>
        <v>2.7229526609071776E-2</v>
      </c>
      <c r="T2694" s="13">
        <f t="shared" si="3871"/>
        <v>5.1337522231929077E-2</v>
      </c>
      <c r="U2694" s="13">
        <f t="shared" si="3872"/>
        <v>6.9675511642946969E-2</v>
      </c>
      <c r="V2694" s="13">
        <f t="shared" si="3873"/>
        <v>2.5085495553481686E-3</v>
      </c>
      <c r="W2694" s="13">
        <f t="shared" si="3874"/>
        <v>1.26086441121508E-2</v>
      </c>
      <c r="X2694" s="13">
        <f t="shared" si="3875"/>
        <v>1.3375301161013016E-2</v>
      </c>
      <c r="Y2694" s="13">
        <f t="shared" si="3876"/>
        <v>7.094287044528194E-3</v>
      </c>
      <c r="Z2694" s="13">
        <f t="shared" si="3877"/>
        <v>3.1521303922527444E-2</v>
      </c>
      <c r="AA2694" s="13">
        <f t="shared" si="3878"/>
        <v>2.4637355755908072E-2</v>
      </c>
      <c r="AB2694" s="13">
        <f t="shared" si="3879"/>
        <v>9.6283976724923816E-3</v>
      </c>
      <c r="AC2694" s="13">
        <f t="shared" si="3880"/>
        <v>1.2999534626932516E-4</v>
      </c>
      <c r="AD2694" s="13">
        <f t="shared" si="3881"/>
        <v>2.4637595208163807E-3</v>
      </c>
      <c r="AE2694" s="13">
        <f t="shared" si="3882"/>
        <v>2.613566160335614E-3</v>
      </c>
      <c r="AF2694" s="13">
        <f t="shared" si="3883"/>
        <v>1.3862408276332193E-3</v>
      </c>
      <c r="AG2694" s="13">
        <f t="shared" si="3884"/>
        <v>4.9017664353558131E-4</v>
      </c>
      <c r="AH2694" s="13">
        <f t="shared" si="3885"/>
        <v>8.3594819792186855E-3</v>
      </c>
      <c r="AI2694" s="13">
        <f t="shared" si="3886"/>
        <v>6.5338518978563659E-3</v>
      </c>
      <c r="AJ2694" s="13">
        <f t="shared" si="3887"/>
        <v>2.553460892029541E-3</v>
      </c>
      <c r="AK2694" s="13">
        <f t="shared" si="3888"/>
        <v>6.6526990296626742E-4</v>
      </c>
      <c r="AL2694" s="13">
        <f t="shared" si="3889"/>
        <v>4.3113462159910397E-6</v>
      </c>
      <c r="AM2694" s="13">
        <f t="shared" si="3890"/>
        <v>3.8513965006363666E-4</v>
      </c>
      <c r="AN2694" s="13">
        <f t="shared" si="3891"/>
        <v>4.085577134883206E-4</v>
      </c>
      <c r="AO2694" s="13">
        <f t="shared" si="3892"/>
        <v>2.1669984539792852E-4</v>
      </c>
      <c r="AP2694" s="13">
        <f t="shared" si="3893"/>
        <v>7.6625360294135475E-5</v>
      </c>
      <c r="AQ2694" s="13">
        <f t="shared" si="3894"/>
        <v>2.0321123774076536E-5</v>
      </c>
      <c r="AR2694" s="13">
        <f t="shared" si="3895"/>
        <v>1.7735545238264055E-3</v>
      </c>
      <c r="AS2694" s="13">
        <f t="shared" si="3896"/>
        <v>1.3862273547885539E-3</v>
      </c>
      <c r="AT2694" s="13">
        <f t="shared" si="3897"/>
        <v>5.4174434824202759E-4</v>
      </c>
      <c r="AU2694" s="13">
        <f t="shared" si="3898"/>
        <v>1.411442059333987E-4</v>
      </c>
      <c r="AV2694" s="13">
        <f t="shared" si="3899"/>
        <v>2.7579918830555371E-5</v>
      </c>
      <c r="AW2694" s="13">
        <f t="shared" si="3900"/>
        <v>9.9296856940887175E-8</v>
      </c>
      <c r="AX2694" s="13">
        <f t="shared" si="3901"/>
        <v>5.0171478722481528E-5</v>
      </c>
      <c r="AY2694" s="13">
        <f t="shared" si="3902"/>
        <v>5.3222109501834215E-5</v>
      </c>
      <c r="AZ2694" s="13">
        <f t="shared" si="3903"/>
        <v>2.8229115544844058E-5</v>
      </c>
      <c r="BA2694" s="13">
        <f t="shared" si="3904"/>
        <v>9.9818536807739406E-6</v>
      </c>
      <c r="BB2694" s="13">
        <f t="shared" si="3905"/>
        <v>2.6471977862563249E-6</v>
      </c>
      <c r="BC2694" s="13">
        <f t="shared" si="3906"/>
        <v>5.6163164427527868E-7</v>
      </c>
      <c r="BD2694" s="13">
        <f t="shared" si="3907"/>
        <v>3.1356564685115204E-4</v>
      </c>
      <c r="BE2694" s="13">
        <f t="shared" si="3908"/>
        <v>2.4508593975968449E-4</v>
      </c>
      <c r="BF2694" s="13">
        <f t="shared" si="3909"/>
        <v>9.5780769467391992E-5</v>
      </c>
      <c r="BG2694" s="13">
        <f t="shared" si="3910"/>
        <v>2.495439166838398E-5</v>
      </c>
      <c r="BH2694" s="13">
        <f t="shared" si="3911"/>
        <v>4.8761484194730266E-6</v>
      </c>
      <c r="BI2694" s="13">
        <f t="shared" si="3912"/>
        <v>7.6224894518597781E-7</v>
      </c>
      <c r="BJ2694" s="14">
        <f t="shared" si="3913"/>
        <v>0.26485053871690301</v>
      </c>
      <c r="BK2694" s="14">
        <f t="shared" si="3914"/>
        <v>0.31972372938714672</v>
      </c>
      <c r="BL2694" s="14">
        <f t="shared" si="3915"/>
        <v>0.38382023162410489</v>
      </c>
      <c r="BM2694" s="14">
        <f t="shared" si="3916"/>
        <v>0.28062404609828051</v>
      </c>
      <c r="BN2694" s="14">
        <f t="shared" si="3917"/>
        <v>0.71923863473975647</v>
      </c>
    </row>
    <row r="2695" spans="1:66" x14ac:dyDescent="0.25">
      <c r="A2695" t="s">
        <v>357</v>
      </c>
      <c r="B2695" t="s">
        <v>336</v>
      </c>
      <c r="C2695" t="s">
        <v>330</v>
      </c>
      <c r="D2695" s="7" t="s">
        <v>504</v>
      </c>
      <c r="E2695" s="10">
        <f>VLOOKUP(A2695,home!$A$2:$E$405,3,FALSE)</f>
        <v>1.72</v>
      </c>
      <c r="F2695" s="10">
        <f>VLOOKUP(B2695,home!$B$2:$E$405,3,FALSE)</f>
        <v>0.81399999999999995</v>
      </c>
      <c r="G2695" s="10">
        <f>VLOOKUP(C2695,away!$B$2:$E$405,4,FALSE)</f>
        <v>0.98839999999999995</v>
      </c>
      <c r="H2695" s="10">
        <f>VLOOKUP(A2695,away!$A$2:$E$405,3,FALSE)</f>
        <v>1.58</v>
      </c>
      <c r="I2695" s="10">
        <f>VLOOKUP(C2695,away!$B$2:$E$405,3,FALSE)</f>
        <v>0.50629999999999997</v>
      </c>
      <c r="J2695" s="10">
        <f>VLOOKUP(B2695,home!$B$2:$E$405,4,FALSE)</f>
        <v>0.69620000000000004</v>
      </c>
      <c r="K2695" s="12">
        <f t="shared" si="3862"/>
        <v>1.383839072</v>
      </c>
      <c r="L2695" s="12">
        <f t="shared" si="3863"/>
        <v>0.5569279748</v>
      </c>
      <c r="M2695" s="13">
        <f t="shared" si="3864"/>
        <v>0.14359376438695665</v>
      </c>
      <c r="N2695" s="13">
        <f t="shared" si="3865"/>
        <v>0.19871066165423276</v>
      </c>
      <c r="O2695" s="13">
        <f t="shared" si="3866"/>
        <v>7.9971384393936112E-2</v>
      </c>
      <c r="P2695" s="13">
        <f t="shared" si="3867"/>
        <v>0.11066752636625984</v>
      </c>
      <c r="Q2695" s="13">
        <f t="shared" si="3868"/>
        <v>0.13749178881004975</v>
      </c>
      <c r="R2695" s="13">
        <f t="shared" si="3869"/>
        <v>2.2269150576233583E-2</v>
      </c>
      <c r="S2695" s="13">
        <f t="shared" si="3870"/>
        <v>2.1322829449304602E-2</v>
      </c>
      <c r="T2695" s="13">
        <f t="shared" si="3871"/>
        <v>7.6573023493610295E-2</v>
      </c>
      <c r="U2695" s="13">
        <f t="shared" si="3872"/>
        <v>3.0816920667643351E-2</v>
      </c>
      <c r="V2695" s="13">
        <f t="shared" si="3873"/>
        <v>1.8259418624932118E-3</v>
      </c>
      <c r="W2695" s="13">
        <f t="shared" si="3874"/>
        <v>6.3422169811506404E-2</v>
      </c>
      <c r="X2695" s="13">
        <f t="shared" si="3875"/>
        <v>3.5321580590543952E-2</v>
      </c>
      <c r="Y2695" s="13">
        <f t="shared" si="3876"/>
        <v>9.835788172513316E-3</v>
      </c>
      <c r="Z2695" s="13">
        <f t="shared" si="3877"/>
        <v>4.1341043103126753E-3</v>
      </c>
      <c r="AA2695" s="13">
        <f t="shared" si="3878"/>
        <v>5.720935072334293E-3</v>
      </c>
      <c r="AB2695" s="13">
        <f t="shared" si="3879"/>
        <v>3.9584267407356717E-3</v>
      </c>
      <c r="AC2695" s="13">
        <f t="shared" si="3880"/>
        <v>8.7953187797460677E-5</v>
      </c>
      <c r="AD2695" s="13">
        <f t="shared" si="3881"/>
        <v>2.1941519154045366E-2</v>
      </c>
      <c r="AE2695" s="13">
        <f t="shared" si="3882"/>
        <v>1.2219845826497891E-2</v>
      </c>
      <c r="AF2695" s="13">
        <f t="shared" si="3883"/>
        <v>3.4027869942598516E-3</v>
      </c>
      <c r="AG2695" s="13">
        <f t="shared" si="3884"/>
        <v>6.3170242312963966E-4</v>
      </c>
      <c r="AH2695" s="13">
        <f t="shared" si="3885"/>
        <v>5.7559958528859698E-4</v>
      </c>
      <c r="AI2695" s="13">
        <f t="shared" si="3886"/>
        <v>7.9653719594935694E-4</v>
      </c>
      <c r="AJ2695" s="13">
        <f t="shared" si="3887"/>
        <v>5.5113964702802032E-4</v>
      </c>
      <c r="AK2695" s="13">
        <f t="shared" si="3888"/>
        <v>2.5422952589522106E-4</v>
      </c>
      <c r="AL2695" s="13">
        <f t="shared" si="3889"/>
        <v>2.711416271069285E-6</v>
      </c>
      <c r="AM2695" s="13">
        <f t="shared" si="3890"/>
        <v>6.0727063008808721E-3</v>
      </c>
      <c r="AN2695" s="13">
        <f t="shared" si="3891"/>
        <v>3.382060021704783E-3</v>
      </c>
      <c r="AO2695" s="13">
        <f t="shared" si="3892"/>
        <v>9.4178191927004446E-4</v>
      </c>
      <c r="AP2695" s="13">
        <f t="shared" si="3893"/>
        <v>1.7483489900077436E-4</v>
      </c>
      <c r="AQ2695" s="13">
        <f t="shared" si="3894"/>
        <v>2.4342611556215941E-5</v>
      </c>
      <c r="AR2695" s="13">
        <f t="shared" si="3895"/>
        <v>6.4113502266099657E-5</v>
      </c>
      <c r="AS2695" s="13">
        <f t="shared" si="3896"/>
        <v>8.8722769478589254E-5</v>
      </c>
      <c r="AT2695" s="13">
        <f t="shared" si="3897"/>
        <v>6.1389017490260452E-5</v>
      </c>
      <c r="AU2695" s="13">
        <f t="shared" si="3898"/>
        <v>2.8317506998237931E-5</v>
      </c>
      <c r="AV2695" s="13">
        <f t="shared" si="3899"/>
        <v>9.7967181514487725E-6</v>
      </c>
      <c r="AW2695" s="13">
        <f t="shared" si="3900"/>
        <v>5.80468048079814E-8</v>
      </c>
      <c r="AX2695" s="13">
        <f t="shared" si="3901"/>
        <v>1.4006080419899231E-3</v>
      </c>
      <c r="AY2695" s="13">
        <f t="shared" si="3902"/>
        <v>7.8003780031404098E-4</v>
      </c>
      <c r="AZ2695" s="13">
        <f t="shared" si="3903"/>
        <v>2.1721243619817284E-4</v>
      </c>
      <c r="BA2695" s="13">
        <f t="shared" si="3904"/>
        <v>4.0323894064407551E-5</v>
      </c>
      <c r="BB2695" s="13">
        <f t="shared" si="3905"/>
        <v>5.6143761643350569E-6</v>
      </c>
      <c r="BC2695" s="13">
        <f t="shared" si="3906"/>
        <v>6.2536062939370323E-7</v>
      </c>
      <c r="BD2695" s="13">
        <f t="shared" si="3907"/>
        <v>5.9511004957323475E-6</v>
      </c>
      <c r="BE2695" s="13">
        <f t="shared" si="3908"/>
        <v>8.2353653873929918E-6</v>
      </c>
      <c r="BF2695" s="13">
        <f t="shared" si="3909"/>
        <v>5.6982101976354208E-6</v>
      </c>
      <c r="BG2695" s="13">
        <f t="shared" si="3910"/>
        <v>2.6284686373189121E-6</v>
      </c>
      <c r="BH2695" s="13">
        <f t="shared" si="3911"/>
        <v>9.0934439996212729E-7</v>
      </c>
      <c r="BI2695" s="13">
        <f t="shared" si="3912"/>
        <v>2.5167726211439737E-7</v>
      </c>
      <c r="BJ2695" s="14">
        <f t="shared" si="3913"/>
        <v>0.57259101459216222</v>
      </c>
      <c r="BK2695" s="14">
        <f t="shared" si="3914"/>
        <v>0.27828076446939681</v>
      </c>
      <c r="BL2695" s="14">
        <f t="shared" si="3915"/>
        <v>0.145190337085809</v>
      </c>
      <c r="BM2695" s="14">
        <f t="shared" si="3916"/>
        <v>0.30671196451650257</v>
      </c>
      <c r="BN2695" s="14">
        <f t="shared" si="3917"/>
        <v>0.69270427618766872</v>
      </c>
    </row>
    <row r="2696" spans="1:66" x14ac:dyDescent="0.25">
      <c r="A2696" t="s">
        <v>357</v>
      </c>
      <c r="B2696" t="s">
        <v>328</v>
      </c>
      <c r="C2696" t="s">
        <v>333</v>
      </c>
      <c r="D2696" s="7" t="s">
        <v>504</v>
      </c>
      <c r="E2696" s="10">
        <f>VLOOKUP(A2696,home!$A$2:$E$405,3,FALSE)</f>
        <v>1.72</v>
      </c>
      <c r="F2696" s="10">
        <f>VLOOKUP(B2696,home!$B$2:$E$405,3,FALSE)</f>
        <v>0.63949999999999996</v>
      </c>
      <c r="G2696" s="10">
        <f>VLOOKUP(C2696,away!$B$2:$E$405,4,FALSE)</f>
        <v>0.98839999999999995</v>
      </c>
      <c r="H2696" s="10">
        <f>VLOOKUP(A2696,away!$A$2:$E$405,3,FALSE)</f>
        <v>1.58</v>
      </c>
      <c r="I2696" s="10">
        <f>VLOOKUP(C2696,away!$B$2:$E$405,3,FALSE)</f>
        <v>1.3290999999999999</v>
      </c>
      <c r="J2696" s="10">
        <f>VLOOKUP(B2696,home!$B$2:$E$405,4,FALSE)</f>
        <v>1.3290999999999999</v>
      </c>
      <c r="K2696" s="12">
        <f t="shared" si="3862"/>
        <v>1.0871806959999999</v>
      </c>
      <c r="L2696" s="12">
        <f t="shared" si="3863"/>
        <v>2.7910807598000003</v>
      </c>
      <c r="M2696" s="13">
        <f t="shared" si="3864"/>
        <v>2.0686758781081942E-2</v>
      </c>
      <c r="N2696" s="13">
        <f t="shared" si="3865"/>
        <v>2.2490244809600771E-2</v>
      </c>
      <c r="O2696" s="13">
        <f t="shared" si="3866"/>
        <v>5.7738414416501523E-2</v>
      </c>
      <c r="P2696" s="13">
        <f t="shared" si="3867"/>
        <v>6.2772089571268549E-2</v>
      </c>
      <c r="Q2696" s="13">
        <f t="shared" si="3868"/>
        <v>1.2225480002656075E-2</v>
      </c>
      <c r="R2696" s="13">
        <f t="shared" si="3869"/>
        <v>8.0576288789628178E-2</v>
      </c>
      <c r="S2696" s="13">
        <f t="shared" si="3870"/>
        <v>4.7619050316703083E-2</v>
      </c>
      <c r="T2696" s="13">
        <f t="shared" si="3871"/>
        <v>3.4122302014733034E-2</v>
      </c>
      <c r="U2696" s="13">
        <f t="shared" si="3872"/>
        <v>8.7600985727404948E-2</v>
      </c>
      <c r="V2696" s="13">
        <f t="shared" si="3873"/>
        <v>1.605507563456704E-2</v>
      </c>
      <c r="W2696" s="13">
        <f t="shared" si="3874"/>
        <v>4.4304352860739049E-3</v>
      </c>
      <c r="X2696" s="13">
        <f t="shared" si="3875"/>
        <v>1.2365702684499887E-2</v>
      </c>
      <c r="Y2696" s="13">
        <f t="shared" si="3876"/>
        <v>1.7256837422057424E-2</v>
      </c>
      <c r="Z2696" s="13">
        <f t="shared" si="3877"/>
        <v>7.4964976445606554E-2</v>
      </c>
      <c r="AA2696" s="13">
        <f t="shared" si="3878"/>
        <v>8.1500475267758124E-2</v>
      </c>
      <c r="AB2696" s="13">
        <f t="shared" si="3879"/>
        <v>4.4302871712966027E-2</v>
      </c>
      <c r="AC2696" s="13">
        <f t="shared" si="3880"/>
        <v>3.044854248530759E-3</v>
      </c>
      <c r="AD2696" s="13">
        <f t="shared" si="3881"/>
        <v>1.2041709294741967E-3</v>
      </c>
      <c r="AE2696" s="13">
        <f t="shared" si="3882"/>
        <v>3.3609383127659138E-3</v>
      </c>
      <c r="AF2696" s="13">
        <f t="shared" si="3883"/>
        <v>4.6903251298178088E-3</v>
      </c>
      <c r="AG2696" s="13">
        <f t="shared" si="3884"/>
        <v>4.3636920756803081E-3</v>
      </c>
      <c r="AH2696" s="13">
        <f t="shared" si="3885"/>
        <v>5.2308325854048168E-2</v>
      </c>
      <c r="AI2696" s="13">
        <f t="shared" si="3886"/>
        <v>5.686860210859887E-2</v>
      </c>
      <c r="AJ2696" s="13">
        <f t="shared" si="3887"/>
        <v>3.0913223210486788E-2</v>
      </c>
      <c r="AK2696" s="13">
        <f t="shared" si="3888"/>
        <v>1.1202753175193461E-2</v>
      </c>
      <c r="AL2696" s="13">
        <f t="shared" si="3889"/>
        <v>3.6957334040172714E-4</v>
      </c>
      <c r="AM2696" s="13">
        <f t="shared" si="3890"/>
        <v>2.6183027784174479E-4</v>
      </c>
      <c r="AN2696" s="13">
        <f t="shared" si="3891"/>
        <v>7.3078945081718233E-4</v>
      </c>
      <c r="AO2696" s="13">
        <f t="shared" si="3892"/>
        <v>1.0198461878203231E-3</v>
      </c>
      <c r="AP2696" s="13">
        <f t="shared" si="3893"/>
        <v>9.4882435759356047E-4</v>
      </c>
      <c r="AQ2696" s="13">
        <f t="shared" si="3894"/>
        <v>6.6206135222724545E-4</v>
      </c>
      <c r="AR2696" s="13">
        <f t="shared" si="3895"/>
        <v>2.9199352373716552E-2</v>
      </c>
      <c r="AS2696" s="13">
        <f t="shared" si="3896"/>
        <v>3.1744972236406405E-2</v>
      </c>
      <c r="AT2696" s="13">
        <f t="shared" si="3897"/>
        <v>1.7256260505238492E-2</v>
      </c>
      <c r="AU2696" s="13">
        <f t="shared" si="3898"/>
        <v>6.2535577688141658E-3</v>
      </c>
      <c r="AV2696" s="13">
        <f t="shared" si="3899"/>
        <v>1.6996868218938979E-3</v>
      </c>
      <c r="AW2696" s="13">
        <f t="shared" si="3900"/>
        <v>3.1151019881784818E-5</v>
      </c>
      <c r="AX2696" s="13">
        <f t="shared" si="3901"/>
        <v>4.7442803949643563E-5</v>
      </c>
      <c r="AY2696" s="13">
        <f t="shared" si="3902"/>
        <v>1.3241669729481363E-4</v>
      </c>
      <c r="AZ2696" s="13">
        <f t="shared" si="3903"/>
        <v>1.8479284804790753E-4</v>
      </c>
      <c r="BA2696" s="13">
        <f t="shared" si="3904"/>
        <v>1.7192392091171992E-4</v>
      </c>
      <c r="BB2696" s="13">
        <f t="shared" si="3905"/>
        <v>1.199633869515196E-4</v>
      </c>
      <c r="BC2696" s="13">
        <f t="shared" si="3906"/>
        <v>6.6965500240165758E-5</v>
      </c>
      <c r="BD2696" s="13">
        <f t="shared" si="3907"/>
        <v>1.3582958434816788E-2</v>
      </c>
      <c r="BE2696" s="13">
        <f t="shared" si="3908"/>
        <v>1.4767130204903183E-2</v>
      </c>
      <c r="BF2696" s="13">
        <f t="shared" si="3909"/>
        <v>8.0272694470446306E-3</v>
      </c>
      <c r="BG2696" s="13">
        <f t="shared" si="3910"/>
        <v>2.9090307948058391E-3</v>
      </c>
      <c r="BH2696" s="13">
        <f t="shared" si="3911"/>
        <v>7.9066053104561134E-4</v>
      </c>
      <c r="BI2696" s="13">
        <f t="shared" si="3912"/>
        <v>1.7191817328837946E-4</v>
      </c>
      <c r="BJ2696" s="14">
        <f t="shared" si="3913"/>
        <v>0.12085698545105518</v>
      </c>
      <c r="BK2696" s="14">
        <f t="shared" si="3914"/>
        <v>0.15067981858984789</v>
      </c>
      <c r="BL2696" s="14">
        <f t="shared" si="3915"/>
        <v>0.62941473755456012</v>
      </c>
      <c r="BM2696" s="14">
        <f t="shared" si="3916"/>
        <v>0.71932597599292003</v>
      </c>
      <c r="BN2696" s="14">
        <f t="shared" si="3917"/>
        <v>0.25648927637073704</v>
      </c>
    </row>
    <row r="2697" spans="1:66" x14ac:dyDescent="0.25">
      <c r="A2697" t="s">
        <v>344</v>
      </c>
      <c r="B2697" t="s">
        <v>198</v>
      </c>
      <c r="C2697" t="s">
        <v>208</v>
      </c>
      <c r="D2697" s="7" t="s">
        <v>508</v>
      </c>
      <c r="E2697" s="10">
        <f>VLOOKUP(A2697,home!$A$2:$E$405,3,FALSE)</f>
        <v>1.3976999999999999</v>
      </c>
      <c r="F2697" s="10">
        <f>VLOOKUP(B2697,home!$B$2:$E$405,3,FALSE)</f>
        <v>0.56479999999999997</v>
      </c>
      <c r="G2697" s="10">
        <f>VLOOKUP(C2697,away!$B$2:$E$405,4,FALSE)</f>
        <v>0.68140000000000001</v>
      </c>
      <c r="H2697" s="10">
        <f>VLOOKUP(A2697,away!$A$2:$E$405,3,FALSE)</f>
        <v>1.0585</v>
      </c>
      <c r="I2697" s="10">
        <f>VLOOKUP(C2697,away!$B$2:$E$405,3,FALSE)</f>
        <v>1.1247</v>
      </c>
      <c r="J2697" s="10">
        <f>VLOOKUP(B2697,home!$B$2:$E$405,4,FALSE)</f>
        <v>0.99450000000000005</v>
      </c>
      <c r="K2697" s="12">
        <f t="shared" si="3862"/>
        <v>0.537911442144</v>
      </c>
      <c r="L2697" s="12">
        <f t="shared" si="3863"/>
        <v>1.1839472277750001</v>
      </c>
      <c r="M2697" s="13">
        <f t="shared" si="3864"/>
        <v>0.17873363216309573</v>
      </c>
      <c r="N2697" s="13">
        <f t="shared" si="3865"/>
        <v>9.6142865836486041E-2</v>
      </c>
      <c r="O2697" s="13">
        <f t="shared" si="3866"/>
        <v>0.21161118830965375</v>
      </c>
      <c r="P2697" s="13">
        <f t="shared" si="3867"/>
        <v>0.11382807947745141</v>
      </c>
      <c r="Q2697" s="13">
        <f t="shared" si="3868"/>
        <v>2.5858173806980651E-2</v>
      </c>
      <c r="R2697" s="13">
        <f t="shared" si="3869"/>
        <v>0.12526823988269406</v>
      </c>
      <c r="S2697" s="13">
        <f t="shared" si="3870"/>
        <v>1.8123102407640035E-2</v>
      </c>
      <c r="T2697" s="13">
        <f t="shared" si="3871"/>
        <v>3.0614713194098857E-2</v>
      </c>
      <c r="U2697" s="13">
        <f t="shared" si="3872"/>
        <v>6.7383219570140498E-2</v>
      </c>
      <c r="V2697" s="13">
        <f t="shared" si="3873"/>
        <v>1.2824285044041983E-3</v>
      </c>
      <c r="W2697" s="13">
        <f t="shared" si="3874"/>
        <v>4.6364691879077239E-3</v>
      </c>
      <c r="X2697" s="13">
        <f t="shared" si="3875"/>
        <v>5.4893348416875558E-3</v>
      </c>
      <c r="Y2697" s="13">
        <f t="shared" si="3876"/>
        <v>3.2495413840723511E-3</v>
      </c>
      <c r="Z2697" s="13">
        <f t="shared" si="3877"/>
        <v>4.9436995112456417E-2</v>
      </c>
      <c r="AA2697" s="13">
        <f t="shared" si="3878"/>
        <v>2.6592725336207313E-2</v>
      </c>
      <c r="AB2697" s="13">
        <f t="shared" si="3879"/>
        <v>7.1522656180692786E-3</v>
      </c>
      <c r="AC2697" s="13">
        <f t="shared" si="3880"/>
        <v>5.1045364251265343E-5</v>
      </c>
      <c r="AD2697" s="13">
        <f t="shared" si="3881"/>
        <v>6.2350245683091582E-4</v>
      </c>
      <c r="AE2697" s="13">
        <f t="shared" si="3882"/>
        <v>7.3819400527586434E-4</v>
      </c>
      <c r="AF2697" s="13">
        <f t="shared" si="3883"/>
        <v>4.3699137305324185E-4</v>
      </c>
      <c r="AG2697" s="13">
        <f t="shared" si="3884"/>
        <v>1.7245824156265875E-4</v>
      </c>
      <c r="AH2697" s="13">
        <f t="shared" si="3885"/>
        <v>1.4632698328229771E-2</v>
      </c>
      <c r="AI2697" s="13">
        <f t="shared" si="3886"/>
        <v>7.8710958601961728E-3</v>
      </c>
      <c r="AJ2697" s="13">
        <f t="shared" si="3887"/>
        <v>2.1169762627058952E-3</v>
      </c>
      <c r="AK2697" s="13">
        <f t="shared" si="3888"/>
        <v>3.7958191815224795E-4</v>
      </c>
      <c r="AL2697" s="13">
        <f t="shared" si="3889"/>
        <v>1.3003474966919393E-6</v>
      </c>
      <c r="AM2697" s="13">
        <f t="shared" si="3890"/>
        <v>6.7077821146849025E-5</v>
      </c>
      <c r="AN2697" s="13">
        <f t="shared" si="3891"/>
        <v>7.9416600391999179E-5</v>
      </c>
      <c r="AO2697" s="13">
        <f t="shared" si="3892"/>
        <v>4.7012531936711221E-5</v>
      </c>
      <c r="AP2697" s="13">
        <f t="shared" si="3893"/>
        <v>1.8553452285717623E-5</v>
      </c>
      <c r="AQ2697" s="13">
        <f t="shared" si="3894"/>
        <v>5.4915770998327868E-6</v>
      </c>
      <c r="AR2697" s="13">
        <f t="shared" si="3895"/>
        <v>3.4648685241150997E-3</v>
      </c>
      <c r="AS2697" s="13">
        <f t="shared" si="3896"/>
        <v>1.8637924246461062E-3</v>
      </c>
      <c r="AT2697" s="13">
        <f t="shared" si="3897"/>
        <v>5.0127763549922459E-4</v>
      </c>
      <c r="AU2697" s="13">
        <f t="shared" si="3898"/>
        <v>8.9880991941974117E-5</v>
      </c>
      <c r="AV2697" s="13">
        <f t="shared" si="3899"/>
        <v>1.2087003499210129E-5</v>
      </c>
      <c r="AW2697" s="13">
        <f t="shared" si="3900"/>
        <v>2.3003824867829812E-8</v>
      </c>
      <c r="AX2697" s="13">
        <f t="shared" si="3901"/>
        <v>6.0136545848298095E-6</v>
      </c>
      <c r="AY2697" s="13">
        <f t="shared" si="3902"/>
        <v>7.1198496745056706E-6</v>
      </c>
      <c r="AZ2697" s="13">
        <f t="shared" si="3903"/>
        <v>4.2147631421528642E-6</v>
      </c>
      <c r="BA2697" s="13">
        <f t="shared" si="3904"/>
        <v>1.6633523792933764E-6</v>
      </c>
      <c r="BB2697" s="13">
        <f t="shared" si="3905"/>
        <v>4.9233035956933642E-7</v>
      </c>
      <c r="BC2697" s="13">
        <f t="shared" si="3906"/>
        <v>1.1657863287231687E-7</v>
      </c>
      <c r="BD2697" s="13">
        <f t="shared" si="3907"/>
        <v>6.837035806218205E-4</v>
      </c>
      <c r="BE2697" s="13">
        <f t="shared" si="3908"/>
        <v>3.6777197905130002E-4</v>
      </c>
      <c r="BF2697" s="13">
        <f t="shared" si="3909"/>
        <v>9.8914377815818841E-5</v>
      </c>
      <c r="BG2697" s="13">
        <f t="shared" si="3910"/>
        <v>1.7735725206561204E-5</v>
      </c>
      <c r="BH2697" s="13">
        <f t="shared" si="3911"/>
        <v>2.3850623808327564E-6</v>
      </c>
      <c r="BI2697" s="13">
        <f t="shared" si="3912"/>
        <v>2.5659046897543012E-7</v>
      </c>
      <c r="BJ2697" s="14">
        <f t="shared" si="3913"/>
        <v>0.16819941683959019</v>
      </c>
      <c r="BK2697" s="14">
        <f t="shared" si="3914"/>
        <v>0.31202670811401378</v>
      </c>
      <c r="BL2697" s="14">
        <f t="shared" si="3915"/>
        <v>0.47011066498129594</v>
      </c>
      <c r="BM2697" s="14">
        <f t="shared" si="3916"/>
        <v>0.24832450872514508</v>
      </c>
      <c r="BN2697" s="14">
        <f t="shared" si="3917"/>
        <v>0.75144217947636172</v>
      </c>
    </row>
    <row r="2698" spans="1:66" x14ac:dyDescent="0.25">
      <c r="A2698" t="s">
        <v>344</v>
      </c>
      <c r="B2698" t="s">
        <v>213</v>
      </c>
      <c r="C2698" t="s">
        <v>202</v>
      </c>
      <c r="D2698" s="7" t="s">
        <v>508</v>
      </c>
      <c r="E2698" s="10">
        <f>VLOOKUP(A2698,home!$A$2:$E$405,3,FALSE)</f>
        <v>1.3976999999999999</v>
      </c>
      <c r="F2698" s="10">
        <f>VLOOKUP(B2698,home!$B$2:$E$405,3,FALSE)</f>
        <v>1.0544</v>
      </c>
      <c r="G2698" s="10">
        <f>VLOOKUP(C2698,away!$B$2:$E$405,4,FALSE)</f>
        <v>0.6179</v>
      </c>
      <c r="H2698" s="10">
        <f>VLOOKUP(A2698,away!$A$2:$E$405,3,FALSE)</f>
        <v>1.0585</v>
      </c>
      <c r="I2698" s="10">
        <f>VLOOKUP(C2698,away!$B$2:$E$405,3,FALSE)</f>
        <v>1.0736000000000001</v>
      </c>
      <c r="J2698" s="10">
        <f>VLOOKUP(B2698,home!$B$2:$E$405,4,FALSE)</f>
        <v>1.1933</v>
      </c>
      <c r="K2698" s="12">
        <f t="shared" si="3862"/>
        <v>0.91062078235199995</v>
      </c>
      <c r="L2698" s="12">
        <f t="shared" si="3863"/>
        <v>1.35607280248</v>
      </c>
      <c r="M2698" s="13">
        <f t="shared" si="3864"/>
        <v>0.10365433838935591</v>
      </c>
      <c r="N2698" s="13">
        <f t="shared" si="3865"/>
        <v>9.4389794718294215E-2</v>
      </c>
      <c r="O2698" s="13">
        <f t="shared" si="3866"/>
        <v>0.14056282914886412</v>
      </c>
      <c r="P2698" s="13">
        <f t="shared" si="3867"/>
        <v>0.12799943344914916</v>
      </c>
      <c r="Q2698" s="13">
        <f t="shared" si="3868"/>
        <v>4.2976654356208878E-2</v>
      </c>
      <c r="R2698" s="13">
        <f t="shared" si="3869"/>
        <v>9.5306714824208813E-2</v>
      </c>
      <c r="S2698" s="13">
        <f t="shared" si="3870"/>
        <v>3.9515603538369588E-2</v>
      </c>
      <c r="T2698" s="13">
        <f t="shared" si="3871"/>
        <v>5.8279472114038479E-2</v>
      </c>
      <c r="U2698" s="13">
        <f t="shared" si="3872"/>
        <v>8.678827521661997E-2</v>
      </c>
      <c r="V2698" s="13">
        <f t="shared" si="3873"/>
        <v>5.4218397028971367E-3</v>
      </c>
      <c r="W2698" s="13">
        <f t="shared" si="3874"/>
        <v>1.3045144870907473E-2</v>
      </c>
      <c r="X2698" s="13">
        <f t="shared" si="3875"/>
        <v>1.7690166163849098E-2</v>
      </c>
      <c r="Y2698" s="13">
        <f t="shared" si="3876"/>
        <v>1.1994576603073858E-2</v>
      </c>
      <c r="Z2698" s="13">
        <f t="shared" si="3877"/>
        <v>4.308094795560901E-2</v>
      </c>
      <c r="AA2698" s="13">
        <f t="shared" si="3878"/>
        <v>3.9230406531802466E-2</v>
      </c>
      <c r="AB2698" s="13">
        <f t="shared" si="3879"/>
        <v>1.7862011743988489E-2</v>
      </c>
      <c r="AC2698" s="13">
        <f t="shared" si="3880"/>
        <v>4.1845354775220476E-4</v>
      </c>
      <c r="AD2698" s="13">
        <f t="shared" si="3881"/>
        <v>2.9697950070602351E-3</v>
      </c>
      <c r="AE2698" s="13">
        <f t="shared" si="3882"/>
        <v>4.0272582380152851E-3</v>
      </c>
      <c r="AF2698" s="13">
        <f t="shared" si="3883"/>
        <v>2.7306276825680271E-3</v>
      </c>
      <c r="AG2698" s="13">
        <f t="shared" si="3884"/>
        <v>1.2343099780098312E-3</v>
      </c>
      <c r="AH2698" s="13">
        <f t="shared" si="3885"/>
        <v>1.4605225456914436E-2</v>
      </c>
      <c r="AI2698" s="13">
        <f t="shared" si="3886"/>
        <v>1.3299821832002769E-2</v>
      </c>
      <c r="AJ2698" s="13">
        <f t="shared" si="3887"/>
        <v>6.0555470809002861E-3</v>
      </c>
      <c r="AK2698" s="13">
        <f t="shared" si="3888"/>
        <v>1.8381023401262628E-3</v>
      </c>
      <c r="AL2698" s="13">
        <f t="shared" si="3889"/>
        <v>2.0669397101691944E-5</v>
      </c>
      <c r="AM2698" s="13">
        <f t="shared" si="3890"/>
        <v>5.4087141055085108E-4</v>
      </c>
      <c r="AN2698" s="13">
        <f t="shared" si="3891"/>
        <v>7.3346100948700334E-4</v>
      </c>
      <c r="AO2698" s="13">
        <f t="shared" si="3892"/>
        <v>4.9731326332242527E-4</v>
      </c>
      <c r="AP2698" s="13">
        <f t="shared" si="3893"/>
        <v>2.2479766356803851E-4</v>
      </c>
      <c r="AQ2698" s="13">
        <f t="shared" si="3894"/>
        <v>7.6210499406416561E-5</v>
      </c>
      <c r="AR2698" s="13">
        <f t="shared" si="3895"/>
        <v>3.9611498032420412E-3</v>
      </c>
      <c r="AS2698" s="13">
        <f t="shared" si="3896"/>
        <v>3.6071053328417379E-3</v>
      </c>
      <c r="AT2698" s="13">
        <f t="shared" si="3897"/>
        <v>1.6423525401092075E-3</v>
      </c>
      <c r="AU2698" s="13">
        <f t="shared" si="3898"/>
        <v>4.9852011832401369E-4</v>
      </c>
      <c r="AV2698" s="13">
        <f t="shared" si="3899"/>
        <v>1.134906950416062E-4</v>
      </c>
      <c r="AW2698" s="13">
        <f t="shared" si="3900"/>
        <v>7.0899940660202769E-7</v>
      </c>
      <c r="AX2698" s="13">
        <f t="shared" si="3901"/>
        <v>8.2088124504607583E-5</v>
      </c>
      <c r="AY2698" s="13">
        <f t="shared" si="3902"/>
        <v>1.1131747304729036E-4</v>
      </c>
      <c r="AZ2698" s="13">
        <f t="shared" si="3903"/>
        <v>7.5477298820115458E-5</v>
      </c>
      <c r="BA2698" s="13">
        <f t="shared" si="3904"/>
        <v>3.4117570711538133E-5</v>
      </c>
      <c r="BB2698" s="13">
        <f t="shared" si="3905"/>
        <v>1.1566477432151272E-5</v>
      </c>
      <c r="BC2698" s="13">
        <f t="shared" si="3906"/>
        <v>3.1369970932478111E-6</v>
      </c>
      <c r="BD2698" s="13">
        <f t="shared" si="3907"/>
        <v>8.9526791912092113E-4</v>
      </c>
      <c r="BE2698" s="13">
        <f t="shared" si="3908"/>
        <v>8.1524957292454026E-4</v>
      </c>
      <c r="BF2698" s="13">
        <f t="shared" si="3909"/>
        <v>3.7119160195433934E-4</v>
      </c>
      <c r="BG2698" s="13">
        <f t="shared" si="3910"/>
        <v>1.126715956580509E-4</v>
      </c>
      <c r="BH2698" s="13">
        <f t="shared" si="3911"/>
        <v>2.5650274146745622E-5</v>
      </c>
      <c r="BI2698" s="13">
        <f t="shared" si="3912"/>
        <v>4.6715345422105565E-6</v>
      </c>
      <c r="BJ2698" s="14">
        <f t="shared" si="3913"/>
        <v>0.25172815751996902</v>
      </c>
      <c r="BK2698" s="14">
        <f t="shared" si="3914"/>
        <v>0.27714165549767295</v>
      </c>
      <c r="BL2698" s="14">
        <f t="shared" si="3915"/>
        <v>0.42759625516333305</v>
      </c>
      <c r="BM2698" s="14">
        <f t="shared" si="3916"/>
        <v>0.39454664277686247</v>
      </c>
      <c r="BN2698" s="14">
        <f t="shared" si="3917"/>
        <v>0.60488976488608104</v>
      </c>
    </row>
    <row r="2699" spans="1:66" x14ac:dyDescent="0.25">
      <c r="A2699" t="s">
        <v>344</v>
      </c>
      <c r="B2699" t="s">
        <v>197</v>
      </c>
      <c r="C2699" t="s">
        <v>203</v>
      </c>
      <c r="D2699" s="7" t="s">
        <v>508</v>
      </c>
      <c r="E2699" s="10">
        <f>VLOOKUP(A2699,home!$A$2:$E$405,3,FALSE)</f>
        <v>1.3976999999999999</v>
      </c>
      <c r="F2699" s="10">
        <f>VLOOKUP(B2699,home!$B$2:$E$405,3,FALSE)</f>
        <v>0.79959999999999998</v>
      </c>
      <c r="G2699" s="10">
        <f>VLOOKUP(C2699,away!$B$2:$E$405,4,FALSE)</f>
        <v>0.89429999999999998</v>
      </c>
      <c r="H2699" s="10">
        <f>VLOOKUP(A2699,away!$A$2:$E$405,3,FALSE)</f>
        <v>1.0585</v>
      </c>
      <c r="I2699" s="10">
        <f>VLOOKUP(C2699,away!$B$2:$E$405,3,FALSE)</f>
        <v>1.1809000000000001</v>
      </c>
      <c r="J2699" s="10">
        <f>VLOOKUP(B2699,home!$B$2:$E$405,4,FALSE)</f>
        <v>1.8339000000000001</v>
      </c>
      <c r="K2699" s="12">
        <f t="shared" si="3862"/>
        <v>0.99947050275599991</v>
      </c>
      <c r="L2699" s="12">
        <f t="shared" si="3863"/>
        <v>2.2923431818350002</v>
      </c>
      <c r="M2699" s="13">
        <f t="shared" si="3864"/>
        <v>3.7186343898955219E-2</v>
      </c>
      <c r="N2699" s="13">
        <f t="shared" si="3865"/>
        <v>3.7166653832346283E-2</v>
      </c>
      <c r="O2699" s="13">
        <f t="shared" si="3866"/>
        <v>8.5243861894141543E-2</v>
      </c>
      <c r="P2699" s="13">
        <f t="shared" si="3867"/>
        <v>8.519872550420067E-2</v>
      </c>
      <c r="Q2699" s="13">
        <f t="shared" si="3868"/>
        <v>1.8573487095786673E-2</v>
      </c>
      <c r="R2699" s="13">
        <f t="shared" si="3869"/>
        <v>9.7704092803159892E-2</v>
      </c>
      <c r="S2699" s="13">
        <f t="shared" si="3870"/>
        <v>4.8800326050231026E-2</v>
      </c>
      <c r="T2699" s="13">
        <f t="shared" si="3871"/>
        <v>4.2576806506926933E-2</v>
      </c>
      <c r="U2699" s="13">
        <f t="shared" si="3872"/>
        <v>9.7652358755293101E-2</v>
      </c>
      <c r="V2699" s="13">
        <f t="shared" si="3873"/>
        <v>1.242309570824867E-2</v>
      </c>
      <c r="W2699" s="13">
        <f t="shared" si="3874"/>
        <v>6.1878841618526609E-3</v>
      </c>
      <c r="X2699" s="13">
        <f t="shared" si="3875"/>
        <v>1.4184754068407732E-2</v>
      </c>
      <c r="Y2699" s="13">
        <f t="shared" si="3876"/>
        <v>1.6258162137360376E-2</v>
      </c>
      <c r="Z2699" s="13">
        <f t="shared" si="3877"/>
        <v>7.4657103658232568E-2</v>
      </c>
      <c r="AA2699" s="13">
        <f t="shared" si="3878"/>
        <v>7.4617572927600517E-2</v>
      </c>
      <c r="AB2699" s="13">
        <f t="shared" si="3879"/>
        <v>3.7289031564190681E-2</v>
      </c>
      <c r="AC2699" s="13">
        <f t="shared" si="3880"/>
        <v>1.7789324826398669E-3</v>
      </c>
      <c r="AD2699" s="13">
        <f t="shared" si="3881"/>
        <v>1.5461519235606921E-3</v>
      </c>
      <c r="AE2699" s="13">
        <f t="shared" si="3882"/>
        <v>3.5443108200554226E-3</v>
      </c>
      <c r="AF2699" s="13">
        <f t="shared" si="3883"/>
        <v>4.0623883713290345E-3</v>
      </c>
      <c r="AG2699" s="13">
        <f t="shared" si="3884"/>
        <v>3.1041294283273009E-3</v>
      </c>
      <c r="AH2699" s="13">
        <f t="shared" si="3885"/>
        <v>4.2784925636624581E-2</v>
      </c>
      <c r="AI2699" s="13">
        <f t="shared" si="3886"/>
        <v>4.2762271136415245E-2</v>
      </c>
      <c r="AJ2699" s="13">
        <f t="shared" si="3887"/>
        <v>2.1369814315850662E-2</v>
      </c>
      <c r="AK2699" s="13">
        <f t="shared" si="3888"/>
        <v>7.1194996860218752E-3</v>
      </c>
      <c r="AL2699" s="13">
        <f t="shared" si="3889"/>
        <v>1.6303057992554987E-4</v>
      </c>
      <c r="AM2699" s="13">
        <f t="shared" si="3890"/>
        <v>3.0906664807567227E-4</v>
      </c>
      <c r="AN2699" s="13">
        <f t="shared" si="3891"/>
        <v>7.0848682344886479E-4</v>
      </c>
      <c r="AO2699" s="13">
        <f t="shared" si="3892"/>
        <v>8.1204746957647155E-4</v>
      </c>
      <c r="AP2699" s="13">
        <f t="shared" si="3893"/>
        <v>6.2049716006999656E-4</v>
      </c>
      <c r="AQ2699" s="13">
        <f t="shared" si="3894"/>
        <v>3.5559810855860941E-4</v>
      </c>
      <c r="AR2699" s="13">
        <f t="shared" si="3895"/>
        <v>1.9615546513686747E-2</v>
      </c>
      <c r="AS2699" s="13">
        <f t="shared" si="3896"/>
        <v>1.9605160135868195E-2</v>
      </c>
      <c r="AT2699" s="13">
        <f t="shared" si="3897"/>
        <v>9.797389628804035E-3</v>
      </c>
      <c r="AU2699" s="13">
        <f t="shared" si="3898"/>
        <v>3.2640673126657295E-3</v>
      </c>
      <c r="AV2699" s="13">
        <f t="shared" si="3899"/>
        <v>8.1558474950486058E-4</v>
      </c>
      <c r="AW2699" s="13">
        <f t="shared" si="3900"/>
        <v>1.0375670931489622E-5</v>
      </c>
      <c r="AX2699" s="13">
        <f t="shared" si="3901"/>
        <v>5.1483833022883964E-5</v>
      </c>
      <c r="AY2699" s="13">
        <f t="shared" si="3902"/>
        <v>1.1801861360473969E-4</v>
      </c>
      <c r="AZ2699" s="13">
        <f t="shared" si="3903"/>
        <v>1.3526958211322222E-4</v>
      </c>
      <c r="BA2699" s="13">
        <f t="shared" si="3904"/>
        <v>1.0336143475563823E-4</v>
      </c>
      <c r="BB2699" s="13">
        <f t="shared" si="3905"/>
        <v>5.9234970056692643E-5</v>
      </c>
      <c r="BC2699" s="13">
        <f t="shared" si="3906"/>
        <v>2.715737594713192E-5</v>
      </c>
      <c r="BD2699" s="13">
        <f t="shared" si="3907"/>
        <v>7.4942607181028593E-3</v>
      </c>
      <c r="BE2699" s="13">
        <f t="shared" si="3908"/>
        <v>7.4902925277068062E-3</v>
      </c>
      <c r="BF2699" s="13">
        <f t="shared" si="3909"/>
        <v>3.7431632192283151E-3</v>
      </c>
      <c r="BG2699" s="13">
        <f t="shared" si="3910"/>
        <v>1.2470604082066305E-3</v>
      </c>
      <c r="BH2699" s="13">
        <f t="shared" si="3911"/>
        <v>3.1160002328934586E-4</v>
      </c>
      <c r="BI2699" s="13">
        <f t="shared" si="3912"/>
        <v>6.2287006387156763E-5</v>
      </c>
      <c r="BJ2699" s="14">
        <f t="shared" si="3913"/>
        <v>0.15050495036518308</v>
      </c>
      <c r="BK2699" s="14">
        <f t="shared" si="3914"/>
        <v>0.18566847283780574</v>
      </c>
      <c r="BL2699" s="14">
        <f t="shared" si="3915"/>
        <v>0.57998984096274875</v>
      </c>
      <c r="BM2699" s="14">
        <f t="shared" si="3916"/>
        <v>0.62963955985270637</v>
      </c>
      <c r="BN2699" s="14">
        <f t="shared" si="3917"/>
        <v>0.36107316502859027</v>
      </c>
    </row>
    <row r="2700" spans="1:66" x14ac:dyDescent="0.25">
      <c r="A2700" t="s">
        <v>344</v>
      </c>
      <c r="B2700" t="s">
        <v>211</v>
      </c>
      <c r="C2700" t="s">
        <v>214</v>
      </c>
      <c r="D2700" s="7" t="s">
        <v>508</v>
      </c>
      <c r="E2700" s="10">
        <f>VLOOKUP(A2700,home!$A$2:$E$405,3,FALSE)</f>
        <v>1.3976999999999999</v>
      </c>
      <c r="F2700" s="10">
        <f>VLOOKUP(B2700,home!$B$2:$E$405,3,FALSE)</f>
        <v>1.2683</v>
      </c>
      <c r="G2700" s="10">
        <f>VLOOKUP(C2700,away!$B$2:$E$405,4,FALSE)</f>
        <v>0.78700000000000003</v>
      </c>
      <c r="H2700" s="10">
        <f>VLOOKUP(A2700,away!$A$2:$E$405,3,FALSE)</f>
        <v>1.0585</v>
      </c>
      <c r="I2700" s="10">
        <f>VLOOKUP(C2700,away!$B$2:$E$405,3,FALSE)</f>
        <v>0.70850000000000002</v>
      </c>
      <c r="J2700" s="10">
        <f>VLOOKUP(B2700,home!$B$2:$E$405,4,FALSE)</f>
        <v>0.73</v>
      </c>
      <c r="K2700" s="12">
        <f t="shared" si="3862"/>
        <v>1.3951171901699999</v>
      </c>
      <c r="L2700" s="12">
        <f t="shared" si="3863"/>
        <v>0.54746149249999998</v>
      </c>
      <c r="M2700" s="13">
        <f t="shared" si="3864"/>
        <v>0.14333386026958012</v>
      </c>
      <c r="N2700" s="13">
        <f t="shared" si="3865"/>
        <v>0.19996753239551604</v>
      </c>
      <c r="O2700" s="13">
        <f t="shared" si="3866"/>
        <v>7.8469769068970782E-2</v>
      </c>
      <c r="P2700" s="13">
        <f t="shared" si="3867"/>
        <v>0.10947452373679131</v>
      </c>
      <c r="Q2700" s="13">
        <f t="shared" si="3868"/>
        <v>0.13948907096043039</v>
      </c>
      <c r="R2700" s="13">
        <f t="shared" si="3869"/>
        <v>2.1479588445314536E-2</v>
      </c>
      <c r="S2700" s="13">
        <f t="shared" si="3870"/>
        <v>2.0903419688928868E-2</v>
      </c>
      <c r="T2700" s="13">
        <f t="shared" si="3871"/>
        <v>7.6364894975435638E-2</v>
      </c>
      <c r="U2700" s="13">
        <f t="shared" si="3872"/>
        <v>2.9966543077835219E-2</v>
      </c>
      <c r="V2700" s="13">
        <f t="shared" si="3873"/>
        <v>1.7739406993278037E-3</v>
      </c>
      <c r="W2700" s="13">
        <f t="shared" si="3874"/>
        <v>6.4867866912579786E-2</v>
      </c>
      <c r="X2700" s="13">
        <f t="shared" si="3875"/>
        <v>3.5512659235252299E-2</v>
      </c>
      <c r="Y2700" s="13">
        <f t="shared" si="3876"/>
        <v>9.7209067137875634E-3</v>
      </c>
      <c r="Z2700" s="13">
        <f t="shared" si="3877"/>
        <v>3.919749182852551E-3</v>
      </c>
      <c r="AA2700" s="13">
        <f t="shared" si="3878"/>
        <v>5.4685094661524047E-3</v>
      </c>
      <c r="AB2700" s="13">
        <f t="shared" si="3879"/>
        <v>3.8146057804182951E-3</v>
      </c>
      <c r="AC2700" s="13">
        <f t="shared" si="3880"/>
        <v>8.4680493861922707E-5</v>
      </c>
      <c r="AD2700" s="13">
        <f t="shared" si="3881"/>
        <v>2.2624569054849972E-2</v>
      </c>
      <c r="AE2700" s="13">
        <f t="shared" si="3882"/>
        <v>1.2386080341937481E-2</v>
      </c>
      <c r="AF2700" s="13">
        <f t="shared" si="3883"/>
        <v>3.390451015111001E-3</v>
      </c>
      <c r="AG2700" s="13">
        <f t="shared" si="3884"/>
        <v>6.1871379099360298E-4</v>
      </c>
      <c r="AH2700" s="13">
        <f t="shared" si="3885"/>
        <v>5.3647793446752804E-4</v>
      </c>
      <c r="AI2700" s="13">
        <f t="shared" si="3886"/>
        <v>7.4844958852254319E-4</v>
      </c>
      <c r="AJ2700" s="13">
        <f t="shared" si="3887"/>
        <v>5.220874434617316E-4</v>
      </c>
      <c r="AK2700" s="13">
        <f t="shared" si="3888"/>
        <v>2.427910557151232E-4</v>
      </c>
      <c r="AL2700" s="13">
        <f t="shared" si="3889"/>
        <v>2.5870667873996307E-6</v>
      </c>
      <c r="AM2700" s="13">
        <f t="shared" si="3890"/>
        <v>6.3127850417218764E-3</v>
      </c>
      <c r="AN2700" s="13">
        <f t="shared" si="3891"/>
        <v>3.4560067207727333E-3</v>
      </c>
      <c r="AO2700" s="13">
        <f t="shared" si="3892"/>
        <v>9.4601529872213549E-4</v>
      </c>
      <c r="AP2700" s="13">
        <f t="shared" si="3893"/>
        <v>1.7263564912208456E-4</v>
      </c>
      <c r="AQ2700" s="13">
        <f t="shared" si="3894"/>
        <v>2.3627842531770675E-5</v>
      </c>
      <c r="AR2700" s="13">
        <f t="shared" si="3895"/>
        <v>5.8740202139382025E-5</v>
      </c>
      <c r="AS2700" s="13">
        <f t="shared" si="3896"/>
        <v>8.1949465758712479E-5</v>
      </c>
      <c r="AT2700" s="13">
        <f t="shared" si="3897"/>
        <v>5.716455420261379E-5</v>
      </c>
      <c r="AU2700" s="13">
        <f t="shared" si="3898"/>
        <v>2.6583750745490401E-5</v>
      </c>
      <c r="AV2700" s="13">
        <f t="shared" si="3899"/>
        <v>9.2718619110570592E-6</v>
      </c>
      <c r="AW2700" s="13">
        <f t="shared" si="3900"/>
        <v>5.4886988999198078E-8</v>
      </c>
      <c r="AX2700" s="13">
        <f t="shared" si="3901"/>
        <v>1.4678458215923724E-3</v>
      </c>
      <c r="AY2700" s="13">
        <f t="shared" si="3902"/>
        <v>8.0358906424884892E-4</v>
      </c>
      <c r="AZ2700" s="13">
        <f t="shared" si="3903"/>
        <v>2.1996703423517657E-4</v>
      </c>
      <c r="BA2700" s="13">
        <f t="shared" si="3904"/>
        <v>4.014116028772946E-5</v>
      </c>
      <c r="BB2700" s="13">
        <f t="shared" si="3905"/>
        <v>5.4939348804505236E-6</v>
      </c>
      <c r="BC2700" s="13">
        <f t="shared" si="3906"/>
        <v>6.0154355786985054E-7</v>
      </c>
      <c r="BD2700" s="13">
        <f t="shared" si="3907"/>
        <v>5.3596664554962957E-6</v>
      </c>
      <c r="BE2700" s="13">
        <f t="shared" si="3908"/>
        <v>7.4773628056403961E-6</v>
      </c>
      <c r="BF2700" s="13">
        <f t="shared" si="3909"/>
        <v>5.2158986936433483E-6</v>
      </c>
      <c r="BG2700" s="13">
        <f t="shared" si="3910"/>
        <v>2.425596643229027E-6</v>
      </c>
      <c r="BH2700" s="13">
        <f t="shared" si="3911"/>
        <v>8.4599789334686667E-7</v>
      </c>
      <c r="BI2700" s="13">
        <f t="shared" si="3912"/>
        <v>2.3605324077116365E-7</v>
      </c>
      <c r="BJ2700" s="14">
        <f t="shared" si="3913"/>
        <v>0.57839145450756679</v>
      </c>
      <c r="BK2700" s="14">
        <f t="shared" si="3914"/>
        <v>0.27637660101952621</v>
      </c>
      <c r="BL2700" s="14">
        <f t="shared" si="3915"/>
        <v>0.14150409227134758</v>
      </c>
      <c r="BM2700" s="14">
        <f t="shared" si="3916"/>
        <v>0.3071740179274301</v>
      </c>
      <c r="BN2700" s="14">
        <f t="shared" si="3917"/>
        <v>0.69221434487660316</v>
      </c>
    </row>
    <row r="2701" spans="1:66" x14ac:dyDescent="0.25">
      <c r="A2701" t="s">
        <v>347</v>
      </c>
      <c r="B2701" t="s">
        <v>324</v>
      </c>
      <c r="C2701" t="s">
        <v>251</v>
      </c>
      <c r="D2701" s="7" t="s">
        <v>508</v>
      </c>
      <c r="E2701" s="10">
        <f>VLOOKUP(A2701,home!$A$2:$E$405,3,FALSE)</f>
        <v>1.1809000000000001</v>
      </c>
      <c r="F2701" s="10">
        <f>VLOOKUP(B2701,home!$B$2:$E$405,3,FALSE)</f>
        <v>1.3408</v>
      </c>
      <c r="G2701" s="10">
        <f>VLOOKUP(C2701,away!$B$2:$E$405,4,FALSE)</f>
        <v>0.8468</v>
      </c>
      <c r="H2701" s="10">
        <f>VLOOKUP(A2701,away!$A$2:$E$405,3,FALSE)</f>
        <v>0.92459999999999998</v>
      </c>
      <c r="I2701" s="10">
        <f>VLOOKUP(C2701,away!$B$2:$E$405,3,FALSE)</f>
        <v>1.2479</v>
      </c>
      <c r="J2701" s="10">
        <f>VLOOKUP(B2701,home!$B$2:$E$405,4,FALSE)</f>
        <v>0.63090000000000002</v>
      </c>
      <c r="K2701" s="12">
        <f t="shared" si="3862"/>
        <v>1.3407813896960001</v>
      </c>
      <c r="L2701" s="12">
        <f t="shared" si="3863"/>
        <v>0.72793768170599993</v>
      </c>
      <c r="M2701" s="13">
        <f t="shared" si="3864"/>
        <v>0.12634752024713294</v>
      </c>
      <c r="N2701" s="13">
        <f t="shared" si="3865"/>
        <v>0.16940440378159444</v>
      </c>
      <c r="O2701" s="13">
        <f t="shared" si="3866"/>
        <v>9.1973120977999853E-2</v>
      </c>
      <c r="P2701" s="13">
        <f t="shared" si="3867"/>
        <v>0.12331584895956099</v>
      </c>
      <c r="Q2701" s="13">
        <f t="shared" si="3868"/>
        <v>0.11356713596145426</v>
      </c>
      <c r="R2701" s="13">
        <f t="shared" si="3869"/>
        <v>3.3475350231995334E-2</v>
      </c>
      <c r="S2701" s="13">
        <f t="shared" si="3870"/>
        <v>3.0089230431418621E-2</v>
      </c>
      <c r="T2701" s="13">
        <f t="shared" si="3871"/>
        <v>8.2669797669771117E-2</v>
      </c>
      <c r="U2701" s="13">
        <f t="shared" si="3872"/>
        <v>4.4883126604615027E-2</v>
      </c>
      <c r="V2701" s="13">
        <f t="shared" si="3873"/>
        <v>3.2630275853742568E-3</v>
      </c>
      <c r="W2701" s="13">
        <f t="shared" si="3874"/>
        <v>5.0756234126064413E-2</v>
      </c>
      <c r="X2701" s="13">
        <f t="shared" si="3875"/>
        <v>3.694737540185429E-2</v>
      </c>
      <c r="Y2701" s="13">
        <f t="shared" si="3876"/>
        <v>1.3447693397573545E-2</v>
      </c>
      <c r="Z2701" s="13">
        <f t="shared" si="3877"/>
        <v>8.1226562807250307E-3</v>
      </c>
      <c r="AA2701" s="13">
        <f t="shared" si="3878"/>
        <v>1.0890706376093452E-2</v>
      </c>
      <c r="AB2701" s="13">
        <f t="shared" si="3879"/>
        <v>7.3010282148548329E-3</v>
      </c>
      <c r="AC2701" s="13">
        <f t="shared" si="3880"/>
        <v>1.9904576286986102E-4</v>
      </c>
      <c r="AD2701" s="13">
        <f t="shared" si="3881"/>
        <v>1.7013253531820042E-2</v>
      </c>
      <c r="AE2701" s="13">
        <f t="shared" si="3882"/>
        <v>1.2384588334229498E-2</v>
      </c>
      <c r="AF2701" s="13">
        <f t="shared" si="3883"/>
        <v>4.5076042604510948E-3</v>
      </c>
      <c r="AG2701" s="13">
        <f t="shared" si="3884"/>
        <v>1.0937516651336196E-3</v>
      </c>
      <c r="AH2701" s="13">
        <f t="shared" si="3885"/>
        <v>1.4781968955714145E-3</v>
      </c>
      <c r="AI2701" s="13">
        <f t="shared" si="3886"/>
        <v>1.9819388878885543E-3</v>
      </c>
      <c r="AJ2701" s="13">
        <f t="shared" si="3887"/>
        <v>1.3286733881978804E-3</v>
      </c>
      <c r="AK2701" s="13">
        <f t="shared" si="3888"/>
        <v>5.9382018396001574E-4</v>
      </c>
      <c r="AL2701" s="13">
        <f t="shared" si="3889"/>
        <v>7.7707887521939249E-6</v>
      </c>
      <c r="AM2701" s="13">
        <f t="shared" si="3890"/>
        <v>4.5622107427288104E-3</v>
      </c>
      <c r="AN2701" s="13">
        <f t="shared" si="3891"/>
        <v>3.3210051115162183E-3</v>
      </c>
      <c r="AO2701" s="13">
        <f t="shared" si="3892"/>
        <v>1.2087423809054455E-3</v>
      </c>
      <c r="AP2701" s="13">
        <f t="shared" si="3893"/>
        <v>2.9329637551203365E-4</v>
      </c>
      <c r="AQ2701" s="13">
        <f t="shared" si="3894"/>
        <v>5.3375370910750535E-5</v>
      </c>
      <c r="AR2701" s="13">
        <f t="shared" si="3895"/>
        <v>2.1520704425345241E-4</v>
      </c>
      <c r="AS2701" s="13">
        <f t="shared" si="3896"/>
        <v>2.8854559986651255E-4</v>
      </c>
      <c r="AT2701" s="13">
        <f t="shared" si="3897"/>
        <v>1.9343828518984433E-4</v>
      </c>
      <c r="AU2701" s="13">
        <f t="shared" si="3898"/>
        <v>8.6452817612416889E-5</v>
      </c>
      <c r="AV2701" s="13">
        <f t="shared" si="3899"/>
        <v>2.8978582235377782E-5</v>
      </c>
      <c r="AW2701" s="13">
        <f t="shared" si="3900"/>
        <v>2.1067586055680743E-7</v>
      </c>
      <c r="AX2701" s="13">
        <f t="shared" si="3901"/>
        <v>1.0194878766203268E-3</v>
      </c>
      <c r="AY2701" s="13">
        <f t="shared" si="3902"/>
        <v>7.421236414343732E-4</v>
      </c>
      <c r="AZ2701" s="13">
        <f t="shared" si="3903"/>
        <v>2.701098815424761E-4</v>
      </c>
      <c r="BA2701" s="13">
        <f t="shared" si="3904"/>
        <v>6.5541053658637458E-5</v>
      </c>
      <c r="BB2701" s="13">
        <f t="shared" si="3905"/>
        <v>1.1927450664209272E-5</v>
      </c>
      <c r="BC2701" s="13">
        <f t="shared" si="3906"/>
        <v>1.736488157033438E-6</v>
      </c>
      <c r="BD2701" s="13">
        <f t="shared" si="3907"/>
        <v>2.6109552813443097E-5</v>
      </c>
      <c r="BE2701" s="13">
        <f t="shared" si="3908"/>
        <v>3.5007202505549349E-5</v>
      </c>
      <c r="BF2701" s="13">
        <f t="shared" si="3909"/>
        <v>2.3468502812379877E-5</v>
      </c>
      <c r="BG2701" s="13">
        <f t="shared" si="3910"/>
        <v>1.0488710604955726E-5</v>
      </c>
      <c r="BH2701" s="13">
        <f t="shared" si="3911"/>
        <v>3.5157669952579271E-6</v>
      </c>
      <c r="BI2701" s="13">
        <f t="shared" si="3912"/>
        <v>9.427749915498505E-7</v>
      </c>
      <c r="BJ2701" s="14">
        <f t="shared" si="3913"/>
        <v>0.5133413945035965</v>
      </c>
      <c r="BK2701" s="14">
        <f t="shared" si="3914"/>
        <v>0.2839645674165433</v>
      </c>
      <c r="BL2701" s="14">
        <f t="shared" si="3915"/>
        <v>0.19481811660105711</v>
      </c>
      <c r="BM2701" s="14">
        <f t="shared" si="3916"/>
        <v>0.34142144167661054</v>
      </c>
      <c r="BN2701" s="14">
        <f t="shared" si="3917"/>
        <v>0.65808338015973789</v>
      </c>
    </row>
    <row r="2702" spans="1:66" x14ac:dyDescent="0.25">
      <c r="A2702" t="s">
        <v>347</v>
      </c>
      <c r="B2702" t="s">
        <v>250</v>
      </c>
      <c r="C2702" t="s">
        <v>254</v>
      </c>
      <c r="D2702" s="7" t="s">
        <v>508</v>
      </c>
      <c r="E2702" s="10">
        <f>VLOOKUP(A2702,home!$A$2:$E$405,3,FALSE)</f>
        <v>1.1809000000000001</v>
      </c>
      <c r="F2702" s="10">
        <f>VLOOKUP(B2702,home!$B$2:$E$405,3,FALSE)</f>
        <v>0.7762</v>
      </c>
      <c r="G2702" s="10">
        <f>VLOOKUP(C2702,away!$B$2:$E$405,4,FALSE)</f>
        <v>0.52110000000000001</v>
      </c>
      <c r="H2702" s="10">
        <f>VLOOKUP(A2702,away!$A$2:$E$405,3,FALSE)</f>
        <v>0.92459999999999998</v>
      </c>
      <c r="I2702" s="10">
        <f>VLOOKUP(C2702,away!$B$2:$E$405,3,FALSE)</f>
        <v>1.2479</v>
      </c>
      <c r="J2702" s="10">
        <f>VLOOKUP(B2702,home!$B$2:$E$405,4,FALSE)</f>
        <v>0.99139999999999995</v>
      </c>
      <c r="K2702" s="12">
        <f t="shared" si="3862"/>
        <v>0.47764785763800005</v>
      </c>
      <c r="L2702" s="12">
        <f t="shared" si="3863"/>
        <v>1.1438855882759997</v>
      </c>
      <c r="M2702" s="13">
        <f t="shared" si="3864"/>
        <v>0.19759546468831146</v>
      </c>
      <c r="N2702" s="13">
        <f t="shared" si="3865"/>
        <v>9.4381050387357057E-2</v>
      </c>
      <c r="O2702" s="13">
        <f t="shared" si="3866"/>
        <v>0.22602660436565869</v>
      </c>
      <c r="P2702" s="13">
        <f t="shared" si="3867"/>
        <v>0.10796112334444871</v>
      </c>
      <c r="Q2702" s="13">
        <f t="shared" si="3868"/>
        <v>2.2540453259572615E-2</v>
      </c>
      <c r="R2702" s="13">
        <f t="shared" si="3869"/>
        <v>0.12927428765041907</v>
      </c>
      <c r="S2702" s="13">
        <f t="shared" si="3870"/>
        <v>1.4746801213505712E-2</v>
      </c>
      <c r="T2702" s="13">
        <f t="shared" si="3871"/>
        <v>2.5783699636833895E-2</v>
      </c>
      <c r="U2702" s="13">
        <f t="shared" si="3872"/>
        <v>6.1747586543901244E-2</v>
      </c>
      <c r="V2702" s="13">
        <f t="shared" si="3873"/>
        <v>8.9525290542400576E-4</v>
      </c>
      <c r="W2702" s="13">
        <f t="shared" si="3874"/>
        <v>3.5887997365414443E-3</v>
      </c>
      <c r="X2702" s="13">
        <f t="shared" si="3875"/>
        <v>4.1051762978384634E-3</v>
      </c>
      <c r="Y2702" s="13">
        <f t="shared" si="3876"/>
        <v>2.3479260022148205E-3</v>
      </c>
      <c r="Z2702" s="13">
        <f t="shared" si="3877"/>
        <v>4.9291664859320163E-2</v>
      </c>
      <c r="AA2702" s="13">
        <f t="shared" si="3878"/>
        <v>2.3544058119464566E-2</v>
      </c>
      <c r="AB2702" s="13">
        <f t="shared" si="3879"/>
        <v>5.6228844604334048E-3</v>
      </c>
      <c r="AC2702" s="13">
        <f t="shared" si="3880"/>
        <v>3.0571459945771495E-5</v>
      </c>
      <c r="AD2702" s="13">
        <f t="shared" si="3881"/>
        <v>4.2854562641270996E-4</v>
      </c>
      <c r="AE2702" s="13">
        <f t="shared" si="3882"/>
        <v>4.902071659722096E-4</v>
      </c>
      <c r="AF2702" s="13">
        <f t="shared" si="3883"/>
        <v>2.8037045621261581E-4</v>
      </c>
      <c r="AG2702" s="13">
        <f t="shared" si="3884"/>
        <v>1.0690390807999285E-4</v>
      </c>
      <c r="AH2702" s="13">
        <f t="shared" si="3885"/>
        <v>1.409600626367671E-2</v>
      </c>
      <c r="AI2702" s="13">
        <f t="shared" si="3886"/>
        <v>6.7329271930970103E-3</v>
      </c>
      <c r="AJ2702" s="13">
        <f t="shared" si="3887"/>
        <v>1.6079841247077097E-3</v>
      </c>
      <c r="AK2702" s="13">
        <f t="shared" si="3888"/>
        <v>2.5601672409418405E-4</v>
      </c>
      <c r="AL2702" s="13">
        <f t="shared" si="3889"/>
        <v>6.6813864644749609E-7</v>
      </c>
      <c r="AM2702" s="13">
        <f t="shared" si="3890"/>
        <v>4.0938780071233154E-5</v>
      </c>
      <c r="AN2702" s="13">
        <f t="shared" si="3891"/>
        <v>4.6829280525084311E-5</v>
      </c>
      <c r="AO2702" s="13">
        <f t="shared" si="3892"/>
        <v>2.6783669550988943E-5</v>
      </c>
      <c r="AP2702" s="13">
        <f t="shared" si="3893"/>
        <v>1.021248453350766E-5</v>
      </c>
      <c r="AQ2702" s="13">
        <f t="shared" si="3894"/>
        <v>2.9204784695927384E-6</v>
      </c>
      <c r="AR2702" s="13">
        <f t="shared" si="3895"/>
        <v>3.2248436834536021E-3</v>
      </c>
      <c r="AS2702" s="13">
        <f t="shared" si="3896"/>
        <v>1.5403396766190498E-3</v>
      </c>
      <c r="AT2702" s="13">
        <f t="shared" si="3897"/>
        <v>3.6786997328594945E-4</v>
      </c>
      <c r="AU2702" s="13">
        <f t="shared" si="3898"/>
        <v>5.8570768209794012E-5</v>
      </c>
      <c r="AV2702" s="13">
        <f t="shared" si="3899"/>
        <v>6.9940504889049976E-6</v>
      </c>
      <c r="AW2702" s="13">
        <f t="shared" si="3900"/>
        <v>1.0140386647213545E-8</v>
      </c>
      <c r="AX2702" s="13">
        <f t="shared" si="3901"/>
        <v>3.2590534325562909E-6</v>
      </c>
      <c r="AY2702" s="13">
        <f t="shared" si="3902"/>
        <v>3.727984252922569E-6</v>
      </c>
      <c r="AZ2702" s="13">
        <f t="shared" si="3903"/>
        <v>2.1321937301189984E-6</v>
      </c>
      <c r="BA2702" s="13">
        <f t="shared" si="3904"/>
        <v>8.129952264318565E-7</v>
      </c>
      <c r="BB2702" s="13">
        <f t="shared" si="3905"/>
        <v>2.3249338071314583E-7</v>
      </c>
      <c r="BC2702" s="13">
        <f t="shared" si="3906"/>
        <v>5.3189165513466552E-8</v>
      </c>
      <c r="BD2702" s="13">
        <f t="shared" si="3907"/>
        <v>6.1480870232424477E-4</v>
      </c>
      <c r="BE2702" s="13">
        <f t="shared" si="3908"/>
        <v>2.9366205952237448E-4</v>
      </c>
      <c r="BF2702" s="13">
        <f t="shared" si="3909"/>
        <v>7.0133526800212489E-5</v>
      </c>
      <c r="BG2702" s="13">
        <f t="shared" si="3910"/>
        <v>1.1166376274906252E-5</v>
      </c>
      <c r="BH2702" s="13">
        <f t="shared" si="3911"/>
        <v>1.3333989263221907E-6</v>
      </c>
      <c r="BI2702" s="13">
        <f t="shared" si="3912"/>
        <v>1.2737902810692085E-7</v>
      </c>
      <c r="BJ2702" s="14">
        <f t="shared" si="3913"/>
        <v>0.15419103507937448</v>
      </c>
      <c r="BK2702" s="14">
        <f t="shared" si="3914"/>
        <v>0.32123360973453507</v>
      </c>
      <c r="BL2702" s="14">
        <f t="shared" si="3915"/>
        <v>0.47509820504038597</v>
      </c>
      <c r="BM2702" s="14">
        <f t="shared" si="3916"/>
        <v>0.22203181317398182</v>
      </c>
      <c r="BN2702" s="14">
        <f t="shared" si="3917"/>
        <v>0.7777789836957677</v>
      </c>
    </row>
    <row r="2703" spans="1:66" x14ac:dyDescent="0.25">
      <c r="A2703" t="s">
        <v>357</v>
      </c>
      <c r="B2703" t="s">
        <v>335</v>
      </c>
      <c r="C2703" t="s">
        <v>331</v>
      </c>
      <c r="D2703" s="7" t="s">
        <v>508</v>
      </c>
      <c r="E2703" s="10">
        <f>VLOOKUP(A2703,home!$A$2:$E$405,3,FALSE)</f>
        <v>1.72</v>
      </c>
      <c r="F2703" s="10">
        <f>VLOOKUP(B2703,home!$B$2:$E$405,3,FALSE)</f>
        <v>1.3953</v>
      </c>
      <c r="G2703" s="10">
        <f>VLOOKUP(C2703,away!$B$2:$E$405,4,FALSE)</f>
        <v>1.3953</v>
      </c>
      <c r="H2703" s="10">
        <f>VLOOKUP(A2703,away!$A$2:$E$405,3,FALSE)</f>
        <v>1.58</v>
      </c>
      <c r="I2703" s="10">
        <f>VLOOKUP(C2703,away!$B$2:$E$405,3,FALSE)</f>
        <v>0.94940000000000002</v>
      </c>
      <c r="J2703" s="10">
        <f>VLOOKUP(B2703,home!$B$2:$E$405,4,FALSE)</f>
        <v>0.75949999999999995</v>
      </c>
      <c r="K2703" s="12">
        <f t="shared" si="3862"/>
        <v>3.3486027947999997</v>
      </c>
      <c r="L2703" s="12">
        <f t="shared" si="3863"/>
        <v>1.139289494</v>
      </c>
      <c r="M2703" s="13">
        <f t="shared" si="3864"/>
        <v>1.1244318627292478E-2</v>
      </c>
      <c r="N2703" s="13">
        <f t="shared" si="3865"/>
        <v>3.7652756780973295E-2</v>
      </c>
      <c r="O2703" s="13">
        <f t="shared" si="3866"/>
        <v>1.281053407926282E-2</v>
      </c>
      <c r="P2703" s="13">
        <f t="shared" si="3867"/>
        <v>4.2897390220700132E-2</v>
      </c>
      <c r="Q2703" s="13">
        <f t="shared" si="3868"/>
        <v>6.3042063294345918E-2</v>
      </c>
      <c r="R2703" s="13">
        <f t="shared" si="3869"/>
        <v>7.2974534445165483E-3</v>
      </c>
      <c r="S2703" s="13">
        <f t="shared" si="3870"/>
        <v>4.0913686029860362E-2</v>
      </c>
      <c r="T2703" s="13">
        <f t="shared" si="3871"/>
        <v>7.1823160391331339E-2</v>
      </c>
      <c r="U2703" s="13">
        <f t="shared" si="3872"/>
        <v>2.4436272999231002E-2</v>
      </c>
      <c r="V2703" s="13">
        <f t="shared" si="3873"/>
        <v>1.7342984124446143E-2</v>
      </c>
      <c r="W2703" s="13">
        <f t="shared" si="3874"/>
        <v>7.036760977913506E-2</v>
      </c>
      <c r="X2703" s="13">
        <f t="shared" si="3875"/>
        <v>8.0169078539260225E-2</v>
      </c>
      <c r="Y2703" s="13">
        <f t="shared" si="3876"/>
        <v>4.5667894461720024E-2</v>
      </c>
      <c r="Z2703" s="13">
        <f t="shared" si="3877"/>
        <v>2.7713040140972729E-3</v>
      </c>
      <c r="AA2703" s="13">
        <f t="shared" si="3878"/>
        <v>9.2799963668465883E-3</v>
      </c>
      <c r="AB2703" s="13">
        <f t="shared" si="3879"/>
        <v>1.5537510884878168E-2</v>
      </c>
      <c r="AC2703" s="13">
        <f t="shared" si="3880"/>
        <v>4.1352481097209105E-3</v>
      </c>
      <c r="AD2703" s="13">
        <f t="shared" si="3881"/>
        <v>5.8908293692451874E-2</v>
      </c>
      <c r="AE2703" s="13">
        <f t="shared" si="3882"/>
        <v>6.7113600113276883E-2</v>
      </c>
      <c r="AF2703" s="13">
        <f t="shared" si="3883"/>
        <v>3.8230909756786786E-2</v>
      </c>
      <c r="AG2703" s="13">
        <f t="shared" si="3884"/>
        <v>1.45186912773231E-2</v>
      </c>
      <c r="AH2703" s="13">
        <f t="shared" si="3885"/>
        <v>7.8932938698526248E-4</v>
      </c>
      <c r="AI2703" s="13">
        <f t="shared" si="3886"/>
        <v>2.6431505912766209E-3</v>
      </c>
      <c r="AJ2703" s="13">
        <f t="shared" si="3887"/>
        <v>4.4254307285130834E-3</v>
      </c>
      <c r="AK2703" s="13">
        <f t="shared" si="3888"/>
        <v>4.9396699018975677E-3</v>
      </c>
      <c r="AL2703" s="13">
        <f t="shared" si="3889"/>
        <v>6.3104349032423127E-4</v>
      </c>
      <c r="AM2703" s="13">
        <f t="shared" si="3890"/>
        <v>3.9452095379088684E-2</v>
      </c>
      <c r="AN2703" s="13">
        <f t="shared" si="3891"/>
        <v>4.4947357781681685E-2</v>
      </c>
      <c r="AO2703" s="13">
        <f t="shared" si="3892"/>
        <v>2.5604026251864549E-2</v>
      </c>
      <c r="AP2703" s="13">
        <f t="shared" si="3893"/>
        <v>9.7234660376164968E-3</v>
      </c>
      <c r="AQ2703" s="13">
        <f t="shared" si="3894"/>
        <v>2.7694606754805695E-3</v>
      </c>
      <c r="AR2703" s="13">
        <f t="shared" si="3895"/>
        <v>1.7985493557955398E-4</v>
      </c>
      <c r="AS2703" s="13">
        <f t="shared" si="3896"/>
        <v>6.0226273994026846E-4</v>
      </c>
      <c r="AT2703" s="13">
        <f t="shared" si="3897"/>
        <v>1.0083693470839443E-3</v>
      </c>
      <c r="AU2703" s="13">
        <f t="shared" si="3898"/>
        <v>1.1255428046119821E-3</v>
      </c>
      <c r="AV2703" s="13">
        <f t="shared" si="3899"/>
        <v>9.4224894529767848E-4</v>
      </c>
      <c r="AW2703" s="13">
        <f t="shared" si="3900"/>
        <v>6.6873571514314086E-5</v>
      </c>
      <c r="AX2703" s="13">
        <f t="shared" si="3901"/>
        <v>2.2018232807855431E-2</v>
      </c>
      <c r="AY2703" s="13">
        <f t="shared" si="3902"/>
        <v>2.5085141314435809E-2</v>
      </c>
      <c r="AZ2703" s="13">
        <f t="shared" si="3903"/>
        <v>1.4289618977521037E-2</v>
      </c>
      <c r="BA2703" s="13">
        <f t="shared" si="3904"/>
        <v>5.4266709247842489E-3</v>
      </c>
      <c r="BB2703" s="13">
        <f t="shared" si="3905"/>
        <v>1.545637293000489E-3</v>
      </c>
      <c r="BC2703" s="13">
        <f t="shared" si="3906"/>
        <v>3.521856658900114E-4</v>
      </c>
      <c r="BD2703" s="13">
        <f t="shared" si="3907"/>
        <v>3.4151139758305473E-5</v>
      </c>
      <c r="BE2703" s="13">
        <f t="shared" si="3908"/>
        <v>1.143586020402671E-4</v>
      </c>
      <c r="BF2703" s="13">
        <f t="shared" si="3909"/>
        <v>1.9147076720072974E-4</v>
      </c>
      <c r="BG2703" s="13">
        <f t="shared" si="3910"/>
        <v>2.1371984872362119E-4</v>
      </c>
      <c r="BH2703" s="13">
        <f t="shared" si="3911"/>
        <v>1.789157206850378E-4</v>
      </c>
      <c r="BI2703" s="13">
        <f t="shared" si="3912"/>
        <v>1.1982353646391468E-4</v>
      </c>
      <c r="BJ2703" s="14">
        <f t="shared" si="3913"/>
        <v>0.73870795119582355</v>
      </c>
      <c r="BK2703" s="14">
        <f t="shared" si="3914"/>
        <v>0.14224981191678007</v>
      </c>
      <c r="BL2703" s="14">
        <f t="shared" si="3915"/>
        <v>8.6870066770792981E-2</v>
      </c>
      <c r="BM2703" s="14">
        <f t="shared" si="3916"/>
        <v>0.77063634970748118</v>
      </c>
      <c r="BN2703" s="14">
        <f t="shared" si="3917"/>
        <v>0.17494451644709119</v>
      </c>
    </row>
    <row r="2704" spans="1:66" x14ac:dyDescent="0.25">
      <c r="A2704" t="s">
        <v>357</v>
      </c>
      <c r="B2704" t="s">
        <v>334</v>
      </c>
      <c r="C2704" t="s">
        <v>332</v>
      </c>
      <c r="D2704" s="7" t="s">
        <v>508</v>
      </c>
      <c r="E2704" s="10">
        <f>VLOOKUP(A2704,home!$A$2:$E$405,3,FALSE)</f>
        <v>1.72</v>
      </c>
      <c r="F2704" s="10">
        <f>VLOOKUP(B2704,home!$B$2:$E$405,3,FALSE)</f>
        <v>1.0465</v>
      </c>
      <c r="G2704" s="10">
        <f>VLOOKUP(C2704,away!$B$2:$E$405,4,FALSE)</f>
        <v>0.75580000000000003</v>
      </c>
      <c r="H2704" s="10">
        <f>VLOOKUP(A2704,away!$A$2:$E$405,3,FALSE)</f>
        <v>1.58</v>
      </c>
      <c r="I2704" s="10">
        <f>VLOOKUP(C2704,away!$B$2:$E$405,3,FALSE)</f>
        <v>0.75949999999999995</v>
      </c>
      <c r="J2704" s="10">
        <f>VLOOKUP(B2704,home!$B$2:$E$405,4,FALSE)</f>
        <v>1.0126999999999999</v>
      </c>
      <c r="K2704" s="12">
        <f t="shared" si="3862"/>
        <v>1.3604248839999999</v>
      </c>
      <c r="L2704" s="12">
        <f t="shared" si="3863"/>
        <v>1.215250127</v>
      </c>
      <c r="M2704" s="13">
        <f t="shared" si="3864"/>
        <v>7.6102435475984401E-2</v>
      </c>
      <c r="N2704" s="13">
        <f t="shared" si="3865"/>
        <v>0.10353164695453358</v>
      </c>
      <c r="O2704" s="13">
        <f t="shared" si="3866"/>
        <v>9.2483494377199355E-2</v>
      </c>
      <c r="P2704" s="13">
        <f t="shared" si="3867"/>
        <v>0.12581684711001612</v>
      </c>
      <c r="Q2704" s="13">
        <f t="shared" si="3868"/>
        <v>7.0423514399225146E-2</v>
      </c>
      <c r="R2704" s="13">
        <f t="shared" si="3869"/>
        <v>5.6195289143647673E-2</v>
      </c>
      <c r="S2704" s="13">
        <f t="shared" si="3870"/>
        <v>5.2001880484168587E-2</v>
      </c>
      <c r="T2704" s="13">
        <f t="shared" si="3871"/>
        <v>8.5582184817444687E-2</v>
      </c>
      <c r="U2704" s="13">
        <f t="shared" si="3872"/>
        <v>7.6449469714593363E-2</v>
      </c>
      <c r="V2704" s="13">
        <f t="shared" si="3873"/>
        <v>9.5524941779508172E-3</v>
      </c>
      <c r="W2704" s="13">
        <f t="shared" si="3874"/>
        <v>3.1935300469146069E-2</v>
      </c>
      <c r="X2704" s="13">
        <f t="shared" si="3875"/>
        <v>3.8809377950912917E-2</v>
      </c>
      <c r="Y2704" s="13">
        <f t="shared" si="3876"/>
        <v>2.3581550741818974E-2</v>
      </c>
      <c r="Z2704" s="13">
        <f t="shared" si="3877"/>
        <v>2.276377742287319E-2</v>
      </c>
      <c r="AA2704" s="13">
        <f t="shared" si="3878"/>
        <v>3.0968409259914082E-2</v>
      </c>
      <c r="AB2704" s="13">
        <f t="shared" si="3879"/>
        <v>2.1065097287541568E-2</v>
      </c>
      <c r="AC2704" s="13">
        <f t="shared" si="3880"/>
        <v>9.8704520097604937E-4</v>
      </c>
      <c r="AD2704" s="13">
        <f t="shared" si="3881"/>
        <v>1.0861394359060802E-2</v>
      </c>
      <c r="AE2704" s="13">
        <f t="shared" si="3882"/>
        <v>1.3199310874245723E-2</v>
      </c>
      <c r="AF2704" s="13">
        <f t="shared" si="3883"/>
        <v>8.0202321081198017E-3</v>
      </c>
      <c r="AG2704" s="13">
        <f t="shared" si="3884"/>
        <v>3.2488626959873558E-3</v>
      </c>
      <c r="AH2704" s="13">
        <f t="shared" si="3885"/>
        <v>6.9159208510365961E-3</v>
      </c>
      <c r="AI2704" s="13">
        <f t="shared" si="3886"/>
        <v>9.4085908215246431E-3</v>
      </c>
      <c r="AJ2704" s="13">
        <f t="shared" si="3887"/>
        <v>6.3998405384880636E-3</v>
      </c>
      <c r="AK2704" s="13">
        <f t="shared" si="3888"/>
        <v>2.9021674407303738E-3</v>
      </c>
      <c r="AL2704" s="13">
        <f t="shared" si="3889"/>
        <v>6.5273556287731709E-5</v>
      </c>
      <c r="AM2704" s="13">
        <f t="shared" si="3890"/>
        <v>2.9552222322007052E-3</v>
      </c>
      <c r="AN2704" s="13">
        <f t="shared" si="3891"/>
        <v>3.5913341929951306E-3</v>
      </c>
      <c r="AO2704" s="13">
        <f t="shared" si="3892"/>
        <v>2.1821846670683886E-3</v>
      </c>
      <c r="AP2704" s="13">
        <f t="shared" si="3893"/>
        <v>8.8396673126410398E-4</v>
      </c>
      <c r="AQ2704" s="13">
        <f t="shared" si="3894"/>
        <v>2.6856017060811942E-4</v>
      </c>
      <c r="AR2704" s="13">
        <f t="shared" si="3895"/>
        <v>1.6809147385088332E-3</v>
      </c>
      <c r="AS2704" s="13">
        <f t="shared" si="3896"/>
        <v>2.2867582381497701E-3</v>
      </c>
      <c r="AT2704" s="13">
        <f t="shared" si="3897"/>
        <v>1.5554814054354726E-3</v>
      </c>
      <c r="AU2704" s="13">
        <f t="shared" si="3898"/>
        <v>7.0537187018457001E-4</v>
      </c>
      <c r="AV2704" s="13">
        <f t="shared" si="3899"/>
        <v>2.3990136116817679E-4</v>
      </c>
      <c r="AW2704" s="13">
        <f t="shared" si="3900"/>
        <v>2.9976092239708903E-6</v>
      </c>
      <c r="AX2704" s="13">
        <f t="shared" si="3901"/>
        <v>6.7005964373931096E-4</v>
      </c>
      <c r="AY2704" s="13">
        <f t="shared" si="3902"/>
        <v>8.1429006715177238E-4</v>
      </c>
      <c r="AZ2704" s="13">
        <f t="shared" si="3903"/>
        <v>4.9478305376051519E-4</v>
      </c>
      <c r="BA2704" s="13">
        <f t="shared" si="3904"/>
        <v>2.0042838963997133E-4</v>
      </c>
      <c r="BB2704" s="13">
        <f t="shared" si="3905"/>
        <v>6.0892656491095175E-5</v>
      </c>
      <c r="BC2704" s="13">
        <f t="shared" si="3906"/>
        <v>1.4799961706834148E-5</v>
      </c>
      <c r="BD2704" s="13">
        <f t="shared" si="3907"/>
        <v>3.4045530824150538E-4</v>
      </c>
      <c r="BE2704" s="13">
        <f t="shared" si="3908"/>
        <v>4.6316387322163427E-4</v>
      </c>
      <c r="BF2704" s="13">
        <f t="shared" si="3909"/>
        <v>3.1504982925026624E-4</v>
      </c>
      <c r="BG2704" s="13">
        <f t="shared" si="3910"/>
        <v>1.4286720913733776E-4</v>
      </c>
      <c r="BH2704" s="13">
        <f t="shared" si="3911"/>
        <v>4.8590026604516639E-5</v>
      </c>
      <c r="BI2704" s="13">
        <f t="shared" si="3912"/>
        <v>1.3220616261401275E-5</v>
      </c>
      <c r="BJ2704" s="14">
        <f t="shared" si="3913"/>
        <v>0.40132989713712086</v>
      </c>
      <c r="BK2704" s="14">
        <f t="shared" si="3914"/>
        <v>0.26534026607253547</v>
      </c>
      <c r="BL2704" s="14">
        <f t="shared" si="3915"/>
        <v>0.31058005391083926</v>
      </c>
      <c r="BM2704" s="14">
        <f t="shared" si="3916"/>
        <v>0.4746494746248347</v>
      </c>
      <c r="BN2704" s="14">
        <f t="shared" si="3917"/>
        <v>0.52455322746060629</v>
      </c>
    </row>
    <row r="2705" spans="1:66" s="15" customFormat="1" x14ac:dyDescent="0.25">
      <c r="A2705" s="15" t="s">
        <v>338</v>
      </c>
      <c r="B2705" s="15" t="s">
        <v>77</v>
      </c>
      <c r="C2705" s="15" t="s">
        <v>91</v>
      </c>
      <c r="D2705" s="21" t="s">
        <v>509</v>
      </c>
      <c r="E2705" s="15">
        <f>VLOOKUP(A2705,home!$A$2:$E$405,3,FALSE)</f>
        <v>1.4215</v>
      </c>
      <c r="F2705" s="15">
        <f>VLOOKUP(B2705,home!$B$2:$E$405,3,FALSE)</f>
        <v>1.1364000000000001</v>
      </c>
      <c r="G2705" s="15">
        <f>VLOOKUP(C2705,away!$B$2:$E$405,4,FALSE)</f>
        <v>1.2987</v>
      </c>
      <c r="H2705" s="15">
        <f>VLOOKUP(A2705,away!$A$2:$E$405,3,FALSE)</f>
        <v>1.0277000000000001</v>
      </c>
      <c r="I2705" s="15">
        <f>VLOOKUP(C2705,away!$B$2:$E$405,3,FALSE)</f>
        <v>1.4220999999999999</v>
      </c>
      <c r="J2705" s="15">
        <f>VLOOKUP(B2705,home!$B$2:$E$405,4,FALSE)</f>
        <v>1.2724</v>
      </c>
      <c r="K2705" s="16">
        <f t="shared" si="3862"/>
        <v>2.0979103696200001</v>
      </c>
      <c r="L2705" s="16">
        <f t="shared" si="3863"/>
        <v>1.8596026371080001</v>
      </c>
      <c r="M2705" s="17">
        <f t="shared" si="3864"/>
        <v>1.9110583131474158E-2</v>
      </c>
      <c r="N2705" s="17">
        <f t="shared" si="3865"/>
        <v>4.009229052100468E-2</v>
      </c>
      <c r="O2705" s="17">
        <f t="shared" si="3866"/>
        <v>3.5538090787960996E-2</v>
      </c>
      <c r="P2705" s="17">
        <f t="shared" si="3867"/>
        <v>7.4555729180560373E-2</v>
      </c>
      <c r="Q2705" s="17">
        <f t="shared" si="3868"/>
        <v>4.2055016012916689E-2</v>
      </c>
      <c r="R2705" s="17">
        <f t="shared" si="3869"/>
        <v>3.3043363673537912E-2</v>
      </c>
      <c r="S2705" s="17">
        <f t="shared" si="3870"/>
        <v>7.2715687368147416E-2</v>
      </c>
      <c r="T2705" s="17">
        <f t="shared" si="3871"/>
        <v>7.8205618681239028E-2</v>
      </c>
      <c r="U2705" s="17">
        <f t="shared" si="3872"/>
        <v>6.932201529783999E-2</v>
      </c>
      <c r="V2705" s="17">
        <f t="shared" si="3873"/>
        <v>3.1520470198230247E-2</v>
      </c>
      <c r="W2705" s="17">
        <f t="shared" si="3874"/>
        <v>2.9409218062677694E-2</v>
      </c>
      <c r="X2705" s="17">
        <f t="shared" si="3875"/>
        <v>5.4689459464639656E-2</v>
      </c>
      <c r="Y2705" s="17">
        <f t="shared" si="3876"/>
        <v>5.0850331521227511E-2</v>
      </c>
      <c r="Z2705" s="17">
        <f t="shared" si="3877"/>
        <v>2.0482508742076602E-2</v>
      </c>
      <c r="AA2705" s="17">
        <f t="shared" si="3878"/>
        <v>4.2970467485834794E-2</v>
      </c>
      <c r="AB2705" s="17">
        <f t="shared" si="3879"/>
        <v>4.5074094662975947E-2</v>
      </c>
      <c r="AC2705" s="17">
        <f t="shared" si="3880"/>
        <v>7.6856355702746605E-3</v>
      </c>
      <c r="AD2705" s="17">
        <f t="shared" si="3881"/>
        <v>1.5424475884026833E-2</v>
      </c>
      <c r="AE2705" s="17">
        <f t="shared" si="3882"/>
        <v>2.8683396029945043E-2</v>
      </c>
      <c r="AF2705" s="17">
        <f t="shared" si="3883"/>
        <v>2.6669859449249482E-2</v>
      </c>
      <c r="AG2705" s="17">
        <f t="shared" si="3884"/>
        <v>1.6531780321041353E-2</v>
      </c>
      <c r="AH2705" s="17">
        <f t="shared" si="3885"/>
        <v>9.5223318178383285E-3</v>
      </c>
      <c r="AI2705" s="17">
        <f t="shared" si="3886"/>
        <v>1.9976998663605493E-2</v>
      </c>
      <c r="AJ2705" s="17">
        <f t="shared" si="3887"/>
        <v>2.0954976325131429E-2</v>
      </c>
      <c r="AK2705" s="17">
        <f t="shared" si="3888"/>
        <v>1.4653887375878276E-2</v>
      </c>
      <c r="AL2705" s="17">
        <f t="shared" si="3889"/>
        <v>1.1993525476764015E-3</v>
      </c>
      <c r="AM2705" s="17">
        <f t="shared" si="3890"/>
        <v>6.4718335806107077E-3</v>
      </c>
      <c r="AN2705" s="17">
        <f t="shared" si="3891"/>
        <v>1.2035038793427781E-2</v>
      </c>
      <c r="AO2705" s="17">
        <f t="shared" si="3892"/>
        <v>1.1190194938977696E-2</v>
      </c>
      <c r="AP2705" s="17">
        <f t="shared" si="3893"/>
        <v>6.9364386727585074E-3</v>
      </c>
      <c r="AQ2705" s="17">
        <f t="shared" si="3894"/>
        <v>3.2247549119999094E-3</v>
      </c>
      <c r="AR2705" s="17">
        <f t="shared" si="3895"/>
        <v>3.5415506719739137E-3</v>
      </c>
      <c r="AS2705" s="17">
        <f t="shared" si="3896"/>
        <v>7.4298558792687515E-3</v>
      </c>
      <c r="AT2705" s="17">
        <f t="shared" si="3897"/>
        <v>7.7935858469500201E-3</v>
      </c>
      <c r="AU2705" s="17">
        <f t="shared" si="3898"/>
        <v>5.450081521613373E-3</v>
      </c>
      <c r="AV2705" s="17">
        <f t="shared" si="3899"/>
        <v>2.8584456348667605E-3</v>
      </c>
      <c r="AW2705" s="17">
        <f t="shared" si="3900"/>
        <v>1.2997249150932655E-4</v>
      </c>
      <c r="AX2705" s="17">
        <f t="shared" si="3901"/>
        <v>2.2628877965363567E-3</v>
      </c>
      <c r="AY2705" s="17">
        <f t="shared" si="3902"/>
        <v>4.2080721139185198E-3</v>
      </c>
      <c r="AZ2705" s="17">
        <f t="shared" si="3903"/>
        <v>3.9126710000917594E-3</v>
      </c>
      <c r="BA2705" s="17">
        <f t="shared" si="3904"/>
        <v>2.4253377699688778E-3</v>
      </c>
      <c r="BB2705" s="17">
        <f t="shared" si="3905"/>
        <v>1.1275411282279403E-3</v>
      </c>
      <c r="BC2705" s="17">
        <f t="shared" si="3906"/>
        <v>4.193556911000814E-4</v>
      </c>
      <c r="BD2705" s="17">
        <f t="shared" si="3907"/>
        <v>1.0976461615090499E-3</v>
      </c>
      <c r="BE2705" s="17">
        <f t="shared" si="3908"/>
        <v>2.3027632644034247E-3</v>
      </c>
      <c r="BF2705" s="17">
        <f t="shared" si="3909"/>
        <v>2.415495465585974E-3</v>
      </c>
      <c r="BG2705" s="17">
        <f t="shared" si="3910"/>
        <v>1.6891643283409685E-3</v>
      </c>
      <c r="BH2705" s="17">
        <f t="shared" si="3911"/>
        <v>8.8592884010467985E-4</v>
      </c>
      <c r="BI2705" s="17">
        <f t="shared" si="3912"/>
        <v>3.7171986008020574E-4</v>
      </c>
      <c r="BJ2705" s="18">
        <f t="shared" si="3913"/>
        <v>0.43682557234558611</v>
      </c>
      <c r="BK2705" s="18">
        <f t="shared" si="3914"/>
        <v>0.21099553011028177</v>
      </c>
      <c r="BL2705" s="18">
        <f t="shared" si="3915"/>
        <v>0.32689246356530027</v>
      </c>
      <c r="BM2705" s="18">
        <f t="shared" si="3916"/>
        <v>0.74672290183338086</v>
      </c>
      <c r="BN2705" s="18">
        <f t="shared" si="3917"/>
        <v>0.2443950733074548</v>
      </c>
    </row>
    <row r="2706" spans="1:66" x14ac:dyDescent="0.25">
      <c r="A2706" t="s">
        <v>338</v>
      </c>
      <c r="B2706" t="s">
        <v>95</v>
      </c>
      <c r="C2706" t="s">
        <v>88</v>
      </c>
      <c r="D2706" s="7" t="s">
        <v>509</v>
      </c>
      <c r="E2706" s="10">
        <f>VLOOKUP(A2706,home!$A$2:$E$405,3,FALSE)</f>
        <v>1.4215</v>
      </c>
      <c r="F2706" s="10">
        <f>VLOOKUP(B2706,home!$B$2:$E$405,3,FALSE)</f>
        <v>1.1904999999999999</v>
      </c>
      <c r="G2706" s="10">
        <f>VLOOKUP(C2706,away!$B$2:$E$405,4,FALSE)</f>
        <v>1.1904999999999999</v>
      </c>
      <c r="H2706" s="10">
        <f>VLOOKUP(A2706,away!$A$2:$E$405,3,FALSE)</f>
        <v>1.0277000000000001</v>
      </c>
      <c r="I2706" s="10">
        <f>VLOOKUP(C2706,away!$B$2:$E$405,3,FALSE)</f>
        <v>1.4220999999999999</v>
      </c>
      <c r="J2706" s="10">
        <f>VLOOKUP(B2706,home!$B$2:$E$405,4,FALSE)</f>
        <v>0.97299999999999998</v>
      </c>
      <c r="K2706" s="12">
        <f t="shared" ref="K2706:K2769" si="3918">E2706*F2706*G2706</f>
        <v>2.0146780903749995</v>
      </c>
      <c r="L2706" s="12">
        <f t="shared" ref="L2706:L2769" si="3919">H2706*I2706*J2706</f>
        <v>1.4220318814100001</v>
      </c>
      <c r="M2706" s="13">
        <f t="shared" ref="M2706:M2769" si="3920">_xlfn.POISSON.DIST(0,K2706,FALSE) * _xlfn.POISSON.DIST(0,L2706,FALSE)</f>
        <v>3.2170352776423591E-2</v>
      </c>
      <c r="N2706" s="13">
        <f t="shared" ref="N2706:N2769" si="3921">_xlfn.POISSON.DIST(1,K2706,FALSE) * _xlfn.POISSON.DIST(0,L2706,FALSE)</f>
        <v>6.4812904898295151E-2</v>
      </c>
      <c r="O2706" s="13">
        <f t="shared" ref="O2706:O2769" si="3922">_xlfn.POISSON.DIST(0,K2706,FALSE) * _xlfn.POISSON.DIST(1,L2706,FALSE)</f>
        <v>4.5747267284281065E-2</v>
      </c>
      <c r="P2706" s="13">
        <f t="shared" ref="P2706:P2769" si="3923">_xlfn.POISSON.DIST(1,K2706,FALSE) * _xlfn.POISSON.DIST(1,L2706,FALSE)</f>
        <v>9.2166017092170066E-2</v>
      </c>
      <c r="Q2706" s="13">
        <f t="shared" ref="Q2706:Q2769" si="3924">_xlfn.POISSON.DIST(2,K2706,FALSE) * _xlfn.POISSON.DIST(0,L2706,FALSE)</f>
        <v>6.5288569736076871E-2</v>
      </c>
      <c r="R2706" s="13">
        <f t="shared" ref="R2706:R2769" si="3925">_xlfn.POISSON.DIST(0,K2706,FALSE) * _xlfn.POISSON.DIST(2,L2706,FALSE)</f>
        <v>3.2527036282816175E-2</v>
      </c>
      <c r="S2706" s="13">
        <f t="shared" ref="S2706:S2769" si="3926">_xlfn.POISSON.DIST(2,K2706,FALSE) * _xlfn.POISSON.DIST(2,L2706,FALSE)</f>
        <v>6.6012446037423719E-2</v>
      </c>
      <c r="T2706" s="13">
        <f t="shared" ref="T2706:T2769" si="3927">_xlfn.POISSON.DIST(2,K2706,FALSE) * _xlfn.POISSON.DIST(1,L2706,FALSE)</f>
        <v>9.2842427656361401E-2</v>
      </c>
      <c r="U2706" s="13">
        <f t="shared" ref="U2706:U2769" si="3928">_xlfn.POISSON.DIST(1,K2706,FALSE) * _xlfn.POISSON.DIST(2,L2706,FALSE)</f>
        <v>6.5531507343822432E-2</v>
      </c>
      <c r="V2706" s="13">
        <f t="shared" ref="V2706:V2769" si="3929">_xlfn.POISSON.DIST(3,K2706,FALSE) * _xlfn.POISSON.DIST(3,L2706,FALSE)</f>
        <v>2.1013496052869413E-2</v>
      </c>
      <c r="W2706" s="13">
        <f t="shared" ref="W2706:W2769" si="3930">_xlfn.POISSON.DIST(3,K2706,FALSE) * _xlfn.POISSON.DIST(0,L2706,FALSE)</f>
        <v>4.3845150333064777E-2</v>
      </c>
      <c r="X2706" s="13">
        <f t="shared" ref="X2706:X2769" si="3931">_xlfn.POISSON.DIST(3,K2706,FALSE) * _xlfn.POISSON.DIST(1,L2706,FALSE)</f>
        <v>6.2349201618832402E-2</v>
      </c>
      <c r="Y2706" s="13">
        <f t="shared" ref="Y2706:Y2769" si="3932">_xlfn.POISSON.DIST(3,K2706,FALSE) * _xlfn.POISSON.DIST(2,L2706,FALSE)</f>
        <v>4.4331276241219839E-2</v>
      </c>
      <c r="Z2706" s="13">
        <f t="shared" ref="Z2706:Z2769" si="3933">_xlfn.POISSON.DIST(0,K2706,FALSE) * _xlfn.POISSON.DIST(3,L2706,FALSE)</f>
        <v>1.54181608673148E-2</v>
      </c>
      <c r="AA2706" s="13">
        <f t="shared" ref="AA2706:AA2769" si="3934">_xlfn.POISSON.DIST(1,K2706,FALSE) * _xlfn.POISSON.DIST(3,L2706,FALSE)</f>
        <v>3.1062630893256331E-2</v>
      </c>
      <c r="AB2706" s="13">
        <f t="shared" ref="AB2706:AB2769" si="3935">_xlfn.POISSON.DIST(2,K2706,FALSE) * _xlfn.POISSON.DIST(3,L2706,FALSE)</f>
        <v>3.1290600945024567E-2</v>
      </c>
      <c r="AC2706" s="13">
        <f t="shared" ref="AC2706:AC2769" si="3936">_xlfn.POISSON.DIST(4,K2706,FALSE) * _xlfn.POISSON.DIST(4,L2706,FALSE)</f>
        <v>3.7626457072036826E-3</v>
      </c>
      <c r="AD2706" s="13">
        <f t="shared" ref="AD2706:AD2769" si="3937">_xlfn.POISSON.DIST(4,K2706,FALSE) * _xlfn.POISSON.DIST(0,L2706,FALSE)</f>
        <v>2.2083465936305936E-2</v>
      </c>
      <c r="AE2706" s="13">
        <f t="shared" ref="AE2706:AE2769" si="3938">_xlfn.POISSON.DIST(4,K2706,FALSE) * _xlfn.POISSON.DIST(1,L2706,FALSE)</f>
        <v>3.1403392613458779E-2</v>
      </c>
      <c r="AF2706" s="13">
        <f t="shared" ref="AF2706:AF2769" si="3939">_xlfn.POISSON.DIST(4,K2706,FALSE) * _xlfn.POISSON.DIST(2,L2706,FALSE)</f>
        <v>2.2328312740386849E-2</v>
      </c>
      <c r="AG2706" s="13">
        <f t="shared" ref="AG2706:AG2769" si="3940">_xlfn.POISSON.DIST(4,K2706,FALSE) * _xlfn.POISSON.DIST(3,L2706,FALSE)</f>
        <v>1.0583857524974389E-2</v>
      </c>
      <c r="AH2706" s="13">
        <f t="shared" ref="AH2706:AH2769" si="3941">_xlfn.POISSON.DIST(0,K2706,FALSE) * _xlfn.POISSON.DIST(4,L2706,FALSE)</f>
        <v>5.481279076507431E-3</v>
      </c>
      <c r="AI2706" s="13">
        <f t="shared" ref="AI2706:AI2769" si="3942">_xlfn.POISSON.DIST(1,K2706,FALSE) * _xlfn.POISSON.DIST(4,L2706,FALSE)</f>
        <v>1.1043012862670433E-2</v>
      </c>
      <c r="AJ2706" s="13">
        <f t="shared" ref="AJ2706:AJ2769" si="3943">_xlfn.POISSON.DIST(2,K2706,FALSE) * _xlfn.POISSON.DIST(4,L2706,FALSE)</f>
        <v>1.1124058033075713E-2</v>
      </c>
      <c r="AK2706" s="13">
        <f t="shared" ref="AK2706:AK2769" si="3944">_xlfn.POISSON.DIST(3,K2706,FALSE) * _xlfn.POISSON.DIST(4,L2706,FALSE)</f>
        <v>7.4704653317658829E-3</v>
      </c>
      <c r="AL2706" s="13">
        <f t="shared" ref="AL2706:AL2769" si="3945">_xlfn.POISSON.DIST(5,K2706,FALSE) * _xlfn.POISSON.DIST(5,L2706,FALSE)</f>
        <v>4.3118963720666656E-4</v>
      </c>
      <c r="AM2706" s="13">
        <f t="shared" ref="AM2706:AM2769" si="3946">_xlfn.POISSON.DIST(5,K2706,FALSE) * _xlfn.POISSON.DIST(0,L2706,FALSE)</f>
        <v>8.8982149962836352E-3</v>
      </c>
      <c r="AN2706" s="13">
        <f t="shared" ref="AN2706:AN2769" si="3947">_xlfn.POISSON.DIST(5,K2706,FALSE) * _xlfn.POISSON.DIST(1,L2706,FALSE)</f>
        <v>1.2653545412355896E-2</v>
      </c>
      <c r="AO2706" s="13">
        <f t="shared" ref="AO2706:AO2769" si="3948">_xlfn.POISSON.DIST(5,K2706,FALSE) * _xlfn.POISSON.DIST(2,L2706,FALSE)</f>
        <v>8.9968724946196659E-3</v>
      </c>
      <c r="AP2706" s="13">
        <f t="shared" ref="AP2706:AP2769" si="3949">_xlfn.POISSON.DIST(5,K2706,FALSE) * _xlfn.POISSON.DIST(3,L2706,FALSE)</f>
        <v>4.2646131734432923E-3</v>
      </c>
      <c r="AQ2706" s="13">
        <f t="shared" ref="AQ2706:AQ2769" si="3950">_xlfn.POISSON.DIST(5,K2706,FALSE) * _xlfn.POISSON.DIST(4,L2706,FALSE)</f>
        <v>1.5161039736293605E-3</v>
      </c>
      <c r="AR2706" s="13">
        <f t="shared" ref="AR2706:AR2769" si="3951">_xlfn.POISSON.DIST(0,K2706,FALSE) * _xlfn.POISSON.DIST(5,L2706,FALSE)</f>
        <v>1.5589107195398231E-3</v>
      </c>
      <c r="AS2706" s="13">
        <f t="shared" ref="AS2706:AS2769" si="3952">_xlfn.POISSON.DIST(1,K2706,FALSE) * _xlfn.POISSON.DIST(5,L2706,FALSE)</f>
        <v>3.1407032715076075E-3</v>
      </c>
      <c r="AT2706" s="13">
        <f t="shared" ref="AT2706:AT2769" si="3953">_xlfn.POISSON.DIST(2,K2706,FALSE) * _xlfn.POISSON.DIST(5,L2706,FALSE)</f>
        <v>3.1637530347377305E-3</v>
      </c>
      <c r="AU2706" s="13">
        <f t="shared" ref="AU2706:AU2769" si="3954">_xlfn.POISSON.DIST(3,K2706,FALSE) * _xlfn.POISSON.DIST(5,L2706,FALSE)</f>
        <v>2.12464797414784E-3</v>
      </c>
      <c r="AV2706" s="13">
        <f t="shared" ref="AV2706:AV2769" si="3955">_xlfn.POISSON.DIST(4,K2706,FALSE) * _xlfn.POISSON.DIST(5,L2706,FALSE)</f>
        <v>1.0701204308188206E-3</v>
      </c>
      <c r="AW2706" s="13">
        <f t="shared" ref="AW2706:AW2769" si="3956">_xlfn.POISSON.DIST(6,K2706,FALSE) * _xlfn.POISSON.DIST(6,L2706,FALSE)</f>
        <v>3.4314747761140974E-5</v>
      </c>
      <c r="AX2706" s="13">
        <f t="shared" ref="AX2706:AX2769" si="3957">_xlfn.POISSON.DIST(6,K2706,FALSE) * _xlfn.POISSON.DIST(0,L2706,FALSE)</f>
        <v>2.9878397994098156E-3</v>
      </c>
      <c r="AY2706" s="13">
        <f t="shared" ref="AY2706:AY2769" si="3958">_xlfn.POISSON.DIST(6,K2706,FALSE) * _xlfn.POISSON.DIST(1,L2706,FALSE)</f>
        <v>4.2488034513064174E-3</v>
      </c>
      <c r="AZ2706" s="13">
        <f t="shared" ref="AZ2706:AZ2769" si="3959">_xlfn.POISSON.DIST(6,K2706,FALSE) * _xlfn.POISSON.DIST(2,L2706,FALSE)</f>
        <v>3.0209669828012839E-3</v>
      </c>
      <c r="BA2706" s="13">
        <f t="shared" ref="BA2706:BA2769" si="3960">_xlfn.POISSON.DIST(6,K2706,FALSE) * _xlfn.POISSON.DIST(3,L2706,FALSE)</f>
        <v>1.4319704540767995E-3</v>
      </c>
      <c r="BB2706" s="13">
        <f t="shared" ref="BB2706:BB2769" si="3961">_xlfn.POISSON.DIST(6,K2706,FALSE) * _xlfn.POISSON.DIST(4,L2706,FALSE)</f>
        <v>5.0907690973359132E-4</v>
      </c>
      <c r="BC2706" s="13">
        <f t="shared" ref="BC2706:BC2769" si="3962">_xlfn.POISSON.DIST(6,K2706,FALSE) * _xlfn.POISSON.DIST(5,L2706,FALSE)</f>
        <v>1.4478471914616925E-4</v>
      </c>
      <c r="BD2706" s="13">
        <f t="shared" ref="BD2706:BD2769" si="3963">_xlfn.POISSON.DIST(0,K2706,FALSE) * _xlfn.POISSON.DIST(6,L2706,FALSE)</f>
        <v>3.6947012390957254E-4</v>
      </c>
      <c r="BE2706" s="13">
        <f t="shared" ref="BE2706:BE2769" si="3964">_xlfn.POISSON.DIST(1,K2706,FALSE) * _xlfn.POISSON.DIST(6,L2706,FALSE)</f>
        <v>7.4436336368875213E-4</v>
      </c>
      <c r="BF2706" s="13">
        <f t="shared" ref="BF2706:BF2769" si="3965">_xlfn.POISSON.DIST(2,K2706,FALSE) * _xlfn.POISSON.DIST(6,L2706,FALSE)</f>
        <v>7.4982628005078322E-4</v>
      </c>
      <c r="BG2706" s="13">
        <f t="shared" ref="BG2706:BG2769" si="3966">_xlfn.POISSON.DIST(3,K2706,FALSE) * _xlfn.POISSON.DIST(6,L2706,FALSE)</f>
        <v>5.0355285933523382E-4</v>
      </c>
      <c r="BH2706" s="13">
        <f t="shared" ref="BH2706:BH2769" si="3967">_xlfn.POISSON.DIST(4,K2706,FALSE) * _xlfn.POISSON.DIST(6,L2706,FALSE)</f>
        <v>2.5362422826209497E-4</v>
      </c>
      <c r="BI2706" s="13">
        <f t="shared" ref="BI2706:BI2769" si="3968">_xlfn.POISSON.DIST(5,K2706,FALSE) * _xlfn.POISSON.DIST(6,L2706,FALSE)</f>
        <v>1.0219423517358206E-4</v>
      </c>
      <c r="BJ2706" s="14">
        <f t="shared" ref="BJ2706:BJ2769" si="3969">SUM(N2706,Q2706,T2706,W2706,X2706,Y2706,AD2706,AE2706,AF2706,AG2706,AM2706,AN2706,AO2706,AP2706,AQ2706,AX2706,AY2706,AZ2706,BA2706,BB2706,BC2706)</f>
        <v>0.50854135166578229</v>
      </c>
      <c r="BK2706" s="14">
        <f t="shared" ref="BK2706:BK2769" si="3970">SUM(M2706,P2706,S2706,V2706,AC2706,AL2706,AY2706)</f>
        <v>0.21980495075460357</v>
      </c>
      <c r="BL2706" s="14">
        <f t="shared" ref="BL2706:BL2769" si="3971">SUM(O2706,R2706,U2706,AA2706,AB2706,AH2706,AI2706,AJ2706,AK2706,AR2706,AS2706,AT2706,AU2706,AV2706,BD2706,BE2706,BF2706,BG2706,BH2706,BI2706)</f>
        <v>0.25505902457439189</v>
      </c>
      <c r="BM2706" s="14">
        <f t="shared" ref="BM2706:BM2769" si="3972">SUM(S2706:BI2706)</f>
        <v>0.66189685108848417</v>
      </c>
      <c r="BN2706" s="14">
        <f t="shared" ref="BN2706:BN2769" si="3973">SUM(M2706:R2706)</f>
        <v>0.33271214807006289</v>
      </c>
    </row>
    <row r="2707" spans="1:66" x14ac:dyDescent="0.25">
      <c r="A2707" t="s">
        <v>341</v>
      </c>
      <c r="B2707" t="s">
        <v>149</v>
      </c>
      <c r="C2707" t="s">
        <v>319</v>
      </c>
      <c r="D2707" s="7" t="s">
        <v>509</v>
      </c>
      <c r="E2707" s="10">
        <f>VLOOKUP(A2707,home!$A$2:$E$405,3,FALSE)</f>
        <v>1.4705999999999999</v>
      </c>
      <c r="F2707" s="10">
        <f>VLOOKUP(B2707,home!$B$2:$E$405,3,FALSE)</f>
        <v>1.615</v>
      </c>
      <c r="G2707" s="10">
        <f>VLOOKUP(C2707,away!$B$2:$E$405,4,FALSE)</f>
        <v>1.19</v>
      </c>
      <c r="H2707" s="10">
        <f>VLOOKUP(A2707,away!$A$2:$E$405,3,FALSE)</f>
        <v>1.2646999999999999</v>
      </c>
      <c r="I2707" s="10">
        <f>VLOOKUP(C2707,away!$B$2:$E$405,3,FALSE)</f>
        <v>1.5813999999999999</v>
      </c>
      <c r="J2707" s="10">
        <f>VLOOKUP(B2707,home!$B$2:$E$405,4,FALSE)</f>
        <v>0.69189999999999996</v>
      </c>
      <c r="K2707" s="12">
        <f t="shared" si="3918"/>
        <v>2.8262726099999997</v>
      </c>
      <c r="L2707" s="12">
        <f t="shared" si="3919"/>
        <v>1.3837976337019997</v>
      </c>
      <c r="M2707" s="13">
        <f t="shared" si="3920"/>
        <v>1.4845325510839967E-2</v>
      </c>
      <c r="N2707" s="13">
        <f t="shared" si="3921"/>
        <v>4.1956936877821253E-2</v>
      </c>
      <c r="O2707" s="13">
        <f t="shared" si="3922"/>
        <v>2.054292631343628E-2</v>
      </c>
      <c r="P2707" s="13">
        <f t="shared" si="3923"/>
        <v>5.805990996891322E-2</v>
      </c>
      <c r="Q2707" s="13">
        <f t="shared" si="3924"/>
        <v>5.9290870748642574E-2</v>
      </c>
      <c r="R2707" s="13">
        <f t="shared" si="3925"/>
        <v>1.4213626410923835E-2</v>
      </c>
      <c r="S2707" s="13">
        <f t="shared" si="3926"/>
        <v>5.676792238635759E-2</v>
      </c>
      <c r="T2707" s="13">
        <f t="shared" si="3927"/>
        <v>8.204656664210272E-2</v>
      </c>
      <c r="U2707" s="13">
        <f t="shared" si="3928"/>
        <v>4.0171583013966637E-2</v>
      </c>
      <c r="V2707" s="13">
        <f t="shared" si="3929"/>
        <v>2.4668748874425897E-2</v>
      </c>
      <c r="W2707" s="13">
        <f t="shared" si="3930"/>
        <v>5.5857388006646226E-2</v>
      </c>
      <c r="X2707" s="13">
        <f t="shared" si="3931"/>
        <v>7.7295321348371512E-2</v>
      </c>
      <c r="Y2707" s="13">
        <f t="shared" si="3932"/>
        <v>5.3480541389056085E-2</v>
      </c>
      <c r="Z2707" s="13">
        <f t="shared" si="3933"/>
        <v>6.5562608645868851E-3</v>
      </c>
      <c r="AA2707" s="13">
        <f t="shared" si="3934"/>
        <v>1.8529780505596831E-2</v>
      </c>
      <c r="AB2707" s="13">
        <f t="shared" si="3935"/>
        <v>2.6185105556140145E-2</v>
      </c>
      <c r="AC2707" s="13">
        <f t="shared" si="3936"/>
        <v>6.0299508827251118E-3</v>
      </c>
      <c r="AD2707" s="13">
        <f t="shared" si="3937"/>
        <v>3.9467051447331682E-2</v>
      </c>
      <c r="AE2707" s="13">
        <f t="shared" si="3938"/>
        <v>5.4614412402012667E-2</v>
      </c>
      <c r="AF2707" s="13">
        <f t="shared" si="3939"/>
        <v>3.778764732396514E-2</v>
      </c>
      <c r="AG2707" s="13">
        <f t="shared" si="3940"/>
        <v>1.7430152316689561E-2</v>
      </c>
      <c r="AH2707" s="13">
        <f t="shared" si="3941"/>
        <v>2.26813456758709E-3</v>
      </c>
      <c r="AI2707" s="13">
        <f t="shared" si="3942"/>
        <v>6.4103666041655854E-3</v>
      </c>
      <c r="AJ2707" s="13">
        <f t="shared" si="3943"/>
        <v>9.0587217767059552E-3</v>
      </c>
      <c r="AK2707" s="13">
        <f t="shared" si="3944"/>
        <v>8.5341390797048569E-3</v>
      </c>
      <c r="AL2707" s="13">
        <f t="shared" si="3945"/>
        <v>9.4332294731388263E-4</v>
      </c>
      <c r="AM2707" s="13">
        <f t="shared" si="3946"/>
        <v>2.2308929300610868E-2</v>
      </c>
      <c r="AN2707" s="13">
        <f t="shared" si="3947"/>
        <v>3.0871043576610531E-2</v>
      </c>
      <c r="AO2707" s="13">
        <f t="shared" si="3948"/>
        <v>2.1359638525612488E-2</v>
      </c>
      <c r="AP2707" s="13">
        <f t="shared" si="3949"/>
        <v>9.8524724161575452E-3</v>
      </c>
      <c r="AQ2707" s="13">
        <f t="shared" si="3950"/>
        <v>3.4084570038982595E-3</v>
      </c>
      <c r="AR2707" s="13">
        <f t="shared" si="3951"/>
        <v>6.2772784950894389E-4</v>
      </c>
      <c r="AS2707" s="13">
        <f t="shared" si="3952"/>
        <v>1.7741300276013299E-3</v>
      </c>
      <c r="AT2707" s="13">
        <f t="shared" si="3953"/>
        <v>2.507087551794092E-3</v>
      </c>
      <c r="AU2707" s="13">
        <f t="shared" si="3954"/>
        <v>2.3619042928358655E-3</v>
      </c>
      <c r="AV2707" s="13">
        <f t="shared" si="3955"/>
        <v>1.6688463525708567E-3</v>
      </c>
      <c r="AW2707" s="13">
        <f t="shared" si="3956"/>
        <v>1.02481277790967E-4</v>
      </c>
      <c r="AX2707" s="13">
        <f t="shared" si="3957"/>
        <v>1.050851930679049E-2</v>
      </c>
      <c r="AY2707" s="13">
        <f t="shared" si="3958"/>
        <v>1.454166415044846E-2</v>
      </c>
      <c r="AZ2707" s="13">
        <f t="shared" si="3959"/>
        <v>1.006136022073989E-2</v>
      </c>
      <c r="BA2707" s="13">
        <f t="shared" si="3960"/>
        <v>4.6409621550944314E-3</v>
      </c>
      <c r="BB2707" s="13">
        <f t="shared" si="3961"/>
        <v>1.6055381120800519E-3</v>
      </c>
      <c r="BC2707" s="13">
        <f t="shared" si="3962"/>
        <v>4.4434796806294984E-4</v>
      </c>
      <c r="BD2707" s="13">
        <f t="shared" si="3963"/>
        <v>1.447747187932203E-4</v>
      </c>
      <c r="BE2707" s="13">
        <f t="shared" si="3964"/>
        <v>4.0917282234573076E-4</v>
      </c>
      <c r="BF2707" s="13">
        <f t="shared" si="3965"/>
        <v>5.782169702760676E-4</v>
      </c>
      <c r="BG2707" s="13">
        <f t="shared" si="3966"/>
        <v>5.447329285761445E-4</v>
      </c>
      <c r="BH2707" s="13">
        <f t="shared" si="3967"/>
        <v>3.848909389499609E-4</v>
      </c>
      <c r="BI2707" s="13">
        <f t="shared" si="3968"/>
        <v>2.1756134371829123E-4</v>
      </c>
      <c r="BJ2707" s="14">
        <f t="shared" si="3969"/>
        <v>0.64882982123874533</v>
      </c>
      <c r="BK2707" s="14">
        <f t="shared" si="3970"/>
        <v>0.17585684472102414</v>
      </c>
      <c r="BL2707" s="14">
        <f t="shared" si="3971"/>
        <v>0.15713342962519772</v>
      </c>
      <c r="BM2707" s="14">
        <f t="shared" si="3972"/>
        <v>0.7650275777463198</v>
      </c>
      <c r="BN2707" s="14">
        <f t="shared" si="3973"/>
        <v>0.20890959583057711</v>
      </c>
    </row>
    <row r="2708" spans="1:66" x14ac:dyDescent="0.25">
      <c r="A2708" t="s">
        <v>341</v>
      </c>
      <c r="B2708" t="s">
        <v>148</v>
      </c>
      <c r="C2708" t="s">
        <v>152</v>
      </c>
      <c r="D2708" s="7" t="s">
        <v>509</v>
      </c>
      <c r="E2708" s="10">
        <f>VLOOKUP(A2708,home!$A$2:$E$405,3,FALSE)</f>
        <v>1.4705999999999999</v>
      </c>
      <c r="F2708" s="10">
        <f>VLOOKUP(B2708,home!$B$2:$E$405,3,FALSE)</f>
        <v>1.105</v>
      </c>
      <c r="G2708" s="10">
        <f>VLOOKUP(C2708,away!$B$2:$E$405,4,FALSE)</f>
        <v>0.68</v>
      </c>
      <c r="H2708" s="10">
        <f>VLOOKUP(A2708,away!$A$2:$E$405,3,FALSE)</f>
        <v>1.2646999999999999</v>
      </c>
      <c r="I2708" s="10">
        <f>VLOOKUP(C2708,away!$B$2:$E$405,3,FALSE)</f>
        <v>0.98839999999999995</v>
      </c>
      <c r="J2708" s="10">
        <f>VLOOKUP(B2708,home!$B$2:$E$405,4,FALSE)</f>
        <v>0.69189999999999996</v>
      </c>
      <c r="K2708" s="12">
        <f t="shared" si="3918"/>
        <v>1.10500884</v>
      </c>
      <c r="L2708" s="12">
        <f t="shared" si="3919"/>
        <v>0.86489539721199982</v>
      </c>
      <c r="M2708" s="13">
        <f t="shared" si="3920"/>
        <v>0.13947021163187359</v>
      </c>
      <c r="N2708" s="13">
        <f t="shared" si="3921"/>
        <v>0.15411581676989114</v>
      </c>
      <c r="O2708" s="13">
        <f t="shared" si="3922"/>
        <v>0.12062714408859097</v>
      </c>
      <c r="P2708" s="13">
        <f t="shared" si="3923"/>
        <v>0.13329406056184678</v>
      </c>
      <c r="Q2708" s="13">
        <f t="shared" si="3924"/>
        <v>8.5149669957274993E-2</v>
      </c>
      <c r="R2708" s="13">
        <f t="shared" si="3925"/>
        <v>5.2164930850525516E-2</v>
      </c>
      <c r="S2708" s="13">
        <f t="shared" si="3926"/>
        <v>3.1847851905397226E-2</v>
      </c>
      <c r="T2708" s="13">
        <f t="shared" si="3927"/>
        <v>7.3645557620168042E-2</v>
      </c>
      <c r="U2708" s="13">
        <f t="shared" si="3928"/>
        <v>5.7642709727819416E-2</v>
      </c>
      <c r="V2708" s="13">
        <f t="shared" si="3929"/>
        <v>3.3819483752699562E-3</v>
      </c>
      <c r="W2708" s="13">
        <f t="shared" si="3930"/>
        <v>3.136371267529043E-2</v>
      </c>
      <c r="X2708" s="13">
        <f t="shared" si="3931"/>
        <v>2.7126330732338347E-2</v>
      </c>
      <c r="Y2708" s="13">
        <f t="shared" si="3932"/>
        <v>1.1730719296824928E-2</v>
      </c>
      <c r="Z2708" s="13">
        <f t="shared" si="3933"/>
        <v>1.5039069529500591E-2</v>
      </c>
      <c r="AA2708" s="13">
        <f t="shared" si="3934"/>
        <v>1.6618304775472794E-2</v>
      </c>
      <c r="AB2708" s="13">
        <f t="shared" si="3935"/>
        <v>9.1816868413558284E-3</v>
      </c>
      <c r="AC2708" s="13">
        <f t="shared" si="3936"/>
        <v>2.020116098071024E-4</v>
      </c>
      <c r="AD2708" s="13">
        <f t="shared" si="3937"/>
        <v>8.6642949403539921E-3</v>
      </c>
      <c r="AE2708" s="13">
        <f t="shared" si="3938"/>
        <v>7.4937088139993861E-3</v>
      </c>
      <c r="AF2708" s="13">
        <f t="shared" si="3939"/>
        <v>3.2406371306375318E-3</v>
      </c>
      <c r="AG2708" s="13">
        <f t="shared" si="3940"/>
        <v>9.3427071277423456E-4</v>
      </c>
      <c r="AH2708" s="13">
        <f t="shared" si="3941"/>
        <v>3.2518055036040738E-3</v>
      </c>
      <c r="AI2708" s="13">
        <f t="shared" si="3942"/>
        <v>3.5932738274431532E-3</v>
      </c>
      <c r="AJ2708" s="13">
        <f t="shared" si="3943"/>
        <v>1.98529967193266E-3</v>
      </c>
      <c r="AK2708" s="13">
        <f t="shared" si="3944"/>
        <v>7.3125789584489633E-4</v>
      </c>
      <c r="AL2708" s="13">
        <f t="shared" si="3945"/>
        <v>7.7226376691523886E-6</v>
      </c>
      <c r="AM2708" s="13">
        <f t="shared" si="3946"/>
        <v>1.914824500291686E-3</v>
      </c>
      <c r="AN2708" s="13">
        <f t="shared" si="3947"/>
        <v>1.6561228967710469E-3</v>
      </c>
      <c r="AO2708" s="13">
        <f t="shared" si="3948"/>
        <v>7.1618653531734119E-4</v>
      </c>
      <c r="AP2708" s="13">
        <f t="shared" si="3949"/>
        <v>2.0647547931372593E-4</v>
      </c>
      <c r="AQ2708" s="13">
        <f t="shared" si="3950"/>
        <v>4.464492292389575E-5</v>
      </c>
      <c r="AR2708" s="13">
        <f t="shared" si="3951"/>
        <v>5.6249432253916267E-4</v>
      </c>
      <c r="AS2708" s="13">
        <f t="shared" si="3952"/>
        <v>6.2156119885558604E-4</v>
      </c>
      <c r="AT2708" s="13">
        <f t="shared" si="3953"/>
        <v>3.4341530966821025E-4</v>
      </c>
      <c r="AU2708" s="13">
        <f t="shared" si="3954"/>
        <v>1.264923176582366E-4</v>
      </c>
      <c r="AV2708" s="13">
        <f t="shared" si="3955"/>
        <v>3.4943782301109886E-5</v>
      </c>
      <c r="AW2708" s="13">
        <f t="shared" si="3956"/>
        <v>2.0501823792990501E-7</v>
      </c>
      <c r="AX2708" s="13">
        <f t="shared" si="3957"/>
        <v>3.5264966664514882E-4</v>
      </c>
      <c r="AY2708" s="13">
        <f t="shared" si="3958"/>
        <v>3.0500507350973531E-4</v>
      </c>
      <c r="AZ2708" s="13">
        <f t="shared" si="3959"/>
        <v>1.3189874210243888E-4</v>
      </c>
      <c r="BA2708" s="13">
        <f t="shared" si="3960"/>
        <v>3.8026204980817339E-5</v>
      </c>
      <c r="BB2708" s="13">
        <f t="shared" si="3961"/>
        <v>8.2221724153372328E-6</v>
      </c>
      <c r="BC2708" s="13">
        <f t="shared" si="3962"/>
        <v>1.4222638154217291E-6</v>
      </c>
      <c r="BD2708" s="13">
        <f t="shared" si="3963"/>
        <v>8.1083125087000595E-5</v>
      </c>
      <c r="BE2708" s="13">
        <f t="shared" si="3964"/>
        <v>8.959756999596143E-5</v>
      </c>
      <c r="BF2708" s="13">
        <f t="shared" si="3965"/>
        <v>4.9503053444028083E-5</v>
      </c>
      <c r="BG2708" s="13">
        <f t="shared" si="3966"/>
        <v>1.823377055421449E-5</v>
      </c>
      <c r="BH2708" s="13">
        <f t="shared" si="3967"/>
        <v>5.0371194122346774E-6</v>
      </c>
      <c r="BI2708" s="13">
        <f t="shared" si="3968"/>
        <v>1.1132122957309839E-6</v>
      </c>
      <c r="BJ2708" s="14">
        <f t="shared" si="3969"/>
        <v>0.40884019710763975</v>
      </c>
      <c r="BK2708" s="14">
        <f t="shared" si="3970"/>
        <v>0.30850881179537348</v>
      </c>
      <c r="BL2708" s="14">
        <f t="shared" si="3971"/>
        <v>0.26772988796440078</v>
      </c>
      <c r="BM2708" s="14">
        <f t="shared" si="3972"/>
        <v>0.3149913324816398</v>
      </c>
      <c r="BN2708" s="14">
        <f t="shared" si="3973"/>
        <v>0.68482183386000306</v>
      </c>
    </row>
    <row r="2709" spans="1:66" x14ac:dyDescent="0.25">
      <c r="A2709" t="s">
        <v>342</v>
      </c>
      <c r="B2709" t="s">
        <v>169</v>
      </c>
      <c r="C2709" t="s">
        <v>416</v>
      </c>
      <c r="D2709" s="7" t="s">
        <v>509</v>
      </c>
      <c r="E2709" s="10">
        <f>VLOOKUP(A2709,home!$A$2:$E$405,3,FALSE)</f>
        <v>1.3548</v>
      </c>
      <c r="F2709" s="10">
        <f>VLOOKUP(B2709,home!$B$2:$E$405,3,FALSE)</f>
        <v>0.90210000000000001</v>
      </c>
      <c r="G2709" s="10">
        <f>VLOOKUP(C2709,away!$B$2:$E$405,4,FALSE)</f>
        <v>0.246</v>
      </c>
      <c r="H2709" s="10">
        <f>VLOOKUP(A2709,away!$A$2:$E$405,3,FALSE)</f>
        <v>1.1719999999999999</v>
      </c>
      <c r="I2709" s="10">
        <f>VLOOKUP(C2709,away!$B$2:$E$405,3,FALSE)</f>
        <v>1.9908999999999999</v>
      </c>
      <c r="J2709" s="10">
        <f>VLOOKUP(B2709,home!$B$2:$E$405,4,FALSE)</f>
        <v>0.80579999999999996</v>
      </c>
      <c r="K2709" s="12">
        <f t="shared" si="3918"/>
        <v>0.30065260968000002</v>
      </c>
      <c r="L2709" s="12">
        <f t="shared" si="3919"/>
        <v>1.8802011818399997</v>
      </c>
      <c r="M2709" s="13">
        <f t="shared" si="3920"/>
        <v>0.11294505792983277</v>
      </c>
      <c r="N2709" s="13">
        <f t="shared" si="3921"/>
        <v>3.3957226417063002E-2</v>
      </c>
      <c r="O2709" s="13">
        <f t="shared" si="3922"/>
        <v>0.21235943140265875</v>
      </c>
      <c r="P2709" s="13">
        <f t="shared" si="3923"/>
        <v>6.3846417241370301E-2</v>
      </c>
      <c r="Q2709" s="13">
        <f t="shared" si="3924"/>
        <v>5.104664369892313E-3</v>
      </c>
      <c r="R2709" s="13">
        <f t="shared" si="3925"/>
        <v>0.19963922694907477</v>
      </c>
      <c r="S2709" s="13">
        <f t="shared" si="3926"/>
        <v>9.0228936734256995E-3</v>
      </c>
      <c r="T2709" s="13">
        <f t="shared" si="3927"/>
        <v>9.5977959811680627E-3</v>
      </c>
      <c r="U2709" s="13">
        <f t="shared" si="3928"/>
        <v>6.0022054576737115E-2</v>
      </c>
      <c r="V2709" s="13">
        <f t="shared" si="3929"/>
        <v>5.6672533703751781E-4</v>
      </c>
      <c r="W2709" s="13">
        <f t="shared" si="3930"/>
        <v>5.1157688811621243E-4</v>
      </c>
      <c r="X2709" s="13">
        <f t="shared" si="3931"/>
        <v>9.618674696381317E-4</v>
      </c>
      <c r="Y2709" s="13">
        <f t="shared" si="3932"/>
        <v>9.0425217659353312E-4</v>
      </c>
      <c r="Z2709" s="13">
        <f t="shared" si="3933"/>
        <v>0.12512063681709146</v>
      </c>
      <c r="AA2709" s="13">
        <f t="shared" si="3934"/>
        <v>3.7617845983882035E-2</v>
      </c>
      <c r="AB2709" s="13">
        <f t="shared" si="3935"/>
        <v>5.6549517827972203E-3</v>
      </c>
      <c r="AC2709" s="13">
        <f t="shared" si="3936"/>
        <v>2.0022667986186112E-5</v>
      </c>
      <c r="AD2709" s="13">
        <f t="shared" si="3937"/>
        <v>3.8451731616028158E-5</v>
      </c>
      <c r="AE2709" s="13">
        <f t="shared" si="3938"/>
        <v>7.2296991228250603E-5</v>
      </c>
      <c r="AF2709" s="13">
        <f t="shared" si="3939"/>
        <v>6.7966444175416479E-5</v>
      </c>
      <c r="AG2709" s="13">
        <f t="shared" si="3940"/>
        <v>4.2596862888026816E-5</v>
      </c>
      <c r="AH2709" s="13">
        <f t="shared" si="3941"/>
        <v>5.8812992304017188E-2</v>
      </c>
      <c r="AI2709" s="13">
        <f t="shared" si="3942"/>
        <v>1.7682279619292526E-2</v>
      </c>
      <c r="AJ2709" s="13">
        <f t="shared" si="3943"/>
        <v>2.658111756315887E-3</v>
      </c>
      <c r="AK2709" s="13">
        <f t="shared" si="3944"/>
        <v>2.6638941211915332E-4</v>
      </c>
      <c r="AL2709" s="13">
        <f t="shared" si="3945"/>
        <v>4.5274247070665373E-7</v>
      </c>
      <c r="AM2709" s="13">
        <f t="shared" si="3946"/>
        <v>2.3121226914147655E-6</v>
      </c>
      <c r="AN2709" s="13">
        <f t="shared" si="3947"/>
        <v>4.3472558169571215E-6</v>
      </c>
      <c r="AO2709" s="13">
        <f t="shared" si="3948"/>
        <v>4.0868577624017991E-6</v>
      </c>
      <c r="AP2709" s="13">
        <f t="shared" si="3949"/>
        <v>2.5613715982932799E-6</v>
      </c>
      <c r="AQ2709" s="13">
        <f t="shared" si="3950"/>
        <v>1.2039734765606087E-6</v>
      </c>
      <c r="AR2709" s="13">
        <f t="shared" si="3951"/>
        <v>2.2116051527511976E-2</v>
      </c>
      <c r="AS2709" s="13">
        <f t="shared" si="3952"/>
        <v>6.6492486075638265E-3</v>
      </c>
      <c r="AT2709" s="13">
        <f t="shared" si="3953"/>
        <v>9.9955697313758524E-4</v>
      </c>
      <c r="AU2709" s="13">
        <f t="shared" si="3954"/>
        <v>1.0017313749921891E-4</v>
      </c>
      <c r="AV2709" s="13">
        <f t="shared" si="3955"/>
        <v>7.5293288022434078E-6</v>
      </c>
      <c r="AW2709" s="13">
        <f t="shared" si="3956"/>
        <v>7.1091558481429963E-9</v>
      </c>
      <c r="AX2709" s="13">
        <f t="shared" si="3957"/>
        <v>1.1585762017903243E-7</v>
      </c>
      <c r="AY2709" s="13">
        <f t="shared" si="3958"/>
        <v>2.1783563438578652E-7</v>
      </c>
      <c r="AZ2709" s="13">
        <f t="shared" si="3959"/>
        <v>2.0478740860951106E-7</v>
      </c>
      <c r="BA2709" s="13">
        <f t="shared" si="3960"/>
        <v>1.2834717589785122E-7</v>
      </c>
      <c r="BB2709" s="13">
        <f t="shared" si="3961"/>
        <v>6.0329627952241555E-8</v>
      </c>
      <c r="BC2709" s="13">
        <f t="shared" si="3962"/>
        <v>2.2686367555154403E-8</v>
      </c>
      <c r="BD2709" s="13">
        <f t="shared" si="3963"/>
        <v>6.9304377032770644E-3</v>
      </c>
      <c r="BE2709" s="13">
        <f t="shared" si="3964"/>
        <v>2.0836541817149151E-3</v>
      </c>
      <c r="BF2709" s="13">
        <f t="shared" si="3965"/>
        <v>3.1322803370161705E-4</v>
      </c>
      <c r="BG2709" s="13">
        <f t="shared" si="3966"/>
        <v>3.1390941919108732E-5</v>
      </c>
      <c r="BH2709" s="13">
        <f t="shared" si="3967"/>
        <v>2.3594421520733368E-6</v>
      </c>
      <c r="BI2709" s="13">
        <f t="shared" si="3968"/>
        <v>1.4187448808196879E-7</v>
      </c>
      <c r="BJ2709" s="14">
        <f t="shared" si="3969"/>
        <v>5.1273956757559185E-2</v>
      </c>
      <c r="BK2709" s="14">
        <f t="shared" si="3970"/>
        <v>0.18640178742775759</v>
      </c>
      <c r="BL2709" s="14">
        <f t="shared" si="3971"/>
        <v>0.63394705553866215</v>
      </c>
      <c r="BM2709" s="14">
        <f t="shared" si="3972"/>
        <v>0.36889120150470006</v>
      </c>
      <c r="BN2709" s="14">
        <f t="shared" si="3973"/>
        <v>0.62785202430989195</v>
      </c>
    </row>
    <row r="2710" spans="1:66" x14ac:dyDescent="0.25">
      <c r="A2710" t="s">
        <v>342</v>
      </c>
      <c r="B2710" t="s">
        <v>489</v>
      </c>
      <c r="C2710" t="s">
        <v>168</v>
      </c>
      <c r="D2710" s="7" t="s">
        <v>509</v>
      </c>
      <c r="E2710" s="10">
        <f>VLOOKUP(A2710,home!$A$2:$E$405,3,FALSE)</f>
        <v>1.3548</v>
      </c>
      <c r="F2710" s="10" t="e">
        <f>VLOOKUP(B2710,home!$B$2:$E$405,3,FALSE)</f>
        <v>#N/A</v>
      </c>
      <c r="G2710" s="10">
        <f>VLOOKUP(C2710,away!$B$2:$E$405,4,FALSE)</f>
        <v>0.90210000000000001</v>
      </c>
      <c r="H2710" s="10">
        <f>VLOOKUP(A2710,away!$A$2:$E$405,3,FALSE)</f>
        <v>1.1719999999999999</v>
      </c>
      <c r="I2710" s="10">
        <f>VLOOKUP(C2710,away!$B$2:$E$405,3,FALSE)</f>
        <v>1.0903</v>
      </c>
      <c r="J2710" s="10" t="e">
        <f>VLOOKUP(B2710,home!$B$2:$E$405,4,FALSE)</f>
        <v>#N/A</v>
      </c>
      <c r="K2710" s="12" t="e">
        <f t="shared" si="3918"/>
        <v>#N/A</v>
      </c>
      <c r="L2710" s="12" t="e">
        <f t="shared" si="3919"/>
        <v>#N/A</v>
      </c>
      <c r="M2710" s="13" t="e">
        <f t="shared" si="3920"/>
        <v>#N/A</v>
      </c>
      <c r="N2710" s="13" t="e">
        <f t="shared" si="3921"/>
        <v>#N/A</v>
      </c>
      <c r="O2710" s="13" t="e">
        <f t="shared" si="3922"/>
        <v>#N/A</v>
      </c>
      <c r="P2710" s="13" t="e">
        <f t="shared" si="3923"/>
        <v>#N/A</v>
      </c>
      <c r="Q2710" s="13" t="e">
        <f t="shared" si="3924"/>
        <v>#N/A</v>
      </c>
      <c r="R2710" s="13" t="e">
        <f t="shared" si="3925"/>
        <v>#N/A</v>
      </c>
      <c r="S2710" s="13" t="e">
        <f t="shared" si="3926"/>
        <v>#N/A</v>
      </c>
      <c r="T2710" s="13" t="e">
        <f t="shared" si="3927"/>
        <v>#N/A</v>
      </c>
      <c r="U2710" s="13" t="e">
        <f t="shared" si="3928"/>
        <v>#N/A</v>
      </c>
      <c r="V2710" s="13" t="e">
        <f t="shared" si="3929"/>
        <v>#N/A</v>
      </c>
      <c r="W2710" s="13" t="e">
        <f t="shared" si="3930"/>
        <v>#N/A</v>
      </c>
      <c r="X2710" s="13" t="e">
        <f t="shared" si="3931"/>
        <v>#N/A</v>
      </c>
      <c r="Y2710" s="13" t="e">
        <f t="shared" si="3932"/>
        <v>#N/A</v>
      </c>
      <c r="Z2710" s="13" t="e">
        <f t="shared" si="3933"/>
        <v>#N/A</v>
      </c>
      <c r="AA2710" s="13" t="e">
        <f t="shared" si="3934"/>
        <v>#N/A</v>
      </c>
      <c r="AB2710" s="13" t="e">
        <f t="shared" si="3935"/>
        <v>#N/A</v>
      </c>
      <c r="AC2710" s="13" t="e">
        <f t="shared" si="3936"/>
        <v>#N/A</v>
      </c>
      <c r="AD2710" s="13" t="e">
        <f t="shared" si="3937"/>
        <v>#N/A</v>
      </c>
      <c r="AE2710" s="13" t="e">
        <f t="shared" si="3938"/>
        <v>#N/A</v>
      </c>
      <c r="AF2710" s="13" t="e">
        <f t="shared" si="3939"/>
        <v>#N/A</v>
      </c>
      <c r="AG2710" s="13" t="e">
        <f t="shared" si="3940"/>
        <v>#N/A</v>
      </c>
      <c r="AH2710" s="13" t="e">
        <f t="shared" si="3941"/>
        <v>#N/A</v>
      </c>
      <c r="AI2710" s="13" t="e">
        <f t="shared" si="3942"/>
        <v>#N/A</v>
      </c>
      <c r="AJ2710" s="13" t="e">
        <f t="shared" si="3943"/>
        <v>#N/A</v>
      </c>
      <c r="AK2710" s="13" t="e">
        <f t="shared" si="3944"/>
        <v>#N/A</v>
      </c>
      <c r="AL2710" s="13" t="e">
        <f t="shared" si="3945"/>
        <v>#N/A</v>
      </c>
      <c r="AM2710" s="13" t="e">
        <f t="shared" si="3946"/>
        <v>#N/A</v>
      </c>
      <c r="AN2710" s="13" t="e">
        <f t="shared" si="3947"/>
        <v>#N/A</v>
      </c>
      <c r="AO2710" s="13" t="e">
        <f t="shared" si="3948"/>
        <v>#N/A</v>
      </c>
      <c r="AP2710" s="13" t="e">
        <f t="shared" si="3949"/>
        <v>#N/A</v>
      </c>
      <c r="AQ2710" s="13" t="e">
        <f t="shared" si="3950"/>
        <v>#N/A</v>
      </c>
      <c r="AR2710" s="13" t="e">
        <f t="shared" si="3951"/>
        <v>#N/A</v>
      </c>
      <c r="AS2710" s="13" t="e">
        <f t="shared" si="3952"/>
        <v>#N/A</v>
      </c>
      <c r="AT2710" s="13" t="e">
        <f t="shared" si="3953"/>
        <v>#N/A</v>
      </c>
      <c r="AU2710" s="13" t="e">
        <f t="shared" si="3954"/>
        <v>#N/A</v>
      </c>
      <c r="AV2710" s="13" t="e">
        <f t="shared" si="3955"/>
        <v>#N/A</v>
      </c>
      <c r="AW2710" s="13" t="e">
        <f t="shared" si="3956"/>
        <v>#N/A</v>
      </c>
      <c r="AX2710" s="13" t="e">
        <f t="shared" si="3957"/>
        <v>#N/A</v>
      </c>
      <c r="AY2710" s="13" t="e">
        <f t="shared" si="3958"/>
        <v>#N/A</v>
      </c>
      <c r="AZ2710" s="13" t="e">
        <f t="shared" si="3959"/>
        <v>#N/A</v>
      </c>
      <c r="BA2710" s="13" t="e">
        <f t="shared" si="3960"/>
        <v>#N/A</v>
      </c>
      <c r="BB2710" s="13" t="e">
        <f t="shared" si="3961"/>
        <v>#N/A</v>
      </c>
      <c r="BC2710" s="13" t="e">
        <f t="shared" si="3962"/>
        <v>#N/A</v>
      </c>
      <c r="BD2710" s="13" t="e">
        <f t="shared" si="3963"/>
        <v>#N/A</v>
      </c>
      <c r="BE2710" s="13" t="e">
        <f t="shared" si="3964"/>
        <v>#N/A</v>
      </c>
      <c r="BF2710" s="13" t="e">
        <f t="shared" si="3965"/>
        <v>#N/A</v>
      </c>
      <c r="BG2710" s="13" t="e">
        <f t="shared" si="3966"/>
        <v>#N/A</v>
      </c>
      <c r="BH2710" s="13" t="e">
        <f t="shared" si="3967"/>
        <v>#N/A</v>
      </c>
      <c r="BI2710" s="13" t="e">
        <f t="shared" si="3968"/>
        <v>#N/A</v>
      </c>
      <c r="BJ2710" s="14" t="e">
        <f t="shared" si="3969"/>
        <v>#N/A</v>
      </c>
      <c r="BK2710" s="14" t="e">
        <f t="shared" si="3970"/>
        <v>#N/A</v>
      </c>
      <c r="BL2710" s="14" t="e">
        <f t="shared" si="3971"/>
        <v>#N/A</v>
      </c>
      <c r="BM2710" s="14" t="e">
        <f t="shared" si="3972"/>
        <v>#N/A</v>
      </c>
      <c r="BN2710" s="14" t="e">
        <f t="shared" si="3973"/>
        <v>#N/A</v>
      </c>
    </row>
    <row r="2711" spans="1:66" x14ac:dyDescent="0.25">
      <c r="A2711" t="s">
        <v>342</v>
      </c>
      <c r="B2711" t="s">
        <v>175</v>
      </c>
      <c r="C2711" t="s">
        <v>173</v>
      </c>
      <c r="D2711" s="7" t="s">
        <v>509</v>
      </c>
      <c r="E2711" s="10">
        <f>VLOOKUP(A2711,home!$A$2:$E$405,3,FALSE)</f>
        <v>1.3548</v>
      </c>
      <c r="F2711" s="10">
        <f>VLOOKUP(B2711,home!$B$2:$E$405,3,FALSE)</f>
        <v>1.2302</v>
      </c>
      <c r="G2711" s="10">
        <f>VLOOKUP(C2711,away!$B$2:$E$405,4,FALSE)</f>
        <v>0.61509999999999998</v>
      </c>
      <c r="H2711" s="10">
        <f>VLOOKUP(A2711,away!$A$2:$E$405,3,FALSE)</f>
        <v>1.1719999999999999</v>
      </c>
      <c r="I2711" s="10">
        <f>VLOOKUP(C2711,away!$B$2:$E$405,3,FALSE)</f>
        <v>1.2799</v>
      </c>
      <c r="J2711" s="10">
        <f>VLOOKUP(B2711,home!$B$2:$E$405,4,FALSE)</f>
        <v>0.85319999999999996</v>
      </c>
      <c r="K2711" s="12">
        <f t="shared" si="3918"/>
        <v>1.025171767896</v>
      </c>
      <c r="L2711" s="12">
        <f t="shared" si="3919"/>
        <v>1.2798365169599999</v>
      </c>
      <c r="M2711" s="13">
        <f t="shared" si="3920"/>
        <v>9.9757974169744162E-2</v>
      </c>
      <c r="N2711" s="13">
        <f t="shared" si="3921"/>
        <v>0.10226905874132011</v>
      </c>
      <c r="O2711" s="13">
        <f t="shared" si="3922"/>
        <v>0.12767389820039099</v>
      </c>
      <c r="P2711" s="13">
        <f t="shared" si="3923"/>
        <v>0.13088767593226874</v>
      </c>
      <c r="Q2711" s="13">
        <f t="shared" si="3924"/>
        <v>5.2421675875449492E-2</v>
      </c>
      <c r="R2711" s="13">
        <f t="shared" si="3925"/>
        <v>8.1700858589747016E-2</v>
      </c>
      <c r="S2711" s="13">
        <f t="shared" si="3926"/>
        <v>4.2932867907382002E-2</v>
      </c>
      <c r="T2711" s="13">
        <f t="shared" si="3927"/>
        <v>6.7091175065641329E-2</v>
      </c>
      <c r="U2711" s="13">
        <f t="shared" si="3928"/>
        <v>8.3757413639072048E-2</v>
      </c>
      <c r="V2711" s="13">
        <f t="shared" si="3929"/>
        <v>6.258907396484977E-3</v>
      </c>
      <c r="W2711" s="13">
        <f t="shared" si="3930"/>
        <v>1.7913740711101883E-2</v>
      </c>
      <c r="X2711" s="13">
        <f t="shared" si="3931"/>
        <v>2.2926659517421188E-2</v>
      </c>
      <c r="Y2711" s="13">
        <f t="shared" si="3932"/>
        <v>1.4671188031152084E-2</v>
      </c>
      <c r="Z2711" s="13">
        <f t="shared" si="3933"/>
        <v>3.4854580763381118E-2</v>
      </c>
      <c r="AA2711" s="13">
        <f t="shared" si="3934"/>
        <v>3.5731932180469335E-2</v>
      </c>
      <c r="AB2711" s="13">
        <f t="shared" si="3935"/>
        <v>1.8315684041895854E-2</v>
      </c>
      <c r="AC2711" s="13">
        <f t="shared" si="3936"/>
        <v>5.1325085151041647E-4</v>
      </c>
      <c r="AD2711" s="13">
        <f t="shared" si="3937"/>
        <v>4.5911653086077161E-3</v>
      </c>
      <c r="AE2711" s="13">
        <f t="shared" si="3938"/>
        <v>5.8759410173560818E-3</v>
      </c>
      <c r="AF2711" s="13">
        <f t="shared" si="3939"/>
        <v>3.7601219427577039E-3</v>
      </c>
      <c r="AG2711" s="13">
        <f t="shared" si="3940"/>
        <v>1.6041137901879631E-3</v>
      </c>
      <c r="AH2711" s="13">
        <f t="shared" si="3941"/>
        <v>1.1152041311076673E-2</v>
      </c>
      <c r="AI2711" s="13">
        <f t="shared" si="3942"/>
        <v>1.1432757906525697E-2</v>
      </c>
      <c r="AJ2711" s="13">
        <f t="shared" si="3943"/>
        <v>5.8602703174799589E-3</v>
      </c>
      <c r="AK2711" s="13">
        <f t="shared" si="3944"/>
        <v>2.0025945605731277E-3</v>
      </c>
      <c r="AL2711" s="13">
        <f t="shared" si="3945"/>
        <v>2.693647768353783E-5</v>
      </c>
      <c r="AM2711" s="13">
        <f t="shared" si="3946"/>
        <v>9.4134661122563176E-4</v>
      </c>
      <c r="AN2711" s="13">
        <f t="shared" si="3947"/>
        <v>1.2047697681631115E-3</v>
      </c>
      <c r="AO2711" s="13">
        <f t="shared" si="3948"/>
        <v>7.7095417191229182E-4</v>
      </c>
      <c r="AP2711" s="13">
        <f t="shared" si="3949"/>
        <v>3.2889843403866964E-4</v>
      </c>
      <c r="AQ2711" s="13">
        <f t="shared" si="3950"/>
        <v>1.0523405656341227E-4</v>
      </c>
      <c r="AR2711" s="13">
        <f t="shared" si="3951"/>
        <v>2.8545579417124795E-3</v>
      </c>
      <c r="AS2711" s="13">
        <f t="shared" si="3952"/>
        <v>2.9264122116669494E-3</v>
      </c>
      <c r="AT2711" s="13">
        <f t="shared" si="3953"/>
        <v>1.5000375903135245E-3</v>
      </c>
      <c r="AU2711" s="13">
        <f t="shared" si="3954"/>
        <v>5.1259872945739061E-4</v>
      </c>
      <c r="AV2711" s="13">
        <f t="shared" si="3955"/>
        <v>1.3137543642476911E-4</v>
      </c>
      <c r="AW2711" s="13">
        <f t="shared" si="3956"/>
        <v>9.8172407077747939E-7</v>
      </c>
      <c r="AX2711" s="13">
        <f t="shared" si="3957"/>
        <v>1.6084032827218148E-4</v>
      </c>
      <c r="AY2711" s="13">
        <f t="shared" si="3958"/>
        <v>2.0584932552257173E-4</v>
      </c>
      <c r="AZ2711" s="13">
        <f t="shared" si="3959"/>
        <v>1.3172674189768674E-4</v>
      </c>
      <c r="BA2711" s="13">
        <f t="shared" si="3960"/>
        <v>5.6196231513608118E-5</v>
      </c>
      <c r="BB2711" s="13">
        <f t="shared" si="3961"/>
        <v>1.7980497301663493E-5</v>
      </c>
      <c r="BC2711" s="13">
        <f t="shared" si="3962"/>
        <v>4.6024194079539352E-6</v>
      </c>
      <c r="BD2711" s="13">
        <f t="shared" si="3963"/>
        <v>6.08894582263635E-4</v>
      </c>
      <c r="BE2711" s="13">
        <f t="shared" si="3964"/>
        <v>6.2422153536150708E-4</v>
      </c>
      <c r="BF2711" s="13">
        <f t="shared" si="3965"/>
        <v>3.1996714748265575E-4</v>
      </c>
      <c r="BG2711" s="13">
        <f t="shared" si="3966"/>
        <v>1.093404287511448E-4</v>
      </c>
      <c r="BH2711" s="13">
        <f t="shared" si="3967"/>
        <v>2.8023180161329427E-5</v>
      </c>
      <c r="BI2711" s="13">
        <f t="shared" si="3968"/>
        <v>5.7457146296116437E-6</v>
      </c>
      <c r="BJ2711" s="14">
        <f t="shared" si="3969"/>
        <v>0.29705323858681443</v>
      </c>
      <c r="BK2711" s="14">
        <f t="shared" si="3970"/>
        <v>0.28058346206059648</v>
      </c>
      <c r="BL2711" s="14">
        <f t="shared" si="3971"/>
        <v>0.38724862524545572</v>
      </c>
      <c r="BM2711" s="14">
        <f t="shared" si="3972"/>
        <v>0.40482389754587539</v>
      </c>
      <c r="BN2711" s="14">
        <f t="shared" si="3973"/>
        <v>0.59471114150892057</v>
      </c>
    </row>
    <row r="2712" spans="1:66" x14ac:dyDescent="0.25">
      <c r="A2712" t="s">
        <v>342</v>
      </c>
      <c r="B2712" t="s">
        <v>171</v>
      </c>
      <c r="C2712" t="s">
        <v>167</v>
      </c>
      <c r="D2712" s="7" t="s">
        <v>509</v>
      </c>
      <c r="E2712" s="10">
        <f>VLOOKUP(A2712,home!$A$2:$E$405,3,FALSE)</f>
        <v>1.3548</v>
      </c>
      <c r="F2712" s="10">
        <f>VLOOKUP(B2712,home!$B$2:$E$405,3,FALSE)</f>
        <v>0.94310000000000005</v>
      </c>
      <c r="G2712" s="10">
        <f>VLOOKUP(C2712,away!$B$2:$E$405,4,FALSE)</f>
        <v>0.98419999999999996</v>
      </c>
      <c r="H2712" s="10">
        <f>VLOOKUP(A2712,away!$A$2:$E$405,3,FALSE)</f>
        <v>1.1719999999999999</v>
      </c>
      <c r="I2712" s="10">
        <f>VLOOKUP(C2712,away!$B$2:$E$405,3,FALSE)</f>
        <v>1.0428999999999999</v>
      </c>
      <c r="J2712" s="10">
        <f>VLOOKUP(B2712,home!$B$2:$E$405,4,FALSE)</f>
        <v>1.0428999999999999</v>
      </c>
      <c r="K2712" s="12">
        <f t="shared" si="3918"/>
        <v>1.257524032296</v>
      </c>
      <c r="L2712" s="12">
        <f t="shared" si="3919"/>
        <v>1.2747145605199997</v>
      </c>
      <c r="M2712" s="13">
        <f t="shared" si="3920"/>
        <v>7.9480895624036943E-2</v>
      </c>
      <c r="N2712" s="13">
        <f t="shared" si="3921"/>
        <v>9.9949136355636431E-2</v>
      </c>
      <c r="O2712" s="13">
        <f t="shared" si="3922"/>
        <v>0.10131545493513022</v>
      </c>
      <c r="P2712" s="13">
        <f t="shared" si="3923"/>
        <v>0.12740661942392864</v>
      </c>
      <c r="Q2712" s="13">
        <f t="shared" si="3924"/>
        <v>6.2844220487221339E-2</v>
      </c>
      <c r="R2712" s="13">
        <f t="shared" si="3925"/>
        <v>6.4574142805759197E-2</v>
      </c>
      <c r="S2712" s="13">
        <f t="shared" si="3926"/>
        <v>5.1057699292346388E-2</v>
      </c>
      <c r="T2712" s="13">
        <f t="shared" si="3927"/>
        <v>8.0108442899590321E-2</v>
      </c>
      <c r="U2712" s="13">
        <f t="shared" si="3928"/>
        <v>8.1203536443156032E-2</v>
      </c>
      <c r="V2712" s="13">
        <f t="shared" si="3929"/>
        <v>9.0938538840438163E-3</v>
      </c>
      <c r="W2712" s="13">
        <f t="shared" si="3930"/>
        <v>2.6342705851196493E-2</v>
      </c>
      <c r="X2712" s="13">
        <f t="shared" si="3931"/>
        <v>3.3579430712015565E-2</v>
      </c>
      <c r="Y2712" s="13">
        <f t="shared" si="3932"/>
        <v>2.1402094631289354E-2</v>
      </c>
      <c r="Z2712" s="13">
        <f t="shared" si="3933"/>
        <v>2.7437866689199671E-2</v>
      </c>
      <c r="AA2712" s="13">
        <f t="shared" si="3934"/>
        <v>3.4503776756602468E-2</v>
      </c>
      <c r="AB2712" s="13">
        <f t="shared" si="3935"/>
        <v>2.169466423820187E-2</v>
      </c>
      <c r="AC2712" s="13">
        <f t="shared" si="3936"/>
        <v>9.1108150251422836E-4</v>
      </c>
      <c r="AD2712" s="13">
        <f t="shared" si="3937"/>
        <v>8.2816464208960109E-3</v>
      </c>
      <c r="AE2712" s="13">
        <f t="shared" si="3938"/>
        <v>1.0556735277794486E-2</v>
      </c>
      <c r="AF2712" s="13">
        <f t="shared" si="3939"/>
        <v>6.7284120850798898E-3</v>
      </c>
      <c r="AG2712" s="13">
        <f t="shared" si="3940"/>
        <v>2.8589349513433548E-3</v>
      </c>
      <c r="AH2712" s="13">
        <f t="shared" si="3941"/>
        <v>8.7438620445823793E-3</v>
      </c>
      <c r="AI2712" s="13">
        <f t="shared" si="3942"/>
        <v>1.0995616656143179E-2</v>
      </c>
      <c r="AJ2712" s="13">
        <f t="shared" si="3943"/>
        <v>6.9136260975071169E-3</v>
      </c>
      <c r="AK2712" s="13">
        <f t="shared" si="3944"/>
        <v>2.8980169893080029E-3</v>
      </c>
      <c r="AL2712" s="13">
        <f t="shared" si="3945"/>
        <v>5.841796992529435E-5</v>
      </c>
      <c r="AM2712" s="13">
        <f t="shared" si="3946"/>
        <v>2.0828738802509779E-3</v>
      </c>
      <c r="AN2712" s="13">
        <f t="shared" si="3947"/>
        <v>2.6550696628827117E-3</v>
      </c>
      <c r="AO2712" s="13">
        <f t="shared" si="3948"/>
        <v>1.6922279792357601E-3</v>
      </c>
      <c r="AP2712" s="13">
        <f t="shared" si="3949"/>
        <v>7.1903588161705294E-4</v>
      </c>
      <c r="AQ2712" s="13">
        <f t="shared" si="3950"/>
        <v>2.2914137695839815E-4</v>
      </c>
      <c r="AR2712" s="13">
        <f t="shared" si="3951"/>
        <v>2.2291856526814643E-3</v>
      </c>
      <c r="AS2712" s="13">
        <f t="shared" si="3952"/>
        <v>2.8032545306963851E-3</v>
      </c>
      <c r="AT2712" s="13">
        <f t="shared" si="3953"/>
        <v>1.762579970496675E-3</v>
      </c>
      <c r="AU2712" s="13">
        <f t="shared" si="3954"/>
        <v>7.3882889058104789E-4</v>
      </c>
      <c r="AV2712" s="13">
        <f t="shared" si="3955"/>
        <v>2.3227377141506485E-4</v>
      </c>
      <c r="AW2712" s="13">
        <f t="shared" si="3956"/>
        <v>2.6011967346065239E-6</v>
      </c>
      <c r="AX2712" s="13">
        <f t="shared" si="3957"/>
        <v>4.3654399344287051E-4</v>
      </c>
      <c r="AY2712" s="13">
        <f t="shared" si="3958"/>
        <v>5.5646898474917442E-4</v>
      </c>
      <c r="AZ2712" s="13">
        <f t="shared" si="3959"/>
        <v>3.546695586687772E-4</v>
      </c>
      <c r="BA2712" s="13">
        <f t="shared" si="3960"/>
        <v>1.5070081686943083E-4</v>
      </c>
      <c r="BB2712" s="13">
        <f t="shared" si="3961"/>
        <v>4.802513138643039E-5</v>
      </c>
      <c r="BC2712" s="13">
        <f t="shared" si="3962"/>
        <v>1.2243666849833758E-5</v>
      </c>
      <c r="BD2712" s="13">
        <f t="shared" si="3963"/>
        <v>4.7359590159589066E-4</v>
      </c>
      <c r="BE2712" s="13">
        <f t="shared" si="3964"/>
        <v>5.95558227853724E-4</v>
      </c>
      <c r="BF2712" s="13">
        <f t="shared" si="3965"/>
        <v>3.7446439207883758E-4</v>
      </c>
      <c r="BG2712" s="13">
        <f t="shared" si="3966"/>
        <v>1.5696599075941671E-4</v>
      </c>
      <c r="BH2712" s="13">
        <f t="shared" si="3967"/>
        <v>4.9347126408279589E-5</v>
      </c>
      <c r="BI2712" s="13">
        <f t="shared" si="3968"/>
        <v>1.2411039476632036E-5</v>
      </c>
      <c r="BJ2712" s="14">
        <f t="shared" si="3969"/>
        <v>0.36158876060497458</v>
      </c>
      <c r="BK2712" s="14">
        <f t="shared" si="3970"/>
        <v>0.26856503668154447</v>
      </c>
      <c r="BL2712" s="14">
        <f t="shared" si="3971"/>
        <v>0.34227116246043399</v>
      </c>
      <c r="BM2712" s="14">
        <f t="shared" si="3972"/>
        <v>0.46373848901642539</v>
      </c>
      <c r="BN2712" s="14">
        <f t="shared" si="3973"/>
        <v>0.53557046963171273</v>
      </c>
    </row>
    <row r="2713" spans="1:66" x14ac:dyDescent="0.25">
      <c r="A2713" t="s">
        <v>346</v>
      </c>
      <c r="B2713" t="s">
        <v>241</v>
      </c>
      <c r="C2713" t="s">
        <v>233</v>
      </c>
      <c r="D2713" s="7" t="s">
        <v>509</v>
      </c>
      <c r="E2713" s="10">
        <f>VLOOKUP(A2713,home!$A$2:$E$405,3,FALSE)</f>
        <v>1.5866</v>
      </c>
      <c r="F2713" s="10">
        <f>VLOOKUP(B2713,home!$B$2:$E$405,3,FALSE)</f>
        <v>0.91679999999999995</v>
      </c>
      <c r="G2713" s="10">
        <f>VLOOKUP(C2713,away!$B$2:$E$405,4,FALSE)</f>
        <v>1.3236000000000001</v>
      </c>
      <c r="H2713" s="10">
        <f>VLOOKUP(A2713,away!$A$2:$E$405,3,FALSE)</f>
        <v>1.1788000000000001</v>
      </c>
      <c r="I2713" s="10">
        <f>VLOOKUP(C2713,away!$B$2:$E$405,3,FALSE)</f>
        <v>0.76349999999999996</v>
      </c>
      <c r="J2713" s="10">
        <f>VLOOKUP(B2713,home!$B$2:$E$405,4,FALSE)</f>
        <v>1.0797000000000001</v>
      </c>
      <c r="K2713" s="12">
        <f t="shared" si="3918"/>
        <v>1.9253017831680002</v>
      </c>
      <c r="L2713" s="12">
        <f t="shared" si="3919"/>
        <v>0.97174489986000012</v>
      </c>
      <c r="M2713" s="13">
        <f t="shared" si="3920"/>
        <v>5.5185961260947783E-2</v>
      </c>
      <c r="N2713" s="13">
        <f t="shared" si="3921"/>
        <v>0.10624962962154293</v>
      </c>
      <c r="O2713" s="13">
        <f t="shared" si="3922"/>
        <v>5.3626676399197548E-2</v>
      </c>
      <c r="P2713" s="13">
        <f t="shared" si="3923"/>
        <v>0.10324753569674833</v>
      </c>
      <c r="Q2713" s="13">
        <f t="shared" si="3924"/>
        <v>0.1022813006856481</v>
      </c>
      <c r="R2713" s="13">
        <f t="shared" si="3925"/>
        <v>2.6055724643681423E-2</v>
      </c>
      <c r="S2713" s="13">
        <f t="shared" si="3926"/>
        <v>4.8291510122679002E-2</v>
      </c>
      <c r="T2713" s="13">
        <f t="shared" si="3927"/>
        <v>9.9391332292325676E-2</v>
      </c>
      <c r="U2713" s="13">
        <f t="shared" si="3928"/>
        <v>5.0165133118214245E-2</v>
      </c>
      <c r="V2713" s="13">
        <f t="shared" si="3929"/>
        <v>1.0038743552639924E-2</v>
      </c>
      <c r="W2713" s="13">
        <f t="shared" si="3930"/>
        <v>6.5640790198273569E-2</v>
      </c>
      <c r="X2713" s="13">
        <f t="shared" si="3931"/>
        <v>6.3786103097952629E-2</v>
      </c>
      <c r="Y2713" s="13">
        <f t="shared" si="3932"/>
        <v>3.0991910183689804E-2</v>
      </c>
      <c r="Z2713" s="13">
        <f t="shared" si="3933"/>
        <v>8.4398391782179814E-3</v>
      </c>
      <c r="AA2713" s="13">
        <f t="shared" si="3934"/>
        <v>1.6249237419474226E-2</v>
      </c>
      <c r="AB2713" s="13">
        <f t="shared" si="3935"/>
        <v>1.5642342889416964E-2</v>
      </c>
      <c r="AC2713" s="13">
        <f t="shared" si="3936"/>
        <v>1.1738442051420247E-3</v>
      </c>
      <c r="AD2713" s="13">
        <f t="shared" si="3937"/>
        <v>3.1594582604323178E-2</v>
      </c>
      <c r="AE2713" s="13">
        <f t="shared" si="3938"/>
        <v>3.070187450895653E-2</v>
      </c>
      <c r="AF2713" s="13">
        <f t="shared" si="3939"/>
        <v>1.4917194985110125E-2</v>
      </c>
      <c r="AG2713" s="13">
        <f t="shared" si="3940"/>
        <v>4.8319027156659786E-3</v>
      </c>
      <c r="AH2713" s="13">
        <f t="shared" si="3941"/>
        <v>2.0503426692679845E-3</v>
      </c>
      <c r="AI2713" s="13">
        <f t="shared" si="3942"/>
        <v>3.9475283972470873E-3</v>
      </c>
      <c r="AJ2713" s="13">
        <f t="shared" si="3943"/>
        <v>3.8000917311630678E-3</v>
      </c>
      <c r="AK2713" s="13">
        <f t="shared" si="3944"/>
        <v>2.4387744620700757E-3</v>
      </c>
      <c r="AL2713" s="13">
        <f t="shared" si="3945"/>
        <v>8.7845907693619835E-5</v>
      </c>
      <c r="AM2713" s="13">
        <f t="shared" si="3946"/>
        <v>1.2165821245310427E-2</v>
      </c>
      <c r="AN2713" s="13">
        <f t="shared" si="3947"/>
        <v>1.1822074747738843E-2</v>
      </c>
      <c r="AO2713" s="13">
        <f t="shared" si="3948"/>
        <v>5.7440204209394585E-3</v>
      </c>
      <c r="AP2713" s="13">
        <f t="shared" si="3949"/>
        <v>1.8605741829132035E-3</v>
      </c>
      <c r="AQ2713" s="13">
        <f t="shared" si="3950"/>
        <v>4.5200086826427302E-4</v>
      </c>
      <c r="AR2713" s="13">
        <f t="shared" si="3951"/>
        <v>3.9848200636530062E-4</v>
      </c>
      <c r="AS2713" s="13">
        <f t="shared" si="3952"/>
        <v>7.6719811741547564E-4</v>
      </c>
      <c r="AT2713" s="13">
        <f t="shared" si="3953"/>
        <v>7.3854395175157418E-4</v>
      </c>
      <c r="AU2713" s="13">
        <f t="shared" si="3954"/>
        <v>4.7397332908508241E-4</v>
      </c>
      <c r="AV2713" s="13">
        <f t="shared" si="3955"/>
        <v>2.281354239153957E-4</v>
      </c>
      <c r="AW2713" s="13">
        <f t="shared" si="3956"/>
        <v>4.5653083598175779E-6</v>
      </c>
      <c r="AX2713" s="13">
        <f t="shared" si="3957"/>
        <v>3.9038128895498786E-3</v>
      </c>
      <c r="AY2713" s="13">
        <f t="shared" si="3958"/>
        <v>3.7935102654278246E-3</v>
      </c>
      <c r="AZ2713" s="13">
        <f t="shared" si="3959"/>
        <v>1.8431621264980219E-3</v>
      </c>
      <c r="BA2713" s="13">
        <f t="shared" si="3960"/>
        <v>5.9702779867985508E-4</v>
      </c>
      <c r="BB2713" s="13">
        <f t="shared" si="3961"/>
        <v>1.4503967961044801E-4</v>
      </c>
      <c r="BC2713" s="13">
        <f t="shared" si="3962"/>
        <v>2.8188313787756265E-5</v>
      </c>
      <c r="BD2713" s="13">
        <f t="shared" si="3963"/>
        <v>6.4537142895243485E-5</v>
      </c>
      <c r="BE2713" s="13">
        <f t="shared" si="3964"/>
        <v>1.2425347629678031E-4</v>
      </c>
      <c r="BF2713" s="13">
        <f t="shared" si="3965"/>
        <v>1.1961271973950701E-4</v>
      </c>
      <c r="BG2713" s="13">
        <f t="shared" si="3966"/>
        <v>7.676352753468237E-5</v>
      </c>
      <c r="BH2713" s="13">
        <f t="shared" si="3967"/>
        <v>3.6948239111197469E-5</v>
      </c>
      <c r="BI2713" s="13">
        <f t="shared" si="3968"/>
        <v>1.4227302129141236E-5</v>
      </c>
      <c r="BJ2713" s="14">
        <f t="shared" si="3969"/>
        <v>0.59274185343220853</v>
      </c>
      <c r="BK2713" s="14">
        <f t="shared" si="3970"/>
        <v>0.22181895101127849</v>
      </c>
      <c r="BL2713" s="14">
        <f t="shared" si="3971"/>
        <v>0.17701852696597198</v>
      </c>
      <c r="BM2713" s="14">
        <f t="shared" si="3972"/>
        <v>0.54958339732284267</v>
      </c>
      <c r="BN2713" s="14">
        <f t="shared" si="3973"/>
        <v>0.44664682830776614</v>
      </c>
    </row>
    <row r="2714" spans="1:66" x14ac:dyDescent="0.25">
      <c r="A2714" t="s">
        <v>346</v>
      </c>
      <c r="B2714" t="s">
        <v>238</v>
      </c>
      <c r="C2714" t="s">
        <v>321</v>
      </c>
      <c r="D2714" s="7" t="s">
        <v>509</v>
      </c>
      <c r="E2714" s="10">
        <f>VLOOKUP(A2714,home!$A$2:$E$405,3,FALSE)</f>
        <v>1.5866</v>
      </c>
      <c r="F2714" s="10">
        <f>VLOOKUP(B2714,home!$B$2:$E$405,3,FALSE)</f>
        <v>1.6807000000000001</v>
      </c>
      <c r="G2714" s="10">
        <f>VLOOKUP(C2714,away!$B$2:$E$405,4,FALSE)</f>
        <v>0.50419999999999998</v>
      </c>
      <c r="H2714" s="10">
        <f>VLOOKUP(A2714,away!$A$2:$E$405,3,FALSE)</f>
        <v>1.1788000000000001</v>
      </c>
      <c r="I2714" s="10">
        <f>VLOOKUP(C2714,away!$B$2:$E$405,3,FALSE)</f>
        <v>1.1028</v>
      </c>
      <c r="J2714" s="10">
        <f>VLOOKUP(B2714,home!$B$2:$E$405,4,FALSE)</f>
        <v>0.65980000000000005</v>
      </c>
      <c r="K2714" s="12">
        <f t="shared" si="3918"/>
        <v>1.344499024204</v>
      </c>
      <c r="L2714" s="12">
        <f t="shared" si="3919"/>
        <v>0.85772722627200004</v>
      </c>
      <c r="M2714" s="13">
        <f t="shared" si="3920"/>
        <v>0.11055675715545708</v>
      </c>
      <c r="N2714" s="13">
        <f t="shared" si="3921"/>
        <v>0.14864345211467067</v>
      </c>
      <c r="O2714" s="13">
        <f t="shared" si="3922"/>
        <v>9.4827540660577289E-2</v>
      </c>
      <c r="P2714" s="13">
        <f t="shared" si="3923"/>
        <v>0.12749553588581131</v>
      </c>
      <c r="Q2714" s="13">
        <f t="shared" si="3924"/>
        <v>9.9925488161244358E-2</v>
      </c>
      <c r="R2714" s="13">
        <f t="shared" si="3925"/>
        <v>4.0668081712496126E-2</v>
      </c>
      <c r="S2714" s="13">
        <f t="shared" si="3926"/>
        <v>3.6757390703748241E-2</v>
      </c>
      <c r="T2714" s="13">
        <f t="shared" si="3927"/>
        <v>8.5708811794419693E-2</v>
      </c>
      <c r="U2714" s="13">
        <f t="shared" si="3928"/>
        <v>5.4678196178699588E-2</v>
      </c>
      <c r="V2714" s="13">
        <f t="shared" si="3929"/>
        <v>4.7099017997795714E-3</v>
      </c>
      <c r="W2714" s="13">
        <f t="shared" si="3930"/>
        <v>4.4783240441967138E-2</v>
      </c>
      <c r="X2714" s="13">
        <f t="shared" si="3931"/>
        <v>3.841180460776053E-2</v>
      </c>
      <c r="Y2714" s="13">
        <f t="shared" si="3932"/>
        <v>1.6473425311158234E-2</v>
      </c>
      <c r="Z2714" s="13">
        <f t="shared" si="3933"/>
        <v>1.1627373641687453E-2</v>
      </c>
      <c r="AA2714" s="13">
        <f t="shared" si="3934"/>
        <v>1.5632992515304093E-2</v>
      </c>
      <c r="AB2714" s="13">
        <f t="shared" si="3935"/>
        <v>1.0509271591107395E-2</v>
      </c>
      <c r="AC2714" s="13">
        <f t="shared" si="3936"/>
        <v>3.3947012228302504E-4</v>
      </c>
      <c r="AD2714" s="13">
        <f t="shared" si="3937"/>
        <v>1.5052755768729484E-2</v>
      </c>
      <c r="AE2714" s="13">
        <f t="shared" si="3938"/>
        <v>1.2911158453262187E-2</v>
      </c>
      <c r="AF2714" s="13">
        <f t="shared" si="3939"/>
        <v>5.5371260640374306E-3</v>
      </c>
      <c r="AG2714" s="13">
        <f t="shared" si="3940"/>
        <v>1.5831145934750745E-3</v>
      </c>
      <c r="AH2714" s="13">
        <f t="shared" si="3941"/>
        <v>2.4932787356281854E-3</v>
      </c>
      <c r="AI2714" s="13">
        <f t="shared" si="3942"/>
        <v>3.3522108271206784E-3</v>
      </c>
      <c r="AJ2714" s="13">
        <f t="shared" si="3943"/>
        <v>2.2535220929949182E-3</v>
      </c>
      <c r="AK2714" s="13">
        <f t="shared" si="3944"/>
        <v>1.0099527516846079E-3</v>
      </c>
      <c r="AL2714" s="13">
        <f t="shared" si="3945"/>
        <v>1.5659260011339713E-5</v>
      </c>
      <c r="AM2714" s="13">
        <f t="shared" si="3946"/>
        <v>4.0476830885275792E-3</v>
      </c>
      <c r="AN2714" s="13">
        <f t="shared" si="3947"/>
        <v>3.4718079883508425E-3</v>
      </c>
      <c r="AO2714" s="13">
        <f t="shared" si="3948"/>
        <v>1.48893211799857E-3</v>
      </c>
      <c r="AP2714" s="13">
        <f t="shared" si="3949"/>
        <v>4.256992052260693E-4</v>
      </c>
      <c r="AQ2714" s="13">
        <f t="shared" si="3950"/>
        <v>9.1283449631187819E-5</v>
      </c>
      <c r="AR2714" s="13">
        <f t="shared" si="3951"/>
        <v>4.2771061084666468E-4</v>
      </c>
      <c r="AS2714" s="13">
        <f t="shared" si="3952"/>
        <v>5.7505649892503747E-4</v>
      </c>
      <c r="AT2714" s="13">
        <f t="shared" si="3953"/>
        <v>3.8658145083344077E-4</v>
      </c>
      <c r="AU2714" s="13">
        <f t="shared" si="3954"/>
        <v>1.732527944736426E-4</v>
      </c>
      <c r="AV2714" s="13">
        <f t="shared" si="3955"/>
        <v>5.8234553277607165E-5</v>
      </c>
      <c r="AW2714" s="13">
        <f t="shared" si="3956"/>
        <v>5.0162413257957655E-7</v>
      </c>
      <c r="AX2714" s="13">
        <f t="shared" si="3957"/>
        <v>9.0701766046872797E-4</v>
      </c>
      <c r="AY2714" s="13">
        <f t="shared" si="3958"/>
        <v>7.779737420935607E-4</v>
      </c>
      <c r="AZ2714" s="13">
        <f t="shared" si="3959"/>
        <v>3.3364462995917903E-4</v>
      </c>
      <c r="BA2714" s="13">
        <f t="shared" si="3960"/>
        <v>9.5392027671811508E-5</v>
      </c>
      <c r="BB2714" s="13">
        <f t="shared" si="3961"/>
        <v>2.0455084825851187E-5</v>
      </c>
      <c r="BC2714" s="13">
        <f t="shared" si="3962"/>
        <v>3.508976634167164E-6</v>
      </c>
      <c r="BD2714" s="13">
        <f t="shared" si="3963"/>
        <v>6.1143172648102067E-5</v>
      </c>
      <c r="BE2714" s="13">
        <f t="shared" si="3964"/>
        <v>8.2206935962109932E-5</v>
      </c>
      <c r="BF2714" s="13">
        <f t="shared" si="3965"/>
        <v>5.5263572591928769E-5</v>
      </c>
      <c r="BG2714" s="13">
        <f t="shared" si="3966"/>
        <v>2.4767273141291721E-5</v>
      </c>
      <c r="BH2714" s="13">
        <f t="shared" si="3967"/>
        <v>8.3248936426651658E-6</v>
      </c>
      <c r="BI2714" s="13">
        <f t="shared" si="3968"/>
        <v>2.2385622758330761E-6</v>
      </c>
      <c r="BJ2714" s="14">
        <f t="shared" si="3969"/>
        <v>0.48069377528211232</v>
      </c>
      <c r="BK2714" s="14">
        <f t="shared" si="3970"/>
        <v>0.28065268866918414</v>
      </c>
      <c r="BL2714" s="14">
        <f t="shared" si="3971"/>
        <v>0.22727982738423122</v>
      </c>
      <c r="BM2714" s="14">
        <f t="shared" si="3972"/>
        <v>0.37735933716899722</v>
      </c>
      <c r="BN2714" s="14">
        <f t="shared" si="3973"/>
        <v>0.62211685569025688</v>
      </c>
    </row>
    <row r="2715" spans="1:66" x14ac:dyDescent="0.25">
      <c r="A2715" t="s">
        <v>347</v>
      </c>
      <c r="B2715" t="s">
        <v>257</v>
      </c>
      <c r="C2715" t="s">
        <v>325</v>
      </c>
      <c r="D2715" s="7" t="s">
        <v>509</v>
      </c>
      <c r="E2715" s="10">
        <f>VLOOKUP(A2715,home!$A$2:$E$405,3,FALSE)</f>
        <v>1.1809000000000001</v>
      </c>
      <c r="F2715" s="10">
        <f>VLOOKUP(B2715,home!$B$2:$E$405,3,FALSE)</f>
        <v>1.1073999999999999</v>
      </c>
      <c r="G2715" s="10">
        <f>VLOOKUP(C2715,away!$B$2:$E$405,4,FALSE)</f>
        <v>1.0585</v>
      </c>
      <c r="H2715" s="10">
        <f>VLOOKUP(A2715,away!$A$2:$E$405,3,FALSE)</f>
        <v>0.92459999999999998</v>
      </c>
      <c r="I2715" s="10">
        <f>VLOOKUP(C2715,away!$B$2:$E$405,3,FALSE)</f>
        <v>1.1717</v>
      </c>
      <c r="J2715" s="10">
        <f>VLOOKUP(B2715,home!$B$2:$E$405,4,FALSE)</f>
        <v>0.91520000000000001</v>
      </c>
      <c r="K2715" s="12">
        <f t="shared" si="3918"/>
        <v>1.3842307866099999</v>
      </c>
      <c r="L2715" s="12">
        <f t="shared" si="3919"/>
        <v>0.99148541606399998</v>
      </c>
      <c r="M2715" s="13">
        <f t="shared" si="3920"/>
        <v>9.2947895834793598E-2</v>
      </c>
      <c r="N2715" s="13">
        <f t="shared" si="3921"/>
        <v>0.12866133896514068</v>
      </c>
      <c r="O2715" s="13">
        <f t="shared" si="3922"/>
        <v>9.2156483174033646E-2</v>
      </c>
      <c r="P2715" s="13">
        <f t="shared" si="3923"/>
        <v>0.12756584119520381</v>
      </c>
      <c r="Q2715" s="13">
        <f t="shared" si="3924"/>
        <v>8.9048493221006261E-2</v>
      </c>
      <c r="R2715" s="13">
        <f t="shared" si="3925"/>
        <v>4.5685904531400881E-2</v>
      </c>
      <c r="S2715" s="13">
        <f t="shared" si="3926"/>
        <v>4.3769263665645035E-2</v>
      </c>
      <c r="T2715" s="13">
        <f t="shared" si="3927"/>
        <v>8.8290282351101659E-2</v>
      </c>
      <c r="U2715" s="13">
        <f t="shared" si="3928"/>
        <v>6.3239835566490404E-2</v>
      </c>
      <c r="V2715" s="13">
        <f t="shared" si="3929"/>
        <v>6.6745434667167033E-3</v>
      </c>
      <c r="W2715" s="13">
        <f t="shared" si="3930"/>
        <v>4.1087888605916223E-2</v>
      </c>
      <c r="X2715" s="13">
        <f t="shared" si="3931"/>
        <v>4.0738042329628125E-2</v>
      </c>
      <c r="Y2715" s="13">
        <f t="shared" si="3932"/>
        <v>2.0195587424412093E-2</v>
      </c>
      <c r="Z2715" s="13">
        <f t="shared" si="3933"/>
        <v>1.5098969354192061E-2</v>
      </c>
      <c r="AA2715" s="13">
        <f t="shared" si="3934"/>
        <v>2.0900458226153561E-2</v>
      </c>
      <c r="AB2715" s="13">
        <f t="shared" si="3935"/>
        <v>1.4465528865448996E-2</v>
      </c>
      <c r="AC2715" s="13">
        <f t="shared" si="3936"/>
        <v>5.7252758674536841E-4</v>
      </c>
      <c r="AD2715" s="13">
        <f t="shared" si="3937"/>
        <v>1.4218780091277866E-2</v>
      </c>
      <c r="AE2715" s="13">
        <f t="shared" si="3938"/>
        <v>1.4097713094723152E-2</v>
      </c>
      <c r="AF2715" s="13">
        <f t="shared" si="3939"/>
        <v>6.9888384666362425E-3</v>
      </c>
      <c r="AG2715" s="13">
        <f t="shared" si="3940"/>
        <v>2.3097771382989745E-3</v>
      </c>
      <c r="AH2715" s="13">
        <f t="shared" si="3941"/>
        <v>3.7426019780696751E-3</v>
      </c>
      <c r="AI2715" s="13">
        <f t="shared" si="3942"/>
        <v>5.1806248800715278E-3</v>
      </c>
      <c r="AJ2715" s="13">
        <f t="shared" si="3943"/>
        <v>3.585590226436374E-3</v>
      </c>
      <c r="AK2715" s="13">
        <f t="shared" si="3944"/>
        <v>1.6544281265337157E-3</v>
      </c>
      <c r="AL2715" s="13">
        <f t="shared" si="3945"/>
        <v>3.143049664747483E-5</v>
      </c>
      <c r="AM2715" s="13">
        <f t="shared" si="3946"/>
        <v>3.9364146300768345E-3</v>
      </c>
      <c r="AN2715" s="13">
        <f t="shared" si="3947"/>
        <v>3.9028976973021459E-3</v>
      </c>
      <c r="AO2715" s="13">
        <f t="shared" si="3948"/>
        <v>1.9348330736324228E-3</v>
      </c>
      <c r="AP2715" s="13">
        <f t="shared" si="3949"/>
        <v>6.3945292500827689E-4</v>
      </c>
      <c r="AQ2715" s="13">
        <f t="shared" si="3950"/>
        <v>1.5850206235129327E-4</v>
      </c>
      <c r="AR2715" s="13">
        <f t="shared" si="3951"/>
        <v>7.4214705587767247E-4</v>
      </c>
      <c r="AS2715" s="13">
        <f t="shared" si="3952"/>
        <v>1.0273028029378461E-3</v>
      </c>
      <c r="AT2715" s="13">
        <f t="shared" si="3953"/>
        <v>7.1101208349865636E-4</v>
      </c>
      <c r="AU2715" s="13">
        <f t="shared" si="3954"/>
        <v>3.2806827187685316E-4</v>
      </c>
      <c r="AV2715" s="13">
        <f t="shared" si="3955"/>
        <v>1.1353055051046994E-4</v>
      </c>
      <c r="AW2715" s="13">
        <f t="shared" si="3956"/>
        <v>1.1982393492875113E-6</v>
      </c>
      <c r="AX2715" s="13">
        <f t="shared" si="3957"/>
        <v>9.0815105330239326E-4</v>
      </c>
      <c r="AY2715" s="13">
        <f t="shared" si="3958"/>
        <v>9.0041852493248306E-4</v>
      </c>
      <c r="AZ2715" s="13">
        <f t="shared" si="3959"/>
        <v>4.4637591791220804E-4</v>
      </c>
      <c r="BA2715" s="13">
        <f t="shared" si="3960"/>
        <v>1.4752507089737851E-4</v>
      </c>
      <c r="BB2715" s="13">
        <f t="shared" si="3961"/>
        <v>3.6567239074639599E-5</v>
      </c>
      <c r="BC2715" s="13">
        <f t="shared" si="3962"/>
        <v>7.2511768496461636E-6</v>
      </c>
      <c r="BD2715" s="13">
        <f t="shared" si="3963"/>
        <v>1.2263799707959105E-4</v>
      </c>
      <c r="BE2715" s="13">
        <f t="shared" si="3964"/>
        <v>1.6975929116575721E-4</v>
      </c>
      <c r="BF2715" s="13">
        <f t="shared" si="3965"/>
        <v>1.1749301857236607E-4</v>
      </c>
      <c r="BG2715" s="13">
        <f t="shared" si="3966"/>
        <v>5.421248450653651E-5</v>
      </c>
      <c r="BH2715" s="13">
        <f t="shared" si="3967"/>
        <v>1.8760647518141363E-5</v>
      </c>
      <c r="BI2715" s="13">
        <f t="shared" si="3968"/>
        <v>5.1938131742699535E-6</v>
      </c>
      <c r="BJ2715" s="14">
        <f t="shared" si="3969"/>
        <v>0.45865513105948086</v>
      </c>
      <c r="BK2715" s="14">
        <f t="shared" si="3970"/>
        <v>0.27246192077068448</v>
      </c>
      <c r="BL2715" s="14">
        <f t="shared" si="3971"/>
        <v>0.25402157359135691</v>
      </c>
      <c r="BM2715" s="14">
        <f t="shared" si="3972"/>
        <v>0.42327241756855233</v>
      </c>
      <c r="BN2715" s="14">
        <f t="shared" si="3973"/>
        <v>0.5760659569215788</v>
      </c>
    </row>
    <row r="2716" spans="1:66" x14ac:dyDescent="0.25">
      <c r="A2716" t="s">
        <v>338</v>
      </c>
      <c r="B2716" t="s">
        <v>492</v>
      </c>
      <c r="C2716" t="s">
        <v>71</v>
      </c>
      <c r="D2716" s="7" t="s">
        <v>510</v>
      </c>
      <c r="E2716" s="10">
        <f>VLOOKUP(A2716,home!$A$2:$E$405,3,FALSE)</f>
        <v>1.4215</v>
      </c>
      <c r="F2716" s="10" t="e">
        <f>VLOOKUP(B2716,home!$B$2:$E$405,3,FALSE)</f>
        <v>#N/A</v>
      </c>
      <c r="G2716" s="10">
        <f>VLOOKUP(C2716,away!$B$2:$E$405,4,FALSE)</f>
        <v>0.99660000000000004</v>
      </c>
      <c r="H2716" s="10">
        <f>VLOOKUP(A2716,away!$A$2:$E$405,3,FALSE)</f>
        <v>1.0277000000000001</v>
      </c>
      <c r="I2716" s="10">
        <f>VLOOKUP(C2716,away!$B$2:$E$405,3,FALSE)</f>
        <v>0.97299999999999998</v>
      </c>
      <c r="J2716" s="10" t="e">
        <f>VLOOKUP(B2716,home!$B$2:$E$405,4,FALSE)</f>
        <v>#N/A</v>
      </c>
      <c r="K2716" s="12" t="e">
        <f t="shared" si="3918"/>
        <v>#N/A</v>
      </c>
      <c r="L2716" s="12" t="e">
        <f t="shared" si="3919"/>
        <v>#N/A</v>
      </c>
      <c r="M2716" s="13" t="e">
        <f t="shared" si="3920"/>
        <v>#N/A</v>
      </c>
      <c r="N2716" s="13" t="e">
        <f t="shared" si="3921"/>
        <v>#N/A</v>
      </c>
      <c r="O2716" s="13" t="e">
        <f t="shared" si="3922"/>
        <v>#N/A</v>
      </c>
      <c r="P2716" s="13" t="e">
        <f t="shared" si="3923"/>
        <v>#N/A</v>
      </c>
      <c r="Q2716" s="13" t="e">
        <f t="shared" si="3924"/>
        <v>#N/A</v>
      </c>
      <c r="R2716" s="13" t="e">
        <f t="shared" si="3925"/>
        <v>#N/A</v>
      </c>
      <c r="S2716" s="13" t="e">
        <f t="shared" si="3926"/>
        <v>#N/A</v>
      </c>
      <c r="T2716" s="13" t="e">
        <f t="shared" si="3927"/>
        <v>#N/A</v>
      </c>
      <c r="U2716" s="13" t="e">
        <f t="shared" si="3928"/>
        <v>#N/A</v>
      </c>
      <c r="V2716" s="13" t="e">
        <f t="shared" si="3929"/>
        <v>#N/A</v>
      </c>
      <c r="W2716" s="13" t="e">
        <f t="shared" si="3930"/>
        <v>#N/A</v>
      </c>
      <c r="X2716" s="13" t="e">
        <f t="shared" si="3931"/>
        <v>#N/A</v>
      </c>
      <c r="Y2716" s="13" t="e">
        <f t="shared" si="3932"/>
        <v>#N/A</v>
      </c>
      <c r="Z2716" s="13" t="e">
        <f t="shared" si="3933"/>
        <v>#N/A</v>
      </c>
      <c r="AA2716" s="13" t="e">
        <f t="shared" si="3934"/>
        <v>#N/A</v>
      </c>
      <c r="AB2716" s="13" t="e">
        <f t="shared" si="3935"/>
        <v>#N/A</v>
      </c>
      <c r="AC2716" s="13" t="e">
        <f t="shared" si="3936"/>
        <v>#N/A</v>
      </c>
      <c r="AD2716" s="13" t="e">
        <f t="shared" si="3937"/>
        <v>#N/A</v>
      </c>
      <c r="AE2716" s="13" t="e">
        <f t="shared" si="3938"/>
        <v>#N/A</v>
      </c>
      <c r="AF2716" s="13" t="e">
        <f t="shared" si="3939"/>
        <v>#N/A</v>
      </c>
      <c r="AG2716" s="13" t="e">
        <f t="shared" si="3940"/>
        <v>#N/A</v>
      </c>
      <c r="AH2716" s="13" t="e">
        <f t="shared" si="3941"/>
        <v>#N/A</v>
      </c>
      <c r="AI2716" s="13" t="e">
        <f t="shared" si="3942"/>
        <v>#N/A</v>
      </c>
      <c r="AJ2716" s="13" t="e">
        <f t="shared" si="3943"/>
        <v>#N/A</v>
      </c>
      <c r="AK2716" s="13" t="e">
        <f t="shared" si="3944"/>
        <v>#N/A</v>
      </c>
      <c r="AL2716" s="13" t="e">
        <f t="shared" si="3945"/>
        <v>#N/A</v>
      </c>
      <c r="AM2716" s="13" t="e">
        <f t="shared" si="3946"/>
        <v>#N/A</v>
      </c>
      <c r="AN2716" s="13" t="e">
        <f t="shared" si="3947"/>
        <v>#N/A</v>
      </c>
      <c r="AO2716" s="13" t="e">
        <f t="shared" si="3948"/>
        <v>#N/A</v>
      </c>
      <c r="AP2716" s="13" t="e">
        <f t="shared" si="3949"/>
        <v>#N/A</v>
      </c>
      <c r="AQ2716" s="13" t="e">
        <f t="shared" si="3950"/>
        <v>#N/A</v>
      </c>
      <c r="AR2716" s="13" t="e">
        <f t="shared" si="3951"/>
        <v>#N/A</v>
      </c>
      <c r="AS2716" s="13" t="e">
        <f t="shared" si="3952"/>
        <v>#N/A</v>
      </c>
      <c r="AT2716" s="13" t="e">
        <f t="shared" si="3953"/>
        <v>#N/A</v>
      </c>
      <c r="AU2716" s="13" t="e">
        <f t="shared" si="3954"/>
        <v>#N/A</v>
      </c>
      <c r="AV2716" s="13" t="e">
        <f t="shared" si="3955"/>
        <v>#N/A</v>
      </c>
      <c r="AW2716" s="13" t="e">
        <f t="shared" si="3956"/>
        <v>#N/A</v>
      </c>
      <c r="AX2716" s="13" t="e">
        <f t="shared" si="3957"/>
        <v>#N/A</v>
      </c>
      <c r="AY2716" s="13" t="e">
        <f t="shared" si="3958"/>
        <v>#N/A</v>
      </c>
      <c r="AZ2716" s="13" t="e">
        <f t="shared" si="3959"/>
        <v>#N/A</v>
      </c>
      <c r="BA2716" s="13" t="e">
        <f t="shared" si="3960"/>
        <v>#N/A</v>
      </c>
      <c r="BB2716" s="13" t="e">
        <f t="shared" si="3961"/>
        <v>#N/A</v>
      </c>
      <c r="BC2716" s="13" t="e">
        <f t="shared" si="3962"/>
        <v>#N/A</v>
      </c>
      <c r="BD2716" s="13" t="e">
        <f t="shared" si="3963"/>
        <v>#N/A</v>
      </c>
      <c r="BE2716" s="13" t="e">
        <f t="shared" si="3964"/>
        <v>#N/A</v>
      </c>
      <c r="BF2716" s="13" t="e">
        <f t="shared" si="3965"/>
        <v>#N/A</v>
      </c>
      <c r="BG2716" s="13" t="e">
        <f t="shared" si="3966"/>
        <v>#N/A</v>
      </c>
      <c r="BH2716" s="13" t="e">
        <f t="shared" si="3967"/>
        <v>#N/A</v>
      </c>
      <c r="BI2716" s="13" t="e">
        <f t="shared" si="3968"/>
        <v>#N/A</v>
      </c>
      <c r="BJ2716" s="14" t="e">
        <f t="shared" si="3969"/>
        <v>#N/A</v>
      </c>
      <c r="BK2716" s="14" t="e">
        <f t="shared" si="3970"/>
        <v>#N/A</v>
      </c>
      <c r="BL2716" s="14" t="e">
        <f t="shared" si="3971"/>
        <v>#N/A</v>
      </c>
      <c r="BM2716" s="14" t="e">
        <f t="shared" si="3972"/>
        <v>#N/A</v>
      </c>
      <c r="BN2716" s="14" t="e">
        <f t="shared" si="3973"/>
        <v>#N/A</v>
      </c>
    </row>
    <row r="2717" spans="1:66" x14ac:dyDescent="0.25">
      <c r="A2717" t="s">
        <v>338</v>
      </c>
      <c r="B2717" t="s">
        <v>81</v>
      </c>
      <c r="C2717" t="s">
        <v>72</v>
      </c>
      <c r="D2717" s="7" t="s">
        <v>510</v>
      </c>
      <c r="E2717" s="10">
        <f>VLOOKUP(A2717,home!$A$2:$E$405,3,FALSE)</f>
        <v>1.4215</v>
      </c>
      <c r="F2717" s="10">
        <f>VLOOKUP(B2717,home!$B$2:$E$405,3,FALSE)</f>
        <v>0.97409999999999997</v>
      </c>
      <c r="G2717" s="10">
        <f>VLOOKUP(C2717,away!$B$2:$E$405,4,FALSE)</f>
        <v>0.91990000000000005</v>
      </c>
      <c r="H2717" s="10">
        <f>VLOOKUP(A2717,away!$A$2:$E$405,3,FALSE)</f>
        <v>1.0277000000000001</v>
      </c>
      <c r="I2717" s="10">
        <f>VLOOKUP(C2717,away!$B$2:$E$405,3,FALSE)</f>
        <v>0.74850000000000005</v>
      </c>
      <c r="J2717" s="10">
        <f>VLOOKUP(B2717,home!$B$2:$E$405,4,FALSE)</f>
        <v>0.97299999999999998</v>
      </c>
      <c r="K2717" s="12">
        <f t="shared" si="3918"/>
        <v>1.2737700296849999</v>
      </c>
      <c r="L2717" s="12">
        <f t="shared" si="3919"/>
        <v>0.74846414685000007</v>
      </c>
      <c r="M2717" s="13">
        <f t="shared" si="3920"/>
        <v>0.1323594201842235</v>
      </c>
      <c r="N2717" s="13">
        <f t="shared" si="3921"/>
        <v>0.16859546257714775</v>
      </c>
      <c r="O2717" s="13">
        <f t="shared" si="3922"/>
        <v>9.9066280505745521E-2</v>
      </c>
      <c r="P2717" s="13">
        <f t="shared" si="3923"/>
        <v>0.12618765906058599</v>
      </c>
      <c r="Q2717" s="13">
        <f t="shared" si="3924"/>
        <v>0.10737592368582492</v>
      </c>
      <c r="R2717" s="13">
        <f t="shared" si="3925"/>
        <v>3.7073779560167809E-2</v>
      </c>
      <c r="S2717" s="13">
        <f t="shared" si="3926"/>
        <v>3.0075919940242887E-2</v>
      </c>
      <c r="T2717" s="13">
        <f t="shared" si="3927"/>
        <v>8.0367029113741661E-2</v>
      </c>
      <c r="U2717" s="13">
        <f t="shared" si="3928"/>
        <v>4.7223469290890094E-2</v>
      </c>
      <c r="V2717" s="13">
        <f t="shared" si="3929"/>
        <v>3.1859462045513089E-3</v>
      </c>
      <c r="W2717" s="13">
        <f t="shared" si="3930"/>
        <v>4.5590744500249164E-2</v>
      </c>
      <c r="X2717" s="13">
        <f t="shared" si="3931"/>
        <v>3.412303768663532E-2</v>
      </c>
      <c r="Y2717" s="13">
        <f t="shared" si="3932"/>
        <v>1.2769935145028954E-2</v>
      </c>
      <c r="Z2717" s="13">
        <f t="shared" si="3933"/>
        <v>9.2494649296686552E-3</v>
      </c>
      <c r="AA2717" s="13">
        <f t="shared" si="3934"/>
        <v>1.1781691218034409E-2</v>
      </c>
      <c r="AB2717" s="13">
        <f t="shared" si="3935"/>
        <v>7.5035825862675978E-3</v>
      </c>
      <c r="AC2717" s="13">
        <f t="shared" si="3936"/>
        <v>1.8983683447206193E-4</v>
      </c>
      <c r="AD2717" s="13">
        <f t="shared" si="3937"/>
        <v>1.4518030993860906E-2</v>
      </c>
      <c r="AE2717" s="13">
        <f t="shared" si="3938"/>
        <v>1.0866225681761961E-2</v>
      </c>
      <c r="AF2717" s="13">
        <f t="shared" si="3939"/>
        <v>4.0664901671897636E-3</v>
      </c>
      <c r="AG2717" s="13">
        <f t="shared" si="3940"/>
        <v>1.0145406978865333E-3</v>
      </c>
      <c r="AH2717" s="13">
        <f t="shared" si="3941"/>
        <v>1.7307232193508612E-3</v>
      </c>
      <c r="AI2717" s="13">
        <f t="shared" si="3942"/>
        <v>2.204543366489065E-3</v>
      </c>
      <c r="AJ2717" s="13">
        <f t="shared" si="3943"/>
        <v>1.4040406346873234E-3</v>
      </c>
      <c r="AK2717" s="13">
        <f t="shared" si="3944"/>
        <v>5.9614162697487275E-4</v>
      </c>
      <c r="AL2717" s="13">
        <f t="shared" si="3945"/>
        <v>7.239398816392452E-6</v>
      </c>
      <c r="AM2717" s="13">
        <f t="shared" si="3946"/>
        <v>3.6985265540035923E-3</v>
      </c>
      <c r="AN2717" s="13">
        <f t="shared" si="3947"/>
        <v>2.7682145218443691E-3</v>
      </c>
      <c r="AO2717" s="13">
        <f t="shared" si="3948"/>
        <v>1.0359546601950134E-3</v>
      </c>
      <c r="AP2717" s="13">
        <f t="shared" si="3949"/>
        <v>2.5845830697271411E-4</v>
      </c>
      <c r="AQ2717" s="13">
        <f t="shared" si="3950"/>
        <v>4.8361694056156968E-5</v>
      </c>
      <c r="AR2717" s="13">
        <f t="shared" si="3951"/>
        <v>2.5907685556098573E-4</v>
      </c>
      <c r="AS2717" s="13">
        <f t="shared" si="3952"/>
        <v>3.3000433399861317E-4</v>
      </c>
      <c r="AT2717" s="13">
        <f t="shared" si="3953"/>
        <v>2.1017481515679613E-4</v>
      </c>
      <c r="AU2717" s="13">
        <f t="shared" si="3954"/>
        <v>8.9238126847103854E-5</v>
      </c>
      <c r="AV2717" s="13">
        <f t="shared" si="3955"/>
        <v>2.8417212870767318E-5</v>
      </c>
      <c r="AW2717" s="13">
        <f t="shared" si="3956"/>
        <v>1.9171762017707768E-7</v>
      </c>
      <c r="AX2717" s="13">
        <f t="shared" si="3957"/>
        <v>7.8517871308065169E-4</v>
      </c>
      <c r="AY2717" s="13">
        <f t="shared" si="3958"/>
        <v>5.8767811561069095E-4</v>
      </c>
      <c r="AZ2717" s="13">
        <f t="shared" si="3959"/>
        <v>2.1992799971148574E-4</v>
      </c>
      <c r="BA2717" s="13">
        <f t="shared" si="3960"/>
        <v>5.4869407557494737E-5</v>
      </c>
      <c r="BB2717" s="13">
        <f t="shared" si="3961"/>
        <v>1.026694607892131E-5</v>
      </c>
      <c r="BC2717" s="13">
        <f t="shared" si="3962"/>
        <v>1.5368882075429591E-6</v>
      </c>
      <c r="BD2717" s="13">
        <f t="shared" si="3963"/>
        <v>3.2318289611005626E-5</v>
      </c>
      <c r="BE2717" s="13">
        <f t="shared" si="3964"/>
        <v>4.1166068717179061E-5</v>
      </c>
      <c r="BF2717" s="13">
        <f t="shared" si="3965"/>
        <v>2.6218052285947966E-5</v>
      </c>
      <c r="BG2717" s="13">
        <f t="shared" si="3966"/>
        <v>1.1131923079518275E-5</v>
      </c>
      <c r="BH2717" s="13">
        <f t="shared" si="3967"/>
        <v>3.5448774978622818E-6</v>
      </c>
      <c r="BI2717" s="13">
        <f t="shared" si="3968"/>
        <v>9.030717431363457E-7</v>
      </c>
      <c r="BJ2717" s="14">
        <f t="shared" si="3969"/>
        <v>0.48875639405664556</v>
      </c>
      <c r="BK2717" s="14">
        <f t="shared" si="3970"/>
        <v>0.2925936997385028</v>
      </c>
      <c r="BL2717" s="14">
        <f t="shared" si="3971"/>
        <v>0.20961644563597651</v>
      </c>
      <c r="BM2717" s="14">
        <f t="shared" si="3972"/>
        <v>0.32896999238910751</v>
      </c>
      <c r="BN2717" s="14">
        <f t="shared" si="3973"/>
        <v>0.67065852557369554</v>
      </c>
    </row>
    <row r="2718" spans="1:66" x14ac:dyDescent="0.25">
      <c r="A2718" t="s">
        <v>338</v>
      </c>
      <c r="B2718" t="s">
        <v>92</v>
      </c>
      <c r="C2718" t="s">
        <v>90</v>
      </c>
      <c r="D2718" s="7" t="s">
        <v>510</v>
      </c>
      <c r="E2718" s="10">
        <f>VLOOKUP(A2718,home!$A$2:$E$405,3,FALSE)</f>
        <v>1.4215</v>
      </c>
      <c r="F2718" s="10">
        <f>VLOOKUP(B2718,home!$B$2:$E$405,3,FALSE)</f>
        <v>0.87939999999999996</v>
      </c>
      <c r="G2718" s="10">
        <f>VLOOKUP(C2718,away!$B$2:$E$405,4,FALSE)</f>
        <v>0.58620000000000005</v>
      </c>
      <c r="H2718" s="10">
        <f>VLOOKUP(A2718,away!$A$2:$E$405,3,FALSE)</f>
        <v>1.0277000000000001</v>
      </c>
      <c r="I2718" s="10">
        <f>VLOOKUP(C2718,away!$B$2:$E$405,3,FALSE)</f>
        <v>1.7839</v>
      </c>
      <c r="J2718" s="10">
        <f>VLOOKUP(B2718,home!$B$2:$E$405,4,FALSE)</f>
        <v>0.97299999999999998</v>
      </c>
      <c r="K2718" s="12">
        <f t="shared" si="3918"/>
        <v>0.73278933402000002</v>
      </c>
      <c r="L2718" s="12">
        <f t="shared" si="3919"/>
        <v>1.7838145511900001</v>
      </c>
      <c r="M2718" s="13">
        <f t="shared" si="3920"/>
        <v>8.0733321330003521E-2</v>
      </c>
      <c r="N2718" s="13">
        <f t="shared" si="3921"/>
        <v>5.9160516770635947E-2</v>
      </c>
      <c r="O2718" s="13">
        <f t="shared" si="3922"/>
        <v>0.14401327335435832</v>
      </c>
      <c r="P2718" s="13">
        <f t="shared" si="3923"/>
        <v>0.10553139067138044</v>
      </c>
      <c r="Q2718" s="13">
        <f t="shared" si="3924"/>
        <v>2.1676097842316677E-2</v>
      </c>
      <c r="R2718" s="13">
        <f t="shared" si="3925"/>
        <v>0.12844648628700375</v>
      </c>
      <c r="S2718" s="13">
        <f t="shared" si="3926"/>
        <v>3.4486610465066556E-2</v>
      </c>
      <c r="T2718" s="13">
        <f t="shared" si="3927"/>
        <v>3.8666138744142653E-2</v>
      </c>
      <c r="U2718" s="13">
        <f t="shared" si="3928"/>
        <v>9.4124215143462545E-2</v>
      </c>
      <c r="V2718" s="13">
        <f t="shared" si="3929"/>
        <v>5.0088363652973991E-3</v>
      </c>
      <c r="W2718" s="13">
        <f t="shared" si="3930"/>
        <v>5.2946711006745337E-3</v>
      </c>
      <c r="X2718" s="13">
        <f t="shared" si="3931"/>
        <v>9.4447113531484078E-3</v>
      </c>
      <c r="Y2718" s="13">
        <f t="shared" si="3932"/>
        <v>8.423806771767765E-3</v>
      </c>
      <c r="Z2718" s="13">
        <f t="shared" si="3933"/>
        <v>7.6374903762661359E-2</v>
      </c>
      <c r="AA2718" s="13">
        <f t="shared" si="3934"/>
        <v>5.5966714864082209E-2</v>
      </c>
      <c r="AB2718" s="13">
        <f t="shared" si="3935"/>
        <v>2.0505905856269015E-2</v>
      </c>
      <c r="AC2718" s="13">
        <f t="shared" si="3936"/>
        <v>4.0920949566363677E-4</v>
      </c>
      <c r="AD2718" s="13">
        <f t="shared" si="3937"/>
        <v>9.6996962742955774E-4</v>
      </c>
      <c r="AE2718" s="13">
        <f t="shared" si="3938"/>
        <v>1.7302459356211882E-3</v>
      </c>
      <c r="AF2718" s="13">
        <f t="shared" si="3939"/>
        <v>1.5432189385492161E-3</v>
      </c>
      <c r="AG2718" s="13">
        <f t="shared" si="3940"/>
        <v>9.1760546608535927E-4</v>
      </c>
      <c r="AH2718" s="13">
        <f t="shared" si="3941"/>
        <v>3.4059666169392828E-2</v>
      </c>
      <c r="AI2718" s="13">
        <f t="shared" si="3942"/>
        <v>2.4958560089212895E-2</v>
      </c>
      <c r="AJ2718" s="13">
        <f t="shared" si="3943"/>
        <v>9.1446833129362332E-3</v>
      </c>
      <c r="AK2718" s="13">
        <f t="shared" si="3944"/>
        <v>2.2337087982367844E-3</v>
      </c>
      <c r="AL2718" s="13">
        <f t="shared" si="3945"/>
        <v>2.139609590780895E-5</v>
      </c>
      <c r="AM2718" s="13">
        <f t="shared" si="3946"/>
        <v>1.4215667946074667E-4</v>
      </c>
      <c r="AN2718" s="13">
        <f t="shared" si="3947"/>
        <v>2.5358115337093256E-4</v>
      </c>
      <c r="AO2718" s="13">
        <f t="shared" si="3948"/>
        <v>2.2617087564530633E-4</v>
      </c>
      <c r="AP2718" s="13">
        <f t="shared" si="3949"/>
        <v>1.3448229967716048E-4</v>
      </c>
      <c r="AQ2718" s="13">
        <f t="shared" si="3950"/>
        <v>5.9972870760403318E-5</v>
      </c>
      <c r="AR2718" s="13">
        <f t="shared" si="3951"/>
        <v>1.2151225624327343E-2</v>
      </c>
      <c r="AS2718" s="13">
        <f t="shared" si="3952"/>
        <v>8.9042885327775927E-3</v>
      </c>
      <c r="AT2718" s="13">
        <f t="shared" si="3953"/>
        <v>3.262483831928007E-3</v>
      </c>
      <c r="AU2718" s="13">
        <f t="shared" si="3954"/>
        <v>7.96904451483181E-4</v>
      </c>
      <c r="AV2718" s="13">
        <f t="shared" si="3955"/>
        <v>1.4599077056998334E-4</v>
      </c>
      <c r="AW2718" s="13">
        <f t="shared" si="3956"/>
        <v>7.768924070327407E-7</v>
      </c>
      <c r="AX2718" s="13">
        <f t="shared" si="3957"/>
        <v>1.7361816411422528E-5</v>
      </c>
      <c r="AY2718" s="13">
        <f t="shared" si="3958"/>
        <v>3.0970260749784852E-5</v>
      </c>
      <c r="AZ2718" s="13">
        <f t="shared" si="3959"/>
        <v>2.7622600889807378E-5</v>
      </c>
      <c r="BA2718" s="13">
        <f t="shared" si="3960"/>
        <v>1.6424532469650746E-5</v>
      </c>
      <c r="BB2718" s="13">
        <f t="shared" si="3961"/>
        <v>7.3245800039639122E-6</v>
      </c>
      <c r="BC2718" s="13">
        <f t="shared" si="3962"/>
        <v>2.613138478485228E-6</v>
      </c>
      <c r="BD2718" s="13">
        <f t="shared" si="3963"/>
        <v>3.6125888472446498E-3</v>
      </c>
      <c r="BE2718" s="13">
        <f t="shared" si="3964"/>
        <v>2.6472665754604862E-3</v>
      </c>
      <c r="BF2718" s="13">
        <f t="shared" si="3965"/>
        <v>9.6994435540254781E-4</v>
      </c>
      <c r="BG2718" s="13">
        <f t="shared" si="3966"/>
        <v>2.3692162607729717E-4</v>
      </c>
      <c r="BH2718" s="13">
        <f t="shared" si="3967"/>
        <v>4.3403410147029503E-5</v>
      </c>
      <c r="BI2718" s="13">
        <f t="shared" si="3968"/>
        <v>6.3611112031677338E-6</v>
      </c>
      <c r="BJ2718" s="14">
        <f t="shared" si="3969"/>
        <v>0.14874566335828895</v>
      </c>
      <c r="BK2718" s="14">
        <f t="shared" si="3970"/>
        <v>0.22622173468406914</v>
      </c>
      <c r="BL2718" s="14">
        <f t="shared" si="3971"/>
        <v>0.54623059301157573</v>
      </c>
      <c r="BM2718" s="14">
        <f t="shared" si="3972"/>
        <v>0.45798161519255387</v>
      </c>
      <c r="BN2718" s="14">
        <f t="shared" si="3973"/>
        <v>0.53956108625569865</v>
      </c>
    </row>
    <row r="2719" spans="1:66" x14ac:dyDescent="0.25">
      <c r="A2719" t="s">
        <v>338</v>
      </c>
      <c r="B2719" t="s">
        <v>87</v>
      </c>
      <c r="C2719" t="s">
        <v>93</v>
      </c>
      <c r="D2719" s="7" t="s">
        <v>510</v>
      </c>
      <c r="E2719" s="10">
        <f>VLOOKUP(A2719,home!$A$2:$E$405,3,FALSE)</f>
        <v>1.4215</v>
      </c>
      <c r="F2719" s="10">
        <f>VLOOKUP(B2719,home!$B$2:$E$405,3,FALSE)</f>
        <v>0.82069999999999999</v>
      </c>
      <c r="G2719" s="10">
        <f>VLOOKUP(C2719,away!$B$2:$E$405,4,FALSE)</f>
        <v>0.99660000000000004</v>
      </c>
      <c r="H2719" s="10">
        <f>VLOOKUP(A2719,away!$A$2:$E$405,3,FALSE)</f>
        <v>1.0277000000000001</v>
      </c>
      <c r="I2719" s="10">
        <f>VLOOKUP(C2719,away!$B$2:$E$405,3,FALSE)</f>
        <v>0.56759999999999999</v>
      </c>
      <c r="J2719" s="10">
        <f>VLOOKUP(B2719,home!$B$2:$E$405,4,FALSE)</f>
        <v>1.0541</v>
      </c>
      <c r="K2719" s="12">
        <f t="shared" si="3918"/>
        <v>1.1626585248300001</v>
      </c>
      <c r="L2719" s="12">
        <f t="shared" si="3919"/>
        <v>0.61488026833200005</v>
      </c>
      <c r="M2719" s="13">
        <f t="shared" si="3920"/>
        <v>0.16905371181517762</v>
      </c>
      <c r="N2719" s="13">
        <f t="shared" si="3921"/>
        <v>0.19655173919607033</v>
      </c>
      <c r="O2719" s="13">
        <f t="shared" si="3922"/>
        <v>0.10394779168343701</v>
      </c>
      <c r="P2719" s="13">
        <f t="shared" si="3923"/>
        <v>0.12085578613800102</v>
      </c>
      <c r="Q2719" s="13">
        <f t="shared" si="3924"/>
        <v>0.11426127757323705</v>
      </c>
      <c r="R2719" s="13">
        <f t="shared" si="3925"/>
        <v>3.1957723021415294E-2</v>
      </c>
      <c r="S2719" s="13">
        <f t="shared" si="3926"/>
        <v>2.1599823047663644E-2</v>
      </c>
      <c r="T2719" s="13">
        <f t="shared" si="3927"/>
        <v>7.0257005014189133E-2</v>
      </c>
      <c r="U2719" s="13">
        <f t="shared" si="3928"/>
        <v>3.7155919105004438E-2</v>
      </c>
      <c r="V2719" s="13">
        <f t="shared" si="3929"/>
        <v>1.7157358299112393E-3</v>
      </c>
      <c r="W2719" s="13">
        <f t="shared" si="3930"/>
        <v>4.4282282809496983E-2</v>
      </c>
      <c r="X2719" s="13">
        <f t="shared" si="3931"/>
        <v>2.7228301936257016E-2</v>
      </c>
      <c r="Y2719" s="13">
        <f t="shared" si="3932"/>
        <v>8.3710728003952156E-3</v>
      </c>
      <c r="Z2719" s="13">
        <f t="shared" si="3933"/>
        <v>6.5500577688958582E-3</v>
      </c>
      <c r="AA2719" s="13">
        <f t="shared" si="3934"/>
        <v>7.6154805031357397E-3</v>
      </c>
      <c r="AB2719" s="13">
        <f t="shared" si="3935"/>
        <v>4.427101663823714E-3</v>
      </c>
      <c r="AC2719" s="13">
        <f t="shared" si="3936"/>
        <v>7.6660769638910804E-5</v>
      </c>
      <c r="AD2719" s="13">
        <f t="shared" si="3937"/>
        <v>1.2871293401848654E-2</v>
      </c>
      <c r="AE2719" s="13">
        <f t="shared" si="3938"/>
        <v>7.9143043407086007E-3</v>
      </c>
      <c r="AF2719" s="13">
        <f t="shared" si="3939"/>
        <v>2.4331747883380088E-3</v>
      </c>
      <c r="AG2719" s="13">
        <f t="shared" si="3940"/>
        <v>4.9870372225064414E-4</v>
      </c>
      <c r="AH2719" s="13">
        <f t="shared" si="3941"/>
        <v>1.0068753196321965E-3</v>
      </c>
      <c r="AI2719" s="13">
        <f t="shared" si="3942"/>
        <v>1.1706521738113042E-3</v>
      </c>
      <c r="AJ2719" s="13">
        <f t="shared" si="3943"/>
        <v>6.8053436474624211E-4</v>
      </c>
      <c r="AK2719" s="13">
        <f t="shared" si="3944"/>
        <v>2.6374302687066231E-4</v>
      </c>
      <c r="AL2719" s="13">
        <f t="shared" si="3945"/>
        <v>2.1921784458146322E-6</v>
      </c>
      <c r="AM2719" s="13">
        <f t="shared" si="3946"/>
        <v>2.9929837998494925E-3</v>
      </c>
      <c r="AN2719" s="13">
        <f t="shared" si="3947"/>
        <v>1.840326681964785E-3</v>
      </c>
      <c r="AO2719" s="13">
        <f t="shared" si="3948"/>
        <v>5.6579028201252319E-4</v>
      </c>
      <c r="AP2719" s="13">
        <f t="shared" si="3949"/>
        <v>1.1596442680783276E-4</v>
      </c>
      <c r="AQ2719" s="13">
        <f t="shared" si="3950"/>
        <v>1.7826059468141693E-5</v>
      </c>
      <c r="AR2719" s="13">
        <f t="shared" si="3951"/>
        <v>1.2382155334246273E-4</v>
      </c>
      <c r="AS2719" s="13">
        <f t="shared" si="3952"/>
        <v>1.4396218455130688E-4</v>
      </c>
      <c r="AT2719" s="13">
        <f t="shared" si="3953"/>
        <v>8.3689430560863361E-5</v>
      </c>
      <c r="AU2719" s="13">
        <f t="shared" si="3954"/>
        <v>3.2434076626585375E-5</v>
      </c>
      <c r="AV2719" s="13">
        <f t="shared" si="3955"/>
        <v>9.4274389212222299E-6</v>
      </c>
      <c r="AW2719" s="13">
        <f t="shared" si="3956"/>
        <v>4.3532753679782236E-8</v>
      </c>
      <c r="AX2719" s="13">
        <f t="shared" si="3957"/>
        <v>5.7996968826218352E-4</v>
      </c>
      <c r="AY2719" s="13">
        <f t="shared" si="3958"/>
        <v>3.5661191754307787E-4</v>
      </c>
      <c r="AZ2719" s="13">
        <f t="shared" si="3959"/>
        <v>1.096368157746384E-4</v>
      </c>
      <c r="BA2719" s="13">
        <f t="shared" si="3960"/>
        <v>2.2471171567525237E-5</v>
      </c>
      <c r="BB2719" s="13">
        <f t="shared" si="3961"/>
        <v>3.4542700007935815E-6</v>
      </c>
      <c r="BC2719" s="13">
        <f t="shared" si="3962"/>
        <v>4.2479249299582733E-7</v>
      </c>
      <c r="BD2719" s="13">
        <f t="shared" si="3963"/>
        <v>1.2689238324083082E-5</v>
      </c>
      <c r="BE2719" s="13">
        <f t="shared" si="3964"/>
        <v>1.4753251111094738E-5</v>
      </c>
      <c r="BF2719" s="13">
        <f t="shared" si="3965"/>
        <v>8.5764965866359871E-6</v>
      </c>
      <c r="BG2719" s="13">
        <f t="shared" si="3966"/>
        <v>3.323845623209242E-6</v>
      </c>
      <c r="BH2719" s="13">
        <f t="shared" si="3967"/>
        <v>9.661243622607769E-7</v>
      </c>
      <c r="BI2719" s="13">
        <f t="shared" si="3968"/>
        <v>2.2465454516568784E-7</v>
      </c>
      <c r="BJ2719" s="14">
        <f t="shared" si="3969"/>
        <v>0.49127461548853568</v>
      </c>
      <c r="BK2719" s="14">
        <f t="shared" si="3970"/>
        <v>0.31366052169638142</v>
      </c>
      <c r="BL2719" s="14">
        <f t="shared" si="3971"/>
        <v>0.18865968915643144</v>
      </c>
      <c r="BM2719" s="14">
        <f t="shared" si="3972"/>
        <v>0.2631602862981165</v>
      </c>
      <c r="BN2719" s="14">
        <f t="shared" si="3973"/>
        <v>0.73662802942733829</v>
      </c>
    </row>
    <row r="2720" spans="1:66" x14ac:dyDescent="0.25">
      <c r="A2720" t="s">
        <v>350</v>
      </c>
      <c r="B2720" t="s">
        <v>105</v>
      </c>
      <c r="C2720" t="s">
        <v>99</v>
      </c>
      <c r="D2720" s="7" t="s">
        <v>510</v>
      </c>
      <c r="E2720" s="10">
        <f>VLOOKUP(A2720,home!$A$2:$E$405,3,FALSE)</f>
        <v>1.6204000000000001</v>
      </c>
      <c r="F2720" s="10">
        <f>VLOOKUP(B2720,home!$B$2:$E$405,3,FALSE)</f>
        <v>1.8513999999999999</v>
      </c>
      <c r="G2720" s="10">
        <f>VLOOKUP(C2720,away!$B$2:$E$405,4,FALSE)</f>
        <v>0.82279999999999998</v>
      </c>
      <c r="H2720" s="10">
        <f>VLOOKUP(A2720,away!$A$2:$E$405,3,FALSE)</f>
        <v>1.3241000000000001</v>
      </c>
      <c r="I2720" s="10">
        <f>VLOOKUP(C2720,away!$B$2:$E$405,3,FALSE)</f>
        <v>0.41959999999999997</v>
      </c>
      <c r="J2720" s="10">
        <f>VLOOKUP(B2720,home!$B$2:$E$405,4,FALSE)</f>
        <v>0.41959999999999997</v>
      </c>
      <c r="K2720" s="12">
        <f t="shared" si="3918"/>
        <v>2.4684070431679999</v>
      </c>
      <c r="L2720" s="12">
        <f t="shared" si="3919"/>
        <v>0.23312655425599998</v>
      </c>
      <c r="M2720" s="13">
        <f t="shared" si="3920"/>
        <v>6.7102525529178739E-2</v>
      </c>
      <c r="N2720" s="13">
        <f t="shared" si="3921"/>
        <v>0.1656363466305853</v>
      </c>
      <c r="O2720" s="13">
        <f t="shared" si="3922"/>
        <v>1.5643380558492709E-2</v>
      </c>
      <c r="P2720" s="13">
        <f t="shared" si="3923"/>
        <v>3.8614230749540762E-2</v>
      </c>
      <c r="Q2720" s="13">
        <f t="shared" si="3924"/>
        <v>0.2044289623137765</v>
      </c>
      <c r="R2720" s="13">
        <f t="shared" si="3925"/>
        <v>1.8234437032583525E-3</v>
      </c>
      <c r="S2720" s="13">
        <f t="shared" si="3926"/>
        <v>5.5551516303600596E-3</v>
      </c>
      <c r="T2720" s="13">
        <f t="shared" si="3927"/>
        <v>4.7657819574340392E-2</v>
      </c>
      <c r="U2720" s="13">
        <f t="shared" si="3928"/>
        <v>4.5010012799432571E-3</v>
      </c>
      <c r="V2720" s="13">
        <f t="shared" si="3929"/>
        <v>3.5519098111728655E-4</v>
      </c>
      <c r="W2720" s="13">
        <f t="shared" si="3930"/>
        <v>0.16820463013428386</v>
      </c>
      <c r="X2720" s="13">
        <f t="shared" si="3931"/>
        <v>3.9212965833110534E-2</v>
      </c>
      <c r="Y2720" s="13">
        <f t="shared" si="3932"/>
        <v>4.5707918034156563E-3</v>
      </c>
      <c r="Z2720" s="13">
        <f t="shared" si="3933"/>
        <v>1.4169771580680655E-4</v>
      </c>
      <c r="AA2720" s="13">
        <f t="shared" si="3934"/>
        <v>3.4976763969833891E-4</v>
      </c>
      <c r="AB2720" s="13">
        <f t="shared" si="3935"/>
        <v>4.316844526518136E-4</v>
      </c>
      <c r="AC2720" s="13">
        <f t="shared" si="3936"/>
        <v>1.2774692901698885E-5</v>
      </c>
      <c r="AD2720" s="13">
        <f t="shared" si="3937"/>
        <v>0.10379937342923366</v>
      </c>
      <c r="AE2720" s="13">
        <f t="shared" si="3938"/>
        <v>2.4198390261489046E-2</v>
      </c>
      <c r="AF2720" s="13">
        <f t="shared" si="3939"/>
        <v>2.8206436701014425E-3</v>
      </c>
      <c r="AG2720" s="13">
        <f t="shared" si="3940"/>
        <v>2.1918897986491557E-4</v>
      </c>
      <c r="AH2720" s="13">
        <f t="shared" si="3941"/>
        <v>8.2583750579966918E-6</v>
      </c>
      <c r="AI2720" s="13">
        <f t="shared" si="3942"/>
        <v>2.0385031158281971E-5</v>
      </c>
      <c r="AJ2720" s="13">
        <f t="shared" si="3943"/>
        <v>2.5159277243151177E-5</v>
      </c>
      <c r="AK2720" s="13">
        <f t="shared" si="3944"/>
        <v>2.0701112382670248E-5</v>
      </c>
      <c r="AL2720" s="13">
        <f t="shared" si="3945"/>
        <v>2.9404850894693821E-7</v>
      </c>
      <c r="AM2720" s="13">
        <f t="shared" si="3946"/>
        <v>5.1243820889829143E-2</v>
      </c>
      <c r="AN2720" s="13">
        <f t="shared" si="3947"/>
        <v>1.19462953909575E-2</v>
      </c>
      <c r="AO2720" s="13">
        <f t="shared" si="3948"/>
        <v>1.3924993403091276E-3</v>
      </c>
      <c r="AP2720" s="13">
        <f t="shared" si="3949"/>
        <v>1.082095243366733E-4</v>
      </c>
      <c r="AQ2720" s="13">
        <f t="shared" si="3950"/>
        <v>6.3066283865723564E-6</v>
      </c>
      <c r="AR2720" s="13">
        <f t="shared" si="3951"/>
        <v>3.8504930420489281E-7</v>
      </c>
      <c r="AS2720" s="13">
        <f t="shared" si="3952"/>
        <v>9.504584144662951E-7</v>
      </c>
      <c r="AT2720" s="13">
        <f t="shared" si="3953"/>
        <v>1.1730591222534464E-6</v>
      </c>
      <c r="AU2720" s="13">
        <f t="shared" si="3954"/>
        <v>9.6519579980762643E-7</v>
      </c>
      <c r="AV2720" s="13">
        <f t="shared" si="3955"/>
        <v>5.9562402757032897E-7</v>
      </c>
      <c r="AW2720" s="13">
        <f t="shared" si="3956"/>
        <v>4.7002937695765676E-9</v>
      </c>
      <c r="AX2720" s="13">
        <f t="shared" si="3957"/>
        <v>2.1081768067215619E-2</v>
      </c>
      <c r="AY2720" s="13">
        <f t="shared" si="3958"/>
        <v>4.9147199471341494E-3</v>
      </c>
      <c r="AZ2720" s="13">
        <f t="shared" si="3959"/>
        <v>5.7287586320430711E-4</v>
      </c>
      <c r="BA2720" s="13">
        <f t="shared" si="3960"/>
        <v>4.45175253350839E-5</v>
      </c>
      <c r="BB2720" s="13">
        <f t="shared" si="3961"/>
        <v>2.5945543213430732E-6</v>
      </c>
      <c r="BC2720" s="13">
        <f t="shared" si="3962"/>
        <v>1.2097190175294513E-7</v>
      </c>
      <c r="BD2720" s="13">
        <f t="shared" si="3963"/>
        <v>1.4960869584659468E-8</v>
      </c>
      <c r="BE2720" s="13">
        <f t="shared" si="3964"/>
        <v>3.6929515854691337E-8</v>
      </c>
      <c r="BF2720" s="13">
        <f t="shared" si="3965"/>
        <v>4.5578538518252217E-8</v>
      </c>
      <c r="BG2720" s="13">
        <f t="shared" si="3966"/>
        <v>3.7502128498585915E-8</v>
      </c>
      <c r="BH2720" s="13">
        <f t="shared" si="3967"/>
        <v>2.3142629529925211E-8</v>
      </c>
      <c r="BI2720" s="13">
        <f t="shared" si="3968"/>
        <v>1.1425085945819027E-8</v>
      </c>
      <c r="BJ2720" s="14">
        <f t="shared" si="3969"/>
        <v>0.85206284133313259</v>
      </c>
      <c r="BK2720" s="14">
        <f t="shared" si="3970"/>
        <v>0.11655488757874165</v>
      </c>
      <c r="BL2720" s="14">
        <f t="shared" si="3971"/>
        <v>2.2828020355322814E-2</v>
      </c>
      <c r="BM2720" s="14">
        <f t="shared" si="3972"/>
        <v>0.4934238422513309</v>
      </c>
      <c r="BN2720" s="14">
        <f t="shared" si="3973"/>
        <v>0.49324888948483236</v>
      </c>
    </row>
    <row r="2721" spans="1:66" x14ac:dyDescent="0.25">
      <c r="A2721" t="s">
        <v>342</v>
      </c>
      <c r="B2721" t="s">
        <v>174</v>
      </c>
      <c r="C2721" t="s">
        <v>170</v>
      </c>
      <c r="D2721" s="7" t="s">
        <v>510</v>
      </c>
      <c r="E2721" s="10">
        <f>VLOOKUP(A2721,home!$A$2:$E$405,3,FALSE)</f>
        <v>1.3548</v>
      </c>
      <c r="F2721" s="10">
        <f>VLOOKUP(B2721,home!$B$2:$E$405,3,FALSE)</f>
        <v>0.98419999999999996</v>
      </c>
      <c r="G2721" s="10">
        <f>VLOOKUP(C2721,away!$B$2:$E$405,4,FALSE)</f>
        <v>0.98419999999999996</v>
      </c>
      <c r="H2721" s="10">
        <f>VLOOKUP(A2721,away!$A$2:$E$405,3,FALSE)</f>
        <v>1.1719999999999999</v>
      </c>
      <c r="I2721" s="10">
        <f>VLOOKUP(C2721,away!$B$2:$E$405,3,FALSE)</f>
        <v>0.94799999999999995</v>
      </c>
      <c r="J2721" s="10">
        <f>VLOOKUP(B2721,home!$B$2:$E$405,4,FALSE)</f>
        <v>0.61619999999999997</v>
      </c>
      <c r="K2721" s="12">
        <f t="shared" si="3918"/>
        <v>1.3123265322719999</v>
      </c>
      <c r="L2721" s="12">
        <f t="shared" si="3919"/>
        <v>0.6846327071999998</v>
      </c>
      <c r="M2721" s="13">
        <f t="shared" si="3920"/>
        <v>0.13574743172878961</v>
      </c>
      <c r="N2721" s="13">
        <f t="shared" si="3921"/>
        <v>0.1781449563454725</v>
      </c>
      <c r="O2721" s="13">
        <f t="shared" si="3922"/>
        <v>9.293713167992837E-2</v>
      </c>
      <c r="P2721" s="13">
        <f t="shared" si="3923"/>
        <v>0.12196386373682662</v>
      </c>
      <c r="Q2721" s="13">
        <f t="shared" si="3924"/>
        <v>0.11689217640130041</v>
      </c>
      <c r="R2721" s="13">
        <f t="shared" si="3925"/>
        <v>3.1813900030716109E-2</v>
      </c>
      <c r="S2721" s="13">
        <f t="shared" si="3926"/>
        <v>2.7394964067044766E-2</v>
      </c>
      <c r="T2721" s="13">
        <f t="shared" si="3927"/>
        <v>8.0028207180122227E-2</v>
      </c>
      <c r="U2721" s="13">
        <f t="shared" si="3928"/>
        <v>4.1750225105357738E-2</v>
      </c>
      <c r="V2721" s="13">
        <f t="shared" si="3929"/>
        <v>2.7348138966584654E-3</v>
      </c>
      <c r="W2721" s="13">
        <f t="shared" si="3930"/>
        <v>5.1133568168815161E-2</v>
      </c>
      <c r="X2721" s="13">
        <f t="shared" si="3931"/>
        <v>3.5007713204211657E-2</v>
      </c>
      <c r="Y2721" s="13">
        <f t="shared" si="3932"/>
        <v>1.1983712731940301E-2</v>
      </c>
      <c r="Z2721" s="13">
        <f t="shared" si="3933"/>
        <v>7.2602788348731101E-3</v>
      </c>
      <c r="AA2721" s="13">
        <f t="shared" si="3934"/>
        <v>9.5278565466968244E-3</v>
      </c>
      <c r="AB2721" s="13">
        <f t="shared" si="3935"/>
        <v>6.2518294709558598E-3</v>
      </c>
      <c r="AC2721" s="13">
        <f t="shared" si="3936"/>
        <v>1.535703407008239E-4</v>
      </c>
      <c r="AD2721" s="13">
        <f t="shared" si="3937"/>
        <v>1.6775984549418779E-2</v>
      </c>
      <c r="AE2721" s="13">
        <f t="shared" si="3938"/>
        <v>1.1485387718013947E-2</v>
      </c>
      <c r="AF2721" s="13">
        <f t="shared" si="3939"/>
        <v>3.9316360433127575E-3</v>
      </c>
      <c r="AG2721" s="13">
        <f t="shared" si="3940"/>
        <v>8.9724220935276985E-4</v>
      </c>
      <c r="AH2721" s="13">
        <f t="shared" si="3941"/>
        <v>1.2426560884365092E-3</v>
      </c>
      <c r="AI2721" s="13">
        <f t="shared" si="3942"/>
        <v>1.6307705553445715E-3</v>
      </c>
      <c r="AJ2721" s="13">
        <f t="shared" si="3943"/>
        <v>1.070051733913313E-3</v>
      </c>
      <c r="AK2721" s="13">
        <f t="shared" si="3944"/>
        <v>4.6808576043936624E-4</v>
      </c>
      <c r="AL2721" s="13">
        <f t="shared" si="3945"/>
        <v>5.5190825693628283E-6</v>
      </c>
      <c r="AM2721" s="13">
        <f t="shared" si="3946"/>
        <v>4.4031139258374789E-3</v>
      </c>
      <c r="AN2721" s="13">
        <f t="shared" si="3947"/>
        <v>3.014515807156132E-3</v>
      </c>
      <c r="AO2721" s="13">
        <f t="shared" si="3948"/>
        <v>1.0319180589752474E-3</v>
      </c>
      <c r="AP2721" s="13">
        <f t="shared" si="3949"/>
        <v>2.3549495144159762E-4</v>
      </c>
      <c r="AQ2721" s="13">
        <f t="shared" si="3950"/>
        <v>4.0306886534348357E-5</v>
      </c>
      <c r="AR2721" s="13">
        <f t="shared" si="3951"/>
        <v>1.7015260038896998E-4</v>
      </c>
      <c r="AS2721" s="13">
        <f t="shared" si="3952"/>
        <v>2.2329577202552029E-4</v>
      </c>
      <c r="AT2721" s="13">
        <f t="shared" si="3953"/>
        <v>1.4651848308662509E-4</v>
      </c>
      <c r="AU2721" s="13">
        <f t="shared" si="3954"/>
        <v>6.4093364274274805E-5</v>
      </c>
      <c r="AV2721" s="13">
        <f t="shared" si="3955"/>
        <v>2.1027855619926283E-5</v>
      </c>
      <c r="AW2721" s="13">
        <f t="shared" si="3956"/>
        <v>1.377412256369424E-7</v>
      </c>
      <c r="AX2721" s="13">
        <f t="shared" si="3957"/>
        <v>9.6305387158214214E-4</v>
      </c>
      <c r="AY2721" s="13">
        <f t="shared" si="3958"/>
        <v>6.5933817928072295E-4</v>
      </c>
      <c r="AZ2721" s="13">
        <f t="shared" si="3959"/>
        <v>2.2570224132064003E-4</v>
      </c>
      <c r="BA2721" s="13">
        <f t="shared" si="3960"/>
        <v>5.1507712165485824E-5</v>
      </c>
      <c r="BB2721" s="13">
        <f t="shared" si="3961"/>
        <v>8.8159661053837281E-6</v>
      </c>
      <c r="BC2721" s="13">
        <f t="shared" si="3962"/>
        <v>1.2071397482624606E-6</v>
      </c>
      <c r="BD2721" s="13">
        <f t="shared" si="3963"/>
        <v>1.9415339240236701E-5</v>
      </c>
      <c r="BE2721" s="13">
        <f t="shared" si="3964"/>
        <v>2.5479264818024315E-5</v>
      </c>
      <c r="BF2721" s="13">
        <f t="shared" si="3965"/>
        <v>1.6718557621738916E-5</v>
      </c>
      <c r="BG2721" s="13">
        <f t="shared" si="3966"/>
        <v>7.3134022494420819E-6</v>
      </c>
      <c r="BH2721" s="13">
        <f t="shared" si="3967"/>
        <v>2.3993929532801426E-6</v>
      </c>
      <c r="BI2721" s="13">
        <f t="shared" si="3968"/>
        <v>6.297574067872004E-7</v>
      </c>
      <c r="BJ2721" s="14">
        <f t="shared" si="3969"/>
        <v>0.51691555929210786</v>
      </c>
      <c r="BK2721" s="14">
        <f t="shared" si="3970"/>
        <v>0.28865950103187038</v>
      </c>
      <c r="BL2721" s="14">
        <f t="shared" si="3971"/>
        <v>0.18738955076147343</v>
      </c>
      <c r="BM2721" s="14">
        <f t="shared" si="3972"/>
        <v>0.32206622955923614</v>
      </c>
      <c r="BN2721" s="14">
        <f t="shared" si="3973"/>
        <v>0.67749945992303373</v>
      </c>
    </row>
    <row r="2722" spans="1:66" x14ac:dyDescent="0.25">
      <c r="A2722" t="s">
        <v>343</v>
      </c>
      <c r="B2722" t="s">
        <v>491</v>
      </c>
      <c r="C2722" t="s">
        <v>490</v>
      </c>
      <c r="D2722" s="7" t="s">
        <v>510</v>
      </c>
      <c r="E2722" s="10">
        <f>VLOOKUP(A2722,home!$A$2:$E$405,3,FALSE)</f>
        <v>1.3052999999999999</v>
      </c>
      <c r="F2722" s="10" t="e">
        <f>VLOOKUP(B2722,home!$B$2:$E$405,3,FALSE)</f>
        <v>#N/A</v>
      </c>
      <c r="G2722" s="10" t="e">
        <f>VLOOKUP(C2722,away!$B$2:$E$405,4,FALSE)</f>
        <v>#N/A</v>
      </c>
      <c r="H2722" s="10">
        <f>VLOOKUP(A2722,away!$A$2:$E$405,3,FALSE)</f>
        <v>1.1211</v>
      </c>
      <c r="I2722" s="10" t="e">
        <f>VLOOKUP(C2722,away!$B$2:$E$405,3,FALSE)</f>
        <v>#N/A</v>
      </c>
      <c r="J2722" s="10" t="e">
        <f>VLOOKUP(B2722,home!$B$2:$E$405,4,FALSE)</f>
        <v>#N/A</v>
      </c>
      <c r="K2722" s="12" t="e">
        <f t="shared" si="3918"/>
        <v>#N/A</v>
      </c>
      <c r="L2722" s="12" t="e">
        <f t="shared" si="3919"/>
        <v>#N/A</v>
      </c>
      <c r="M2722" s="13" t="e">
        <f t="shared" si="3920"/>
        <v>#N/A</v>
      </c>
      <c r="N2722" s="13" t="e">
        <f t="shared" si="3921"/>
        <v>#N/A</v>
      </c>
      <c r="O2722" s="13" t="e">
        <f t="shared" si="3922"/>
        <v>#N/A</v>
      </c>
      <c r="P2722" s="13" t="e">
        <f t="shared" si="3923"/>
        <v>#N/A</v>
      </c>
      <c r="Q2722" s="13" t="e">
        <f t="shared" si="3924"/>
        <v>#N/A</v>
      </c>
      <c r="R2722" s="13" t="e">
        <f t="shared" si="3925"/>
        <v>#N/A</v>
      </c>
      <c r="S2722" s="13" t="e">
        <f t="shared" si="3926"/>
        <v>#N/A</v>
      </c>
      <c r="T2722" s="13" t="e">
        <f t="shared" si="3927"/>
        <v>#N/A</v>
      </c>
      <c r="U2722" s="13" t="e">
        <f t="shared" si="3928"/>
        <v>#N/A</v>
      </c>
      <c r="V2722" s="13" t="e">
        <f t="shared" si="3929"/>
        <v>#N/A</v>
      </c>
      <c r="W2722" s="13" t="e">
        <f t="shared" si="3930"/>
        <v>#N/A</v>
      </c>
      <c r="X2722" s="13" t="e">
        <f t="shared" si="3931"/>
        <v>#N/A</v>
      </c>
      <c r="Y2722" s="13" t="e">
        <f t="shared" si="3932"/>
        <v>#N/A</v>
      </c>
      <c r="Z2722" s="13" t="e">
        <f t="shared" si="3933"/>
        <v>#N/A</v>
      </c>
      <c r="AA2722" s="13" t="e">
        <f t="shared" si="3934"/>
        <v>#N/A</v>
      </c>
      <c r="AB2722" s="13" t="e">
        <f t="shared" si="3935"/>
        <v>#N/A</v>
      </c>
      <c r="AC2722" s="13" t="e">
        <f t="shared" si="3936"/>
        <v>#N/A</v>
      </c>
      <c r="AD2722" s="13" t="e">
        <f t="shared" si="3937"/>
        <v>#N/A</v>
      </c>
      <c r="AE2722" s="13" t="e">
        <f t="shared" si="3938"/>
        <v>#N/A</v>
      </c>
      <c r="AF2722" s="13" t="e">
        <f t="shared" si="3939"/>
        <v>#N/A</v>
      </c>
      <c r="AG2722" s="13" t="e">
        <f t="shared" si="3940"/>
        <v>#N/A</v>
      </c>
      <c r="AH2722" s="13" t="e">
        <f t="shared" si="3941"/>
        <v>#N/A</v>
      </c>
      <c r="AI2722" s="13" t="e">
        <f t="shared" si="3942"/>
        <v>#N/A</v>
      </c>
      <c r="AJ2722" s="13" t="e">
        <f t="shared" si="3943"/>
        <v>#N/A</v>
      </c>
      <c r="AK2722" s="13" t="e">
        <f t="shared" si="3944"/>
        <v>#N/A</v>
      </c>
      <c r="AL2722" s="13" t="e">
        <f t="shared" si="3945"/>
        <v>#N/A</v>
      </c>
      <c r="AM2722" s="13" t="e">
        <f t="shared" si="3946"/>
        <v>#N/A</v>
      </c>
      <c r="AN2722" s="13" t="e">
        <f t="shared" si="3947"/>
        <v>#N/A</v>
      </c>
      <c r="AO2722" s="13" t="e">
        <f t="shared" si="3948"/>
        <v>#N/A</v>
      </c>
      <c r="AP2722" s="13" t="e">
        <f t="shared" si="3949"/>
        <v>#N/A</v>
      </c>
      <c r="AQ2722" s="13" t="e">
        <f t="shared" si="3950"/>
        <v>#N/A</v>
      </c>
      <c r="AR2722" s="13" t="e">
        <f t="shared" si="3951"/>
        <v>#N/A</v>
      </c>
      <c r="AS2722" s="13" t="e">
        <f t="shared" si="3952"/>
        <v>#N/A</v>
      </c>
      <c r="AT2722" s="13" t="e">
        <f t="shared" si="3953"/>
        <v>#N/A</v>
      </c>
      <c r="AU2722" s="13" t="e">
        <f t="shared" si="3954"/>
        <v>#N/A</v>
      </c>
      <c r="AV2722" s="13" t="e">
        <f t="shared" si="3955"/>
        <v>#N/A</v>
      </c>
      <c r="AW2722" s="13" t="e">
        <f t="shared" si="3956"/>
        <v>#N/A</v>
      </c>
      <c r="AX2722" s="13" t="e">
        <f t="shared" si="3957"/>
        <v>#N/A</v>
      </c>
      <c r="AY2722" s="13" t="e">
        <f t="shared" si="3958"/>
        <v>#N/A</v>
      </c>
      <c r="AZ2722" s="13" t="e">
        <f t="shared" si="3959"/>
        <v>#N/A</v>
      </c>
      <c r="BA2722" s="13" t="e">
        <f t="shared" si="3960"/>
        <v>#N/A</v>
      </c>
      <c r="BB2722" s="13" t="e">
        <f t="shared" si="3961"/>
        <v>#N/A</v>
      </c>
      <c r="BC2722" s="13" t="e">
        <f t="shared" si="3962"/>
        <v>#N/A</v>
      </c>
      <c r="BD2722" s="13" t="e">
        <f t="shared" si="3963"/>
        <v>#N/A</v>
      </c>
      <c r="BE2722" s="13" t="e">
        <f t="shared" si="3964"/>
        <v>#N/A</v>
      </c>
      <c r="BF2722" s="13" t="e">
        <f t="shared" si="3965"/>
        <v>#N/A</v>
      </c>
      <c r="BG2722" s="13" t="e">
        <f t="shared" si="3966"/>
        <v>#N/A</v>
      </c>
      <c r="BH2722" s="13" t="e">
        <f t="shared" si="3967"/>
        <v>#N/A</v>
      </c>
      <c r="BI2722" s="13" t="e">
        <f t="shared" si="3968"/>
        <v>#N/A</v>
      </c>
      <c r="BJ2722" s="14" t="e">
        <f t="shared" si="3969"/>
        <v>#N/A</v>
      </c>
      <c r="BK2722" s="14" t="e">
        <f t="shared" si="3970"/>
        <v>#N/A</v>
      </c>
      <c r="BL2722" s="14" t="e">
        <f t="shared" si="3971"/>
        <v>#N/A</v>
      </c>
      <c r="BM2722" s="14" t="e">
        <f t="shared" si="3972"/>
        <v>#N/A</v>
      </c>
      <c r="BN2722" s="14" t="e">
        <f t="shared" si="3973"/>
        <v>#N/A</v>
      </c>
    </row>
    <row r="2723" spans="1:66" x14ac:dyDescent="0.25">
      <c r="A2723" t="s">
        <v>344</v>
      </c>
      <c r="B2723" t="s">
        <v>207</v>
      </c>
      <c r="C2723" t="s">
        <v>212</v>
      </c>
      <c r="D2723" s="7" t="s">
        <v>510</v>
      </c>
      <c r="E2723" s="10">
        <f>VLOOKUP(A2723,home!$A$2:$E$405,3,FALSE)</f>
        <v>1.3976999999999999</v>
      </c>
      <c r="F2723" s="10">
        <f>VLOOKUP(B2723,home!$B$2:$E$405,3,FALSE)</f>
        <v>0.6734</v>
      </c>
      <c r="G2723" s="10">
        <f>VLOOKUP(C2723,away!$B$2:$E$405,4,FALSE)</f>
        <v>1.3951</v>
      </c>
      <c r="H2723" s="10">
        <f>VLOOKUP(A2723,away!$A$2:$E$405,3,FALSE)</f>
        <v>1.0585</v>
      </c>
      <c r="I2723" s="10">
        <f>VLOOKUP(C2723,away!$B$2:$E$405,3,FALSE)</f>
        <v>0.99199999999999999</v>
      </c>
      <c r="J2723" s="10">
        <f>VLOOKUP(B2723,home!$B$2:$E$405,4,FALSE)</f>
        <v>1.2782</v>
      </c>
      <c r="K2723" s="12">
        <f t="shared" si="3918"/>
        <v>1.3130837172179999</v>
      </c>
      <c r="L2723" s="12">
        <f t="shared" si="3919"/>
        <v>1.3421509024</v>
      </c>
      <c r="M2723" s="13">
        <f t="shared" si="3920"/>
        <v>7.0282347113251445E-2</v>
      </c>
      <c r="N2723" s="13">
        <f t="shared" si="3921"/>
        <v>9.2286605602273988E-2</v>
      </c>
      <c r="O2723" s="13">
        <f t="shared" si="3922"/>
        <v>9.432951560084045E-2</v>
      </c>
      <c r="P2723" s="13">
        <f t="shared" si="3923"/>
        <v>0.1238625509885249</v>
      </c>
      <c r="Q2723" s="13">
        <f t="shared" si="3924"/>
        <v>6.0590019566832715E-2</v>
      </c>
      <c r="R2723" s="13">
        <f t="shared" si="3925"/>
        <v>6.330222224331146E-2</v>
      </c>
      <c r="S2723" s="13">
        <f t="shared" si="3926"/>
        <v>5.4572492836157289E-2</v>
      </c>
      <c r="T2723" s="13">
        <f t="shared" si="3927"/>
        <v>8.1320949438058163E-2</v>
      </c>
      <c r="U2723" s="13">
        <f t="shared" si="3928"/>
        <v>8.3121117291407379E-2</v>
      </c>
      <c r="V2723" s="13">
        <f t="shared" si="3929"/>
        <v>1.0686243028024204E-2</v>
      </c>
      <c r="W2723" s="13">
        <f t="shared" si="3930"/>
        <v>2.6519922706376015E-2</v>
      </c>
      <c r="X2723" s="13">
        <f t="shared" si="3931"/>
        <v>3.5593738191940817E-2</v>
      </c>
      <c r="Y2723" s="13">
        <f t="shared" si="3932"/>
        <v>2.3886083917051361E-2</v>
      </c>
      <c r="Z2723" s="13">
        <f t="shared" si="3933"/>
        <v>2.832037823592861E-2</v>
      </c>
      <c r="AA2723" s="13">
        <f t="shared" si="3934"/>
        <v>3.7187027527052885E-2</v>
      </c>
      <c r="AB2723" s="13">
        <f t="shared" si="3935"/>
        <v>2.4414840168755347E-2</v>
      </c>
      <c r="AC2723" s="13">
        <f t="shared" si="3936"/>
        <v>1.1770606136359844E-3</v>
      </c>
      <c r="AD2723" s="13">
        <f t="shared" si="3937"/>
        <v>8.7057196719055614E-3</v>
      </c>
      <c r="AE2723" s="13">
        <f t="shared" si="3938"/>
        <v>1.168438951368948E-2</v>
      </c>
      <c r="AF2723" s="13">
        <f t="shared" si="3939"/>
        <v>7.8411069648957176E-3</v>
      </c>
      <c r="AG2723" s="13">
        <f t="shared" si="3940"/>
        <v>3.5079829295832378E-3</v>
      </c>
      <c r="AH2723" s="13">
        <f t="shared" si="3941"/>
        <v>9.5025553014152254E-3</v>
      </c>
      <c r="AI2723" s="13">
        <f t="shared" si="3942"/>
        <v>1.2477650638251916E-2</v>
      </c>
      <c r="AJ2723" s="13">
        <f t="shared" si="3943"/>
        <v>8.1920999411116881E-3</v>
      </c>
      <c r="AK2723" s="13">
        <f t="shared" si="3944"/>
        <v>3.5856376808320982E-3</v>
      </c>
      <c r="AL2723" s="13">
        <f t="shared" si="3945"/>
        <v>8.2976016744655751E-5</v>
      </c>
      <c r="AM2723" s="13">
        <f t="shared" si="3946"/>
        <v>2.2862677495687237E-3</v>
      </c>
      <c r="AN2723" s="13">
        <f t="shared" si="3947"/>
        <v>3.0685163232116791E-3</v>
      </c>
      <c r="AO2723" s="13">
        <f t="shared" si="3948"/>
        <v>2.0592059761138431E-3</v>
      </c>
      <c r="AP2723" s="13">
        <f t="shared" si="3949"/>
        <v>9.2125505302288919E-4</v>
      </c>
      <c r="AQ2723" s="13">
        <f t="shared" si="3950"/>
        <v>3.0911582518880764E-4</v>
      </c>
      <c r="AR2723" s="13">
        <f t="shared" si="3951"/>
        <v>2.5507726345800697E-3</v>
      </c>
      <c r="AS2723" s="13">
        <f t="shared" si="3952"/>
        <v>3.3493780127923489E-3</v>
      </c>
      <c r="AT2723" s="13">
        <f t="shared" si="3953"/>
        <v>2.1990068657028075E-3</v>
      </c>
      <c r="AU2723" s="13">
        <f t="shared" si="3954"/>
        <v>9.6249336980164864E-4</v>
      </c>
      <c r="AV2723" s="13">
        <f t="shared" si="3955"/>
        <v>3.1595859295420681E-4</v>
      </c>
      <c r="AW2723" s="13">
        <f t="shared" si="3956"/>
        <v>4.0620367255942355E-6</v>
      </c>
      <c r="AX2723" s="13">
        <f t="shared" si="3957"/>
        <v>5.0034349252655523E-4</v>
      </c>
      <c r="AY2723" s="13">
        <f t="shared" si="3958"/>
        <v>6.715364700044836E-4</v>
      </c>
      <c r="AZ2723" s="13">
        <f t="shared" si="3959"/>
        <v>4.5065163960551427E-4</v>
      </c>
      <c r="BA2723" s="13">
        <f t="shared" si="3960"/>
        <v>2.0161416825486018E-4</v>
      </c>
      <c r="BB2723" s="13">
        <f t="shared" si="3961"/>
        <v>6.7649159464971503E-5</v>
      </c>
      <c r="BC2723" s="13">
        <f t="shared" si="3962"/>
        <v>1.8159076084502597E-5</v>
      </c>
      <c r="BD2723" s="13">
        <f t="shared" si="3963"/>
        <v>5.7058696555314415E-4</v>
      </c>
      <c r="BE2723" s="13">
        <f t="shared" si="3964"/>
        <v>7.4922845372466147E-4</v>
      </c>
      <c r="BF2723" s="13">
        <f t="shared" si="3965"/>
        <v>4.9189984153113629E-4</v>
      </c>
      <c r="BG2723" s="13">
        <f t="shared" si="3966"/>
        <v>2.1530189080554987E-4</v>
      </c>
      <c r="BH2723" s="13">
        <f t="shared" si="3967"/>
        <v>7.0677351775753805E-5</v>
      </c>
      <c r="BI2723" s="13">
        <f t="shared" si="3968"/>
        <v>1.8561055958566198E-5</v>
      </c>
      <c r="BJ2723" s="14">
        <f t="shared" si="3969"/>
        <v>0.36249083343565403</v>
      </c>
      <c r="BK2723" s="14">
        <f t="shared" si="3970"/>
        <v>0.261335207066343</v>
      </c>
      <c r="BL2723" s="14">
        <f t="shared" si="3971"/>
        <v>0.34760653142815823</v>
      </c>
      <c r="BM2723" s="14">
        <f t="shared" si="3972"/>
        <v>0.49443221461776998</v>
      </c>
      <c r="BN2723" s="14">
        <f t="shared" si="3973"/>
        <v>0.50465326111503495</v>
      </c>
    </row>
    <row r="2724" spans="1:66" x14ac:dyDescent="0.25">
      <c r="A2724" t="s">
        <v>344</v>
      </c>
      <c r="B2724" t="s">
        <v>204</v>
      </c>
      <c r="C2724" t="s">
        <v>200</v>
      </c>
      <c r="D2724" s="7" t="s">
        <v>510</v>
      </c>
      <c r="E2724" s="10">
        <f>VLOOKUP(A2724,home!$A$2:$E$405,3,FALSE)</f>
        <v>1.3976999999999999</v>
      </c>
      <c r="F2724" s="10">
        <f>VLOOKUP(B2724,home!$B$2:$E$405,3,FALSE)</f>
        <v>0.58919999999999995</v>
      </c>
      <c r="G2724" s="10">
        <f>VLOOKUP(C2724,away!$B$2:$E$405,4,FALSE)</f>
        <v>0.85860000000000003</v>
      </c>
      <c r="H2724" s="10">
        <f>VLOOKUP(A2724,away!$A$2:$E$405,3,FALSE)</f>
        <v>1.0585</v>
      </c>
      <c r="I2724" s="10">
        <f>VLOOKUP(C2724,away!$B$2:$E$405,3,FALSE)</f>
        <v>1.2282</v>
      </c>
      <c r="J2724" s="10">
        <f>VLOOKUP(B2724,home!$B$2:$E$405,4,FALSE)</f>
        <v>1.0003</v>
      </c>
      <c r="K2724" s="12">
        <f t="shared" si="3918"/>
        <v>0.70707842762399997</v>
      </c>
      <c r="L2724" s="12">
        <f t="shared" si="3919"/>
        <v>1.30043971491</v>
      </c>
      <c r="M2724" s="13">
        <f t="shared" si="3920"/>
        <v>0.13432162846241483</v>
      </c>
      <c r="N2724" s="13">
        <f t="shared" si="3921"/>
        <v>9.4975925849099391E-2</v>
      </c>
      <c r="O2724" s="13">
        <f t="shared" si="3922"/>
        <v>0.17467718022390968</v>
      </c>
      <c r="P2724" s="13">
        <f t="shared" si="3923"/>
        <v>0.12351046593451612</v>
      </c>
      <c r="Q2724" s="13">
        <f t="shared" si="3924"/>
        <v>3.3577714155757409E-2</v>
      </c>
      <c r="R2724" s="13">
        <f t="shared" si="3925"/>
        <v>0.11357857122583188</v>
      </c>
      <c r="S2724" s="13">
        <f t="shared" si="3926"/>
        <v>2.8392365715752529E-2</v>
      </c>
      <c r="T2724" s="13">
        <f t="shared" si="3927"/>
        <v>4.366579302404263E-2</v>
      </c>
      <c r="U2724" s="13">
        <f t="shared" si="3928"/>
        <v>8.0308957554141691E-2</v>
      </c>
      <c r="V2724" s="13">
        <f t="shared" si="3929"/>
        <v>2.9007939613777409E-3</v>
      </c>
      <c r="W2724" s="13">
        <f t="shared" si="3930"/>
        <v>7.9140257761536898E-3</v>
      </c>
      <c r="X2724" s="13">
        <f t="shared" si="3931"/>
        <v>1.0291713424131696E-2</v>
      </c>
      <c r="Y2724" s="13">
        <f t="shared" si="3932"/>
        <v>6.6918764356066205E-3</v>
      </c>
      <c r="Z2724" s="13">
        <f t="shared" si="3933"/>
        <v>4.9234028261601989E-2</v>
      </c>
      <c r="AA2724" s="13">
        <f t="shared" si="3934"/>
        <v>3.481231928880911E-2</v>
      </c>
      <c r="AB2724" s="13">
        <f t="shared" si="3935"/>
        <v>1.2307519992337895E-2</v>
      </c>
      <c r="AC2724" s="13">
        <f t="shared" si="3936"/>
        <v>1.6670733608346579E-4</v>
      </c>
      <c r="AD2724" s="13">
        <f t="shared" si="3937"/>
        <v>1.3989592254946392E-3</v>
      </c>
      <c r="AE2724" s="13">
        <f t="shared" si="3938"/>
        <v>1.8192621363729631E-3</v>
      </c>
      <c r="AF2724" s="13">
        <f t="shared" si="3939"/>
        <v>1.1829203669857066E-3</v>
      </c>
      <c r="AG2724" s="13">
        <f t="shared" si="3940"/>
        <v>5.127722082680418E-4</v>
      </c>
      <c r="AH2724" s="13">
        <f t="shared" si="3941"/>
        <v>1.6006471419097137E-2</v>
      </c>
      <c r="AI2724" s="13">
        <f t="shared" si="3942"/>
        <v>1.13178306428237E-2</v>
      </c>
      <c r="AJ2724" s="13">
        <f t="shared" si="3943"/>
        <v>4.001296947521253E-3</v>
      </c>
      <c r="AK2724" s="13">
        <f t="shared" si="3944"/>
        <v>9.4307691803667939E-4</v>
      </c>
      <c r="AL2724" s="13">
        <f t="shared" si="3945"/>
        <v>6.1315816343403674E-6</v>
      </c>
      <c r="AM2724" s="13">
        <f t="shared" si="3946"/>
        <v>1.9783477789456775E-4</v>
      </c>
      <c r="AN2724" s="13">
        <f t="shared" si="3947"/>
        <v>2.5727220216449485E-4</v>
      </c>
      <c r="AO2724" s="13">
        <f t="shared" si="3948"/>
        <v>1.6728349461853176E-4</v>
      </c>
      <c r="AP2724" s="13">
        <f t="shared" si="3949"/>
        <v>7.2514033350290673E-5</v>
      </c>
      <c r="AQ2724" s="13">
        <f t="shared" si="3950"/>
        <v>2.3575032214256548E-5</v>
      </c>
      <c r="AR2724" s="13">
        <f t="shared" si="3951"/>
        <v>4.1630902257931476E-3</v>
      </c>
      <c r="AS2724" s="13">
        <f t="shared" si="3952"/>
        <v>2.9436312909106614E-3</v>
      </c>
      <c r="AT2724" s="13">
        <f t="shared" si="3953"/>
        <v>1.0406890923409578E-3</v>
      </c>
      <c r="AU2724" s="13">
        <f t="shared" si="3954"/>
        <v>2.4528293568596403E-4</v>
      </c>
      <c r="AV2724" s="13">
        <f t="shared" si="3955"/>
        <v>4.3358568121957539E-5</v>
      </c>
      <c r="AW2724" s="13">
        <f t="shared" si="3956"/>
        <v>1.5661300608635972E-7</v>
      </c>
      <c r="AX2724" s="13">
        <f t="shared" si="3957"/>
        <v>2.3314117280505691E-5</v>
      </c>
      <c r="AY2724" s="13">
        <f t="shared" si="3958"/>
        <v>3.0318604029639129E-5</v>
      </c>
      <c r="AZ2724" s="13">
        <f t="shared" si="3959"/>
        <v>1.9713758390386541E-5</v>
      </c>
      <c r="BA2724" s="13">
        <f t="shared" si="3960"/>
        <v>8.5455181136662995E-6</v>
      </c>
      <c r="BB2724" s="13">
        <f t="shared" si="3961"/>
        <v>2.7782327848736097E-6</v>
      </c>
      <c r="BC2724" s="13">
        <f t="shared" si="3962"/>
        <v>7.2258485014293011E-7</v>
      </c>
      <c r="BD2724" s="13">
        <f t="shared" si="3963"/>
        <v>9.023079777291757E-4</v>
      </c>
      <c r="BE2724" s="13">
        <f t="shared" si="3964"/>
        <v>6.3800250612533677E-4</v>
      </c>
      <c r="BF2724" s="13">
        <f t="shared" si="3965"/>
        <v>2.2555890442563724E-4</v>
      </c>
      <c r="BG2724" s="13">
        <f t="shared" si="3966"/>
        <v>5.3162611825957217E-5</v>
      </c>
      <c r="BH2724" s="13">
        <f t="shared" si="3967"/>
        <v>9.3975339945707245E-6</v>
      </c>
      <c r="BI2724" s="13">
        <f t="shared" si="3968"/>
        <v>1.3289587120848315E-6</v>
      </c>
      <c r="BJ2724" s="14">
        <f t="shared" si="3969"/>
        <v>0.2028348349576041</v>
      </c>
      <c r="BK2724" s="14">
        <f t="shared" si="3970"/>
        <v>0.28932841159580869</v>
      </c>
      <c r="BL2724" s="14">
        <f t="shared" si="3971"/>
        <v>0.45821903481817461</v>
      </c>
      <c r="BM2724" s="14">
        <f t="shared" si="3972"/>
        <v>0.32494466179063647</v>
      </c>
      <c r="BN2724" s="14">
        <f t="shared" si="3973"/>
        <v>0.67464148585152928</v>
      </c>
    </row>
    <row r="2725" spans="1:66" x14ac:dyDescent="0.25">
      <c r="A2725" t="s">
        <v>344</v>
      </c>
      <c r="B2725" t="s">
        <v>210</v>
      </c>
      <c r="C2725" t="s">
        <v>198</v>
      </c>
      <c r="D2725" s="7" t="s">
        <v>510</v>
      </c>
      <c r="E2725" s="10">
        <f>VLOOKUP(A2725,home!$A$2:$E$405,3,FALSE)</f>
        <v>1.3976999999999999</v>
      </c>
      <c r="F2725" s="10">
        <f>VLOOKUP(B2725,home!$B$2:$E$405,3,FALSE)</f>
        <v>1.1783999999999999</v>
      </c>
      <c r="G2725" s="10">
        <f>VLOOKUP(C2725,away!$B$2:$E$405,4,FALSE)</f>
        <v>0.71550000000000002</v>
      </c>
      <c r="H2725" s="10">
        <f>VLOOKUP(A2725,away!$A$2:$E$405,3,FALSE)</f>
        <v>1.0585</v>
      </c>
      <c r="I2725" s="10">
        <f>VLOOKUP(C2725,away!$B$2:$E$405,3,FALSE)</f>
        <v>0.89219999999999999</v>
      </c>
      <c r="J2725" s="10">
        <f>VLOOKUP(B2725,home!$B$2:$E$405,4,FALSE)</f>
        <v>0.94469999999999998</v>
      </c>
      <c r="K2725" s="12">
        <f t="shared" si="3918"/>
        <v>1.17846404604</v>
      </c>
      <c r="L2725" s="12">
        <f t="shared" si="3919"/>
        <v>0.89216872838999994</v>
      </c>
      <c r="M2725" s="13">
        <f t="shared" si="3920"/>
        <v>0.1261059598262316</v>
      </c>
      <c r="N2725" s="13">
        <f t="shared" si="3921"/>
        <v>0.14861133964657858</v>
      </c>
      <c r="O2725" s="13">
        <f t="shared" si="3922"/>
        <v>0.11250779382056944</v>
      </c>
      <c r="P2725" s="13">
        <f t="shared" si="3923"/>
        <v>0.13258638991682239</v>
      </c>
      <c r="Q2725" s="13">
        <f t="shared" si="3924"/>
        <v>8.7566560303665844E-2</v>
      </c>
      <c r="R2725" s="13">
        <f t="shared" si="3925"/>
        <v>5.0187967673430867E-2</v>
      </c>
      <c r="S2725" s="13">
        <f t="shared" si="3926"/>
        <v>3.4849960333752171E-2</v>
      </c>
      <c r="T2725" s="13">
        <f t="shared" si="3927"/>
        <v>7.8124146755607804E-2</v>
      </c>
      <c r="U2725" s="13">
        <f t="shared" si="3928"/>
        <v>5.9144715446956063E-2</v>
      </c>
      <c r="V2725" s="13">
        <f t="shared" si="3929"/>
        <v>4.0712063232500682E-3</v>
      </c>
      <c r="W2725" s="13">
        <f t="shared" si="3930"/>
        <v>3.4398014317754556E-2</v>
      </c>
      <c r="X2725" s="13">
        <f t="shared" si="3931"/>
        <v>3.0688832693012091E-2</v>
      </c>
      <c r="Y2725" s="13">
        <f t="shared" si="3932"/>
        <v>1.3689808419749027E-2</v>
      </c>
      <c r="Z2725" s="13">
        <f t="shared" si="3933"/>
        <v>1.4925378433227747E-2</v>
      </c>
      <c r="AA2725" s="13">
        <f t="shared" si="3934"/>
        <v>1.7589021857099728E-2</v>
      </c>
      <c r="AB2725" s="13">
        <f t="shared" si="3935"/>
        <v>1.0364014931801873E-2</v>
      </c>
      <c r="AC2725" s="13">
        <f t="shared" si="3936"/>
        <v>2.6752628788821134E-4</v>
      </c>
      <c r="AD2725" s="13">
        <f t="shared" si="3937"/>
        <v>1.0134205782160718E-2</v>
      </c>
      <c r="AE2725" s="13">
        <f t="shared" si="3938"/>
        <v>9.0414214859129132E-3</v>
      </c>
      <c r="AF2725" s="13">
        <f t="shared" si="3939"/>
        <v>4.0332367549624736E-3</v>
      </c>
      <c r="AG2725" s="13">
        <f t="shared" si="3940"/>
        <v>1.1994425689902267E-3</v>
      </c>
      <c r="AH2725" s="13">
        <f t="shared" si="3941"/>
        <v>3.3289889743780823E-3</v>
      </c>
      <c r="AI2725" s="13">
        <f t="shared" si="3942"/>
        <v>3.9230938159681454E-3</v>
      </c>
      <c r="AJ2725" s="13">
        <f t="shared" si="3943"/>
        <v>2.3116125056801625E-3</v>
      </c>
      <c r="AK2725" s="13">
        <f t="shared" si="3944"/>
        <v>9.0805074210683517E-4</v>
      </c>
      <c r="AL2725" s="13">
        <f t="shared" si="3945"/>
        <v>1.1250965384292071E-5</v>
      </c>
      <c r="AM2725" s="13">
        <f t="shared" si="3946"/>
        <v>2.3885594298894155E-3</v>
      </c>
      <c r="AN2725" s="13">
        <f t="shared" si="3947"/>
        <v>2.1309980292483826E-3</v>
      </c>
      <c r="AO2725" s="13">
        <f t="shared" si="3948"/>
        <v>9.5060490097806274E-4</v>
      </c>
      <c r="AP2725" s="13">
        <f t="shared" si="3949"/>
        <v>2.8269998856896673E-4</v>
      </c>
      <c r="AQ2725" s="13">
        <f t="shared" si="3950"/>
        <v>6.3054022329360647E-5</v>
      </c>
      <c r="AR2725" s="13">
        <f t="shared" si="3951"/>
        <v>5.9400397201904485E-4</v>
      </c>
      <c r="AS2725" s="13">
        <f t="shared" si="3952"/>
        <v>7.000123242293946E-4</v>
      </c>
      <c r="AT2725" s="13">
        <f t="shared" si="3953"/>
        <v>4.1246967794461841E-4</v>
      </c>
      <c r="AU2725" s="13">
        <f t="shared" si="3954"/>
        <v>1.620268951798102E-4</v>
      </c>
      <c r="AV2725" s="13">
        <f t="shared" si="3955"/>
        <v>4.7735717615224517E-5</v>
      </c>
      <c r="AW2725" s="13">
        <f t="shared" si="3956"/>
        <v>3.2858718472367531E-7</v>
      </c>
      <c r="AX2725" s="13">
        <f t="shared" si="3957"/>
        <v>4.6913856832574629E-4</v>
      </c>
      <c r="AY2725" s="13">
        <f t="shared" si="3958"/>
        <v>4.1855075994188612E-4</v>
      </c>
      <c r="AZ2725" s="13">
        <f t="shared" si="3959"/>
        <v>1.8670894963201032E-4</v>
      </c>
      <c r="BA2725" s="13">
        <f t="shared" si="3960"/>
        <v>5.5525295390741071E-5</v>
      </c>
      <c r="BB2725" s="13">
        <f t="shared" si="3961"/>
        <v>1.2384483045559148E-5</v>
      </c>
      <c r="BC2725" s="13">
        <f t="shared" si="3962"/>
        <v>2.2098096981048041E-6</v>
      </c>
      <c r="BD2725" s="13">
        <f t="shared" si="3963"/>
        <v>8.8325294729140025E-5</v>
      </c>
      <c r="BE2725" s="13">
        <f t="shared" si="3964"/>
        <v>1.0408818419417785E-4</v>
      </c>
      <c r="BF2725" s="13">
        <f t="shared" si="3965"/>
        <v>6.1332091345213811E-5</v>
      </c>
      <c r="BG2725" s="13">
        <f t="shared" si="3966"/>
        <v>2.4092554839591839E-5</v>
      </c>
      <c r="BH2725" s="13">
        <f t="shared" si="3967"/>
        <v>7.0980524139264939E-6</v>
      </c>
      <c r="BI2725" s="13">
        <f t="shared" si="3968"/>
        <v>1.67295991334396E-6</v>
      </c>
      <c r="BJ2725" s="14">
        <f t="shared" si="3969"/>
        <v>0.42444744296544257</v>
      </c>
      <c r="BK2725" s="14">
        <f t="shared" si="3970"/>
        <v>0.29831084441327066</v>
      </c>
      <c r="BL2725" s="14">
        <f t="shared" si="3971"/>
        <v>0.26246811749241467</v>
      </c>
      <c r="BM2725" s="14">
        <f t="shared" si="3972"/>
        <v>0.34216754994429971</v>
      </c>
      <c r="BN2725" s="14">
        <f t="shared" si="3973"/>
        <v>0.65756601118729874</v>
      </c>
    </row>
    <row r="2726" spans="1:66" x14ac:dyDescent="0.25">
      <c r="A2726" t="s">
        <v>346</v>
      </c>
      <c r="B2726" t="s">
        <v>320</v>
      </c>
      <c r="C2726" t="s">
        <v>242</v>
      </c>
      <c r="D2726" s="7" t="s">
        <v>510</v>
      </c>
      <c r="E2726" s="10">
        <f>VLOOKUP(A2726,home!$A$2:$E$405,3,FALSE)</f>
        <v>1.5866</v>
      </c>
      <c r="F2726" s="10">
        <f>VLOOKUP(B2726,home!$B$2:$E$405,3,FALSE)</f>
        <v>1.0084</v>
      </c>
      <c r="G2726" s="10">
        <f>VLOOKUP(C2726,away!$B$2:$E$405,4,FALSE)</f>
        <v>0.84040000000000004</v>
      </c>
      <c r="H2726" s="10">
        <f>VLOOKUP(A2726,away!$A$2:$E$405,3,FALSE)</f>
        <v>1.1788000000000001</v>
      </c>
      <c r="I2726" s="10">
        <f>VLOOKUP(C2726,away!$B$2:$E$405,3,FALSE)</f>
        <v>0.75409999999999999</v>
      </c>
      <c r="J2726" s="10">
        <f>VLOOKUP(B2726,home!$B$2:$E$405,4,FALSE)</f>
        <v>1.6117999999999999</v>
      </c>
      <c r="K2726" s="12">
        <f t="shared" si="3918"/>
        <v>1.344579020576</v>
      </c>
      <c r="L2726" s="12">
        <f t="shared" si="3919"/>
        <v>1.4327823383439999</v>
      </c>
      <c r="M2726" s="13">
        <f t="shared" si="3920"/>
        <v>6.2202420890828225E-2</v>
      </c>
      <c r="N2726" s="13">
        <f t="shared" si="3921"/>
        <v>8.3636070158845929E-2</v>
      </c>
      <c r="O2726" s="13">
        <f t="shared" si="3922"/>
        <v>8.9122530054618537E-2</v>
      </c>
      <c r="P2726" s="13">
        <f t="shared" si="3923"/>
        <v>0.11983228417209411</v>
      </c>
      <c r="Q2726" s="13">
        <f t="shared" si="3924"/>
        <v>5.622765264950335E-2</v>
      </c>
      <c r="R2726" s="13">
        <f t="shared" si="3925"/>
        <v>6.3846593505394886E-2</v>
      </c>
      <c r="S2726" s="13">
        <f t="shared" si="3926"/>
        <v>5.7713896518209622E-2</v>
      </c>
      <c r="T2726" s="13">
        <f t="shared" si="3927"/>
        <v>8.0561987642749619E-2</v>
      </c>
      <c r="U2726" s="13">
        <f t="shared" si="3928"/>
        <v>8.5846790162597858E-2</v>
      </c>
      <c r="V2726" s="13">
        <f t="shared" si="3929"/>
        <v>1.235391011261123E-2</v>
      </c>
      <c r="W2726" s="13">
        <f t="shared" si="3930"/>
        <v>2.5200840709585576E-2</v>
      </c>
      <c r="X2726" s="13">
        <f t="shared" si="3931"/>
        <v>3.610731948011469E-2</v>
      </c>
      <c r="Y2726" s="13">
        <f t="shared" si="3932"/>
        <v>2.5866964818026295E-2</v>
      </c>
      <c r="Z2726" s="13">
        <f t="shared" si="3933"/>
        <v>3.0492757179319506E-2</v>
      </c>
      <c r="AA2726" s="13">
        <f t="shared" si="3934"/>
        <v>4.0999921582831216E-2</v>
      </c>
      <c r="AB2726" s="13">
        <f t="shared" si="3935"/>
        <v>2.7563817202768001E-2</v>
      </c>
      <c r="AC2726" s="13">
        <f t="shared" si="3936"/>
        <v>1.4874795526941694E-3</v>
      </c>
      <c r="AD2726" s="13">
        <f t="shared" si="3937"/>
        <v>8.4711304297465997E-3</v>
      </c>
      <c r="AE2726" s="13">
        <f t="shared" si="3938"/>
        <v>1.2137286065549346E-2</v>
      </c>
      <c r="AF2726" s="13">
        <f t="shared" si="3939"/>
        <v>8.6950445550739216E-3</v>
      </c>
      <c r="AG2726" s="13">
        <f t="shared" si="3940"/>
        <v>4.1527020898746922E-3</v>
      </c>
      <c r="AH2726" s="13">
        <f t="shared" si="3941"/>
        <v>1.0922370983485299E-2</v>
      </c>
      <c r="AI2726" s="13">
        <f t="shared" si="3942"/>
        <v>1.4685990879342387E-2</v>
      </c>
      <c r="AJ2726" s="13">
        <f t="shared" si="3943"/>
        <v>9.8732376163671292E-3</v>
      </c>
      <c r="AK2726" s="13">
        <f t="shared" si="3944"/>
        <v>4.4251160547096767E-3</v>
      </c>
      <c r="AL2726" s="13">
        <f t="shared" si="3945"/>
        <v>1.1462452419430483E-4</v>
      </c>
      <c r="AM2726" s="13">
        <f t="shared" si="3946"/>
        <v>2.2780208512800447E-3</v>
      </c>
      <c r="AN2726" s="13">
        <f t="shared" si="3947"/>
        <v>3.2639080420934119E-3</v>
      </c>
      <c r="AO2726" s="13">
        <f t="shared" si="3948"/>
        <v>2.3382348983451927E-3</v>
      </c>
      <c r="AP2726" s="13">
        <f t="shared" si="3949"/>
        <v>1.1167272217495233E-3</v>
      </c>
      <c r="AQ2726" s="13">
        <f t="shared" si="3950"/>
        <v>4.0000676001767022E-4</v>
      </c>
      <c r="AR2726" s="13">
        <f t="shared" si="3951"/>
        <v>3.1298760475957413E-3</v>
      </c>
      <c r="AS2726" s="13">
        <f t="shared" si="3952"/>
        <v>4.2083656706005633E-3</v>
      </c>
      <c r="AT2726" s="13">
        <f t="shared" si="3953"/>
        <v>2.8292400958008839E-3</v>
      </c>
      <c r="AU2726" s="13">
        <f t="shared" si="3954"/>
        <v>1.2680456256621E-3</v>
      </c>
      <c r="AV2726" s="13">
        <f t="shared" si="3955"/>
        <v>4.262468863496074E-4</v>
      </c>
      <c r="AW2726" s="13">
        <f t="shared" si="3956"/>
        <v>6.1339692605509898E-6</v>
      </c>
      <c r="AX2726" s="13">
        <f t="shared" si="3957"/>
        <v>5.1049650751097101E-4</v>
      </c>
      <c r="AY2726" s="13">
        <f t="shared" si="3958"/>
        <v>7.3143037974801432E-4</v>
      </c>
      <c r="AZ2726" s="13">
        <f t="shared" si="3959"/>
        <v>5.2399026491559998E-4</v>
      </c>
      <c r="BA2726" s="13">
        <f t="shared" si="3960"/>
        <v>2.5025466567842177E-4</v>
      </c>
      <c r="BB2726" s="13">
        <f t="shared" si="3961"/>
        <v>8.9640116268056274E-5</v>
      </c>
      <c r="BC2726" s="13">
        <f t="shared" si="3962"/>
        <v>2.5686955079194714E-5</v>
      </c>
      <c r="BD2726" s="13">
        <f t="shared" si="3963"/>
        <v>7.4740518703351804E-4</v>
      </c>
      <c r="BE2726" s="13">
        <f t="shared" si="3964"/>
        <v>1.0049453343549499E-3</v>
      </c>
      <c r="BF2726" s="13">
        <f t="shared" si="3965"/>
        <v>6.7561420669969973E-4</v>
      </c>
      <c r="BG2726" s="13">
        <f t="shared" si="3966"/>
        <v>3.0280556277717107E-4</v>
      </c>
      <c r="BH2726" s="13">
        <f t="shared" si="3967"/>
        <v>1.017865017559734E-4</v>
      </c>
      <c r="BI2726" s="13">
        <f t="shared" si="3968"/>
        <v>2.7371998967780783E-5</v>
      </c>
      <c r="BJ2726" s="14">
        <f t="shared" si="3969"/>
        <v>0.35258539526175608</v>
      </c>
      <c r="BK2726" s="14">
        <f t="shared" si="3970"/>
        <v>0.25443604615037968</v>
      </c>
      <c r="BL2726" s="14">
        <f t="shared" si="3971"/>
        <v>0.36200807115971301</v>
      </c>
      <c r="BM2726" s="14">
        <f t="shared" si="3972"/>
        <v>0.52392942190939573</v>
      </c>
      <c r="BN2726" s="14">
        <f t="shared" si="3973"/>
        <v>0.47486755143128506</v>
      </c>
    </row>
    <row r="2727" spans="1:66" x14ac:dyDescent="0.25">
      <c r="A2727" t="s">
        <v>346</v>
      </c>
      <c r="B2727" t="s">
        <v>245</v>
      </c>
      <c r="C2727" t="s">
        <v>237</v>
      </c>
      <c r="D2727" s="7" t="s">
        <v>510</v>
      </c>
      <c r="E2727" s="10">
        <f>VLOOKUP(A2727,home!$A$2:$E$405,3,FALSE)</f>
        <v>1.5866</v>
      </c>
      <c r="F2727" s="10">
        <f>VLOOKUP(B2727,home!$B$2:$E$405,3,FALSE)</f>
        <v>0.88239999999999996</v>
      </c>
      <c r="G2727" s="10">
        <f>VLOOKUP(C2727,away!$B$2:$E$405,4,FALSE)</f>
        <v>0.70030000000000003</v>
      </c>
      <c r="H2727" s="10">
        <f>VLOOKUP(A2727,away!$A$2:$E$405,3,FALSE)</f>
        <v>1.1788000000000001</v>
      </c>
      <c r="I2727" s="10">
        <f>VLOOKUP(C2727,away!$B$2:$E$405,3,FALSE)</f>
        <v>0.84830000000000005</v>
      </c>
      <c r="J2727" s="10">
        <f>VLOOKUP(B2727,home!$B$2:$E$405,4,FALSE)</f>
        <v>1.3573</v>
      </c>
      <c r="K2727" s="12">
        <f t="shared" si="3918"/>
        <v>0.98043109275200002</v>
      </c>
      <c r="L2727" s="12">
        <f t="shared" si="3919"/>
        <v>1.3572674790920003</v>
      </c>
      <c r="M2727" s="13">
        <f t="shared" si="3920"/>
        <v>9.6549584668245189E-2</v>
      </c>
      <c r="N2727" s="13">
        <f t="shared" si="3921"/>
        <v>9.466021480103938E-2</v>
      </c>
      <c r="O2727" s="13">
        <f t="shared" si="3922"/>
        <v>0.13104361139004878</v>
      </c>
      <c r="P2727" s="13">
        <f t="shared" si="3923"/>
        <v>0.12847923111331397</v>
      </c>
      <c r="Q2727" s="13">
        <f t="shared" si="3924"/>
        <v>4.6403908918761033E-2</v>
      </c>
      <c r="R2727" s="13">
        <f t="shared" si="3925"/>
        <v>8.8930616041241625E-2</v>
      </c>
      <c r="S2727" s="13">
        <f t="shared" si="3926"/>
        <v>4.2742060683605941E-2</v>
      </c>
      <c r="T2727" s="13">
        <f t="shared" si="3927"/>
        <v>6.298251647818158E-2</v>
      </c>
      <c r="U2727" s="13">
        <f t="shared" si="3928"/>
        <v>8.7190341064423069E-2</v>
      </c>
      <c r="V2727" s="13">
        <f t="shared" si="3929"/>
        <v>6.3196855005730112E-3</v>
      </c>
      <c r="W2727" s="13">
        <f t="shared" si="3930"/>
        <v>1.5165278376395057E-2</v>
      </c>
      <c r="X2727" s="13">
        <f t="shared" si="3931"/>
        <v>2.058333915165814E-2</v>
      </c>
      <c r="Y2727" s="13">
        <f t="shared" si="3932"/>
        <v>1.3968548420833359E-2</v>
      </c>
      <c r="Z2727" s="13">
        <f t="shared" si="3933"/>
        <v>4.0234211016131539E-2</v>
      </c>
      <c r="AA2727" s="13">
        <f t="shared" si="3934"/>
        <v>3.9446871472560402E-2</v>
      </c>
      <c r="AB2727" s="13">
        <f t="shared" si="3935"/>
        <v>1.9337469651745043E-2</v>
      </c>
      <c r="AC2727" s="13">
        <f t="shared" si="3936"/>
        <v>5.256032022182707E-4</v>
      </c>
      <c r="AD2727" s="13">
        <f t="shared" si="3937"/>
        <v>3.7171276126143206E-3</v>
      </c>
      <c r="AE2727" s="13">
        <f t="shared" si="3938"/>
        <v>5.0451364242363036E-3</v>
      </c>
      <c r="AF2727" s="13">
        <f t="shared" si="3939"/>
        <v>3.4237997980992182E-3</v>
      </c>
      <c r="AG2727" s="13">
        <f t="shared" si="3940"/>
        <v>1.5490040402939419E-3</v>
      </c>
      <c r="AH2727" s="13">
        <f t="shared" si="3941"/>
        <v>1.3652146539780119E-2</v>
      </c>
      <c r="AI2727" s="13">
        <f t="shared" si="3942"/>
        <v>1.3384988950407057E-2</v>
      </c>
      <c r="AJ2727" s="13">
        <f t="shared" si="3943"/>
        <v>6.5615296715605172E-3</v>
      </c>
      <c r="AK2727" s="13">
        <f t="shared" si="3944"/>
        <v>2.1443759020042504E-3</v>
      </c>
      <c r="AL2727" s="13">
        <f t="shared" si="3945"/>
        <v>2.7976959413646942E-5</v>
      </c>
      <c r="AM2727" s="13">
        <f t="shared" si="3946"/>
        <v>7.2887749742681833E-4</v>
      </c>
      <c r="AN2727" s="13">
        <f t="shared" si="3947"/>
        <v>9.8928172349938373E-4</v>
      </c>
      <c r="AO2727" s="13">
        <f t="shared" si="3948"/>
        <v>6.7135995548289881E-4</v>
      </c>
      <c r="AP2727" s="13">
        <f t="shared" si="3949"/>
        <v>3.0373834478053058E-4</v>
      </c>
      <c r="AQ2727" s="13">
        <f t="shared" si="3950"/>
        <v>1.0306354438096194E-4</v>
      </c>
      <c r="AR2727" s="13">
        <f t="shared" si="3951"/>
        <v>3.7059229036483874E-3</v>
      </c>
      <c r="AS2727" s="13">
        <f t="shared" si="3952"/>
        <v>3.633402042078653E-3</v>
      </c>
      <c r="AT2727" s="13">
        <f t="shared" si="3953"/>
        <v>1.7811501672612608E-3</v>
      </c>
      <c r="AU2727" s="13">
        <f t="shared" si="3954"/>
        <v>5.8209833494778866E-4</v>
      </c>
      <c r="AV2727" s="13">
        <f t="shared" si="3955"/>
        <v>1.4267682665549503E-4</v>
      </c>
      <c r="AW2727" s="13">
        <f t="shared" si="3956"/>
        <v>1.0341428438917032E-6</v>
      </c>
      <c r="AX2727" s="13">
        <f t="shared" si="3957"/>
        <v>1.191023602140864E-4</v>
      </c>
      <c r="AY2727" s="13">
        <f t="shared" si="3958"/>
        <v>1.6165376020168038E-4</v>
      </c>
      <c r="AZ2727" s="13">
        <f t="shared" si="3959"/>
        <v>1.0970369579733873E-4</v>
      </c>
      <c r="BA2727" s="13">
        <f t="shared" si="3960"/>
        <v>4.9632419547309873E-5</v>
      </c>
      <c r="BB2727" s="13">
        <f t="shared" si="3961"/>
        <v>1.6841117240053454E-5</v>
      </c>
      <c r="BC2727" s="13">
        <f t="shared" si="3962"/>
        <v>4.571580148300036E-6</v>
      </c>
      <c r="BD2727" s="13">
        <f t="shared" si="3963"/>
        <v>8.3832143952402487E-4</v>
      </c>
      <c r="BE2727" s="13">
        <f t="shared" si="3964"/>
        <v>8.2191640502996943E-4</v>
      </c>
      <c r="BF2727" s="13">
        <f t="shared" si="3965"/>
        <v>4.0291619956716413E-4</v>
      </c>
      <c r="BG2727" s="13">
        <f t="shared" si="3966"/>
        <v>1.3167718994303924E-4</v>
      </c>
      <c r="BH2727" s="13">
        <f t="shared" si="3967"/>
        <v>3.2275102806591655E-5</v>
      </c>
      <c r="BI2727" s="13">
        <f t="shared" si="3968"/>
        <v>6.3287028626699612E-6</v>
      </c>
      <c r="BJ2727" s="14">
        <f t="shared" si="3969"/>
        <v>0.27075670002083169</v>
      </c>
      <c r="BK2727" s="14">
        <f t="shared" si="3970"/>
        <v>0.27480579588757165</v>
      </c>
      <c r="BL2727" s="14">
        <f t="shared" si="3971"/>
        <v>0.41377063599809594</v>
      </c>
      <c r="BM2727" s="14">
        <f t="shared" si="3972"/>
        <v>0.4133395563726231</v>
      </c>
      <c r="BN2727" s="14">
        <f t="shared" si="3973"/>
        <v>0.58606716693264993</v>
      </c>
    </row>
    <row r="2728" spans="1:66" x14ac:dyDescent="0.25">
      <c r="A2728" t="s">
        <v>346</v>
      </c>
      <c r="B2728" t="s">
        <v>235</v>
      </c>
      <c r="C2728" t="s">
        <v>243</v>
      </c>
      <c r="D2728" s="7" t="s">
        <v>510</v>
      </c>
      <c r="E2728" s="10">
        <f>VLOOKUP(A2728,home!$A$2:$E$405,3,FALSE)</f>
        <v>1.5866</v>
      </c>
      <c r="F2728" s="10">
        <f>VLOOKUP(B2728,home!$B$2:$E$405,3,FALSE)</f>
        <v>1.1975</v>
      </c>
      <c r="G2728" s="10">
        <f>VLOOKUP(C2728,away!$B$2:$E$405,4,FALSE)</f>
        <v>1.2033</v>
      </c>
      <c r="H2728" s="10">
        <f>VLOOKUP(A2728,away!$A$2:$E$405,3,FALSE)</f>
        <v>1.1788000000000001</v>
      </c>
      <c r="I2728" s="10">
        <f>VLOOKUP(C2728,away!$B$2:$E$405,3,FALSE)</f>
        <v>0.7712</v>
      </c>
      <c r="J2728" s="10">
        <f>VLOOKUP(B2728,home!$B$2:$E$405,4,FALSE)</f>
        <v>0.67869999999999997</v>
      </c>
      <c r="K2728" s="12">
        <f t="shared" si="3918"/>
        <v>2.28621404655</v>
      </c>
      <c r="L2728" s="12">
        <f t="shared" si="3919"/>
        <v>0.616999763072</v>
      </c>
      <c r="M2728" s="13">
        <f t="shared" si="3920"/>
        <v>5.4846669753846444E-2</v>
      </c>
      <c r="N2728" s="13">
        <f t="shared" si="3921"/>
        <v>0.12539122679773276</v>
      </c>
      <c r="O2728" s="13">
        <f t="shared" si="3922"/>
        <v>3.3840382243411481E-2</v>
      </c>
      <c r="P2728" s="13">
        <f t="shared" si="3923"/>
        <v>7.7366357225508525E-2</v>
      </c>
      <c r="Q2728" s="13">
        <f t="shared" si="3924"/>
        <v>0.14333559200955676</v>
      </c>
      <c r="R2728" s="13">
        <f t="shared" si="3925"/>
        <v>1.0439753913225399E-2</v>
      </c>
      <c r="S2728" s="13">
        <f t="shared" si="3926"/>
        <v>2.7283120639814352E-2</v>
      </c>
      <c r="T2728" s="13">
        <f t="shared" si="3927"/>
        <v>8.8438026309681367E-2</v>
      </c>
      <c r="U2728" s="13">
        <f t="shared" si="3928"/>
        <v>2.3867512038941236E-2</v>
      </c>
      <c r="V2728" s="13">
        <f t="shared" si="3929"/>
        <v>4.2761548130853567E-3</v>
      </c>
      <c r="W2728" s="13">
        <f t="shared" si="3930"/>
        <v>0.10923194794093617</v>
      </c>
      <c r="X2728" s="13">
        <f t="shared" si="3931"/>
        <v>6.7396085999450656E-2</v>
      </c>
      <c r="Y2728" s="13">
        <f t="shared" si="3932"/>
        <v>2.0791684546820594E-2</v>
      </c>
      <c r="Z2728" s="13">
        <f t="shared" si="3933"/>
        <v>2.1471085636633521E-3</v>
      </c>
      <c r="AA2728" s="13">
        <f t="shared" si="3934"/>
        <v>4.9087497577149503E-3</v>
      </c>
      <c r="AB2728" s="13">
        <f t="shared" si="3935"/>
        <v>5.6112263235434156E-3</v>
      </c>
      <c r="AC2728" s="13">
        <f t="shared" si="3936"/>
        <v>3.7699476821646268E-4</v>
      </c>
      <c r="AD2728" s="13">
        <f t="shared" si="3937"/>
        <v>6.2431903428646685E-2</v>
      </c>
      <c r="AE2728" s="13">
        <f t="shared" si="3938"/>
        <v>3.8520469623608986E-2</v>
      </c>
      <c r="AF2728" s="13">
        <f t="shared" si="3939"/>
        <v>1.1883560315594458E-2</v>
      </c>
      <c r="AG2728" s="13">
        <f t="shared" si="3940"/>
        <v>2.4440512997245339E-3</v>
      </c>
      <c r="AH2728" s="13">
        <f t="shared" si="3941"/>
        <v>3.3119136876753755E-4</v>
      </c>
      <c r="AI2728" s="13">
        <f t="shared" si="3942"/>
        <v>7.5717435937246527E-4</v>
      </c>
      <c r="AJ2728" s="13">
        <f t="shared" si="3943"/>
        <v>8.6553132804241409E-4</v>
      </c>
      <c r="AK2728" s="13">
        <f t="shared" si="3944"/>
        <v>6.5959662663321421E-4</v>
      </c>
      <c r="AL2728" s="13">
        <f t="shared" si="3945"/>
        <v>2.1271455161003391E-5</v>
      </c>
      <c r="AM2728" s="13">
        <f t="shared" si="3946"/>
        <v>2.8546538914285012E-2</v>
      </c>
      <c r="AN2728" s="13">
        <f t="shared" si="3947"/>
        <v>1.7613207746639478E-2</v>
      </c>
      <c r="AO2728" s="13">
        <f t="shared" si="3948"/>
        <v>5.4336725033072367E-3</v>
      </c>
      <c r="AP2728" s="13">
        <f t="shared" si="3949"/>
        <v>1.117524882383802E-3</v>
      </c>
      <c r="AQ2728" s="13">
        <f t="shared" si="3950"/>
        <v>1.7237814691446759E-4</v>
      </c>
      <c r="AR2728" s="13">
        <f t="shared" si="3951"/>
        <v>4.0868999212212418E-5</v>
      </c>
      <c r="AS2728" s="13">
        <f t="shared" si="3952"/>
        <v>9.3435280067400914E-5</v>
      </c>
      <c r="AT2728" s="13">
        <f t="shared" si="3953"/>
        <v>1.0680652486671264E-4</v>
      </c>
      <c r="AU2728" s="13">
        <f t="shared" si="3954"/>
        <v>8.1394192471156743E-5</v>
      </c>
      <c r="AV2728" s="13">
        <f t="shared" si="3955"/>
        <v>4.652113653378822E-5</v>
      </c>
      <c r="AW2728" s="13">
        <f t="shared" si="3956"/>
        <v>8.3348269218254062E-7</v>
      </c>
      <c r="AX2728" s="13">
        <f t="shared" si="3957"/>
        <v>1.0877249707704104E-2</v>
      </c>
      <c r="AY2728" s="13">
        <f t="shared" si="3958"/>
        <v>6.7112604925284132E-3</v>
      </c>
      <c r="AZ2728" s="13">
        <f t="shared" si="3959"/>
        <v>2.0704230669022525E-3</v>
      </c>
      <c r="BA2728" s="13">
        <f t="shared" si="3960"/>
        <v>4.2581684724583109E-4</v>
      </c>
      <c r="BB2728" s="13">
        <f t="shared" si="3961"/>
        <v>6.5682223465685937E-5</v>
      </c>
      <c r="BC2728" s="13">
        <f t="shared" si="3962"/>
        <v>8.1051832632740794E-6</v>
      </c>
      <c r="BD2728" s="13">
        <f t="shared" si="3963"/>
        <v>4.2026938051541345E-6</v>
      </c>
      <c r="BE2728" s="13">
        <f t="shared" si="3964"/>
        <v>9.6082576106920489E-6</v>
      </c>
      <c r="BF2728" s="13">
        <f t="shared" si="3965"/>
        <v>1.0983266756217557E-5</v>
      </c>
      <c r="BG2728" s="13">
        <f t="shared" si="3966"/>
        <v>8.370032911690076E-6</v>
      </c>
      <c r="BH2728" s="13">
        <f t="shared" si="3967"/>
        <v>4.7839217031979132E-6</v>
      </c>
      <c r="BI2728" s="13">
        <f t="shared" si="3968"/>
        <v>2.1874137990892927E-6</v>
      </c>
      <c r="BJ2728" s="14">
        <f t="shared" si="3969"/>
        <v>0.74290640798639285</v>
      </c>
      <c r="BK2728" s="14">
        <f t="shared" si="3970"/>
        <v>0.17088182914816055</v>
      </c>
      <c r="BL2728" s="14">
        <f t="shared" si="3971"/>
        <v>8.1690279679389438E-2</v>
      </c>
      <c r="BM2728" s="14">
        <f t="shared" si="3972"/>
        <v>0.54569521642448837</v>
      </c>
      <c r="BN2728" s="14">
        <f t="shared" si="3973"/>
        <v>0.44521998194328133</v>
      </c>
    </row>
    <row r="2729" spans="1:66" x14ac:dyDescent="0.25">
      <c r="A2729" t="s">
        <v>347</v>
      </c>
      <c r="B2729" t="s">
        <v>259</v>
      </c>
      <c r="C2729" t="s">
        <v>256</v>
      </c>
      <c r="D2729" s="7" t="s">
        <v>510</v>
      </c>
      <c r="E2729" s="10">
        <f>VLOOKUP(A2729,home!$A$2:$E$405,3,FALSE)</f>
        <v>1.1809000000000001</v>
      </c>
      <c r="F2729" s="10">
        <f>VLOOKUP(B2729,home!$B$2:$E$405,3,FALSE)</f>
        <v>0.5645</v>
      </c>
      <c r="G2729" s="10">
        <f>VLOOKUP(C2729,away!$B$2:$E$405,4,FALSE)</f>
        <v>1.3408</v>
      </c>
      <c r="H2729" s="10">
        <f>VLOOKUP(A2729,away!$A$2:$E$405,3,FALSE)</f>
        <v>0.92459999999999998</v>
      </c>
      <c r="I2729" s="10">
        <f>VLOOKUP(C2729,away!$B$2:$E$405,3,FALSE)</f>
        <v>0.72099999999999997</v>
      </c>
      <c r="J2729" s="10">
        <f>VLOOKUP(B2729,home!$B$2:$E$405,4,FALSE)</f>
        <v>0.72099999999999997</v>
      </c>
      <c r="K2729" s="12">
        <f t="shared" si="3918"/>
        <v>0.89380148144000005</v>
      </c>
      <c r="L2729" s="12">
        <f t="shared" si="3919"/>
        <v>0.48064498859999993</v>
      </c>
      <c r="M2729" s="13">
        <f t="shared" si="3920"/>
        <v>0.25297958883769323</v>
      </c>
      <c r="N2729" s="13">
        <f t="shared" si="3921"/>
        <v>0.22611353127721232</v>
      </c>
      <c r="O2729" s="13">
        <f t="shared" si="3922"/>
        <v>0.12159337159292573</v>
      </c>
      <c r="P2729" s="13">
        <f t="shared" si="3923"/>
        <v>0.10868033566304144</v>
      </c>
      <c r="Q2729" s="13">
        <f t="shared" si="3924"/>
        <v>0.10105030461460106</v>
      </c>
      <c r="R2729" s="13">
        <f t="shared" si="3925"/>
        <v>2.9221622351558674E-2</v>
      </c>
      <c r="S2729" s="13">
        <f t="shared" si="3926"/>
        <v>1.1672300731946925E-2</v>
      </c>
      <c r="T2729" s="13">
        <f t="shared" si="3927"/>
        <v>4.8569322509511445E-2</v>
      </c>
      <c r="U2729" s="13">
        <f t="shared" si="3928"/>
        <v>2.6118329347903362E-2</v>
      </c>
      <c r="V2729" s="13">
        <f t="shared" si="3929"/>
        <v>5.5715938161751287E-4</v>
      </c>
      <c r="W2729" s="13">
        <f t="shared" si="3930"/>
        <v>3.0106303988164568E-2</v>
      </c>
      <c r="X2729" s="13">
        <f t="shared" si="3931"/>
        <v>1.4470444137179492E-2</v>
      </c>
      <c r="Y2729" s="13">
        <f t="shared" si="3932"/>
        <v>3.4775732286757869E-3</v>
      </c>
      <c r="Z2729" s="13">
        <f t="shared" si="3933"/>
        <v>4.681742114012807E-3</v>
      </c>
      <c r="AA2729" s="13">
        <f t="shared" si="3934"/>
        <v>4.1845480372246849E-3</v>
      </c>
      <c r="AB2729" s="13">
        <f t="shared" si="3935"/>
        <v>1.8700776174141336E-3</v>
      </c>
      <c r="AC2729" s="13">
        <f t="shared" si="3936"/>
        <v>1.4959771282885258E-5</v>
      </c>
      <c r="AD2729" s="13">
        <f t="shared" si="3937"/>
        <v>6.7272647763261173E-3</v>
      </c>
      <c r="AE2729" s="13">
        <f t="shared" si="3938"/>
        <v>3.2334261017264478E-3</v>
      </c>
      <c r="AF2729" s="13">
        <f t="shared" si="3939"/>
        <v>7.7706502590162542E-4</v>
      </c>
      <c r="AG2729" s="13">
        <f t="shared" si="3940"/>
        <v>1.244974701719818E-4</v>
      </c>
      <c r="AH2729" s="13">
        <f t="shared" si="3941"/>
        <v>5.6256397125445639E-4</v>
      </c>
      <c r="AI2729" s="13">
        <f t="shared" si="3942"/>
        <v>5.0282051091200277E-4</v>
      </c>
      <c r="AJ2729" s="13">
        <f t="shared" si="3943"/>
        <v>2.2471085877578283E-4</v>
      </c>
      <c r="AK2729" s="13">
        <f t="shared" si="3944"/>
        <v>6.6948966156483129E-5</v>
      </c>
      <c r="AL2729" s="13">
        <f t="shared" si="3945"/>
        <v>2.570694295039592E-7</v>
      </c>
      <c r="AM2729" s="13">
        <f t="shared" si="3946"/>
        <v>1.2025678446238833E-3</v>
      </c>
      <c r="AN2729" s="13">
        <f t="shared" si="3947"/>
        <v>5.7800820796997292E-4</v>
      </c>
      <c r="AO2729" s="13">
        <f t="shared" si="3948"/>
        <v>1.3890837426521702E-4</v>
      </c>
      <c r="AP2729" s="13">
        <f t="shared" si="3949"/>
        <v>2.2255204655049919E-5</v>
      </c>
      <c r="AQ2729" s="13">
        <f t="shared" si="3950"/>
        <v>2.6742131469292834E-6</v>
      </c>
      <c r="AR2729" s="13">
        <f t="shared" si="3951"/>
        <v>5.40787107100738E-5</v>
      </c>
      <c r="AS2729" s="13">
        <f t="shared" si="3952"/>
        <v>4.8335631747029164E-5</v>
      </c>
      <c r="AT2729" s="13">
        <f t="shared" si="3953"/>
        <v>2.1601229630916477E-5</v>
      </c>
      <c r="AU2729" s="13">
        <f t="shared" si="3954"/>
        <v>6.4357370150129251E-6</v>
      </c>
      <c r="AV2729" s="13">
        <f t="shared" si="3955"/>
        <v>1.4380678195441989E-6</v>
      </c>
      <c r="AW2729" s="13">
        <f t="shared" si="3956"/>
        <v>3.0677037814656726E-9</v>
      </c>
      <c r="AX2729" s="13">
        <f t="shared" si="3957"/>
        <v>1.7914282017615567E-4</v>
      </c>
      <c r="AY2729" s="13">
        <f t="shared" si="3958"/>
        <v>8.6104098761340185E-5</v>
      </c>
      <c r="AZ2729" s="13">
        <f t="shared" si="3959"/>
        <v>2.0692751783778813E-5</v>
      </c>
      <c r="BA2729" s="13">
        <f t="shared" si="3960"/>
        <v>3.3152891484056651E-6</v>
      </c>
      <c r="BB2729" s="13">
        <f t="shared" si="3961"/>
        <v>3.9836927873528613E-7</v>
      </c>
      <c r="BC2729" s="13">
        <f t="shared" si="3962"/>
        <v>3.8294839487262378E-8</v>
      </c>
      <c r="BD2729" s="13">
        <f t="shared" si="3963"/>
        <v>4.3321102154576823E-6</v>
      </c>
      <c r="BE2729" s="13">
        <f t="shared" si="3964"/>
        <v>3.8720465283374339E-6</v>
      </c>
      <c r="BF2729" s="13">
        <f t="shared" si="3965"/>
        <v>1.7304204616163035E-6</v>
      </c>
      <c r="BG2729" s="13">
        <f t="shared" si="3966"/>
        <v>5.1555079070224705E-7</v>
      </c>
      <c r="BH2729" s="13">
        <f t="shared" si="3967"/>
        <v>1.1520001512180793E-7</v>
      </c>
      <c r="BI2729" s="13">
        <f t="shared" si="3968"/>
        <v>2.0593188835556473E-8</v>
      </c>
      <c r="BJ2729" s="14">
        <f t="shared" si="3969"/>
        <v>0.43688383859811986</v>
      </c>
      <c r="BK2729" s="14">
        <f t="shared" si="3970"/>
        <v>0.3739907055537729</v>
      </c>
      <c r="BL2729" s="14">
        <f t="shared" si="3971"/>
        <v>0.18448746855224793</v>
      </c>
      <c r="BM2729" s="14">
        <f t="shared" si="3972"/>
        <v>0.16031889945006336</v>
      </c>
      <c r="BN2729" s="14">
        <f t="shared" si="3973"/>
        <v>0.8396387543370325</v>
      </c>
    </row>
    <row r="2730" spans="1:66" x14ac:dyDescent="0.25">
      <c r="A2730" t="s">
        <v>347</v>
      </c>
      <c r="B2730" t="s">
        <v>323</v>
      </c>
      <c r="C2730" t="s">
        <v>246</v>
      </c>
      <c r="D2730" s="7" t="s">
        <v>510</v>
      </c>
      <c r="E2730" s="10">
        <f>VLOOKUP(A2730,home!$A$2:$E$405,3,FALSE)</f>
        <v>1.1809000000000001</v>
      </c>
      <c r="F2730" s="10">
        <f>VLOOKUP(B2730,home!$B$2:$E$405,3,FALSE)</f>
        <v>0.7762</v>
      </c>
      <c r="G2730" s="10">
        <f>VLOOKUP(C2730,away!$B$2:$E$405,4,FALSE)</f>
        <v>2.0465</v>
      </c>
      <c r="H2730" s="10">
        <f>VLOOKUP(A2730,away!$A$2:$E$405,3,FALSE)</f>
        <v>0.92459999999999998</v>
      </c>
      <c r="I2730" s="10">
        <f>VLOOKUP(C2730,away!$B$2:$E$405,3,FALSE)</f>
        <v>0.81120000000000003</v>
      </c>
      <c r="J2730" s="10">
        <f>VLOOKUP(B2730,home!$B$2:$E$405,4,FALSE)</f>
        <v>0.72099999999999997</v>
      </c>
      <c r="K2730" s="12">
        <f t="shared" si="3918"/>
        <v>1.8758517379700002</v>
      </c>
      <c r="L2730" s="12">
        <f t="shared" si="3919"/>
        <v>0.54077560992000007</v>
      </c>
      <c r="M2730" s="13">
        <f t="shared" si="3920"/>
        <v>8.9222025441185931E-2</v>
      </c>
      <c r="N2730" s="13">
        <f t="shared" si="3921"/>
        <v>0.16736729148905222</v>
      </c>
      <c r="O2730" s="13">
        <f t="shared" si="3922"/>
        <v>4.824909522625509E-2</v>
      </c>
      <c r="P2730" s="13">
        <f t="shared" si="3923"/>
        <v>9.0508149135650653E-2</v>
      </c>
      <c r="Q2730" s="13">
        <f t="shared" si="3924"/>
        <v>0.15697811230953512</v>
      </c>
      <c r="R2730" s="13">
        <f t="shared" si="3925"/>
        <v>1.3045966949533127E-2</v>
      </c>
      <c r="S2730" s="13">
        <f t="shared" si="3926"/>
        <v>2.2953203033260726E-2</v>
      </c>
      <c r="T2730" s="13">
        <f t="shared" si="3927"/>
        <v>8.4889934428279135E-2</v>
      </c>
      <c r="U2730" s="13">
        <f t="shared" si="3928"/>
        <v>2.4472299775780897E-2</v>
      </c>
      <c r="V2730" s="13">
        <f t="shared" si="3929"/>
        <v>2.5871189354156124E-3</v>
      </c>
      <c r="W2730" s="13">
        <f t="shared" si="3930"/>
        <v>9.8155888266363775E-2</v>
      </c>
      <c r="X2730" s="13">
        <f t="shared" si="3931"/>
        <v>5.3080310344482254E-2</v>
      </c>
      <c r="Y2730" s="13">
        <f t="shared" si="3932"/>
        <v>1.4352268600640134E-2</v>
      </c>
      <c r="Z2730" s="13">
        <f t="shared" si="3933"/>
        <v>2.3516469113766471E-3</v>
      </c>
      <c r="AA2730" s="13">
        <f t="shared" si="3934"/>
        <v>4.4113409457976665E-3</v>
      </c>
      <c r="AB2730" s="13">
        <f t="shared" si="3935"/>
        <v>4.1375107899763895E-3</v>
      </c>
      <c r="AC2730" s="13">
        <f t="shared" si="3936"/>
        <v>1.6402574454038135E-4</v>
      </c>
      <c r="AD2730" s="13">
        <f t="shared" si="3937"/>
        <v>4.6031473399111907E-2</v>
      </c>
      <c r="AE2730" s="13">
        <f t="shared" si="3938"/>
        <v>2.4892698102920999E-2</v>
      </c>
      <c r="AF2730" s="13">
        <f t="shared" si="3939"/>
        <v>6.7306819995807642E-3</v>
      </c>
      <c r="AG2730" s="13">
        <f t="shared" si="3940"/>
        <v>1.2132628878336181E-3</v>
      </c>
      <c r="AH2730" s="13">
        <f t="shared" si="3941"/>
        <v>3.179283232040476E-4</v>
      </c>
      <c r="AI2730" s="13">
        <f t="shared" si="3942"/>
        <v>5.9638639763220068E-4</v>
      </c>
      <c r="AJ2730" s="13">
        <f t="shared" si="3943"/>
        <v>5.5936623025001572E-4</v>
      </c>
      <c r="AK2730" s="13">
        <f t="shared" si="3944"/>
        <v>3.4976270505873968E-4</v>
      </c>
      <c r="AL2730" s="13">
        <f t="shared" si="3945"/>
        <v>6.6556061580256651E-6</v>
      </c>
      <c r="AM2730" s="13">
        <f t="shared" si="3946"/>
        <v>1.7269643875408795E-2</v>
      </c>
      <c r="AN2730" s="13">
        <f t="shared" si="3947"/>
        <v>9.3390021998253862E-3</v>
      </c>
      <c r="AO2730" s="13">
        <f t="shared" si="3948"/>
        <v>2.5251523053273967E-3</v>
      </c>
      <c r="AP2730" s="13">
        <f t="shared" si="3949"/>
        <v>4.5518025935143921E-4</v>
      </c>
      <c r="AQ2730" s="13">
        <f t="shared" si="3950"/>
        <v>6.1537595593579573E-5</v>
      </c>
      <c r="AR2730" s="13">
        <f t="shared" si="3951"/>
        <v>3.4385576578302366E-5</v>
      </c>
      <c r="AS2730" s="13">
        <f t="shared" si="3952"/>
        <v>6.4502243585509036E-5</v>
      </c>
      <c r="AT2730" s="13">
        <f t="shared" si="3953"/>
        <v>6.0498322866420722E-5</v>
      </c>
      <c r="AU2730" s="13">
        <f t="shared" si="3954"/>
        <v>3.7828628031081829E-5</v>
      </c>
      <c r="AV2730" s="13">
        <f t="shared" si="3955"/>
        <v>1.7740224409281379E-5</v>
      </c>
      <c r="AW2730" s="13">
        <f t="shared" si="3956"/>
        <v>1.8754294001087412E-7</v>
      </c>
      <c r="AX2730" s="13">
        <f t="shared" si="3957"/>
        <v>5.3992152463014208E-3</v>
      </c>
      <c r="AY2730" s="13">
        <f t="shared" si="3958"/>
        <v>2.9197639179080145E-3</v>
      </c>
      <c r="AZ2730" s="13">
        <f t="shared" si="3959"/>
        <v>7.8946855676455751E-4</v>
      </c>
      <c r="BA2730" s="13">
        <f t="shared" si="3960"/>
        <v>1.4230844676567196E-4</v>
      </c>
      <c r="BB2730" s="13">
        <f t="shared" si="3961"/>
        <v>1.9239234274118527E-5</v>
      </c>
      <c r="BC2730" s="13">
        <f t="shared" si="3962"/>
        <v>2.0808217297960445E-6</v>
      </c>
      <c r="BD2730" s="13">
        <f t="shared" si="3963"/>
        <v>3.0991468577637198E-6</v>
      </c>
      <c r="BE2730" s="13">
        <f t="shared" si="3964"/>
        <v>5.8135400193603396E-6</v>
      </c>
      <c r="BF2730" s="13">
        <f t="shared" si="3965"/>
        <v>5.4526695745376214E-6</v>
      </c>
      <c r="BG2730" s="13">
        <f t="shared" si="3966"/>
        <v>3.4094665659908455E-6</v>
      </c>
      <c r="BH2730" s="13">
        <f t="shared" si="3967"/>
        <v>1.598913445841134E-6</v>
      </c>
      <c r="BI2730" s="13">
        <f t="shared" si="3968"/>
        <v>5.9986491324893913E-7</v>
      </c>
      <c r="BJ2730" s="14">
        <f t="shared" si="3969"/>
        <v>0.69261451428705001</v>
      </c>
      <c r="BK2730" s="14">
        <f t="shared" si="3970"/>
        <v>0.20836094181411938</v>
      </c>
      <c r="BL2730" s="14">
        <f t="shared" si="3971"/>
        <v>9.6374585940335475E-2</v>
      </c>
      <c r="BM2730" s="14">
        <f t="shared" si="3972"/>
        <v>0.43141147202670138</v>
      </c>
      <c r="BN2730" s="14">
        <f t="shared" si="3973"/>
        <v>0.565370640551212</v>
      </c>
    </row>
    <row r="2731" spans="1:66" x14ac:dyDescent="0.25">
      <c r="A2731" t="s">
        <v>348</v>
      </c>
      <c r="B2731" t="s">
        <v>262</v>
      </c>
      <c r="C2731" t="s">
        <v>327</v>
      </c>
      <c r="D2731" s="7" t="s">
        <v>510</v>
      </c>
      <c r="E2731" s="10">
        <f>VLOOKUP(A2731,home!$A$2:$E$405,3,FALSE)</f>
        <v>1.5417000000000001</v>
      </c>
      <c r="F2731" s="10">
        <f>VLOOKUP(B2731,home!$B$2:$E$405,3,FALSE)</f>
        <v>0.72070000000000001</v>
      </c>
      <c r="G2731" s="10">
        <f>VLOOKUP(C2731,away!$B$2:$E$405,4,FALSE)</f>
        <v>1.0089999999999999</v>
      </c>
      <c r="H2731" s="10">
        <f>VLOOKUP(A2731,away!$A$2:$E$405,3,FALSE)</f>
        <v>1.125</v>
      </c>
      <c r="I2731" s="10">
        <f>VLOOKUP(C2731,away!$B$2:$E$405,3,FALSE)</f>
        <v>0.88890000000000002</v>
      </c>
      <c r="J2731" s="10">
        <f>VLOOKUP(B2731,home!$B$2:$E$405,4,FALSE)</f>
        <v>0.49380000000000002</v>
      </c>
      <c r="K2731" s="12">
        <f t="shared" si="3918"/>
        <v>1.12110311871</v>
      </c>
      <c r="L2731" s="12">
        <f t="shared" si="3919"/>
        <v>0.49380617250000003</v>
      </c>
      <c r="M2731" s="13">
        <f t="shared" si="3920"/>
        <v>0.19890871239114696</v>
      </c>
      <c r="N2731" s="13">
        <f t="shared" si="3921"/>
        <v>0.22299717780030526</v>
      </c>
      <c r="O2731" s="13">
        <f t="shared" si="3922"/>
        <v>9.8222349942775622E-2</v>
      </c>
      <c r="P2731" s="13">
        <f t="shared" si="3923"/>
        <v>0.11011738284787072</v>
      </c>
      <c r="Q2731" s="13">
        <f t="shared" si="3924"/>
        <v>0.12500141574772533</v>
      </c>
      <c r="R2731" s="13">
        <f t="shared" si="3925"/>
        <v>2.425140133959881E-2</v>
      </c>
      <c r="S2731" s="13">
        <f t="shared" si="3926"/>
        <v>1.5240456111117323E-2</v>
      </c>
      <c r="T2731" s="13">
        <f t="shared" si="3927"/>
        <v>6.172647066746547E-2</v>
      </c>
      <c r="U2731" s="13">
        <f t="shared" si="3928"/>
        <v>2.7188321674912096E-2</v>
      </c>
      <c r="V2731" s="13">
        <f t="shared" si="3929"/>
        <v>9.3747032673621603E-4</v>
      </c>
      <c r="W2731" s="13">
        <f t="shared" si="3930"/>
        <v>4.6713159012646707E-2</v>
      </c>
      <c r="X2731" s="13">
        <f t="shared" si="3931"/>
        <v>2.306724625741895E-2</v>
      </c>
      <c r="Y2731" s="13">
        <f t="shared" si="3932"/>
        <v>5.6953742922455008E-3</v>
      </c>
      <c r="Z2731" s="13">
        <f t="shared" si="3933"/>
        <v>3.9918305577562214E-3</v>
      </c>
      <c r="AA2731" s="13">
        <f t="shared" si="3934"/>
        <v>4.4752536876623786E-3</v>
      </c>
      <c r="AB2731" s="13">
        <f t="shared" si="3935"/>
        <v>2.508610433128361E-3</v>
      </c>
      <c r="AC2731" s="13">
        <f t="shared" si="3936"/>
        <v>3.2436920948794587E-5</v>
      </c>
      <c r="AD2731" s="13">
        <f t="shared" si="3937"/>
        <v>1.3092567063468601E-2</v>
      </c>
      <c r="AE2731" s="13">
        <f t="shared" si="3938"/>
        <v>6.4651904298109958E-3</v>
      </c>
      <c r="AF2731" s="13">
        <f t="shared" si="3939"/>
        <v>1.5962754703142987E-3</v>
      </c>
      <c r="AG2731" s="13">
        <f t="shared" si="3940"/>
        <v>2.6275022675051384E-4</v>
      </c>
      <c r="AH2731" s="13">
        <f t="shared" si="3941"/>
        <v>4.9279764224853496E-4</v>
      </c>
      <c r="AI2731" s="13">
        <f t="shared" si="3942"/>
        <v>5.5247697361776734E-4</v>
      </c>
      <c r="AJ2731" s="13">
        <f t="shared" si="3943"/>
        <v>3.0969182906917075E-4</v>
      </c>
      <c r="AK2731" s="13">
        <f t="shared" si="3944"/>
        <v>1.1573215846948381E-4</v>
      </c>
      <c r="AL2731" s="13">
        <f t="shared" si="3945"/>
        <v>7.1829309024947629E-7</v>
      </c>
      <c r="AM2731" s="13">
        <f t="shared" si="3946"/>
        <v>2.9356235533548936E-3</v>
      </c>
      <c r="AN2731" s="13">
        <f t="shared" si="3947"/>
        <v>1.4496290307830298E-3</v>
      </c>
      <c r="AO2731" s="13">
        <f t="shared" si="3948"/>
        <v>3.5791788161792631E-4</v>
      </c>
      <c r="AP2731" s="13">
        <f t="shared" si="3949"/>
        <v>5.8914019730352123E-5</v>
      </c>
      <c r="AQ2731" s="13">
        <f t="shared" si="3950"/>
        <v>7.2730266474086649E-6</v>
      </c>
      <c r="AR2731" s="13">
        <f t="shared" si="3951"/>
        <v>4.8669303507154689E-5</v>
      </c>
      <c r="AS2731" s="13">
        <f t="shared" si="3952"/>
        <v>5.4563307947314654E-5</v>
      </c>
      <c r="AT2731" s="13">
        <f t="shared" si="3953"/>
        <v>3.0585547353434298E-5</v>
      </c>
      <c r="AU2731" s="13">
        <f t="shared" si="3954"/>
        <v>1.1429850841795856E-5</v>
      </c>
      <c r="AV2731" s="13">
        <f t="shared" si="3955"/>
        <v>3.2035103562818657E-6</v>
      </c>
      <c r="AW2731" s="13">
        <f t="shared" si="3956"/>
        <v>1.1045903959484182E-8</v>
      </c>
      <c r="AX2731" s="13">
        <f t="shared" si="3957"/>
        <v>5.4852278683745084E-4</v>
      </c>
      <c r="AY2731" s="13">
        <f t="shared" si="3958"/>
        <v>2.7086393789723501E-4</v>
      </c>
      <c r="AZ2731" s="13">
        <f t="shared" si="3959"/>
        <v>6.6877142220655666E-5</v>
      </c>
      <c r="BA2731" s="13">
        <f t="shared" si="3960"/>
        <v>1.1008115209240045E-5</v>
      </c>
      <c r="BB2731" s="13">
        <f t="shared" si="3961"/>
        <v>1.3589688094784657E-6</v>
      </c>
      <c r="BC2731" s="13">
        <f t="shared" si="3962"/>
        <v>1.3421343727108862E-7</v>
      </c>
      <c r="BD2731" s="13">
        <f t="shared" si="3963"/>
        <v>4.0055337471848121E-6</v>
      </c>
      <c r="BE2731" s="13">
        <f t="shared" si="3964"/>
        <v>4.4906163760670451E-6</v>
      </c>
      <c r="BF2731" s="13">
        <f t="shared" si="3965"/>
        <v>2.5172220120694817E-6</v>
      </c>
      <c r="BG2731" s="13">
        <f t="shared" si="3966"/>
        <v>9.40688482738852E-7</v>
      </c>
      <c r="BH2731" s="13">
        <f t="shared" si="3967"/>
        <v>2.6365219793327645E-7</v>
      </c>
      <c r="BI2731" s="13">
        <f t="shared" si="3968"/>
        <v>5.9116260271548468E-8</v>
      </c>
      <c r="BJ2731" s="14">
        <f t="shared" si="3969"/>
        <v>0.51232574964469646</v>
      </c>
      <c r="BK2731" s="14">
        <f t="shared" si="3970"/>
        <v>0.32550804082880747</v>
      </c>
      <c r="BL2731" s="14">
        <f t="shared" si="3971"/>
        <v>0.15827736403056453</v>
      </c>
      <c r="BM2731" s="14">
        <f t="shared" si="3972"/>
        <v>0.22033369210040887</v>
      </c>
      <c r="BN2731" s="14">
        <f t="shared" si="3973"/>
        <v>0.77949844006942259</v>
      </c>
    </row>
    <row r="2732" spans="1:66" x14ac:dyDescent="0.25">
      <c r="A2732" t="s">
        <v>357</v>
      </c>
      <c r="B2732" t="s">
        <v>329</v>
      </c>
      <c r="C2732" t="s">
        <v>328</v>
      </c>
      <c r="D2732" s="7" t="s">
        <v>510</v>
      </c>
      <c r="E2732" s="10">
        <f>VLOOKUP(A2732,home!$A$2:$E$405,3,FALSE)</f>
        <v>1.72</v>
      </c>
      <c r="F2732" s="10">
        <f>VLOOKUP(B2732,home!$B$2:$E$405,3,FALSE)</f>
        <v>1.1628000000000001</v>
      </c>
      <c r="G2732" s="10">
        <f>VLOOKUP(C2732,away!$B$2:$E$405,4,FALSE)</f>
        <v>1.1628000000000001</v>
      </c>
      <c r="H2732" s="10">
        <f>VLOOKUP(A2732,away!$A$2:$E$405,3,FALSE)</f>
        <v>1.58</v>
      </c>
      <c r="I2732" s="10">
        <f>VLOOKUP(C2732,away!$B$2:$E$405,3,FALSE)</f>
        <v>0.63290000000000002</v>
      </c>
      <c r="J2732" s="10">
        <f>VLOOKUP(B2732,home!$B$2:$E$405,4,FALSE)</f>
        <v>0.69620000000000004</v>
      </c>
      <c r="K2732" s="12">
        <f t="shared" si="3918"/>
        <v>2.3256186048000003</v>
      </c>
      <c r="L2732" s="12">
        <f t="shared" si="3919"/>
        <v>0.69618746840000012</v>
      </c>
      <c r="M2732" s="13">
        <f t="shared" si="3920"/>
        <v>4.8713159333863984E-2</v>
      </c>
      <c r="N2732" s="13">
        <f t="shared" si="3921"/>
        <v>0.11328822964542087</v>
      </c>
      <c r="O2732" s="13">
        <f t="shared" si="3922"/>
        <v>3.3913491074408608E-2</v>
      </c>
      <c r="P2732" s="13">
        <f t="shared" si="3923"/>
        <v>7.88698457963634E-2</v>
      </c>
      <c r="Q2732" s="13">
        <f t="shared" si="3924"/>
        <v>0.13173260728412287</v>
      </c>
      <c r="R2732" s="13">
        <f t="shared" si="3925"/>
        <v>1.1805073747849261E-2</v>
      </c>
      <c r="S2732" s="13">
        <f t="shared" si="3926"/>
        <v>3.1923881867880935E-2</v>
      </c>
      <c r="T2732" s="13">
        <f t="shared" si="3927"/>
        <v>9.1710590370864917E-2</v>
      </c>
      <c r="U2732" s="13">
        <f t="shared" si="3928"/>
        <v>2.7454099139034311E-2</v>
      </c>
      <c r="V2732" s="13">
        <f t="shared" si="3929"/>
        <v>5.742987622901056E-3</v>
      </c>
      <c r="W2732" s="13">
        <f t="shared" si="3930"/>
        <v>0.1021199341195894</v>
      </c>
      <c r="X2732" s="13">
        <f t="shared" si="3931"/>
        <v>7.1094618407891746E-2</v>
      </c>
      <c r="Y2732" s="13">
        <f t="shared" si="3932"/>
        <v>2.4747591203127094E-2</v>
      </c>
      <c r="Z2732" s="13">
        <f t="shared" si="3933"/>
        <v>2.7395148022634932E-3</v>
      </c>
      <c r="AA2732" s="13">
        <f t="shared" si="3934"/>
        <v>6.3710665922689733E-3</v>
      </c>
      <c r="AB2732" s="13">
        <f t="shared" si="3935"/>
        <v>7.408335499700232E-3</v>
      </c>
      <c r="AC2732" s="13">
        <f t="shared" si="3936"/>
        <v>5.8114243977211216E-4</v>
      </c>
      <c r="AD2732" s="13">
        <f t="shared" si="3937"/>
        <v>5.937300467736685E-2</v>
      </c>
      <c r="AE2732" s="13">
        <f t="shared" si="3938"/>
        <v>4.1334741817637397E-2</v>
      </c>
      <c r="AF2732" s="13">
        <f t="shared" si="3939"/>
        <v>1.4388364631494297E-2</v>
      </c>
      <c r="AG2732" s="13">
        <f t="shared" si="3940"/>
        <v>3.3389997157387049E-3</v>
      </c>
      <c r="AH2732" s="13">
        <f t="shared" si="3941"/>
        <v>4.7680396870803694E-4</v>
      </c>
      <c r="AI2732" s="13">
        <f t="shared" si="3942"/>
        <v>1.1088641804698877E-3</v>
      </c>
      <c r="AJ2732" s="13">
        <f t="shared" si="3943"/>
        <v>1.2893975841485382E-3</v>
      </c>
      <c r="AK2732" s="13">
        <f t="shared" si="3944"/>
        <v>9.9954900356000491E-4</v>
      </c>
      <c r="AL2732" s="13">
        <f t="shared" si="3945"/>
        <v>3.7636330911254212E-5</v>
      </c>
      <c r="AM2732" s="13">
        <f t="shared" si="3946"/>
        <v>2.7615792860112363E-2</v>
      </c>
      <c r="AN2732" s="13">
        <f t="shared" si="3947"/>
        <v>1.9225768919140424E-2</v>
      </c>
      <c r="AO2732" s="13">
        <f t="shared" si="3948"/>
        <v>6.6923696959298885E-3</v>
      </c>
      <c r="AP2732" s="13">
        <f t="shared" si="3949"/>
        <v>1.5530479720687693E-3</v>
      </c>
      <c r="AQ2732" s="13">
        <f t="shared" si="3950"/>
        <v>2.7030313399457759E-4</v>
      </c>
      <c r="AR2732" s="13">
        <f t="shared" si="3951"/>
        <v>6.6388989579584253E-5</v>
      </c>
      <c r="AS2732" s="13">
        <f t="shared" si="3952"/>
        <v>1.5439546932015448E-4</v>
      </c>
      <c r="AT2732" s="13">
        <f t="shared" si="3953"/>
        <v>1.7953248797388947E-4</v>
      </c>
      <c r="AU2732" s="13">
        <f t="shared" si="3954"/>
        <v>1.3917469806603655E-4</v>
      </c>
      <c r="AV2732" s="13">
        <f t="shared" si="3955"/>
        <v>8.0916816784949296E-5</v>
      </c>
      <c r="AW2732" s="13">
        <f t="shared" si="3956"/>
        <v>1.6926589902919007E-6</v>
      </c>
      <c r="AX2732" s="13">
        <f t="shared" si="3957"/>
        <v>1.0703966943630044E-2</v>
      </c>
      <c r="AY2732" s="13">
        <f t="shared" si="3958"/>
        <v>7.4519676483230874E-3</v>
      </c>
      <c r="AZ2732" s="13">
        <f t="shared" si="3959"/>
        <v>2.5939832458423762E-3</v>
      </c>
      <c r="BA2732" s="13">
        <f t="shared" si="3960"/>
        <v>6.0196620966500628E-4</v>
      </c>
      <c r="BB2732" s="13">
        <f t="shared" si="3961"/>
        <v>1.0477033289225608E-4</v>
      </c>
      <c r="BC2732" s="13">
        <f t="shared" si="3962"/>
        <v>1.4587958563937013E-5</v>
      </c>
      <c r="BD2732" s="13">
        <f t="shared" si="3963"/>
        <v>7.7031970975074525E-6</v>
      </c>
      <c r="BE2732" s="13">
        <f t="shared" si="3964"/>
        <v>1.7914698486404697E-5</v>
      </c>
      <c r="BF2732" s="13">
        <f t="shared" si="3965"/>
        <v>2.0831378049682584E-5</v>
      </c>
      <c r="BG2732" s="13">
        <f t="shared" si="3966"/>
        <v>1.6148613451988055E-5</v>
      </c>
      <c r="BH2732" s="13">
        <f t="shared" si="3967"/>
        <v>9.3888789714167428E-6</v>
      </c>
      <c r="BI2732" s="13">
        <f t="shared" si="3968"/>
        <v>4.3669903228284542E-6</v>
      </c>
      <c r="BJ2732" s="14">
        <f t="shared" si="3969"/>
        <v>0.72995720679341691</v>
      </c>
      <c r="BK2732" s="14">
        <f t="shared" si="3970"/>
        <v>0.17332062104001586</v>
      </c>
      <c r="BL2732" s="14">
        <f t="shared" si="3971"/>
        <v>9.1523443008252311E-2</v>
      </c>
      <c r="BM2732" s="14">
        <f t="shared" si="3972"/>
        <v>0.57176810377258669</v>
      </c>
      <c r="BN2732" s="14">
        <f t="shared" si="3973"/>
        <v>0.41832240688202899</v>
      </c>
    </row>
    <row r="2733" spans="1:66" x14ac:dyDescent="0.25">
      <c r="A2733" t="s">
        <v>357</v>
      </c>
      <c r="B2733" t="s">
        <v>330</v>
      </c>
      <c r="C2733" t="s">
        <v>333</v>
      </c>
      <c r="D2733" s="7" t="s">
        <v>510</v>
      </c>
      <c r="E2733" s="10">
        <f>VLOOKUP(A2733,home!$A$2:$E$405,3,FALSE)</f>
        <v>1.72</v>
      </c>
      <c r="F2733" s="10">
        <f>VLOOKUP(B2733,home!$B$2:$E$405,3,FALSE)</f>
        <v>0.63949999999999996</v>
      </c>
      <c r="G2733" s="10">
        <f>VLOOKUP(C2733,away!$B$2:$E$405,4,FALSE)</f>
        <v>0.98839999999999995</v>
      </c>
      <c r="H2733" s="10">
        <f>VLOOKUP(A2733,away!$A$2:$E$405,3,FALSE)</f>
        <v>1.58</v>
      </c>
      <c r="I2733" s="10">
        <f>VLOOKUP(C2733,away!$B$2:$E$405,3,FALSE)</f>
        <v>1.3290999999999999</v>
      </c>
      <c r="J2733" s="10">
        <f>VLOOKUP(B2733,home!$B$2:$E$405,4,FALSE)</f>
        <v>1.6456</v>
      </c>
      <c r="K2733" s="12">
        <f t="shared" si="3918"/>
        <v>1.0871806959999999</v>
      </c>
      <c r="L2733" s="12">
        <f t="shared" si="3919"/>
        <v>3.4557237968000001</v>
      </c>
      <c r="M2733" s="13">
        <f t="shared" si="3920"/>
        <v>1.0642450698328178E-2</v>
      </c>
      <c r="N2733" s="13">
        <f t="shared" si="3921"/>
        <v>1.1570266957354114E-2</v>
      </c>
      <c r="O2733" s="13">
        <f t="shared" si="3922"/>
        <v>3.6777370134483456E-2</v>
      </c>
      <c r="P2733" s="13">
        <f t="shared" si="3923"/>
        <v>3.9983646859857329E-2</v>
      </c>
      <c r="Q2733" s="13">
        <f t="shared" si="3924"/>
        <v>6.289485441801022E-3</v>
      </c>
      <c r="R2733" s="13">
        <f t="shared" si="3925"/>
        <v>6.3546216578728082E-2</v>
      </c>
      <c r="S2733" s="13">
        <f t="shared" si="3926"/>
        <v>3.7554602354533777E-2</v>
      </c>
      <c r="T2733" s="13">
        <f t="shared" si="3927"/>
        <v>2.1734724510858949E-2</v>
      </c>
      <c r="U2733" s="13">
        <f t="shared" si="3928"/>
        <v>6.9086219968228321E-2</v>
      </c>
      <c r="V2733" s="13">
        <f t="shared" si="3929"/>
        <v>1.567694427063503E-2</v>
      </c>
      <c r="W2733" s="13">
        <f t="shared" si="3930"/>
        <v>2.2792690533663677E-3</v>
      </c>
      <c r="X2733" s="13">
        <f t="shared" si="3931"/>
        <v>7.8765243070279649E-3</v>
      </c>
      <c r="Y2733" s="13">
        <f t="shared" si="3932"/>
        <v>1.360954624193509E-2</v>
      </c>
      <c r="Z2733" s="13">
        <f t="shared" si="3933"/>
        <v>7.3199390942572426E-2</v>
      </c>
      <c r="AA2733" s="13">
        <f t="shared" si="3934"/>
        <v>7.958096479172197E-2</v>
      </c>
      <c r="AB2733" s="13">
        <f t="shared" si="3935"/>
        <v>4.3259444345307888E-2</v>
      </c>
      <c r="AC2733" s="13">
        <f t="shared" si="3936"/>
        <v>3.6811387558107404E-3</v>
      </c>
      <c r="AD2733" s="13">
        <f t="shared" si="3937"/>
        <v>6.1949432895252717E-4</v>
      </c>
      <c r="AE2733" s="13">
        <f t="shared" si="3938"/>
        <v>2.1408012945438948E-3</v>
      </c>
      <c r="AF2733" s="13">
        <f t="shared" si="3939"/>
        <v>3.6990089888877939E-3</v>
      </c>
      <c r="AG2733" s="13">
        <f t="shared" si="3940"/>
        <v>4.2609177958255508E-3</v>
      </c>
      <c r="AH2733" s="13">
        <f t="shared" si="3941"/>
        <v>6.3239219297878485E-2</v>
      </c>
      <c r="AI2733" s="13">
        <f t="shared" si="3942"/>
        <v>6.8752458450764151E-2</v>
      </c>
      <c r="AJ2733" s="13">
        <f t="shared" si="3943"/>
        <v>3.7373172815106416E-2</v>
      </c>
      <c r="AK2733" s="13">
        <f t="shared" si="3944"/>
        <v>1.3543797344285225E-2</v>
      </c>
      <c r="AL2733" s="13">
        <f t="shared" si="3945"/>
        <v>5.5320097307133434E-4</v>
      </c>
      <c r="AM2733" s="13">
        <f t="shared" si="3946"/>
        <v>1.3470045514373227E-4</v>
      </c>
      <c r="AN2733" s="13">
        <f t="shared" si="3947"/>
        <v>4.6548756827998649E-4</v>
      </c>
      <c r="AO2733" s="13">
        <f t="shared" si="3948"/>
        <v>8.0429823340985758E-4</v>
      </c>
      <c r="AP2733" s="13">
        <f t="shared" si="3949"/>
        <v>9.264775149728816E-4</v>
      </c>
      <c r="AQ2733" s="13">
        <f t="shared" si="3950"/>
        <v>8.0041259892297894E-4</v>
      </c>
      <c r="AR2733" s="13">
        <f t="shared" si="3951"/>
        <v>4.3707455003746482E-2</v>
      </c>
      <c r="AS2733" s="13">
        <f t="shared" si="3952"/>
        <v>4.7517901351361781E-2</v>
      </c>
      <c r="AT2733" s="13">
        <f t="shared" si="3953"/>
        <v>2.5830272531816415E-2</v>
      </c>
      <c r="AU2733" s="13">
        <f t="shared" si="3954"/>
        <v>9.3607245563366182E-3</v>
      </c>
      <c r="AV2733" s="13">
        <f t="shared" si="3955"/>
        <v>2.5441997595555834E-3</v>
      </c>
      <c r="AW2733" s="13">
        <f t="shared" si="3956"/>
        <v>5.7732609863817327E-5</v>
      </c>
      <c r="AX2733" s="13">
        <f t="shared" si="3957"/>
        <v>2.440728909577993E-5</v>
      </c>
      <c r="AY2733" s="13">
        <f t="shared" si="3958"/>
        <v>8.4344849743663852E-5</v>
      </c>
      <c r="AZ2733" s="13">
        <f t="shared" si="3959"/>
        <v>1.4573625219834984E-4</v>
      </c>
      <c r="BA2733" s="13">
        <f t="shared" si="3960"/>
        <v>1.6787474492609459E-4</v>
      </c>
      <c r="BB2733" s="13">
        <f t="shared" si="3961"/>
        <v>1.4503218773070879E-4</v>
      </c>
      <c r="BC2733" s="13">
        <f t="shared" si="3962"/>
        <v>1.0023823648859506E-4</v>
      </c>
      <c r="BD2733" s="13">
        <f t="shared" si="3963"/>
        <v>2.5173482059001988E-2</v>
      </c>
      <c r="BE2733" s="13">
        <f t="shared" si="3964"/>
        <v>2.736812374564929E-2</v>
      </c>
      <c r="BF2733" s="13">
        <f t="shared" si="3965"/>
        <v>1.4877047911004559E-2</v>
      </c>
      <c r="BG2733" s="13">
        <f t="shared" si="3966"/>
        <v>5.3913464341037607E-3</v>
      </c>
      <c r="BH2733" s="13">
        <f t="shared" si="3967"/>
        <v>1.4653419421515111E-3</v>
      </c>
      <c r="BI2733" s="13">
        <f t="shared" si="3968"/>
        <v>3.1861829450925428E-4</v>
      </c>
      <c r="BJ2733" s="14">
        <f t="shared" si="3969"/>
        <v>7.7879048851465918E-2</v>
      </c>
      <c r="BK2733" s="14">
        <f t="shared" si="3970"/>
        <v>0.10817632876198005</v>
      </c>
      <c r="BL2733" s="14">
        <f t="shared" si="3971"/>
        <v>0.67871337731574144</v>
      </c>
      <c r="BM2733" s="14">
        <f t="shared" si="3972"/>
        <v>0.76913209696132778</v>
      </c>
      <c r="BN2733" s="14">
        <f t="shared" si="3973"/>
        <v>0.16880943667055218</v>
      </c>
    </row>
    <row r="2734" spans="1:66" x14ac:dyDescent="0.25">
      <c r="A2734" t="s">
        <v>290</v>
      </c>
      <c r="B2734" t="s">
        <v>306</v>
      </c>
      <c r="C2734" t="s">
        <v>299</v>
      </c>
      <c r="D2734" s="7" t="s">
        <v>510</v>
      </c>
      <c r="E2734" s="10">
        <f>VLOOKUP(A2734,home!$A$2:$E$405,3,FALSE)</f>
        <v>1.6292</v>
      </c>
      <c r="F2734" s="10">
        <f>VLOOKUP(B2734,home!$B$2:$E$405,3,FALSE)</f>
        <v>1.0911999999999999</v>
      </c>
      <c r="G2734" s="10">
        <f>VLOOKUP(C2734,away!$B$2:$E$405,4,FALSE)</f>
        <v>1.2637</v>
      </c>
      <c r="H2734" s="10">
        <f>VLOOKUP(A2734,away!$A$2:$E$405,3,FALSE)</f>
        <v>1.1462000000000001</v>
      </c>
      <c r="I2734" s="10">
        <f>VLOOKUP(C2734,away!$B$2:$E$405,3,FALSE)</f>
        <v>1.1291</v>
      </c>
      <c r="J2734" s="10">
        <f>VLOOKUP(B2734,home!$B$2:$E$405,4,FALSE)</f>
        <v>0.92090000000000005</v>
      </c>
      <c r="K2734" s="12">
        <f t="shared" si="3918"/>
        <v>2.246584427648</v>
      </c>
      <c r="L2734" s="12">
        <f t="shared" si="3919"/>
        <v>1.1918052233780001</v>
      </c>
      <c r="M2734" s="13">
        <f t="shared" si="3920"/>
        <v>3.2116362258758961E-2</v>
      </c>
      <c r="N2734" s="13">
        <f t="shared" si="3921"/>
        <v>7.2152119323229819E-2</v>
      </c>
      <c r="O2734" s="13">
        <f t="shared" si="3922"/>
        <v>3.8276448295888992E-2</v>
      </c>
      <c r="P2734" s="13">
        <f t="shared" si="3923"/>
        <v>8.599127268721804E-2</v>
      </c>
      <c r="Q2734" s="13">
        <f t="shared" si="3924"/>
        <v>8.104791384668425E-2</v>
      </c>
      <c r="R2734" s="13">
        <f t="shared" si="3925"/>
        <v>2.2809035505699231E-2</v>
      </c>
      <c r="S2734" s="13">
        <f t="shared" si="3926"/>
        <v>5.7560215870578739E-2</v>
      </c>
      <c r="T2734" s="13">
        <f t="shared" si="3927"/>
        <v>9.6593327066368431E-2</v>
      </c>
      <c r="U2734" s="13">
        <f t="shared" si="3928"/>
        <v>5.1242423976774219E-2</v>
      </c>
      <c r="V2734" s="13">
        <f t="shared" si="3929"/>
        <v>1.712410701707098E-2</v>
      </c>
      <c r="W2734" s="13">
        <f t="shared" si="3930"/>
        <v>6.0693660380439191E-2</v>
      </c>
      <c r="X2734" s="13">
        <f t="shared" si="3931"/>
        <v>7.2335021467337807E-2</v>
      </c>
      <c r="Y2734" s="13">
        <f t="shared" si="3932"/>
        <v>4.3104628208966489E-2</v>
      </c>
      <c r="Z2734" s="13">
        <f t="shared" si="3933"/>
        <v>9.0613092186355333E-3</v>
      </c>
      <c r="AA2734" s="13">
        <f t="shared" si="3934"/>
        <v>2.0356996184689856E-2</v>
      </c>
      <c r="AB2734" s="13">
        <f t="shared" si="3935"/>
        <v>2.2866855311106993E-2</v>
      </c>
      <c r="AC2734" s="13">
        <f t="shared" si="3936"/>
        <v>2.8656027108667566E-3</v>
      </c>
      <c r="AD2734" s="13">
        <f t="shared" si="3937"/>
        <v>3.4088358066912773E-2</v>
      </c>
      <c r="AE2734" s="13">
        <f t="shared" si="3938"/>
        <v>4.0626683200526231E-2</v>
      </c>
      <c r="AF2734" s="13">
        <f t="shared" si="3939"/>
        <v>2.420954662345521E-2</v>
      </c>
      <c r="AG2734" s="13">
        <f t="shared" si="3940"/>
        <v>9.6176880404823771E-3</v>
      </c>
      <c r="AH2734" s="13">
        <f t="shared" si="3941"/>
        <v>2.6998289143532646E-3</v>
      </c>
      <c r="AI2734" s="13">
        <f t="shared" si="3942"/>
        <v>6.0653935962998494E-3</v>
      </c>
      <c r="AJ2734" s="13">
        <f t="shared" si="3943"/>
        <v>6.8132094005015726E-3</v>
      </c>
      <c r="AK2734" s="13">
        <f t="shared" si="3944"/>
        <v>5.1021500471572665E-3</v>
      </c>
      <c r="AL2734" s="13">
        <f t="shared" si="3945"/>
        <v>3.0690502509345721E-4</v>
      </c>
      <c r="AM2734" s="13">
        <f t="shared" si="3946"/>
        <v>1.5316474879443067E-2</v>
      </c>
      <c r="AN2734" s="13">
        <f t="shared" si="3947"/>
        <v>1.8254254765058171E-2</v>
      </c>
      <c r="AO2734" s="13">
        <f t="shared" si="3948"/>
        <v>1.0877758088934542E-2</v>
      </c>
      <c r="AP2734" s="13">
        <f t="shared" si="3949"/>
        <v>4.3213896363448242E-3</v>
      </c>
      <c r="AQ2734" s="13">
        <f t="shared" si="3950"/>
        <v>1.2875636852118302E-3</v>
      </c>
      <c r="AR2734" s="13">
        <f t="shared" si="3951"/>
        <v>6.4353404047063517E-4</v>
      </c>
      <c r="AS2734" s="13">
        <f t="shared" si="3952"/>
        <v>1.4457535539827266E-3</v>
      </c>
      <c r="AT2734" s="13">
        <f t="shared" si="3953"/>
        <v>1.6240037102971732E-3</v>
      </c>
      <c r="AU2734" s="13">
        <f t="shared" si="3954"/>
        <v>1.2161538153320679E-3</v>
      </c>
      <c r="AV2734" s="13">
        <f t="shared" si="3955"/>
        <v>6.8304805578743143E-4</v>
      </c>
      <c r="AW2734" s="13">
        <f t="shared" si="3956"/>
        <v>2.2825984989327897E-5</v>
      </c>
      <c r="AX2734" s="13">
        <f t="shared" si="3957"/>
        <v>5.7349589917697627E-3</v>
      </c>
      <c r="AY2734" s="13">
        <f t="shared" si="3958"/>
        <v>6.8349540822498327E-3</v>
      </c>
      <c r="AZ2734" s="13">
        <f t="shared" si="3959"/>
        <v>4.0729669883870683E-3</v>
      </c>
      <c r="BA2734" s="13">
        <f t="shared" si="3960"/>
        <v>1.618061110468623E-3</v>
      </c>
      <c r="BB2734" s="13">
        <f t="shared" si="3961"/>
        <v>4.8210342080032829E-4</v>
      </c>
      <c r="BC2734" s="13">
        <f t="shared" si="3962"/>
        <v>1.1491467502364663E-4</v>
      </c>
      <c r="BD2734" s="13">
        <f t="shared" si="3963"/>
        <v>1.278278718090753E-4</v>
      </c>
      <c r="BE2734" s="13">
        <f t="shared" si="3964"/>
        <v>2.8717610622565332E-4</v>
      </c>
      <c r="BF2734" s="13">
        <f t="shared" si="3965"/>
        <v>3.2258268411957037E-4</v>
      </c>
      <c r="BG2734" s="13">
        <f t="shared" si="3966"/>
        <v>2.4156974492397354E-4</v>
      </c>
      <c r="BH2734" s="13">
        <f t="shared" si="3967"/>
        <v>1.3567670678427463E-4</v>
      </c>
      <c r="BI2734" s="13">
        <f t="shared" si="3968"/>
        <v>6.0961835331223051E-5</v>
      </c>
      <c r="BJ2734" s="14">
        <f t="shared" si="3969"/>
        <v>0.60338434654809459</v>
      </c>
      <c r="BK2734" s="14">
        <f t="shared" si="3970"/>
        <v>0.20279941965183676</v>
      </c>
      <c r="BL2734" s="14">
        <f t="shared" si="3971"/>
        <v>0.18302062935753502</v>
      </c>
      <c r="BM2734" s="14">
        <f t="shared" si="3972"/>
        <v>0.65906042476136206</v>
      </c>
      <c r="BN2734" s="14">
        <f t="shared" si="3973"/>
        <v>0.33239315191747931</v>
      </c>
    </row>
    <row r="2735" spans="1:66" x14ac:dyDescent="0.25">
      <c r="A2735" t="s">
        <v>290</v>
      </c>
      <c r="B2735" t="s">
        <v>316</v>
      </c>
      <c r="C2735" t="s">
        <v>308</v>
      </c>
      <c r="D2735" s="7" t="s">
        <v>510</v>
      </c>
      <c r="E2735" s="10">
        <f>VLOOKUP(A2735,home!$A$2:$E$405,3,FALSE)</f>
        <v>1.6292</v>
      </c>
      <c r="F2735" s="10">
        <f>VLOOKUP(B2735,home!$B$2:$E$405,3,FALSE)</f>
        <v>0.86650000000000005</v>
      </c>
      <c r="G2735" s="10">
        <f>VLOOKUP(C2735,away!$B$2:$E$405,4,FALSE)</f>
        <v>0.75019999999999998</v>
      </c>
      <c r="H2735" s="10">
        <f>VLOOKUP(A2735,away!$A$2:$E$405,3,FALSE)</f>
        <v>1.1462000000000001</v>
      </c>
      <c r="I2735" s="10">
        <f>VLOOKUP(C2735,away!$B$2:$E$405,3,FALSE)</f>
        <v>0.96940000000000004</v>
      </c>
      <c r="J2735" s="10">
        <f>VLOOKUP(B2735,home!$B$2:$E$405,4,FALSE)</f>
        <v>1.3856999999999999</v>
      </c>
      <c r="K2735" s="12">
        <f t="shared" si="3918"/>
        <v>1.0590586903600001</v>
      </c>
      <c r="L2735" s="12">
        <f t="shared" si="3919"/>
        <v>1.539687686196</v>
      </c>
      <c r="M2735" s="13">
        <f t="shared" si="3920"/>
        <v>7.4366747700777489E-2</v>
      </c>
      <c r="N2735" s="13">
        <f t="shared" si="3921"/>
        <v>7.8758750426317942E-2</v>
      </c>
      <c r="O2735" s="13">
        <f t="shared" si="3922"/>
        <v>0.1145015656973318</v>
      </c>
      <c r="P2735" s="13">
        <f t="shared" si="3923"/>
        <v>0.12126387821158571</v>
      </c>
      <c r="Q2735" s="13">
        <f t="shared" si="3924"/>
        <v>4.1705069540443195E-2</v>
      </c>
      <c r="R2735" s="13">
        <f t="shared" si="3925"/>
        <v>8.8148325377172043E-2</v>
      </c>
      <c r="S2735" s="13">
        <f t="shared" si="3926"/>
        <v>4.9433814888883994E-2</v>
      </c>
      <c r="T2735" s="13">
        <f t="shared" si="3927"/>
        <v>6.4212782023368262E-2</v>
      </c>
      <c r="U2735" s="13">
        <f t="shared" si="3928"/>
        <v>9.3354250031374972E-2</v>
      </c>
      <c r="V2735" s="13">
        <f t="shared" si="3929"/>
        <v>8.9564165191132004E-3</v>
      </c>
      <c r="W2735" s="13">
        <f t="shared" si="3930"/>
        <v>1.4722705442958169E-2</v>
      </c>
      <c r="X2735" s="13">
        <f t="shared" si="3931"/>
        <v>2.266836827801352E-2</v>
      </c>
      <c r="Y2735" s="13">
        <f t="shared" si="3932"/>
        <v>1.745110375190672E-2</v>
      </c>
      <c r="Z2735" s="13">
        <f t="shared" si="3933"/>
        <v>4.5240297047343406E-2</v>
      </c>
      <c r="AA2735" s="13">
        <f t="shared" si="3934"/>
        <v>4.7912129742456878E-2</v>
      </c>
      <c r="AB2735" s="13">
        <f t="shared" si="3935"/>
        <v>2.5370878688702397E-2</v>
      </c>
      <c r="AC2735" s="13">
        <f t="shared" si="3936"/>
        <v>9.1278178383231772E-4</v>
      </c>
      <c r="AD2735" s="13">
        <f t="shared" si="3937"/>
        <v>3.8980522862438302E-3</v>
      </c>
      <c r="AE2735" s="13">
        <f t="shared" si="3938"/>
        <v>6.0017831052777909E-3</v>
      </c>
      <c r="AF2735" s="13">
        <f t="shared" si="3939"/>
        <v>4.6204357712077027E-3</v>
      </c>
      <c r="AG2735" s="13">
        <f t="shared" si="3940"/>
        <v>2.3713426872626737E-3</v>
      </c>
      <c r="AH2735" s="13">
        <f t="shared" si="3941"/>
        <v>1.7413982070910973E-2</v>
      </c>
      <c r="AI2735" s="13">
        <f t="shared" si="3942"/>
        <v>1.8442429045971497E-2</v>
      </c>
      <c r="AJ2735" s="13">
        <f t="shared" si="3943"/>
        <v>9.7658073762419001E-3</v>
      </c>
      <c r="AK2735" s="13">
        <f t="shared" si="3944"/>
        <v>3.4475210567302588E-3</v>
      </c>
      <c r="AL2735" s="13">
        <f t="shared" si="3945"/>
        <v>5.9535995584348413E-5</v>
      </c>
      <c r="AM2735" s="13">
        <f t="shared" si="3946"/>
        <v>8.2565322984483921E-4</v>
      </c>
      <c r="AN2735" s="13">
        <f t="shared" si="3947"/>
        <v>1.2712481110600546E-3</v>
      </c>
      <c r="AO2735" s="13">
        <f t="shared" si="3948"/>
        <v>9.7866253134954568E-4</v>
      </c>
      <c r="AP2735" s="13">
        <f t="shared" si="3949"/>
        <v>5.0227821615343423E-4</v>
      </c>
      <c r="AQ2735" s="13">
        <f t="shared" si="3950"/>
        <v>1.9333789611398388E-4</v>
      </c>
      <c r="AR2735" s="13">
        <f t="shared" si="3951"/>
        <v>5.3624187524439022E-3</v>
      </c>
      <c r="AS2735" s="13">
        <f t="shared" si="3952"/>
        <v>5.6791161811251441E-3</v>
      </c>
      <c r="AT2735" s="13">
        <f t="shared" si="3953"/>
        <v>3.0072586725923404E-3</v>
      </c>
      <c r="AU2735" s="13">
        <f t="shared" si="3954"/>
        <v>1.0616211437897989E-3</v>
      </c>
      <c r="AV2735" s="13">
        <f t="shared" si="3955"/>
        <v>2.8107977455012737E-4</v>
      </c>
      <c r="AW2735" s="13">
        <f t="shared" si="3956"/>
        <v>2.6966822990097318E-6</v>
      </c>
      <c r="AX2735" s="13">
        <f t="shared" si="3957"/>
        <v>1.4573587138182989E-4</v>
      </c>
      <c r="AY2735" s="13">
        <f t="shared" si="3958"/>
        <v>2.2438772660364752E-4</v>
      </c>
      <c r="AZ2735" s="13">
        <f t="shared" si="3959"/>
        <v>1.7274350979257534E-4</v>
      </c>
      <c r="BA2735" s="13">
        <f t="shared" si="3960"/>
        <v>8.8657018299302166E-5</v>
      </c>
      <c r="BB2735" s="13">
        <f t="shared" si="3961"/>
        <v>3.4126029842572246E-5</v>
      </c>
      <c r="BC2735" s="13">
        <f t="shared" si="3962"/>
        <v>1.0508685585473128E-5</v>
      </c>
      <c r="BD2735" s="13">
        <f t="shared" si="3963"/>
        <v>1.3760750202274001E-3</v>
      </c>
      <c r="BE2735" s="13">
        <f t="shared" si="3964"/>
        <v>1.4573442087591408E-3</v>
      </c>
      <c r="BF2735" s="13">
        <f t="shared" si="3965"/>
        <v>7.7170652456609308E-4</v>
      </c>
      <c r="BG2735" s="13">
        <f t="shared" si="3966"/>
        <v>2.7242750041641132E-4</v>
      </c>
      <c r="BH2735" s="13">
        <f t="shared" si="3967"/>
        <v>7.2129177952263222E-5</v>
      </c>
      <c r="BI2735" s="13">
        <f t="shared" si="3968"/>
        <v>1.527780654777346E-5</v>
      </c>
      <c r="BJ2735" s="14">
        <f t="shared" si="3969"/>
        <v>0.26085773213902719</v>
      </c>
      <c r="BK2735" s="14">
        <f t="shared" si="3970"/>
        <v>0.2552175628263807</v>
      </c>
      <c r="BL2735" s="14">
        <f t="shared" si="3971"/>
        <v>0.4377133438498631</v>
      </c>
      <c r="BM2735" s="14">
        <f t="shared" si="3972"/>
        <v>0.48006290786468153</v>
      </c>
      <c r="BN2735" s="14">
        <f t="shared" si="3973"/>
        <v>0.5187443369536282</v>
      </c>
    </row>
    <row r="2736" spans="1:66" x14ac:dyDescent="0.25">
      <c r="A2736" t="s">
        <v>290</v>
      </c>
      <c r="B2736" t="s">
        <v>315</v>
      </c>
      <c r="C2736" t="s">
        <v>300</v>
      </c>
      <c r="D2736" s="7" t="s">
        <v>510</v>
      </c>
      <c r="E2736" s="10">
        <f>VLOOKUP(A2736,home!$A$2:$E$405,3,FALSE)</f>
        <v>1.6292</v>
      </c>
      <c r="F2736" s="10">
        <f>VLOOKUP(B2736,home!$B$2:$E$405,3,FALSE)</f>
        <v>1.163</v>
      </c>
      <c r="G2736" s="10">
        <f>VLOOKUP(C2736,away!$B$2:$E$405,4,FALSE)</f>
        <v>1.1554</v>
      </c>
      <c r="H2736" s="10">
        <f>VLOOKUP(A2736,away!$A$2:$E$405,3,FALSE)</f>
        <v>1.1462000000000001</v>
      </c>
      <c r="I2736" s="10">
        <f>VLOOKUP(C2736,away!$B$2:$E$405,3,FALSE)</f>
        <v>0.76980000000000004</v>
      </c>
      <c r="J2736" s="10">
        <f>VLOOKUP(B2736,home!$B$2:$E$405,4,FALSE)</f>
        <v>0.91839999999999999</v>
      </c>
      <c r="K2736" s="12">
        <f t="shared" si="3918"/>
        <v>2.1892052418399999</v>
      </c>
      <c r="L2736" s="12">
        <f t="shared" si="3919"/>
        <v>0.81034542758400019</v>
      </c>
      <c r="M2736" s="13">
        <f t="shared" si="3920"/>
        <v>4.9809444246677811E-2</v>
      </c>
      <c r="N2736" s="13">
        <f t="shared" si="3921"/>
        <v>0.10904309643796428</v>
      </c>
      <c r="O2736" s="13">
        <f t="shared" si="3922"/>
        <v>4.0362855395795545E-2</v>
      </c>
      <c r="P2736" s="13">
        <f t="shared" si="3923"/>
        <v>8.8362574608105524E-2</v>
      </c>
      <c r="Q2736" s="13">
        <f t="shared" si="3924"/>
        <v>0.11935885915422803</v>
      </c>
      <c r="R2736" s="13">
        <f t="shared" si="3925"/>
        <v>1.6353927657108559E-2</v>
      </c>
      <c r="S2736" s="13">
        <f t="shared" si="3926"/>
        <v>3.9189077038807724E-2</v>
      </c>
      <c r="T2736" s="13">
        <f t="shared" si="3927"/>
        <v>9.6721905757271368E-2</v>
      </c>
      <c r="U2736" s="13">
        <f t="shared" si="3928"/>
        <v>3.5802104151614202E-2</v>
      </c>
      <c r="V2736" s="13">
        <f t="shared" si="3929"/>
        <v>7.7246567639192854E-3</v>
      </c>
      <c r="W2736" s="13">
        <f t="shared" si="3930"/>
        <v>8.7100346706826093E-2</v>
      </c>
      <c r="X2736" s="13">
        <f t="shared" si="3931"/>
        <v>7.058136769485765E-2</v>
      </c>
      <c r="Y2736" s="13">
        <f t="shared" si="3932"/>
        <v>2.8597644292076483E-2</v>
      </c>
      <c r="Z2736" s="13">
        <f t="shared" si="3933"/>
        <v>4.4174434999924798E-3</v>
      </c>
      <c r="AA2736" s="13">
        <f t="shared" si="3934"/>
        <v>9.6706904657155712E-3</v>
      </c>
      <c r="AB2736" s="13">
        <f t="shared" si="3935"/>
        <v>1.0585563129878321E-2</v>
      </c>
      <c r="AC2736" s="13">
        <f t="shared" si="3936"/>
        <v>8.5647733319840129E-4</v>
      </c>
      <c r="AD2736" s="13">
        <f t="shared" si="3937"/>
        <v>4.7670133894166258E-2</v>
      </c>
      <c r="AE2736" s="13">
        <f t="shared" si="3938"/>
        <v>3.8629275033454695E-2</v>
      </c>
      <c r="AF2736" s="13">
        <f t="shared" si="3939"/>
        <v>1.5651528197122396E-2</v>
      </c>
      <c r="AG2736" s="13">
        <f t="shared" si="3940"/>
        <v>4.2277147697467278E-3</v>
      </c>
      <c r="AH2736" s="13">
        <f t="shared" si="3941"/>
        <v>8.9491378545739205E-4</v>
      </c>
      <c r="AI2736" s="13">
        <f t="shared" si="3942"/>
        <v>1.9591499501181997E-3</v>
      </c>
      <c r="AJ2736" s="13">
        <f t="shared" si="3943"/>
        <v>2.144490670174669E-3</v>
      </c>
      <c r="AK2736" s="13">
        <f t="shared" si="3944"/>
        <v>1.5649100720744533E-3</v>
      </c>
      <c r="AL2736" s="13">
        <f t="shared" si="3945"/>
        <v>6.0776058355594068E-5</v>
      </c>
      <c r="AM2736" s="13">
        <f t="shared" si="3946"/>
        <v>2.0871941400064681E-2</v>
      </c>
      <c r="AN2736" s="13">
        <f t="shared" si="3947"/>
        <v>1.6913482278343609E-2</v>
      </c>
      <c r="AO2736" s="13">
        <f t="shared" si="3948"/>
        <v>6.8528815143893817E-3</v>
      </c>
      <c r="AP2736" s="13">
        <f t="shared" si="3949"/>
        <v>1.8510670669867847E-3</v>
      </c>
      <c r="AQ2736" s="13">
        <f t="shared" si="3950"/>
        <v>3.7500093347101675E-4</v>
      </c>
      <c r="AR2736" s="13">
        <f t="shared" si="3951"/>
        <v>1.4503785882545735E-4</v>
      </c>
      <c r="AS2736" s="13">
        <f t="shared" si="3952"/>
        <v>3.175176408059411E-4</v>
      </c>
      <c r="AT2736" s="13">
        <f t="shared" si="3953"/>
        <v>3.475556418145183E-4</v>
      </c>
      <c r="AU2736" s="13">
        <f t="shared" si="3954"/>
        <v>2.536235442971363E-4</v>
      </c>
      <c r="AV2736" s="13">
        <f t="shared" si="3955"/>
        <v>1.3880849815733255E-4</v>
      </c>
      <c r="AW2736" s="13">
        <f t="shared" si="3956"/>
        <v>2.994930129357136E-6</v>
      </c>
      <c r="AX2736" s="13">
        <f t="shared" si="3957"/>
        <v>7.615493920066484E-3</v>
      </c>
      <c r="AY2736" s="13">
        <f t="shared" si="3958"/>
        <v>6.1711806769196289E-3</v>
      </c>
      <c r="AZ2736" s="13">
        <f t="shared" si="3959"/>
        <v>2.5003940221682785E-3</v>
      </c>
      <c r="BA2736" s="13">
        <f t="shared" si="3960"/>
        <v>6.7539428767414379E-4</v>
      </c>
      <c r="BB2736" s="13">
        <f t="shared" si="3961"/>
        <v>1.3682566820827382E-4</v>
      </c>
      <c r="BC2736" s="13">
        <f t="shared" si="3962"/>
        <v>2.2175210921740042E-5</v>
      </c>
      <c r="BD2736" s="13">
        <f t="shared" si="3963"/>
        <v>1.9588460954297172E-5</v>
      </c>
      <c r="BE2736" s="13">
        <f t="shared" si="3964"/>
        <v>4.2883161400725537E-5</v>
      </c>
      <c r="BF2736" s="13">
        <f t="shared" si="3965"/>
        <v>4.6940020862569553E-5</v>
      </c>
      <c r="BG2736" s="13">
        <f t="shared" si="3966"/>
        <v>3.4253779908138741E-5</v>
      </c>
      <c r="BH2736" s="13">
        <f t="shared" si="3967"/>
        <v>1.8747138631932752E-5</v>
      </c>
      <c r="BI2736" s="13">
        <f t="shared" si="3968"/>
        <v>8.2082668325056674E-6</v>
      </c>
      <c r="BJ2736" s="14">
        <f t="shared" si="3969"/>
        <v>0.68156770891692786</v>
      </c>
      <c r="BK2736" s="14">
        <f t="shared" si="3970"/>
        <v>0.19217418672598396</v>
      </c>
      <c r="BL2736" s="14">
        <f t="shared" si="3971"/>
        <v>0.12071176929042747</v>
      </c>
      <c r="BM2736" s="14">
        <f t="shared" si="3972"/>
        <v>0.56941216518666171</v>
      </c>
      <c r="BN2736" s="14">
        <f t="shared" si="3973"/>
        <v>0.42329075749987982</v>
      </c>
    </row>
    <row r="2737" spans="1:66" x14ac:dyDescent="0.25">
      <c r="A2737" t="s">
        <v>290</v>
      </c>
      <c r="B2737" t="s">
        <v>294</v>
      </c>
      <c r="C2737" t="s">
        <v>310</v>
      </c>
      <c r="D2737" s="7" t="s">
        <v>510</v>
      </c>
      <c r="E2737" s="10">
        <f>VLOOKUP(A2737,home!$A$2:$E$405,3,FALSE)</f>
        <v>1.6292</v>
      </c>
      <c r="F2737" s="10">
        <f>VLOOKUP(B2737,home!$B$2:$E$405,3,FALSE)</f>
        <v>1.0470999999999999</v>
      </c>
      <c r="G2737" s="10">
        <f>VLOOKUP(C2737,away!$B$2:$E$405,4,FALSE)</f>
        <v>0.90259999999999996</v>
      </c>
      <c r="H2737" s="10">
        <f>VLOOKUP(A2737,away!$A$2:$E$405,3,FALSE)</f>
        <v>1.1462000000000001</v>
      </c>
      <c r="I2737" s="10">
        <f>VLOOKUP(C2737,away!$B$2:$E$405,3,FALSE)</f>
        <v>1.1803999999999999</v>
      </c>
      <c r="J2737" s="10">
        <f>VLOOKUP(B2737,home!$B$2:$E$405,4,FALSE)</f>
        <v>1.1803999999999999</v>
      </c>
      <c r="K2737" s="12">
        <f t="shared" si="3918"/>
        <v>1.5397772198319997</v>
      </c>
      <c r="L2737" s="12">
        <f t="shared" si="3919"/>
        <v>1.597051076192</v>
      </c>
      <c r="M2737" s="13">
        <f t="shared" si="3920"/>
        <v>4.3420296060626334E-2</v>
      </c>
      <c r="N2737" s="13">
        <f t="shared" si="3921"/>
        <v>6.685758275251355E-2</v>
      </c>
      <c r="O2737" s="13">
        <f t="shared" si="3922"/>
        <v>6.9344430552198549E-2</v>
      </c>
      <c r="P2737" s="13">
        <f t="shared" si="3923"/>
        <v>0.10677497448649748</v>
      </c>
      <c r="Q2737" s="13">
        <f t="shared" si="3924"/>
        <v>5.1472891447676583E-2</v>
      </c>
      <c r="R2737" s="13">
        <f t="shared" si="3925"/>
        <v>5.5373298720655058E-2</v>
      </c>
      <c r="S2737" s="13">
        <f t="shared" si="3926"/>
        <v>6.5642661444969719E-2</v>
      </c>
      <c r="T2737" s="13">
        <f t="shared" si="3927"/>
        <v>8.2204836681225885E-2</v>
      </c>
      <c r="U2737" s="13">
        <f t="shared" si="3928"/>
        <v>8.5262543957017087E-2</v>
      </c>
      <c r="V2737" s="13">
        <f t="shared" si="3929"/>
        <v>1.7935784099230169E-2</v>
      </c>
      <c r="W2737" s="13">
        <f t="shared" si="3930"/>
        <v>2.6418928563339262E-2</v>
      </c>
      <c r="X2737" s="13">
        <f t="shared" si="3931"/>
        <v>4.2192378293920536E-2</v>
      </c>
      <c r="Y2737" s="13">
        <f t="shared" si="3932"/>
        <v>3.3691691580702898E-2</v>
      </c>
      <c r="Z2737" s="13">
        <f t="shared" si="3933"/>
        <v>2.9477995438041086E-2</v>
      </c>
      <c r="AA2737" s="13">
        <f t="shared" si="3934"/>
        <v>4.5389545861807282E-2</v>
      </c>
      <c r="AB2737" s="13">
        <f t="shared" si="3935"/>
        <v>3.4944894368265332E-2</v>
      </c>
      <c r="AC2737" s="13">
        <f t="shared" si="3936"/>
        <v>2.7566211301804679E-3</v>
      </c>
      <c r="AD2737" s="13">
        <f t="shared" si="3937"/>
        <v>1.0169816093549682E-2</v>
      </c>
      <c r="AE2737" s="13">
        <f t="shared" si="3938"/>
        <v>1.6241715736878243E-2</v>
      </c>
      <c r="AF2737" s="13">
        <f t="shared" si="3939"/>
        <v>1.2969424798392972E-2</v>
      </c>
      <c r="AG2737" s="13">
        <f t="shared" si="3940"/>
        <v>6.9042779439549033E-3</v>
      </c>
      <c r="AH2737" s="13">
        <f t="shared" si="3941"/>
        <v>1.1769466084576602E-2</v>
      </c>
      <c r="AI2737" s="13">
        <f t="shared" si="3942"/>
        <v>1.8122355766616371E-2</v>
      </c>
      <c r="AJ2737" s="13">
        <f t="shared" si="3943"/>
        <v>1.3952195289563481E-2</v>
      </c>
      <c r="AK2737" s="13">
        <f t="shared" si="3944"/>
        <v>7.1610908245057286E-3</v>
      </c>
      <c r="AL2737" s="13">
        <f t="shared" si="3945"/>
        <v>2.7115259687127363E-4</v>
      </c>
      <c r="AM2737" s="13">
        <f t="shared" si="3946"/>
        <v>3.1318502301457291E-3</v>
      </c>
      <c r="AN2737" s="13">
        <f t="shared" si="3947"/>
        <v>5.0017247805263995E-3</v>
      </c>
      <c r="AO2737" s="13">
        <f t="shared" si="3948"/>
        <v>3.9940049717779418E-3</v>
      </c>
      <c r="AP2737" s="13">
        <f t="shared" si="3949"/>
        <v>2.1262099794980534E-3</v>
      </c>
      <c r="AQ2737" s="13">
        <f t="shared" si="3950"/>
        <v>8.4891648399188456E-4</v>
      </c>
      <c r="AR2737" s="13">
        <f t="shared" si="3951"/>
        <v>3.7592876953156614E-3</v>
      </c>
      <c r="AS2737" s="13">
        <f t="shared" si="3952"/>
        <v>5.7884655560417955E-3</v>
      </c>
      <c r="AT2737" s="13">
        <f t="shared" si="3953"/>
        <v>4.4564737004876625E-3</v>
      </c>
      <c r="AU2737" s="13">
        <f t="shared" si="3954"/>
        <v>2.2873255615971063E-3</v>
      </c>
      <c r="AV2737" s="13">
        <f t="shared" si="3955"/>
        <v>8.8049294852166483E-4</v>
      </c>
      <c r="AW2737" s="13">
        <f t="shared" si="3956"/>
        <v>1.8522003558257052E-5</v>
      </c>
      <c r="AX2737" s="13">
        <f t="shared" si="3957"/>
        <v>8.0372527338400145E-4</v>
      </c>
      <c r="AY2737" s="13">
        <f t="shared" si="3958"/>
        <v>1.283590312820629E-3</v>
      </c>
      <c r="AZ2737" s="13">
        <f t="shared" si="3959"/>
        <v>1.0249796452399061E-3</v>
      </c>
      <c r="BA2737" s="13">
        <f t="shared" si="3960"/>
        <v>5.4564828183509544E-4</v>
      </c>
      <c r="BB2737" s="13">
        <f t="shared" si="3961"/>
        <v>2.1785704393176381E-4</v>
      </c>
      <c r="BC2737" s="13">
        <f t="shared" si="3962"/>
        <v>6.9585765293446255E-5</v>
      </c>
      <c r="BD2737" s="13">
        <f t="shared" si="3963"/>
        <v>1.0006290765865373E-3</v>
      </c>
      <c r="BE2737" s="13">
        <f t="shared" si="3964"/>
        <v>1.5407458576294796E-3</v>
      </c>
      <c r="BF2737" s="13">
        <f t="shared" si="3965"/>
        <v>1.186202686564195E-3</v>
      </c>
      <c r="BG2737" s="13">
        <f t="shared" si="3966"/>
        <v>6.0882929162502184E-4</v>
      </c>
      <c r="BH2737" s="13">
        <f t="shared" si="3967"/>
        <v>2.3436536850266544E-4</v>
      </c>
      <c r="BI2737" s="13">
        <f t="shared" si="3968"/>
        <v>7.2174091107587217E-5</v>
      </c>
      <c r="BJ2737" s="14">
        <f t="shared" si="3969"/>
        <v>0.36817163666059932</v>
      </c>
      <c r="BK2737" s="14">
        <f t="shared" si="3970"/>
        <v>0.23808508013119606</v>
      </c>
      <c r="BL2737" s="14">
        <f t="shared" si="3971"/>
        <v>0.36313481325918484</v>
      </c>
      <c r="BM2737" s="14">
        <f t="shared" si="3972"/>
        <v>0.60436098315959152</v>
      </c>
      <c r="BN2737" s="14">
        <f t="shared" si="3973"/>
        <v>0.39324347402016757</v>
      </c>
    </row>
    <row r="2738" spans="1:66" x14ac:dyDescent="0.25">
      <c r="A2738" t="s">
        <v>290</v>
      </c>
      <c r="B2738" t="s">
        <v>313</v>
      </c>
      <c r="C2738" t="s">
        <v>296</v>
      </c>
      <c r="D2738" s="7" t="s">
        <v>510</v>
      </c>
      <c r="E2738" s="10">
        <f>VLOOKUP(A2738,home!$A$2:$E$405,3,FALSE)</f>
        <v>1.6292</v>
      </c>
      <c r="F2738" s="10">
        <f>VLOOKUP(B2738,home!$B$2:$E$405,3,FALSE)</f>
        <v>0.90259999999999996</v>
      </c>
      <c r="G2738" s="10">
        <f>VLOOKUP(C2738,away!$B$2:$E$405,4,FALSE)</f>
        <v>0.83040000000000003</v>
      </c>
      <c r="H2738" s="10">
        <f>VLOOKUP(A2738,away!$A$2:$E$405,3,FALSE)</f>
        <v>1.1462000000000001</v>
      </c>
      <c r="I2738" s="10">
        <f>VLOOKUP(C2738,away!$B$2:$E$405,3,FALSE)</f>
        <v>0.66720000000000002</v>
      </c>
      <c r="J2738" s="10">
        <f>VLOOKUP(B2738,home!$B$2:$E$405,4,FALSE)</f>
        <v>1.2317</v>
      </c>
      <c r="K2738" s="12">
        <f t="shared" si="3918"/>
        <v>1.221116419968</v>
      </c>
      <c r="L2738" s="12">
        <f t="shared" si="3919"/>
        <v>0.94193597308800014</v>
      </c>
      <c r="M2738" s="13">
        <f t="shared" si="3920"/>
        <v>0.11497364014124657</v>
      </c>
      <c r="N2738" s="13">
        <f t="shared" si="3921"/>
        <v>0.14039619983996812</v>
      </c>
      <c r="O2738" s="13">
        <f t="shared" si="3922"/>
        <v>0.10829780760591462</v>
      </c>
      <c r="P2738" s="13">
        <f t="shared" si="3923"/>
        <v>0.13224423111411768</v>
      </c>
      <c r="Q2738" s="13">
        <f t="shared" si="3924"/>
        <v>8.5720052462846918E-2</v>
      </c>
      <c r="R2738" s="13">
        <f t="shared" si="3925"/>
        <v>5.1004800395287098E-2</v>
      </c>
      <c r="S2738" s="13">
        <f t="shared" si="3926"/>
        <v>3.8027274428902344E-2</v>
      </c>
      <c r="T2738" s="13">
        <f t="shared" si="3927"/>
        <v>8.0742801029746125E-2</v>
      </c>
      <c r="U2738" s="13">
        <f t="shared" si="3928"/>
        <v>6.2282799259875406E-2</v>
      </c>
      <c r="V2738" s="13">
        <f t="shared" si="3929"/>
        <v>4.8599426423479768E-3</v>
      </c>
      <c r="W2738" s="13">
        <f t="shared" si="3930"/>
        <v>3.4891387860966898E-2</v>
      </c>
      <c r="X2738" s="13">
        <f t="shared" si="3931"/>
        <v>3.2865453377210682E-2</v>
      </c>
      <c r="Y2738" s="13">
        <f t="shared" si="3932"/>
        <v>1.5478576403920622E-2</v>
      </c>
      <c r="Z2738" s="13">
        <f t="shared" si="3933"/>
        <v>1.6014418764164661E-2</v>
      </c>
      <c r="AA2738" s="13">
        <f t="shared" si="3934"/>
        <v>1.9555469709165108E-2</v>
      </c>
      <c r="AB2738" s="13">
        <f t="shared" si="3935"/>
        <v>1.1939752581024187E-2</v>
      </c>
      <c r="AC2738" s="13">
        <f t="shared" si="3936"/>
        <v>3.4937322220470379E-4</v>
      </c>
      <c r="AD2738" s="13">
        <f t="shared" si="3937"/>
        <v>1.0651611658124715E-2</v>
      </c>
      <c r="AE2738" s="13">
        <f t="shared" si="3938"/>
        <v>1.0033136192151187E-2</v>
      </c>
      <c r="AF2738" s="13">
        <f t="shared" si="3939"/>
        <v>4.7252859511391796E-3</v>
      </c>
      <c r="AG2738" s="13">
        <f t="shared" si="3940"/>
        <v>1.4836389401684468E-3</v>
      </c>
      <c r="AH2738" s="13">
        <f t="shared" si="3941"/>
        <v>3.7711392805155415E-3</v>
      </c>
      <c r="AI2738" s="13">
        <f t="shared" si="3942"/>
        <v>4.6050000974238369E-3</v>
      </c>
      <c r="AJ2738" s="13">
        <f t="shared" si="3943"/>
        <v>2.8116206164592447E-3</v>
      </c>
      <c r="AK2738" s="13">
        <f t="shared" si="3944"/>
        <v>1.144438700492977E-3</v>
      </c>
      <c r="AL2738" s="13">
        <f t="shared" si="3945"/>
        <v>1.6074151635300862E-5</v>
      </c>
      <c r="AM2738" s="13">
        <f t="shared" si="3946"/>
        <v>2.6013715789717281E-3</v>
      </c>
      <c r="AN2738" s="13">
        <f t="shared" si="3947"/>
        <v>2.4503254696022019E-3</v>
      </c>
      <c r="AO2738" s="13">
        <f t="shared" si="3948"/>
        <v>1.1540248527960302E-3</v>
      </c>
      <c r="AP2738" s="13">
        <f t="shared" si="3949"/>
        <v>3.6233917422872172E-4</v>
      </c>
      <c r="AQ2738" s="13">
        <f t="shared" si="3950"/>
        <v>8.5325075666258348E-5</v>
      </c>
      <c r="AR2738" s="13">
        <f t="shared" si="3951"/>
        <v>7.1043434956855772E-4</v>
      </c>
      <c r="AS2738" s="13">
        <f t="shared" si="3952"/>
        <v>8.6752304956745163E-4</v>
      </c>
      <c r="AT2738" s="13">
        <f t="shared" si="3953"/>
        <v>5.2967332026376444E-4</v>
      </c>
      <c r="AU2738" s="13">
        <f t="shared" si="3954"/>
        <v>2.1559759619768379E-4</v>
      </c>
      <c r="AV2738" s="13">
        <f t="shared" si="3955"/>
        <v>6.5817441205655571E-5</v>
      </c>
      <c r="AW2738" s="13">
        <f t="shared" si="3956"/>
        <v>5.1357516509645075E-7</v>
      </c>
      <c r="AX2738" s="13">
        <f t="shared" si="3957"/>
        <v>5.2942959158674399E-4</v>
      </c>
      <c r="AY2738" s="13">
        <f t="shared" si="3958"/>
        <v>4.986887775328421E-4</v>
      </c>
      <c r="AZ2738" s="13">
        <f t="shared" si="3959"/>
        <v>2.3486644946673141E-4</v>
      </c>
      <c r="BA2738" s="13">
        <f t="shared" si="3960"/>
        <v>7.3743052541389766E-5</v>
      </c>
      <c r="BB2738" s="13">
        <f t="shared" si="3961"/>
        <v>1.7365308488513374E-5</v>
      </c>
      <c r="BC2738" s="13">
        <f t="shared" si="3962"/>
        <v>3.2714017498202312E-6</v>
      </c>
      <c r="BD2738" s="13">
        <f t="shared" si="3963"/>
        <v>1.1153061172933324E-4</v>
      </c>
      <c r="BE2738" s="13">
        <f t="shared" si="3964"/>
        <v>1.3619186131176442E-4</v>
      </c>
      <c r="BF2738" s="13">
        <f t="shared" si="3965"/>
        <v>8.3153059056900099E-5</v>
      </c>
      <c r="BG2738" s="13">
        <f t="shared" si="3966"/>
        <v>3.3846521928316485E-5</v>
      </c>
      <c r="BH2738" s="13">
        <f t="shared" si="3967"/>
        <v>1.0332635921368563E-5</v>
      </c>
      <c r="BI2738" s="13">
        <f t="shared" si="3968"/>
        <v>2.5234702770268634E-6</v>
      </c>
      <c r="BJ2738" s="14">
        <f t="shared" si="3969"/>
        <v>0.42499889444887395</v>
      </c>
      <c r="BK2738" s="14">
        <f t="shared" si="3970"/>
        <v>0.2909692244779874</v>
      </c>
      <c r="BL2738" s="14">
        <f t="shared" si="3971"/>
        <v>0.26817945216318578</v>
      </c>
      <c r="BM2738" s="14">
        <f t="shared" si="3972"/>
        <v>0.36702708309246307</v>
      </c>
      <c r="BN2738" s="14">
        <f t="shared" si="3973"/>
        <v>0.63263673155938094</v>
      </c>
    </row>
    <row r="2739" spans="1:66" x14ac:dyDescent="0.25">
      <c r="A2739" t="s">
        <v>290</v>
      </c>
      <c r="B2739" t="s">
        <v>293</v>
      </c>
      <c r="C2739" t="s">
        <v>309</v>
      </c>
      <c r="D2739" s="7" t="s">
        <v>510</v>
      </c>
      <c r="E2739" s="10">
        <f>VLOOKUP(A2739,home!$A$2:$E$405,3,FALSE)</f>
        <v>1.6292</v>
      </c>
      <c r="F2739" s="10">
        <f>VLOOKUP(B2739,home!$B$2:$E$405,3,FALSE)</f>
        <v>0.83040000000000003</v>
      </c>
      <c r="G2739" s="10">
        <f>VLOOKUP(C2739,away!$B$2:$E$405,4,FALSE)</f>
        <v>1.1253</v>
      </c>
      <c r="H2739" s="10">
        <f>VLOOKUP(A2739,away!$A$2:$E$405,3,FALSE)</f>
        <v>1.1462000000000001</v>
      </c>
      <c r="I2739" s="10">
        <f>VLOOKUP(C2739,away!$B$2:$E$405,3,FALSE)</f>
        <v>1.0663</v>
      </c>
      <c r="J2739" s="10">
        <f>VLOOKUP(B2739,home!$B$2:$E$405,4,FALSE)</f>
        <v>0.92379999999999995</v>
      </c>
      <c r="K2739" s="12">
        <f t="shared" si="3918"/>
        <v>1.5224045063039999</v>
      </c>
      <c r="L2739" s="12">
        <f t="shared" si="3919"/>
        <v>1.129061948828</v>
      </c>
      <c r="M2739" s="13">
        <f t="shared" si="3920"/>
        <v>7.0547682156721137E-2</v>
      </c>
      <c r="N2739" s="13">
        <f t="shared" si="3921"/>
        <v>0.10740210922469456</v>
      </c>
      <c r="O2739" s="13">
        <f t="shared" si="3922"/>
        <v>7.9652703501165892E-2</v>
      </c>
      <c r="P2739" s="13">
        <f t="shared" si="3923"/>
        <v>0.12126363474947136</v>
      </c>
      <c r="Q2739" s="13">
        <f t="shared" si="3924"/>
        <v>8.1754727535114716E-2</v>
      </c>
      <c r="R2739" s="13">
        <f t="shared" si="3925"/>
        <v>4.4966418322222625E-2</v>
      </c>
      <c r="S2739" s="13">
        <f t="shared" si="3926"/>
        <v>5.2109681931103172E-2</v>
      </c>
      <c r="T2739" s="13">
        <f t="shared" si="3927"/>
        <v>9.2306151996698768E-2</v>
      </c>
      <c r="U2739" s="13">
        <f t="shared" si="3928"/>
        <v>6.8457077886102488E-2</v>
      </c>
      <c r="V2739" s="13">
        <f t="shared" si="3929"/>
        <v>9.9523065557699901E-3</v>
      </c>
      <c r="W2739" s="13">
        <f t="shared" si="3930"/>
        <v>4.1487921870371439E-2</v>
      </c>
      <c r="X2739" s="13">
        <f t="shared" si="3931"/>
        <v>4.6842433919785383E-2</v>
      </c>
      <c r="Y2739" s="13">
        <f t="shared" si="3932"/>
        <v>2.6444004864659858E-2</v>
      </c>
      <c r="Z2739" s="13">
        <f t="shared" si="3933"/>
        <v>1.6923290634234589E-2</v>
      </c>
      <c r="AA2739" s="13">
        <f t="shared" si="3934"/>
        <v>2.5764093923051019E-2</v>
      </c>
      <c r="AB2739" s="13">
        <f t="shared" si="3935"/>
        <v>1.961168634464619E-2</v>
      </c>
      <c r="AC2739" s="13">
        <f t="shared" si="3936"/>
        <v>1.0691818907074852E-3</v>
      </c>
      <c r="AD2739" s="13">
        <f t="shared" si="3937"/>
        <v>1.5790349803160443E-2</v>
      </c>
      <c r="AE2739" s="13">
        <f t="shared" si="3938"/>
        <v>1.7828283121432156E-2</v>
      </c>
      <c r="AF2739" s="13">
        <f t="shared" si="3939"/>
        <v>1.0064618042670769E-2</v>
      </c>
      <c r="AG2739" s="13">
        <f t="shared" si="3940"/>
        <v>3.7878590871557698E-3</v>
      </c>
      <c r="AH2739" s="13">
        <f t="shared" si="3941"/>
        <v>4.7768608760178849E-3</v>
      </c>
      <c r="AI2739" s="13">
        <f t="shared" si="3942"/>
        <v>7.2723145236369014E-3</v>
      </c>
      <c r="AJ2739" s="13">
        <f t="shared" si="3943"/>
        <v>5.5357022010224235E-3</v>
      </c>
      <c r="AK2739" s="13">
        <f t="shared" si="3944"/>
        <v>2.8091926587978356E-3</v>
      </c>
      <c r="AL2739" s="13">
        <f t="shared" si="3945"/>
        <v>7.3512199585794313E-5</v>
      </c>
      <c r="AM2739" s="13">
        <f t="shared" si="3946"/>
        <v>4.8078599392895865E-3</v>
      </c>
      <c r="AN2739" s="13">
        <f t="shared" si="3947"/>
        <v>5.4283717127463701E-3</v>
      </c>
      <c r="AO2739" s="13">
        <f t="shared" si="3948"/>
        <v>3.0644839724781035E-3</v>
      </c>
      <c r="AP2739" s="13">
        <f t="shared" si="3949"/>
        <v>1.1533307487060997E-3</v>
      </c>
      <c r="AQ2739" s="13">
        <f t="shared" si="3950"/>
        <v>3.2554546569434116E-4</v>
      </c>
      <c r="AR2739" s="13">
        <f t="shared" si="3951"/>
        <v>1.0786743699913958E-3</v>
      </c>
      <c r="AS2739" s="13">
        <f t="shared" si="3952"/>
        <v>1.6421787217095292E-3</v>
      </c>
      <c r="AT2739" s="13">
        <f t="shared" si="3953"/>
        <v>1.2500301430435649E-3</v>
      </c>
      <c r="AU2739" s="13">
        <f t="shared" si="3954"/>
        <v>6.3435050759511882E-4</v>
      </c>
      <c r="AV2739" s="13">
        <f t="shared" si="3955"/>
        <v>2.4143451783475975E-4</v>
      </c>
      <c r="AW2739" s="13">
        <f t="shared" si="3956"/>
        <v>3.5099808651398034E-6</v>
      </c>
      <c r="AX2739" s="13">
        <f t="shared" si="3957"/>
        <v>1.2199179395421587E-3</v>
      </c>
      <c r="AY2739" s="13">
        <f t="shared" si="3958"/>
        <v>1.377362926229708E-3</v>
      </c>
      <c r="AZ2739" s="13">
        <f t="shared" si="3959"/>
        <v>7.7756403486617582E-4</v>
      </c>
      <c r="BA2739" s="13">
        <f t="shared" si="3960"/>
        <v>2.9263932151485578E-4</v>
      </c>
      <c r="BB2739" s="13">
        <f t="shared" si="3961"/>
        <v>8.2601980663316656E-5</v>
      </c>
      <c r="BC2739" s="13">
        <f t="shared" si="3962"/>
        <v>1.8652550652955413E-5</v>
      </c>
      <c r="BD2739" s="13">
        <f t="shared" si="3963"/>
        <v>2.0298169772221675E-4</v>
      </c>
      <c r="BE2739" s="13">
        <f t="shared" si="3964"/>
        <v>3.0902025130953917E-4</v>
      </c>
      <c r="BF2739" s="13">
        <f t="shared" si="3965"/>
        <v>2.3522691156641851E-4</v>
      </c>
      <c r="BG2739" s="13">
        <f t="shared" si="3966"/>
        <v>1.1937017005756265E-4</v>
      </c>
      <c r="BH2739" s="13">
        <f t="shared" si="3967"/>
        <v>4.543242120347706E-5</v>
      </c>
      <c r="BI2739" s="13">
        <f t="shared" si="3968"/>
        <v>1.3833304554494972E-5</v>
      </c>
      <c r="BJ2739" s="14">
        <f t="shared" si="3969"/>
        <v>0.46225679005812759</v>
      </c>
      <c r="BK2739" s="14">
        <f t="shared" si="3970"/>
        <v>0.25639336240958865</v>
      </c>
      <c r="BL2739" s="14">
        <f t="shared" si="3971"/>
        <v>0.26461858325325133</v>
      </c>
      <c r="BM2739" s="14">
        <f t="shared" si="3972"/>
        <v>0.49323089792044722</v>
      </c>
      <c r="BN2739" s="14">
        <f t="shared" si="3973"/>
        <v>0.5055872754893902</v>
      </c>
    </row>
    <row r="2740" spans="1:66" x14ac:dyDescent="0.25">
      <c r="A2740" t="s">
        <v>290</v>
      </c>
      <c r="B2740" t="s">
        <v>295</v>
      </c>
      <c r="C2740" t="s">
        <v>291</v>
      </c>
      <c r="D2740" s="7" t="s">
        <v>510</v>
      </c>
      <c r="E2740" s="10">
        <f>VLOOKUP(A2740,home!$A$2:$E$405,3,FALSE)</f>
        <v>1.6292</v>
      </c>
      <c r="F2740" s="10">
        <f>VLOOKUP(B2740,home!$B$2:$E$405,3,FALSE)</f>
        <v>1.0570999999999999</v>
      </c>
      <c r="G2740" s="10">
        <f>VLOOKUP(C2740,away!$B$2:$E$405,4,FALSE)</f>
        <v>0.85250000000000004</v>
      </c>
      <c r="H2740" s="10">
        <f>VLOOKUP(A2740,away!$A$2:$E$405,3,FALSE)</f>
        <v>1.1462000000000001</v>
      </c>
      <c r="I2740" s="10">
        <f>VLOOKUP(C2740,away!$B$2:$E$405,3,FALSE)</f>
        <v>0.96940000000000004</v>
      </c>
      <c r="J2740" s="10">
        <f>VLOOKUP(B2740,home!$B$2:$E$405,4,FALSE)</f>
        <v>0.72699999999999998</v>
      </c>
      <c r="K2740" s="12">
        <f t="shared" si="3918"/>
        <v>1.4681987902999998</v>
      </c>
      <c r="L2740" s="12">
        <f t="shared" si="3919"/>
        <v>0.8077888055600001</v>
      </c>
      <c r="M2740" s="13">
        <f t="shared" si="3920"/>
        <v>0.10269543674885113</v>
      </c>
      <c r="N2740" s="13">
        <f t="shared" si="3921"/>
        <v>0.15077731600399338</v>
      </c>
      <c r="O2740" s="13">
        <f t="shared" si="3922"/>
        <v>8.2956224187816993E-2</v>
      </c>
      <c r="P2740" s="13">
        <f t="shared" si="3923"/>
        <v>0.12179622800040849</v>
      </c>
      <c r="Q2740" s="13">
        <f t="shared" si="3924"/>
        <v>0.11068553648087195</v>
      </c>
      <c r="R2740" s="13">
        <f t="shared" si="3925"/>
        <v>3.3505554625222138E-2</v>
      </c>
      <c r="S2740" s="13">
        <f t="shared" si="3926"/>
        <v>3.6112415567708868E-2</v>
      </c>
      <c r="T2740" s="13">
        <f t="shared" si="3927"/>
        <v>8.9410537306651369E-2</v>
      </c>
      <c r="U2740" s="13">
        <f t="shared" si="3928"/>
        <v>4.9192814769081702E-2</v>
      </c>
      <c r="V2740" s="13">
        <f t="shared" si="3929"/>
        <v>4.7587919941550153E-3</v>
      </c>
      <c r="W2740" s="13">
        <f t="shared" si="3930"/>
        <v>5.4169456921640886E-2</v>
      </c>
      <c r="X2740" s="13">
        <f t="shared" si="3931"/>
        <v>4.3757480904566166E-2</v>
      </c>
      <c r="Y2740" s="13">
        <f t="shared" si="3932"/>
        <v>1.767340161710701E-2</v>
      </c>
      <c r="Z2740" s="13">
        <f t="shared" si="3933"/>
        <v>9.0218039834445082E-3</v>
      </c>
      <c r="AA2740" s="13">
        <f t="shared" si="3934"/>
        <v>1.3245801694816947E-2</v>
      </c>
      <c r="AB2740" s="13">
        <f t="shared" si="3935"/>
        <v>9.7237350124419666E-3</v>
      </c>
      <c r="AC2740" s="13">
        <f t="shared" si="3936"/>
        <v>3.527438347529029E-4</v>
      </c>
      <c r="AD2740" s="13">
        <f t="shared" si="3937"/>
        <v>1.9882882780890284E-2</v>
      </c>
      <c r="AE2740" s="13">
        <f t="shared" si="3938"/>
        <v>1.6061170132664854E-2</v>
      </c>
      <c r="AF2740" s="13">
        <f t="shared" si="3939"/>
        <v>6.4870167186806453E-3</v>
      </c>
      <c r="AG2740" s="13">
        <f t="shared" si="3940"/>
        <v>1.74671316227693E-3</v>
      </c>
      <c r="AH2740" s="13">
        <f t="shared" si="3941"/>
        <v>1.8219280659457725E-3</v>
      </c>
      <c r="AI2740" s="13">
        <f t="shared" si="3942"/>
        <v>2.6749525824352016E-3</v>
      </c>
      <c r="AJ2740" s="13">
        <f t="shared" si="3943"/>
        <v>1.9636810728206121E-3</v>
      </c>
      <c r="AK2740" s="13">
        <f t="shared" si="3944"/>
        <v>9.6102472521674255E-4</v>
      </c>
      <c r="AL2740" s="13">
        <f t="shared" si="3945"/>
        <v>1.6734090582182993E-5</v>
      </c>
      <c r="AM2740" s="13">
        <f t="shared" si="3946"/>
        <v>5.8384048893159596E-3</v>
      </c>
      <c r="AN2740" s="13">
        <f t="shared" si="3947"/>
        <v>4.7161981119162033E-3</v>
      </c>
      <c r="AO2740" s="13">
        <f t="shared" si="3948"/>
        <v>1.9048460198045586E-3</v>
      </c>
      <c r="AP2740" s="13">
        <f t="shared" si="3949"/>
        <v>5.1290443037121491E-4</v>
      </c>
      <c r="AQ2740" s="13">
        <f t="shared" si="3950"/>
        <v>1.0357961429399897E-4</v>
      </c>
      <c r="AR2740" s="13">
        <f t="shared" si="3951"/>
        <v>2.9434661924131536E-4</v>
      </c>
      <c r="AS2740" s="13">
        <f t="shared" si="3952"/>
        <v>4.3215935029899385E-4</v>
      </c>
      <c r="AT2740" s="13">
        <f t="shared" si="3953"/>
        <v>3.1724791766290838E-4</v>
      </c>
      <c r="AU2740" s="13">
        <f t="shared" si="3954"/>
        <v>1.5526100297929199E-4</v>
      </c>
      <c r="AV2740" s="13">
        <f t="shared" si="3955"/>
        <v>5.6988504188740309E-5</v>
      </c>
      <c r="AW2740" s="13">
        <f t="shared" si="3956"/>
        <v>5.5129278282871775E-7</v>
      </c>
      <c r="AX2740" s="13">
        <f t="shared" si="3957"/>
        <v>1.4286564992958841E-3</v>
      </c>
      <c r="AY2740" s="13">
        <f t="shared" si="3958"/>
        <v>1.154052727121753E-3</v>
      </c>
      <c r="AZ2740" s="13">
        <f t="shared" si="3959"/>
        <v>4.6611543699747083E-4</v>
      </c>
      <c r="BA2740" s="13">
        <f t="shared" si="3960"/>
        <v>1.2550761070175481E-4</v>
      </c>
      <c r="BB2740" s="13">
        <f t="shared" si="3961"/>
        <v>2.5345910734365E-5</v>
      </c>
      <c r="BC2740" s="13">
        <f t="shared" si="3962"/>
        <v>4.0948285915886187E-6</v>
      </c>
      <c r="BD2740" s="13">
        <f t="shared" si="3963"/>
        <v>3.9628317329594372E-5</v>
      </c>
      <c r="BE2740" s="13">
        <f t="shared" si="3964"/>
        <v>5.8182247564934969E-5</v>
      </c>
      <c r="BF2740" s="13">
        <f t="shared" si="3965"/>
        <v>4.2711552745886325E-5</v>
      </c>
      <c r="BG2740" s="13">
        <f t="shared" si="3966"/>
        <v>2.0903016691114975E-5</v>
      </c>
      <c r="BH2740" s="13">
        <f t="shared" si="3967"/>
        <v>7.6724459548789297E-6</v>
      </c>
      <c r="BI2740" s="13">
        <f t="shared" si="3968"/>
        <v>2.2529351739190732E-6</v>
      </c>
      <c r="BJ2740" s="14">
        <f t="shared" si="3969"/>
        <v>0.52693121810848831</v>
      </c>
      <c r="BK2740" s="14">
        <f t="shared" si="3970"/>
        <v>0.2668864029635804</v>
      </c>
      <c r="BL2740" s="14">
        <f t="shared" si="3971"/>
        <v>0.19747307064562966</v>
      </c>
      <c r="BM2740" s="14">
        <f t="shared" si="3972"/>
        <v>0.39674269821963981</v>
      </c>
      <c r="BN2740" s="14">
        <f t="shared" si="3973"/>
        <v>0.60241629604716407</v>
      </c>
    </row>
    <row r="2741" spans="1:66" x14ac:dyDescent="0.25">
      <c r="A2741" t="s">
        <v>290</v>
      </c>
      <c r="B2741" t="s">
        <v>298</v>
      </c>
      <c r="C2741" t="s">
        <v>297</v>
      </c>
      <c r="D2741" s="7" t="s">
        <v>510</v>
      </c>
      <c r="E2741" s="10">
        <f>VLOOKUP(A2741,home!$A$2:$E$405,3,FALSE)</f>
        <v>1.6292</v>
      </c>
      <c r="F2741" s="10">
        <f>VLOOKUP(B2741,home!$B$2:$E$405,3,FALSE)</f>
        <v>0.61380000000000001</v>
      </c>
      <c r="G2741" s="10">
        <f>VLOOKUP(C2741,away!$B$2:$E$405,4,FALSE)</f>
        <v>1.3359000000000001</v>
      </c>
      <c r="H2741" s="10">
        <f>VLOOKUP(A2741,away!$A$2:$E$405,3,FALSE)</f>
        <v>1.1462000000000001</v>
      </c>
      <c r="I2741" s="10">
        <f>VLOOKUP(C2741,away!$B$2:$E$405,3,FALSE)</f>
        <v>1.2317</v>
      </c>
      <c r="J2741" s="10">
        <f>VLOOKUP(B2741,home!$B$2:$E$405,4,FALSE)</f>
        <v>1.4883</v>
      </c>
      <c r="K2741" s="12">
        <f t="shared" si="3918"/>
        <v>1.3359039542640001</v>
      </c>
      <c r="L2741" s="12">
        <f t="shared" si="3919"/>
        <v>2.1011440478820003</v>
      </c>
      <c r="M2741" s="13">
        <f t="shared" si="3920"/>
        <v>3.2159480058219017E-2</v>
      </c>
      <c r="N2741" s="13">
        <f t="shared" si="3921"/>
        <v>4.2961976576849047E-2</v>
      </c>
      <c r="O2741" s="13">
        <f t="shared" si="3922"/>
        <v>6.7571700107306773E-2</v>
      </c>
      <c r="P2741" s="13">
        <f t="shared" si="3923"/>
        <v>9.0269301369692287E-2</v>
      </c>
      <c r="Q2741" s="13">
        <f t="shared" si="3924"/>
        <v>2.8696537196004998E-2</v>
      </c>
      <c r="R2741" s="13">
        <f t="shared" si="3925"/>
        <v>7.0988937742867575E-2</v>
      </c>
      <c r="S2741" s="13">
        <f t="shared" si="3926"/>
        <v>6.3344826743318275E-2</v>
      </c>
      <c r="T2741" s="13">
        <f t="shared" si="3927"/>
        <v>6.0295558324210331E-2</v>
      </c>
      <c r="U2741" s="13">
        <f t="shared" si="3928"/>
        <v>9.4834402639697724E-2</v>
      </c>
      <c r="V2741" s="13">
        <f t="shared" si="3929"/>
        <v>1.9756031313496739E-2</v>
      </c>
      <c r="W2741" s="13">
        <f t="shared" si="3930"/>
        <v>1.2778605837942349E-2</v>
      </c>
      <c r="X2741" s="13">
        <f t="shared" si="3931"/>
        <v>2.6849691596622746E-2</v>
      </c>
      <c r="Y2741" s="13">
        <f t="shared" si="3932"/>
        <v>2.8207534842855628E-2</v>
      </c>
      <c r="Z2741" s="13">
        <f t="shared" si="3933"/>
        <v>4.9719328001297351E-2</v>
      </c>
      <c r="AA2741" s="13">
        <f t="shared" si="3934"/>
        <v>6.6420246880281961E-2</v>
      </c>
      <c r="AB2741" s="13">
        <f t="shared" si="3935"/>
        <v>4.4365535225279903E-2</v>
      </c>
      <c r="AC2741" s="13">
        <f t="shared" si="3936"/>
        <v>3.4658581646816382E-3</v>
      </c>
      <c r="AD2741" s="13">
        <f t="shared" si="3937"/>
        <v>4.2677475172220548E-3</v>
      </c>
      <c r="AE2741" s="13">
        <f t="shared" si="3938"/>
        <v>8.9671522936743044E-3</v>
      </c>
      <c r="AF2741" s="13">
        <f t="shared" si="3939"/>
        <v>9.4206393341525977E-3</v>
      </c>
      <c r="AG2741" s="13">
        <f t="shared" si="3940"/>
        <v>6.5980400880659255E-3</v>
      </c>
      <c r="AH2741" s="13">
        <f t="shared" si="3941"/>
        <v>2.6116867523654712E-2</v>
      </c>
      <c r="AI2741" s="13">
        <f t="shared" si="3942"/>
        <v>3.4889626597839375E-2</v>
      </c>
      <c r="AJ2741" s="13">
        <f t="shared" si="3943"/>
        <v>2.3304595067424033E-2</v>
      </c>
      <c r="AK2741" s="13">
        <f t="shared" si="3944"/>
        <v>1.0377566901031027E-2</v>
      </c>
      <c r="AL2741" s="13">
        <f t="shared" si="3945"/>
        <v>3.8913638479960109E-4</v>
      </c>
      <c r="AM2741" s="13">
        <f t="shared" si="3946"/>
        <v>1.1402601568114624E-3</v>
      </c>
      <c r="AN2741" s="13">
        <f t="shared" si="3947"/>
        <v>2.3958508415214005E-3</v>
      </c>
      <c r="AO2741" s="13">
        <f t="shared" si="3948"/>
        <v>2.5170138676378867E-3</v>
      </c>
      <c r="AP2741" s="13">
        <f t="shared" si="3949"/>
        <v>1.7628695688079324E-3</v>
      </c>
      <c r="AQ2741" s="13">
        <f t="shared" si="3950"/>
        <v>9.2601072542327419E-4</v>
      </c>
      <c r="AR2741" s="13">
        <f t="shared" si="3951"/>
        <v>1.097506014932996E-2</v>
      </c>
      <c r="AS2741" s="13">
        <f t="shared" si="3952"/>
        <v>1.4661626251775143E-2</v>
      </c>
      <c r="AT2741" s="13">
        <f t="shared" si="3953"/>
        <v>9.7932622428436433E-3</v>
      </c>
      <c r="AU2741" s="13">
        <f t="shared" si="3954"/>
        <v>4.3609525851197187E-3</v>
      </c>
      <c r="AV2741" s="13">
        <f t="shared" si="3955"/>
        <v>1.4564534507048113E-3</v>
      </c>
      <c r="AW2741" s="13">
        <f t="shared" si="3956"/>
        <v>3.0341035718961683E-5</v>
      </c>
      <c r="AX2741" s="13">
        <f t="shared" si="3957"/>
        <v>2.538796753956869E-4</v>
      </c>
      <c r="AY2741" s="13">
        <f t="shared" si="3958"/>
        <v>5.3343776883586183E-4</v>
      </c>
      <c r="AZ2741" s="13">
        <f t="shared" si="3959"/>
        <v>5.6041479645246276E-4</v>
      </c>
      <c r="BA2741" s="13">
        <f t="shared" si="3960"/>
        <v>3.9250407130369825E-4</v>
      </c>
      <c r="BB2741" s="13">
        <f t="shared" si="3961"/>
        <v>2.0617689829730451E-4</v>
      </c>
      <c r="BC2741" s="13">
        <f t="shared" si="3962"/>
        <v>8.6641472533630767E-5</v>
      </c>
      <c r="BD2741" s="13">
        <f t="shared" si="3963"/>
        <v>3.8433637179852639E-3</v>
      </c>
      <c r="BE2741" s="13">
        <f t="shared" si="3964"/>
        <v>5.1343647885313043E-3</v>
      </c>
      <c r="BF2741" s="13">
        <f t="shared" si="3965"/>
        <v>3.4295091118164084E-3</v>
      </c>
      <c r="BG2741" s="13">
        <f t="shared" si="3966"/>
        <v>1.5271649278866533E-3</v>
      </c>
      <c r="BH2741" s="13">
        <f t="shared" si="3967"/>
        <v>5.1003641649426915E-4</v>
      </c>
      <c r="BI2741" s="13">
        <f t="shared" si="3968"/>
        <v>1.3627193312266693E-4</v>
      </c>
      <c r="BJ2741" s="14">
        <f t="shared" si="3969"/>
        <v>0.23981854345062062</v>
      </c>
      <c r="BK2741" s="14">
        <f t="shared" si="3970"/>
        <v>0.20991807180304339</v>
      </c>
      <c r="BL2741" s="14">
        <f t="shared" si="3971"/>
        <v>0.49469754426099299</v>
      </c>
      <c r="BM2741" s="14">
        <f t="shared" si="3972"/>
        <v>0.66100245773189736</v>
      </c>
      <c r="BN2741" s="14">
        <f t="shared" si="3973"/>
        <v>0.3326479330509397</v>
      </c>
    </row>
    <row r="2742" spans="1:66" x14ac:dyDescent="0.25">
      <c r="A2742" t="s">
        <v>290</v>
      </c>
      <c r="B2742" t="s">
        <v>304</v>
      </c>
      <c r="C2742" t="s">
        <v>305</v>
      </c>
      <c r="D2742" s="7" t="s">
        <v>510</v>
      </c>
      <c r="E2742" s="10">
        <f>VLOOKUP(A2742,home!$A$2:$E$405,3,FALSE)</f>
        <v>1.6292</v>
      </c>
      <c r="F2742" s="10">
        <f>VLOOKUP(B2742,home!$B$2:$E$405,3,FALSE)</f>
        <v>0.86650000000000005</v>
      </c>
      <c r="G2742" s="10">
        <f>VLOOKUP(C2742,away!$B$2:$E$405,4,FALSE)</f>
        <v>0.54559999999999997</v>
      </c>
      <c r="H2742" s="10">
        <f>VLOOKUP(A2742,away!$A$2:$E$405,3,FALSE)</f>
        <v>1.1462000000000001</v>
      </c>
      <c r="I2742" s="10">
        <f>VLOOKUP(C2742,away!$B$2:$E$405,3,FALSE)</f>
        <v>1.0179</v>
      </c>
      <c r="J2742" s="10">
        <f>VLOOKUP(B2742,home!$B$2:$E$405,4,FALSE)</f>
        <v>0.71850000000000003</v>
      </c>
      <c r="K2742" s="12">
        <f t="shared" si="3918"/>
        <v>0.77022450208000004</v>
      </c>
      <c r="L2742" s="12">
        <f t="shared" si="3919"/>
        <v>0.83828615013000007</v>
      </c>
      <c r="M2742" s="13">
        <f t="shared" si="3920"/>
        <v>0.20018553805255415</v>
      </c>
      <c r="N2742" s="13">
        <f t="shared" si="3921"/>
        <v>0.15418780637014542</v>
      </c>
      <c r="O2742" s="13">
        <f t="shared" si="3922"/>
        <v>0.16781276400577827</v>
      </c>
      <c r="P2742" s="13">
        <f t="shared" si="3923"/>
        <v>0.1292535025990191</v>
      </c>
      <c r="Q2742" s="13">
        <f t="shared" si="3924"/>
        <v>5.9379613194126352E-2</v>
      </c>
      <c r="R2742" s="13">
        <f t="shared" si="3925"/>
        <v>7.0337557940539058E-2</v>
      </c>
      <c r="S2742" s="13">
        <f t="shared" si="3926"/>
        <v>2.0863729838626922E-2</v>
      </c>
      <c r="T2742" s="13">
        <f t="shared" si="3927"/>
        <v>4.9777107340712737E-2</v>
      </c>
      <c r="U2742" s="13">
        <f t="shared" si="3928"/>
        <v>5.4175710542274852E-2</v>
      </c>
      <c r="V2742" s="13">
        <f t="shared" si="3929"/>
        <v>1.4967837587938255E-3</v>
      </c>
      <c r="W2742" s="13">
        <f t="shared" si="3930"/>
        <v>1.5245211002049659E-2</v>
      </c>
      <c r="X2742" s="13">
        <f t="shared" si="3931"/>
        <v>1.277984923882773E-2</v>
      </c>
      <c r="Y2742" s="13">
        <f t="shared" si="3932"/>
        <v>5.356585308829355E-3</v>
      </c>
      <c r="Z2742" s="13">
        <f t="shared" si="3933"/>
        <v>1.9654333551840101E-2</v>
      </c>
      <c r="AA2742" s="13">
        <f t="shared" si="3934"/>
        <v>1.5138249273680279E-2</v>
      </c>
      <c r="AB2742" s="13">
        <f t="shared" si="3935"/>
        <v>5.8299252545916565E-3</v>
      </c>
      <c r="AC2742" s="13">
        <f t="shared" si="3936"/>
        <v>6.0401635821039414E-5</v>
      </c>
      <c r="AD2742" s="13">
        <f t="shared" si="3937"/>
        <v>2.9355587632895587E-3</v>
      </c>
      <c r="AE2742" s="13">
        <f t="shared" si="3938"/>
        <v>2.4608382541583887E-3</v>
      </c>
      <c r="AF2742" s="13">
        <f t="shared" si="3939"/>
        <v>1.0314433130855331E-3</v>
      </c>
      <c r="AG2742" s="13">
        <f t="shared" si="3940"/>
        <v>2.8821488133460129E-4</v>
      </c>
      <c r="AH2742" s="13">
        <f t="shared" si="3941"/>
        <v>4.1189889016357301E-3</v>
      </c>
      <c r="AI2742" s="13">
        <f t="shared" si="3942"/>
        <v>3.172546175835427E-3</v>
      </c>
      <c r="AJ2742" s="13">
        <f t="shared" si="3943"/>
        <v>1.2217863993043247E-3</v>
      </c>
      <c r="AK2742" s="13">
        <f t="shared" si="3944"/>
        <v>3.1368327368409658E-4</v>
      </c>
      <c r="AL2742" s="13">
        <f t="shared" si="3945"/>
        <v>1.5599774226508107E-6</v>
      </c>
      <c r="AM2742" s="13">
        <f t="shared" si="3946"/>
        <v>4.522078573562564E-4</v>
      </c>
      <c r="AN2742" s="13">
        <f t="shared" si="3947"/>
        <v>3.7907958380171242E-4</v>
      </c>
      <c r="AO2742" s="13">
        <f t="shared" si="3948"/>
        <v>1.5888858244901013E-4</v>
      </c>
      <c r="AP2742" s="13">
        <f t="shared" si="3949"/>
        <v>4.4398032693597928E-5</v>
      </c>
      <c r="AQ2742" s="13">
        <f t="shared" si="3950"/>
        <v>9.3045639750155186E-6</v>
      </c>
      <c r="AR2742" s="13">
        <f t="shared" si="3951"/>
        <v>6.9057826975608321E-4</v>
      </c>
      <c r="AS2742" s="13">
        <f t="shared" si="3952"/>
        <v>5.319003039701472E-4</v>
      </c>
      <c r="AT2742" s="13">
        <f t="shared" si="3953"/>
        <v>2.048413233908036E-4</v>
      </c>
      <c r="AU2742" s="13">
        <f t="shared" si="3954"/>
        <v>5.2591268771363332E-5</v>
      </c>
      <c r="AV2742" s="13">
        <f t="shared" si="3955"/>
        <v>1.0126770950794694E-5</v>
      </c>
      <c r="AW2742" s="13">
        <f t="shared" si="3956"/>
        <v>2.7978564815216767E-8</v>
      </c>
      <c r="AX2742" s="13">
        <f t="shared" si="3957"/>
        <v>5.8050261961481006E-5</v>
      </c>
      <c r="AY2742" s="13">
        <f t="shared" si="3958"/>
        <v>4.8662730613727899E-5</v>
      </c>
      <c r="AZ2742" s="13">
        <f t="shared" si="3959"/>
        <v>2.0396646550497629E-5</v>
      </c>
      <c r="BA2742" s="13">
        <f t="shared" si="3960"/>
        <v>5.699408770793001E-6</v>
      </c>
      <c r="BB2742" s="13">
        <f t="shared" si="3961"/>
        <v>1.1944338591213049E-6</v>
      </c>
      <c r="BC2742" s="13">
        <f t="shared" si="3962"/>
        <v>2.0025547226954363E-7</v>
      </c>
      <c r="BD2742" s="13">
        <f t="shared" si="3963"/>
        <v>9.648369985287722E-5</v>
      </c>
      <c r="BE2742" s="13">
        <f t="shared" si="3964"/>
        <v>7.4314109678018533E-5</v>
      </c>
      <c r="BF2742" s="13">
        <f t="shared" si="3965"/>
        <v>2.8619274062135163E-5</v>
      </c>
      <c r="BG2742" s="13">
        <f t="shared" si="3966"/>
        <v>7.3477553714663731E-6</v>
      </c>
      <c r="BH2742" s="13">
        <f t="shared" si="3967"/>
        <v>1.414855305598333E-6</v>
      </c>
      <c r="BI2742" s="13">
        <f t="shared" si="3968"/>
        <v>2.1795124465394456E-7</v>
      </c>
      <c r="BJ2742" s="14">
        <f t="shared" si="3969"/>
        <v>0.30462031002406287</v>
      </c>
      <c r="BK2742" s="14">
        <f t="shared" si="3970"/>
        <v>0.3519101785928514</v>
      </c>
      <c r="BL2742" s="14">
        <f t="shared" si="3971"/>
        <v>0.32381964734967766</v>
      </c>
      <c r="BM2742" s="14">
        <f t="shared" si="3972"/>
        <v>0.21879905260422067</v>
      </c>
      <c r="BN2742" s="14">
        <f t="shared" si="3973"/>
        <v>0.78115678216216233</v>
      </c>
    </row>
    <row r="2743" spans="1:66" x14ac:dyDescent="0.25">
      <c r="A2743" t="s">
        <v>290</v>
      </c>
      <c r="B2743" t="s">
        <v>312</v>
      </c>
      <c r="C2743" t="s">
        <v>314</v>
      </c>
      <c r="D2743" s="7" t="s">
        <v>510</v>
      </c>
      <c r="E2743" s="10">
        <f>VLOOKUP(A2743,home!$A$2:$E$405,3,FALSE)</f>
        <v>1.6292</v>
      </c>
      <c r="F2743" s="10">
        <f>VLOOKUP(B2743,home!$B$2:$E$405,3,FALSE)</f>
        <v>1.0831999999999999</v>
      </c>
      <c r="G2743" s="10">
        <f>VLOOKUP(C2743,away!$B$2:$E$405,4,FALSE)</f>
        <v>0.64990000000000003</v>
      </c>
      <c r="H2743" s="10">
        <f>VLOOKUP(A2743,away!$A$2:$E$405,3,FALSE)</f>
        <v>1.1462000000000001</v>
      </c>
      <c r="I2743" s="10">
        <f>VLOOKUP(C2743,away!$B$2:$E$405,3,FALSE)</f>
        <v>1.2829999999999999</v>
      </c>
      <c r="J2743" s="10">
        <f>VLOOKUP(B2743,home!$B$2:$E$405,4,FALSE)</f>
        <v>1.0777000000000001</v>
      </c>
      <c r="K2743" s="12">
        <f t="shared" si="3918"/>
        <v>1.146910661056</v>
      </c>
      <c r="L2743" s="12">
        <f t="shared" si="3919"/>
        <v>1.5848382464200002</v>
      </c>
      <c r="M2743" s="13">
        <f t="shared" si="3920"/>
        <v>6.5105326849108552E-2</v>
      </c>
      <c r="N2743" s="13">
        <f t="shared" si="3921"/>
        <v>7.4669993454778039E-2</v>
      </c>
      <c r="O2743" s="13">
        <f t="shared" si="3922"/>
        <v>0.10318141203614214</v>
      </c>
      <c r="P2743" s="13">
        <f t="shared" si="3923"/>
        <v>0.1183398614870633</v>
      </c>
      <c r="Q2743" s="13">
        <f t="shared" si="3924"/>
        <v>4.2819905777133335E-2</v>
      </c>
      <c r="R2743" s="13">
        <f t="shared" si="3925"/>
        <v>8.1762924057249525E-2</v>
      </c>
      <c r="S2743" s="13">
        <f t="shared" si="3926"/>
        <v>5.3775641312862429E-2</v>
      </c>
      <c r="T2743" s="13">
        <f t="shared" si="3927"/>
        <v>6.7862624383701622E-2</v>
      </c>
      <c r="U2743" s="13">
        <f t="shared" si="3928"/>
        <v>9.3774769280371581E-2</v>
      </c>
      <c r="V2743" s="13">
        <f t="shared" si="3929"/>
        <v>1.0860695109721064E-2</v>
      </c>
      <c r="W2743" s="13">
        <f t="shared" si="3930"/>
        <v>1.6370202147069215E-2</v>
      </c>
      <c r="X2743" s="13">
        <f t="shared" si="3931"/>
        <v>2.594412246430209E-2</v>
      </c>
      <c r="Y2743" s="13">
        <f t="shared" si="3932"/>
        <v>2.0558618775615135E-2</v>
      </c>
      <c r="Z2743" s="13">
        <f t="shared" si="3933"/>
        <v>4.3193669728354339E-2</v>
      </c>
      <c r="AA2743" s="13">
        <f t="shared" si="3934"/>
        <v>4.9539280301581411E-2</v>
      </c>
      <c r="AB2743" s="13">
        <f t="shared" si="3935"/>
        <v>2.840856435946261E-2</v>
      </c>
      <c r="AC2743" s="13">
        <f t="shared" si="3936"/>
        <v>1.2338210415527751E-3</v>
      </c>
      <c r="AD2743" s="13">
        <f t="shared" si="3937"/>
        <v>4.6937898415288729E-3</v>
      </c>
      <c r="AE2743" s="13">
        <f t="shared" si="3938"/>
        <v>7.4388976615126284E-3</v>
      </c>
      <c r="AF2743" s="13">
        <f t="shared" si="3939"/>
        <v>5.8947247625847589E-3</v>
      </c>
      <c r="AG2743" s="13">
        <f t="shared" si="3940"/>
        <v>3.1140617519544609E-3</v>
      </c>
      <c r="AH2743" s="13">
        <f t="shared" si="3941"/>
        <v>1.711374494718243E-2</v>
      </c>
      <c r="AI2743" s="13">
        <f t="shared" si="3942"/>
        <v>1.9627936530516782E-2</v>
      </c>
      <c r="AJ2743" s="13">
        <f t="shared" si="3943"/>
        <v>1.1255744830690107E-2</v>
      </c>
      <c r="AK2743" s="13">
        <f t="shared" si="3944"/>
        <v>4.3031112481481497E-3</v>
      </c>
      <c r="AL2743" s="13">
        <f t="shared" si="3945"/>
        <v>8.9707075118802644E-5</v>
      </c>
      <c r="AM2743" s="13">
        <f t="shared" si="3946"/>
        <v>1.0766715220011634E-3</v>
      </c>
      <c r="AN2743" s="13">
        <f t="shared" si="3947"/>
        <v>1.7063502068986761E-3</v>
      </c>
      <c r="AO2743" s="13">
        <f t="shared" si="3948"/>
        <v>1.3521445348398517E-3</v>
      </c>
      <c r="AP2743" s="13">
        <f t="shared" si="3949"/>
        <v>7.1431012450065925E-4</v>
      </c>
      <c r="AQ2743" s="13">
        <f t="shared" si="3950"/>
        <v>2.8301650127841914E-4</v>
      </c>
      <c r="AR2743" s="13">
        <f t="shared" si="3951"/>
        <v>5.4245035063543454E-3</v>
      </c>
      <c r="AS2743" s="13">
        <f t="shared" si="3952"/>
        <v>6.2214209023734512E-3</v>
      </c>
      <c r="AT2743" s="13">
        <f t="shared" si="3953"/>
        <v>3.5677069799243759E-3</v>
      </c>
      <c r="AU2743" s="13">
        <f t="shared" si="3954"/>
        <v>1.3639470569330573E-3</v>
      </c>
      <c r="AV2743" s="13">
        <f t="shared" si="3955"/>
        <v>3.9108135517811944E-4</v>
      </c>
      <c r="AW2743" s="13">
        <f t="shared" si="3956"/>
        <v>4.5293796980582268E-6</v>
      </c>
      <c r="AX2743" s="13">
        <f t="shared" si="3957"/>
        <v>2.0580767450642098E-4</v>
      </c>
      <c r="AY2743" s="13">
        <f t="shared" si="3958"/>
        <v>3.2617187396453436E-4</v>
      </c>
      <c r="AZ2743" s="13">
        <f t="shared" si="3959"/>
        <v>2.5846483038273905E-4</v>
      </c>
      <c r="BA2743" s="13">
        <f t="shared" si="3960"/>
        <v>1.3654164951500767E-4</v>
      </c>
      <c r="BB2743" s="13">
        <f t="shared" si="3961"/>
        <v>5.4099107095164746E-5</v>
      </c>
      <c r="BC2743" s="13">
        <f t="shared" si="3962"/>
        <v>1.7147666804317725E-5</v>
      </c>
      <c r="BD2743" s="13">
        <f t="shared" si="3963"/>
        <v>1.4328267707849609E-3</v>
      </c>
      <c r="BE2743" s="13">
        <f t="shared" si="3964"/>
        <v>1.6433242988597131E-3</v>
      </c>
      <c r="BF2743" s="13">
        <f t="shared" si="3965"/>
        <v>9.4237307896729075E-4</v>
      </c>
      <c r="BG2743" s="13">
        <f t="shared" si="3966"/>
        <v>3.6027257698658462E-4</v>
      </c>
      <c r="BH2743" s="13">
        <f t="shared" si="3967"/>
        <v>1.0330011485800804E-4</v>
      </c>
      <c r="BI2743" s="13">
        <f t="shared" si="3968"/>
        <v>2.3695200603791746E-5</v>
      </c>
      <c r="BJ2743" s="14">
        <f t="shared" si="3969"/>
        <v>0.27549766671196702</v>
      </c>
      <c r="BK2743" s="14">
        <f t="shared" si="3970"/>
        <v>0.24973122474939147</v>
      </c>
      <c r="BL2743" s="14">
        <f t="shared" si="3971"/>
        <v>0.43044193943316833</v>
      </c>
      <c r="BM2743" s="14">
        <f t="shared" si="3972"/>
        <v>0.51266343446713991</v>
      </c>
      <c r="BN2743" s="14">
        <f t="shared" si="3973"/>
        <v>0.48587942366147485</v>
      </c>
    </row>
    <row r="2744" spans="1:66" x14ac:dyDescent="0.25">
      <c r="A2744" t="s">
        <v>290</v>
      </c>
      <c r="B2744" t="s">
        <v>317</v>
      </c>
      <c r="C2744" t="s">
        <v>307</v>
      </c>
      <c r="D2744" s="7" t="s">
        <v>510</v>
      </c>
      <c r="E2744" s="10">
        <f>VLOOKUP(A2744,home!$A$2:$E$405,3,FALSE)</f>
        <v>1.6292</v>
      </c>
      <c r="F2744" s="10">
        <f>VLOOKUP(B2744,home!$B$2:$E$405,3,FALSE)</f>
        <v>0.90259999999999996</v>
      </c>
      <c r="G2744" s="10">
        <f>VLOOKUP(C2744,away!$B$2:$E$405,4,FALSE)</f>
        <v>0.79790000000000005</v>
      </c>
      <c r="H2744" s="10">
        <f>VLOOKUP(A2744,away!$A$2:$E$405,3,FALSE)</f>
        <v>1.1462000000000001</v>
      </c>
      <c r="I2744" s="10">
        <f>VLOOKUP(C2744,away!$B$2:$E$405,3,FALSE)</f>
        <v>1.0033000000000001</v>
      </c>
      <c r="J2744" s="10">
        <f>VLOOKUP(B2744,home!$B$2:$E$405,4,FALSE)</f>
        <v>0.87239999999999995</v>
      </c>
      <c r="K2744" s="12">
        <f t="shared" si="3918"/>
        <v>1.1733246525680001</v>
      </c>
      <c r="L2744" s="12">
        <f t="shared" si="3919"/>
        <v>1.0032446981040002</v>
      </c>
      <c r="M2744" s="13">
        <f t="shared" si="3920"/>
        <v>0.11343000246587584</v>
      </c>
      <c r="N2744" s="13">
        <f t="shared" si="3921"/>
        <v>0.13309021823406117</v>
      </c>
      <c r="O2744" s="13">
        <f t="shared" si="3922"/>
        <v>0.1137980485798136</v>
      </c>
      <c r="P2744" s="13">
        <f t="shared" si="3923"/>
        <v>0.1335220558128262</v>
      </c>
      <c r="Q2744" s="13">
        <f t="shared" si="3924"/>
        <v>7.8079017034839576E-2</v>
      </c>
      <c r="R2744" s="13">
        <f t="shared" si="3925"/>
        <v>5.7083644446139718E-2</v>
      </c>
      <c r="S2744" s="13">
        <f t="shared" si="3926"/>
        <v>3.9293262366468858E-2</v>
      </c>
      <c r="T2744" s="13">
        <f t="shared" si="3927"/>
        <v>7.833235987337471E-2</v>
      </c>
      <c r="U2744" s="13">
        <f t="shared" si="3928"/>
        <v>6.6977647287082137E-2</v>
      </c>
      <c r="V2744" s="13">
        <f t="shared" si="3929"/>
        <v>5.1392606861879247E-3</v>
      </c>
      <c r="W2744" s="13">
        <f t="shared" si="3930"/>
        <v>3.053734517841802E-2</v>
      </c>
      <c r="X2744" s="13">
        <f t="shared" si="3931"/>
        <v>3.0636429644419632E-2</v>
      </c>
      <c r="Y2744" s="13">
        <f t="shared" si="3932"/>
        <v>1.5367917804800107E-2</v>
      </c>
      <c r="Z2744" s="13">
        <f t="shared" si="3933"/>
        <v>1.908962121301451E-2</v>
      </c>
      <c r="AA2744" s="13">
        <f t="shared" si="3934"/>
        <v>2.2398323177414976E-2</v>
      </c>
      <c r="AB2744" s="13">
        <f t="shared" si="3935"/>
        <v>1.3140252380123106E-2</v>
      </c>
      <c r="AC2744" s="13">
        <f t="shared" si="3936"/>
        <v>3.7809917860151526E-4</v>
      </c>
      <c r="AD2744" s="13">
        <f t="shared" si="3937"/>
        <v>8.9575549804541132E-3</v>
      </c>
      <c r="AE2744" s="13">
        <f t="shared" si="3938"/>
        <v>8.9866195421156696E-3</v>
      </c>
      <c r="AF2744" s="13">
        <f t="shared" si="3939"/>
        <v>4.5078892047526716E-3</v>
      </c>
      <c r="AG2744" s="13">
        <f t="shared" si="3940"/>
        <v>1.5075053147694585E-3</v>
      </c>
      <c r="AH2744" s="13">
        <f t="shared" si="3941"/>
        <v>4.7878903176926148E-3</v>
      </c>
      <c r="AI2744" s="13">
        <f t="shared" si="3942"/>
        <v>5.6177497435403786E-3</v>
      </c>
      <c r="AJ2744" s="13">
        <f t="shared" si="3943"/>
        <v>3.2957221330267438E-3</v>
      </c>
      <c r="AK2744" s="13">
        <f t="shared" si="3944"/>
        <v>1.2889840088980901E-3</v>
      </c>
      <c r="AL2744" s="13">
        <f t="shared" si="3945"/>
        <v>1.7802901712253059E-5</v>
      </c>
      <c r="AM2744" s="13">
        <f t="shared" si="3946"/>
        <v>2.1020240170600145E-3</v>
      </c>
      <c r="AN2744" s="13">
        <f t="shared" si="3947"/>
        <v>2.1088444504027319E-3</v>
      </c>
      <c r="AO2744" s="13">
        <f t="shared" si="3948"/>
        <v>1.0578435069962925E-3</v>
      </c>
      <c r="AP2744" s="13">
        <f t="shared" si="3949"/>
        <v>3.5375862993925746E-4</v>
      </c>
      <c r="AQ2744" s="13">
        <f t="shared" si="3950"/>
        <v>8.8726617473773749E-5</v>
      </c>
      <c r="AR2744" s="13">
        <f t="shared" si="3951"/>
        <v>9.6068511526571881E-4</v>
      </c>
      <c r="AS2744" s="13">
        <f t="shared" si="3952"/>
        <v>1.1271955290963987E-3</v>
      </c>
      <c r="AT2744" s="13">
        <f t="shared" si="3953"/>
        <v>6.6128315127661757E-4</v>
      </c>
      <c r="AU2744" s="13">
        <f t="shared" si="3954"/>
        <v>2.5863327457356975E-4</v>
      </c>
      <c r="AV2744" s="13">
        <f t="shared" si="3955"/>
        <v>7.5865199257889546E-5</v>
      </c>
      <c r="AW2744" s="13">
        <f t="shared" si="3956"/>
        <v>5.8212112814999131E-7</v>
      </c>
      <c r="AX2744" s="13">
        <f t="shared" si="3957"/>
        <v>4.1105943325108878E-4</v>
      </c>
      <c r="AY2744" s="13">
        <f t="shared" si="3958"/>
        <v>4.1239319701478995E-4</v>
      </c>
      <c r="AZ2744" s="13">
        <f t="shared" si="3959"/>
        <v>2.0686564421962321E-4</v>
      </c>
      <c r="BA2744" s="13">
        <f t="shared" si="3960"/>
        <v>6.9178953594401801E-5</v>
      </c>
      <c r="BB2744" s="13">
        <f t="shared" si="3961"/>
        <v>1.7350854603491565E-5</v>
      </c>
      <c r="BC2744" s="13">
        <f t="shared" si="3962"/>
        <v>3.4814305777052609E-6</v>
      </c>
      <c r="BD2744" s="13">
        <f t="shared" si="3963"/>
        <v>1.606337080729604E-4</v>
      </c>
      <c r="BE2744" s="13">
        <f t="shared" si="3964"/>
        <v>1.884754897154158E-4</v>
      </c>
      <c r="BF2744" s="13">
        <f t="shared" si="3965"/>
        <v>1.1057146924396197E-4</v>
      </c>
      <c r="BG2744" s="13">
        <f t="shared" si="3966"/>
        <v>4.3245410244868313E-5</v>
      </c>
      <c r="BH2744" s="13">
        <f t="shared" si="3967"/>
        <v>1.2685226487680198E-5</v>
      </c>
      <c r="BI2744" s="13">
        <f t="shared" si="3968"/>
        <v>2.9767777922807499E-6</v>
      </c>
      <c r="BJ2744" s="14">
        <f t="shared" si="3969"/>
        <v>0.39683438354713829</v>
      </c>
      <c r="BK2744" s="14">
        <f t="shared" si="3970"/>
        <v>0.29219287660868737</v>
      </c>
      <c r="BL2744" s="14">
        <f t="shared" si="3971"/>
        <v>0.29199051242475876</v>
      </c>
      <c r="BM2744" s="14">
        <f t="shared" si="3972"/>
        <v>0.37069259614415612</v>
      </c>
      <c r="BN2744" s="14">
        <f t="shared" si="3973"/>
        <v>0.62900298657355602</v>
      </c>
    </row>
    <row r="2745" spans="1:66" x14ac:dyDescent="0.25">
      <c r="A2745" t="s">
        <v>338</v>
      </c>
      <c r="B2745" t="s">
        <v>89</v>
      </c>
      <c r="C2745" t="s">
        <v>94</v>
      </c>
      <c r="D2745" s="7" t="s">
        <v>511</v>
      </c>
      <c r="E2745" s="10">
        <f>VLOOKUP(A2745,home!$A$2:$E$405,3,FALSE)</f>
        <v>1.4215</v>
      </c>
      <c r="F2745" s="10">
        <f>VLOOKUP(B2745,home!$B$2:$E$405,3,FALSE)</f>
        <v>0.70350000000000001</v>
      </c>
      <c r="G2745" s="10">
        <f>VLOOKUP(C2745,away!$B$2:$E$405,4,FALSE)</f>
        <v>1.1364000000000001</v>
      </c>
      <c r="H2745" s="10">
        <f>VLOOKUP(A2745,away!$A$2:$E$405,3,FALSE)</f>
        <v>1.0277000000000001</v>
      </c>
      <c r="I2745" s="10">
        <f>VLOOKUP(C2745,away!$B$2:$E$405,3,FALSE)</f>
        <v>1.4220999999999999</v>
      </c>
      <c r="J2745" s="10">
        <f>VLOOKUP(B2745,home!$B$2:$E$405,4,FALSE)</f>
        <v>0.81089999999999995</v>
      </c>
      <c r="K2745" s="12">
        <f t="shared" si="3918"/>
        <v>1.1364286941000001</v>
      </c>
      <c r="L2745" s="12">
        <f t="shared" si="3919"/>
        <v>1.1851240006529999</v>
      </c>
      <c r="M2745" s="13">
        <f t="shared" si="3920"/>
        <v>9.8121115124324393E-2</v>
      </c>
      <c r="N2745" s="13">
        <f t="shared" si="3921"/>
        <v>0.11150765072437173</v>
      </c>
      <c r="O2745" s="13">
        <f t="shared" si="3922"/>
        <v>0.11628568850467291</v>
      </c>
      <c r="P2745" s="13">
        <f t="shared" si="3923"/>
        <v>0.1321503931298848</v>
      </c>
      <c r="Q2745" s="13">
        <f t="shared" si="3924"/>
        <v>6.3360246947428381E-2</v>
      </c>
      <c r="R2745" s="13">
        <f t="shared" si="3925"/>
        <v>6.8906480189673283E-2</v>
      </c>
      <c r="S2745" s="13">
        <f t="shared" si="3926"/>
        <v>4.4495332075709951E-2</v>
      </c>
      <c r="T2745" s="13">
        <f t="shared" si="3927"/>
        <v>7.5089749344698337E-2</v>
      </c>
      <c r="U2745" s="13">
        <f t="shared" si="3928"/>
        <v>7.8307301296977924E-2</v>
      </c>
      <c r="V2745" s="13">
        <f t="shared" si="3929"/>
        <v>6.6585233506790626E-3</v>
      </c>
      <c r="W2745" s="13">
        <f t="shared" si="3930"/>
        <v>2.4001467565439832E-2</v>
      </c>
      <c r="X2745" s="13">
        <f t="shared" si="3931"/>
        <v>2.8444715262697276E-2</v>
      </c>
      <c r="Y2745" s="13">
        <f t="shared" si="3932"/>
        <v>1.6855257374781624E-2</v>
      </c>
      <c r="Z2745" s="13">
        <f t="shared" si="3933"/>
        <v>2.7220907824434103E-2</v>
      </c>
      <c r="AA2745" s="13">
        <f t="shared" si="3934"/>
        <v>3.0934620731138118E-2</v>
      </c>
      <c r="AB2745" s="13">
        <f t="shared" si="3935"/>
        <v>1.7577495319983049E-2</v>
      </c>
      <c r="AC2745" s="13">
        <f t="shared" si="3936"/>
        <v>5.6048491534024369E-4</v>
      </c>
      <c r="AD2745" s="13">
        <f t="shared" si="3937"/>
        <v>6.8189891104690767E-3</v>
      </c>
      <c r="AE2745" s="13">
        <f t="shared" si="3938"/>
        <v>8.081347655008354E-3</v>
      </c>
      <c r="AF2745" s="13">
        <f t="shared" si="3939"/>
        <v>4.7886995317856212E-3</v>
      </c>
      <c r="AG2745" s="13">
        <f t="shared" si="3940"/>
        <v>1.8917342490116416E-3</v>
      </c>
      <c r="AH2745" s="13">
        <f t="shared" si="3941"/>
        <v>8.0650377955749728E-3</v>
      </c>
      <c r="AI2745" s="13">
        <f t="shared" si="3942"/>
        <v>9.1653403698924076E-3</v>
      </c>
      <c r="AJ2745" s="13">
        <f t="shared" si="3943"/>
        <v>5.2078778937694227E-3</v>
      </c>
      <c r="AK2745" s="13">
        <f t="shared" si="3944"/>
        <v>1.972793957949547E-3</v>
      </c>
      <c r="AL2745" s="13">
        <f t="shared" si="3945"/>
        <v>3.0194643349389193E-5</v>
      </c>
      <c r="AM2745" s="13">
        <f t="shared" si="3946"/>
        <v>1.5498589779784991E-3</v>
      </c>
      <c r="AN2745" s="13">
        <f t="shared" si="3947"/>
        <v>1.8367750724298485E-3</v>
      </c>
      <c r="AO2745" s="13">
        <f t="shared" si="3948"/>
        <v>1.0884031110688832E-3</v>
      </c>
      <c r="AP2745" s="13">
        <f t="shared" si="3949"/>
        <v>4.2996421643770892E-4</v>
      </c>
      <c r="AQ2745" s="13">
        <f t="shared" si="3950"/>
        <v>1.2739022808057245E-4</v>
      </c>
      <c r="AR2745" s="13">
        <f t="shared" si="3951"/>
        <v>1.9116139715418901E-3</v>
      </c>
      <c r="AS2745" s="13">
        <f t="shared" si="3952"/>
        <v>2.1724129693026645E-3</v>
      </c>
      <c r="AT2745" s="13">
        <f t="shared" si="3953"/>
        <v>1.2343962168752658E-3</v>
      </c>
      <c r="AU2745" s="13">
        <f t="shared" si="3954"/>
        <v>4.6760109358184599E-4</v>
      </c>
      <c r="AV2745" s="13">
        <f t="shared" si="3955"/>
        <v>1.3284882503473733E-4</v>
      </c>
      <c r="AW2745" s="13">
        <f t="shared" si="3956"/>
        <v>1.1296226392087572E-6</v>
      </c>
      <c r="AX2745" s="13">
        <f t="shared" si="3957"/>
        <v>2.9355070239721082E-4</v>
      </c>
      <c r="AY2745" s="13">
        <f t="shared" si="3958"/>
        <v>3.4789398281948069E-4</v>
      </c>
      <c r="AZ2745" s="13">
        <f t="shared" si="3959"/>
        <v>2.0614875436106455E-4</v>
      </c>
      <c r="BA2745" s="13">
        <f t="shared" si="3960"/>
        <v>8.1437278832672486E-5</v>
      </c>
      <c r="BB2745" s="13">
        <f t="shared" si="3961"/>
        <v>2.412831842311767E-5</v>
      </c>
      <c r="BC2745" s="13">
        <f t="shared" si="3962"/>
        <v>5.7190098517269314E-6</v>
      </c>
      <c r="BD2745" s="13">
        <f t="shared" si="3963"/>
        <v>3.775832662763159E-4</v>
      </c>
      <c r="BE2745" s="13">
        <f t="shared" si="3964"/>
        <v>4.2909645820840624E-4</v>
      </c>
      <c r="BF2745" s="13">
        <f t="shared" si="3965"/>
        <v>2.4381876382235728E-4</v>
      </c>
      <c r="BG2745" s="13">
        <f t="shared" si="3966"/>
        <v>9.2360879789239226E-5</v>
      </c>
      <c r="BH2745" s="13">
        <f t="shared" si="3967"/>
        <v>2.6240388501203063E-5</v>
      </c>
      <c r="BI2745" s="13">
        <f t="shared" si="3968"/>
        <v>5.9640660874197723E-6</v>
      </c>
      <c r="BJ2745" s="14">
        <f t="shared" si="3969"/>
        <v>0.34683112741837269</v>
      </c>
      <c r="BK2745" s="14">
        <f t="shared" si="3970"/>
        <v>0.28236393722210734</v>
      </c>
      <c r="BL2745" s="14">
        <f t="shared" si="3971"/>
        <v>0.34351657295865295</v>
      </c>
      <c r="BM2745" s="14">
        <f t="shared" si="3972"/>
        <v>0.40925420644303129</v>
      </c>
      <c r="BN2745" s="14">
        <f t="shared" si="3973"/>
        <v>0.59033157462035546</v>
      </c>
    </row>
    <row r="2746" spans="1:66" x14ac:dyDescent="0.25">
      <c r="A2746" t="s">
        <v>338</v>
      </c>
      <c r="B2746" t="s">
        <v>75</v>
      </c>
      <c r="C2746" t="s">
        <v>79</v>
      </c>
      <c r="D2746" s="7" t="s">
        <v>511</v>
      </c>
      <c r="E2746" s="10">
        <f>VLOOKUP(A2746,home!$A$2:$E$405,3,FALSE)</f>
        <v>1.4215</v>
      </c>
      <c r="F2746" s="10">
        <f>VLOOKUP(B2746,home!$B$2:$E$405,3,FALSE)</f>
        <v>0.7621</v>
      </c>
      <c r="G2746" s="10">
        <f>VLOOKUP(C2746,away!$B$2:$E$405,4,FALSE)</f>
        <v>0.70350000000000001</v>
      </c>
      <c r="H2746" s="10">
        <f>VLOOKUP(A2746,away!$A$2:$E$405,3,FALSE)</f>
        <v>1.0277000000000001</v>
      </c>
      <c r="I2746" s="10">
        <f>VLOOKUP(C2746,away!$B$2:$E$405,3,FALSE)</f>
        <v>1.4220999999999999</v>
      </c>
      <c r="J2746" s="10">
        <f>VLOOKUP(B2746,home!$B$2:$E$405,4,FALSE)</f>
        <v>1.3785000000000001</v>
      </c>
      <c r="K2746" s="12">
        <f t="shared" si="3918"/>
        <v>0.76211924302500011</v>
      </c>
      <c r="L2746" s="12">
        <f t="shared" si="3919"/>
        <v>2.0146669563450001</v>
      </c>
      <c r="M2746" s="13">
        <f t="shared" si="3920"/>
        <v>6.2238207497754508E-2</v>
      </c>
      <c r="N2746" s="13">
        <f t="shared" si="3921"/>
        <v>4.7432935585421554E-2</v>
      </c>
      <c r="O2746" s="13">
        <f t="shared" si="3922"/>
        <v>0.12538926006786963</v>
      </c>
      <c r="P2746" s="13">
        <f t="shared" si="3923"/>
        <v>9.5561567966389677E-2</v>
      </c>
      <c r="Q2746" s="13">
        <f t="shared" si="3924"/>
        <v>1.8074776481407529E-2</v>
      </c>
      <c r="R2746" s="13">
        <f t="shared" si="3925"/>
        <v>0.12630879946964332</v>
      </c>
      <c r="S2746" s="13">
        <f t="shared" si="3926"/>
        <v>3.6681700997431482E-2</v>
      </c>
      <c r="T2746" s="13">
        <f t="shared" si="3927"/>
        <v>3.6414654920413493E-2</v>
      </c>
      <c r="U2746" s="13">
        <f t="shared" si="3928"/>
        <v>9.6262366639201111E-2</v>
      </c>
      <c r="V2746" s="13">
        <f t="shared" si="3929"/>
        <v>6.2579652594613169E-3</v>
      </c>
      <c r="W2746" s="13">
        <f t="shared" si="3930"/>
        <v>4.591711656618795E-3</v>
      </c>
      <c r="X2746" s="13">
        <f t="shared" si="3931"/>
        <v>9.2507697476540435E-3</v>
      </c>
      <c r="Y2746" s="13">
        <f t="shared" si="3932"/>
        <v>9.3186100656772932E-3</v>
      </c>
      <c r="Z2746" s="13">
        <f t="shared" si="3933"/>
        <v>8.4823388195699095E-2</v>
      </c>
      <c r="AA2746" s="13">
        <f t="shared" si="3934"/>
        <v>6.4645536402521922E-2</v>
      </c>
      <c r="AB2746" s="13">
        <f t="shared" si="3935"/>
        <v>2.4633803634017543E-2</v>
      </c>
      <c r="AC2746" s="13">
        <f t="shared" si="3936"/>
        <v>6.0053642741768993E-4</v>
      </c>
      <c r="AD2746" s="13">
        <f t="shared" si="3937"/>
        <v>8.74857952982846E-4</v>
      </c>
      <c r="AE2746" s="13">
        <f t="shared" si="3938"/>
        <v>1.7625474093701675E-3</v>
      </c>
      <c r="AF2746" s="13">
        <f t="shared" si="3939"/>
        <v>1.7754730123247808E-3</v>
      </c>
      <c r="AG2746" s="13">
        <f t="shared" si="3940"/>
        <v>1.1923289366043517E-3</v>
      </c>
      <c r="AH2746" s="13">
        <f t="shared" si="3941"/>
        <v>4.2722719330774879E-2</v>
      </c>
      <c r="AI2746" s="13">
        <f t="shared" si="3942"/>
        <v>3.255980651633969E-2</v>
      </c>
      <c r="AJ2746" s="13">
        <f t="shared" si="3943"/>
        <v>1.2407227547636634E-2</v>
      </c>
      <c r="AK2746" s="13">
        <f t="shared" si="3944"/>
        <v>3.1519289555479208E-3</v>
      </c>
      <c r="AL2746" s="13">
        <f t="shared" si="3945"/>
        <v>3.6882940516587941E-5</v>
      </c>
      <c r="AM2746" s="13">
        <f t="shared" si="3946"/>
        <v>1.333492161763376E-4</v>
      </c>
      <c r="AN2746" s="13">
        <f t="shared" si="3947"/>
        <v>2.686542594849735E-4</v>
      </c>
      <c r="AO2746" s="13">
        <f t="shared" si="3948"/>
        <v>2.7062442963285584E-4</v>
      </c>
      <c r="AP2746" s="13">
        <f t="shared" si="3949"/>
        <v>1.8173936532034243E-4</v>
      </c>
      <c r="AQ2746" s="13">
        <f t="shared" si="3950"/>
        <v>9.1536073494501594E-5</v>
      </c>
      <c r="AR2746" s="13">
        <f t="shared" si="3951"/>
        <v>1.721441018418278E-2</v>
      </c>
      <c r="AS2746" s="13">
        <f t="shared" si="3952"/>
        <v>1.3119433258691233E-2</v>
      </c>
      <c r="AT2746" s="13">
        <f t="shared" si="3953"/>
        <v>4.9992862720153854E-3</v>
      </c>
      <c r="AU2746" s="13">
        <f t="shared" si="3954"/>
        <v>1.2700174230978805E-3</v>
      </c>
      <c r="AV2746" s="13">
        <f t="shared" si="3955"/>
        <v>2.4197617927997943E-4</v>
      </c>
      <c r="AW2746" s="13">
        <f t="shared" si="3956"/>
        <v>1.5730742723445904E-6</v>
      </c>
      <c r="AX2746" s="13">
        <f t="shared" si="3957"/>
        <v>1.6938000615047915E-5</v>
      </c>
      <c r="AY2746" s="13">
        <f t="shared" si="3958"/>
        <v>3.4124430145688322E-5</v>
      </c>
      <c r="AZ2746" s="13">
        <f t="shared" si="3959"/>
        <v>3.437468090931074E-5</v>
      </c>
      <c r="BA2746" s="13">
        <f t="shared" si="3960"/>
        <v>2.3084511254297216E-5</v>
      </c>
      <c r="BB2746" s="13">
        <f t="shared" si="3961"/>
        <v>1.1626900506851719E-5</v>
      </c>
      <c r="BC2746" s="13">
        <f t="shared" si="3962"/>
        <v>4.6848664511730168E-6</v>
      </c>
      <c r="BD2746" s="13">
        <f t="shared" si="3963"/>
        <v>5.7802172285069814E-3</v>
      </c>
      <c r="BE2746" s="13">
        <f t="shared" si="3964"/>
        <v>4.4052147787098043E-3</v>
      </c>
      <c r="BF2746" s="13">
        <f t="shared" si="3965"/>
        <v>1.6786494762564294E-3</v>
      </c>
      <c r="BG2746" s="13">
        <f t="shared" si="3966"/>
        <v>4.264436893829544E-4</v>
      </c>
      <c r="BH2746" s="13">
        <f t="shared" si="3967"/>
        <v>8.1250235436331356E-5</v>
      </c>
      <c r="BI2746" s="13">
        <f t="shared" si="3968"/>
        <v>1.2384473585267983E-5</v>
      </c>
      <c r="BJ2746" s="14">
        <f t="shared" si="3969"/>
        <v>0.13175940250246621</v>
      </c>
      <c r="BK2746" s="14">
        <f t="shared" si="3970"/>
        <v>0.20141098551911699</v>
      </c>
      <c r="BL2746" s="14">
        <f t="shared" si="3971"/>
        <v>0.57731073176269787</v>
      </c>
      <c r="BM2746" s="14">
        <f t="shared" si="3972"/>
        <v>0.52026640955562065</v>
      </c>
      <c r="BN2746" s="14">
        <f t="shared" si="3973"/>
        <v>0.4750055470684863</v>
      </c>
    </row>
    <row r="2747" spans="1:66" x14ac:dyDescent="0.25">
      <c r="A2747" t="s">
        <v>338</v>
      </c>
      <c r="B2747" t="s">
        <v>86</v>
      </c>
      <c r="C2747" t="s">
        <v>74</v>
      </c>
      <c r="D2747" s="7" t="s">
        <v>511</v>
      </c>
      <c r="E2747" s="10">
        <f>VLOOKUP(A2747,home!$A$2:$E$405,3,FALSE)</f>
        <v>1.4215</v>
      </c>
      <c r="F2747" s="10">
        <f>VLOOKUP(B2747,home!$B$2:$E$405,3,FALSE)</f>
        <v>0.81169999999999998</v>
      </c>
      <c r="G2747" s="10">
        <f>VLOOKUP(C2747,away!$B$2:$E$405,4,FALSE)</f>
        <v>1.6234</v>
      </c>
      <c r="H2747" s="10">
        <f>VLOOKUP(A2747,away!$A$2:$E$405,3,FALSE)</f>
        <v>1.0277000000000001</v>
      </c>
      <c r="I2747" s="10">
        <f>VLOOKUP(C2747,away!$B$2:$E$405,3,FALSE)</f>
        <v>0.67359999999999998</v>
      </c>
      <c r="J2747" s="10">
        <f>VLOOKUP(B2747,home!$B$2:$E$405,4,FALSE)</f>
        <v>1.0479000000000001</v>
      </c>
      <c r="K2747" s="12">
        <f t="shared" si="3918"/>
        <v>1.8731301382700001</v>
      </c>
      <c r="L2747" s="12">
        <f t="shared" si="3919"/>
        <v>0.72541791268800004</v>
      </c>
      <c r="M2747" s="13">
        <f t="shared" si="3920"/>
        <v>7.4381497993118481E-2</v>
      </c>
      <c r="N2747" s="13">
        <f t="shared" si="3921"/>
        <v>0.13932622562057978</v>
      </c>
      <c r="O2747" s="13">
        <f t="shared" si="3922"/>
        <v>5.3957671016774671E-2</v>
      </c>
      <c r="P2747" s="13">
        <f t="shared" si="3923"/>
        <v>0.10106973977237833</v>
      </c>
      <c r="Q2747" s="13">
        <f t="shared" si="3924"/>
        <v>0.13048807613065691</v>
      </c>
      <c r="R2747" s="13">
        <f t="shared" si="3925"/>
        <v>1.9570930541247238E-2</v>
      </c>
      <c r="S2747" s="13">
        <f t="shared" si="3926"/>
        <v>3.433344505444532E-2</v>
      </c>
      <c r="T2747" s="13">
        <f t="shared" si="3927"/>
        <v>9.4658387817373985E-2</v>
      </c>
      <c r="U2747" s="13">
        <f t="shared" si="3928"/>
        <v>3.6658899830799008E-2</v>
      </c>
      <c r="V2747" s="13">
        <f t="shared" si="3929"/>
        <v>5.1835954590975742E-3</v>
      </c>
      <c r="W2747" s="13">
        <f t="shared" si="3930"/>
        <v>8.1473716028401241E-2</v>
      </c>
      <c r="X2747" s="13">
        <f t="shared" si="3931"/>
        <v>5.9102493020257676E-2</v>
      </c>
      <c r="Y2747" s="13">
        <f t="shared" si="3932"/>
        <v>2.1437003560706203E-2</v>
      </c>
      <c r="Z2747" s="13">
        <f t="shared" si="3933"/>
        <v>4.7323678608644677E-3</v>
      </c>
      <c r="AA2747" s="13">
        <f t="shared" si="3934"/>
        <v>8.8643408655655672E-3</v>
      </c>
      <c r="AB2747" s="13">
        <f t="shared" si="3935"/>
        <v>8.3020320155946219E-3</v>
      </c>
      <c r="AC2747" s="13">
        <f t="shared" si="3936"/>
        <v>4.4021754256073832E-4</v>
      </c>
      <c r="AD2747" s="13">
        <f t="shared" si="3937"/>
        <v>3.8152718242412488E-2</v>
      </c>
      <c r="AE2747" s="13">
        <f t="shared" si="3938"/>
        <v>2.7676665230784245E-2</v>
      </c>
      <c r="AF2747" s="13">
        <f t="shared" si="3939"/>
        <v>1.0038574360940026E-2</v>
      </c>
      <c r="AG2747" s="13">
        <f t="shared" si="3940"/>
        <v>2.4273872197587963E-3</v>
      </c>
      <c r="AH2747" s="13">
        <f t="shared" si="3941"/>
        <v>8.5823610392501948E-4</v>
      </c>
      <c r="AI2747" s="13">
        <f t="shared" si="3942"/>
        <v>1.6075879120133782E-3</v>
      </c>
      <c r="AJ2747" s="13">
        <f t="shared" si="3943"/>
        <v>1.5056106839554E-3</v>
      </c>
      <c r="AK2747" s="13">
        <f t="shared" si="3944"/>
        <v>9.4006824953938933E-4</v>
      </c>
      <c r="AL2747" s="13">
        <f t="shared" si="3945"/>
        <v>2.3926741821718105E-5</v>
      </c>
      <c r="AM2747" s="13">
        <f t="shared" si="3946"/>
        <v>1.4293001279357294E-2</v>
      </c>
      <c r="AN2747" s="13">
        <f t="shared" si="3947"/>
        <v>1.0368399154118283E-2</v>
      </c>
      <c r="AO2747" s="13">
        <f t="shared" si="3948"/>
        <v>3.7607112361482541E-3</v>
      </c>
      <c r="AP2747" s="13">
        <f t="shared" si="3949"/>
        <v>9.0936243171632516E-4</v>
      </c>
      <c r="AQ2747" s="13">
        <f t="shared" si="3950"/>
        <v>1.6491694927313512E-4</v>
      </c>
      <c r="AR2747" s="13">
        <f t="shared" si="3951"/>
        <v>1.2451596862055389E-4</v>
      </c>
      <c r="AS2747" s="13">
        <f t="shared" si="3952"/>
        <v>2.332346135190411E-4</v>
      </c>
      <c r="AT2747" s="13">
        <f t="shared" si="3953"/>
        <v>2.1843939193513578E-4</v>
      </c>
      <c r="AU2747" s="13">
        <f t="shared" si="3954"/>
        <v>1.3638846947302522E-4</v>
      </c>
      <c r="AV2747" s="13">
        <f t="shared" si="3955"/>
        <v>6.3868338170610363E-5</v>
      </c>
      <c r="AW2747" s="13">
        <f t="shared" si="3956"/>
        <v>9.0310300977209699E-7</v>
      </c>
      <c r="AX2747" s="13">
        <f t="shared" si="3957"/>
        <v>4.4621085771159716E-3</v>
      </c>
      <c r="AY2747" s="13">
        <f t="shared" si="3958"/>
        <v>3.23689349019869E-3</v>
      </c>
      <c r="AZ2747" s="13">
        <f t="shared" si="3959"/>
        <v>1.1740502596266544E-3</v>
      </c>
      <c r="BA2747" s="13">
        <f t="shared" si="3960"/>
        <v>2.8389236290972408E-4</v>
      </c>
      <c r="BB2747" s="13">
        <f t="shared" si="3961"/>
        <v>5.1485151332509057E-5</v>
      </c>
      <c r="BC2747" s="13">
        <f t="shared" si="3962"/>
        <v>7.4696502028109089E-6</v>
      </c>
      <c r="BD2747" s="13">
        <f t="shared" si="3963"/>
        <v>1.5054352342174441E-5</v>
      </c>
      <c r="BE2747" s="13">
        <f t="shared" si="3964"/>
        <v>2.8198761084262514E-5</v>
      </c>
      <c r="BF2747" s="13">
        <f t="shared" si="3965"/>
        <v>2.6409974624403671E-5</v>
      </c>
      <c r="BG2747" s="13">
        <f t="shared" si="3966"/>
        <v>1.6489773139972149E-5</v>
      </c>
      <c r="BH2747" s="13">
        <f t="shared" si="3967"/>
        <v>7.7218727604292424E-6</v>
      </c>
      <c r="BI2747" s="13">
        <f t="shared" si="3968"/>
        <v>2.8928145182892355E-6</v>
      </c>
      <c r="BJ2747" s="14">
        <f t="shared" si="3969"/>
        <v>0.64349353777387108</v>
      </c>
      <c r="BK2747" s="14">
        <f t="shared" si="3970"/>
        <v>0.21866931605362086</v>
      </c>
      <c r="BL2747" s="14">
        <f t="shared" si="3971"/>
        <v>0.1331385915496022</v>
      </c>
      <c r="BM2747" s="14">
        <f t="shared" si="3972"/>
        <v>0.47800368177601404</v>
      </c>
      <c r="BN2747" s="14">
        <f t="shared" si="3973"/>
        <v>0.51879414107475541</v>
      </c>
    </row>
    <row r="2748" spans="1:66" x14ac:dyDescent="0.25">
      <c r="A2748" t="s">
        <v>338</v>
      </c>
      <c r="B2748" t="s">
        <v>76</v>
      </c>
      <c r="C2748" t="s">
        <v>83</v>
      </c>
      <c r="D2748" s="7" t="s">
        <v>511</v>
      </c>
      <c r="E2748" s="10">
        <f>VLOOKUP(A2748,home!$A$2:$E$405,3,FALSE)</f>
        <v>1.4215</v>
      </c>
      <c r="F2748" s="10">
        <f>VLOOKUP(B2748,home!$B$2:$E$405,3,FALSE)</f>
        <v>1.1137999999999999</v>
      </c>
      <c r="G2748" s="10">
        <f>VLOOKUP(C2748,away!$B$2:$E$405,4,FALSE)</f>
        <v>0.87939999999999996</v>
      </c>
      <c r="H2748" s="10">
        <f>VLOOKUP(A2748,away!$A$2:$E$405,3,FALSE)</f>
        <v>1.0277000000000001</v>
      </c>
      <c r="I2748" s="10">
        <f>VLOOKUP(C2748,away!$B$2:$E$405,3,FALSE)</f>
        <v>1.2974000000000001</v>
      </c>
      <c r="J2748" s="10">
        <f>VLOOKUP(B2748,home!$B$2:$E$405,4,FALSE)</f>
        <v>0.64870000000000005</v>
      </c>
      <c r="K2748" s="12">
        <f t="shared" si="3918"/>
        <v>1.3923247359799997</v>
      </c>
      <c r="L2748" s="12">
        <f t="shared" si="3919"/>
        <v>0.86493634762600025</v>
      </c>
      <c r="M2748" s="13">
        <f t="shared" si="3920"/>
        <v>0.10463668376685074</v>
      </c>
      <c r="N2748" s="13">
        <f t="shared" si="3921"/>
        <v>0.14568824309950318</v>
      </c>
      <c r="O2748" s="13">
        <f t="shared" si="3922"/>
        <v>9.0504071084996668E-2</v>
      </c>
      <c r="P2748" s="13">
        <f t="shared" si="3923"/>
        <v>0.12601105687853312</v>
      </c>
      <c r="Q2748" s="13">
        <f t="shared" si="3924"/>
        <v>0.10142267230445291</v>
      </c>
      <c r="R2748" s="13">
        <f t="shared" si="3925"/>
        <v>3.9140130344770464E-2</v>
      </c>
      <c r="S2748" s="13">
        <f t="shared" si="3926"/>
        <v>3.7937905436265761E-2</v>
      </c>
      <c r="T2748" s="13">
        <f t="shared" si="3927"/>
        <v>8.7724155749482197E-2</v>
      </c>
      <c r="U2748" s="13">
        <f t="shared" si="3928"/>
        <v>5.4495771648505303E-2</v>
      </c>
      <c r="V2748" s="13">
        <f t="shared" si="3929"/>
        <v>5.0763963965424078E-3</v>
      </c>
      <c r="W2748" s="13">
        <f t="shared" si="3930"/>
        <v>4.707109847956116E-2</v>
      </c>
      <c r="X2748" s="13">
        <f t="shared" si="3931"/>
        <v>4.0713503997655401E-2</v>
      </c>
      <c r="Y2748" s="13">
        <f t="shared" si="3932"/>
        <v>1.7607294723394312E-2</v>
      </c>
      <c r="Z2748" s="13">
        <f t="shared" si="3933"/>
        <v>1.1284573795337116E-2</v>
      </c>
      <c r="AA2748" s="13">
        <f t="shared" si="3934"/>
        <v>1.5711791230239573E-2</v>
      </c>
      <c r="AB2748" s="13">
        <f t="shared" si="3935"/>
        <v>1.0937957788208096E-2</v>
      </c>
      <c r="AC2748" s="13">
        <f t="shared" si="3936"/>
        <v>3.8208521382903081E-4</v>
      </c>
      <c r="AD2748" s="13">
        <f t="shared" si="3937"/>
        <v>1.6384563690710882E-2</v>
      </c>
      <c r="AE2748" s="13">
        <f t="shared" si="3938"/>
        <v>1.4171604676089048E-2</v>
      </c>
      <c r="AF2748" s="13">
        <f t="shared" si="3939"/>
        <v>6.1287679942680041E-3</v>
      </c>
      <c r="AG2748" s="13">
        <f t="shared" si="3940"/>
        <v>1.7669980681364317E-3</v>
      </c>
      <c r="AH2748" s="13">
        <f t="shared" si="3941"/>
        <v>2.4401095107637388E-3</v>
      </c>
      <c r="AI2748" s="13">
        <f t="shared" si="3942"/>
        <v>3.3974248303364086E-3</v>
      </c>
      <c r="AJ2748" s="13">
        <f t="shared" si="3943"/>
        <v>2.3651593149550182E-3</v>
      </c>
      <c r="AK2748" s="13">
        <f t="shared" si="3944"/>
        <v>1.0976899395817945E-3</v>
      </c>
      <c r="AL2748" s="13">
        <f t="shared" si="3945"/>
        <v>1.8405385139894746E-5</v>
      </c>
      <c r="AM2748" s="13">
        <f t="shared" si="3946"/>
        <v>4.5625266629633048E-3</v>
      </c>
      <c r="AN2748" s="13">
        <f t="shared" si="3947"/>
        <v>3.9462951478097235E-3</v>
      </c>
      <c r="AO2748" s="13">
        <f t="shared" si="3948"/>
        <v>1.7066470559003748E-3</v>
      </c>
      <c r="AP2748" s="13">
        <f t="shared" si="3949"/>
        <v>4.9204702373904547E-4</v>
      </c>
      <c r="AQ2748" s="13">
        <f t="shared" si="3950"/>
        <v>1.0639733889327345E-4</v>
      </c>
      <c r="AR2748" s="13">
        <f t="shared" si="3951"/>
        <v>4.2210788160949099E-4</v>
      </c>
      <c r="AS2748" s="13">
        <f t="shared" si="3952"/>
        <v>5.8771124481701148E-4</v>
      </c>
      <c r="AT2748" s="13">
        <f t="shared" si="3953"/>
        <v>4.0914245188616134E-4</v>
      </c>
      <c r="AU2748" s="13">
        <f t="shared" si="3954"/>
        <v>1.8988638543353649E-4</v>
      </c>
      <c r="AV2748" s="13">
        <f t="shared" si="3955"/>
        <v>6.6095877866236257E-5</v>
      </c>
      <c r="AW2748" s="13">
        <f t="shared" si="3956"/>
        <v>6.1569708268489336E-7</v>
      </c>
      <c r="AX2748" s="13">
        <f t="shared" si="3957"/>
        <v>1.0587531219020147E-3</v>
      </c>
      <c r="AY2748" s="13">
        <f t="shared" si="3958"/>
        <v>9.1575405829555389E-4</v>
      </c>
      <c r="AZ2748" s="13">
        <f t="shared" si="3959"/>
        <v>3.9603448525292185E-4</v>
      </c>
      <c r="BA2748" s="13">
        <f t="shared" si="3960"/>
        <v>1.1418154040286845E-4</v>
      </c>
      <c r="BB2748" s="13">
        <f t="shared" si="3961"/>
        <v>2.4689941130591899E-5</v>
      </c>
      <c r="BC2748" s="13">
        <f t="shared" si="3962"/>
        <v>4.2710455009190237E-6</v>
      </c>
      <c r="BD2748" s="13">
        <f t="shared" si="3963"/>
        <v>6.0849408237243523E-5</v>
      </c>
      <c r="BE2748" s="13">
        <f t="shared" si="3964"/>
        <v>8.4722136258459302E-5</v>
      </c>
      <c r="BF2748" s="13">
        <f t="shared" si="3965"/>
        <v>5.898036299886047E-5</v>
      </c>
      <c r="BG2748" s="13">
        <f t="shared" si="3966"/>
        <v>2.7373272780130989E-5</v>
      </c>
      <c r="BH2748" s="13">
        <f t="shared" si="3967"/>
        <v>9.5281211991260942E-6</v>
      </c>
      <c r="BI2748" s="13">
        <f t="shared" si="3968"/>
        <v>2.6532477665917361E-6</v>
      </c>
      <c r="BJ2748" s="14">
        <f t="shared" si="3969"/>
        <v>0.49200650020504405</v>
      </c>
      <c r="BK2748" s="14">
        <f t="shared" si="3970"/>
        <v>0.27497828713545652</v>
      </c>
      <c r="BL2748" s="14">
        <f t="shared" si="3971"/>
        <v>0.22200915608320995</v>
      </c>
      <c r="BM2748" s="14">
        <f t="shared" si="3972"/>
        <v>0.39196052137872778</v>
      </c>
      <c r="BN2748" s="14">
        <f t="shared" si="3973"/>
        <v>0.60740285747910705</v>
      </c>
    </row>
    <row r="2749" spans="1:66" x14ac:dyDescent="0.25">
      <c r="A2749" t="s">
        <v>350</v>
      </c>
      <c r="B2749" t="s">
        <v>98</v>
      </c>
      <c r="C2749" t="s">
        <v>100</v>
      </c>
      <c r="D2749" s="7" t="s">
        <v>511</v>
      </c>
      <c r="E2749" s="10">
        <f>VLOOKUP(A2749,home!$A$2:$E$405,3,FALSE)</f>
        <v>1.6204000000000001</v>
      </c>
      <c r="F2749" s="10">
        <f>VLOOKUP(B2749,home!$B$2:$E$405,3,FALSE)</f>
        <v>0.68569999999999998</v>
      </c>
      <c r="G2749" s="10">
        <f>VLOOKUP(C2749,away!$B$2:$E$405,4,FALSE)</f>
        <v>0.75429999999999997</v>
      </c>
      <c r="H2749" s="10">
        <f>VLOOKUP(A2749,away!$A$2:$E$405,3,FALSE)</f>
        <v>1.3241000000000001</v>
      </c>
      <c r="I2749" s="10">
        <f>VLOOKUP(C2749,away!$B$2:$E$405,3,FALSE)</f>
        <v>0.92310000000000003</v>
      </c>
      <c r="J2749" s="10">
        <f>VLOOKUP(B2749,home!$B$2:$E$405,4,FALSE)</f>
        <v>0.75519999999999998</v>
      </c>
      <c r="K2749" s="12">
        <f t="shared" si="3918"/>
        <v>0.83810897560399999</v>
      </c>
      <c r="L2749" s="12">
        <f t="shared" si="3919"/>
        <v>0.92306337139200001</v>
      </c>
      <c r="M2749" s="13">
        <f t="shared" si="3920"/>
        <v>0.17184328572659563</v>
      </c>
      <c r="N2749" s="13">
        <f t="shared" si="3921"/>
        <v>0.14402340016474252</v>
      </c>
      <c r="O2749" s="13">
        <f t="shared" si="3922"/>
        <v>0.1586222426738701</v>
      </c>
      <c r="P2749" s="13">
        <f t="shared" si="3923"/>
        <v>0.13294272531540635</v>
      </c>
      <c r="Q2749" s="13">
        <f t="shared" si="3924"/>
        <v>6.0353652187538666E-2</v>
      </c>
      <c r="R2749" s="13">
        <f t="shared" si="3925"/>
        <v>7.3209191050151251E-2</v>
      </c>
      <c r="S2749" s="13">
        <f t="shared" si="3926"/>
        <v>2.571204359186708E-2</v>
      </c>
      <c r="T2749" s="13">
        <f t="shared" si="3927"/>
        <v>5.5710245664049592E-2</v>
      </c>
      <c r="U2749" s="13">
        <f t="shared" si="3928"/>
        <v>6.1357280115839782E-2</v>
      </c>
      <c r="V2749" s="13">
        <f t="shared" si="3929"/>
        <v>2.2101721176931827E-3</v>
      </c>
      <c r="W2749" s="13">
        <f t="shared" si="3930"/>
        <v>1.6860979202952712E-2</v>
      </c>
      <c r="X2749" s="13">
        <f t="shared" si="3931"/>
        <v>1.5563752308047928E-2</v>
      </c>
      <c r="Y2749" s="13">
        <f t="shared" si="3932"/>
        <v>7.1831648384883704E-3</v>
      </c>
      <c r="Z2749" s="13">
        <f t="shared" si="3933"/>
        <v>2.252557423587789E-2</v>
      </c>
      <c r="AA2749" s="13">
        <f t="shared" si="3934"/>
        <v>1.8878885947723471E-2</v>
      </c>
      <c r="AB2749" s="13">
        <f t="shared" si="3935"/>
        <v>7.9112818810956349E-3</v>
      </c>
      <c r="AC2749" s="13">
        <f t="shared" si="3936"/>
        <v>1.0686564778334402E-4</v>
      </c>
      <c r="AD2749" s="13">
        <f t="shared" si="3937"/>
        <v>3.5328345018667611E-3</v>
      </c>
      <c r="AE2749" s="13">
        <f t="shared" si="3938"/>
        <v>3.2610301258631093E-3</v>
      </c>
      <c r="AF2749" s="13">
        <f t="shared" si="3939"/>
        <v>1.5050687310950398E-3</v>
      </c>
      <c r="AG2749" s="13">
        <f t="shared" si="3940"/>
        <v>4.6309127236708906E-4</v>
      </c>
      <c r="AH2749" s="13">
        <f t="shared" si="3941"/>
        <v>5.1981331241775534E-3</v>
      </c>
      <c r="AI2749" s="13">
        <f t="shared" si="3942"/>
        <v>4.3566020277576688E-3</v>
      </c>
      <c r="AJ2749" s="13">
        <f t="shared" si="3943"/>
        <v>1.8256536312991445E-3</v>
      </c>
      <c r="AK2749" s="13">
        <f t="shared" si="3944"/>
        <v>5.100322315786162E-4</v>
      </c>
      <c r="AL2749" s="13">
        <f t="shared" si="3945"/>
        <v>3.3069689976756087E-6</v>
      </c>
      <c r="AM2749" s="13">
        <f t="shared" si="3946"/>
        <v>5.9218006106760398E-4</v>
      </c>
      <c r="AN2749" s="13">
        <f t="shared" si="3947"/>
        <v>5.4661972364018296E-4</v>
      </c>
      <c r="AO2749" s="13">
        <f t="shared" si="3948"/>
        <v>2.5228232248633526E-4</v>
      </c>
      <c r="AP2749" s="13">
        <f t="shared" si="3949"/>
        <v>7.762419037894682E-5</v>
      </c>
      <c r="AQ2749" s="13">
        <f t="shared" si="3950"/>
        <v>1.7913011718191273E-5</v>
      </c>
      <c r="AR2749" s="13">
        <f t="shared" si="3951"/>
        <v>9.5964125730955269E-4</v>
      </c>
      <c r="AS2749" s="13">
        <f t="shared" si="3952"/>
        <v>8.0428395111104369E-4</v>
      </c>
      <c r="AT2749" s="13">
        <f t="shared" si="3953"/>
        <v>3.3703879918020721E-4</v>
      </c>
      <c r="AU2749" s="13">
        <f t="shared" si="3954"/>
        <v>9.4158414239908585E-5</v>
      </c>
      <c r="AV2749" s="13">
        <f t="shared" si="3955"/>
        <v>1.9728753025776711E-5</v>
      </c>
      <c r="AW2749" s="13">
        <f t="shared" si="3956"/>
        <v>7.1065633568020627E-8</v>
      </c>
      <c r="AX2749" s="13">
        <f t="shared" si="3957"/>
        <v>8.2718570725747251E-5</v>
      </c>
      <c r="AY2749" s="13">
        <f t="shared" si="3958"/>
        <v>7.6354482770835848E-5</v>
      </c>
      <c r="AZ2749" s="13">
        <f t="shared" si="3959"/>
        <v>3.5240013143670053E-5</v>
      </c>
      <c r="BA2749" s="13">
        <f t="shared" si="3960"/>
        <v>1.0842921780098161E-5</v>
      </c>
      <c r="BB2749" s="13">
        <f t="shared" si="3961"/>
        <v>2.5021759835192881E-6</v>
      </c>
      <c r="BC2749" s="13">
        <f t="shared" si="3962"/>
        <v>4.6193339983268156E-7</v>
      </c>
      <c r="BD2749" s="13">
        <f t="shared" si="3963"/>
        <v>1.4763494904983555E-4</v>
      </c>
      <c r="BE2749" s="13">
        <f t="shared" si="3964"/>
        <v>1.2373417591150641E-4</v>
      </c>
      <c r="BF2749" s="13">
        <f t="shared" si="3965"/>
        <v>5.1851361710198884E-5</v>
      </c>
      <c r="BG2749" s="13">
        <f t="shared" si="3966"/>
        <v>1.4485697215535751E-5</v>
      </c>
      <c r="BH2749" s="13">
        <f t="shared" si="3967"/>
        <v>3.0351482135555954E-6</v>
      </c>
      <c r="BI2749" s="13">
        <f t="shared" si="3968"/>
        <v>5.0875699201387827E-7</v>
      </c>
      <c r="BJ2749" s="14">
        <f t="shared" si="3969"/>
        <v>0.31015195840410659</v>
      </c>
      <c r="BK2749" s="14">
        <f t="shared" si="3970"/>
        <v>0.33289475385111411</v>
      </c>
      <c r="BL2749" s="14">
        <f t="shared" si="3971"/>
        <v>0.3344254039474524</v>
      </c>
      <c r="BM2749" s="14">
        <f t="shared" si="3972"/>
        <v>0.25892690990310924</v>
      </c>
      <c r="BN2749" s="14">
        <f t="shared" si="3973"/>
        <v>0.74099449711830445</v>
      </c>
    </row>
    <row r="2750" spans="1:66" x14ac:dyDescent="0.25">
      <c r="A2750" t="s">
        <v>350</v>
      </c>
      <c r="B2750" t="s">
        <v>101</v>
      </c>
      <c r="C2750" t="s">
        <v>107</v>
      </c>
      <c r="D2750" s="7" t="s">
        <v>511</v>
      </c>
      <c r="E2750" s="10">
        <f>VLOOKUP(A2750,home!$A$2:$E$405,3,FALSE)</f>
        <v>1.6204000000000001</v>
      </c>
      <c r="F2750" s="10">
        <f>VLOOKUP(B2750,home!$B$2:$E$405,3,FALSE)</f>
        <v>0.89139999999999997</v>
      </c>
      <c r="G2750" s="10">
        <f>VLOOKUP(C2750,away!$B$2:$E$405,4,FALSE)</f>
        <v>1.5770999999999999</v>
      </c>
      <c r="H2750" s="10">
        <f>VLOOKUP(A2750,away!$A$2:$E$405,3,FALSE)</f>
        <v>1.3241000000000001</v>
      </c>
      <c r="I2750" s="10">
        <f>VLOOKUP(C2750,away!$B$2:$E$405,3,FALSE)</f>
        <v>0.83909999999999996</v>
      </c>
      <c r="J2750" s="10">
        <f>VLOOKUP(B2750,home!$B$2:$E$405,4,FALSE)</f>
        <v>1.3426</v>
      </c>
      <c r="K2750" s="12">
        <f t="shared" si="3918"/>
        <v>2.278001973576</v>
      </c>
      <c r="L2750" s="12">
        <f t="shared" si="3919"/>
        <v>1.491698831406</v>
      </c>
      <c r="M2750" s="13">
        <f t="shared" si="3920"/>
        <v>2.3058961381602006E-2</v>
      </c>
      <c r="N2750" s="13">
        <f t="shared" si="3921"/>
        <v>5.2528359535902132E-2</v>
      </c>
      <c r="O2750" s="13">
        <f t="shared" si="3922"/>
        <v>3.4397025746371795E-2</v>
      </c>
      <c r="P2750" s="13">
        <f t="shared" si="3923"/>
        <v>7.8356492535379421E-2</v>
      </c>
      <c r="Q2750" s="13">
        <f t="shared" si="3924"/>
        <v>5.9829853345747391E-2</v>
      </c>
      <c r="R2750" s="13">
        <f t="shared" si="3925"/>
        <v>2.5655001554852456E-2</v>
      </c>
      <c r="S2750" s="13">
        <f t="shared" si="3926"/>
        <v>6.656565988424866E-2</v>
      </c>
      <c r="T2750" s="13">
        <f t="shared" si="3927"/>
        <v>8.9248122319043749E-2</v>
      </c>
      <c r="U2750" s="13">
        <f t="shared" si="3928"/>
        <v>5.8442144174049235E-2</v>
      </c>
      <c r="V2750" s="13">
        <f t="shared" si="3929"/>
        <v>2.5132921670359042E-2</v>
      </c>
      <c r="W2750" s="13">
        <f t="shared" si="3930"/>
        <v>4.5430841333458399E-2</v>
      </c>
      <c r="X2750" s="13">
        <f t="shared" si="3931"/>
        <v>6.7769132926911307E-2</v>
      </c>
      <c r="Y2750" s="13">
        <f t="shared" si="3932"/>
        <v>5.0545568196235742E-2</v>
      </c>
      <c r="Z2750" s="13">
        <f t="shared" si="3933"/>
        <v>1.2756511946364171E-2</v>
      </c>
      <c r="AA2750" s="13">
        <f t="shared" si="3934"/>
        <v>2.9059359389763399E-2</v>
      </c>
      <c r="AB2750" s="13">
        <f t="shared" si="3935"/>
        <v>3.3098639020367658E-2</v>
      </c>
      <c r="AC2750" s="13">
        <f t="shared" si="3936"/>
        <v>5.3377501393748455E-3</v>
      </c>
      <c r="AD2750" s="13">
        <f t="shared" si="3937"/>
        <v>2.5872886554709082E-2</v>
      </c>
      <c r="AE2750" s="13">
        <f t="shared" si="3938"/>
        <v>3.8594554638759548E-2</v>
      </c>
      <c r="AF2750" s="13">
        <f t="shared" si="3939"/>
        <v>2.8785726026636323E-2</v>
      </c>
      <c r="AG2750" s="13">
        <f t="shared" si="3940"/>
        <v>1.4313211291702226E-2</v>
      </c>
      <c r="AH2750" s="13">
        <f t="shared" si="3941"/>
        <v>4.7572184908020298E-3</v>
      </c>
      <c r="AI2750" s="13">
        <f t="shared" si="3942"/>
        <v>1.0836953110779264E-2</v>
      </c>
      <c r="AJ2750" s="13">
        <f t="shared" si="3943"/>
        <v>1.2343300286952871E-2</v>
      </c>
      <c r="AK2750" s="13">
        <f t="shared" si="3944"/>
        <v>9.3726874713732818E-3</v>
      </c>
      <c r="AL2750" s="13">
        <f t="shared" si="3945"/>
        <v>7.2552683016391438E-4</v>
      </c>
      <c r="AM2750" s="13">
        <f t="shared" si="3946"/>
        <v>1.1787697326747058E-2</v>
      </c>
      <c r="AN2750" s="13">
        <f t="shared" si="3947"/>
        <v>1.7583694327276217E-2</v>
      </c>
      <c r="AO2750" s="13">
        <f t="shared" si="3948"/>
        <v>1.3114788139899124E-2</v>
      </c>
      <c r="AP2750" s="13">
        <f t="shared" si="3949"/>
        <v>6.5211047141415963E-3</v>
      </c>
      <c r="AQ2750" s="13">
        <f t="shared" si="3950"/>
        <v>2.431881070390295E-3</v>
      </c>
      <c r="AR2750" s="13">
        <f t="shared" si="3951"/>
        <v>1.4192674526944792E-3</v>
      </c>
      <c r="AS2750" s="13">
        <f t="shared" si="3952"/>
        <v>3.2330940582702052E-3</v>
      </c>
      <c r="AT2750" s="13">
        <f t="shared" si="3953"/>
        <v>3.6824973227481844E-3</v>
      </c>
      <c r="AU2750" s="13">
        <f t="shared" si="3954"/>
        <v>2.7962453896362336E-3</v>
      </c>
      <c r="AV2750" s="13">
        <f t="shared" si="3955"/>
        <v>1.5924631290485324E-3</v>
      </c>
      <c r="AW2750" s="13">
        <f t="shared" si="3956"/>
        <v>6.8483543256244285E-5</v>
      </c>
      <c r="AX2750" s="13">
        <f t="shared" si="3957"/>
        <v>4.4753996290410559E-3</v>
      </c>
      <c r="AY2750" s="13">
        <f t="shared" si="3958"/>
        <v>6.675948396715389E-3</v>
      </c>
      <c r="AZ2750" s="13">
        <f t="shared" si="3959"/>
        <v>4.9792522109535532E-3</v>
      </c>
      <c r="BA2750" s="13">
        <f t="shared" si="3960"/>
        <v>2.4758482347850518E-3</v>
      </c>
      <c r="BB2750" s="13">
        <f t="shared" si="3961"/>
        <v>9.2330497964186785E-4</v>
      </c>
      <c r="BC2750" s="13">
        <f t="shared" si="3962"/>
        <v>2.754585918326227E-4</v>
      </c>
      <c r="BD2750" s="13">
        <f t="shared" si="3963"/>
        <v>3.5285326677282093E-4</v>
      </c>
      <c r="BE2750" s="13">
        <f t="shared" si="3964"/>
        <v>8.0380043809122489E-4</v>
      </c>
      <c r="BF2750" s="13">
        <f t="shared" si="3965"/>
        <v>9.1552949216653203E-4</v>
      </c>
      <c r="BG2750" s="13">
        <f t="shared" si="3966"/>
        <v>6.9519266334079773E-4</v>
      </c>
      <c r="BH2750" s="13">
        <f t="shared" si="3967"/>
        <v>3.9591256477647315E-4</v>
      </c>
      <c r="BI2750" s="13">
        <f t="shared" si="3968"/>
        <v>1.8037792078486848E-4</v>
      </c>
      <c r="BJ2750" s="14">
        <f t="shared" si="3969"/>
        <v>0.54416263379052965</v>
      </c>
      <c r="BK2750" s="14">
        <f t="shared" si="3970"/>
        <v>0.2058532608378433</v>
      </c>
      <c r="BL2750" s="14">
        <f t="shared" si="3971"/>
        <v>0.23402956294364238</v>
      </c>
      <c r="BM2750" s="14">
        <f t="shared" si="3972"/>
        <v>0.71636881056506507</v>
      </c>
      <c r="BN2750" s="14">
        <f t="shared" si="3973"/>
        <v>0.27382569409985524</v>
      </c>
    </row>
    <row r="2751" spans="1:66" x14ac:dyDescent="0.25">
      <c r="A2751" t="s">
        <v>350</v>
      </c>
      <c r="B2751" t="s">
        <v>103</v>
      </c>
      <c r="C2751" t="s">
        <v>97</v>
      </c>
      <c r="D2751" s="7" t="s">
        <v>511</v>
      </c>
      <c r="E2751" s="10">
        <f>VLOOKUP(A2751,home!$A$2:$E$405,3,FALSE)</f>
        <v>1.6204000000000001</v>
      </c>
      <c r="F2751" s="10">
        <f>VLOOKUP(B2751,home!$B$2:$E$405,3,FALSE)</f>
        <v>1.1657</v>
      </c>
      <c r="G2751" s="10">
        <f>VLOOKUP(C2751,away!$B$2:$E$405,4,FALSE)</f>
        <v>0.89139999999999997</v>
      </c>
      <c r="H2751" s="10">
        <f>VLOOKUP(A2751,away!$A$2:$E$405,3,FALSE)</f>
        <v>1.3241000000000001</v>
      </c>
      <c r="I2751" s="10">
        <f>VLOOKUP(C2751,away!$B$2:$E$405,3,FALSE)</f>
        <v>1.0069999999999999</v>
      </c>
      <c r="J2751" s="10">
        <f>VLOOKUP(B2751,home!$B$2:$E$405,4,FALSE)</f>
        <v>1.0069999999999999</v>
      </c>
      <c r="K2751" s="12">
        <f t="shared" si="3918"/>
        <v>1.683765709592</v>
      </c>
      <c r="L2751" s="12">
        <f t="shared" si="3919"/>
        <v>1.3427022808999998</v>
      </c>
      <c r="M2751" s="13">
        <f t="shared" si="3920"/>
        <v>4.8486591145437893E-2</v>
      </c>
      <c r="N2751" s="13">
        <f t="shared" si="3921"/>
        <v>8.1640059545695406E-2</v>
      </c>
      <c r="O2751" s="13">
        <f t="shared" si="3922"/>
        <v>6.5103056524045202E-2</v>
      </c>
      <c r="P2751" s="13">
        <f t="shared" si="3923"/>
        <v>0.10961829416481704</v>
      </c>
      <c r="Q2751" s="13">
        <f t="shared" si="3924"/>
        <v>6.8731366396045504E-2</v>
      </c>
      <c r="R2751" s="13">
        <f t="shared" si="3925"/>
        <v>4.3707011244198554E-2</v>
      </c>
      <c r="S2751" s="13">
        <f t="shared" si="3926"/>
        <v>6.1956151854237793E-2</v>
      </c>
      <c r="T2751" s="13">
        <f t="shared" si="3927"/>
        <v>9.2285762429343901E-2</v>
      </c>
      <c r="U2751" s="13">
        <f t="shared" si="3928"/>
        <v>7.3592366801733491E-2</v>
      </c>
      <c r="V2751" s="13">
        <f t="shared" si="3929"/>
        <v>1.5563358214293367E-2</v>
      </c>
      <c r="W2751" s="13">
        <f t="shared" si="3930"/>
        <v>3.8575839303688443E-2</v>
      </c>
      <c r="X2751" s="13">
        <f t="shared" si="3931"/>
        <v>5.1795867420694329E-2</v>
      </c>
      <c r="Y2751" s="13">
        <f t="shared" si="3932"/>
        <v>3.4773214663480143E-2</v>
      </c>
      <c r="Z2751" s="13">
        <f t="shared" si="3933"/>
        <v>1.9561834562969112E-2</v>
      </c>
      <c r="AA2751" s="13">
        <f t="shared" si="3934"/>
        <v>3.2937546253838997E-2</v>
      </c>
      <c r="AB2751" s="13">
        <f t="shared" si="3935"/>
        <v>2.7729555470157281E-2</v>
      </c>
      <c r="AC2751" s="13">
        <f t="shared" si="3936"/>
        <v>2.1990986820066344E-3</v>
      </c>
      <c r="AD2751" s="13">
        <f t="shared" si="3937"/>
        <v>1.6238168859570478E-2</v>
      </c>
      <c r="AE2751" s="13">
        <f t="shared" si="3938"/>
        <v>2.1803026365384628E-2</v>
      </c>
      <c r="AF2751" s="13">
        <f t="shared" si="3939"/>
        <v>1.4637486615662389E-2</v>
      </c>
      <c r="AG2751" s="13">
        <f t="shared" si="3940"/>
        <v>6.5512622218310366E-3</v>
      </c>
      <c r="AH2751" s="13">
        <f t="shared" si="3941"/>
        <v>6.5664299715717722E-3</v>
      </c>
      <c r="AI2751" s="13">
        <f t="shared" si="3942"/>
        <v>1.1056329620569721E-2</v>
      </c>
      <c r="AJ2751" s="13">
        <f t="shared" si="3943"/>
        <v>9.3081343445308145E-3</v>
      </c>
      <c r="AK2751" s="13">
        <f t="shared" si="3944"/>
        <v>5.2242391431988654E-3</v>
      </c>
      <c r="AL2751" s="13">
        <f t="shared" si="3945"/>
        <v>1.9886854532510963E-4</v>
      </c>
      <c r="AM2751" s="13">
        <f t="shared" si="3946"/>
        <v>5.4682543824618787E-3</v>
      </c>
      <c r="AN2751" s="13">
        <f t="shared" si="3947"/>
        <v>7.3422376318729851E-3</v>
      </c>
      <c r="AO2751" s="13">
        <f t="shared" si="3948"/>
        <v>4.9292196076128354E-3</v>
      </c>
      <c r="AP2751" s="13">
        <f t="shared" si="3949"/>
        <v>2.2061581367329186E-3</v>
      </c>
      <c r="AQ2751" s="13">
        <f t="shared" si="3950"/>
        <v>7.4055339055434616E-4</v>
      </c>
      <c r="AR2751" s="13">
        <f t="shared" si="3951"/>
        <v>1.7633521000399064E-3</v>
      </c>
      <c r="AS2751" s="13">
        <f t="shared" si="3952"/>
        <v>2.9690717999842362E-3</v>
      </c>
      <c r="AT2751" s="13">
        <f t="shared" si="3953"/>
        <v>2.4996106430650281E-3</v>
      </c>
      <c r="AU2751" s="13">
        <f t="shared" si="3954"/>
        <v>1.4029195627080343E-3</v>
      </c>
      <c r="AV2751" s="13">
        <f t="shared" si="3955"/>
        <v>5.9054696325089773E-4</v>
      </c>
      <c r="AW2751" s="13">
        <f t="shared" si="3956"/>
        <v>1.2488922874566895E-5</v>
      </c>
      <c r="AX2751" s="13">
        <f t="shared" si="3957"/>
        <v>1.5345432034192493E-3</v>
      </c>
      <c r="AY2751" s="13">
        <f t="shared" si="3958"/>
        <v>2.0604346593706183E-3</v>
      </c>
      <c r="AZ2751" s="13">
        <f t="shared" si="3959"/>
        <v>1.3832751583911719E-3</v>
      </c>
      <c r="BA2751" s="13">
        <f t="shared" si="3960"/>
        <v>6.1910890342804499E-4</v>
      </c>
      <c r="BB2751" s="13">
        <f t="shared" si="3961"/>
        <v>2.0781973418958352E-4</v>
      </c>
      <c r="BC2751" s="13">
        <f t="shared" si="3962"/>
        <v>5.5808006222477047E-5</v>
      </c>
      <c r="BD2751" s="13">
        <f t="shared" si="3963"/>
        <v>3.9460948112556482E-4</v>
      </c>
      <c r="BE2751" s="13">
        <f t="shared" si="3964"/>
        <v>6.6442991299911752E-4</v>
      </c>
      <c r="BF2751" s="13">
        <f t="shared" si="3965"/>
        <v>5.5937215196755511E-4</v>
      </c>
      <c r="BG2751" s="13">
        <f t="shared" si="3966"/>
        <v>3.1395054946121824E-4</v>
      </c>
      <c r="BH2751" s="13">
        <f t="shared" si="3967"/>
        <v>1.3215479242259157E-4</v>
      </c>
      <c r="BI2751" s="13">
        <f t="shared" si="3968"/>
        <v>4.4503541567881649E-5</v>
      </c>
      <c r="BJ2751" s="14">
        <f t="shared" si="3969"/>
        <v>0.4535794666356523</v>
      </c>
      <c r="BK2751" s="14">
        <f t="shared" si="3970"/>
        <v>0.24008279726548842</v>
      </c>
      <c r="BL2751" s="14">
        <f t="shared" si="3971"/>
        <v>0.28655919087243675</v>
      </c>
      <c r="BM2751" s="14">
        <f t="shared" si="3972"/>
        <v>0.58044896457981121</v>
      </c>
      <c r="BN2751" s="14">
        <f t="shared" si="3973"/>
        <v>0.41728637902023963</v>
      </c>
    </row>
    <row r="2752" spans="1:66" x14ac:dyDescent="0.25">
      <c r="A2752" t="s">
        <v>350</v>
      </c>
      <c r="B2752" t="s">
        <v>104</v>
      </c>
      <c r="C2752" t="s">
        <v>106</v>
      </c>
      <c r="D2752" s="7" t="s">
        <v>511</v>
      </c>
      <c r="E2752" s="10">
        <f>VLOOKUP(A2752,home!$A$2:$E$405,3,FALSE)</f>
        <v>1.6204000000000001</v>
      </c>
      <c r="F2752" s="10">
        <f>VLOOKUP(B2752,home!$B$2:$E$405,3,FALSE)</f>
        <v>1.0971</v>
      </c>
      <c r="G2752" s="10">
        <f>VLOOKUP(C2752,away!$B$2:$E$405,4,FALSE)</f>
        <v>0.82279999999999998</v>
      </c>
      <c r="H2752" s="10">
        <f>VLOOKUP(A2752,away!$A$2:$E$405,3,FALSE)</f>
        <v>1.3241000000000001</v>
      </c>
      <c r="I2752" s="10">
        <f>VLOOKUP(C2752,away!$B$2:$E$405,3,FALSE)</f>
        <v>1.5944</v>
      </c>
      <c r="J2752" s="10">
        <f>VLOOKUP(B2752,home!$B$2:$E$405,4,FALSE)</f>
        <v>0.92310000000000003</v>
      </c>
      <c r="K2752" s="12">
        <f t="shared" si="3918"/>
        <v>1.462725163152</v>
      </c>
      <c r="L2752" s="12">
        <f t="shared" si="3919"/>
        <v>1.9487979864240004</v>
      </c>
      <c r="M2752" s="13">
        <f t="shared" si="3920"/>
        <v>3.2990911993630273E-2</v>
      </c>
      <c r="N2752" s="13">
        <f t="shared" si="3921"/>
        <v>4.8256637128416109E-2</v>
      </c>
      <c r="O2752" s="13">
        <f t="shared" si="3922"/>
        <v>6.4292622863478088E-2</v>
      </c>
      <c r="P2752" s="13">
        <f t="shared" si="3923"/>
        <v>9.4042437267450971E-2</v>
      </c>
      <c r="Q2752" s="13">
        <f t="shared" si="3924"/>
        <v>3.5293098708414669E-2</v>
      </c>
      <c r="R2752" s="13">
        <f t="shared" si="3925"/>
        <v>6.2646666989131877E-2</v>
      </c>
      <c r="S2752" s="13">
        <f t="shared" si="3926"/>
        <v>6.7018304987370533E-2</v>
      </c>
      <c r="T2752" s="13">
        <f t="shared" si="3927"/>
        <v>6.8779119697622002E-2</v>
      </c>
      <c r="U2752" s="13">
        <f t="shared" si="3928"/>
        <v>9.1634856192606931E-2</v>
      </c>
      <c r="V2752" s="13">
        <f t="shared" si="3929"/>
        <v>2.1226602390657563E-2</v>
      </c>
      <c r="W2752" s="13">
        <f t="shared" si="3930"/>
        <v>1.7208034522135159E-2</v>
      </c>
      <c r="X2752" s="13">
        <f t="shared" si="3931"/>
        <v>3.3534983027051685E-2</v>
      </c>
      <c r="Y2752" s="13">
        <f t="shared" si="3932"/>
        <v>3.2676453698940684E-2</v>
      </c>
      <c r="Z2752" s="13">
        <f t="shared" si="3933"/>
        <v>4.0695232828198369E-2</v>
      </c>
      <c r="AA2752" s="13">
        <f t="shared" si="3934"/>
        <v>5.9525941078135074E-2</v>
      </c>
      <c r="AB2752" s="13">
        <f t="shared" si="3935"/>
        <v>4.3535045937645747E-2</v>
      </c>
      <c r="AC2752" s="13">
        <f t="shared" si="3936"/>
        <v>3.7817259797750455E-3</v>
      </c>
      <c r="AD2752" s="13">
        <f t="shared" si="3937"/>
        <v>6.2926562759788541E-3</v>
      </c>
      <c r="AE2752" s="13">
        <f t="shared" si="3938"/>
        <v>1.2263115879885938E-2</v>
      </c>
      <c r="AF2752" s="13">
        <f t="shared" si="3939"/>
        <v>1.1949167767002953E-2</v>
      </c>
      <c r="AG2752" s="13">
        <f t="shared" si="3940"/>
        <v>7.7621713612593081E-3</v>
      </c>
      <c r="AH2752" s="13">
        <f t="shared" si="3941"/>
        <v>1.9826696948162217E-2</v>
      </c>
      <c r="AI2752" s="13">
        <f t="shared" si="3942"/>
        <v>2.9001008528265832E-2</v>
      </c>
      <c r="AJ2752" s="13">
        <f t="shared" si="3943"/>
        <v>2.1210252465540098E-2</v>
      </c>
      <c r="AK2752" s="13">
        <f t="shared" si="3944"/>
        <v>1.0341589999384082E-2</v>
      </c>
      <c r="AL2752" s="13">
        <f t="shared" si="3945"/>
        <v>4.3120084498949267E-4</v>
      </c>
      <c r="AM2752" s="13">
        <f t="shared" si="3946"/>
        <v>1.8408853355881233E-3</v>
      </c>
      <c r="AN2752" s="13">
        <f t="shared" si="3947"/>
        <v>3.5875136352316048E-3</v>
      </c>
      <c r="AO2752" s="13">
        <f t="shared" si="3948"/>
        <v>3.4956696743039992E-3</v>
      </c>
      <c r="AP2752" s="13">
        <f t="shared" si="3949"/>
        <v>2.2707846741623584E-3</v>
      </c>
      <c r="AQ2752" s="13">
        <f t="shared" si="3950"/>
        <v>1.1063251501525209E-3</v>
      </c>
      <c r="AR2752" s="13">
        <f t="shared" si="3951"/>
        <v>7.7276454180034825E-3</v>
      </c>
      <c r="AS2752" s="13">
        <f t="shared" si="3952"/>
        <v>1.1303421404829947E-2</v>
      </c>
      <c r="AT2752" s="13">
        <f t="shared" si="3953"/>
        <v>8.2668994592778496E-3</v>
      </c>
      <c r="AU2752" s="13">
        <f t="shared" si="3954"/>
        <v>4.030733953444457E-3</v>
      </c>
      <c r="AV2752" s="13">
        <f t="shared" si="3955"/>
        <v>1.4739639949185883E-3</v>
      </c>
      <c r="AW2752" s="13">
        <f t="shared" si="3956"/>
        <v>3.4143391454142194E-5</v>
      </c>
      <c r="AX2752" s="13">
        <f t="shared" si="3957"/>
        <v>4.4878488380704375E-4</v>
      </c>
      <c r="AY2752" s="13">
        <f t="shared" si="3958"/>
        <v>8.7459107790069585E-4</v>
      </c>
      <c r="AZ2752" s="13">
        <f t="shared" si="3959"/>
        <v>8.5220066577863611E-4</v>
      </c>
      <c r="BA2752" s="13">
        <f t="shared" si="3960"/>
        <v>5.5358898049953295E-4</v>
      </c>
      <c r="BB2752" s="13">
        <f t="shared" si="3961"/>
        <v>2.6970827262600127E-4</v>
      </c>
      <c r="BC2752" s="13">
        <f t="shared" si="3962"/>
        <v>1.0512138772308935E-4</v>
      </c>
      <c r="BD2752" s="13">
        <f t="shared" si="3963"/>
        <v>2.50993663840064E-3</v>
      </c>
      <c r="BE2752" s="13">
        <f t="shared" si="3964"/>
        <v>3.6713474789057581E-3</v>
      </c>
      <c r="BF2752" s="13">
        <f t="shared" si="3965"/>
        <v>2.6850861700350552E-3</v>
      </c>
      <c r="BG2752" s="13">
        <f t="shared" si="3966"/>
        <v>1.3091810353805682E-3</v>
      </c>
      <c r="BH2752" s="13">
        <f t="shared" si="3967"/>
        <v>4.7874301089313671E-4</v>
      </c>
      <c r="BI2752" s="13">
        <f t="shared" si="3968"/>
        <v>1.400538897433085E-4</v>
      </c>
      <c r="BJ2752" s="14">
        <f t="shared" si="3969"/>
        <v>0.28942061180448098</v>
      </c>
      <c r="BK2752" s="14">
        <f t="shared" si="3970"/>
        <v>0.22036577454177458</v>
      </c>
      <c r="BL2752" s="14">
        <f t="shared" si="3971"/>
        <v>0.44561169345618262</v>
      </c>
      <c r="BM2752" s="14">
        <f t="shared" si="3972"/>
        <v>0.65773048999366801</v>
      </c>
      <c r="BN2752" s="14">
        <f t="shared" si="3973"/>
        <v>0.33752237495052195</v>
      </c>
    </row>
    <row r="2753" spans="1:66" x14ac:dyDescent="0.25">
      <c r="A2753" t="s">
        <v>350</v>
      </c>
      <c r="B2753" t="s">
        <v>431</v>
      </c>
      <c r="C2753" t="s">
        <v>102</v>
      </c>
      <c r="D2753" s="7" t="s">
        <v>511</v>
      </c>
      <c r="E2753" s="10">
        <f>VLOOKUP(A2753,home!$A$2:$E$405,3,FALSE)</f>
        <v>1.6204000000000001</v>
      </c>
      <c r="F2753" s="10">
        <f>VLOOKUP(B2753,home!$B$2:$E$405,3,FALSE)</f>
        <v>2.16</v>
      </c>
      <c r="G2753" s="10">
        <f>VLOOKUP(C2753,away!$B$2:$E$405,4,FALSE)</f>
        <v>1.0971</v>
      </c>
      <c r="H2753" s="10">
        <f>VLOOKUP(A2753,away!$A$2:$E$405,3,FALSE)</f>
        <v>1.3241000000000001</v>
      </c>
      <c r="I2753" s="10">
        <f>VLOOKUP(C2753,away!$B$2:$E$405,3,FALSE)</f>
        <v>1.0909</v>
      </c>
      <c r="J2753" s="10">
        <f>VLOOKUP(B2753,home!$B$2:$E$405,4,FALSE)</f>
        <v>0.37759999999999999</v>
      </c>
      <c r="K2753" s="12">
        <f t="shared" si="3918"/>
        <v>3.8399202144000006</v>
      </c>
      <c r="L2753" s="12">
        <f t="shared" si="3919"/>
        <v>0.54542835654400001</v>
      </c>
      <c r="M2753" s="13">
        <f t="shared" si="3920"/>
        <v>1.2458544690693803E-2</v>
      </c>
      <c r="N2753" s="13">
        <f t="shared" si="3921"/>
        <v>4.7839817599800924E-2</v>
      </c>
      <c r="O2753" s="13">
        <f t="shared" si="3922"/>
        <v>6.7952435555750975E-3</v>
      </c>
      <c r="P2753" s="13">
        <f t="shared" si="3923"/>
        <v>2.6093193090824147E-2</v>
      </c>
      <c r="Q2753" s="13">
        <f t="shared" si="3924"/>
        <v>9.1850541327342272E-2</v>
      </c>
      <c r="R2753" s="13">
        <f t="shared" si="3925"/>
        <v>1.8531592624167661E-3</v>
      </c>
      <c r="S2753" s="13">
        <f t="shared" si="3926"/>
        <v>1.3662404851017898E-2</v>
      </c>
      <c r="T2753" s="13">
        <f t="shared" si="3927"/>
        <v>5.0097889803849049E-2</v>
      </c>
      <c r="U2753" s="13">
        <f t="shared" si="3928"/>
        <v>7.1159837122567338E-3</v>
      </c>
      <c r="V2753" s="13">
        <f t="shared" si="3929"/>
        <v>3.1793954957847386E-3</v>
      </c>
      <c r="W2753" s="13">
        <f t="shared" si="3930"/>
        <v>0.11756625011548144</v>
      </c>
      <c r="X2753" s="13">
        <f t="shared" si="3931"/>
        <v>6.4123966585527895E-2</v>
      </c>
      <c r="Y2753" s="13">
        <f t="shared" si="3932"/>
        <v>1.7487514854913424E-2</v>
      </c>
      <c r="Z2753" s="13">
        <f t="shared" si="3933"/>
        <v>3.3692187030475606E-4</v>
      </c>
      <c r="AA2753" s="13">
        <f t="shared" si="3934"/>
        <v>1.2937531004566878E-3</v>
      </c>
      <c r="AB2753" s="13">
        <f t="shared" si="3935"/>
        <v>2.4839543414431555E-3</v>
      </c>
      <c r="AC2753" s="13">
        <f t="shared" si="3936"/>
        <v>4.1618314299169843E-4</v>
      </c>
      <c r="AD2753" s="13">
        <f t="shared" si="3937"/>
        <v>0.11286125508741091</v>
      </c>
      <c r="AE2753" s="13">
        <f t="shared" si="3938"/>
        <v>6.1557728879819688E-2</v>
      </c>
      <c r="AF2753" s="13">
        <f t="shared" si="3939"/>
        <v>1.6787665447750587E-2</v>
      </c>
      <c r="AG2753" s="13">
        <f t="shared" si="3940"/>
        <v>3.0521562584590327E-3</v>
      </c>
      <c r="AH2753" s="13">
        <f t="shared" si="3941"/>
        <v>4.5941685501013436E-5</v>
      </c>
      <c r="AI2753" s="13">
        <f t="shared" si="3942"/>
        <v>1.7641240683894887E-4</v>
      </c>
      <c r="AJ2753" s="13">
        <f t="shared" si="3943"/>
        <v>3.3870478354591842E-4</v>
      </c>
      <c r="AK2753" s="13">
        <f t="shared" si="3944"/>
        <v>4.3353311501731636E-4</v>
      </c>
      <c r="AL2753" s="13">
        <f t="shared" si="3945"/>
        <v>3.4866181824078561E-5</v>
      </c>
      <c r="AM2753" s="13">
        <f t="shared" si="3946"/>
        <v>8.6675642966540789E-2</v>
      </c>
      <c r="AN2753" s="13">
        <f t="shared" si="3947"/>
        <v>4.7275353495634852E-2</v>
      </c>
      <c r="AO2753" s="13">
        <f t="shared" si="3948"/>
        <v>1.2892659181080379E-2</v>
      </c>
      <c r="AP2753" s="13">
        <f t="shared" si="3949"/>
        <v>2.3440073028728617E-3</v>
      </c>
      <c r="AQ2753" s="13">
        <f t="shared" si="3950"/>
        <v>3.1962201273326966E-4</v>
      </c>
      <c r="AR2753" s="13">
        <f t="shared" si="3951"/>
        <v>5.0115796039358166E-6</v>
      </c>
      <c r="AS2753" s="13">
        <f t="shared" si="3952"/>
        <v>1.9244065827227889E-5</v>
      </c>
      <c r="AT2753" s="13">
        <f t="shared" si="3953"/>
        <v>3.6947838688608326E-5</v>
      </c>
      <c r="AU2753" s="13">
        <f t="shared" si="3954"/>
        <v>4.7292250886259183E-5</v>
      </c>
      <c r="AV2753" s="13">
        <f t="shared" si="3955"/>
        <v>4.5399617540655748E-5</v>
      </c>
      <c r="AW2753" s="13">
        <f t="shared" si="3956"/>
        <v>2.0284383067163334E-6</v>
      </c>
      <c r="AX2753" s="13">
        <f t="shared" si="3957"/>
        <v>5.5471258920556224E-2</v>
      </c>
      <c r="AY2753" s="13">
        <f t="shared" si="3958"/>
        <v>3.0255597588465681E-2</v>
      </c>
      <c r="AZ2753" s="13">
        <f t="shared" si="3959"/>
        <v>8.2511304344667219E-3</v>
      </c>
      <c r="BA2753" s="13">
        <f t="shared" si="3960"/>
        <v>1.500133504167122E-3</v>
      </c>
      <c r="BB2753" s="13">
        <f t="shared" si="3961"/>
        <v>2.0455383794361619E-4</v>
      </c>
      <c r="BC2753" s="13">
        <f t="shared" si="3962"/>
        <v>2.2313892730870867E-5</v>
      </c>
      <c r="BD2753" s="13">
        <f t="shared" si="3963"/>
        <v>4.5557627117735693E-7</v>
      </c>
      <c r="BE2753" s="13">
        <f t="shared" si="3964"/>
        <v>1.7493765328949089E-6</v>
      </c>
      <c r="BF2753" s="13">
        <f t="shared" si="3965"/>
        <v>3.358733155630075E-6</v>
      </c>
      <c r="BG2753" s="13">
        <f t="shared" si="3966"/>
        <v>4.2990891130264772E-6</v>
      </c>
      <c r="BH2753" s="13">
        <f t="shared" si="3967"/>
        <v>4.1270397971543344E-6</v>
      </c>
      <c r="BI2753" s="13">
        <f t="shared" si="3968"/>
        <v>3.1695007085452405E-6</v>
      </c>
      <c r="BJ2753" s="14">
        <f t="shared" si="3969"/>
        <v>0.8284370590975475</v>
      </c>
      <c r="BK2753" s="14">
        <f t="shared" si="3970"/>
        <v>8.6100185041602051E-2</v>
      </c>
      <c r="BL2753" s="14">
        <f t="shared" si="3971"/>
        <v>2.0707740631176745E-2</v>
      </c>
      <c r="BM2753" s="14">
        <f t="shared" si="3972"/>
        <v>0.71843783796381921</v>
      </c>
      <c r="BN2753" s="14">
        <f t="shared" si="3973"/>
        <v>0.18689049952665301</v>
      </c>
    </row>
    <row r="2754" spans="1:66" x14ac:dyDescent="0.25">
      <c r="A2754" t="s">
        <v>341</v>
      </c>
      <c r="B2754" t="s">
        <v>153</v>
      </c>
      <c r="C2754" t="s">
        <v>151</v>
      </c>
      <c r="D2754" s="7" t="s">
        <v>511</v>
      </c>
      <c r="E2754" s="10">
        <f>VLOOKUP(A2754,home!$A$2:$E$405,3,FALSE)</f>
        <v>1.4705999999999999</v>
      </c>
      <c r="F2754" s="10">
        <f>VLOOKUP(B2754,home!$B$2:$E$405,3,FALSE)</f>
        <v>0.51</v>
      </c>
      <c r="G2754" s="10">
        <f>VLOOKUP(C2754,away!$B$2:$E$405,4,FALSE)</f>
        <v>1.105</v>
      </c>
      <c r="H2754" s="10">
        <f>VLOOKUP(A2754,away!$A$2:$E$405,3,FALSE)</f>
        <v>1.2646999999999999</v>
      </c>
      <c r="I2754" s="10">
        <f>VLOOKUP(C2754,away!$B$2:$E$405,3,FALSE)</f>
        <v>0.88949999999999996</v>
      </c>
      <c r="J2754" s="10">
        <f>VLOOKUP(B2754,home!$B$2:$E$405,4,FALSE)</f>
        <v>1.5813999999999999</v>
      </c>
      <c r="K2754" s="12">
        <f t="shared" si="3918"/>
        <v>0.82875662999999988</v>
      </c>
      <c r="L2754" s="12">
        <f t="shared" si="3919"/>
        <v>1.7789969579099998</v>
      </c>
      <c r="M2754" s="13">
        <f t="shared" si="3920"/>
        <v>7.3699918331368824E-2</v>
      </c>
      <c r="N2754" s="13">
        <f t="shared" si="3921"/>
        <v>6.107929594758045E-2</v>
      </c>
      <c r="O2754" s="13">
        <f t="shared" si="3922"/>
        <v>0.13111193050972059</v>
      </c>
      <c r="P2754" s="13">
        <f t="shared" si="3923"/>
        <v>0.10865988168203021</v>
      </c>
      <c r="Q2754" s="13">
        <f t="shared" si="3924"/>
        <v>2.530993573614471E-2</v>
      </c>
      <c r="R2754" s="13">
        <f t="shared" si="3925"/>
        <v>0.11662386276125011</v>
      </c>
      <c r="S2754" s="13">
        <f t="shared" si="3926"/>
        <v>4.0050824188387915E-2</v>
      </c>
      <c r="T2754" s="13">
        <f t="shared" si="3927"/>
        <v>4.5026298679499033E-2</v>
      </c>
      <c r="U2754" s="13">
        <f t="shared" si="3928"/>
        <v>9.6652799479596138E-2</v>
      </c>
      <c r="V2754" s="13">
        <f t="shared" si="3929"/>
        <v>6.5610170963992017E-3</v>
      </c>
      <c r="W2754" s="13">
        <f t="shared" si="3930"/>
        <v>6.991925682067952E-3</v>
      </c>
      <c r="X2754" s="13">
        <f t="shared" si="3931"/>
        <v>1.2438614518331687E-2</v>
      </c>
      <c r="Y2754" s="13">
        <f t="shared" si="3932"/>
        <v>1.1064128694363616E-2</v>
      </c>
      <c r="Z2754" s="13">
        <f t="shared" si="3933"/>
        <v>6.9157832357325741E-2</v>
      </c>
      <c r="AA2754" s="13">
        <f t="shared" si="3934"/>
        <v>5.7315012082562233E-2</v>
      </c>
      <c r="AB2754" s="13">
        <f t="shared" si="3935"/>
        <v>2.3750098130976772E-2</v>
      </c>
      <c r="AC2754" s="13">
        <f t="shared" si="3936"/>
        <v>6.0457948728916361E-4</v>
      </c>
      <c r="AD2754" s="13">
        <f t="shared" si="3937"/>
        <v>1.4486511913702712E-3</v>
      </c>
      <c r="AE2754" s="13">
        <f t="shared" si="3938"/>
        <v>2.5771460625204096E-3</v>
      </c>
      <c r="AF2754" s="13">
        <f t="shared" si="3939"/>
        <v>2.2923675026567717E-3</v>
      </c>
      <c r="AG2754" s="13">
        <f t="shared" si="3940"/>
        <v>1.3593716045460465E-3</v>
      </c>
      <c r="AH2754" s="13">
        <f t="shared" si="3941"/>
        <v>3.0757893344833091E-2</v>
      </c>
      <c r="AI2754" s="13">
        <f t="shared" si="3942"/>
        <v>2.5490808034363301E-2</v>
      </c>
      <c r="AJ2754" s="13">
        <f t="shared" si="3943"/>
        <v>1.0562838081267923E-2</v>
      </c>
      <c r="AK2754" s="13">
        <f t="shared" si="3944"/>
        <v>2.9180073638224229E-3</v>
      </c>
      <c r="AL2754" s="13">
        <f t="shared" si="3945"/>
        <v>3.5654604262030442E-5</v>
      </c>
      <c r="AM2754" s="13">
        <f t="shared" si="3946"/>
        <v>2.4011585588110227E-4</v>
      </c>
      <c r="AN2754" s="13">
        <f t="shared" si="3947"/>
        <v>4.2716537715843688E-4</v>
      </c>
      <c r="AO2754" s="13">
        <f t="shared" si="3948"/>
        <v>3.7996295324466855E-4</v>
      </c>
      <c r="AP2754" s="13">
        <f t="shared" si="3949"/>
        <v>2.2531764598025488E-4</v>
      </c>
      <c r="AQ2754" s="13">
        <f t="shared" si="3950"/>
        <v>1.0020985169057903E-4</v>
      </c>
      <c r="AR2754" s="13">
        <f t="shared" si="3951"/>
        <v>1.0943639738435651E-2</v>
      </c>
      <c r="AS2754" s="13">
        <f t="shared" si="3952"/>
        <v>9.0696139895600127E-3</v>
      </c>
      <c r="AT2754" s="13">
        <f t="shared" si="3953"/>
        <v>3.7582513626943045E-3</v>
      </c>
      <c r="AU2754" s="13">
        <f t="shared" si="3954"/>
        <v>1.0382252446798129E-3</v>
      </c>
      <c r="AV2754" s="13">
        <f t="shared" si="3955"/>
        <v>2.1510901374044173E-4</v>
      </c>
      <c r="AW2754" s="13">
        <f t="shared" si="3956"/>
        <v>1.4602100760035916E-6</v>
      </c>
      <c r="AX2754" s="13">
        <f t="shared" si="3957"/>
        <v>3.3166267921597987E-5</v>
      </c>
      <c r="AY2754" s="13">
        <f t="shared" si="3958"/>
        <v>5.900268973775083E-5</v>
      </c>
      <c r="AZ2754" s="13">
        <f t="shared" si="3959"/>
        <v>5.2482802775983157E-5</v>
      </c>
      <c r="BA2754" s="13">
        <f t="shared" si="3960"/>
        <v>3.1122248827021499E-5</v>
      </c>
      <c r="BB2754" s="13">
        <f t="shared" si="3961"/>
        <v>1.384159649664734E-5</v>
      </c>
      <c r="BC2754" s="13">
        <f t="shared" si="3962"/>
        <v>4.9248316120306623E-6</v>
      </c>
      <c r="BD2754" s="13">
        <f t="shared" si="3963"/>
        <v>3.2447836338566683E-3</v>
      </c>
      <c r="BE2754" s="13">
        <f t="shared" si="3964"/>
        <v>2.6891359494742063E-3</v>
      </c>
      <c r="BF2754" s="13">
        <f t="shared" si="3965"/>
        <v>1.1143196235490465E-3</v>
      </c>
      <c r="BG2754" s="13">
        <f t="shared" si="3966"/>
        <v>3.0783325865179207E-4</v>
      </c>
      <c r="BH2754" s="13">
        <f t="shared" si="3967"/>
        <v>6.3779713510544363E-5</v>
      </c>
      <c r="BI2754" s="13">
        <f t="shared" si="3968"/>
        <v>1.0571572086272846E-5</v>
      </c>
      <c r="BJ2754" s="14">
        <f t="shared" si="3969"/>
        <v>0.17115504774040696</v>
      </c>
      <c r="BK2754" s="14">
        <f t="shared" si="3970"/>
        <v>0.22967087807947506</v>
      </c>
      <c r="BL2754" s="14">
        <f t="shared" si="3971"/>
        <v>0.52763851288863128</v>
      </c>
      <c r="BM2754" s="14">
        <f t="shared" si="3972"/>
        <v>0.48107990361808256</v>
      </c>
      <c r="BN2754" s="14">
        <f t="shared" si="3973"/>
        <v>0.51648482496809489</v>
      </c>
    </row>
    <row r="2755" spans="1:66" x14ac:dyDescent="0.25">
      <c r="A2755" t="s">
        <v>341</v>
      </c>
      <c r="B2755" t="s">
        <v>145</v>
      </c>
      <c r="C2755" t="s">
        <v>154</v>
      </c>
      <c r="D2755" s="7" t="s">
        <v>511</v>
      </c>
      <c r="E2755" s="10">
        <f>VLOOKUP(A2755,home!$A$2:$E$405,3,FALSE)</f>
        <v>1.4705999999999999</v>
      </c>
      <c r="F2755" s="10">
        <f>VLOOKUP(B2755,home!$B$2:$E$405,3,FALSE)</f>
        <v>1.19</v>
      </c>
      <c r="G2755" s="10">
        <f>VLOOKUP(C2755,away!$B$2:$E$405,4,FALSE)</f>
        <v>2.125</v>
      </c>
      <c r="H2755" s="10">
        <f>VLOOKUP(A2755,away!$A$2:$E$405,3,FALSE)</f>
        <v>1.2646999999999999</v>
      </c>
      <c r="I2755" s="10">
        <f>VLOOKUP(C2755,away!$B$2:$E$405,3,FALSE)</f>
        <v>0.49419999999999997</v>
      </c>
      <c r="J2755" s="10">
        <f>VLOOKUP(B2755,home!$B$2:$E$405,4,FALSE)</f>
        <v>1.0871999999999999</v>
      </c>
      <c r="K2755" s="12">
        <f t="shared" si="3918"/>
        <v>3.7187797499999995</v>
      </c>
      <c r="L2755" s="12">
        <f t="shared" si="3919"/>
        <v>0.67951602532799982</v>
      </c>
      <c r="M2755" s="13">
        <f t="shared" si="3920"/>
        <v>1.2298281087811206E-2</v>
      </c>
      <c r="N2755" s="13">
        <f t="shared" si="3921"/>
        <v>4.5734598669160277E-2</v>
      </c>
      <c r="O2755" s="13">
        <f t="shared" si="3922"/>
        <v>8.3568790831559797E-3</v>
      </c>
      <c r="P2755" s="13">
        <f t="shared" si="3923"/>
        <v>3.1077392707639019E-2</v>
      </c>
      <c r="Q2755" s="13">
        <f t="shared" si="3924"/>
        <v>8.5038449702625099E-2</v>
      </c>
      <c r="R2755" s="13">
        <f t="shared" si="3925"/>
        <v>2.8393166293664254E-3</v>
      </c>
      <c r="S2755" s="13">
        <f t="shared" si="3926"/>
        <v>1.9632913140642503E-2</v>
      </c>
      <c r="T2755" s="13">
        <f t="shared" si="3927"/>
        <v>5.7784989341982833E-2</v>
      </c>
      <c r="U2755" s="13">
        <f t="shared" si="3928"/>
        <v>1.0558793185126116E-2</v>
      </c>
      <c r="V2755" s="13">
        <f t="shared" si="3929"/>
        <v>5.5124212283565177E-3</v>
      </c>
      <c r="W2755" s="13">
        <f t="shared" si="3930"/>
        <v>0.10541308824183857</v>
      </c>
      <c r="X2755" s="13">
        <f t="shared" si="3931"/>
        <v>7.1629882739643852E-2</v>
      </c>
      <c r="Y2755" s="13">
        <f t="shared" si="3932"/>
        <v>2.4336826606976746E-2</v>
      </c>
      <c r="Z2755" s="13">
        <f t="shared" si="3933"/>
        <v>6.4312038354492245E-4</v>
      </c>
      <c r="AA2755" s="13">
        <f t="shared" si="3934"/>
        <v>2.3916230591390906E-3</v>
      </c>
      <c r="AB2755" s="13">
        <f t="shared" si="3935"/>
        <v>4.4469597009797511E-3</v>
      </c>
      <c r="AC2755" s="13">
        <f t="shared" si="3936"/>
        <v>8.7060784176044273E-4</v>
      </c>
      <c r="AD2755" s="13">
        <f t="shared" si="3937"/>
        <v>9.8002014484678088E-2</v>
      </c>
      <c r="AE2755" s="13">
        <f t="shared" si="3938"/>
        <v>6.6593939356765511E-2</v>
      </c>
      <c r="AF2755" s="13">
        <f t="shared" si="3939"/>
        <v>2.262582449132158E-2</v>
      </c>
      <c r="AG2755" s="13">
        <f t="shared" si="3940"/>
        <v>5.1248701093705848E-3</v>
      </c>
      <c r="AH2755" s="13">
        <f t="shared" si="3941"/>
        <v>1.092526517084661E-4</v>
      </c>
      <c r="AI2755" s="13">
        <f t="shared" si="3942"/>
        <v>4.0628654880724656E-4</v>
      </c>
      <c r="AJ2755" s="13">
        <f t="shared" si="3943"/>
        <v>7.5544509520088763E-4</v>
      </c>
      <c r="AK2755" s="13">
        <f t="shared" si="3944"/>
        <v>9.3644464075662759E-4</v>
      </c>
      <c r="AL2755" s="13">
        <f t="shared" si="3945"/>
        <v>8.8000011057007589E-5</v>
      </c>
      <c r="AM2755" s="13">
        <f t="shared" si="3946"/>
        <v>7.2889581384965499E-2</v>
      </c>
      <c r="AN2755" s="13">
        <f t="shared" si="3947"/>
        <v>4.9529638630533508E-2</v>
      </c>
      <c r="AO2755" s="13">
        <f t="shared" si="3948"/>
        <v>1.6828091589076145E-2</v>
      </c>
      <c r="AP2755" s="13">
        <f t="shared" si="3949"/>
        <v>3.8116526368215226E-3</v>
      </c>
      <c r="AQ2755" s="13">
        <f t="shared" si="3950"/>
        <v>6.4751976242598762E-4</v>
      </c>
      <c r="AR2755" s="13">
        <f t="shared" si="3951"/>
        <v>1.4847785529096243E-5</v>
      </c>
      <c r="AS2755" s="13">
        <f t="shared" si="3952"/>
        <v>5.521564415794614E-5</v>
      </c>
      <c r="AT2755" s="13">
        <f t="shared" si="3953"/>
        <v>1.0266740968888796E-4</v>
      </c>
      <c r="AU2755" s="13">
        <f t="shared" si="3954"/>
        <v>1.2726582804533008E-4</v>
      </c>
      <c r="AV2755" s="13">
        <f t="shared" si="3955"/>
        <v>1.1831839605048889E-4</v>
      </c>
      <c r="AW2755" s="13">
        <f t="shared" si="3956"/>
        <v>6.1770396167298189E-6</v>
      </c>
      <c r="AX2755" s="13">
        <f t="shared" si="3957"/>
        <v>4.517671654006445E-2</v>
      </c>
      <c r="AY2755" s="13">
        <f t="shared" si="3958"/>
        <v>3.0698302860674303E-2</v>
      </c>
      <c r="AZ2755" s="13">
        <f t="shared" si="3959"/>
        <v>1.0429994372100284E-2</v>
      </c>
      <c r="BA2755" s="13">
        <f t="shared" si="3960"/>
        <v>2.3624494399743312E-3</v>
      </c>
      <c r="BB2755" s="13">
        <f t="shared" si="3961"/>
        <v>4.0133056337242904E-4</v>
      </c>
      <c r="BC2755" s="13">
        <f t="shared" si="3962"/>
        <v>5.4542109853096008E-5</v>
      </c>
      <c r="BD2755" s="13">
        <f t="shared" si="3963"/>
        <v>1.6815513679423443E-6</v>
      </c>
      <c r="BE2755" s="13">
        <f t="shared" si="3964"/>
        <v>6.2533191756887883E-6</v>
      </c>
      <c r="BF2755" s="13">
        <f t="shared" si="3965"/>
        <v>1.162735836041908E-5</v>
      </c>
      <c r="BG2755" s="13">
        <f t="shared" si="3966"/>
        <v>1.4413194938906557E-5</v>
      </c>
      <c r="BH2755" s="13">
        <f t="shared" si="3967"/>
        <v>1.3399874367902046E-5</v>
      </c>
      <c r="BI2755" s="13">
        <f t="shared" si="3968"/>
        <v>9.9662362903796331E-6</v>
      </c>
      <c r="BJ2755" s="14">
        <f t="shared" si="3969"/>
        <v>0.81511430363422466</v>
      </c>
      <c r="BK2755" s="14">
        <f t="shared" si="3970"/>
        <v>0.100177918877941</v>
      </c>
      <c r="BL2755" s="14">
        <f t="shared" si="3971"/>
        <v>3.1276657192213571E-2</v>
      </c>
      <c r="BM2755" s="14">
        <f t="shared" si="3972"/>
        <v>0.7311749563871085</v>
      </c>
      <c r="BN2755" s="14">
        <f t="shared" si="3973"/>
        <v>0.18534491787975799</v>
      </c>
    </row>
    <row r="2756" spans="1:66" x14ac:dyDescent="0.25">
      <c r="A2756" t="s">
        <v>341</v>
      </c>
      <c r="B2756" t="s">
        <v>318</v>
      </c>
      <c r="C2756" t="s">
        <v>147</v>
      </c>
      <c r="D2756" s="7" t="s">
        <v>511</v>
      </c>
      <c r="E2756" s="10">
        <f>VLOOKUP(A2756,home!$A$2:$E$405,3,FALSE)</f>
        <v>1.4705999999999999</v>
      </c>
      <c r="F2756" s="10">
        <f>VLOOKUP(B2756,home!$B$2:$E$405,3,FALSE)</f>
        <v>0.93500000000000005</v>
      </c>
      <c r="G2756" s="10">
        <f>VLOOKUP(C2756,away!$B$2:$E$405,4,FALSE)</f>
        <v>1.02</v>
      </c>
      <c r="H2756" s="10">
        <f>VLOOKUP(A2756,away!$A$2:$E$405,3,FALSE)</f>
        <v>1.2646999999999999</v>
      </c>
      <c r="I2756" s="10">
        <f>VLOOKUP(C2756,away!$B$2:$E$405,3,FALSE)</f>
        <v>1.0871999999999999</v>
      </c>
      <c r="J2756" s="10">
        <f>VLOOKUP(B2756,home!$B$2:$E$405,4,FALSE)</f>
        <v>0.59299999999999997</v>
      </c>
      <c r="K2756" s="12">
        <f t="shared" si="3918"/>
        <v>1.4025112200000001</v>
      </c>
      <c r="L2756" s="12">
        <f t="shared" si="3919"/>
        <v>0.81536423111999978</v>
      </c>
      <c r="M2756" s="13">
        <f t="shared" si="3920"/>
        <v>0.10884009947404692</v>
      </c>
      <c r="N2756" s="13">
        <f t="shared" si="3921"/>
        <v>0.1526494606982669</v>
      </c>
      <c r="O2756" s="13">
        <f t="shared" si="3922"/>
        <v>8.8744324022680551E-2</v>
      </c>
      <c r="P2756" s="13">
        <f t="shared" si="3923"/>
        <v>0.124464910153125</v>
      </c>
      <c r="Q2756" s="13">
        <f t="shared" si="3924"/>
        <v>0.1070462906781342</v>
      </c>
      <c r="R2756" s="13">
        <f t="shared" si="3925"/>
        <v>3.617947376150852E-2</v>
      </c>
      <c r="S2756" s="13">
        <f t="shared" si="3926"/>
        <v>3.5583194829584511E-2</v>
      </c>
      <c r="T2756" s="13">
        <f t="shared" si="3927"/>
        <v>8.728171649302488E-2</v>
      </c>
      <c r="U2756" s="13">
        <f t="shared" si="3928"/>
        <v>5.0742117884211305E-2</v>
      </c>
      <c r="V2756" s="13">
        <f t="shared" si="3929"/>
        <v>4.5212698555313546E-3</v>
      </c>
      <c r="W2756" s="13">
        <f t="shared" si="3930"/>
        <v>5.004454124515488E-2</v>
      </c>
      <c r="X2756" s="13">
        <f t="shared" si="3931"/>
        <v>4.0804528894108821E-2</v>
      </c>
      <c r="Y2756" s="13">
        <f t="shared" si="3932"/>
        <v>1.6635276663979424E-2</v>
      </c>
      <c r="Z2756" s="13">
        <f t="shared" si="3933"/>
        <v>9.8331496019595389E-3</v>
      </c>
      <c r="AA2756" s="13">
        <f t="shared" si="3934"/>
        <v>1.3791102644686786E-2</v>
      </c>
      <c r="AB2756" s="13">
        <f t="shared" si="3935"/>
        <v>9.6710880976724478E-3</v>
      </c>
      <c r="AC2756" s="13">
        <f t="shared" si="3936"/>
        <v>3.2314574836508707E-4</v>
      </c>
      <c r="AD2756" s="13">
        <f t="shared" si="3937"/>
        <v>1.7547007649020625E-2</v>
      </c>
      <c r="AE2756" s="13">
        <f t="shared" si="3938"/>
        <v>1.4307202400200456E-2</v>
      </c>
      <c r="AF2756" s="13">
        <f t="shared" si="3939"/>
        <v>5.8327905422588299E-3</v>
      </c>
      <c r="AG2756" s="13">
        <f t="shared" si="3940"/>
        <v>1.5852829252576265E-3</v>
      </c>
      <c r="AH2756" s="13">
        <f t="shared" si="3941"/>
        <v>2.0043996161724169E-3</v>
      </c>
      <c r="AI2756" s="13">
        <f t="shared" si="3942"/>
        <v>2.8111929510455081E-3</v>
      </c>
      <c r="AJ2756" s="13">
        <f t="shared" si="3943"/>
        <v>1.9713648277131183E-3</v>
      </c>
      <c r="AK2756" s="13">
        <f t="shared" si="3944"/>
        <v>9.2162042986033868E-4</v>
      </c>
      <c r="AL2756" s="13">
        <f t="shared" si="3945"/>
        <v>1.4781429539658047E-5</v>
      </c>
      <c r="AM2756" s="13">
        <f t="shared" si="3946"/>
        <v>4.9219750210354523E-3</v>
      </c>
      <c r="AN2756" s="13">
        <f t="shared" si="3947"/>
        <v>4.0132023786184157E-3</v>
      </c>
      <c r="AO2756" s="13">
        <f t="shared" si="3948"/>
        <v>1.6361108358855794E-3</v>
      </c>
      <c r="AP2756" s="13">
        <f t="shared" si="3949"/>
        <v>4.4467541790964868E-4</v>
      </c>
      <c r="AQ2756" s="13">
        <f t="shared" si="3950"/>
        <v>9.0643107555466289E-5</v>
      </c>
      <c r="AR2756" s="13">
        <f t="shared" si="3951"/>
        <v>3.2686315037952919E-4</v>
      </c>
      <c r="AS2756" s="13">
        <f t="shared" si="3952"/>
        <v>4.5842923581183691E-4</v>
      </c>
      <c r="AT2756" s="13">
        <f t="shared" si="3953"/>
        <v>3.2147607340106361E-4</v>
      </c>
      <c r="AU2756" s="13">
        <f t="shared" si="3954"/>
        <v>1.5029126663551178E-4</v>
      </c>
      <c r="AV2756" s="13">
        <f t="shared" si="3955"/>
        <v>5.2696296931079237E-5</v>
      </c>
      <c r="AW2756" s="13">
        <f t="shared" si="3956"/>
        <v>4.6953928757229057E-7</v>
      </c>
      <c r="AX2756" s="13">
        <f t="shared" si="3957"/>
        <v>1.1505208652603249E-3</v>
      </c>
      <c r="AY2756" s="13">
        <f t="shared" si="3958"/>
        <v>9.3809356069050149E-4</v>
      </c>
      <c r="AZ2756" s="13">
        <f t="shared" si="3959"/>
        <v>3.8244396741551678E-4</v>
      </c>
      <c r="BA2756" s="13">
        <f t="shared" si="3960"/>
        <v>1.0394371047941174E-4</v>
      </c>
      <c r="BB2756" s="13">
        <f t="shared" si="3961"/>
        <v>2.1187995893701346E-5</v>
      </c>
      <c r="BC2756" s="13">
        <f t="shared" si="3962"/>
        <v>3.4551867961683033E-6</v>
      </c>
      <c r="BD2756" s="13">
        <f t="shared" si="3963"/>
        <v>4.4418753548444272E-5</v>
      </c>
      <c r="BE2756" s="13">
        <f t="shared" si="3964"/>
        <v>6.2297800230107903E-5</v>
      </c>
      <c r="BF2756" s="13">
        <f t="shared" si="3965"/>
        <v>4.3686681902022466E-5</v>
      </c>
      <c r="BG2756" s="13">
        <f t="shared" si="3966"/>
        <v>2.0423687177385819E-5</v>
      </c>
      <c r="BH2756" s="13">
        <f t="shared" si="3967"/>
        <v>7.1611126050134371E-6</v>
      </c>
      <c r="BI2756" s="13">
        <f t="shared" si="3968"/>
        <v>2.0087081552429557E-6</v>
      </c>
      <c r="BJ2756" s="14">
        <f t="shared" si="3969"/>
        <v>0.50744035023694667</v>
      </c>
      <c r="BK2756" s="14">
        <f t="shared" si="3970"/>
        <v>0.27468549505088302</v>
      </c>
      <c r="BL2756" s="14">
        <f t="shared" si="3971"/>
        <v>0.20832643700232822</v>
      </c>
      <c r="BM2756" s="14">
        <f t="shared" si="3972"/>
        <v>0.38142324908295244</v>
      </c>
      <c r="BN2756" s="14">
        <f t="shared" si="3973"/>
        <v>0.61792455878776209</v>
      </c>
    </row>
    <row r="2757" spans="1:66" x14ac:dyDescent="0.25">
      <c r="A2757" t="s">
        <v>343</v>
      </c>
      <c r="B2757" t="s">
        <v>177</v>
      </c>
      <c r="C2757" t="s">
        <v>181</v>
      </c>
      <c r="D2757" s="7" t="s">
        <v>511</v>
      </c>
      <c r="E2757" s="10">
        <f>VLOOKUP(A2757,home!$A$2:$E$405,3,FALSE)</f>
        <v>1.3052999999999999</v>
      </c>
      <c r="F2757" s="10">
        <f>VLOOKUP(B2757,home!$B$2:$E$405,3,FALSE)</f>
        <v>1.0484</v>
      </c>
      <c r="G2757" s="10">
        <f>VLOOKUP(C2757,away!$B$2:$E$405,4,FALSE)</f>
        <v>0.9274</v>
      </c>
      <c r="H2757" s="10">
        <f>VLOOKUP(A2757,away!$A$2:$E$405,3,FALSE)</f>
        <v>1.1211</v>
      </c>
      <c r="I2757" s="10">
        <f>VLOOKUP(C2757,away!$B$2:$E$405,3,FALSE)</f>
        <v>0.9859</v>
      </c>
      <c r="J2757" s="10">
        <f>VLOOKUP(B2757,home!$B$2:$E$405,4,FALSE)</f>
        <v>0.84499999999999997</v>
      </c>
      <c r="K2757" s="12">
        <f t="shared" si="3918"/>
        <v>1.269125124648</v>
      </c>
      <c r="L2757" s="12">
        <f t="shared" si="3919"/>
        <v>0.93397215405</v>
      </c>
      <c r="M2757" s="13">
        <f t="shared" si="3920"/>
        <v>0.11046050102682989</v>
      </c>
      <c r="N2757" s="13">
        <f t="shared" si="3921"/>
        <v>0.14018819713435601</v>
      </c>
      <c r="O2757" s="13">
        <f t="shared" si="3922"/>
        <v>0.10316703208147056</v>
      </c>
      <c r="P2757" s="13">
        <f t="shared" si="3923"/>
        <v>0.13093187244996055</v>
      </c>
      <c r="Q2757" s="13">
        <f t="shared" si="3924"/>
        <v>8.8958181581159021E-2</v>
      </c>
      <c r="R2757" s="13">
        <f t="shared" si="3925"/>
        <v>4.8177567590038245E-2</v>
      </c>
      <c r="S2757" s="13">
        <f t="shared" si="3926"/>
        <v>3.8799288125374365E-2</v>
      </c>
      <c r="T2757" s="13">
        <f t="shared" si="3927"/>
        <v>8.3084464471726127E-2</v>
      </c>
      <c r="U2757" s="13">
        <f t="shared" si="3928"/>
        <v>6.1143361472944732E-2</v>
      </c>
      <c r="V2757" s="13">
        <f t="shared" si="3929"/>
        <v>5.1099849134175366E-3</v>
      </c>
      <c r="W2757" s="13">
        <f t="shared" si="3930"/>
        <v>3.7633021095882631E-2</v>
      </c>
      <c r="X2757" s="13">
        <f t="shared" si="3931"/>
        <v>3.5148193776330598E-2</v>
      </c>
      <c r="Y2757" s="13">
        <f t="shared" si="3932"/>
        <v>1.6413717126123141E-2</v>
      </c>
      <c r="Z2757" s="13">
        <f t="shared" si="3933"/>
        <v>1.4998835526319166E-2</v>
      </c>
      <c r="AA2757" s="13">
        <f t="shared" si="3934"/>
        <v>1.9035399006914661E-2</v>
      </c>
      <c r="AB2757" s="13">
        <f t="shared" si="3935"/>
        <v>1.2079151568687498E-2</v>
      </c>
      <c r="AC2757" s="13">
        <f t="shared" si="3936"/>
        <v>3.7856286109361073E-4</v>
      </c>
      <c r="AD2757" s="13">
        <f t="shared" si="3937"/>
        <v>1.1940253147298213E-2</v>
      </c>
      <c r="AE2757" s="13">
        <f t="shared" si="3938"/>
        <v>1.1151863951884404E-2</v>
      </c>
      <c r="AF2757" s="13">
        <f t="shared" si="3939"/>
        <v>5.2077651984070109E-3</v>
      </c>
      <c r="AG2757" s="13">
        <f t="shared" si="3940"/>
        <v>1.6213025600476075E-3</v>
      </c>
      <c r="AH2757" s="13">
        <f t="shared" si="3941"/>
        <v>3.502123681189493E-3</v>
      </c>
      <c r="AI2757" s="13">
        <f t="shared" si="3942"/>
        <v>4.4446331534223286E-3</v>
      </c>
      <c r="AJ2757" s="13">
        <f t="shared" si="3943"/>
        <v>2.8203978024258741E-3</v>
      </c>
      <c r="AK2757" s="13">
        <f t="shared" si="3944"/>
        <v>1.1931459041868945E-3</v>
      </c>
      <c r="AL2757" s="13">
        <f t="shared" si="3945"/>
        <v>1.794883918948062E-5</v>
      </c>
      <c r="AM2757" s="13">
        <f t="shared" si="3946"/>
        <v>3.0307350527786999E-3</v>
      </c>
      <c r="AN2757" s="13">
        <f t="shared" si="3947"/>
        <v>2.8306221455985628E-3</v>
      </c>
      <c r="AO2757" s="13">
        <f t="shared" si="3948"/>
        <v>1.321861131313161E-3</v>
      </c>
      <c r="AP2757" s="13">
        <f t="shared" si="3949"/>
        <v>4.1152716272250774E-4</v>
      </c>
      <c r="AQ2757" s="13">
        <f t="shared" si="3950"/>
        <v>9.608872765450633E-5</v>
      </c>
      <c r="AR2757" s="13">
        <f t="shared" si="3951"/>
        <v>6.5417719965401352E-4</v>
      </c>
      <c r="AS2757" s="13">
        <f t="shared" si="3952"/>
        <v>8.3023272005277942E-4</v>
      </c>
      <c r="AT2757" s="13">
        <f t="shared" si="3953"/>
        <v>5.2683460216191615E-4</v>
      </c>
      <c r="AU2757" s="13">
        <f t="shared" si="3954"/>
        <v>2.2287301004587383E-4</v>
      </c>
      <c r="AV2757" s="13">
        <f t="shared" si="3955"/>
        <v>7.0713434163786139E-5</v>
      </c>
      <c r="AW2757" s="13">
        <f t="shared" si="3956"/>
        <v>5.9097925440815284E-7</v>
      </c>
      <c r="AX2757" s="13">
        <f t="shared" si="3957"/>
        <v>6.4106366693880538E-4</v>
      </c>
      <c r="AY2757" s="13">
        <f t="shared" si="3958"/>
        <v>5.9873561389402782E-4</v>
      </c>
      <c r="AZ2757" s="13">
        <f t="shared" si="3959"/>
        <v>2.7960119550752709E-4</v>
      </c>
      <c r="BA2757" s="13">
        <f t="shared" si="3960"/>
        <v>8.7046576947706766E-5</v>
      </c>
      <c r="BB2757" s="13">
        <f t="shared" si="3961"/>
        <v>2.0324769743632187E-5</v>
      </c>
      <c r="BC2757" s="13">
        <f t="shared" si="3962"/>
        <v>3.7965537956060851E-6</v>
      </c>
      <c r="BD2757" s="13">
        <f t="shared" si="3963"/>
        <v>1.018305480485426E-4</v>
      </c>
      <c r="BE2757" s="13">
        <f t="shared" si="3964"/>
        <v>1.2923570698508078E-4</v>
      </c>
      <c r="BF2757" s="13">
        <f t="shared" si="3965"/>
        <v>8.2008141368206561E-5</v>
      </c>
      <c r="BG2757" s="13">
        <f t="shared" si="3966"/>
        <v>3.4692864212025333E-5</v>
      </c>
      <c r="BH2757" s="13">
        <f t="shared" si="3967"/>
        <v>1.1007396404370695E-5</v>
      </c>
      <c r="BI2757" s="13">
        <f t="shared" si="3968"/>
        <v>2.7939526667493775E-6</v>
      </c>
      <c r="BJ2757" s="14">
        <f t="shared" si="3969"/>
        <v>0.44066836264010933</v>
      </c>
      <c r="BK2757" s="14">
        <f t="shared" si="3970"/>
        <v>0.28629689382975942</v>
      </c>
      <c r="BL2757" s="14">
        <f t="shared" si="3971"/>
        <v>0.25822921183704356</v>
      </c>
      <c r="BM2757" s="14">
        <f t="shared" si="3972"/>
        <v>0.37771180733477761</v>
      </c>
      <c r="BN2757" s="14">
        <f t="shared" si="3973"/>
        <v>0.62188335186381416</v>
      </c>
    </row>
    <row r="2758" spans="1:66" x14ac:dyDescent="0.25">
      <c r="A2758" t="s">
        <v>343</v>
      </c>
      <c r="B2758" t="s">
        <v>185</v>
      </c>
      <c r="C2758" t="s">
        <v>187</v>
      </c>
      <c r="D2758" s="7" t="s">
        <v>511</v>
      </c>
      <c r="E2758" s="10">
        <f>VLOOKUP(A2758,home!$A$2:$E$405,3,FALSE)</f>
        <v>1.3052999999999999</v>
      </c>
      <c r="F2758" s="10">
        <f>VLOOKUP(B2758,home!$B$2:$E$405,3,FALSE)</f>
        <v>0.8871</v>
      </c>
      <c r="G2758" s="10">
        <f>VLOOKUP(C2758,away!$B$2:$E$405,4,FALSE)</f>
        <v>0.80640000000000001</v>
      </c>
      <c r="H2758" s="10">
        <f>VLOOKUP(A2758,away!$A$2:$E$405,3,FALSE)</f>
        <v>1.1211</v>
      </c>
      <c r="I2758" s="10">
        <f>VLOOKUP(C2758,away!$B$2:$E$405,3,FALSE)</f>
        <v>0.61029999999999995</v>
      </c>
      <c r="J2758" s="10">
        <f>VLOOKUP(B2758,home!$B$2:$E$405,4,FALSE)</f>
        <v>0.61029999999999995</v>
      </c>
      <c r="K2758" s="12">
        <f t="shared" si="3918"/>
        <v>0.93375606643200004</v>
      </c>
      <c r="L2758" s="12">
        <f t="shared" si="3919"/>
        <v>0.4175717334989999</v>
      </c>
      <c r="M2758" s="13">
        <f t="shared" si="3920"/>
        <v>0.25889626987169606</v>
      </c>
      <c r="N2758" s="13">
        <f t="shared" si="3921"/>
        <v>0.24174596256931244</v>
      </c>
      <c r="O2758" s="13">
        <f t="shared" si="3922"/>
        <v>0.10810776420674903</v>
      </c>
      <c r="P2758" s="13">
        <f t="shared" si="3923"/>
        <v>0.10094628065645214</v>
      </c>
      <c r="Q2758" s="13">
        <f t="shared" si="3924"/>
        <v>0.11286587954226936</v>
      </c>
      <c r="R2758" s="13">
        <f t="shared" si="3925"/>
        <v>2.2571373252256666E-2</v>
      </c>
      <c r="S2758" s="13">
        <f t="shared" si="3926"/>
        <v>9.8399945887799427E-3</v>
      </c>
      <c r="T2758" s="13">
        <f t="shared" si="3927"/>
        <v>4.7129600973354724E-2</v>
      </c>
      <c r="U2758" s="13">
        <f t="shared" si="3928"/>
        <v>2.1076156701995641E-2</v>
      </c>
      <c r="V2758" s="13">
        <f t="shared" si="3929"/>
        <v>4.2630151789673062E-4</v>
      </c>
      <c r="W2758" s="13">
        <f t="shared" si="3930"/>
        <v>3.5129733238592462E-2</v>
      </c>
      <c r="X2758" s="13">
        <f t="shared" si="3931"/>
        <v>1.4669183605796492E-2</v>
      </c>
      <c r="Y2758" s="13">
        <f t="shared" si="3932"/>
        <v>3.0627182136437757E-3</v>
      </c>
      <c r="Z2758" s="13">
        <f t="shared" si="3933"/>
        <v>3.1417224854659253E-3</v>
      </c>
      <c r="AA2758" s="13">
        <f t="shared" si="3934"/>
        <v>2.9336024298496285E-3</v>
      </c>
      <c r="AB2758" s="13">
        <f t="shared" si="3935"/>
        <v>1.3696345326858733E-3</v>
      </c>
      <c r="AC2758" s="13">
        <f t="shared" si="3936"/>
        <v>1.0388705264854119E-5</v>
      </c>
      <c r="AD2758" s="13">
        <f t="shared" si="3937"/>
        <v>8.2006503809183926E-3</v>
      </c>
      <c r="AE2758" s="13">
        <f t="shared" si="3938"/>
        <v>3.4243597953793276E-3</v>
      </c>
      <c r="AF2758" s="13">
        <f t="shared" si="3939"/>
        <v>7.1495792794041321E-4</v>
      </c>
      <c r="AG2758" s="13">
        <f t="shared" si="3940"/>
        <v>9.9515407116310483E-5</v>
      </c>
      <c r="AH2758" s="13">
        <f t="shared" si="3941"/>
        <v>3.2797362610719822E-4</v>
      </c>
      <c r="AI2758" s="13">
        <f t="shared" si="3942"/>
        <v>3.0624736300729691E-4</v>
      </c>
      <c r="AJ2758" s="13">
        <f t="shared" si="3943"/>
        <v>1.4298016651843317E-4</v>
      </c>
      <c r="AK2758" s="13">
        <f t="shared" si="3944"/>
        <v>4.4502865955348181E-5</v>
      </c>
      <c r="AL2758" s="13">
        <f t="shared" si="3945"/>
        <v>1.620264606891158E-7</v>
      </c>
      <c r="AM2758" s="13">
        <f t="shared" si="3946"/>
        <v>1.531481408374089E-3</v>
      </c>
      <c r="AN2758" s="13">
        <f t="shared" si="3947"/>
        <v>6.3950334651625821E-4</v>
      </c>
      <c r="AO2758" s="13">
        <f t="shared" si="3948"/>
        <v>1.3351926049160278E-4</v>
      </c>
      <c r="AP2758" s="13">
        <f t="shared" si="3949"/>
        <v>1.8584623019661035E-5</v>
      </c>
      <c r="AQ2758" s="13">
        <f t="shared" si="3950"/>
        <v>1.940103312686319E-6</v>
      </c>
      <c r="AR2758" s="13">
        <f t="shared" si="3951"/>
        <v>2.7390503119107137E-5</v>
      </c>
      <c r="AS2758" s="13">
        <f t="shared" si="3952"/>
        <v>2.5576048450090908E-5</v>
      </c>
      <c r="AT2758" s="13">
        <f t="shared" si="3953"/>
        <v>1.1940895197815569E-5</v>
      </c>
      <c r="AU2758" s="13">
        <f t="shared" si="3954"/>
        <v>3.7166277765296752E-6</v>
      </c>
      <c r="AV2758" s="13">
        <f t="shared" si="3955"/>
        <v>8.6760593325106479E-7</v>
      </c>
      <c r="AW2758" s="13">
        <f t="shared" si="3956"/>
        <v>1.7548822183795823E-9</v>
      </c>
      <c r="AX2758" s="13">
        <f t="shared" si="3957"/>
        <v>2.3833834261618805E-4</v>
      </c>
      <c r="AY2758" s="13">
        <f t="shared" si="3958"/>
        <v>9.9523354885520211E-5</v>
      </c>
      <c r="AZ2758" s="13">
        <f t="shared" si="3959"/>
        <v>2.0779069911591418E-5</v>
      </c>
      <c r="BA2758" s="13">
        <f t="shared" si="3960"/>
        <v>2.8922507478267135E-6</v>
      </c>
      <c r="BB2758" s="13">
        <f t="shared" si="3961"/>
        <v>3.0193053962094487E-7</v>
      </c>
      <c r="BC2758" s="13">
        <f t="shared" si="3962"/>
        <v>2.5215531765161299E-8</v>
      </c>
      <c r="BD2758" s="13">
        <f t="shared" si="3963"/>
        <v>1.9062499781425543E-6</v>
      </c>
      <c r="BE2758" s="13">
        <f t="shared" si="3964"/>
        <v>1.7799724812264773E-6</v>
      </c>
      <c r="BF2758" s="13">
        <f t="shared" si="3965"/>
        <v>8.3103005121362131E-7</v>
      </c>
      <c r="BG2758" s="13">
        <f t="shared" si="3966"/>
        <v>2.5865978390267155E-7</v>
      </c>
      <c r="BH2758" s="13">
        <f t="shared" si="3967"/>
        <v>6.0381285590277413E-8</v>
      </c>
      <c r="BI2758" s="13">
        <f t="shared" si="3968"/>
        <v>1.1276278343776935E-8</v>
      </c>
      <c r="BJ2758" s="14">
        <f t="shared" si="3969"/>
        <v>0.46972945056027055</v>
      </c>
      <c r="BK2758" s="14">
        <f t="shared" si="3970"/>
        <v>0.37021892072143592</v>
      </c>
      <c r="BL2758" s="14">
        <f t="shared" si="3971"/>
        <v>0.15695457439546037</v>
      </c>
      <c r="BM2758" s="14">
        <f t="shared" si="3972"/>
        <v>0.15481161646389374</v>
      </c>
      <c r="BN2758" s="14">
        <f t="shared" si="3973"/>
        <v>0.84513353009873571</v>
      </c>
    </row>
    <row r="2759" spans="1:66" x14ac:dyDescent="0.25">
      <c r="A2759" t="s">
        <v>343</v>
      </c>
      <c r="B2759" t="s">
        <v>195</v>
      </c>
      <c r="C2759" t="s">
        <v>189</v>
      </c>
      <c r="D2759" s="7" t="s">
        <v>511</v>
      </c>
      <c r="E2759" s="10">
        <f>VLOOKUP(A2759,home!$A$2:$E$405,3,FALSE)</f>
        <v>1.3052999999999999</v>
      </c>
      <c r="F2759" s="10">
        <f>VLOOKUP(B2759,home!$B$2:$E$405,3,FALSE)</f>
        <v>1.8548</v>
      </c>
      <c r="G2759" s="10">
        <f>VLOOKUP(C2759,away!$B$2:$E$405,4,FALSE)</f>
        <v>1.0484</v>
      </c>
      <c r="H2759" s="10">
        <f>VLOOKUP(A2759,away!$A$2:$E$405,3,FALSE)</f>
        <v>1.1211</v>
      </c>
      <c r="I2759" s="10">
        <f>VLOOKUP(C2759,away!$B$2:$E$405,3,FALSE)</f>
        <v>0.93889999999999996</v>
      </c>
      <c r="J2759" s="10">
        <f>VLOOKUP(B2759,home!$B$2:$E$405,4,FALSE)</f>
        <v>0.56340000000000001</v>
      </c>
      <c r="K2759" s="12">
        <f t="shared" si="3918"/>
        <v>2.538250249296</v>
      </c>
      <c r="L2759" s="12">
        <f t="shared" si="3919"/>
        <v>0.5930352850859999</v>
      </c>
      <c r="M2759" s="13">
        <f t="shared" si="3920"/>
        <v>4.3661632629788963E-2</v>
      </c>
      <c r="N2759" s="13">
        <f t="shared" si="3921"/>
        <v>0.11082414990723219</v>
      </c>
      <c r="O2759" s="13">
        <f t="shared" si="3922"/>
        <v>2.589288875392709E-2</v>
      </c>
      <c r="P2759" s="13">
        <f t="shared" si="3923"/>
        <v>6.5722631334649034E-2</v>
      </c>
      <c r="Q2759" s="13">
        <f t="shared" si="3924"/>
        <v>0.14064971306502472</v>
      </c>
      <c r="R2759" s="13">
        <f t="shared" si="3925"/>
        <v>7.6776983319426168E-3</v>
      </c>
      <c r="S2759" s="13">
        <f t="shared" si="3926"/>
        <v>2.4732608524830776E-2</v>
      </c>
      <c r="T2759" s="13">
        <f t="shared" si="3927"/>
        <v>8.3410242684781019E-2</v>
      </c>
      <c r="U2759" s="13">
        <f t="shared" si="3928"/>
        <v>1.9487919705072829E-2</v>
      </c>
      <c r="V2759" s="13">
        <f t="shared" si="3929"/>
        <v>4.1365891239222149E-3</v>
      </c>
      <c r="W2759" s="13">
        <f t="shared" si="3930"/>
        <v>0.11900138975023659</v>
      </c>
      <c r="X2759" s="13">
        <f t="shared" si="3931"/>
        <v>7.0572023096161743E-2</v>
      </c>
      <c r="Y2759" s="13">
        <f t="shared" si="3932"/>
        <v>2.0925849917964024E-2</v>
      </c>
      <c r="Z2759" s="13">
        <f t="shared" si="3933"/>
        <v>1.5177153396959651E-3</v>
      </c>
      <c r="AA2759" s="13">
        <f t="shared" si="3934"/>
        <v>3.8523413393436469E-3</v>
      </c>
      <c r="AB2759" s="13">
        <f t="shared" si="3935"/>
        <v>4.8891031824811505E-3</v>
      </c>
      <c r="AC2759" s="13">
        <f t="shared" si="3936"/>
        <v>3.8916822619708343E-4</v>
      </c>
      <c r="AD2759" s="13">
        <f t="shared" si="3937"/>
        <v>7.5513826800027162E-2</v>
      </c>
      <c r="AE2759" s="13">
        <f t="shared" si="3938"/>
        <v>4.4782363804288926E-2</v>
      </c>
      <c r="AF2759" s="13">
        <f t="shared" si="3939"/>
        <v>1.3278760942750724E-2</v>
      </c>
      <c r="AG2759" s="13">
        <f t="shared" si="3940"/>
        <v>2.6249245937576722E-3</v>
      </c>
      <c r="AH2759" s="13">
        <f t="shared" si="3941"/>
        <v>2.2501468728899798E-4</v>
      </c>
      <c r="AI2759" s="13">
        <f t="shared" si="3942"/>
        <v>5.7114358610656061E-4</v>
      </c>
      <c r="AJ2759" s="13">
        <f t="shared" si="3943"/>
        <v>7.2485267490939454E-4</v>
      </c>
      <c r="AK2759" s="13">
        <f t="shared" si="3944"/>
        <v>6.1328582759721426E-4</v>
      </c>
      <c r="AL2759" s="13">
        <f t="shared" si="3945"/>
        <v>2.3432160747978742E-5</v>
      </c>
      <c r="AM2759" s="13">
        <f t="shared" si="3946"/>
        <v>3.8334597940092766E-2</v>
      </c>
      <c r="AN2759" s="13">
        <f t="shared" si="3947"/>
        <v>2.2733769218060099E-2</v>
      </c>
      <c r="AO2759" s="13">
        <f t="shared" si="3948"/>
        <v>6.7409636546557992E-3</v>
      </c>
      <c r="AP2759" s="13">
        <f t="shared" si="3949"/>
        <v>1.3325431008977221E-3</v>
      </c>
      <c r="AQ2759" s="13">
        <f t="shared" si="3950"/>
        <v>1.9756126943256574E-4</v>
      </c>
      <c r="AR2759" s="13">
        <f t="shared" si="3951"/>
        <v>2.668832984499362E-5</v>
      </c>
      <c r="AS2759" s="13">
        <f t="shared" si="3952"/>
        <v>6.7741659882348932E-5</v>
      </c>
      <c r="AT2759" s="13">
        <f t="shared" si="3953"/>
        <v>8.5972642542048522E-5</v>
      </c>
      <c r="AU2759" s="13">
        <f t="shared" si="3954"/>
        <v>7.2740027121663502E-5</v>
      </c>
      <c r="AV2759" s="13">
        <f t="shared" si="3955"/>
        <v>4.6158097993840074E-5</v>
      </c>
      <c r="AW2759" s="13">
        <f t="shared" si="3956"/>
        <v>9.7977151503016732E-7</v>
      </c>
      <c r="AX2759" s="13">
        <f t="shared" si="3957"/>
        <v>1.6217133796350414E-2</v>
      </c>
      <c r="AY2759" s="13">
        <f t="shared" si="3958"/>
        <v>9.6173325641964701E-3</v>
      </c>
      <c r="AZ2759" s="13">
        <f t="shared" si="3959"/>
        <v>2.8517087794875623E-3</v>
      </c>
      <c r="BA2759" s="13">
        <f t="shared" si="3960"/>
        <v>5.6372130967521851E-4</v>
      </c>
      <c r="BB2759" s="13">
        <f t="shared" si="3961"/>
        <v>8.3576656898074104E-5</v>
      </c>
      <c r="BC2759" s="13">
        <f t="shared" si="3962"/>
        <v>9.9127813100168394E-6</v>
      </c>
      <c r="BD2759" s="13">
        <f t="shared" si="3963"/>
        <v>2.6378535496824965E-6</v>
      </c>
      <c r="BE2759" s="13">
        <f t="shared" si="3964"/>
        <v>6.6955324300879354E-6</v>
      </c>
      <c r="BF2759" s="13">
        <f t="shared" si="3965"/>
        <v>8.4974684299200786E-6</v>
      </c>
      <c r="BG2759" s="13">
        <f t="shared" si="3966"/>
        <v>7.1895671202098421E-6</v>
      </c>
      <c r="BH2759" s="13">
        <f t="shared" si="3967"/>
        <v>4.5622301338007418E-6</v>
      </c>
      <c r="BI2759" s="13">
        <f t="shared" si="3968"/>
        <v>2.3160163548930901E-6</v>
      </c>
      <c r="BJ2759" s="14">
        <f t="shared" si="3969"/>
        <v>0.78026606563328149</v>
      </c>
      <c r="BK2759" s="14">
        <f t="shared" si="3970"/>
        <v>0.14828339456433251</v>
      </c>
      <c r="BL2759" s="14">
        <f t="shared" si="3971"/>
        <v>6.426544751407301E-2</v>
      </c>
      <c r="BM2759" s="14">
        <f t="shared" si="3972"/>
        <v>0.59028755623613682</v>
      </c>
      <c r="BN2759" s="14">
        <f t="shared" si="3973"/>
        <v>0.39442871402256457</v>
      </c>
    </row>
    <row r="2760" spans="1:66" x14ac:dyDescent="0.25">
      <c r="A2760" t="s">
        <v>343</v>
      </c>
      <c r="B2760" t="s">
        <v>180</v>
      </c>
      <c r="C2760" t="s">
        <v>184</v>
      </c>
      <c r="D2760" s="7" t="s">
        <v>511</v>
      </c>
      <c r="E2760" s="10">
        <f>VLOOKUP(A2760,home!$A$2:$E$405,3,FALSE)</f>
        <v>1.3052999999999999</v>
      </c>
      <c r="F2760" s="10">
        <f>VLOOKUP(B2760,home!$B$2:$E$405,3,FALSE)</f>
        <v>0.6855</v>
      </c>
      <c r="G2760" s="10">
        <f>VLOOKUP(C2760,away!$B$2:$E$405,4,FALSE)</f>
        <v>0.5645</v>
      </c>
      <c r="H2760" s="10">
        <f>VLOOKUP(A2760,away!$A$2:$E$405,3,FALSE)</f>
        <v>1.1211</v>
      </c>
      <c r="I2760" s="10">
        <f>VLOOKUP(C2760,away!$B$2:$E$405,3,FALSE)</f>
        <v>1.9717</v>
      </c>
      <c r="J2760" s="10">
        <f>VLOOKUP(B2760,home!$B$2:$E$405,4,FALSE)</f>
        <v>1.3145</v>
      </c>
      <c r="K2760" s="12">
        <f t="shared" si="3918"/>
        <v>0.50510508817499999</v>
      </c>
      <c r="L2760" s="12">
        <f t="shared" si="3919"/>
        <v>2.9056665876149999</v>
      </c>
      <c r="M2760" s="13">
        <f t="shared" si="3920"/>
        <v>3.3015713116699541E-2</v>
      </c>
      <c r="N2760" s="13">
        <f t="shared" si="3921"/>
        <v>1.6676404684971023E-2</v>
      </c>
      <c r="O2760" s="13">
        <f t="shared" si="3922"/>
        <v>9.5932654469476145E-2</v>
      </c>
      <c r="P2760" s="13">
        <f t="shared" si="3923"/>
        <v>4.8456071894666546E-2</v>
      </c>
      <c r="Q2760" s="13">
        <f t="shared" si="3924"/>
        <v>4.211668429422135E-3</v>
      </c>
      <c r="R2760" s="13">
        <f t="shared" si="3925"/>
        <v>0.13937415437658582</v>
      </c>
      <c r="S2760" s="13">
        <f t="shared" si="3926"/>
        <v>1.777934415017577E-2</v>
      </c>
      <c r="T2760" s="13">
        <f t="shared" si="3927"/>
        <v>1.2237704233484841E-2</v>
      </c>
      <c r="U2760" s="13">
        <f t="shared" si="3928"/>
        <v>7.0398594535701436E-2</v>
      </c>
      <c r="V2760" s="13">
        <f t="shared" si="3929"/>
        <v>2.8993506998580424E-3</v>
      </c>
      <c r="W2760" s="13">
        <f t="shared" si="3930"/>
        <v>7.0911171780237722E-4</v>
      </c>
      <c r="X2760" s="13">
        <f t="shared" si="3931"/>
        <v>2.0604422253046439E-3</v>
      </c>
      <c r="Y2760" s="13">
        <f t="shared" si="3932"/>
        <v>2.993479064889401E-3</v>
      </c>
      <c r="Z2760" s="13">
        <f t="shared" si="3933"/>
        <v>0.13499160784971345</v>
      </c>
      <c r="AA2760" s="13">
        <f t="shared" si="3934"/>
        <v>6.8184947985814523E-2</v>
      </c>
      <c r="AB2760" s="13">
        <f t="shared" si="3935"/>
        <v>1.7220282082291313E-2</v>
      </c>
      <c r="AC2760" s="13">
        <f t="shared" si="3936"/>
        <v>2.6595507997885677E-4</v>
      </c>
      <c r="AD2760" s="13">
        <f t="shared" si="3937"/>
        <v>8.9543984186623847E-5</v>
      </c>
      <c r="AE2760" s="13">
        <f t="shared" si="3938"/>
        <v>2.6018496297299876E-4</v>
      </c>
      <c r="AF2760" s="13">
        <f t="shared" si="3939"/>
        <v>3.780053767552443E-4</v>
      </c>
      <c r="AG2760" s="13">
        <f t="shared" si="3940"/>
        <v>3.6611919772551102E-4</v>
      </c>
      <c r="AH2760" s="13">
        <f t="shared" si="3941"/>
        <v>9.8060151134334778E-2</v>
      </c>
      <c r="AI2760" s="13">
        <f t="shared" si="3942"/>
        <v>4.9530681285161991E-2</v>
      </c>
      <c r="AJ2760" s="13">
        <f t="shared" si="3943"/>
        <v>1.2509099568954782E-2</v>
      </c>
      <c r="AK2760" s="13">
        <f t="shared" si="3944"/>
        <v>2.1061366135889199E-3</v>
      </c>
      <c r="AL2760" s="13">
        <f t="shared" si="3945"/>
        <v>1.5613339540061473E-5</v>
      </c>
      <c r="AM2760" s="13">
        <f t="shared" si="3946"/>
        <v>9.0458244056250893E-6</v>
      </c>
      <c r="AN2760" s="13">
        <f t="shared" si="3947"/>
        <v>2.6284149732857136E-5</v>
      </c>
      <c r="AO2760" s="13">
        <f t="shared" si="3948"/>
        <v>3.8186487831316355E-5</v>
      </c>
      <c r="AP2760" s="13">
        <f t="shared" si="3949"/>
        <v>3.6985733929940909E-5</v>
      </c>
      <c r="AQ2760" s="13">
        <f t="shared" si="3950"/>
        <v>2.6867052824661931E-5</v>
      </c>
      <c r="AR2760" s="13">
        <f t="shared" si="3951"/>
        <v>5.698602094550273E-2</v>
      </c>
      <c r="AS2760" s="13">
        <f t="shared" si="3952"/>
        <v>2.8783929134420551E-2</v>
      </c>
      <c r="AT2760" s="13">
        <f t="shared" si="3953"/>
        <v>7.2694545317322206E-3</v>
      </c>
      <c r="AU2760" s="13">
        <f t="shared" si="3954"/>
        <v>1.2239461574115856E-3</v>
      </c>
      <c r="AV2760" s="13">
        <f t="shared" si="3955"/>
        <v>1.5455535794020781E-4</v>
      </c>
      <c r="AW2760" s="13">
        <f t="shared" si="3956"/>
        <v>6.3653285717728424E-7</v>
      </c>
      <c r="AX2760" s="13">
        <f t="shared" si="3957"/>
        <v>7.6151532233647116E-7</v>
      </c>
      <c r="AY2760" s="13">
        <f t="shared" si="3958"/>
        <v>2.2127096280699507E-6</v>
      </c>
      <c r="AZ2760" s="13">
        <f t="shared" si="3959"/>
        <v>3.2146982171884349E-6</v>
      </c>
      <c r="BA2760" s="13">
        <f t="shared" si="3960"/>
        <v>3.1136137329833146E-6</v>
      </c>
      <c r="BB2760" s="13">
        <f t="shared" si="3961"/>
        <v>2.2617808476672076E-6</v>
      </c>
      <c r="BC2760" s="13">
        <f t="shared" si="3962"/>
        <v>1.314396207514827E-6</v>
      </c>
      <c r="BD2760" s="13">
        <f t="shared" si="3963"/>
        <v>2.7597062837079311E-2</v>
      </c>
      <c r="BE2760" s="13">
        <f t="shared" si="3964"/>
        <v>1.3939416857693959E-2</v>
      </c>
      <c r="BF2760" s="13">
        <f t="shared" si="3965"/>
        <v>3.5204351905067936E-3</v>
      </c>
      <c r="BG2760" s="13">
        <f t="shared" si="3966"/>
        <v>5.9272990910510235E-4</v>
      </c>
      <c r="BH2760" s="13">
        <f t="shared" si="3967"/>
        <v>7.4847723250623098E-5</v>
      </c>
      <c r="BI2760" s="13">
        <f t="shared" si="3968"/>
        <v>7.5611931704407969E-6</v>
      </c>
      <c r="BJ2760" s="14">
        <f t="shared" si="3969"/>
        <v>4.0132911840194962E-2</v>
      </c>
      <c r="BK2760" s="14">
        <f t="shared" si="3970"/>
        <v>0.10243426099054688</v>
      </c>
      <c r="BL2760" s="14">
        <f t="shared" si="3971"/>
        <v>0.69346666188972328</v>
      </c>
      <c r="BM2760" s="14">
        <f t="shared" si="3972"/>
        <v>0.63335719942158653</v>
      </c>
      <c r="BN2760" s="14">
        <f t="shared" si="3973"/>
        <v>0.33766666697182124</v>
      </c>
    </row>
    <row r="2761" spans="1:66" x14ac:dyDescent="0.25">
      <c r="A2761" t="s">
        <v>343</v>
      </c>
      <c r="B2761" t="s">
        <v>182</v>
      </c>
      <c r="C2761" t="s">
        <v>183</v>
      </c>
      <c r="D2761" s="7" t="s">
        <v>511</v>
      </c>
      <c r="E2761" s="10">
        <f>VLOOKUP(A2761,home!$A$2:$E$405,3,FALSE)</f>
        <v>1.3052999999999999</v>
      </c>
      <c r="F2761" s="10">
        <f>VLOOKUP(B2761,home!$B$2:$E$405,3,FALSE)</f>
        <v>1.2903</v>
      </c>
      <c r="G2761" s="10">
        <f>VLOOKUP(C2761,away!$B$2:$E$405,4,FALSE)</f>
        <v>1.0887</v>
      </c>
      <c r="H2761" s="10">
        <f>VLOOKUP(A2761,away!$A$2:$E$405,3,FALSE)</f>
        <v>1.1211</v>
      </c>
      <c r="I2761" s="10">
        <f>VLOOKUP(C2761,away!$B$2:$E$405,3,FALSE)</f>
        <v>0.75109999999999999</v>
      </c>
      <c r="J2761" s="10">
        <f>VLOOKUP(B2761,home!$B$2:$E$405,4,FALSE)</f>
        <v>0.93889999999999996</v>
      </c>
      <c r="K2761" s="12">
        <f t="shared" si="3918"/>
        <v>1.8336196659329997</v>
      </c>
      <c r="L2761" s="12">
        <f t="shared" si="3919"/>
        <v>0.79060845336899999</v>
      </c>
      <c r="M2761" s="13">
        <f t="shared" si="3920"/>
        <v>7.2495693469824249E-2</v>
      </c>
      <c r="N2761" s="13">
        <f t="shared" si="3921"/>
        <v>0.1329295292417203</v>
      </c>
      <c r="O2761" s="13">
        <f t="shared" si="3922"/>
        <v>5.7315708090090858E-2</v>
      </c>
      <c r="P2761" s="13">
        <f t="shared" si="3923"/>
        <v>0.10509520952086572</v>
      </c>
      <c r="Q2761" s="13">
        <f t="shared" si="3924"/>
        <v>0.12187109950041707</v>
      </c>
      <c r="R2761" s="13">
        <f t="shared" si="3925"/>
        <v>2.2657141663427905E-2</v>
      </c>
      <c r="S2761" s="13">
        <f t="shared" si="3926"/>
        <v>3.8088479934439361E-2</v>
      </c>
      <c r="T2761" s="13">
        <f t="shared" si="3927"/>
        <v>9.6352321486404241E-2</v>
      </c>
      <c r="U2761" s="13">
        <f t="shared" si="3928"/>
        <v>4.1544580527891325E-2</v>
      </c>
      <c r="V2761" s="13">
        <f t="shared" si="3929"/>
        <v>6.1351027863428701E-3</v>
      </c>
      <c r="W2761" s="13">
        <f t="shared" si="3930"/>
        <v>7.4488414917614057E-2</v>
      </c>
      <c r="X2761" s="13">
        <f t="shared" si="3931"/>
        <v>5.8891170511923191E-2</v>
      </c>
      <c r="Y2761" s="13">
        <f t="shared" si="3932"/>
        <v>2.3279928617760823E-2</v>
      </c>
      <c r="Z2761" s="13">
        <f t="shared" si="3933"/>
        <v>5.9709759094283572E-3</v>
      </c>
      <c r="AA2761" s="13">
        <f t="shared" si="3934"/>
        <v>1.0948498852340012E-2</v>
      </c>
      <c r="AB2761" s="13">
        <f t="shared" si="3935"/>
        <v>1.0037691404047765E-2</v>
      </c>
      <c r="AC2761" s="13">
        <f t="shared" si="3936"/>
        <v>5.5586915055093171E-4</v>
      </c>
      <c r="AD2761" s="13">
        <f t="shared" si="3937"/>
        <v>3.4145855619278534E-2</v>
      </c>
      <c r="AE2761" s="13">
        <f t="shared" si="3938"/>
        <v>2.6996002100118977E-2</v>
      </c>
      <c r="AF2761" s="13">
        <f t="shared" si="3939"/>
        <v>1.067163373376067E-2</v>
      </c>
      <c r="AG2761" s="13">
        <f t="shared" si="3940"/>
        <v>2.812361280389657E-3</v>
      </c>
      <c r="AH2761" s="13">
        <f t="shared" si="3941"/>
        <v>1.1801760072141778E-3</v>
      </c>
      <c r="AI2761" s="13">
        <f t="shared" si="3942"/>
        <v>2.1639939360902018E-3</v>
      </c>
      <c r="AJ2761" s="13">
        <f t="shared" si="3943"/>
        <v>1.9839709190873772E-3</v>
      </c>
      <c r="AK2761" s="13">
        <f t="shared" si="3944"/>
        <v>1.2126160312925945E-3</v>
      </c>
      <c r="AL2761" s="13">
        <f t="shared" si="3945"/>
        <v>3.2233189061169465E-5</v>
      </c>
      <c r="AM2761" s="13">
        <f t="shared" si="3946"/>
        <v>1.2522102474723591E-2</v>
      </c>
      <c r="AN2761" s="13">
        <f t="shared" si="3947"/>
        <v>9.9000800704693442E-3</v>
      </c>
      <c r="AO2761" s="13">
        <f t="shared" si="3948"/>
        <v>3.9135434963715136E-3</v>
      </c>
      <c r="AP2761" s="13">
        <f t="shared" si="3949"/>
        <v>1.0313601902861972E-3</v>
      </c>
      <c r="AQ2761" s="13">
        <f t="shared" si="3950"/>
        <v>2.0385052122713195E-4</v>
      </c>
      <c r="AR2761" s="13">
        <f t="shared" si="3951"/>
        <v>1.8661142555336061E-4</v>
      </c>
      <c r="AS2761" s="13">
        <f t="shared" si="3952"/>
        <v>3.421743797824339E-4</v>
      </c>
      <c r="AT2761" s="13">
        <f t="shared" si="3953"/>
        <v>3.1370883597374899E-4</v>
      </c>
      <c r="AU2761" s="13">
        <f t="shared" si="3954"/>
        <v>1.9174089700613867E-4</v>
      </c>
      <c r="AV2761" s="13">
        <f t="shared" si="3955"/>
        <v>8.7894969878522406E-5</v>
      </c>
      <c r="AW2761" s="13">
        <f t="shared" si="3956"/>
        <v>1.2979904183777179E-6</v>
      </c>
      <c r="AX2761" s="13">
        <f t="shared" si="3957"/>
        <v>3.8267955594135741E-3</v>
      </c>
      <c r="AY2761" s="13">
        <f t="shared" si="3958"/>
        <v>3.0254969185873229E-3</v>
      </c>
      <c r="AZ2761" s="13">
        <f t="shared" si="3959"/>
        <v>1.1959917197384992E-3</v>
      </c>
      <c r="BA2761" s="13">
        <f t="shared" si="3960"/>
        <v>3.1518705459486181E-4</v>
      </c>
      <c r="BB2761" s="13">
        <f t="shared" si="3961"/>
        <v>6.2297387438793562E-5</v>
      </c>
      <c r="BC2761" s="13">
        <f t="shared" si="3962"/>
        <v>9.8505682263827902E-6</v>
      </c>
      <c r="BD2761" s="13">
        <f t="shared" si="3963"/>
        <v>2.4589428422954439E-5</v>
      </c>
      <c r="BE2761" s="13">
        <f t="shared" si="3964"/>
        <v>4.5087659530381125E-5</v>
      </c>
      <c r="BF2761" s="13">
        <f t="shared" si="3965"/>
        <v>4.1336809602899144E-5</v>
      </c>
      <c r="BG2761" s="13">
        <f t="shared" si="3966"/>
        <v>2.5265329004934654E-5</v>
      </c>
      <c r="BH2761" s="13">
        <f t="shared" si="3967"/>
        <v>1.1581751032428901E-5</v>
      </c>
      <c r="BI2761" s="13">
        <f t="shared" si="3968"/>
        <v>4.2473052918002909E-6</v>
      </c>
      <c r="BJ2761" s="14">
        <f t="shared" si="3969"/>
        <v>0.6184448729704648</v>
      </c>
      <c r="BK2761" s="14">
        <f t="shared" si="3970"/>
        <v>0.22542808496967165</v>
      </c>
      <c r="BL2761" s="14">
        <f t="shared" si="3971"/>
        <v>0.15031861622256182</v>
      </c>
      <c r="BM2761" s="14">
        <f t="shared" si="3972"/>
        <v>0.48477396965761138</v>
      </c>
      <c r="BN2761" s="14">
        <f t="shared" si="3973"/>
        <v>0.51236438148634611</v>
      </c>
    </row>
    <row r="2762" spans="1:66" x14ac:dyDescent="0.25">
      <c r="A2762" t="s">
        <v>343</v>
      </c>
      <c r="B2762" t="s">
        <v>192</v>
      </c>
      <c r="C2762" t="s">
        <v>190</v>
      </c>
      <c r="D2762" s="7" t="s">
        <v>511</v>
      </c>
      <c r="E2762" s="10">
        <f>VLOOKUP(A2762,home!$A$2:$E$405,3,FALSE)</f>
        <v>1.3052999999999999</v>
      </c>
      <c r="F2762" s="10">
        <f>VLOOKUP(B2762,home!$B$2:$E$405,3,FALSE)</f>
        <v>1.2096</v>
      </c>
      <c r="G2762" s="10">
        <f>VLOOKUP(C2762,away!$B$2:$E$405,4,FALSE)</f>
        <v>1.129</v>
      </c>
      <c r="H2762" s="10">
        <f>VLOOKUP(A2762,away!$A$2:$E$405,3,FALSE)</f>
        <v>1.1211</v>
      </c>
      <c r="I2762" s="10">
        <f>VLOOKUP(C2762,away!$B$2:$E$405,3,FALSE)</f>
        <v>1.0798000000000001</v>
      </c>
      <c r="J2762" s="10">
        <f>VLOOKUP(B2762,home!$B$2:$E$405,4,FALSE)</f>
        <v>0.79810000000000003</v>
      </c>
      <c r="K2762" s="12">
        <f t="shared" si="3918"/>
        <v>1.7825678035199999</v>
      </c>
      <c r="L2762" s="12">
        <f t="shared" si="3919"/>
        <v>0.96615095281800001</v>
      </c>
      <c r="M2762" s="13">
        <f t="shared" si="3920"/>
        <v>6.4009820867639955E-2</v>
      </c>
      <c r="N2762" s="13">
        <f t="shared" si="3921"/>
        <v>0.11410184578773762</v>
      </c>
      <c r="O2762" s="13">
        <f t="shared" si="3922"/>
        <v>6.1843149420979841E-2</v>
      </c>
      <c r="P2762" s="13">
        <f t="shared" si="3923"/>
        <v>0.11023960702611518</v>
      </c>
      <c r="Q2762" s="13">
        <f t="shared" si="3924"/>
        <v>0.10169713831171263</v>
      </c>
      <c r="R2762" s="13">
        <f t="shared" si="3925"/>
        <v>2.9874908869172809E-2</v>
      </c>
      <c r="S2762" s="13">
        <f t="shared" si="3926"/>
        <v>4.7464478077519981E-2</v>
      </c>
      <c r="T2762" s="13">
        <f t="shared" si="3927"/>
        <v>9.8254787078725092E-2</v>
      </c>
      <c r="U2762" s="13">
        <f t="shared" si="3928"/>
        <v>5.325405068328154E-2</v>
      </c>
      <c r="V2762" s="13">
        <f t="shared" si="3929"/>
        <v>9.0827475812660374E-3</v>
      </c>
      <c r="W2762" s="13">
        <f t="shared" si="3930"/>
        <v>6.0427348154859735E-2</v>
      </c>
      <c r="X2762" s="13">
        <f t="shared" si="3931"/>
        <v>5.8381939996082745E-2</v>
      </c>
      <c r="Y2762" s="13">
        <f t="shared" si="3932"/>
        <v>2.8202883477289324E-2</v>
      </c>
      <c r="Z2762" s="13">
        <f t="shared" si="3933"/>
        <v>9.6212238897674107E-3</v>
      </c>
      <c r="AA2762" s="13">
        <f t="shared" si="3934"/>
        <v>1.7150483936356844E-2</v>
      </c>
      <c r="AB2762" s="13">
        <f t="shared" si="3935"/>
        <v>1.5285950239868335E-2</v>
      </c>
      <c r="AC2762" s="13">
        <f t="shared" si="3936"/>
        <v>9.7766103554896037E-4</v>
      </c>
      <c r="AD2762" s="13">
        <f t="shared" si="3937"/>
        <v>2.6928961318236643E-2</v>
      </c>
      <c r="AE2762" s="13">
        <f t="shared" si="3938"/>
        <v>2.6017441636013397E-2</v>
      </c>
      <c r="AF2762" s="13">
        <f t="shared" si="3939"/>
        <v>1.2568388013260524E-2</v>
      </c>
      <c r="AG2762" s="13">
        <f t="shared" si="3940"/>
        <v>4.0476533514659961E-3</v>
      </c>
      <c r="AH2762" s="13">
        <f t="shared" si="3941"/>
        <v>2.3238886570935216E-3</v>
      </c>
      <c r="AI2762" s="13">
        <f t="shared" si="3942"/>
        <v>4.1424890991002411E-3</v>
      </c>
      <c r="AJ2762" s="13">
        <f t="shared" si="3943"/>
        <v>3.6921338472443313E-3</v>
      </c>
      <c r="AK2762" s="13">
        <f t="shared" si="3944"/>
        <v>2.1938263074613913E-3</v>
      </c>
      <c r="AL2762" s="13">
        <f t="shared" si="3945"/>
        <v>6.735027025713721E-5</v>
      </c>
      <c r="AM2762" s="13">
        <f t="shared" si="3946"/>
        <v>9.6005398856248304E-3</v>
      </c>
      <c r="AN2762" s="13">
        <f t="shared" si="3947"/>
        <v>9.2755707580636417E-3</v>
      </c>
      <c r="AO2762" s="13">
        <f t="shared" si="3948"/>
        <v>4.4808007629169831E-3</v>
      </c>
      <c r="AP2762" s="13">
        <f t="shared" si="3949"/>
        <v>1.4430433088266216E-3</v>
      </c>
      <c r="AQ2762" s="13">
        <f t="shared" si="3950"/>
        <v>3.485494169451199E-4</v>
      </c>
      <c r="AR2762" s="13">
        <f t="shared" si="3951"/>
        <v>4.4904544805876974E-4</v>
      </c>
      <c r="AS2762" s="13">
        <f t="shared" si="3952"/>
        <v>8.0045395802677533E-4</v>
      </c>
      <c r="AT2762" s="13">
        <f t="shared" si="3953"/>
        <v>7.1343172688933989E-4</v>
      </c>
      <c r="AU2762" s="13">
        <f t="shared" si="3954"/>
        <v>4.2391347545420361E-4</v>
      </c>
      <c r="AV2762" s="13">
        <f t="shared" si="3955"/>
        <v>1.889136282057322E-4</v>
      </c>
      <c r="AW2762" s="13">
        <f t="shared" si="3956"/>
        <v>3.2220174383701451E-6</v>
      </c>
      <c r="AX2762" s="13">
        <f t="shared" si="3957"/>
        <v>2.8522688827540706E-3</v>
      </c>
      <c r="AY2762" s="13">
        <f t="shared" si="3958"/>
        <v>2.7557222987659776E-3</v>
      </c>
      <c r="AZ2762" s="13">
        <f t="shared" si="3959"/>
        <v>1.3312218623272793E-3</v>
      </c>
      <c r="BA2762" s="13">
        <f t="shared" si="3960"/>
        <v>4.2872042356655114E-4</v>
      </c>
      <c r="BB2762" s="13">
        <f t="shared" si="3961"/>
        <v>1.0355216143033996E-4</v>
      </c>
      <c r="BC2762" s="13">
        <f t="shared" si="3962"/>
        <v>2.0009403886457262E-5</v>
      </c>
      <c r="BD2762" s="13">
        <f t="shared" si="3963"/>
        <v>7.2307614583427658E-5</v>
      </c>
      <c r="BE2762" s="13">
        <f t="shared" si="3964"/>
        <v>1.2889322570575136E-4</v>
      </c>
      <c r="BF2762" s="13">
        <f t="shared" si="3965"/>
        <v>1.1488045711745444E-4</v>
      </c>
      <c r="BG2762" s="13">
        <f t="shared" si="3966"/>
        <v>6.8260734703744756E-5</v>
      </c>
      <c r="BH2762" s="13">
        <f t="shared" si="3967"/>
        <v>3.0419846981878914E-5</v>
      </c>
      <c r="BI2762" s="13">
        <f t="shared" si="3968"/>
        <v>1.0845087963580483E-5</v>
      </c>
      <c r="BJ2762" s="14">
        <f t="shared" si="3969"/>
        <v>0.56326838629049147</v>
      </c>
      <c r="BK2762" s="14">
        <f t="shared" si="3970"/>
        <v>0.23459738715711323</v>
      </c>
      <c r="BL2762" s="14">
        <f t="shared" si="3971"/>
        <v>0.19276224626424954</v>
      </c>
      <c r="BM2762" s="14">
        <f t="shared" si="3972"/>
        <v>0.51573027303693608</v>
      </c>
      <c r="BN2762" s="14">
        <f t="shared" si="3973"/>
        <v>0.48176647028335806</v>
      </c>
    </row>
    <row r="2763" spans="1:66" x14ac:dyDescent="0.25">
      <c r="A2763" t="s">
        <v>343</v>
      </c>
      <c r="B2763" t="s">
        <v>178</v>
      </c>
      <c r="C2763" t="s">
        <v>179</v>
      </c>
      <c r="D2763" s="7" t="s">
        <v>511</v>
      </c>
      <c r="E2763" s="10">
        <f>VLOOKUP(A2763,home!$A$2:$E$405,3,FALSE)</f>
        <v>1.3052999999999999</v>
      </c>
      <c r="F2763" s="10">
        <f>VLOOKUP(B2763,home!$B$2:$E$405,3,FALSE)</f>
        <v>1.0484</v>
      </c>
      <c r="G2763" s="10">
        <f>VLOOKUP(C2763,away!$B$2:$E$405,4,FALSE)</f>
        <v>1.0887</v>
      </c>
      <c r="H2763" s="10">
        <f>VLOOKUP(A2763,away!$A$2:$E$405,3,FALSE)</f>
        <v>1.1211</v>
      </c>
      <c r="I2763" s="10">
        <f>VLOOKUP(C2763,away!$B$2:$E$405,3,FALSE)</f>
        <v>0.89200000000000002</v>
      </c>
      <c r="J2763" s="10">
        <f>VLOOKUP(B2763,home!$B$2:$E$405,4,FALSE)</f>
        <v>1.3145</v>
      </c>
      <c r="K2763" s="12">
        <f t="shared" si="3918"/>
        <v>1.4898603873239999</v>
      </c>
      <c r="L2763" s="12">
        <f t="shared" si="3919"/>
        <v>1.3145278673999998</v>
      </c>
      <c r="M2763" s="13">
        <f t="shared" si="3920"/>
        <v>6.0543797228113837E-2</v>
      </c>
      <c r="N2763" s="13">
        <f t="shared" si="3921"/>
        <v>9.0201805188343379E-2</v>
      </c>
      <c r="O2763" s="13">
        <f t="shared" si="3922"/>
        <v>7.9586508654570495E-2</v>
      </c>
      <c r="P2763" s="13">
        <f t="shared" si="3923"/>
        <v>0.11857278660986326</v>
      </c>
      <c r="Q2763" s="13">
        <f t="shared" si="3924"/>
        <v>6.7194048207614654E-2</v>
      </c>
      <c r="R2763" s="13">
        <f t="shared" si="3925"/>
        <v>5.2309341747752099E-2</v>
      </c>
      <c r="S2763" s="13">
        <f t="shared" si="3926"/>
        <v>5.8055103776591212E-2</v>
      </c>
      <c r="T2763" s="13">
        <f t="shared" si="3927"/>
        <v>8.8328448892328465E-2</v>
      </c>
      <c r="U2763" s="13">
        <f t="shared" si="3928"/>
        <v>7.7933616156969407E-2</v>
      </c>
      <c r="V2763" s="13">
        <f t="shared" si="3929"/>
        <v>1.2633196952500637E-2</v>
      </c>
      <c r="W2763" s="13">
        <f t="shared" si="3930"/>
        <v>3.3369916896154768E-2</v>
      </c>
      <c r="X2763" s="13">
        <f t="shared" si="3931"/>
        <v>4.3865685692817548E-2</v>
      </c>
      <c r="Y2763" s="13">
        <f t="shared" si="3932"/>
        <v>2.883133313290907E-2</v>
      </c>
      <c r="Z2763" s="13">
        <f t="shared" si="3933"/>
        <v>2.2920695817590112E-2</v>
      </c>
      <c r="AA2763" s="13">
        <f t="shared" si="3934"/>
        <v>3.4148636748530387E-2</v>
      </c>
      <c r="AB2763" s="13">
        <f t="shared" si="3935"/>
        <v>2.5438350586376036E-2</v>
      </c>
      <c r="AC2763" s="13">
        <f t="shared" si="3936"/>
        <v>1.5463530483615458E-3</v>
      </c>
      <c r="AD2763" s="13">
        <f t="shared" si="3937"/>
        <v>1.2429129327968712E-2</v>
      </c>
      <c r="AE2763" s="13">
        <f t="shared" si="3938"/>
        <v>1.6338436869133503E-2</v>
      </c>
      <c r="AF2763" s="13">
        <f t="shared" si="3939"/>
        <v>1.0738665287115798E-2</v>
      </c>
      <c r="AG2763" s="13">
        <f t="shared" si="3940"/>
        <v>4.7054249261982446E-3</v>
      </c>
      <c r="AH2763" s="13">
        <f t="shared" si="3941"/>
        <v>7.5324733481052092E-3</v>
      </c>
      <c r="AI2763" s="13">
        <f t="shared" si="3942"/>
        <v>1.1222333659915732E-2</v>
      </c>
      <c r="AJ2763" s="13">
        <f t="shared" si="3943"/>
        <v>8.3598551866206107E-3</v>
      </c>
      <c r="AK2763" s="13">
        <f t="shared" si="3944"/>
        <v>4.1516723621037111E-3</v>
      </c>
      <c r="AL2763" s="13">
        <f t="shared" si="3945"/>
        <v>1.2113900906218218E-4</v>
      </c>
      <c r="AM2763" s="13">
        <f t="shared" si="3946"/>
        <v>3.703533486933508E-3</v>
      </c>
      <c r="AN2763" s="13">
        <f t="shared" si="3947"/>
        <v>4.8683979764231888E-3</v>
      </c>
      <c r="AO2763" s="13">
        <f t="shared" si="3948"/>
        <v>3.1998224048010249E-3</v>
      </c>
      <c r="AP2763" s="13">
        <f t="shared" si="3949"/>
        <v>1.4020852406139432E-3</v>
      </c>
      <c r="AQ2763" s="13">
        <f t="shared" si="3950"/>
        <v>4.6077003031431583E-4</v>
      </c>
      <c r="AR2763" s="13">
        <f t="shared" si="3951"/>
        <v>1.9803292253064157E-3</v>
      </c>
      <c r="AS2763" s="13">
        <f t="shared" si="3952"/>
        <v>2.9504140666440524E-3</v>
      </c>
      <c r="AT2763" s="13">
        <f t="shared" si="3953"/>
        <v>2.1978525220482437E-3</v>
      </c>
      <c r="AU2763" s="13">
        <f t="shared" si="3954"/>
        <v>1.0914978032599424E-3</v>
      </c>
      <c r="AV2763" s="13">
        <f t="shared" si="3955"/>
        <v>4.0654483498203832E-4</v>
      </c>
      <c r="AW2763" s="13">
        <f t="shared" si="3956"/>
        <v>6.590174078417463E-6</v>
      </c>
      <c r="AX2763" s="13">
        <f t="shared" si="3957"/>
        <v>9.1962463921836191E-4</v>
      </c>
      <c r="AY2763" s="13">
        <f t="shared" si="3958"/>
        <v>1.2088722158002073E-3</v>
      </c>
      <c r="AZ2763" s="13">
        <f t="shared" si="3959"/>
        <v>7.9454810789747954E-4</v>
      </c>
      <c r="BA2763" s="13">
        <f t="shared" si="3960"/>
        <v>3.4815187660705956E-4</v>
      </c>
      <c r="BB2763" s="13">
        <f t="shared" si="3961"/>
        <v>1.1441383597189651E-4</v>
      </c>
      <c r="BC2763" s="13">
        <f t="shared" si="3962"/>
        <v>3.0080035160238104E-5</v>
      </c>
      <c r="BD2763" s="13">
        <f t="shared" si="3963"/>
        <v>4.3386632554865572E-4</v>
      </c>
      <c r="BE2763" s="13">
        <f t="shared" si="3964"/>
        <v>6.4640025182876074E-4</v>
      </c>
      <c r="BF2763" s="13">
        <f t="shared" si="3965"/>
        <v>4.8152306477796449E-4</v>
      </c>
      <c r="BG2763" s="13">
        <f t="shared" si="3966"/>
        <v>2.3913404659851262E-4</v>
      </c>
      <c r="BH2763" s="13">
        <f t="shared" si="3967"/>
        <v>8.9069085821903888E-5</v>
      </c>
      <c r="BI2763" s="13">
        <f t="shared" si="3968"/>
        <v>2.6540100540243245E-5</v>
      </c>
      <c r="BJ2763" s="14">
        <f t="shared" si="3969"/>
        <v>0.41305319427032544</v>
      </c>
      <c r="BK2763" s="14">
        <f t="shared" si="3970"/>
        <v>0.25268124884029286</v>
      </c>
      <c r="BL2763" s="14">
        <f t="shared" si="3971"/>
        <v>0.31122595977830048</v>
      </c>
      <c r="BM2763" s="14">
        <f t="shared" si="3972"/>
        <v>0.53027052902852934</v>
      </c>
      <c r="BN2763" s="14">
        <f t="shared" si="3973"/>
        <v>0.46840828763625769</v>
      </c>
    </row>
    <row r="2764" spans="1:66" x14ac:dyDescent="0.25">
      <c r="A2764" t="s">
        <v>343</v>
      </c>
      <c r="B2764" t="s">
        <v>188</v>
      </c>
      <c r="C2764" t="s">
        <v>194</v>
      </c>
      <c r="D2764" s="7" t="s">
        <v>511</v>
      </c>
      <c r="E2764" s="10">
        <f>VLOOKUP(A2764,home!$A$2:$E$405,3,FALSE)</f>
        <v>1.3052999999999999</v>
      </c>
      <c r="F2764" s="10">
        <f>VLOOKUP(B2764,home!$B$2:$E$405,3,FALSE)</f>
        <v>0.7661</v>
      </c>
      <c r="G2764" s="10">
        <f>VLOOKUP(C2764,away!$B$2:$E$405,4,FALSE)</f>
        <v>0.8871</v>
      </c>
      <c r="H2764" s="10">
        <f>VLOOKUP(A2764,away!$A$2:$E$405,3,FALSE)</f>
        <v>1.1211</v>
      </c>
      <c r="I2764" s="10">
        <f>VLOOKUP(C2764,away!$B$2:$E$405,3,FALSE)</f>
        <v>1.4553</v>
      </c>
      <c r="J2764" s="10">
        <f>VLOOKUP(B2764,home!$B$2:$E$405,4,FALSE)</f>
        <v>1.0798000000000001</v>
      </c>
      <c r="K2764" s="12">
        <f t="shared" si="3918"/>
        <v>0.88709142174299993</v>
      </c>
      <c r="L2764" s="12">
        <f t="shared" si="3919"/>
        <v>1.7617334690340001</v>
      </c>
      <c r="M2764" s="13">
        <f t="shared" si="3920"/>
        <v>7.0734284752109217E-2</v>
      </c>
      <c r="N2764" s="13">
        <f t="shared" si="3921"/>
        <v>6.274777722672277E-2</v>
      </c>
      <c r="O2764" s="13">
        <f t="shared" si="3922"/>
        <v>0.12461495685597214</v>
      </c>
      <c r="P2764" s="13">
        <f t="shared" si="3923"/>
        <v>0.11054485924780692</v>
      </c>
      <c r="Q2764" s="13">
        <f t="shared" si="3924"/>
        <v>2.7831507455633262E-2</v>
      </c>
      <c r="R2764" s="13">
        <f t="shared" si="3925"/>
        <v>0.10976917011769707</v>
      </c>
      <c r="S2764" s="13">
        <f t="shared" si="3926"/>
        <v>4.3190391862105652E-2</v>
      </c>
      <c r="T2764" s="13">
        <f t="shared" si="3927"/>
        <v>4.903169817825842E-2</v>
      </c>
      <c r="U2764" s="13">
        <f t="shared" si="3928"/>
        <v>9.7375289183257108E-2</v>
      </c>
      <c r="V2764" s="13">
        <f t="shared" si="3929"/>
        <v>7.4998610896578385E-3</v>
      </c>
      <c r="W2764" s="13">
        <f t="shared" si="3930"/>
        <v>8.2296971726895391E-3</v>
      </c>
      <c r="X2764" s="13">
        <f t="shared" si="3931"/>
        <v>1.4498532949141643E-2</v>
      </c>
      <c r="Y2764" s="13">
        <f t="shared" si="3932"/>
        <v>1.2771275374197534E-2</v>
      </c>
      <c r="Z2764" s="13">
        <f t="shared" si="3933"/>
        <v>6.446134028814457E-2</v>
      </c>
      <c r="AA2764" s="13">
        <f t="shared" si="3934"/>
        <v>5.7183102003669488E-2</v>
      </c>
      <c r="AB2764" s="13">
        <f t="shared" si="3935"/>
        <v>2.5363319628055075E-2</v>
      </c>
      <c r="AC2764" s="13">
        <f t="shared" si="3936"/>
        <v>7.3255767291618068E-4</v>
      </c>
      <c r="AD2764" s="13">
        <f t="shared" si="3937"/>
        <v>1.8251234413588771E-3</v>
      </c>
      <c r="AE2764" s="13">
        <f t="shared" si="3938"/>
        <v>3.2153810517604469E-3</v>
      </c>
      <c r="AF2764" s="13">
        <f t="shared" si="3939"/>
        <v>2.8323222072920633E-3</v>
      </c>
      <c r="AG2764" s="13">
        <f t="shared" si="3940"/>
        <v>1.6632656092248938E-3</v>
      </c>
      <c r="AH2764" s="13">
        <f t="shared" si="3941"/>
        <v>2.8390925161103531E-2</v>
      </c>
      <c r="AI2764" s="13">
        <f t="shared" si="3942"/>
        <v>2.5185346165762439E-2</v>
      </c>
      <c r="AJ2764" s="13">
        <f t="shared" si="3943"/>
        <v>1.1170852268637906E-2</v>
      </c>
      <c r="AK2764" s="13">
        <f t="shared" si="3944"/>
        <v>3.3031890736890061E-3</v>
      </c>
      <c r="AL2764" s="13">
        <f t="shared" si="3945"/>
        <v>4.5794191672238759E-5</v>
      </c>
      <c r="AM2764" s="13">
        <f t="shared" si="3946"/>
        <v>3.2381026969030476E-4</v>
      </c>
      <c r="AN2764" s="13">
        <f t="shared" si="3947"/>
        <v>5.7046738973033563E-4</v>
      </c>
      <c r="AO2764" s="13">
        <f t="shared" si="3948"/>
        <v>5.0250574674019777E-4</v>
      </c>
      <c r="AP2764" s="13">
        <f t="shared" si="3949"/>
        <v>2.9509373080470973E-4</v>
      </c>
      <c r="AQ2764" s="13">
        <f t="shared" si="3950"/>
        <v>1.2996912551519168E-4</v>
      </c>
      <c r="AR2764" s="13">
        <f t="shared" si="3951"/>
        <v>1.000344861463111E-2</v>
      </c>
      <c r="AS2764" s="13">
        <f t="shared" si="3952"/>
        <v>8.8739734538861546E-3</v>
      </c>
      <c r="AT2764" s="13">
        <f t="shared" si="3953"/>
        <v>3.9360128638587536E-3</v>
      </c>
      <c r="AU2764" s="13">
        <f t="shared" si="3954"/>
        <v>1.1638677491330664E-3</v>
      </c>
      <c r="AV2764" s="13">
        <f t="shared" si="3955"/>
        <v>2.581142740748192E-4</v>
      </c>
      <c r="AW2764" s="13">
        <f t="shared" si="3956"/>
        <v>1.9880004640354516E-6</v>
      </c>
      <c r="AX2764" s="13">
        <f t="shared" si="3957"/>
        <v>4.7874885419092756E-5</v>
      </c>
      <c r="AY2764" s="13">
        <f t="shared" si="3958"/>
        <v>8.4342787968983546E-5</v>
      </c>
      <c r="AZ2764" s="13">
        <f t="shared" si="3959"/>
        <v>7.4294756218298285E-5</v>
      </c>
      <c r="BA2764" s="13">
        <f t="shared" si="3960"/>
        <v>4.3629186201165982E-5</v>
      </c>
      <c r="BB2764" s="13">
        <f t="shared" si="3961"/>
        <v>1.9215749389327626E-5</v>
      </c>
      <c r="BC2764" s="13">
        <f t="shared" si="3962"/>
        <v>6.7706057663496188E-6</v>
      </c>
      <c r="BD2764" s="13">
        <f t="shared" si="3963"/>
        <v>2.9372350383595693E-3</v>
      </c>
      <c r="BE2764" s="13">
        <f t="shared" si="3964"/>
        <v>2.6055960061717449E-3</v>
      </c>
      <c r="BF2764" s="13">
        <f t="shared" si="3965"/>
        <v>1.1557009328013877E-3</v>
      </c>
      <c r="BG2764" s="13">
        <f t="shared" si="3966"/>
        <v>3.4173746119616481E-4</v>
      </c>
      <c r="BH2764" s="13">
        <f t="shared" si="3967"/>
        <v>7.578809257883727E-5</v>
      </c>
      <c r="BI2764" s="13">
        <f t="shared" si="3968"/>
        <v>1.3446193359390175E-5</v>
      </c>
      <c r="BJ2764" s="14">
        <f t="shared" si="3969"/>
        <v>0.18674455489972336</v>
      </c>
      <c r="BK2764" s="14">
        <f t="shared" si="3970"/>
        <v>0.23283209160423704</v>
      </c>
      <c r="BL2764" s="14">
        <f t="shared" si="3971"/>
        <v>0.51372107113789467</v>
      </c>
      <c r="BM2764" s="14">
        <f t="shared" si="3972"/>
        <v>0.4914341474865534</v>
      </c>
      <c r="BN2764" s="14">
        <f t="shared" si="3973"/>
        <v>0.50624255565594145</v>
      </c>
    </row>
    <row r="2765" spans="1:66" x14ac:dyDescent="0.25">
      <c r="A2765" t="s">
        <v>344</v>
      </c>
      <c r="B2765" t="s">
        <v>206</v>
      </c>
      <c r="C2765" t="s">
        <v>199</v>
      </c>
      <c r="D2765" s="7" t="s">
        <v>511</v>
      </c>
      <c r="E2765" s="10">
        <f>VLOOKUP(A2765,home!$A$2:$E$405,3,FALSE)</f>
        <v>1.3976999999999999</v>
      </c>
      <c r="F2765" s="10">
        <f>VLOOKUP(B2765,home!$B$2:$E$405,3,FALSE)</f>
        <v>0.97909999999999997</v>
      </c>
      <c r="G2765" s="10">
        <f>VLOOKUP(C2765,away!$B$2:$E$405,4,FALSE)</f>
        <v>0.86609999999999998</v>
      </c>
      <c r="H2765" s="10">
        <f>VLOOKUP(A2765,away!$A$2:$E$405,3,FALSE)</f>
        <v>1.0585</v>
      </c>
      <c r="I2765" s="10">
        <f>VLOOKUP(C2765,away!$B$2:$E$405,3,FALSE)</f>
        <v>1.3425</v>
      </c>
      <c r="J2765" s="10">
        <f>VLOOKUP(B2765,home!$B$2:$E$405,4,FALSE)</f>
        <v>0.89500000000000002</v>
      </c>
      <c r="K2765" s="12">
        <f t="shared" si="3918"/>
        <v>1.1852475174269999</v>
      </c>
      <c r="L2765" s="12">
        <f t="shared" si="3919"/>
        <v>1.2718274437500001</v>
      </c>
      <c r="M2765" s="13">
        <f t="shared" si="3920"/>
        <v>8.568521735675752E-2</v>
      </c>
      <c r="N2765" s="13">
        <f t="shared" si="3921"/>
        <v>0.10155819115228971</v>
      </c>
      <c r="O2765" s="13">
        <f t="shared" si="3922"/>
        <v>0.10897681095800806</v>
      </c>
      <c r="P2765" s="13">
        <f t="shared" si="3923"/>
        <v>0.1291644946450905</v>
      </c>
      <c r="Q2765" s="13">
        <f t="shared" si="3924"/>
        <v>6.0185796968814063E-2</v>
      </c>
      <c r="R2765" s="13">
        <f t="shared" si="3925"/>
        <v>6.9299849454375201E-2</v>
      </c>
      <c r="S2765" s="13">
        <f t="shared" si="3926"/>
        <v>4.8676618883566058E-2</v>
      </c>
      <c r="T2765" s="13">
        <f t="shared" si="3927"/>
        <v>7.6545948308903294E-2</v>
      </c>
      <c r="U2765" s="13">
        <f t="shared" si="3928"/>
        <v>8.2137474523863011E-2</v>
      </c>
      <c r="V2765" s="13">
        <f t="shared" si="3929"/>
        <v>8.1529567994206124E-3</v>
      </c>
      <c r="W2765" s="13">
        <f t="shared" si="3930"/>
        <v>2.3778355480550784E-2</v>
      </c>
      <c r="X2765" s="13">
        <f t="shared" si="3931"/>
        <v>3.024196506740771E-2</v>
      </c>
      <c r="Y2765" s="13">
        <f t="shared" si="3932"/>
        <v>1.9231280562828974E-2</v>
      </c>
      <c r="Z2765" s="13">
        <f t="shared" si="3933"/>
        <v>2.937915012793928E-2</v>
      </c>
      <c r="AA2765" s="13">
        <f t="shared" si="3934"/>
        <v>3.4821564753255145E-2</v>
      </c>
      <c r="AB2765" s="13">
        <f t="shared" si="3935"/>
        <v>2.0636086588359599E-2</v>
      </c>
      <c r="AC2765" s="13">
        <f t="shared" si="3936"/>
        <v>7.6812589247152619E-4</v>
      </c>
      <c r="AD2765" s="13">
        <f t="shared" si="3937"/>
        <v>7.0458092004548733E-3</v>
      </c>
      <c r="AE2765" s="13">
        <f t="shared" si="3938"/>
        <v>8.9610535045647529E-3</v>
      </c>
      <c r="AF2765" s="13">
        <f t="shared" si="3939"/>
        <v>5.6984568860087856E-3</v>
      </c>
      <c r="AG2765" s="13">
        <f t="shared" si="3940"/>
        <v>2.415817951550713E-3</v>
      </c>
      <c r="AH2765" s="13">
        <f t="shared" si="3941"/>
        <v>9.3413023516911251E-3</v>
      </c>
      <c r="AI2765" s="13">
        <f t="shared" si="3942"/>
        <v>1.1071755421876901E-2</v>
      </c>
      <c r="AJ2765" s="13">
        <f t="shared" si="3943"/>
        <v>6.5613853136692627E-3</v>
      </c>
      <c r="AK2765" s="13">
        <f t="shared" si="3944"/>
        <v>2.5922885513028249E-3</v>
      </c>
      <c r="AL2765" s="13">
        <f t="shared" si="3945"/>
        <v>4.631585040476964E-5</v>
      </c>
      <c r="AM2765" s="13">
        <f t="shared" si="3946"/>
        <v>1.6702055726206901E-3</v>
      </c>
      <c r="AN2765" s="13">
        <f t="shared" si="3947"/>
        <v>2.1242132839631774E-3</v>
      </c>
      <c r="AO2765" s="13">
        <f t="shared" si="3948"/>
        <v>1.3508163754613405E-3</v>
      </c>
      <c r="AP2765" s="13">
        <f t="shared" si="3949"/>
        <v>5.7266844592621232E-4</v>
      </c>
      <c r="AQ2765" s="13">
        <f t="shared" si="3950"/>
        <v>1.8208386142465495E-4</v>
      </c>
      <c r="AR2765" s="13">
        <f t="shared" si="3951"/>
        <v>2.3761049382494382E-3</v>
      </c>
      <c r="AS2765" s="13">
        <f t="shared" si="3952"/>
        <v>2.8162724792061807E-3</v>
      </c>
      <c r="AT2765" s="13">
        <f t="shared" si="3953"/>
        <v>1.6689899821885545E-3</v>
      </c>
      <c r="AU2765" s="13">
        <f t="shared" si="3954"/>
        <v>6.5938874433317258E-4</v>
      </c>
      <c r="AV2765" s="13">
        <f t="shared" si="3955"/>
        <v>1.9538471806004976E-4</v>
      </c>
      <c r="AW2765" s="13">
        <f t="shared" si="3956"/>
        <v>1.9393865891844096E-6</v>
      </c>
      <c r="AX2765" s="13">
        <f t="shared" si="3957"/>
        <v>3.2993450142356927E-4</v>
      </c>
      <c r="AY2765" s="13">
        <f t="shared" si="3958"/>
        <v>4.1961975355046886E-4</v>
      </c>
      <c r="AZ2765" s="13">
        <f t="shared" si="3959"/>
        <v>2.6684195925254895E-4</v>
      </c>
      <c r="BA2765" s="13">
        <f t="shared" si="3960"/>
        <v>1.1312564230713699E-4</v>
      </c>
      <c r="BB2765" s="13">
        <f t="shared" si="3961"/>
        <v>3.5969074119515729E-5</v>
      </c>
      <c r="BC2765" s="13">
        <f t="shared" si="3962"/>
        <v>9.1492911182955958E-6</v>
      </c>
      <c r="BD2765" s="13">
        <f t="shared" si="3963"/>
        <v>5.03665911615922E-4</v>
      </c>
      <c r="BE2765" s="13">
        <f t="shared" si="3964"/>
        <v>5.9696877135537814E-4</v>
      </c>
      <c r="BF2765" s="13">
        <f t="shared" si="3965"/>
        <v>3.5377787711520425E-4</v>
      </c>
      <c r="BG2765" s="13">
        <f t="shared" si="3966"/>
        <v>1.3977145019046343E-4</v>
      </c>
      <c r="BH2765" s="13">
        <f t="shared" si="3967"/>
        <v>4.1415941086354558E-5</v>
      </c>
      <c r="BI2765" s="13">
        <f t="shared" si="3968"/>
        <v>9.8176282709009221E-6</v>
      </c>
      <c r="BJ2765" s="14">
        <f t="shared" si="3969"/>
        <v>0.34273730284454135</v>
      </c>
      <c r="BK2765" s="14">
        <f t="shared" si="3970"/>
        <v>0.27291334918126153</v>
      </c>
      <c r="BL2765" s="14">
        <f t="shared" si="3971"/>
        <v>0.35480007635807281</v>
      </c>
      <c r="BM2765" s="14">
        <f t="shared" si="3972"/>
        <v>0.4445418376095186</v>
      </c>
      <c r="BN2765" s="14">
        <f t="shared" si="3973"/>
        <v>0.55487036053533501</v>
      </c>
    </row>
    <row r="2766" spans="1:66" x14ac:dyDescent="0.25">
      <c r="A2766" t="s">
        <v>344</v>
      </c>
      <c r="B2766" t="s">
        <v>202</v>
      </c>
      <c r="C2766" t="s">
        <v>209</v>
      </c>
      <c r="D2766" s="7" t="s">
        <v>511</v>
      </c>
      <c r="E2766" s="10">
        <f>VLOOKUP(A2766,home!$A$2:$E$405,3,FALSE)</f>
        <v>1.3976999999999999</v>
      </c>
      <c r="F2766" s="10">
        <f>VLOOKUP(B2766,home!$B$2:$E$405,3,FALSE)</f>
        <v>1.2358</v>
      </c>
      <c r="G2766" s="10">
        <f>VLOOKUP(C2766,away!$B$2:$E$405,4,FALSE)</f>
        <v>0.98799999999999999</v>
      </c>
      <c r="H2766" s="10">
        <f>VLOOKUP(A2766,away!$A$2:$E$405,3,FALSE)</f>
        <v>1.0585</v>
      </c>
      <c r="I2766" s="10">
        <f>VLOOKUP(C2766,away!$B$2:$E$405,3,FALSE)</f>
        <v>1.2146999999999999</v>
      </c>
      <c r="J2766" s="10">
        <f>VLOOKUP(B2766,home!$B$2:$E$405,4,FALSE)</f>
        <v>0.77300000000000002</v>
      </c>
      <c r="K2766" s="12">
        <f t="shared" si="3918"/>
        <v>1.7065503280799998</v>
      </c>
      <c r="L2766" s="12">
        <f t="shared" si="3919"/>
        <v>0.99389244134999988</v>
      </c>
      <c r="M2766" s="13">
        <f t="shared" si="3920"/>
        <v>6.7175762779853557E-2</v>
      </c>
      <c r="N2766" s="13">
        <f t="shared" si="3921"/>
        <v>0.11463882001098334</v>
      </c>
      <c r="O2766" s="13">
        <f t="shared" si="3922"/>
        <v>6.6765482868817103E-2</v>
      </c>
      <c r="P2766" s="13">
        <f t="shared" si="3923"/>
        <v>0.11393865669419945</v>
      </c>
      <c r="Q2766" s="13">
        <f t="shared" si="3924"/>
        <v>9.7818457950223855E-2</v>
      </c>
      <c r="R2766" s="13">
        <f t="shared" si="3925"/>
        <v>3.3178854383200111E-2</v>
      </c>
      <c r="S2766" s="13">
        <f t="shared" si="3926"/>
        <v>4.8313621431523332E-2</v>
      </c>
      <c r="T2766" s="13">
        <f t="shared" si="3927"/>
        <v>9.7221025981240286E-2</v>
      </c>
      <c r="U2766" s="13">
        <f t="shared" si="3928"/>
        <v>5.6621384832968691E-2</v>
      </c>
      <c r="V2766" s="13">
        <f t="shared" si="3929"/>
        <v>9.105117841683448E-3</v>
      </c>
      <c r="W2766" s="13">
        <f t="shared" si="3930"/>
        <v>5.564404050241141E-2</v>
      </c>
      <c r="X2766" s="13">
        <f t="shared" si="3931"/>
        <v>5.5304191261519947E-2</v>
      </c>
      <c r="Y2766" s="13">
        <f t="shared" si="3932"/>
        <v>2.748320883489969E-2</v>
      </c>
      <c r="Z2766" s="13">
        <f t="shared" si="3933"/>
        <v>1.0992070861371637E-2</v>
      </c>
      <c r="AA2766" s="13">
        <f t="shared" si="3934"/>
        <v>1.8758522134752372E-2</v>
      </c>
      <c r="AB2766" s="13">
        <f t="shared" si="3935"/>
        <v>1.6006181051678805E-2</v>
      </c>
      <c r="AC2766" s="13">
        <f t="shared" si="3936"/>
        <v>9.6521503161380061E-4</v>
      </c>
      <c r="AD2766" s="13">
        <f t="shared" si="3937"/>
        <v>2.3739838893771747E-2</v>
      </c>
      <c r="AE2766" s="13">
        <f t="shared" si="3938"/>
        <v>2.359484643538648E-2</v>
      </c>
      <c r="AF2766" s="13">
        <f t="shared" si="3939"/>
        <v>1.1725369763472304E-2</v>
      </c>
      <c r="AG2766" s="13">
        <f t="shared" si="3940"/>
        <v>3.8845854599829873E-3</v>
      </c>
      <c r="AH2766" s="13">
        <f t="shared" si="3941"/>
        <v>2.7312340359752123E-3</v>
      </c>
      <c r="AI2766" s="13">
        <f t="shared" si="3942"/>
        <v>4.6609883401567609E-3</v>
      </c>
      <c r="AJ2766" s="13">
        <f t="shared" si="3943"/>
        <v>3.9771055905357877E-3</v>
      </c>
      <c r="AK2766" s="13">
        <f t="shared" si="3944"/>
        <v>2.2623769501125507E-3</v>
      </c>
      <c r="AL2766" s="13">
        <f t="shared" si="3945"/>
        <v>6.5485109254975496E-5</v>
      </c>
      <c r="AM2766" s="13">
        <f t="shared" si="3946"/>
        <v>8.1026459705464977E-3</v>
      </c>
      <c r="AN2766" s="13">
        <f t="shared" si="3947"/>
        <v>8.0531585850611969E-3</v>
      </c>
      <c r="AO2766" s="13">
        <f t="shared" si="3948"/>
        <v>4.0019867233425915E-3</v>
      </c>
      <c r="AP2766" s="13">
        <f t="shared" si="3949"/>
        <v>1.325848118237752E-3</v>
      </c>
      <c r="AQ2766" s="13">
        <f t="shared" si="3950"/>
        <v>3.2943760577365555E-4</v>
      </c>
      <c r="AR2766" s="13">
        <f t="shared" si="3951"/>
        <v>5.4291057278272367E-4</v>
      </c>
      <c r="AS2766" s="13">
        <f t="shared" si="3952"/>
        <v>9.2650421610045771E-4</v>
      </c>
      <c r="AT2766" s="13">
        <f t="shared" si="3953"/>
        <v>7.9056303697686969E-4</v>
      </c>
      <c r="AU2766" s="13">
        <f t="shared" si="3954"/>
        <v>4.4971187004026611E-4</v>
      </c>
      <c r="AV2766" s="13">
        <f t="shared" si="3955"/>
        <v>1.9186398483967161E-4</v>
      </c>
      <c r="AW2766" s="13">
        <f t="shared" si="3956"/>
        <v>3.0853081334792615E-6</v>
      </c>
      <c r="AX2766" s="13">
        <f t="shared" si="3957"/>
        <v>2.3045955232253719E-3</v>
      </c>
      <c r="AY2766" s="13">
        <f t="shared" si="3958"/>
        <v>2.2905200709027454E-3</v>
      </c>
      <c r="AZ2766" s="13">
        <f t="shared" si="3959"/>
        <v>1.1382652926153519E-3</v>
      </c>
      <c r="BA2766" s="13">
        <f t="shared" si="3960"/>
        <v>3.7710442352714815E-4</v>
      </c>
      <c r="BB2766" s="13">
        <f t="shared" si="3961"/>
        <v>9.3700309035820372E-5</v>
      </c>
      <c r="BC2766" s="13">
        <f t="shared" si="3962"/>
        <v>1.8625605780572201E-5</v>
      </c>
      <c r="BD2766" s="13">
        <f t="shared" si="3963"/>
        <v>8.9932452436291305E-5</v>
      </c>
      <c r="BE2766" s="13">
        <f t="shared" si="3964"/>
        <v>1.5347425621019191E-4</v>
      </c>
      <c r="BF2766" s="13">
        <f t="shared" si="3965"/>
        <v>1.3095577114366852E-4</v>
      </c>
      <c r="BG2766" s="13">
        <f t="shared" si="3966"/>
        <v>7.4494204736398972E-5</v>
      </c>
      <c r="BH2766" s="13">
        <f t="shared" si="3967"/>
        <v>3.1782027383240086E-5</v>
      </c>
      <c r="BI2766" s="13">
        <f t="shared" si="3968"/>
        <v>1.0847525851583175E-5</v>
      </c>
      <c r="BJ2766" s="14">
        <f t="shared" si="3969"/>
        <v>0.53909027332194071</v>
      </c>
      <c r="BK2766" s="14">
        <f t="shared" si="3970"/>
        <v>0.24185437895903131</v>
      </c>
      <c r="BL2766" s="14">
        <f t="shared" si="3971"/>
        <v>0.20835517010669877</v>
      </c>
      <c r="BM2766" s="14">
        <f t="shared" si="3972"/>
        <v>0.50448842379899539</v>
      </c>
      <c r="BN2766" s="14">
        <f t="shared" si="3973"/>
        <v>0.49351603468727745</v>
      </c>
    </row>
    <row r="2767" spans="1:66" x14ac:dyDescent="0.25">
      <c r="A2767" t="s">
        <v>344</v>
      </c>
      <c r="B2767" t="s">
        <v>203</v>
      </c>
      <c r="C2767" t="s">
        <v>211</v>
      </c>
      <c r="D2767" s="7" t="s">
        <v>511</v>
      </c>
      <c r="E2767" s="10">
        <f>VLOOKUP(A2767,home!$A$2:$E$405,3,FALSE)</f>
        <v>1.3976999999999999</v>
      </c>
      <c r="F2767" s="10">
        <f>VLOOKUP(B2767,home!$B$2:$E$405,3,FALSE)</f>
        <v>0.82279999999999998</v>
      </c>
      <c r="G2767" s="10">
        <f>VLOOKUP(C2767,away!$B$2:$E$405,4,FALSE)</f>
        <v>0.85860000000000003</v>
      </c>
      <c r="H2767" s="10">
        <f>VLOOKUP(A2767,away!$A$2:$E$405,3,FALSE)</f>
        <v>1.0585</v>
      </c>
      <c r="I2767" s="10">
        <f>VLOOKUP(C2767,away!$B$2:$E$405,3,FALSE)</f>
        <v>0.70850000000000002</v>
      </c>
      <c r="J2767" s="10">
        <f>VLOOKUP(B2767,home!$B$2:$E$405,4,FALSE)</f>
        <v>0.94469999999999998</v>
      </c>
      <c r="K2767" s="12">
        <f t="shared" si="3918"/>
        <v>0.98741366301599987</v>
      </c>
      <c r="L2767" s="12">
        <f t="shared" si="3919"/>
        <v>0.70847516707500002</v>
      </c>
      <c r="M2767" s="13">
        <f t="shared" si="3920"/>
        <v>0.18343611301022475</v>
      </c>
      <c r="N2767" s="13">
        <f t="shared" si="3921"/>
        <v>0.18112732427684289</v>
      </c>
      <c r="O2767" s="13">
        <f t="shared" si="3922"/>
        <v>0.12995993081250756</v>
      </c>
      <c r="P2767" s="13">
        <f t="shared" si="3923"/>
        <v>0.12832421132888397</v>
      </c>
      <c r="Q2767" s="13">
        <f t="shared" si="3924"/>
        <v>8.9423797368242144E-2</v>
      </c>
      <c r="R2767" s="13">
        <f t="shared" si="3925"/>
        <v>4.6036691847723368E-2</v>
      </c>
      <c r="S2767" s="13">
        <f t="shared" si="3926"/>
        <v>2.2442559078132831E-2</v>
      </c>
      <c r="T2767" s="13">
        <f t="shared" si="3927"/>
        <v>6.3354539780946295E-2</v>
      </c>
      <c r="U2767" s="13">
        <f t="shared" si="3928"/>
        <v>4.5457258530499339E-2</v>
      </c>
      <c r="V2767" s="13">
        <f t="shared" si="3929"/>
        <v>1.7444303430424999E-3</v>
      </c>
      <c r="W2767" s="13">
        <f t="shared" si="3930"/>
        <v>2.9432759773392173E-2</v>
      </c>
      <c r="X2767" s="13">
        <f t="shared" si="3931"/>
        <v>2.0852379397932358E-2</v>
      </c>
      <c r="Y2767" s="13">
        <f t="shared" si="3932"/>
        <v>7.3866964889307074E-3</v>
      </c>
      <c r="Z2767" s="13">
        <f t="shared" si="3933"/>
        <v>1.0871950982798702E-2</v>
      </c>
      <c r="AA2767" s="13">
        <f t="shared" si="3934"/>
        <v>1.0735112944055665E-2</v>
      </c>
      <c r="AB2767" s="13">
        <f t="shared" si="3935"/>
        <v>5.2999985974902398E-3</v>
      </c>
      <c r="AC2767" s="13">
        <f t="shared" si="3936"/>
        <v>7.6270644148129679E-5</v>
      </c>
      <c r="AD2767" s="13">
        <f t="shared" si="3937"/>
        <v>7.2655772851287813E-3</v>
      </c>
      <c r="AE2767" s="13">
        <f t="shared" si="3938"/>
        <v>5.1474810809779385E-3</v>
      </c>
      <c r="AF2767" s="13">
        <f t="shared" si="3939"/>
        <v>1.8234312594306232E-3</v>
      </c>
      <c r="AG2767" s="13">
        <f t="shared" si="3940"/>
        <v>4.3061858872496289E-4</v>
      </c>
      <c r="AH2767" s="13">
        <f t="shared" si="3941"/>
        <v>1.9256268222423798E-3</v>
      </c>
      <c r="AI2767" s="13">
        <f t="shared" si="3942"/>
        <v>1.9013902341522078E-3</v>
      </c>
      <c r="AJ2767" s="13">
        <f t="shared" si="3943"/>
        <v>9.3872934796354059E-4</v>
      </c>
      <c r="AK2767" s="13">
        <f t="shared" si="3944"/>
        <v>3.0897139468443358E-4</v>
      </c>
      <c r="AL2767" s="13">
        <f t="shared" si="3945"/>
        <v>2.1342297538346032E-6</v>
      </c>
      <c r="AM2767" s="13">
        <f t="shared" si="3946"/>
        <v>1.4348260562069713E-3</v>
      </c>
      <c r="AN2767" s="13">
        <f t="shared" si="3947"/>
        <v>1.0165386298947973E-3</v>
      </c>
      <c r="AO2767" s="13">
        <f t="shared" si="3948"/>
        <v>3.6009618782645406E-4</v>
      </c>
      <c r="AP2767" s="13">
        <f t="shared" si="3949"/>
        <v>8.5039735611139219E-5</v>
      </c>
      <c r="AQ2767" s="13">
        <f t="shared" si="3950"/>
        <v>1.5062135223778919E-5</v>
      </c>
      <c r="AR2767" s="13">
        <f t="shared" si="3951"/>
        <v>2.7285175692245441E-4</v>
      </c>
      <c r="AS2767" s="13">
        <f t="shared" si="3952"/>
        <v>2.6941755276315186E-4</v>
      </c>
      <c r="AT2767" s="13">
        <f t="shared" si="3953"/>
        <v>1.330132863273351E-4</v>
      </c>
      <c r="AU2767" s="13">
        <f t="shared" si="3954"/>
        <v>4.3779712094089988E-5</v>
      </c>
      <c r="AV2767" s="13">
        <f t="shared" si="3955"/>
        <v>1.0807171471152815E-5</v>
      </c>
      <c r="AW2767" s="13">
        <f t="shared" si="3956"/>
        <v>4.1472711831254206E-8</v>
      </c>
      <c r="AX2767" s="13">
        <f t="shared" si="3957"/>
        <v>2.3612780865835432E-4</v>
      </c>
      <c r="AY2767" s="13">
        <f t="shared" si="3958"/>
        <v>1.6729068869028121E-4</v>
      </c>
      <c r="AZ2767" s="13">
        <f t="shared" si="3959"/>
        <v>5.9260649309969397E-5</v>
      </c>
      <c r="BA2767" s="13">
        <f t="shared" si="3960"/>
        <v>1.3994899473617854E-5</v>
      </c>
      <c r="BB2767" s="13">
        <f t="shared" si="3961"/>
        <v>2.4787596856923089E-6</v>
      </c>
      <c r="BC2767" s="13">
        <f t="shared" si="3962"/>
        <v>3.5122793649192675E-7</v>
      </c>
      <c r="BD2767" s="13">
        <f t="shared" si="3963"/>
        <v>3.2218115678723852E-5</v>
      </c>
      <c r="BE2767" s="13">
        <f t="shared" si="3964"/>
        <v>3.1812607617801932E-5</v>
      </c>
      <c r="BF2767" s="13">
        <f t="shared" si="3965"/>
        <v>1.5706101708992253E-5</v>
      </c>
      <c r="BG2767" s="13">
        <f t="shared" si="3966"/>
        <v>5.1694731400592997E-6</v>
      </c>
      <c r="BH2767" s="13">
        <f t="shared" si="3967"/>
        <v>1.2761021022721936E-6</v>
      </c>
      <c r="BI2767" s="13">
        <f t="shared" si="3968"/>
        <v>2.5200813023740103E-7</v>
      </c>
      <c r="BJ2767" s="14">
        <f t="shared" si="3969"/>
        <v>0.40963567207906643</v>
      </c>
      <c r="BK2767" s="14">
        <f t="shared" si="3970"/>
        <v>0.33619300932287621</v>
      </c>
      <c r="BL2767" s="14">
        <f t="shared" si="3971"/>
        <v>0.24338001441927498</v>
      </c>
      <c r="BM2767" s="14">
        <f t="shared" si="3972"/>
        <v>0.24160532894361328</v>
      </c>
      <c r="BN2767" s="14">
        <f t="shared" si="3973"/>
        <v>0.75830806864442468</v>
      </c>
    </row>
    <row r="2768" spans="1:66" x14ac:dyDescent="0.25">
      <c r="A2768" t="s">
        <v>344</v>
      </c>
      <c r="B2768" t="s">
        <v>214</v>
      </c>
      <c r="C2768" t="s">
        <v>205</v>
      </c>
      <c r="D2768" s="7" t="s">
        <v>511</v>
      </c>
      <c r="E2768" s="10">
        <f>VLOOKUP(A2768,home!$A$2:$E$405,3,FALSE)</f>
        <v>1.3976999999999999</v>
      </c>
      <c r="F2768" s="10">
        <f>VLOOKUP(B2768,home!$B$2:$E$405,3,FALSE)</f>
        <v>1.0731999999999999</v>
      </c>
      <c r="G2768" s="10">
        <f>VLOOKUP(C2768,away!$B$2:$E$405,4,FALSE)</f>
        <v>1.4309000000000001</v>
      </c>
      <c r="H2768" s="10">
        <f>VLOOKUP(A2768,away!$A$2:$E$405,3,FALSE)</f>
        <v>1.0585</v>
      </c>
      <c r="I2768" s="10">
        <f>VLOOKUP(C2768,away!$B$2:$E$405,3,FALSE)</f>
        <v>1.1114999999999999</v>
      </c>
      <c r="J2768" s="10">
        <f>VLOOKUP(B2768,home!$B$2:$E$405,4,FALSE)</f>
        <v>0.6613</v>
      </c>
      <c r="K2768" s="12">
        <f t="shared" si="3918"/>
        <v>2.1463666556759997</v>
      </c>
      <c r="L2768" s="12">
        <f t="shared" si="3919"/>
        <v>0.77803449457499996</v>
      </c>
      <c r="M2768" s="13">
        <f t="shared" si="3920"/>
        <v>5.36968386245767E-2</v>
      </c>
      <c r="N2768" s="13">
        <f t="shared" si="3921"/>
        <v>0.11525310393900652</v>
      </c>
      <c r="O2768" s="13">
        <f t="shared" si="3922"/>
        <v>4.1777992699547871E-2</v>
      </c>
      <c r="P2768" s="13">
        <f t="shared" si="3923"/>
        <v>8.9670890471384879E-2</v>
      </c>
      <c r="Q2768" s="13">
        <f t="shared" si="3924"/>
        <v>0.12368770962892194</v>
      </c>
      <c r="R2768" s="13">
        <f t="shared" si="3925"/>
        <v>1.6252359717175379E-2</v>
      </c>
      <c r="S2768" s="13">
        <f t="shared" si="3926"/>
        <v>3.7436415270874296E-2</v>
      </c>
      <c r="T2768" s="13">
        <f t="shared" si="3927"/>
        <v>9.6233304646277634E-2</v>
      </c>
      <c r="U2768" s="13">
        <f t="shared" si="3928"/>
        <v>3.4883522972997044E-2</v>
      </c>
      <c r="V2768" s="13">
        <f t="shared" si="3929"/>
        <v>6.9463156064531704E-3</v>
      </c>
      <c r="W2768" s="13">
        <f t="shared" si="3930"/>
        <v>8.8493058554817761E-2</v>
      </c>
      <c r="X2768" s="13">
        <f t="shared" si="3931"/>
        <v>6.8850652086093506E-2</v>
      </c>
      <c r="Y2768" s="13">
        <f t="shared" si="3932"/>
        <v>2.6784091148481459E-2</v>
      </c>
      <c r="Z2768" s="13">
        <f t="shared" si="3933"/>
        <v>4.2149654927345469E-3</v>
      </c>
      <c r="AA2768" s="13">
        <f t="shared" si="3934"/>
        <v>9.0468613884303901E-3</v>
      </c>
      <c r="AB2768" s="13">
        <f t="shared" si="3935"/>
        <v>9.7089408113248364E-3</v>
      </c>
      <c r="AC2768" s="13">
        <f t="shared" si="3936"/>
        <v>7.249988103126949E-4</v>
      </c>
      <c r="AD2768" s="13">
        <f t="shared" si="3937"/>
        <v>4.7484637535211177E-2</v>
      </c>
      <c r="AE2768" s="13">
        <f t="shared" si="3938"/>
        <v>3.6944685964785097E-2</v>
      </c>
      <c r="AF2768" s="13">
        <f t="shared" si="3939"/>
        <v>1.4372120035921832E-2</v>
      </c>
      <c r="AG2768" s="13">
        <f t="shared" si="3940"/>
        <v>3.727335049373226E-3</v>
      </c>
      <c r="AH2768" s="13">
        <f t="shared" si="3941"/>
        <v>8.1984713669769696E-4</v>
      </c>
      <c r="AI2768" s="13">
        <f t="shared" si="3942"/>
        <v>1.7596925569593796E-3</v>
      </c>
      <c r="AJ2768" s="13">
        <f t="shared" si="3943"/>
        <v>1.8884727142494267E-3</v>
      </c>
      <c r="AK2768" s="13">
        <f t="shared" si="3944"/>
        <v>1.3511182880063064E-3</v>
      </c>
      <c r="AL2768" s="13">
        <f t="shared" si="3945"/>
        <v>4.8428392118919804E-5</v>
      </c>
      <c r="AM2768" s="13">
        <f t="shared" si="3946"/>
        <v>2.0383888532487633E-2</v>
      </c>
      <c r="AN2768" s="13">
        <f t="shared" si="3947"/>
        <v>1.5859368411847152E-2</v>
      </c>
      <c r="AO2768" s="13">
        <f t="shared" si="3948"/>
        <v>6.1695678432951082E-3</v>
      </c>
      <c r="AP2768" s="13">
        <f t="shared" si="3949"/>
        <v>1.6000455329014281E-3</v>
      </c>
      <c r="AQ2768" s="13">
        <f t="shared" si="3950"/>
        <v>3.112226543719872E-4</v>
      </c>
      <c r="AR2768" s="13">
        <f t="shared" si="3951"/>
        <v>1.2757387052587073E-4</v>
      </c>
      <c r="AS2768" s="13">
        <f t="shared" si="3952"/>
        <v>2.7382030183225611E-4</v>
      </c>
      <c r="AT2768" s="13">
        <f t="shared" si="3953"/>
        <v>2.9385938274994626E-4</v>
      </c>
      <c r="AU2768" s="13">
        <f t="shared" si="3954"/>
        <v>2.1024332686400519E-4</v>
      </c>
      <c r="AV2768" s="13">
        <f t="shared" si="3955"/>
        <v>1.1281481658982279E-4</v>
      </c>
      <c r="AW2768" s="13">
        <f t="shared" si="3956"/>
        <v>2.2464684020695087E-6</v>
      </c>
      <c r="AX2768" s="13">
        <f t="shared" si="3957"/>
        <v>7.2918831098579715E-3</v>
      </c>
      <c r="AY2768" s="13">
        <f t="shared" si="3958"/>
        <v>5.6733365898783261E-3</v>
      </c>
      <c r="AZ2768" s="13">
        <f t="shared" si="3959"/>
        <v>2.2070257831299182E-3</v>
      </c>
      <c r="BA2768" s="13">
        <f t="shared" si="3960"/>
        <v>5.7238072989716001E-4</v>
      </c>
      <c r="BB2768" s="13">
        <f t="shared" si="3961"/>
        <v>1.1133298797250158E-4</v>
      </c>
      <c r="BC2768" s="13">
        <f t="shared" si="3962"/>
        <v>1.7324181005341966E-5</v>
      </c>
      <c r="BD2768" s="13">
        <f t="shared" si="3963"/>
        <v>1.6542811979262055E-5</v>
      </c>
      <c r="BE2768" s="13">
        <f t="shared" si="3964"/>
        <v>3.5506940023405553E-5</v>
      </c>
      <c r="BF2768" s="13">
        <f t="shared" si="3965"/>
        <v>3.8105456055662651E-5</v>
      </c>
      <c r="BG2768" s="13">
        <f t="shared" si="3966"/>
        <v>2.7262760092400466E-5</v>
      </c>
      <c r="BH2768" s="13">
        <f t="shared" si="3967"/>
        <v>1.4628969801005682E-5</v>
      </c>
      <c r="BI2768" s="13">
        <f t="shared" si="3968"/>
        <v>6.2798265975539462E-6</v>
      </c>
      <c r="BJ2768" s="14">
        <f t="shared" si="3969"/>
        <v>0.68202807494553441</v>
      </c>
      <c r="BK2768" s="14">
        <f t="shared" si="3970"/>
        <v>0.19419722376559895</v>
      </c>
      <c r="BL2768" s="14">
        <f t="shared" si="3971"/>
        <v>0.11864544674849953</v>
      </c>
      <c r="BM2768" s="14">
        <f t="shared" si="3972"/>
        <v>0.55307572575027819</v>
      </c>
      <c r="BN2768" s="14">
        <f t="shared" si="3973"/>
        <v>0.4403388950806133</v>
      </c>
    </row>
    <row r="2769" spans="1:66" x14ac:dyDescent="0.25">
      <c r="A2769" t="s">
        <v>346</v>
      </c>
      <c r="B2769" t="s">
        <v>244</v>
      </c>
      <c r="C2769" t="s">
        <v>322</v>
      </c>
      <c r="D2769" s="7" t="s">
        <v>511</v>
      </c>
      <c r="E2769" s="10">
        <f>VLOOKUP(A2769,home!$A$2:$E$405,3,FALSE)</f>
        <v>1.5866</v>
      </c>
      <c r="F2769" s="10">
        <f>VLOOKUP(B2769,home!$B$2:$E$405,3,FALSE)</f>
        <v>1.0714999999999999</v>
      </c>
      <c r="G2769" s="10">
        <f>VLOOKUP(C2769,away!$B$2:$E$405,4,FALSE)</f>
        <v>1.1345000000000001</v>
      </c>
      <c r="H2769" s="10">
        <f>VLOOKUP(A2769,away!$A$2:$E$405,3,FALSE)</f>
        <v>1.1788000000000001</v>
      </c>
      <c r="I2769" s="10">
        <f>VLOOKUP(C2769,away!$B$2:$E$405,3,FALSE)</f>
        <v>0.84830000000000005</v>
      </c>
      <c r="J2769" s="10">
        <f>VLOOKUP(B2769,home!$B$2:$E$405,4,FALSE)</f>
        <v>0.2545</v>
      </c>
      <c r="K2769" s="12">
        <f t="shared" si="3918"/>
        <v>1.9286975355499998</v>
      </c>
      <c r="L2769" s="12">
        <f t="shared" si="3919"/>
        <v>0.25449390218000006</v>
      </c>
      <c r="M2769" s="13">
        <f t="shared" si="3920"/>
        <v>0.112681340702106</v>
      </c>
      <c r="N2769" s="13">
        <f t="shared" si="3921"/>
        <v>0.21732822411462172</v>
      </c>
      <c r="O2769" s="13">
        <f t="shared" si="3922"/>
        <v>2.8676714098153019E-2</v>
      </c>
      <c r="P2769" s="13">
        <f t="shared" si="3923"/>
        <v>5.5308707808779667E-2</v>
      </c>
      <c r="Q2769" s="13">
        <f t="shared" si="3924"/>
        <v>0.20958020512766448</v>
      </c>
      <c r="R2769" s="13">
        <f t="shared" si="3925"/>
        <v>3.649024436269591E-3</v>
      </c>
      <c r="S2769" s="13">
        <f t="shared" si="3926"/>
        <v>6.7869558979692535E-3</v>
      </c>
      <c r="T2769" s="13">
        <f t="shared" si="3927"/>
        <v>5.3336884222624191E-2</v>
      </c>
      <c r="U2769" s="13">
        <f t="shared" si="3928"/>
        <v>7.0378644373948872E-3</v>
      </c>
      <c r="V2769" s="13">
        <f t="shared" si="3929"/>
        <v>3.7014682124625326E-4</v>
      </c>
      <c r="W2769" s="13">
        <f t="shared" si="3930"/>
        <v>0.13473894170992998</v>
      </c>
      <c r="X2769" s="13">
        <f t="shared" si="3931"/>
        <v>3.4290239051363643E-2</v>
      </c>
      <c r="Y2769" s="13">
        <f t="shared" si="3932"/>
        <v>4.3633283714332779E-3</v>
      </c>
      <c r="Z2769" s="13">
        <f t="shared" si="3933"/>
        <v>3.0955148931214113E-4</v>
      </c>
      <c r="AA2769" s="13">
        <f t="shared" si="3934"/>
        <v>5.9703119456215863E-4</v>
      </c>
      <c r="AB2769" s="13">
        <f t="shared" si="3935"/>
        <v>5.7574629679925393E-4</v>
      </c>
      <c r="AC2769" s="13">
        <f t="shared" si="3936"/>
        <v>1.1355219869976105E-5</v>
      </c>
      <c r="AD2769" s="13">
        <f t="shared" si="3937"/>
        <v>6.4967666204639271E-2</v>
      </c>
      <c r="AE2769" s="13">
        <f t="shared" si="3938"/>
        <v>1.6533874887946359E-2</v>
      </c>
      <c r="AF2769" s="13">
        <f t="shared" si="3939"/>
        <v>2.1038851691946897E-3</v>
      </c>
      <c r="AG2769" s="13">
        <f t="shared" si="3940"/>
        <v>1.7847531548232878E-4</v>
      </c>
      <c r="AH2769" s="13">
        <f t="shared" si="3941"/>
        <v>1.969474161016934E-5</v>
      </c>
      <c r="AI2769" s="13">
        <f t="shared" si="3942"/>
        <v>3.7985199606827638E-5</v>
      </c>
      <c r="AJ2769" s="13">
        <f t="shared" si="3943"/>
        <v>3.663098043453165E-5</v>
      </c>
      <c r="AK2769" s="13">
        <f t="shared" si="3944"/>
        <v>2.3550027229620482E-5</v>
      </c>
      <c r="AL2769" s="13">
        <f t="shared" si="3945"/>
        <v>2.2294464513101749E-7</v>
      </c>
      <c r="AM2769" s="13">
        <f t="shared" si="3946"/>
        <v>2.5060595539864547E-2</v>
      </c>
      <c r="AN2769" s="13">
        <f t="shared" si="3947"/>
        <v>6.3777687498948335E-3</v>
      </c>
      <c r="AO2769" s="13">
        <f t="shared" si="3948"/>
        <v>8.1155162818119834E-4</v>
      </c>
      <c r="AP2769" s="13">
        <f t="shared" si="3949"/>
        <v>6.8844980225455242E-5</v>
      </c>
      <c r="AQ2769" s="13">
        <f t="shared" si="3950"/>
        <v>4.3801569157702601E-6</v>
      </c>
      <c r="AR2769" s="13">
        <f t="shared" si="3951"/>
        <v>1.0024383289597627E-6</v>
      </c>
      <c r="AS2769" s="13">
        <f t="shared" si="3952"/>
        <v>1.9334003346055542E-6</v>
      </c>
      <c r="AT2769" s="13">
        <f t="shared" si="3953"/>
        <v>1.864472230292639E-6</v>
      </c>
      <c r="AU2769" s="13">
        <f t="shared" si="3954"/>
        <v>1.1986676652222748E-6</v>
      </c>
      <c r="AV2769" s="13">
        <f t="shared" si="3955"/>
        <v>5.7796684296441849E-7</v>
      </c>
      <c r="AW2769" s="13">
        <f t="shared" si="3956"/>
        <v>3.0397372897992389E-9</v>
      </c>
      <c r="AX2769" s="13">
        <f t="shared" si="3957"/>
        <v>8.0557181428586797E-3</v>
      </c>
      <c r="AY2769" s="13">
        <f t="shared" si="3958"/>
        <v>2.0501311450383283E-3</v>
      </c>
      <c r="AZ2769" s="13">
        <f t="shared" si="3959"/>
        <v>2.6087293754077786E-4</v>
      </c>
      <c r="BA2769" s="13">
        <f t="shared" si="3960"/>
        <v>2.2130190615970667E-5</v>
      </c>
      <c r="BB2769" s="13">
        <f t="shared" si="3961"/>
        <v>1.4079996414613983E-6</v>
      </c>
      <c r="BC2769" s="13">
        <f t="shared" si="3962"/>
        <v>7.1665464604710469E-8</v>
      </c>
      <c r="BD2769" s="13">
        <f t="shared" si="3963"/>
        <v>4.2519073671961407E-8</v>
      </c>
      <c r="BE2769" s="13">
        <f t="shared" si="3964"/>
        <v>8.2006432604980847E-8</v>
      </c>
      <c r="BF2769" s="13">
        <f t="shared" si="3965"/>
        <v>7.9082802232236864E-8</v>
      </c>
      <c r="BG2769" s="13">
        <f t="shared" si="3966"/>
        <v>5.0842268589901087E-8</v>
      </c>
      <c r="BH2769" s="13">
        <f t="shared" si="3967"/>
        <v>2.451483953277835E-8</v>
      </c>
      <c r="BI2769" s="13">
        <f t="shared" si="3968"/>
        <v>9.4563421182546621E-9</v>
      </c>
      <c r="BJ2769" s="14">
        <f t="shared" si="3969"/>
        <v>0.78013519731114123</v>
      </c>
      <c r="BK2769" s="14">
        <f t="shared" si="3970"/>
        <v>0.17720886053965462</v>
      </c>
      <c r="BL2769" s="14">
        <f t="shared" si="3971"/>
        <v>4.066110677922085E-2</v>
      </c>
      <c r="BM2769" s="14">
        <f t="shared" si="3972"/>
        <v>0.36904037172643367</v>
      </c>
      <c r="BN2769" s="14">
        <f t="shared" si="3973"/>
        <v>0.6272242162875945</v>
      </c>
    </row>
    <row r="2770" spans="1:66" x14ac:dyDescent="0.25">
      <c r="A2770" t="s">
        <v>346</v>
      </c>
      <c r="B2770" t="s">
        <v>232</v>
      </c>
      <c r="C2770" t="s">
        <v>231</v>
      </c>
      <c r="D2770" s="7" t="s">
        <v>511</v>
      </c>
      <c r="E2770" s="10">
        <f>VLOOKUP(A2770,home!$A$2:$E$405,3,FALSE)</f>
        <v>1.5866</v>
      </c>
      <c r="F2770" s="10">
        <f>VLOOKUP(B2770,home!$B$2:$E$405,3,FALSE)</f>
        <v>0.94540000000000002</v>
      </c>
      <c r="G2770" s="10">
        <f>VLOOKUP(C2770,away!$B$2:$E$405,4,FALSE)</f>
        <v>0.88239999999999996</v>
      </c>
      <c r="H2770" s="10">
        <f>VLOOKUP(A2770,away!$A$2:$E$405,3,FALSE)</f>
        <v>1.1788000000000001</v>
      </c>
      <c r="I2770" s="10">
        <f>VLOOKUP(C2770,away!$B$2:$E$405,3,FALSE)</f>
        <v>1.018</v>
      </c>
      <c r="J2770" s="10">
        <f>VLOOKUP(B2770,home!$B$2:$E$405,4,FALSE)</f>
        <v>1.018</v>
      </c>
      <c r="K2770" s="12">
        <f t="shared" ref="K2770:K2797" si="3974">E2770*F2770*G2770</f>
        <v>1.323574975136</v>
      </c>
      <c r="L2770" s="12">
        <f t="shared" ref="L2770:L2797" si="3975">H2770*I2770*J2770</f>
        <v>1.2216187312</v>
      </c>
      <c r="M2770" s="13">
        <f t="shared" ref="M2770:M2797" si="3976">_xlfn.POISSON.DIST(0,K2770,FALSE) * _xlfn.POISSON.DIST(0,L2770,FALSE)</f>
        <v>7.8457852725490343E-2</v>
      </c>
      <c r="N2770" s="13">
        <f t="shared" ref="N2770:N2797" si="3977">_xlfn.POISSON.DIST(1,K2770,FALSE) * _xlfn.POISSON.DIST(0,L2770,FALSE)</f>
        <v>0.10384485047036485</v>
      </c>
      <c r="O2770" s="13">
        <f t="shared" ref="O2770:O2797" si="3978">_xlfn.POISSON.DIST(0,K2770,FALSE) * _xlfn.POISSON.DIST(1,L2770,FALSE)</f>
        <v>9.5845582499189966E-2</v>
      </c>
      <c r="P2770" s="13">
        <f t="shared" ref="P2770:P2797" si="3979">_xlfn.POISSON.DIST(1,K2770,FALSE) * _xlfn.POISSON.DIST(1,L2770,FALSE)</f>
        <v>0.12685881447326081</v>
      </c>
      <c r="Q2770" s="13">
        <f t="shared" ref="Q2770:Q2797" si="3980">_xlfn.POISSON.DIST(2,K2770,FALSE) * _xlfn.POISSON.DIST(0,L2770,FALSE)</f>
        <v>6.8723222689657401E-2</v>
      </c>
      <c r="R2770" s="13">
        <f t="shared" ref="R2770:R2797" si="3981">_xlfn.POISSON.DIST(0,K2770,FALSE) * _xlfn.POISSON.DIST(2,L2770,FALSE)</f>
        <v>5.8543379441892703E-2</v>
      </c>
      <c r="S2770" s="13">
        <f t="shared" ref="S2770:S2797" si="3982">_xlfn.POISSON.DIST(2,K2770,FALSE) * _xlfn.POISSON.DIST(2,L2770,FALSE)</f>
        <v>5.1279630561227016E-2</v>
      </c>
      <c r="T2770" s="13">
        <f t="shared" ref="T2770:T2797" si="3983">_xlfn.POISSON.DIST(2,K2770,FALSE) * _xlfn.POISSON.DIST(1,L2770,FALSE)</f>
        <v>8.3953576106114328E-2</v>
      </c>
      <c r="U2770" s="13">
        <f t="shared" ref="U2770:U2797" si="3984">_xlfn.POISSON.DIST(1,K2770,FALSE) * _xlfn.POISSON.DIST(2,L2770,FALSE)</f>
        <v>7.7486551989180544E-2</v>
      </c>
      <c r="V2770" s="13">
        <f t="shared" ref="V2770:V2797" si="3985">_xlfn.POISSON.DIST(3,K2770,FALSE) * _xlfn.POISSON.DIST(3,L2770,FALSE)</f>
        <v>9.2126932042592043E-3</v>
      </c>
      <c r="W2770" s="13">
        <f t="shared" ref="W2770:W2797" si="3986">_xlfn.POISSON.DIST(3,K2770,FALSE) * _xlfn.POISSON.DIST(0,L2770,FALSE)</f>
        <v>3.0320112587576359E-2</v>
      </c>
      <c r="X2770" s="13">
        <f t="shared" ref="X2770:X2797" si="3987">_xlfn.POISSON.DIST(3,K2770,FALSE) * _xlfn.POISSON.DIST(1,L2770,FALSE)</f>
        <v>3.7039617469076178E-2</v>
      </c>
      <c r="Y2770" s="13">
        <f t="shared" ref="Y2770:Y2797" si="3988">_xlfn.POISSON.DIST(3,K2770,FALSE) * _xlfn.POISSON.DIST(2,L2770,FALSE)</f>
        <v>2.2624145248353104E-2</v>
      </c>
      <c r="Z2770" s="13">
        <f t="shared" ref="Z2770:Z2797" si="3989">_xlfn.POISSON.DIST(0,K2770,FALSE) * _xlfn.POISSON.DIST(3,L2770,FALSE)</f>
        <v>2.3839229637988364E-2</v>
      </c>
      <c r="AA2770" s="13">
        <f t="shared" ref="AA2770:AA2797" si="3990">_xlfn.POISSON.DIST(1,K2770,FALSE) * _xlfn.POISSON.DIST(3,L2770,FALSE)</f>
        <v>3.1553007775361845E-2</v>
      </c>
      <c r="AB2770" s="13">
        <f t="shared" ref="AB2770:AB2797" si="3991">_xlfn.POISSON.DIST(2,K2770,FALSE) * _xlfn.POISSON.DIST(3,L2770,FALSE)</f>
        <v>2.0881385740870288E-2</v>
      </c>
      <c r="AC2770" s="13">
        <f t="shared" ref="AC2770:AC2797" si="3992">_xlfn.POISSON.DIST(4,K2770,FALSE) * _xlfn.POISSON.DIST(4,L2770,FALSE)</f>
        <v>9.3100252030164584E-4</v>
      </c>
      <c r="AD2770" s="13">
        <f t="shared" ref="AD2770:AD2797" si="3993">_xlfn.POISSON.DIST(4,K2770,FALSE) * _xlfn.POISSON.DIST(0,L2770,FALSE)</f>
        <v>1.0032735566055525E-2</v>
      </c>
      <c r="AE2770" s="13">
        <f t="shared" ref="AE2770:AE2797" si="3994">_xlfn.POISSON.DIST(4,K2770,FALSE) * _xlfn.POISSON.DIST(1,L2770,FALSE)</f>
        <v>1.2256177692669864E-2</v>
      </c>
      <c r="AF2770" s="13">
        <f t="shared" ref="AF2770:AF2797" si="3995">_xlfn.POISSON.DIST(4,K2770,FALSE) * _xlfn.POISSON.DIST(2,L2770,FALSE)</f>
        <v>7.4861881211405528E-3</v>
      </c>
      <c r="AG2770" s="13">
        <f t="shared" ref="AG2770:AG2797" si="3996">_xlfn.POISSON.DIST(4,K2770,FALSE) * _xlfn.POISSON.DIST(3,L2770,FALSE)</f>
        <v>3.0484225446907433E-3</v>
      </c>
      <c r="AH2770" s="13">
        <f t="shared" ref="AH2770:AH2797" si="3997">_xlfn.POISSON.DIST(0,K2770,FALSE) * _xlfn.POISSON.DIST(4,L2770,FALSE)</f>
        <v>7.2806123657861996E-3</v>
      </c>
      <c r="AI2770" s="13">
        <f t="shared" ref="AI2770:AI2797" si="3998">_xlfn.POISSON.DIST(1,K2770,FALSE) * _xlfn.POISSON.DIST(4,L2770,FALSE)</f>
        <v>9.636436331020324E-3</v>
      </c>
      <c r="AJ2770" s="13">
        <f t="shared" ref="AJ2770:AJ2797" si="3999">_xlfn.POISSON.DIST(2,K2770,FALSE) * _xlfn.POISSON.DIST(4,L2770,FALSE)</f>
        <v>6.3772729886149371E-3</v>
      </c>
      <c r="AK2770" s="13">
        <f t="shared" ref="AK2770:AK2797" si="4000">_xlfn.POISSON.DIST(3,K2770,FALSE) * _xlfn.POISSON.DIST(4,L2770,FALSE)</f>
        <v>2.8135996457804993E-3</v>
      </c>
      <c r="AL2770" s="13">
        <f t="shared" ref="AL2770:AL2797" si="4001">_xlfn.POISSON.DIST(5,K2770,FALSE) * _xlfn.POISSON.DIST(5,L2770,FALSE)</f>
        <v>6.0213667284683591E-5</v>
      </c>
      <c r="AM2770" s="13">
        <f t="shared" ref="AM2770:AM2797" si="4002">_xlfn.POISSON.DIST(5,K2770,FALSE) * _xlfn.POISSON.DIST(0,L2770,FALSE)</f>
        <v>2.6558155454775969E-3</v>
      </c>
      <c r="AN2770" s="13">
        <f t="shared" ref="AN2770:AN2797" si="4003">_xlfn.POISSON.DIST(5,K2770,FALSE) * _xlfn.POISSON.DIST(1,L2770,FALSE)</f>
        <v>3.2443940169675774E-3</v>
      </c>
      <c r="AO2770" s="13">
        <f t="shared" ref="AO2770:AO2797" si="4004">_xlfn.POISSON.DIST(5,K2770,FALSE) * _xlfn.POISSON.DIST(2,L2770,FALSE)</f>
        <v>1.981706251260402E-3</v>
      </c>
      <c r="AP2770" s="13">
        <f t="shared" ref="AP2770:AP2797" si="4005">_xlfn.POISSON.DIST(5,K2770,FALSE) * _xlfn.POISSON.DIST(3,L2770,FALSE)</f>
        <v>8.0696315875861319E-4</v>
      </c>
      <c r="AQ2770" s="13">
        <f t="shared" ref="AQ2770:AQ2797" si="4006">_xlfn.POISSON.DIST(5,K2770,FALSE) * _xlfn.POISSON.DIST(4,L2770,FALSE)</f>
        <v>2.4645032753196043E-4</v>
      </c>
      <c r="AR2770" s="13">
        <f t="shared" ref="AR2770:AR2797" si="4007">_xlfn.POISSON.DIST(0,K2770,FALSE) * _xlfn.POISSON.DIST(5,L2770,FALSE)</f>
        <v>1.7788264881301533E-3</v>
      </c>
      <c r="AS2770" s="13">
        <f t="shared" ref="AS2770:AS2797" si="4008">_xlfn.POISSON.DIST(1,K2770,FALSE) * _xlfn.POISSON.DIST(5,L2770,FALSE)</f>
        <v>2.3544102247981262E-3</v>
      </c>
      <c r="AT2770" s="13">
        <f t="shared" ref="AT2770:AT2797" si="4009">_xlfn.POISSON.DIST(2,K2770,FALSE) * _xlfn.POISSON.DIST(5,L2770,FALSE)</f>
        <v>1.5581192273735622E-3</v>
      </c>
      <c r="AU2770" s="13">
        <f t="shared" ref="AU2770:AU2797" si="4010">_xlfn.POISSON.DIST(3,K2770,FALSE) * _xlfn.POISSON.DIST(5,L2770,FALSE)</f>
        <v>6.8742920587662861E-4</v>
      </c>
      <c r="AV2770" s="13">
        <f t="shared" ref="AV2770:AV2797" si="4011">_xlfn.POISSON.DIST(4,K2770,FALSE) * _xlfn.POISSON.DIST(5,L2770,FALSE)</f>
        <v>2.2746602351897977E-4</v>
      </c>
      <c r="AW2770" s="13">
        <f t="shared" ref="AW2770:AW2797" si="4012">_xlfn.POISSON.DIST(6,K2770,FALSE) * _xlfn.POISSON.DIST(6,L2770,FALSE)</f>
        <v>2.7044366219389594E-6</v>
      </c>
      <c r="AX2770" s="13">
        <f t="shared" ref="AX2770:AX2797" si="4013">_xlfn.POISSON.DIST(6,K2770,FALSE) * _xlfn.POISSON.DIST(0,L2770,FALSE)</f>
        <v>5.8586183242855265E-4</v>
      </c>
      <c r="AY2770" s="13">
        <f t="shared" ref="AY2770:AY2797" si="4014">_xlfn.POISSON.DIST(6,K2770,FALSE) * _xlfn.POISSON.DIST(1,L2770,FALSE)</f>
        <v>7.156997883898755E-4</v>
      </c>
      <c r="AZ2770" s="13">
        <f t="shared" ref="AZ2770:AZ2797" si="4015">_xlfn.POISSON.DIST(6,K2770,FALSE) * _xlfn.POISSON.DIST(2,L2770,FALSE)</f>
        <v>4.3715613370647418E-4</v>
      </c>
      <c r="BA2770" s="13">
        <f t="shared" ref="BA2770:BA2797" si="4016">_xlfn.POISSON.DIST(6,K2770,FALSE) * _xlfn.POISSON.DIST(3,L2770,FALSE)</f>
        <v>1.7801270713160012E-4</v>
      </c>
      <c r="BB2770" s="13">
        <f t="shared" ref="BB2770:BB2797" si="4017">_xlfn.POISSON.DIST(6,K2770,FALSE) * _xlfn.POISSON.DIST(4,L2770,FALSE)</f>
        <v>5.4365914355895657E-5</v>
      </c>
      <c r="BC2770" s="13">
        <f t="shared" ref="BC2770:BC2797" si="4018">_xlfn.POISSON.DIST(6,K2770,FALSE) * _xlfn.POISSON.DIST(5,L2770,FALSE)</f>
        <v>1.3282883863195425E-5</v>
      </c>
      <c r="BD2770" s="13">
        <f t="shared" ref="BD2770:BD2797" si="4019">_xlfn.POISSON.DIST(0,K2770,FALSE) * _xlfn.POISSON.DIST(6,L2770,FALSE)</f>
        <v>3.6217462624241848E-4</v>
      </c>
      <c r="BE2770" s="13">
        <f t="shared" ref="BE2770:BE2797" si="4020">_xlfn.POISSON.DIST(1,K2770,FALSE) * _xlfn.POISSON.DIST(6,L2770,FALSE)</f>
        <v>4.7936527192369915E-4</v>
      </c>
      <c r="BF2770" s="13">
        <f t="shared" ref="BF2770:BF2797" si="4021">_xlfn.POISSON.DIST(2,K2770,FALSE) * _xlfn.POISSON.DIST(6,L2770,FALSE)</f>
        <v>3.1723793893373604E-4</v>
      </c>
      <c r="BG2770" s="13">
        <f t="shared" ref="BG2770:BG2797" si="4022">_xlfn.POISSON.DIST(3,K2770,FALSE) * _xlfn.POISSON.DIST(6,L2770,FALSE)</f>
        <v>1.3996273237880518E-4</v>
      </c>
      <c r="BH2770" s="13">
        <f t="shared" ref="BH2770:BH2797" si="4023">_xlfn.POISSON.DIST(4,K2770,FALSE) * _xlfn.POISSON.DIST(6,L2770,FALSE)</f>
        <v>4.6312792507060925E-5</v>
      </c>
      <c r="BI2770" s="13">
        <f t="shared" ref="BI2770:BI2797" si="4024">_xlfn.POISSON.DIST(5,K2770,FALSE) * _xlfn.POISSON.DIST(6,L2770,FALSE)</f>
        <v>1.2259690638202358E-5</v>
      </c>
      <c r="BJ2770" s="14">
        <f t="shared" ref="BJ2770:BJ2797" si="4025">SUM(N2770,Q2770,T2770,W2770,X2770,Y2770,AD2770,AE2770,AF2770,AG2770,AM2770,AN2770,AO2770,AP2770,AQ2770,AX2770,AY2770,AZ2770,BA2770,BB2770,BC2770)</f>
        <v>0.39024875705557061</v>
      </c>
      <c r="BK2770" s="14">
        <f t="shared" ref="BK2770:BK2797" si="4026">SUM(M2770,P2770,S2770,V2770,AC2770,AL2770,AY2770)</f>
        <v>0.2675159069402136</v>
      </c>
      <c r="BL2770" s="14">
        <f t="shared" ref="BL2770:BL2797" si="4027">SUM(O2770,R2770,U2770,AA2770,AB2770,AH2770,AI2770,AJ2770,AK2770,AR2770,AS2770,AT2770,AU2770,AV2770,BD2770,BE2770,BF2770,BG2770,BH2770,BI2770)</f>
        <v>0.31838139300001883</v>
      </c>
      <c r="BM2770" s="14">
        <f t="shared" ref="BM2770:BM2797" si="4028">SUM(S2770:BI2770)</f>
        <v>0.46699858898216734</v>
      </c>
      <c r="BN2770" s="14">
        <f t="shared" ref="BN2770:BN2797" si="4029">SUM(M2770:R2770)</f>
        <v>0.53227370229985604</v>
      </c>
    </row>
    <row r="2771" spans="1:66" x14ac:dyDescent="0.25">
      <c r="A2771" t="s">
        <v>346</v>
      </c>
      <c r="B2771" t="s">
        <v>234</v>
      </c>
      <c r="C2771" t="s">
        <v>239</v>
      </c>
      <c r="D2771" s="7" t="s">
        <v>511</v>
      </c>
      <c r="E2771" s="10">
        <f>VLOOKUP(A2771,home!$A$2:$E$405,3,FALSE)</f>
        <v>1.5866</v>
      </c>
      <c r="F2771" s="10">
        <f>VLOOKUP(B2771,home!$B$2:$E$405,3,FALSE)</f>
        <v>1.4496</v>
      </c>
      <c r="G2771" s="10">
        <f>VLOOKUP(C2771,away!$B$2:$E$405,4,FALSE)</f>
        <v>0.88239999999999996</v>
      </c>
      <c r="H2771" s="10">
        <f>VLOOKUP(A2771,away!$A$2:$E$405,3,FALSE)</f>
        <v>1.1788000000000001</v>
      </c>
      <c r="I2771" s="10">
        <f>VLOOKUP(C2771,away!$B$2:$E$405,3,FALSE)</f>
        <v>1.2725</v>
      </c>
      <c r="J2771" s="10">
        <f>VLOOKUP(B2771,home!$B$2:$E$405,4,FALSE)</f>
        <v>0.2545</v>
      </c>
      <c r="K2771" s="12">
        <f t="shared" si="3974"/>
        <v>2.0294629616640001</v>
      </c>
      <c r="L2771" s="12">
        <f t="shared" si="3975"/>
        <v>0.38175585350000002</v>
      </c>
      <c r="M2771" s="13">
        <f t="shared" si="3976"/>
        <v>8.9705893012946666E-2</v>
      </c>
      <c r="N2771" s="13">
        <f t="shared" si="3977"/>
        <v>0.18205478731276867</v>
      </c>
      <c r="O2771" s="13">
        <f t="shared" si="3978"/>
        <v>3.4245749751137151E-2</v>
      </c>
      <c r="P2771" s="13">
        <f t="shared" si="3979"/>
        <v>6.9500480714346988E-2</v>
      </c>
      <c r="Q2771" s="13">
        <f t="shared" si="3980"/>
        <v>0.18473672392244062</v>
      </c>
      <c r="R2771" s="13">
        <f t="shared" si="3981"/>
        <v>6.5367577124963864E-3</v>
      </c>
      <c r="S2771" s="13">
        <f t="shared" si="3982"/>
        <v>1.3461537077692848E-2</v>
      </c>
      <c r="T2771" s="13">
        <f t="shared" si="3983"/>
        <v>7.0524325713805208E-2</v>
      </c>
      <c r="U2771" s="13">
        <f t="shared" si="3984"/>
        <v>1.3266107666882909E-2</v>
      </c>
      <c r="V2771" s="13">
        <f t="shared" si="3985"/>
        <v>1.1588279910299416E-3</v>
      </c>
      <c r="W2771" s="13">
        <f t="shared" si="3986"/>
        <v>0.12497211295324699</v>
      </c>
      <c r="X2771" s="13">
        <f t="shared" si="3987"/>
        <v>4.7708835644165219E-2</v>
      </c>
      <c r="Y2771" s="13">
        <f t="shared" si="3988"/>
        <v>9.1065636354147553E-3</v>
      </c>
      <c r="Z2771" s="13">
        <f t="shared" si="3989"/>
        <v>8.3181517321892224E-4</v>
      </c>
      <c r="AA2771" s="13">
        <f t="shared" si="3990"/>
        <v>1.6881380849979269E-3</v>
      </c>
      <c r="AB2771" s="13">
        <f t="shared" si="3991"/>
        <v>1.7130068588388438E-3</v>
      </c>
      <c r="AC2771" s="13">
        <f t="shared" si="3992"/>
        <v>5.6113302410215016E-5</v>
      </c>
      <c r="AD2771" s="13">
        <f t="shared" si="3993"/>
        <v>6.3406568619876175E-2</v>
      </c>
      <c r="AE2771" s="13">
        <f t="shared" si="3994"/>
        <v>2.4205828720987151E-2</v>
      </c>
      <c r="AF2771" s="13">
        <f t="shared" si="3995"/>
        <v>4.6203584015276303E-3</v>
      </c>
      <c r="AG2771" s="13">
        <f t="shared" si="3996"/>
        <v>5.8794962168369231E-4</v>
      </c>
      <c r="AH2771" s="13">
        <f t="shared" si="3997"/>
        <v>7.9387577851609991E-5</v>
      </c>
      <c r="AI2771" s="13">
        <f t="shared" si="3998"/>
        <v>1.6111414886605977E-4</v>
      </c>
      <c r="AJ2771" s="13">
        <f t="shared" si="3999"/>
        <v>1.634875988618442E-4</v>
      </c>
      <c r="AK2771" s="13">
        <f t="shared" si="4000"/>
        <v>1.1059734219383142E-4</v>
      </c>
      <c r="AL2771" s="13">
        <f t="shared" si="4001"/>
        <v>1.7389722619077528E-6</v>
      </c>
      <c r="AM2771" s="13">
        <f t="shared" si="4002"/>
        <v>2.5736256508049095E-2</v>
      </c>
      <c r="AN2771" s="13">
        <f t="shared" si="4003"/>
        <v>9.8249665691252132E-3</v>
      </c>
      <c r="AO2771" s="13">
        <f t="shared" si="4004"/>
        <v>1.875369249102681E-3</v>
      </c>
      <c r="AP2771" s="13">
        <f t="shared" si="4005"/>
        <v>2.386443961062828E-4</v>
      </c>
      <c r="AQ2771" s="13">
        <f t="shared" si="4006"/>
        <v>2.2775973779636514E-5</v>
      </c>
      <c r="AR2771" s="13">
        <f t="shared" si="4007"/>
        <v>6.0613345080078174E-6</v>
      </c>
      <c r="AS2771" s="13">
        <f t="shared" si="4008"/>
        <v>1.2301253882257749E-5</v>
      </c>
      <c r="AT2771" s="13">
        <f t="shared" si="4009"/>
        <v>1.2482469568033799E-5</v>
      </c>
      <c r="AU2771" s="13">
        <f t="shared" si="4010"/>
        <v>8.44423655280754E-6</v>
      </c>
      <c r="AV2771" s="13">
        <f t="shared" si="4011"/>
        <v>4.2843163308630507E-6</v>
      </c>
      <c r="AW2771" s="13">
        <f t="shared" si="4012"/>
        <v>3.7424584597822307E-8</v>
      </c>
      <c r="AX2771" s="13">
        <f t="shared" si="4013"/>
        <v>8.7051298924949398E-3</v>
      </c>
      <c r="AY2771" s="13">
        <f t="shared" si="4014"/>
        <v>3.32323429193777E-3</v>
      </c>
      <c r="AZ2771" s="13">
        <f t="shared" si="4015"/>
        <v>6.3433207174958559E-4</v>
      </c>
      <c r="BA2771" s="13">
        <f t="shared" si="4016"/>
        <v>8.0719993817728793E-5</v>
      </c>
      <c r="BB2771" s="13">
        <f t="shared" si="4017"/>
        <v>7.7038325336004447E-6</v>
      </c>
      <c r="BC2771" s="13">
        <f t="shared" si="4018"/>
        <v>5.8819663281714136E-7</v>
      </c>
      <c r="BD2771" s="13">
        <f t="shared" si="4019"/>
        <v>3.8565832140892101E-7</v>
      </c>
      <c r="BE2771" s="13">
        <f t="shared" si="4020"/>
        <v>7.8267927915691566E-7</v>
      </c>
      <c r="BF2771" s="13">
        <f t="shared" si="4021"/>
        <v>7.9420930395541963E-7</v>
      </c>
      <c r="BG2771" s="13">
        <f t="shared" si="4022"/>
        <v>5.3727278872882314E-7</v>
      </c>
      <c r="BH2771" s="13">
        <f t="shared" si="4023"/>
        <v>2.7259380625876859E-7</v>
      </c>
      <c r="BI2771" s="13">
        <f t="shared" si="4024"/>
        <v>1.1064380667623658E-7</v>
      </c>
      <c r="BJ2771" s="14">
        <f t="shared" si="4025"/>
        <v>0.76237377552124552</v>
      </c>
      <c r="BK2771" s="14">
        <f t="shared" si="4026"/>
        <v>0.17720782536262633</v>
      </c>
      <c r="BL2771" s="14">
        <f t="shared" si="4027"/>
        <v>5.8010803410274717E-2</v>
      </c>
      <c r="BM2771" s="14">
        <f t="shared" si="4028"/>
        <v>0.42832063017387567</v>
      </c>
      <c r="BN2771" s="14">
        <f t="shared" si="4029"/>
        <v>0.56678039242613654</v>
      </c>
    </row>
    <row r="2772" spans="1:66" x14ac:dyDescent="0.25">
      <c r="A2772" t="s">
        <v>347</v>
      </c>
      <c r="B2772" t="s">
        <v>255</v>
      </c>
      <c r="C2772" t="s">
        <v>248</v>
      </c>
      <c r="D2772" s="7" t="s">
        <v>511</v>
      </c>
      <c r="E2772" s="10">
        <f>VLOOKUP(A2772,home!$A$2:$E$405,3,FALSE)</f>
        <v>1.1809000000000001</v>
      </c>
      <c r="F2772" s="10">
        <f>VLOOKUP(B2772,home!$B$2:$E$405,3,FALSE)</f>
        <v>0.70569999999999999</v>
      </c>
      <c r="G2772" s="10">
        <f>VLOOKUP(C2772,away!$B$2:$E$405,4,FALSE)</f>
        <v>0.3528</v>
      </c>
      <c r="H2772" s="10">
        <f>VLOOKUP(A2772,away!$A$2:$E$405,3,FALSE)</f>
        <v>0.92459999999999998</v>
      </c>
      <c r="I2772" s="10">
        <f>VLOOKUP(C2772,away!$B$2:$E$405,3,FALSE)</f>
        <v>0.54079999999999995</v>
      </c>
      <c r="J2772" s="10">
        <f>VLOOKUP(B2772,home!$B$2:$E$405,4,FALSE)</f>
        <v>1.0814999999999999</v>
      </c>
      <c r="K2772" s="12">
        <f t="shared" si="3974"/>
        <v>0.29400980666400001</v>
      </c>
      <c r="L2772" s="12">
        <f t="shared" si="3975"/>
        <v>0.54077560991999996</v>
      </c>
      <c r="M2772" s="13">
        <f t="shared" si="3976"/>
        <v>0.43396759369114801</v>
      </c>
      <c r="N2772" s="13">
        <f t="shared" si="3977"/>
        <v>0.12759072831957571</v>
      </c>
      <c r="O2772" s="13">
        <f t="shared" si="3978"/>
        <v>0.23467909016384528</v>
      </c>
      <c r="P2772" s="13">
        <f t="shared" si="3979"/>
        <v>6.8997953927155561E-2</v>
      </c>
      <c r="Q2772" s="13">
        <f t="shared" si="3980"/>
        <v>1.87564626826787E-2</v>
      </c>
      <c r="R2772" s="13">
        <f t="shared" si="3981"/>
        <v>6.345436405941203E-2</v>
      </c>
      <c r="S2772" s="13">
        <f t="shared" si="3982"/>
        <v>2.7425536580054258E-3</v>
      </c>
      <c r="T2772" s="13">
        <f t="shared" si="3983"/>
        <v>1.0143037547167293E-2</v>
      </c>
      <c r="U2772" s="13">
        <f t="shared" si="3984"/>
        <v>1.86562053090948E-2</v>
      </c>
      <c r="V2772" s="13">
        <f t="shared" si="3985"/>
        <v>4.8449749522716824E-5</v>
      </c>
      <c r="W2772" s="13">
        <f t="shared" si="3986"/>
        <v>1.8381946556782984E-3</v>
      </c>
      <c r="X2772" s="13">
        <f t="shared" si="3987"/>
        <v>9.9405083607611612E-4</v>
      </c>
      <c r="Y2772" s="13">
        <f t="shared" si="3988"/>
        <v>2.6877922358527375E-4</v>
      </c>
      <c r="Z2772" s="13">
        <f t="shared" si="3989"/>
        <v>1.1438190808771424E-2</v>
      </c>
      <c r="AA2772" s="13">
        <f t="shared" si="3990"/>
        <v>3.362940268272828E-3</v>
      </c>
      <c r="AB2772" s="13">
        <f t="shared" si="3991"/>
        <v>4.9436870904873717E-4</v>
      </c>
      <c r="AC2772" s="13">
        <f t="shared" si="3992"/>
        <v>4.8144919602709246E-7</v>
      </c>
      <c r="AD2772" s="13">
        <f t="shared" si="3993"/>
        <v>1.3511181383169362E-4</v>
      </c>
      <c r="AE2772" s="13">
        <f t="shared" si="3994"/>
        <v>7.30651735322316E-5</v>
      </c>
      <c r="AF2772" s="13">
        <f t="shared" si="3995"/>
        <v>1.9755931890401586E-5</v>
      </c>
      <c r="AG2772" s="13">
        <f t="shared" si="3996"/>
        <v>3.561175372523299E-6</v>
      </c>
      <c r="AH2772" s="13">
        <f t="shared" si="3997"/>
        <v>1.5463736527486758E-3</v>
      </c>
      <c r="AI2772" s="13">
        <f t="shared" si="3998"/>
        <v>4.5464901867494159E-4</v>
      </c>
      <c r="AJ2772" s="13">
        <f t="shared" si="3999"/>
        <v>6.6835635040298443E-5</v>
      </c>
      <c r="AK2772" s="13">
        <f t="shared" si="4000"/>
        <v>6.5501107121546022E-6</v>
      </c>
      <c r="AL2772" s="13">
        <f t="shared" si="4001"/>
        <v>3.0618884846397275E-9</v>
      </c>
      <c r="AM2772" s="13">
        <f t="shared" si="4002"/>
        <v>7.9448396525357263E-6</v>
      </c>
      <c r="AN2772" s="13">
        <f t="shared" si="4003"/>
        <v>4.2963755088166073E-6</v>
      </c>
      <c r="AO2772" s="13">
        <f t="shared" si="4004"/>
        <v>1.1616875431128253E-6</v>
      </c>
      <c r="AP2772" s="13">
        <f t="shared" si="4005"/>
        <v>2.0940409655443483E-7</v>
      </c>
      <c r="AQ2772" s="13">
        <f t="shared" si="4006"/>
        <v>2.8310157008492756E-8</v>
      </c>
      <c r="AR2772" s="13">
        <f t="shared" si="4007"/>
        <v>1.6724823104587673E-4</v>
      </c>
      <c r="AS2772" s="13">
        <f t="shared" si="4008"/>
        <v>4.9172620074694217E-5</v>
      </c>
      <c r="AT2772" s="13">
        <f t="shared" si="4009"/>
        <v>7.2286162606615851E-6</v>
      </c>
      <c r="AU2772" s="13">
        <f t="shared" si="4010"/>
        <v>7.084280230817864E-7</v>
      </c>
      <c r="AV2772" s="13">
        <f t="shared" si="4011"/>
        <v>5.2071196525408925E-8</v>
      </c>
      <c r="AW2772" s="13">
        <f t="shared" si="4012"/>
        <v>1.3522773721697594E-11</v>
      </c>
      <c r="AX2772" s="13">
        <f t="shared" si="4013"/>
        <v>3.8931012836975124E-7</v>
      </c>
      <c r="AY2772" s="13">
        <f t="shared" si="4014"/>
        <v>2.1052942211718567E-7</v>
      </c>
      <c r="AZ2772" s="13">
        <f t="shared" si="4015"/>
        <v>5.6924588325763091E-8</v>
      </c>
      <c r="BA2772" s="13">
        <f t="shared" si="4016"/>
        <v>1.0261142990436484E-8</v>
      </c>
      <c r="BB2772" s="13">
        <f t="shared" si="4017"/>
        <v>1.3872439647824052E-9</v>
      </c>
      <c r="BC2772" s="13">
        <f t="shared" si="4018"/>
        <v>1.5003754023260888E-10</v>
      </c>
      <c r="BD2772" s="13">
        <f t="shared" si="4019"/>
        <v>1.5073960691979171E-5</v>
      </c>
      <c r="BE2772" s="13">
        <f t="shared" si="4020"/>
        <v>4.4318922687095309E-6</v>
      </c>
      <c r="BF2772" s="13">
        <f t="shared" si="4021"/>
        <v>6.5150989453948272E-7</v>
      </c>
      <c r="BG2772" s="13">
        <f t="shared" si="4022"/>
        <v>6.3850099377745441E-8</v>
      </c>
      <c r="BH2772" s="13">
        <f t="shared" si="4023"/>
        <v>4.6931388433820305E-9</v>
      </c>
      <c r="BI2772" s="13">
        <f t="shared" si="4024"/>
        <v>2.7596576879801202E-10</v>
      </c>
      <c r="BJ2772" s="14">
        <f t="shared" si="4025"/>
        <v>0.15983705653890956</v>
      </c>
      <c r="BK2772" s="14">
        <f t="shared" si="4026"/>
        <v>0.50575724606633843</v>
      </c>
      <c r="BL2772" s="14">
        <f t="shared" si="4027"/>
        <v>0.32296601307550976</v>
      </c>
      <c r="BM2772" s="14">
        <f t="shared" si="4028"/>
        <v>5.2552103129814537E-2</v>
      </c>
      <c r="BN2772" s="14">
        <f t="shared" si="4029"/>
        <v>0.94744619284381537</v>
      </c>
    </row>
    <row r="2773" spans="1:66" x14ac:dyDescent="0.25">
      <c r="A2773" t="s">
        <v>347</v>
      </c>
      <c r="B2773" t="s">
        <v>247</v>
      </c>
      <c r="C2773" t="s">
        <v>249</v>
      </c>
      <c r="D2773" s="7" t="s">
        <v>511</v>
      </c>
      <c r="E2773" s="10">
        <f>VLOOKUP(A2773,home!$A$2:$E$405,3,FALSE)</f>
        <v>1.1809000000000001</v>
      </c>
      <c r="F2773" s="10">
        <f>VLOOKUP(B2773,home!$B$2:$E$405,3,FALSE)</f>
        <v>1.3028</v>
      </c>
      <c r="G2773" s="10">
        <f>VLOOKUP(C2773,away!$B$2:$E$405,4,FALSE)</f>
        <v>2.3287</v>
      </c>
      <c r="H2773" s="10">
        <f>VLOOKUP(A2773,away!$A$2:$E$405,3,FALSE)</f>
        <v>0.92459999999999998</v>
      </c>
      <c r="I2773" s="10">
        <f>VLOOKUP(C2773,away!$B$2:$E$405,3,FALSE)</f>
        <v>0.4506</v>
      </c>
      <c r="J2773" s="10">
        <f>VLOOKUP(B2773,home!$B$2:$E$405,4,FALSE)</f>
        <v>0.41599999999999998</v>
      </c>
      <c r="K2773" s="12">
        <f t="shared" si="3974"/>
        <v>3.5826502721240003</v>
      </c>
      <c r="L2773" s="12">
        <f t="shared" si="3975"/>
        <v>0.17331590015999998</v>
      </c>
      <c r="M2773" s="13">
        <f t="shared" si="3976"/>
        <v>2.3377852660912888E-2</v>
      </c>
      <c r="N2773" s="13">
        <f t="shared" si="3977"/>
        <v>8.3754670197294337E-2</v>
      </c>
      <c r="O2773" s="13">
        <f t="shared" si="3978"/>
        <v>4.0517535777339683E-3</v>
      </c>
      <c r="P2773" s="13">
        <f t="shared" si="3979"/>
        <v>1.4516016057847992E-2</v>
      </c>
      <c r="Q2773" s="13">
        <f t="shared" si="3980"/>
        <v>0.15003184598699626</v>
      </c>
      <c r="R2773" s="13">
        <f t="shared" si="3981"/>
        <v>3.5111665927573161E-4</v>
      </c>
      <c r="S2773" s="13">
        <f t="shared" si="3982"/>
        <v>2.2533583948881018E-3</v>
      </c>
      <c r="T2773" s="13">
        <f t="shared" si="3983"/>
        <v>2.600290443990274E-2</v>
      </c>
      <c r="U2773" s="13">
        <f t="shared" si="3984"/>
        <v>1.2579281949014695E-3</v>
      </c>
      <c r="V2773" s="13">
        <f t="shared" si="3985"/>
        <v>1.5546426744019278E-4</v>
      </c>
      <c r="W2773" s="13">
        <f t="shared" si="3986"/>
        <v>0.1791705446175261</v>
      </c>
      <c r="X2773" s="13">
        <f t="shared" si="3987"/>
        <v>3.1053104222543974E-2</v>
      </c>
      <c r="Y2773" s="13">
        <f t="shared" si="3988"/>
        <v>2.690998355546253E-3</v>
      </c>
      <c r="Z2773" s="13">
        <f t="shared" si="3989"/>
        <v>2.0284699954515136E-5</v>
      </c>
      <c r="AA2773" s="13">
        <f t="shared" si="3990"/>
        <v>7.267298581199734E-5</v>
      </c>
      <c r="AB2773" s="13">
        <f t="shared" si="3991"/>
        <v>1.3018094619770797E-4</v>
      </c>
      <c r="AC2773" s="13">
        <f t="shared" si="3992"/>
        <v>6.0332792197500176E-6</v>
      </c>
      <c r="AD2773" s="13">
        <f t="shared" si="3993"/>
        <v>0.1604763501076463</v>
      </c>
      <c r="AE2773" s="13">
        <f t="shared" si="3994"/>
        <v>2.781310307329803E-2</v>
      </c>
      <c r="AF2773" s="13">
        <f t="shared" si="3995"/>
        <v>2.410226497695755E-3</v>
      </c>
      <c r="AG2773" s="13">
        <f t="shared" si="3996"/>
        <v>1.3924352501254125E-4</v>
      </c>
      <c r="AH2773" s="13">
        <f t="shared" si="3997"/>
        <v>8.7891525802307576E-7</v>
      </c>
      <c r="AI2773" s="13">
        <f t="shared" si="3998"/>
        <v>3.1488459883303079E-6</v>
      </c>
      <c r="AJ2773" s="13">
        <f t="shared" si="3999"/>
        <v>5.6406069684840739E-6</v>
      </c>
      <c r="AK2773" s="13">
        <f t="shared" si="4000"/>
        <v>6.736107363528E-6</v>
      </c>
      <c r="AL2773" s="13">
        <f t="shared" si="4001"/>
        <v>1.4984982462790836E-7</v>
      </c>
      <c r="AM2773" s="13">
        <f t="shared" si="4002"/>
        <v>0.11498612787652507</v>
      </c>
      <c r="AN2773" s="13">
        <f t="shared" si="4003"/>
        <v>1.992892425883281E-2</v>
      </c>
      <c r="AO2773" s="13">
        <f t="shared" si="4004"/>
        <v>1.7269997235700345E-3</v>
      </c>
      <c r="AP2773" s="13">
        <f t="shared" si="4005"/>
        <v>9.9772170555537188E-5</v>
      </c>
      <c r="AQ2773" s="13">
        <f t="shared" si="4006"/>
        <v>4.3230258876874955E-6</v>
      </c>
      <c r="AR2773" s="13">
        <f t="shared" si="4007"/>
        <v>3.0465997821725626E-8</v>
      </c>
      <c r="AS2773" s="13">
        <f t="shared" si="4008"/>
        <v>1.0914901538653452E-7</v>
      </c>
      <c r="AT2773" s="13">
        <f t="shared" si="4009"/>
        <v>1.9552137483831735E-7</v>
      </c>
      <c r="AU2773" s="13">
        <f t="shared" si="4010"/>
        <v>2.334949022568521E-7</v>
      </c>
      <c r="AV2773" s="13">
        <f t="shared" si="4011"/>
        <v>2.0913264377751949E-7</v>
      </c>
      <c r="AW2773" s="13">
        <f t="shared" si="4012"/>
        <v>2.5846191693993655E-9</v>
      </c>
      <c r="AX2773" s="13">
        <f t="shared" si="4013"/>
        <v>6.8659180387886251E-2</v>
      </c>
      <c r="AY2773" s="13">
        <f t="shared" si="4014"/>
        <v>1.1899727653174322E-2</v>
      </c>
      <c r="AZ2773" s="13">
        <f t="shared" si="4015"/>
        <v>1.0312060049343758E-3</v>
      </c>
      <c r="BA2773" s="13">
        <f t="shared" si="4016"/>
        <v>5.9574798998532893E-5</v>
      </c>
      <c r="BB2773" s="13">
        <f t="shared" si="4017"/>
        <v>2.5813149788204497E-6</v>
      </c>
      <c r="BC2773" s="13">
        <f t="shared" si="4018"/>
        <v>8.9476585830151572E-8</v>
      </c>
      <c r="BD2773" s="13">
        <f t="shared" si="4019"/>
        <v>8.800403061241611E-10</v>
      </c>
      <c r="BE2773" s="13">
        <f t="shared" si="4020"/>
        <v>3.1528766422158141E-9</v>
      </c>
      <c r="BF2773" s="13">
        <f t="shared" si="4021"/>
        <v>5.647827180103947E-9</v>
      </c>
      <c r="BG2773" s="13">
        <f t="shared" si="4022"/>
        <v>6.7447298612362437E-9</v>
      </c>
      <c r="BH2773" s="13">
        <f t="shared" si="4023"/>
        <v>6.0410020681902244E-9</v>
      </c>
      <c r="BI2773" s="13">
        <f t="shared" si="4024"/>
        <v>4.3285595407006714E-9</v>
      </c>
      <c r="BJ2773" s="14">
        <f t="shared" si="4025"/>
        <v>0.88194149771539143</v>
      </c>
      <c r="BK2773" s="14">
        <f t="shared" si="4026"/>
        <v>5.2208602163307874E-2</v>
      </c>
      <c r="BL2773" s="14">
        <f t="shared" si="4027"/>
        <v>5.8808613984689187E-3</v>
      </c>
      <c r="BM2773" s="14">
        <f t="shared" si="4028"/>
        <v>0.65206826576850663</v>
      </c>
      <c r="BN2773" s="14">
        <f t="shared" si="4029"/>
        <v>0.27608325514006116</v>
      </c>
    </row>
    <row r="2774" spans="1:66" x14ac:dyDescent="0.25">
      <c r="A2774" t="s">
        <v>347</v>
      </c>
      <c r="B2774" t="s">
        <v>254</v>
      </c>
      <c r="C2774" t="s">
        <v>253</v>
      </c>
      <c r="D2774" s="7" t="s">
        <v>511</v>
      </c>
      <c r="E2774" s="10">
        <f>VLOOKUP(A2774,home!$A$2:$E$405,3,FALSE)</f>
        <v>1.1809000000000001</v>
      </c>
      <c r="F2774" s="10">
        <f>VLOOKUP(B2774,home!$B$2:$E$405,3,FALSE)</f>
        <v>2.3993000000000002</v>
      </c>
      <c r="G2774" s="10">
        <f>VLOOKUP(C2774,away!$B$2:$E$405,4,FALSE)</f>
        <v>0.8468</v>
      </c>
      <c r="H2774" s="10">
        <f>VLOOKUP(A2774,away!$A$2:$E$405,3,FALSE)</f>
        <v>0.92459999999999998</v>
      </c>
      <c r="I2774" s="10">
        <f>VLOOKUP(C2774,away!$B$2:$E$405,3,FALSE)</f>
        <v>0.90129999999999999</v>
      </c>
      <c r="J2774" s="10">
        <f>VLOOKUP(B2774,home!$B$2:$E$405,4,FALSE)</f>
        <v>1.2618</v>
      </c>
      <c r="K2774" s="12">
        <f t="shared" si="3974"/>
        <v>2.3992666977160004</v>
      </c>
      <c r="L2774" s="12">
        <f t="shared" si="3975"/>
        <v>1.0515109103639999</v>
      </c>
      <c r="M2774" s="13">
        <f t="shared" si="3976"/>
        <v>3.1720960310113934E-2</v>
      </c>
      <c r="N2774" s="13">
        <f t="shared" si="3977"/>
        <v>7.610704369162738E-2</v>
      </c>
      <c r="O2774" s="13">
        <f t="shared" si="3978"/>
        <v>3.3354935853308211E-2</v>
      </c>
      <c r="P2774" s="13">
        <f t="shared" si="3979"/>
        <v>8.0027386797295819E-2</v>
      </c>
      <c r="Q2774" s="13">
        <f t="shared" si="3980"/>
        <v>9.1300547695469095E-2</v>
      </c>
      <c r="R2774" s="13">
        <f t="shared" si="3981"/>
        <v>1.7536539482122467E-2</v>
      </c>
      <c r="S2774" s="13">
        <f t="shared" si="3982"/>
        <v>5.0474375420800383E-2</v>
      </c>
      <c r="T2774" s="13">
        <f t="shared" si="3983"/>
        <v>9.6003522023994495E-2</v>
      </c>
      <c r="U2774" s="13">
        <f t="shared" si="3984"/>
        <v>4.2074835172638228E-2</v>
      </c>
      <c r="V2774" s="13">
        <f t="shared" si="3985"/>
        <v>1.4148837325585178E-2</v>
      </c>
      <c r="W2774" s="13">
        <f t="shared" si="3986"/>
        <v>7.3018121189656796E-2</v>
      </c>
      <c r="X2774" s="13">
        <f t="shared" si="3987"/>
        <v>7.6779351085204881E-2</v>
      </c>
      <c r="Y2774" s="13">
        <f t="shared" si="3988"/>
        <v>4.0367162678380468E-2</v>
      </c>
      <c r="Z2774" s="13">
        <f t="shared" si="3989"/>
        <v>6.1466208651602752E-3</v>
      </c>
      <c r="AA2774" s="13">
        <f t="shared" si="3990"/>
        <v>1.4747382745265358E-2</v>
      </c>
      <c r="AB2774" s="13">
        <f t="shared" si="3991"/>
        <v>1.7691452149593372E-2</v>
      </c>
      <c r="AC2774" s="13">
        <f t="shared" si="3992"/>
        <v>2.2309666587899605E-3</v>
      </c>
      <c r="AD2774" s="13">
        <f t="shared" si="3993"/>
        <v>4.3797486625033639E-2</v>
      </c>
      <c r="AE2774" s="13">
        <f t="shared" si="3994"/>
        <v>4.6053535032744231E-2</v>
      </c>
      <c r="AF2774" s="13">
        <f t="shared" si="3995"/>
        <v>2.4212897273880624E-2</v>
      </c>
      <c r="AG2774" s="13">
        <f t="shared" si="3996"/>
        <v>8.4867085516694089E-3</v>
      </c>
      <c r="AH2774" s="13">
        <f t="shared" si="3997"/>
        <v>1.6158097253967591E-3</v>
      </c>
      <c r="AI2774" s="13">
        <f t="shared" si="3998"/>
        <v>3.8767584639900795E-3</v>
      </c>
      <c r="AJ2774" s="13">
        <f t="shared" si="3999"/>
        <v>4.6506887388700164E-3</v>
      </c>
      <c r="AK2774" s="13">
        <f t="shared" si="4000"/>
        <v>3.7194142042045525E-3</v>
      </c>
      <c r="AL2774" s="13">
        <f t="shared" si="4001"/>
        <v>2.2513622537200385E-4</v>
      </c>
      <c r="AM2774" s="13">
        <f t="shared" si="4002"/>
        <v>2.1016370220621042E-2</v>
      </c>
      <c r="AN2774" s="13">
        <f t="shared" si="4003"/>
        <v>2.2098942583232088E-2</v>
      </c>
      <c r="AO2774" s="13">
        <f t="shared" si="4004"/>
        <v>1.1618639616888067E-2</v>
      </c>
      <c r="AP2774" s="13">
        <f t="shared" si="4005"/>
        <v>4.0723754402484024E-3</v>
      </c>
      <c r="AQ2774" s="13">
        <f t="shared" si="4006"/>
        <v>1.0705368016298981E-3</v>
      </c>
      <c r="AR2774" s="13">
        <f t="shared" si="4007"/>
        <v>3.3980831106539028E-4</v>
      </c>
      <c r="AS2774" s="13">
        <f t="shared" si="4008"/>
        <v>8.152907643463104E-4</v>
      </c>
      <c r="AT2774" s="13">
        <f t="shared" si="4009"/>
        <v>9.7804998992576304E-4</v>
      </c>
      <c r="AU2774" s="13">
        <f t="shared" si="4010"/>
        <v>7.8220092317678451E-4</v>
      </c>
      <c r="AV2774" s="13">
        <f t="shared" si="4011"/>
        <v>4.6917715647519265E-4</v>
      </c>
      <c r="AW2774" s="13">
        <f t="shared" si="4012"/>
        <v>1.5777391014392118E-5</v>
      </c>
      <c r="AX2774" s="13">
        <f t="shared" si="4013"/>
        <v>8.4039795295343857E-3</v>
      </c>
      <c r="AY2774" s="13">
        <f t="shared" si="4014"/>
        <v>8.8368761657811202E-3</v>
      </c>
      <c r="AZ2774" s="13">
        <f t="shared" si="4015"/>
        <v>4.6460358509272191E-3</v>
      </c>
      <c r="BA2774" s="13">
        <f t="shared" si="4016"/>
        <v>1.6284524623974206E-3</v>
      </c>
      <c r="BB2774" s="13">
        <f t="shared" si="4017"/>
        <v>4.2808388280500222E-4</v>
      </c>
      <c r="BC2774" s="13">
        <f t="shared" si="4018"/>
        <v>9.0026974664088772E-5</v>
      </c>
      <c r="BD2774" s="13">
        <f t="shared" si="4019"/>
        <v>5.9552024419603609E-5</v>
      </c>
      <c r="BE2774" s="13">
        <f t="shared" si="4020"/>
        <v>1.4288118897152495E-4</v>
      </c>
      <c r="BF2774" s="13">
        <f t="shared" si="4021"/>
        <v>1.7140503921472328E-4</v>
      </c>
      <c r="BG2774" s="13">
        <f t="shared" si="4022"/>
        <v>1.370821341361969E-4</v>
      </c>
      <c r="BH2774" s="13">
        <f t="shared" si="4023"/>
        <v>8.2224149821203747E-5</v>
      </c>
      <c r="BI2774" s="13">
        <f t="shared" si="4024"/>
        <v>3.9455532882805056E-5</v>
      </c>
      <c r="BJ2774" s="14">
        <f t="shared" si="4025"/>
        <v>0.66003669537638987</v>
      </c>
      <c r="BK2774" s="14">
        <f t="shared" si="4026"/>
        <v>0.18766453890373841</v>
      </c>
      <c r="BL2774" s="14">
        <f t="shared" si="4027"/>
        <v>0.14328494374982451</v>
      </c>
      <c r="BM2774" s="14">
        <f t="shared" si="4028"/>
        <v>0.65826428629040956</v>
      </c>
      <c r="BN2774" s="14">
        <f t="shared" si="4029"/>
        <v>0.33004741382993691</v>
      </c>
    </row>
    <row r="2775" spans="1:66" x14ac:dyDescent="0.25">
      <c r="A2775" t="s">
        <v>348</v>
      </c>
      <c r="B2775" t="s">
        <v>502</v>
      </c>
      <c r="C2775" t="s">
        <v>261</v>
      </c>
      <c r="D2775" s="7" t="s">
        <v>511</v>
      </c>
      <c r="E2775" s="10">
        <f>VLOOKUP(A2775,home!$A$2:$E$405,3,FALSE)</f>
        <v>1.5417000000000001</v>
      </c>
      <c r="F2775" s="10" t="e">
        <f>VLOOKUP(B2775,home!$B$2:$E$405,3,FALSE)</f>
        <v>#N/A</v>
      </c>
      <c r="G2775" s="10">
        <f>VLOOKUP(C2775,away!$B$2:$E$405,4,FALSE)</f>
        <v>1.7297</v>
      </c>
      <c r="H2775" s="10">
        <f>VLOOKUP(A2775,away!$A$2:$E$405,3,FALSE)</f>
        <v>1.125</v>
      </c>
      <c r="I2775" s="10">
        <f>VLOOKUP(C2775,away!$B$2:$E$405,3,FALSE)</f>
        <v>0.98770000000000002</v>
      </c>
      <c r="J2775" s="10" t="e">
        <f>VLOOKUP(B2775,home!$B$2:$E$405,4,FALSE)</f>
        <v>#N/A</v>
      </c>
      <c r="K2775" s="12" t="e">
        <f t="shared" si="3974"/>
        <v>#N/A</v>
      </c>
      <c r="L2775" s="12" t="e">
        <f t="shared" si="3975"/>
        <v>#N/A</v>
      </c>
      <c r="M2775" s="13" t="e">
        <f t="shared" si="3976"/>
        <v>#N/A</v>
      </c>
      <c r="N2775" s="13" t="e">
        <f t="shared" si="3977"/>
        <v>#N/A</v>
      </c>
      <c r="O2775" s="13" t="e">
        <f t="shared" si="3978"/>
        <v>#N/A</v>
      </c>
      <c r="P2775" s="13" t="e">
        <f t="shared" si="3979"/>
        <v>#N/A</v>
      </c>
      <c r="Q2775" s="13" t="e">
        <f t="shared" si="3980"/>
        <v>#N/A</v>
      </c>
      <c r="R2775" s="13" t="e">
        <f t="shared" si="3981"/>
        <v>#N/A</v>
      </c>
      <c r="S2775" s="13" t="e">
        <f t="shared" si="3982"/>
        <v>#N/A</v>
      </c>
      <c r="T2775" s="13" t="e">
        <f t="shared" si="3983"/>
        <v>#N/A</v>
      </c>
      <c r="U2775" s="13" t="e">
        <f t="shared" si="3984"/>
        <v>#N/A</v>
      </c>
      <c r="V2775" s="13" t="e">
        <f t="shared" si="3985"/>
        <v>#N/A</v>
      </c>
      <c r="W2775" s="13" t="e">
        <f t="shared" si="3986"/>
        <v>#N/A</v>
      </c>
      <c r="X2775" s="13" t="e">
        <f t="shared" si="3987"/>
        <v>#N/A</v>
      </c>
      <c r="Y2775" s="13" t="e">
        <f t="shared" si="3988"/>
        <v>#N/A</v>
      </c>
      <c r="Z2775" s="13" t="e">
        <f t="shared" si="3989"/>
        <v>#N/A</v>
      </c>
      <c r="AA2775" s="13" t="e">
        <f t="shared" si="3990"/>
        <v>#N/A</v>
      </c>
      <c r="AB2775" s="13" t="e">
        <f t="shared" si="3991"/>
        <v>#N/A</v>
      </c>
      <c r="AC2775" s="13" t="e">
        <f t="shared" si="3992"/>
        <v>#N/A</v>
      </c>
      <c r="AD2775" s="13" t="e">
        <f t="shared" si="3993"/>
        <v>#N/A</v>
      </c>
      <c r="AE2775" s="13" t="e">
        <f t="shared" si="3994"/>
        <v>#N/A</v>
      </c>
      <c r="AF2775" s="13" t="e">
        <f t="shared" si="3995"/>
        <v>#N/A</v>
      </c>
      <c r="AG2775" s="13" t="e">
        <f t="shared" si="3996"/>
        <v>#N/A</v>
      </c>
      <c r="AH2775" s="13" t="e">
        <f t="shared" si="3997"/>
        <v>#N/A</v>
      </c>
      <c r="AI2775" s="13" t="e">
        <f t="shared" si="3998"/>
        <v>#N/A</v>
      </c>
      <c r="AJ2775" s="13" t="e">
        <f t="shared" si="3999"/>
        <v>#N/A</v>
      </c>
      <c r="AK2775" s="13" t="e">
        <f t="shared" si="4000"/>
        <v>#N/A</v>
      </c>
      <c r="AL2775" s="13" t="e">
        <f t="shared" si="4001"/>
        <v>#N/A</v>
      </c>
      <c r="AM2775" s="13" t="e">
        <f t="shared" si="4002"/>
        <v>#N/A</v>
      </c>
      <c r="AN2775" s="13" t="e">
        <f t="shared" si="4003"/>
        <v>#N/A</v>
      </c>
      <c r="AO2775" s="13" t="e">
        <f t="shared" si="4004"/>
        <v>#N/A</v>
      </c>
      <c r="AP2775" s="13" t="e">
        <f t="shared" si="4005"/>
        <v>#N/A</v>
      </c>
      <c r="AQ2775" s="13" t="e">
        <f t="shared" si="4006"/>
        <v>#N/A</v>
      </c>
      <c r="AR2775" s="13" t="e">
        <f t="shared" si="4007"/>
        <v>#N/A</v>
      </c>
      <c r="AS2775" s="13" t="e">
        <f t="shared" si="4008"/>
        <v>#N/A</v>
      </c>
      <c r="AT2775" s="13" t="e">
        <f t="shared" si="4009"/>
        <v>#N/A</v>
      </c>
      <c r="AU2775" s="13" t="e">
        <f t="shared" si="4010"/>
        <v>#N/A</v>
      </c>
      <c r="AV2775" s="13" t="e">
        <f t="shared" si="4011"/>
        <v>#N/A</v>
      </c>
      <c r="AW2775" s="13" t="e">
        <f t="shared" si="4012"/>
        <v>#N/A</v>
      </c>
      <c r="AX2775" s="13" t="e">
        <f t="shared" si="4013"/>
        <v>#N/A</v>
      </c>
      <c r="AY2775" s="13" t="e">
        <f t="shared" si="4014"/>
        <v>#N/A</v>
      </c>
      <c r="AZ2775" s="13" t="e">
        <f t="shared" si="4015"/>
        <v>#N/A</v>
      </c>
      <c r="BA2775" s="13" t="e">
        <f t="shared" si="4016"/>
        <v>#N/A</v>
      </c>
      <c r="BB2775" s="13" t="e">
        <f t="shared" si="4017"/>
        <v>#N/A</v>
      </c>
      <c r="BC2775" s="13" t="e">
        <f t="shared" si="4018"/>
        <v>#N/A</v>
      </c>
      <c r="BD2775" s="13" t="e">
        <f t="shared" si="4019"/>
        <v>#N/A</v>
      </c>
      <c r="BE2775" s="13" t="e">
        <f t="shared" si="4020"/>
        <v>#N/A</v>
      </c>
      <c r="BF2775" s="13" t="e">
        <f t="shared" si="4021"/>
        <v>#N/A</v>
      </c>
      <c r="BG2775" s="13" t="e">
        <f t="shared" si="4022"/>
        <v>#N/A</v>
      </c>
      <c r="BH2775" s="13" t="e">
        <f t="shared" si="4023"/>
        <v>#N/A</v>
      </c>
      <c r="BI2775" s="13" t="e">
        <f t="shared" si="4024"/>
        <v>#N/A</v>
      </c>
      <c r="BJ2775" s="14" t="e">
        <f t="shared" si="4025"/>
        <v>#N/A</v>
      </c>
      <c r="BK2775" s="14" t="e">
        <f t="shared" si="4026"/>
        <v>#N/A</v>
      </c>
      <c r="BL2775" s="14" t="e">
        <f t="shared" si="4027"/>
        <v>#N/A</v>
      </c>
      <c r="BM2775" s="14" t="e">
        <f t="shared" si="4028"/>
        <v>#N/A</v>
      </c>
      <c r="BN2775" s="14" t="e">
        <f t="shared" si="4029"/>
        <v>#N/A</v>
      </c>
    </row>
    <row r="2776" spans="1:66" x14ac:dyDescent="0.25">
      <c r="A2776" t="s">
        <v>348</v>
      </c>
      <c r="B2776" t="s">
        <v>267</v>
      </c>
      <c r="C2776" t="s">
        <v>265</v>
      </c>
      <c r="D2776" s="7" t="s">
        <v>511</v>
      </c>
      <c r="E2776" s="10">
        <f>VLOOKUP(A2776,home!$A$2:$E$405,3,FALSE)</f>
        <v>1.5417000000000001</v>
      </c>
      <c r="F2776" s="10">
        <f>VLOOKUP(B2776,home!$B$2:$E$405,3,FALSE)</f>
        <v>1.0089999999999999</v>
      </c>
      <c r="G2776" s="10">
        <f>VLOOKUP(C2776,away!$B$2:$E$405,4,FALSE)</f>
        <v>1.4414</v>
      </c>
      <c r="H2776" s="10">
        <f>VLOOKUP(A2776,away!$A$2:$E$405,3,FALSE)</f>
        <v>1.125</v>
      </c>
      <c r="I2776" s="10">
        <f>VLOOKUP(C2776,away!$B$2:$E$405,3,FALSE)</f>
        <v>0.59260000000000002</v>
      </c>
      <c r="J2776" s="10">
        <f>VLOOKUP(B2776,home!$B$2:$E$405,4,FALSE)</f>
        <v>0.88890000000000002</v>
      </c>
      <c r="K2776" s="12">
        <f t="shared" si="3974"/>
        <v>2.24220623742</v>
      </c>
      <c r="L2776" s="12">
        <f t="shared" si="3975"/>
        <v>0.59260740750000007</v>
      </c>
      <c r="M2776" s="13">
        <f t="shared" si="3976"/>
        <v>5.8729469349109692E-2</v>
      </c>
      <c r="N2776" s="13">
        <f t="shared" si="3977"/>
        <v>0.13168358249494044</v>
      </c>
      <c r="O2776" s="13">
        <f t="shared" si="3978"/>
        <v>3.4803518574826608E-2</v>
      </c>
      <c r="P2776" s="13">
        <f t="shared" si="3979"/>
        <v>7.8036666432639054E-2</v>
      </c>
      <c r="Q2776" s="13">
        <f t="shared" si="3980"/>
        <v>0.14763087501798333</v>
      </c>
      <c r="R2776" s="13">
        <f t="shared" si="3981"/>
        <v>1.0312411457253045E-2</v>
      </c>
      <c r="S2776" s="13">
        <f t="shared" si="3982"/>
        <v>2.5922766608529265E-2</v>
      </c>
      <c r="T2776" s="13">
        <f t="shared" si="3983"/>
        <v>8.7487150111363626E-2</v>
      </c>
      <c r="U2776" s="13">
        <f t="shared" si="3984"/>
        <v>2.3122553292294252E-2</v>
      </c>
      <c r="V2776" s="13">
        <f t="shared" si="3985"/>
        <v>3.8272027716631223E-3</v>
      </c>
      <c r="W2776" s="13">
        <f t="shared" si="3986"/>
        <v>0.11033962293369824</v>
      </c>
      <c r="X2776" s="13">
        <f t="shared" si="3987"/>
        <v>6.5388077891266466E-2</v>
      </c>
      <c r="Y2776" s="13">
        <f t="shared" si="3988"/>
        <v>1.9374729660275741E-2</v>
      </c>
      <c r="Z2776" s="13">
        <f t="shared" si="3989"/>
        <v>2.0370704729186753E-3</v>
      </c>
      <c r="AA2776" s="13">
        <f t="shared" si="3990"/>
        <v>4.5675321204423636E-3</v>
      </c>
      <c r="AB2776" s="13">
        <f t="shared" si="3991"/>
        <v>5.1206745050360334E-3</v>
      </c>
      <c r="AC2776" s="13">
        <f t="shared" si="3992"/>
        <v>3.1783675786233951E-4</v>
      </c>
      <c r="AD2776" s="13">
        <f t="shared" si="3993"/>
        <v>6.1851047694127255E-2</v>
      </c>
      <c r="AE2776" s="13">
        <f t="shared" si="3994"/>
        <v>3.6653389025175613E-2</v>
      </c>
      <c r="AF2776" s="13">
        <f t="shared" si="3995"/>
        <v>1.0860534923149135E-2</v>
      </c>
      <c r="AG2776" s="13">
        <f t="shared" si="3996"/>
        <v>2.1453444816235409E-3</v>
      </c>
      <c r="AH2776" s="13">
        <f t="shared" si="3997"/>
        <v>3.0179576296278382E-4</v>
      </c>
      <c r="AI2776" s="13">
        <f t="shared" si="3998"/>
        <v>6.7668834214208164E-4</v>
      </c>
      <c r="AJ2776" s="13">
        <f t="shared" si="3999"/>
        <v>7.5863741077018734E-4</v>
      </c>
      <c r="AK2776" s="13">
        <f t="shared" si="4000"/>
        <v>5.6700717812302437E-4</v>
      </c>
      <c r="AL2776" s="13">
        <f t="shared" si="4001"/>
        <v>1.6892998576845389E-5</v>
      </c>
      <c r="AM2776" s="13">
        <f t="shared" si="4002"/>
        <v>2.7736560986146821E-2</v>
      </c>
      <c r="AN2776" s="13">
        <f t="shared" si="4003"/>
        <v>1.6436891498966114E-2</v>
      </c>
      <c r="AO2776" s="13">
        <f t="shared" si="4004"/>
        <v>4.8703118292805483E-3</v>
      </c>
      <c r="AP2776" s="13">
        <f t="shared" si="4005"/>
        <v>9.6206095562217638E-4</v>
      </c>
      <c r="AQ2776" s="13">
        <f t="shared" si="4006"/>
        <v>1.4253111219205761E-4</v>
      </c>
      <c r="AR2776" s="13">
        <f t="shared" si="4007"/>
        <v>3.5769280936771983E-5</v>
      </c>
      <c r="AS2776" s="13">
        <f t="shared" si="4008"/>
        <v>8.0202104824458442E-5</v>
      </c>
      <c r="AT2776" s="13">
        <f t="shared" si="4009"/>
        <v>8.9914829845806702E-5</v>
      </c>
      <c r="AU2776" s="13">
        <f t="shared" si="4010"/>
        <v>6.7202530772275264E-5</v>
      </c>
      <c r="AV2776" s="13">
        <f t="shared" si="4011"/>
        <v>3.767048341700127E-5</v>
      </c>
      <c r="AW2776" s="13">
        <f t="shared" si="4012"/>
        <v>6.2351495840852154E-7</v>
      </c>
      <c r="AX2776" s="13">
        <f t="shared" si="4013"/>
        <v>1.036518167461976E-2</v>
      </c>
      <c r="AY2776" s="13">
        <f t="shared" si="4014"/>
        <v>6.1424834404629255E-3</v>
      </c>
      <c r="AZ2776" s="13">
        <f t="shared" si="4015"/>
        <v>1.8200405936322074E-3</v>
      </c>
      <c r="BA2776" s="13">
        <f t="shared" si="4016"/>
        <v>3.5952317924571456E-4</v>
      </c>
      <c r="BB2776" s="13">
        <f t="shared" si="4017"/>
        <v>5.3264024797240179E-5</v>
      </c>
      <c r="BC2776" s="13">
        <f t="shared" si="4018"/>
        <v>6.3129311296216467E-6</v>
      </c>
      <c r="BD2776" s="13">
        <f t="shared" si="4019"/>
        <v>3.5328568073466019E-6</v>
      </c>
      <c r="BE2776" s="13">
        <f t="shared" si="4020"/>
        <v>7.921393569344257E-6</v>
      </c>
      <c r="BF2776" s="13">
        <f t="shared" si="4021"/>
        <v>8.8806990351211862E-6</v>
      </c>
      <c r="BG2776" s="13">
        <f t="shared" si="4022"/>
        <v>6.6374529230661677E-6</v>
      </c>
      <c r="BH2776" s="13">
        <f t="shared" si="4023"/>
        <v>3.720634586170143E-6</v>
      </c>
      <c r="BI2776" s="13">
        <f t="shared" si="4024"/>
        <v>1.6684860152542556E-6</v>
      </c>
      <c r="BJ2776" s="14">
        <f t="shared" si="4025"/>
        <v>0.74230951645969845</v>
      </c>
      <c r="BK2776" s="14">
        <f t="shared" si="4026"/>
        <v>0.17299331835884324</v>
      </c>
      <c r="BL2776" s="14">
        <f t="shared" si="4027"/>
        <v>8.0573939396583014E-2</v>
      </c>
      <c r="BM2776" s="14">
        <f t="shared" si="4028"/>
        <v>0.53057546143578682</v>
      </c>
      <c r="BN2776" s="14">
        <f t="shared" si="4029"/>
        <v>0.46119652332675215</v>
      </c>
    </row>
    <row r="2777" spans="1:66" x14ac:dyDescent="0.25">
      <c r="A2777" t="s">
        <v>348</v>
      </c>
      <c r="B2777" t="s">
        <v>263</v>
      </c>
      <c r="C2777" t="s">
        <v>270</v>
      </c>
      <c r="D2777" s="7" t="s">
        <v>511</v>
      </c>
      <c r="E2777" s="10">
        <f>VLOOKUP(A2777,home!$A$2:$E$405,3,FALSE)</f>
        <v>1.5417000000000001</v>
      </c>
      <c r="F2777" s="10">
        <f>VLOOKUP(B2777,home!$B$2:$E$405,3,FALSE)</f>
        <v>1.2323999999999999</v>
      </c>
      <c r="G2777" s="10">
        <f>VLOOKUP(C2777,away!$B$2:$E$405,4,FALSE)</f>
        <v>1.1531</v>
      </c>
      <c r="H2777" s="10">
        <f>VLOOKUP(A2777,away!$A$2:$E$405,3,FALSE)</f>
        <v>1.125</v>
      </c>
      <c r="I2777" s="10">
        <f>VLOOKUP(C2777,away!$B$2:$E$405,3,FALSE)</f>
        <v>0.59260000000000002</v>
      </c>
      <c r="J2777" s="10">
        <f>VLOOKUP(B2777,home!$B$2:$E$405,4,FALSE)</f>
        <v>0.71109999999999995</v>
      </c>
      <c r="K2777" s="12">
        <f t="shared" si="3974"/>
        <v>2.1908797143480001</v>
      </c>
      <c r="L2777" s="12">
        <f t="shared" si="3975"/>
        <v>0.4740725925</v>
      </c>
      <c r="M2777" s="13">
        <f t="shared" si="3976"/>
        <v>6.9602673024974054E-2</v>
      </c>
      <c r="N2777" s="13">
        <f t="shared" si="3977"/>
        <v>0.15249108439481243</v>
      </c>
      <c r="O2777" s="13">
        <f t="shared" si="3978"/>
        <v>3.2996719645879267E-2</v>
      </c>
      <c r="P2777" s="13">
        <f t="shared" si="3979"/>
        <v>7.2291843712185014E-2</v>
      </c>
      <c r="Q2777" s="13">
        <f t="shared" si="3980"/>
        <v>0.16704481170976174</v>
      </c>
      <c r="R2777" s="13">
        <f t="shared" si="3981"/>
        <v>7.8214202132588333E-3</v>
      </c>
      <c r="S2777" s="13">
        <f t="shared" si="3982"/>
        <v>1.8771228317020994E-2</v>
      </c>
      <c r="T2777" s="13">
        <f t="shared" si="3983"/>
        <v>7.9191366950921091E-2</v>
      </c>
      <c r="U2777" s="13">
        <f t="shared" si="3984"/>
        <v>1.7135790882620187E-2</v>
      </c>
      <c r="V2777" s="13">
        <f t="shared" si="3985"/>
        <v>2.1662748870018528E-3</v>
      </c>
      <c r="W2777" s="13">
        <f t="shared" si="3986"/>
        <v>0.12199169645399939</v>
      </c>
      <c r="X2777" s="13">
        <f t="shared" si="3987"/>
        <v>5.7832919801420545E-2</v>
      </c>
      <c r="Y2777" s="13">
        <f t="shared" si="3988"/>
        <v>1.3708501111052013E-2</v>
      </c>
      <c r="Z2777" s="13">
        <f t="shared" si="3989"/>
        <v>1.2359736525105059E-3</v>
      </c>
      <c r="AA2777" s="13">
        <f t="shared" si="3990"/>
        <v>2.7078696027538719E-3</v>
      </c>
      <c r="AB2777" s="13">
        <f t="shared" si="3991"/>
        <v>2.966308290886518E-3</v>
      </c>
      <c r="AC2777" s="13">
        <f t="shared" si="3992"/>
        <v>1.4062319624615774E-4</v>
      </c>
      <c r="AD2777" s="13">
        <f t="shared" si="3993"/>
        <v>6.6817283269991562E-2</v>
      </c>
      <c r="AE2777" s="13">
        <f t="shared" si="3994"/>
        <v>3.1676242703611773E-2</v>
      </c>
      <c r="AF2777" s="13">
        <f t="shared" si="3995"/>
        <v>7.5084192495802216E-3</v>
      </c>
      <c r="AG2777" s="13">
        <f t="shared" si="3996"/>
        <v>1.1865119264084668E-3</v>
      </c>
      <c r="AH2777" s="13">
        <f t="shared" si="3997"/>
        <v>1.4648530842683742E-4</v>
      </c>
      <c r="AI2777" s="13">
        <f t="shared" si="3998"/>
        <v>3.2093169068236828E-4</v>
      </c>
      <c r="AJ2777" s="13">
        <f t="shared" si="3999"/>
        <v>3.5156136540370389E-4</v>
      </c>
      <c r="AK2777" s="13">
        <f t="shared" si="4000"/>
        <v>2.5674288793715318E-4</v>
      </c>
      <c r="AL2777" s="13">
        <f t="shared" si="4001"/>
        <v>5.842252708707059E-6</v>
      </c>
      <c r="AM2777" s="13">
        <f t="shared" si="4002"/>
        <v>2.9277726096813707E-2</v>
      </c>
      <c r="AN2777" s="13">
        <f t="shared" si="4003"/>
        <v>1.387976751322138E-2</v>
      </c>
      <c r="AO2777" s="13">
        <f t="shared" si="4004"/>
        <v>3.2900086841450688E-3</v>
      </c>
      <c r="AP2777" s="13">
        <f t="shared" si="4005"/>
        <v>5.1990098208005541E-4</v>
      </c>
      <c r="AQ2777" s="13">
        <f t="shared" si="4006"/>
        <v>6.1617701604496983E-5</v>
      </c>
      <c r="AR2777" s="13">
        <f t="shared" si="4007"/>
        <v>1.3888933985814583E-5</v>
      </c>
      <c r="AS2777" s="13">
        <f t="shared" si="4008"/>
        <v>3.0428983723439683E-5</v>
      </c>
      <c r="AT2777" s="13">
        <f t="shared" si="4009"/>
        <v>3.3333121583954744E-5</v>
      </c>
      <c r="AU2777" s="13">
        <f t="shared" si="4010"/>
        <v>2.4342953298060637E-5</v>
      </c>
      <c r="AV2777" s="13">
        <f t="shared" si="4011"/>
        <v>1.3333120642010455E-5</v>
      </c>
      <c r="AW2777" s="13">
        <f t="shared" si="4012"/>
        <v>1.685548371242541E-7</v>
      </c>
      <c r="AX2777" s="13">
        <f t="shared" si="4013"/>
        <v>1.0690662697957688E-2</v>
      </c>
      <c r="AY2777" s="13">
        <f t="shared" si="4014"/>
        <v>5.0681501807638453E-3</v>
      </c>
      <c r="AZ2777" s="13">
        <f t="shared" si="4015"/>
        <v>1.20133554768703E-3</v>
      </c>
      <c r="BA2777" s="13">
        <f t="shared" si="4016"/>
        <v>1.898400858514659E-4</v>
      </c>
      <c r="BB2777" s="13">
        <f t="shared" si="4017"/>
        <v>2.249949541500675E-5</v>
      </c>
      <c r="BC2777" s="13">
        <f t="shared" si="4018"/>
        <v>2.1332788242668228E-6</v>
      </c>
      <c r="BD2777" s="13">
        <f t="shared" si="4019"/>
        <v>1.097393823619413E-6</v>
      </c>
      <c r="BE2777" s="13">
        <f t="shared" si="4020"/>
        <v>2.4042578668185594E-6</v>
      </c>
      <c r="BF2777" s="13">
        <f t="shared" si="4021"/>
        <v>2.633719894237189E-6</v>
      </c>
      <c r="BG2777" s="13">
        <f t="shared" si="4022"/>
        <v>1.9233878298530057E-6</v>
      </c>
      <c r="BH2777" s="13">
        <f t="shared" si="4023"/>
        <v>1.0534778448121935E-6</v>
      </c>
      <c r="BI2777" s="13">
        <f t="shared" si="4024"/>
        <v>4.6160864794281716E-7</v>
      </c>
      <c r="BJ2777" s="14">
        <f t="shared" si="4025"/>
        <v>0.76365247983592344</v>
      </c>
      <c r="BK2777" s="14">
        <f t="shared" si="4026"/>
        <v>0.16804663557090063</v>
      </c>
      <c r="BL2777" s="14">
        <f t="shared" si="4027"/>
        <v>6.4828730846989313E-2</v>
      </c>
      <c r="BM2777" s="14">
        <f t="shared" si="4028"/>
        <v>0.49044728557952566</v>
      </c>
      <c r="BN2777" s="14">
        <f t="shared" si="4029"/>
        <v>0.50224855270087132</v>
      </c>
    </row>
    <row r="2778" spans="1:66" x14ac:dyDescent="0.25">
      <c r="A2778" t="s">
        <v>357</v>
      </c>
      <c r="B2778" t="s">
        <v>332</v>
      </c>
      <c r="C2778" t="s">
        <v>335</v>
      </c>
      <c r="D2778" s="7" t="s">
        <v>511</v>
      </c>
      <c r="E2778" s="10">
        <f>VLOOKUP(A2778,home!$A$2:$E$405,3,FALSE)</f>
        <v>1.72</v>
      </c>
      <c r="F2778" s="10">
        <f>VLOOKUP(B2778,home!$B$2:$E$405,3,FALSE)</f>
        <v>0.87209999999999999</v>
      </c>
      <c r="G2778" s="10">
        <f>VLOOKUP(C2778,away!$B$2:$E$405,4,FALSE)</f>
        <v>0.58140000000000003</v>
      </c>
      <c r="H2778" s="10">
        <f>VLOOKUP(A2778,away!$A$2:$E$405,3,FALSE)</f>
        <v>1.58</v>
      </c>
      <c r="I2778" s="10">
        <f>VLOOKUP(C2778,away!$B$2:$E$405,3,FALSE)</f>
        <v>1.2658</v>
      </c>
      <c r="J2778" s="10">
        <f>VLOOKUP(B2778,home!$B$2:$E$405,4,FALSE)</f>
        <v>0.82279999999999998</v>
      </c>
      <c r="K2778" s="12">
        <f t="shared" si="3974"/>
        <v>0.87210697679999993</v>
      </c>
      <c r="L2778" s="12">
        <f t="shared" si="3975"/>
        <v>1.6455703792</v>
      </c>
      <c r="M2778" s="13">
        <f t="shared" si="3976"/>
        <v>8.0646702967235057E-2</v>
      </c>
      <c r="N2778" s="13">
        <f t="shared" si="3977"/>
        <v>7.0332552313642951E-2</v>
      </c>
      <c r="O2778" s="13">
        <f t="shared" si="3978"/>
        <v>0.13270982558302277</v>
      </c>
      <c r="P2778" s="13">
        <f t="shared" si="3979"/>
        <v>0.11573716478086529</v>
      </c>
      <c r="Q2778" s="13">
        <f t="shared" si="3980"/>
        <v>3.0668754784439492E-2</v>
      </c>
      <c r="R2778" s="13">
        <f t="shared" si="3981"/>
        <v>0.10919167900411034</v>
      </c>
      <c r="S2778" s="13">
        <f t="shared" si="3982"/>
        <v>4.1523989260153896E-2</v>
      </c>
      <c r="T2778" s="13">
        <f t="shared" si="3983"/>
        <v>5.0467594440221919E-2</v>
      </c>
      <c r="U2778" s="13">
        <f t="shared" si="3984"/>
        <v>9.5226825067990697E-2</v>
      </c>
      <c r="V2778" s="13">
        <f t="shared" si="3985"/>
        <v>6.6212926402567235E-3</v>
      </c>
      <c r="W2778" s="13">
        <f t="shared" si="3986"/>
        <v>8.9154783390926872E-3</v>
      </c>
      <c r="X2778" s="13">
        <f t="shared" si="3987"/>
        <v>1.4671047071210142E-2</v>
      </c>
      <c r="Y2778" s="13">
        <f t="shared" si="3988"/>
        <v>1.2071120246116162E-2</v>
      </c>
      <c r="Z2778" s="13">
        <f t="shared" si="3989"/>
        <v>5.9894197541426178E-2</v>
      </c>
      <c r="AA2778" s="13">
        <f t="shared" si="3990"/>
        <v>5.2234147545715176E-2</v>
      </c>
      <c r="AB2778" s="13">
        <f t="shared" si="3991"/>
        <v>2.2776882250909392E-2</v>
      </c>
      <c r="AC2778" s="13">
        <f t="shared" si="3992"/>
        <v>5.9389411560868851E-4</v>
      </c>
      <c r="AD2778" s="13">
        <f t="shared" si="3993"/>
        <v>1.9438127152580018E-3</v>
      </c>
      <c r="AE2778" s="13">
        <f t="shared" si="3994"/>
        <v>3.1986806269408922E-3</v>
      </c>
      <c r="AF2778" s="13">
        <f t="shared" si="3995"/>
        <v>2.6318270461074089E-3</v>
      </c>
      <c r="AG2778" s="13">
        <f t="shared" si="3996"/>
        <v>1.4436188767505949E-3</v>
      </c>
      <c r="AH2778" s="13">
        <f t="shared" si="3997"/>
        <v>2.4640029340031087E-2</v>
      </c>
      <c r="AI2778" s="13">
        <f t="shared" si="3998"/>
        <v>2.1488741495997811E-2</v>
      </c>
      <c r="AJ2778" s="13">
        <f t="shared" si="3999"/>
        <v>9.3702406906556769E-3</v>
      </c>
      <c r="AK2778" s="13">
        <f t="shared" si="4000"/>
        <v>2.7239507602053559E-3</v>
      </c>
      <c r="AL2778" s="13">
        <f t="shared" si="4001"/>
        <v>3.409221634194513E-5</v>
      </c>
      <c r="AM2778" s="13">
        <f t="shared" si="4002"/>
        <v>3.3904252611381111E-4</v>
      </c>
      <c r="AN2778" s="13">
        <f t="shared" si="4003"/>
        <v>5.5791833826203017E-4</v>
      </c>
      <c r="AO2778" s="13">
        <f t="shared" si="4004"/>
        <v>4.5904694572824144E-4</v>
      </c>
      <c r="AP2778" s="13">
        <f t="shared" si="4005"/>
        <v>2.5179801885087471E-4</v>
      </c>
      <c r="AQ2778" s="13">
        <f t="shared" si="4006"/>
        <v>1.0358784034056063E-4</v>
      </c>
      <c r="AR2778" s="13">
        <f t="shared" si="4007"/>
        <v>8.1093804849148281E-3</v>
      </c>
      <c r="AS2778" s="13">
        <f t="shared" si="4008"/>
        <v>7.0722472984199878E-3</v>
      </c>
      <c r="AT2778" s="13">
        <f t="shared" si="4009"/>
        <v>3.0838781053035107E-3</v>
      </c>
      <c r="AU2778" s="13">
        <f t="shared" si="4010"/>
        <v>8.9649053707865228E-4</v>
      </c>
      <c r="AV2778" s="13">
        <f t="shared" si="4011"/>
        <v>1.9545891300536789E-4</v>
      </c>
      <c r="AW2778" s="13">
        <f t="shared" si="4012"/>
        <v>1.3590610221762454E-6</v>
      </c>
      <c r="AX2778" s="13">
        <f t="shared" si="4013"/>
        <v>4.928022540929178E-5</v>
      </c>
      <c r="AY2778" s="13">
        <f t="shared" si="4014"/>
        <v>8.1094079213829757E-5</v>
      </c>
      <c r="AZ2778" s="13">
        <f t="shared" si="4015"/>
        <v>6.6723007341388339E-5</v>
      </c>
      <c r="BA2778" s="13">
        <f t="shared" si="4016"/>
        <v>3.6599134830710934E-5</v>
      </c>
      <c r="BB2778" s="13">
        <f t="shared" si="4017"/>
        <v>1.5056613045441225E-5</v>
      </c>
      <c r="BC2778" s="13">
        <f t="shared" si="4018"/>
        <v>4.9553432877308834E-6</v>
      </c>
      <c r="BD2778" s="13">
        <f t="shared" si="4019"/>
        <v>2.2240927199397255E-3</v>
      </c>
      <c r="BE2778" s="13">
        <f t="shared" si="4020"/>
        <v>1.9396467781095229E-3</v>
      </c>
      <c r="BF2778" s="13">
        <f t="shared" si="4021"/>
        <v>8.4578974385847796E-4</v>
      </c>
      <c r="BG2778" s="13">
        <f t="shared" si="4022"/>
        <v>2.4587304550828786E-4</v>
      </c>
      <c r="BH2778" s="13">
        <f t="shared" si="4023"/>
        <v>5.3606899598710426E-5</v>
      </c>
      <c r="BI2778" s="13">
        <f t="shared" si="4024"/>
        <v>9.3501902289305E-6</v>
      </c>
      <c r="BJ2778" s="14">
        <f t="shared" si="4025"/>
        <v>0.19830958853220412</v>
      </c>
      <c r="BK2778" s="14">
        <f t="shared" si="4026"/>
        <v>0.24523823005967546</v>
      </c>
      <c r="BL2778" s="14">
        <f t="shared" si="4027"/>
        <v>0.49503813645460426</v>
      </c>
      <c r="BM2778" s="14">
        <f t="shared" si="4028"/>
        <v>0.45911373813640244</v>
      </c>
      <c r="BN2778" s="14">
        <f t="shared" si="4029"/>
        <v>0.53928667943331587</v>
      </c>
    </row>
    <row r="2779" spans="1:66" x14ac:dyDescent="0.25">
      <c r="A2779" t="s">
        <v>357</v>
      </c>
      <c r="B2779" t="s">
        <v>334</v>
      </c>
      <c r="C2779" t="s">
        <v>337</v>
      </c>
      <c r="D2779" s="7" t="s">
        <v>511</v>
      </c>
      <c r="E2779" s="10">
        <f>VLOOKUP(A2779,home!$A$2:$E$405,3,FALSE)</f>
        <v>1.72</v>
      </c>
      <c r="F2779" s="10">
        <f>VLOOKUP(B2779,home!$B$2:$E$405,3,FALSE)</f>
        <v>1.0465</v>
      </c>
      <c r="G2779" s="10">
        <f>VLOOKUP(C2779,away!$B$2:$E$405,4,FALSE)</f>
        <v>0.87209999999999999</v>
      </c>
      <c r="H2779" s="10">
        <f>VLOOKUP(A2779,away!$A$2:$E$405,3,FALSE)</f>
        <v>1.58</v>
      </c>
      <c r="I2779" s="10">
        <f>VLOOKUP(C2779,away!$B$2:$E$405,3,FALSE)</f>
        <v>0.94940000000000002</v>
      </c>
      <c r="J2779" s="10">
        <f>VLOOKUP(B2779,home!$B$2:$E$405,4,FALSE)</f>
        <v>1.0126999999999999</v>
      </c>
      <c r="K2779" s="12">
        <f t="shared" si="3974"/>
        <v>1.5697625579999999</v>
      </c>
      <c r="L2779" s="12">
        <f t="shared" si="3975"/>
        <v>1.5191026604</v>
      </c>
      <c r="M2779" s="13">
        <f t="shared" si="3976"/>
        <v>4.5553618493428545E-2</v>
      </c>
      <c r="N2779" s="13">
        <f t="shared" si="3977"/>
        <v>7.1508364692400489E-2</v>
      </c>
      <c r="O2779" s="13">
        <f t="shared" si="3978"/>
        <v>6.9200623044213941E-2</v>
      </c>
      <c r="P2779" s="13">
        <f t="shared" si="3979"/>
        <v>0.108628547045079</v>
      </c>
      <c r="Q2779" s="13">
        <f t="shared" si="3980"/>
        <v>5.6125576738969743E-2</v>
      </c>
      <c r="R2779" s="13">
        <f t="shared" si="3981"/>
        <v>5.2561425283901481E-2</v>
      </c>
      <c r="S2779" s="13">
        <f t="shared" si="3982"/>
        <v>6.4759736017607525E-2</v>
      </c>
      <c r="T2779" s="13">
        <f t="shared" si="3983"/>
        <v>8.5260512940653288E-2</v>
      </c>
      <c r="U2779" s="13">
        <f t="shared" si="3984"/>
        <v>8.2508957405783054E-2</v>
      </c>
      <c r="V2779" s="13">
        <f t="shared" si="3985"/>
        <v>1.7158671139813932E-2</v>
      </c>
      <c r="W2779" s="13">
        <f t="shared" si="3986"/>
        <v>2.936794297033014E-2</v>
      </c>
      <c r="X2779" s="13">
        <f t="shared" si="3987"/>
        <v>4.4612920296703995E-2</v>
      </c>
      <c r="Y2779" s="13">
        <f t="shared" si="3988"/>
        <v>3.38858029554681E-2</v>
      </c>
      <c r="Z2779" s="13">
        <f t="shared" si="3989"/>
        <v>2.6615400327730198E-2</v>
      </c>
      <c r="AA2779" s="13">
        <f t="shared" si="3990"/>
        <v>4.1779858900651785E-2</v>
      </c>
      <c r="AB2779" s="13">
        <f t="shared" si="3991"/>
        <v>3.279222909038311E-2</v>
      </c>
      <c r="AC2779" s="13">
        <f t="shared" si="3992"/>
        <v>2.5573181351817337E-3</v>
      </c>
      <c r="AD2779" s="13">
        <f t="shared" si="3993"/>
        <v>1.152517432007589E-2</v>
      </c>
      <c r="AE2779" s="13">
        <f t="shared" si="3994"/>
        <v>1.7507922971201045E-2</v>
      </c>
      <c r="AF2779" s="13">
        <f t="shared" si="3995"/>
        <v>1.3298166181814891E-2</v>
      </c>
      <c r="AG2779" s="13">
        <f t="shared" si="3996"/>
        <v>6.733759875078774E-3</v>
      </c>
      <c r="AH2779" s="13">
        <f t="shared" si="3997"/>
        <v>1.0107881361366491E-2</v>
      </c>
      <c r="AI2779" s="13">
        <f t="shared" si="3998"/>
        <v>1.5866973701779183E-2</v>
      </c>
      <c r="AJ2779" s="13">
        <f t="shared" si="3999"/>
        <v>1.2453690612911811E-2</v>
      </c>
      <c r="AK2779" s="13">
        <f t="shared" si="4000"/>
        <v>6.51644574435501E-3</v>
      </c>
      <c r="AL2779" s="13">
        <f t="shared" si="4001"/>
        <v>2.4393035068939452E-4</v>
      </c>
      <c r="AM2779" s="13">
        <f t="shared" si="4002"/>
        <v>3.618357424415648E-3</v>
      </c>
      <c r="AN2779" s="13">
        <f t="shared" si="4003"/>
        <v>5.496656389707903E-3</v>
      </c>
      <c r="AO2779" s="13">
        <f t="shared" si="4004"/>
        <v>4.1749926724549673E-3</v>
      </c>
      <c r="AP2779" s="13">
        <f t="shared" si="4005"/>
        <v>2.1140808252922832E-3</v>
      </c>
      <c r="AQ2779" s="13">
        <f t="shared" si="4006"/>
        <v>8.0287645150053358E-4</v>
      </c>
      <c r="AR2779" s="13">
        <f t="shared" si="4007"/>
        <v>3.0709818934118835E-3</v>
      </c>
      <c r="AS2779" s="13">
        <f t="shared" si="4008"/>
        <v>4.8207123925739209E-3</v>
      </c>
      <c r="AT2779" s="13">
        <f t="shared" si="4009"/>
        <v>3.7836869083745697E-3</v>
      </c>
      <c r="AU2779" s="13">
        <f t="shared" si="4010"/>
        <v>1.9798300133203914E-3</v>
      </c>
      <c r="AV2779" s="13">
        <f t="shared" si="4011"/>
        <v>7.7696575652874797E-4</v>
      </c>
      <c r="AW2779" s="13">
        <f t="shared" si="4012"/>
        <v>1.6157881910454398E-5</v>
      </c>
      <c r="AX2779" s="13">
        <f t="shared" si="4013"/>
        <v>9.4666033438483427E-4</v>
      </c>
      <c r="AY2779" s="13">
        <f t="shared" si="4014"/>
        <v>1.4380742324591553E-3</v>
      </c>
      <c r="AZ2779" s="13">
        <f t="shared" si="4015"/>
        <v>1.0922911961906956E-3</v>
      </c>
      <c r="BA2779" s="13">
        <f t="shared" si="4016"/>
        <v>5.5310082068826154E-4</v>
      </c>
      <c r="BB2779" s="13">
        <f t="shared" si="4017"/>
        <v>2.1005423204424031E-4</v>
      </c>
      <c r="BC2779" s="13">
        <f t="shared" si="4018"/>
        <v>6.3818788545336901E-5</v>
      </c>
      <c r="BD2779" s="13">
        <f t="shared" si="4019"/>
        <v>7.7752279405370398E-4</v>
      </c>
      <c r="BE2779" s="13">
        <f t="shared" si="4020"/>
        <v>1.2205261700970493E-3</v>
      </c>
      <c r="BF2779" s="13">
        <f t="shared" si="4021"/>
        <v>9.5796814143874376E-4</v>
      </c>
      <c r="BG2779" s="13">
        <f t="shared" si="4022"/>
        <v>5.0126084006246263E-4</v>
      </c>
      <c r="BH2779" s="13">
        <f t="shared" si="4023"/>
        <v>1.9671512463042006E-4</v>
      </c>
      <c r="BI2779" s="13">
        <f t="shared" si="4024"/>
        <v>6.1759207447427403E-5</v>
      </c>
      <c r="BJ2779" s="14">
        <f t="shared" si="4025"/>
        <v>0.39033710731038024</v>
      </c>
      <c r="BK2779" s="14">
        <f t="shared" si="4026"/>
        <v>0.24033989541425929</v>
      </c>
      <c r="BL2779" s="14">
        <f t="shared" si="4027"/>
        <v>0.34193601438728516</v>
      </c>
      <c r="BM2779" s="14">
        <f t="shared" si="4028"/>
        <v>0.59422834579111283</v>
      </c>
      <c r="BN2779" s="14">
        <f t="shared" si="4029"/>
        <v>0.40357815529799324</v>
      </c>
    </row>
    <row r="2780" spans="1:66" x14ac:dyDescent="0.25">
      <c r="A2780" t="s">
        <v>357</v>
      </c>
      <c r="B2780" t="s">
        <v>331</v>
      </c>
      <c r="C2780" t="s">
        <v>336</v>
      </c>
      <c r="D2780" s="7" t="s">
        <v>511</v>
      </c>
      <c r="E2780" s="10">
        <f>VLOOKUP(A2780,home!$A$2:$E$405,3,FALSE)</f>
        <v>1.72</v>
      </c>
      <c r="F2780" s="10">
        <f>VLOOKUP(B2780,home!$B$2:$E$405,3,FALSE)</f>
        <v>0.87209999999999999</v>
      </c>
      <c r="G2780" s="10">
        <f>VLOOKUP(C2780,away!$B$2:$E$405,4,FALSE)</f>
        <v>1.5698000000000001</v>
      </c>
      <c r="H2780" s="10">
        <f>VLOOKUP(A2780,away!$A$2:$E$405,3,FALSE)</f>
        <v>1.58</v>
      </c>
      <c r="I2780" s="10">
        <f>VLOOKUP(C2780,away!$B$2:$E$405,3,FALSE)</f>
        <v>0.94940000000000002</v>
      </c>
      <c r="J2780" s="10">
        <f>VLOOKUP(B2780,home!$B$2:$E$405,4,FALSE)</f>
        <v>1.2024999999999999</v>
      </c>
      <c r="K2780" s="12">
        <f t="shared" si="3974"/>
        <v>2.3547188376000001</v>
      </c>
      <c r="L2780" s="12">
        <f t="shared" si="3975"/>
        <v>1.8038125300000001</v>
      </c>
      <c r="M2780" s="13">
        <f t="shared" si="3976"/>
        <v>1.5630496525295492E-2</v>
      </c>
      <c r="N2780" s="13">
        <f t="shared" si="3977"/>
        <v>3.680542460915464E-2</v>
      </c>
      <c r="O2780" s="13">
        <f t="shared" si="3978"/>
        <v>2.8194485482449471E-2</v>
      </c>
      <c r="P2780" s="13">
        <f t="shared" si="3979"/>
        <v>6.6390086081963492E-2</v>
      </c>
      <c r="Q2780" s="13">
        <f t="shared" si="3980"/>
        <v>4.3333213326521541E-2</v>
      </c>
      <c r="R2780" s="13">
        <f t="shared" si="3981"/>
        <v>2.5428783095072731E-2</v>
      </c>
      <c r="S2780" s="13">
        <f t="shared" si="3982"/>
        <v>7.0497497037881204E-2</v>
      </c>
      <c r="T2780" s="13">
        <f t="shared" si="3983"/>
        <v>7.8164993163542543E-2</v>
      </c>
      <c r="U2780" s="13">
        <f t="shared" si="3984"/>
        <v>5.9877634571212188E-2</v>
      </c>
      <c r="V2780" s="13">
        <f t="shared" si="3985"/>
        <v>3.3270677609373835E-2</v>
      </c>
      <c r="W2780" s="13">
        <f t="shared" si="3986"/>
        <v>3.4012511237899876E-2</v>
      </c>
      <c r="X2780" s="13">
        <f t="shared" si="3987"/>
        <v>6.1352193947689607E-2</v>
      </c>
      <c r="Y2780" s="13">
        <f t="shared" si="3988"/>
        <v>5.5333928092916353E-2</v>
      </c>
      <c r="Z2780" s="13">
        <f t="shared" si="3989"/>
        <v>1.5289585856514789E-2</v>
      </c>
      <c r="AA2780" s="13">
        <f t="shared" si="3990"/>
        <v>3.6002675835437904E-2</v>
      </c>
      <c r="AB2780" s="13">
        <f t="shared" si="3991"/>
        <v>4.2388089496855991E-2</v>
      </c>
      <c r="AC2780" s="13">
        <f t="shared" si="3992"/>
        <v>8.832265608600955E-3</v>
      </c>
      <c r="AD2780" s="13">
        <f t="shared" si="3993"/>
        <v>2.0022475231491137E-2</v>
      </c>
      <c r="AE2780" s="13">
        <f t="shared" si="3994"/>
        <v>3.6116791704178364E-2</v>
      </c>
      <c r="AF2780" s="13">
        <f t="shared" si="3995"/>
        <v>3.25739607096985E-2</v>
      </c>
      <c r="AG2780" s="13">
        <f t="shared" si="3996"/>
        <v>1.9585772826627282E-2</v>
      </c>
      <c r="AH2780" s="13">
        <f t="shared" si="3997"/>
        <v>6.8948866366230419E-3</v>
      </c>
      <c r="AI2780" s="13">
        <f t="shared" si="3998"/>
        <v>1.6235519446372783E-2</v>
      </c>
      <c r="AJ2780" s="13">
        <f t="shared" si="3999"/>
        <v>1.9115041739297567E-2</v>
      </c>
      <c r="AK2780" s="13">
        <f t="shared" si="4000"/>
        <v>1.5003516288344747E-2</v>
      </c>
      <c r="AL2780" s="13">
        <f t="shared" si="4001"/>
        <v>1.5005918029662776E-3</v>
      </c>
      <c r="AM2780" s="13">
        <f t="shared" si="4002"/>
        <v>9.429459920594312E-3</v>
      </c>
      <c r="AN2780" s="13">
        <f t="shared" si="4003"/>
        <v>1.7008977955900825E-2</v>
      </c>
      <c r="AO2780" s="13">
        <f t="shared" si="4004"/>
        <v>1.5340503779673852E-2</v>
      </c>
      <c r="AP2780" s="13">
        <f t="shared" si="4005"/>
        <v>9.2237976447626831E-3</v>
      </c>
      <c r="AQ2780" s="13">
        <f t="shared" si="4006"/>
        <v>4.1595004414518551E-3</v>
      </c>
      <c r="AR2780" s="13">
        <f t="shared" si="4007"/>
        <v>2.48741658161404E-3</v>
      </c>
      <c r="AS2780" s="13">
        <f t="shared" si="4008"/>
        <v>5.8571666816851775E-3</v>
      </c>
      <c r="AT2780" s="13">
        <f t="shared" si="4009"/>
        <v>6.8959903601635885E-3</v>
      </c>
      <c r="AU2780" s="13">
        <f t="shared" si="4010"/>
        <v>5.4127061349950696E-3</v>
      </c>
      <c r="AV2780" s="13">
        <f t="shared" si="4011"/>
        <v>3.1863502746164955E-3</v>
      </c>
      <c r="AW2780" s="13">
        <f t="shared" si="4012"/>
        <v>1.7704779672153806E-4</v>
      </c>
      <c r="AX2780" s="13">
        <f t="shared" si="4013"/>
        <v>3.7006211505696061E-3</v>
      </c>
      <c r="AY2780" s="13">
        <f t="shared" si="4014"/>
        <v>6.6752268001804725E-3</v>
      </c>
      <c r="AZ2780" s="13">
        <f t="shared" si="4015"/>
        <v>6.0204288713786719E-3</v>
      </c>
      <c r="BA2780" s="13">
        <f t="shared" si="4016"/>
        <v>3.619908344722202E-3</v>
      </c>
      <c r="BB2780" s="13">
        <f t="shared" si="4017"/>
        <v>1.6324090074153674E-3</v>
      </c>
      <c r="BC2780" s="13">
        <f t="shared" si="4018"/>
        <v>5.8891196433214052E-4</v>
      </c>
      <c r="BD2780" s="13">
        <f t="shared" si="4019"/>
        <v>7.4780553287419555E-4</v>
      </c>
      <c r="BE2780" s="13">
        <f t="shared" si="4020"/>
        <v>1.7608717751203744E-3</v>
      </c>
      <c r="BF2780" s="13">
        <f t="shared" si="4021"/>
        <v>2.0731789697370491E-3</v>
      </c>
      <c r="BG2780" s="13">
        <f t="shared" si="4022"/>
        <v>1.6272511912519966E-3</v>
      </c>
      <c r="BH2780" s="13">
        <f t="shared" si="4023"/>
        <v>9.5792975838702944E-4</v>
      </c>
      <c r="BI2780" s="13">
        <f t="shared" si="4024"/>
        <v>4.511310494343105E-4</v>
      </c>
      <c r="BJ2780" s="14">
        <f t="shared" si="4025"/>
        <v>0.49470101073070177</v>
      </c>
      <c r="BK2780" s="14">
        <f t="shared" si="4026"/>
        <v>0.20279684146626173</v>
      </c>
      <c r="BL2780" s="14">
        <f t="shared" si="4027"/>
        <v>0.28059843090154568</v>
      </c>
      <c r="BM2780" s="14">
        <f t="shared" si="4028"/>
        <v>0.77110520083110812</v>
      </c>
      <c r="BN2780" s="14">
        <f t="shared" si="4029"/>
        <v>0.21578248912045736</v>
      </c>
    </row>
    <row r="2781" spans="1:66" x14ac:dyDescent="0.25">
      <c r="A2781" t="s">
        <v>290</v>
      </c>
      <c r="B2781" t="s">
        <v>501</v>
      </c>
      <c r="C2781" t="s">
        <v>303</v>
      </c>
      <c r="D2781" s="7" t="s">
        <v>511</v>
      </c>
      <c r="E2781" s="10">
        <f>VLOOKUP(A2781,home!$A$2:$E$405,3,FALSE)</f>
        <v>1.6292</v>
      </c>
      <c r="F2781" s="10" t="e">
        <f>VLOOKUP(B2781,home!$B$2:$E$405,3,FALSE)</f>
        <v>#N/A</v>
      </c>
      <c r="G2781" s="10">
        <f>VLOOKUP(C2781,away!$B$2:$E$405,4,FALSE)</f>
        <v>1.1554</v>
      </c>
      <c r="H2781" s="10">
        <f>VLOOKUP(A2781,away!$A$2:$E$405,3,FALSE)</f>
        <v>1.1462000000000001</v>
      </c>
      <c r="I2781" s="10">
        <f>VLOOKUP(C2781,away!$B$2:$E$405,3,FALSE)</f>
        <v>1.0777000000000001</v>
      </c>
      <c r="J2781" s="10" t="e">
        <f>VLOOKUP(B2781,home!$B$2:$E$405,4,FALSE)</f>
        <v>#N/A</v>
      </c>
      <c r="K2781" s="12" t="e">
        <f t="shared" si="3974"/>
        <v>#N/A</v>
      </c>
      <c r="L2781" s="12" t="e">
        <f t="shared" si="3975"/>
        <v>#N/A</v>
      </c>
      <c r="M2781" s="13" t="e">
        <f t="shared" si="3976"/>
        <v>#N/A</v>
      </c>
      <c r="N2781" s="13" t="e">
        <f t="shared" si="3977"/>
        <v>#N/A</v>
      </c>
      <c r="O2781" s="13" t="e">
        <f t="shared" si="3978"/>
        <v>#N/A</v>
      </c>
      <c r="P2781" s="13" t="e">
        <f t="shared" si="3979"/>
        <v>#N/A</v>
      </c>
      <c r="Q2781" s="13" t="e">
        <f t="shared" si="3980"/>
        <v>#N/A</v>
      </c>
      <c r="R2781" s="13" t="e">
        <f t="shared" si="3981"/>
        <v>#N/A</v>
      </c>
      <c r="S2781" s="13" t="e">
        <f t="shared" si="3982"/>
        <v>#N/A</v>
      </c>
      <c r="T2781" s="13" t="e">
        <f t="shared" si="3983"/>
        <v>#N/A</v>
      </c>
      <c r="U2781" s="13" t="e">
        <f t="shared" si="3984"/>
        <v>#N/A</v>
      </c>
      <c r="V2781" s="13" t="e">
        <f t="shared" si="3985"/>
        <v>#N/A</v>
      </c>
      <c r="W2781" s="13" t="e">
        <f t="shared" si="3986"/>
        <v>#N/A</v>
      </c>
      <c r="X2781" s="13" t="e">
        <f t="shared" si="3987"/>
        <v>#N/A</v>
      </c>
      <c r="Y2781" s="13" t="e">
        <f t="shared" si="3988"/>
        <v>#N/A</v>
      </c>
      <c r="Z2781" s="13" t="e">
        <f t="shared" si="3989"/>
        <v>#N/A</v>
      </c>
      <c r="AA2781" s="13" t="e">
        <f t="shared" si="3990"/>
        <v>#N/A</v>
      </c>
      <c r="AB2781" s="13" t="e">
        <f t="shared" si="3991"/>
        <v>#N/A</v>
      </c>
      <c r="AC2781" s="13" t="e">
        <f t="shared" si="3992"/>
        <v>#N/A</v>
      </c>
      <c r="AD2781" s="13" t="e">
        <f t="shared" si="3993"/>
        <v>#N/A</v>
      </c>
      <c r="AE2781" s="13" t="e">
        <f t="shared" si="3994"/>
        <v>#N/A</v>
      </c>
      <c r="AF2781" s="13" t="e">
        <f t="shared" si="3995"/>
        <v>#N/A</v>
      </c>
      <c r="AG2781" s="13" t="e">
        <f t="shared" si="3996"/>
        <v>#N/A</v>
      </c>
      <c r="AH2781" s="13" t="e">
        <f t="shared" si="3997"/>
        <v>#N/A</v>
      </c>
      <c r="AI2781" s="13" t="e">
        <f t="shared" si="3998"/>
        <v>#N/A</v>
      </c>
      <c r="AJ2781" s="13" t="e">
        <f t="shared" si="3999"/>
        <v>#N/A</v>
      </c>
      <c r="AK2781" s="13" t="e">
        <f t="shared" si="4000"/>
        <v>#N/A</v>
      </c>
      <c r="AL2781" s="13" t="e">
        <f t="shared" si="4001"/>
        <v>#N/A</v>
      </c>
      <c r="AM2781" s="13" t="e">
        <f t="shared" si="4002"/>
        <v>#N/A</v>
      </c>
      <c r="AN2781" s="13" t="e">
        <f t="shared" si="4003"/>
        <v>#N/A</v>
      </c>
      <c r="AO2781" s="13" t="e">
        <f t="shared" si="4004"/>
        <v>#N/A</v>
      </c>
      <c r="AP2781" s="13" t="e">
        <f t="shared" si="4005"/>
        <v>#N/A</v>
      </c>
      <c r="AQ2781" s="13" t="e">
        <f t="shared" si="4006"/>
        <v>#N/A</v>
      </c>
      <c r="AR2781" s="13" t="e">
        <f t="shared" si="4007"/>
        <v>#N/A</v>
      </c>
      <c r="AS2781" s="13" t="e">
        <f t="shared" si="4008"/>
        <v>#N/A</v>
      </c>
      <c r="AT2781" s="13" t="e">
        <f t="shared" si="4009"/>
        <v>#N/A</v>
      </c>
      <c r="AU2781" s="13" t="e">
        <f t="shared" si="4010"/>
        <v>#N/A</v>
      </c>
      <c r="AV2781" s="13" t="e">
        <f t="shared" si="4011"/>
        <v>#N/A</v>
      </c>
      <c r="AW2781" s="13" t="e">
        <f t="shared" si="4012"/>
        <v>#N/A</v>
      </c>
      <c r="AX2781" s="13" t="e">
        <f t="shared" si="4013"/>
        <v>#N/A</v>
      </c>
      <c r="AY2781" s="13" t="e">
        <f t="shared" si="4014"/>
        <v>#N/A</v>
      </c>
      <c r="AZ2781" s="13" t="e">
        <f t="shared" si="4015"/>
        <v>#N/A</v>
      </c>
      <c r="BA2781" s="13" t="e">
        <f t="shared" si="4016"/>
        <v>#N/A</v>
      </c>
      <c r="BB2781" s="13" t="e">
        <f t="shared" si="4017"/>
        <v>#N/A</v>
      </c>
      <c r="BC2781" s="13" t="e">
        <f t="shared" si="4018"/>
        <v>#N/A</v>
      </c>
      <c r="BD2781" s="13" t="e">
        <f t="shared" si="4019"/>
        <v>#N/A</v>
      </c>
      <c r="BE2781" s="13" t="e">
        <f t="shared" si="4020"/>
        <v>#N/A</v>
      </c>
      <c r="BF2781" s="13" t="e">
        <f t="shared" si="4021"/>
        <v>#N/A</v>
      </c>
      <c r="BG2781" s="13" t="e">
        <f t="shared" si="4022"/>
        <v>#N/A</v>
      </c>
      <c r="BH2781" s="13" t="e">
        <f t="shared" si="4023"/>
        <v>#N/A</v>
      </c>
      <c r="BI2781" s="13" t="e">
        <f t="shared" si="4024"/>
        <v>#N/A</v>
      </c>
      <c r="BJ2781" s="14" t="e">
        <f t="shared" si="4025"/>
        <v>#N/A</v>
      </c>
      <c r="BK2781" s="14" t="e">
        <f t="shared" si="4026"/>
        <v>#N/A</v>
      </c>
      <c r="BL2781" s="14" t="e">
        <f t="shared" si="4027"/>
        <v>#N/A</v>
      </c>
      <c r="BM2781" s="14" t="e">
        <f t="shared" si="4028"/>
        <v>#N/A</v>
      </c>
      <c r="BN2781" s="14" t="e">
        <f t="shared" si="4029"/>
        <v>#N/A</v>
      </c>
    </row>
    <row r="2782" spans="1:66" x14ac:dyDescent="0.25">
      <c r="A2782" t="s">
        <v>290</v>
      </c>
      <c r="B2782" t="s">
        <v>292</v>
      </c>
      <c r="C2782" t="s">
        <v>301</v>
      </c>
      <c r="D2782" s="7" t="s">
        <v>511</v>
      </c>
      <c r="E2782" s="10">
        <f>VLOOKUP(A2782,home!$A$2:$E$405,3,FALSE)</f>
        <v>1.6292</v>
      </c>
      <c r="F2782" s="10">
        <f>VLOOKUP(B2782,home!$B$2:$E$405,3,FALSE)</f>
        <v>0.97489999999999999</v>
      </c>
      <c r="G2782" s="10">
        <f>VLOOKUP(C2782,away!$B$2:$E$405,4,FALSE)</f>
        <v>0.64990000000000003</v>
      </c>
      <c r="H2782" s="10">
        <f>VLOOKUP(A2782,away!$A$2:$E$405,3,FALSE)</f>
        <v>1.1462000000000001</v>
      </c>
      <c r="I2782" s="10">
        <f>VLOOKUP(C2782,away!$B$2:$E$405,3,FALSE)</f>
        <v>0.51319999999999999</v>
      </c>
      <c r="J2782" s="10">
        <f>VLOOKUP(B2782,home!$B$2:$E$405,4,FALSE)</f>
        <v>1.2829999999999999</v>
      </c>
      <c r="K2782" s="12">
        <f t="shared" si="3974"/>
        <v>1.0322407712919999</v>
      </c>
      <c r="L2782" s="12">
        <f t="shared" si="3975"/>
        <v>0.75469888471999991</v>
      </c>
      <c r="M2782" s="13">
        <f t="shared" si="3976"/>
        <v>0.1674719078665789</v>
      </c>
      <c r="N2782" s="13">
        <f t="shared" si="3977"/>
        <v>0.17287133134594015</v>
      </c>
      <c r="O2782" s="13">
        <f t="shared" si="3978"/>
        <v>0.12639086208883765</v>
      </c>
      <c r="P2782" s="13">
        <f t="shared" si="3979"/>
        <v>0.13046580096684257</v>
      </c>
      <c r="Q2782" s="13">
        <f t="shared" si="3980"/>
        <v>8.9222418201404058E-2</v>
      </c>
      <c r="R2782" s="13">
        <f t="shared" si="3981"/>
        <v>4.7693521328622542E-2</v>
      </c>
      <c r="S2782" s="13">
        <f t="shared" si="3982"/>
        <v>2.5409224506297921E-2</v>
      </c>
      <c r="T2782" s="13">
        <f t="shared" si="3983"/>
        <v>6.7336059508621052E-2</v>
      </c>
      <c r="U2782" s="13">
        <f t="shared" si="3984"/>
        <v>4.9231197241888777E-2</v>
      </c>
      <c r="V2782" s="13">
        <f t="shared" si="3985"/>
        <v>2.199396947882612E-3</v>
      </c>
      <c r="W2782" s="13">
        <f t="shared" si="3986"/>
        <v>3.0699672593584894E-2</v>
      </c>
      <c r="X2782" s="13">
        <f t="shared" si="3987"/>
        <v>2.3169008667647668E-2</v>
      </c>
      <c r="Y2782" s="13">
        <f t="shared" si="3988"/>
        <v>8.742812500770851E-3</v>
      </c>
      <c r="Z2782" s="13">
        <f t="shared" si="3989"/>
        <v>1.1998082451693657E-2</v>
      </c>
      <c r="AA2782" s="13">
        <f t="shared" si="3990"/>
        <v>1.2384909883961268E-2</v>
      </c>
      <c r="AB2782" s="13">
        <f t="shared" si="3991"/>
        <v>6.3921044655010457E-3</v>
      </c>
      <c r="AC2782" s="13">
        <f t="shared" si="3992"/>
        <v>1.0708739457595227E-4</v>
      </c>
      <c r="AD2782" s="13">
        <f t="shared" si="3993"/>
        <v>7.9223634291034836E-3</v>
      </c>
      <c r="AE2782" s="13">
        <f t="shared" si="3994"/>
        <v>5.9789988442909133E-3</v>
      </c>
      <c r="AF2782" s="13">
        <f t="shared" si="3995"/>
        <v>2.2561718797642597E-3</v>
      </c>
      <c r="AG2782" s="13">
        <f t="shared" si="3996"/>
        <v>5.675768004649043E-4</v>
      </c>
      <c r="AH2782" s="13">
        <f t="shared" si="3997"/>
        <v>2.2637348612679505E-3</v>
      </c>
      <c r="AI2782" s="13">
        <f t="shared" si="3998"/>
        <v>2.3367194191958175E-3</v>
      </c>
      <c r="AJ2782" s="13">
        <f t="shared" si="3999"/>
        <v>1.2060285277818421E-3</v>
      </c>
      <c r="AK2782" s="13">
        <f t="shared" si="4000"/>
        <v>4.149706059058946E-4</v>
      </c>
      <c r="AL2782" s="13">
        <f t="shared" si="4001"/>
        <v>3.3369758271183039E-6</v>
      </c>
      <c r="AM2782" s="13">
        <f t="shared" si="4002"/>
        <v>1.6355573073026635E-3</v>
      </c>
      <c r="AN2782" s="13">
        <f t="shared" si="4003"/>
        <v>1.2343532757169663E-3</v>
      </c>
      <c r="AO2782" s="13">
        <f t="shared" si="4004"/>
        <v>4.6578252026703636E-4</v>
      </c>
      <c r="AP2782" s="13">
        <f t="shared" si="4005"/>
        <v>1.1717518285586772E-4</v>
      </c>
      <c r="AQ2782" s="13">
        <f t="shared" si="4006"/>
        <v>2.2107994954546351E-5</v>
      </c>
      <c r="AR2782" s="13">
        <f t="shared" si="4007"/>
        <v>3.4168763502014126E-4</v>
      </c>
      <c r="AS2782" s="13">
        <f t="shared" si="4008"/>
        <v>3.5270390791412995E-4</v>
      </c>
      <c r="AT2782" s="13">
        <f t="shared" si="4009"/>
        <v>1.8203767697149199E-4</v>
      </c>
      <c r="AU2782" s="13">
        <f t="shared" si="4010"/>
        <v>6.2635570693752264E-5</v>
      </c>
      <c r="AV2782" s="13">
        <f t="shared" si="4011"/>
        <v>1.6163747450808354E-5</v>
      </c>
      <c r="AW2782" s="13">
        <f t="shared" si="4012"/>
        <v>7.2211318841144903E-8</v>
      </c>
      <c r="AX2782" s="13">
        <f t="shared" si="4013"/>
        <v>2.8138148939706121E-4</v>
      </c>
      <c r="AY2782" s="13">
        <f t="shared" si="4014"/>
        <v>2.1235829622881459E-4</v>
      </c>
      <c r="AZ2782" s="13">
        <f t="shared" si="4015"/>
        <v>8.0133284662462845E-5</v>
      </c>
      <c r="BA2782" s="13">
        <f t="shared" si="4016"/>
        <v>2.0158833521236999E-5</v>
      </c>
      <c r="BB2782" s="13">
        <f t="shared" si="4017"/>
        <v>3.8034622939334269E-6</v>
      </c>
      <c r="BC2782" s="13">
        <f t="shared" si="4018"/>
        <v>5.7409375026122604E-7</v>
      </c>
      <c r="BD2782" s="13">
        <f t="shared" si="4019"/>
        <v>4.2978546178719155E-5</v>
      </c>
      <c r="BE2782" s="13">
        <f t="shared" si="4020"/>
        <v>4.4364207656529901E-5</v>
      </c>
      <c r="BF2782" s="13">
        <f t="shared" si="4021"/>
        <v>2.2897271964567431E-5</v>
      </c>
      <c r="BG2782" s="13">
        <f t="shared" si="4022"/>
        <v>7.8784992243959241E-6</v>
      </c>
      <c r="BH2782" s="13">
        <f t="shared" si="4023"/>
        <v>2.0331270290034675E-6</v>
      </c>
      <c r="BI2782" s="13">
        <f t="shared" si="4024"/>
        <v>4.1973532251063047E-7</v>
      </c>
      <c r="BJ2782" s="14">
        <f t="shared" si="4025"/>
        <v>0.41283979951254302</v>
      </c>
      <c r="BK2782" s="14">
        <f t="shared" si="4026"/>
        <v>0.32586911295423382</v>
      </c>
      <c r="BL2782" s="14">
        <f t="shared" si="4027"/>
        <v>0.24938984834838884</v>
      </c>
      <c r="BM2782" s="14">
        <f t="shared" si="4028"/>
        <v>0.26576871538372354</v>
      </c>
      <c r="BN2782" s="14">
        <f t="shared" si="4029"/>
        <v>0.73411584179822598</v>
      </c>
    </row>
    <row r="2783" spans="1:66" x14ac:dyDescent="0.25">
      <c r="A2783" t="s">
        <v>338</v>
      </c>
      <c r="B2783" t="s">
        <v>96</v>
      </c>
      <c r="C2783" t="s">
        <v>80</v>
      </c>
      <c r="D2783" s="7" t="s">
        <v>512</v>
      </c>
      <c r="E2783" s="10">
        <f>VLOOKUP(A2783,home!$A$2:$E$405,3,FALSE)</f>
        <v>1.4215</v>
      </c>
      <c r="F2783" s="10">
        <f>VLOOKUP(B2783,home!$B$2:$E$405,3,FALSE)</f>
        <v>1.2987</v>
      </c>
      <c r="G2783" s="10">
        <f>VLOOKUP(C2783,away!$B$2:$E$405,4,FALSE)</f>
        <v>1.0823</v>
      </c>
      <c r="H2783" s="10">
        <f>VLOOKUP(A2783,away!$A$2:$E$405,3,FALSE)</f>
        <v>1.0277000000000001</v>
      </c>
      <c r="I2783" s="10">
        <f>VLOOKUP(C2783,away!$B$2:$E$405,3,FALSE)</f>
        <v>1.7215</v>
      </c>
      <c r="J2783" s="10">
        <f>VLOOKUP(B2783,home!$B$2:$E$405,4,FALSE)</f>
        <v>0.5988</v>
      </c>
      <c r="K2783" s="12">
        <f t="shared" si="3974"/>
        <v>1.9980362487149999</v>
      </c>
      <c r="L2783" s="12">
        <f t="shared" si="3975"/>
        <v>1.0593883073400001</v>
      </c>
      <c r="M2783" s="13">
        <f t="shared" si="3976"/>
        <v>4.7008607485285236E-2</v>
      </c>
      <c r="N2783" s="13">
        <f t="shared" si="3977"/>
        <v>9.3924901757215157E-2</v>
      </c>
      <c r="O2783" s="13">
        <f t="shared" si="3978"/>
        <v>4.9800369114246783E-2</v>
      </c>
      <c r="P2783" s="13">
        <f t="shared" si="3979"/>
        <v>9.9502942689651971E-2</v>
      </c>
      <c r="Q2783" s="13">
        <f t="shared" si="3980"/>
        <v>9.3832679183955547E-2</v>
      </c>
      <c r="R2783" s="13">
        <f t="shared" si="3981"/>
        <v>2.6378964370424557E-2</v>
      </c>
      <c r="S2783" s="13">
        <f t="shared" si="3982"/>
        <v>5.2654376153342522E-2</v>
      </c>
      <c r="T2783" s="13">
        <f t="shared" si="3983"/>
        <v>9.9405243173867924E-2</v>
      </c>
      <c r="U2783" s="13">
        <f t="shared" si="3984"/>
        <v>5.2706127015669714E-2</v>
      </c>
      <c r="V2783" s="13">
        <f t="shared" si="3985"/>
        <v>1.2383702222065108E-2</v>
      </c>
      <c r="W2783" s="13">
        <f t="shared" si="3986"/>
        <v>6.2493698107862865E-2</v>
      </c>
      <c r="X2783" s="13">
        <f t="shared" si="3987"/>
        <v>6.6205093057905798E-2</v>
      </c>
      <c r="Y2783" s="13">
        <f t="shared" si="3988"/>
        <v>3.5068450735951009E-2</v>
      </c>
      <c r="Z2783" s="13">
        <f t="shared" si="3989"/>
        <v>9.3151888045887483E-3</v>
      </c>
      <c r="AA2783" s="13">
        <f t="shared" si="3990"/>
        <v>1.8612084895192466E-2</v>
      </c>
      <c r="AB2783" s="13">
        <f t="shared" si="3991"/>
        <v>1.8593810142377733E-2</v>
      </c>
      <c r="AC2783" s="13">
        <f t="shared" si="3992"/>
        <v>1.6382834953066463E-3</v>
      </c>
      <c r="AD2783" s="13">
        <f t="shared" si="3993"/>
        <v>3.1216168533940505E-2</v>
      </c>
      <c r="AE2783" s="13">
        <f t="shared" si="3994"/>
        <v>3.3070043944811403E-2</v>
      </c>
      <c r="AF2783" s="13">
        <f t="shared" si="3995"/>
        <v>1.7517008939176588E-2</v>
      </c>
      <c r="AG2783" s="13">
        <f t="shared" si="3996"/>
        <v>6.1857714832446453E-3</v>
      </c>
      <c r="AH2783" s="13">
        <f t="shared" si="3997"/>
        <v>2.4671005250614482E-3</v>
      </c>
      <c r="AI2783" s="13">
        <f t="shared" si="3998"/>
        <v>4.9293562782965813E-3</v>
      </c>
      <c r="AJ2783" s="13">
        <f t="shared" si="3999"/>
        <v>4.9245162634337179E-3</v>
      </c>
      <c r="AK2783" s="13">
        <f t="shared" si="4000"/>
        <v>3.2797873339090377E-3</v>
      </c>
      <c r="AL2783" s="13">
        <f t="shared" si="4001"/>
        <v>1.3870994055199538E-4</v>
      </c>
      <c r="AM2783" s="13">
        <f t="shared" si="4002"/>
        <v>1.2474207255361939E-2</v>
      </c>
      <c r="AN2783" s="13">
        <f t="shared" si="4003"/>
        <v>1.3215029309666233E-2</v>
      </c>
      <c r="AO2783" s="13">
        <f t="shared" si="4004"/>
        <v>6.9999237659079004E-3</v>
      </c>
      <c r="AP2783" s="13">
        <f t="shared" si="4005"/>
        <v>2.4718791299580701E-3</v>
      </c>
      <c r="AQ2783" s="13">
        <f t="shared" si="4006"/>
        <v>6.5466996185883789E-4</v>
      </c>
      <c r="AR2783" s="13">
        <f t="shared" si="4007"/>
        <v>5.2272348985649478E-4</v>
      </c>
      <c r="AS2783" s="13">
        <f t="shared" si="4008"/>
        <v>1.0444204807880839E-3</v>
      </c>
      <c r="AT2783" s="13">
        <f t="shared" si="4009"/>
        <v>1.04339498975747E-3</v>
      </c>
      <c r="AU2783" s="13">
        <f t="shared" si="4010"/>
        <v>6.9491367042101365E-4</v>
      </c>
      <c r="AV2783" s="13">
        <f t="shared" si="4011"/>
        <v>3.4711567580719352E-4</v>
      </c>
      <c r="AW2783" s="13">
        <f t="shared" si="4012"/>
        <v>8.1557447097738544E-6</v>
      </c>
      <c r="AX2783" s="13">
        <f t="shared" si="4013"/>
        <v>4.1539863783661337E-3</v>
      </c>
      <c r="AY2783" s="13">
        <f t="shared" si="4014"/>
        <v>4.4006845980907152E-3</v>
      </c>
      <c r="AZ2783" s="13">
        <f t="shared" si="4015"/>
        <v>2.3310169037542654E-3</v>
      </c>
      <c r="BA2783" s="13">
        <f t="shared" si="4016"/>
        <v>8.2315068401638653E-4</v>
      </c>
      <c r="BB2783" s="13">
        <f t="shared" si="4017"/>
        <v>2.1800905245647072E-4</v>
      </c>
      <c r="BC2783" s="13">
        <f t="shared" si="4018"/>
        <v>4.6191248213331574E-5</v>
      </c>
      <c r="BD2783" s="13">
        <f t="shared" si="4019"/>
        <v>9.2294525520988252E-5</v>
      </c>
      <c r="BE2783" s="13">
        <f t="shared" si="4020"/>
        <v>1.8440780754888614E-4</v>
      </c>
      <c r="BF2783" s="13">
        <f t="shared" si="4021"/>
        <v>1.8422674201436709E-4</v>
      </c>
      <c r="BG2783" s="13">
        <f t="shared" si="4022"/>
        <v>1.2269723617579068E-4</v>
      </c>
      <c r="BH2783" s="13">
        <f t="shared" si="4023"/>
        <v>6.1288381374093804E-5</v>
      </c>
      <c r="BI2783" s="13">
        <f t="shared" si="4024"/>
        <v>2.4491281522101729E-5</v>
      </c>
      <c r="BJ2783" s="14">
        <f t="shared" si="4025"/>
        <v>0.5867078072055818</v>
      </c>
      <c r="BK2783" s="14">
        <f t="shared" si="4026"/>
        <v>0.21772730658429418</v>
      </c>
      <c r="BL2783" s="14">
        <f t="shared" si="4027"/>
        <v>0.18601409021939852</v>
      </c>
      <c r="BM2783" s="14">
        <f t="shared" si="4028"/>
        <v>0.58492339935970294</v>
      </c>
      <c r="BN2783" s="14">
        <f t="shared" si="4029"/>
        <v>0.41044846460077922</v>
      </c>
    </row>
    <row r="2784" spans="1:66" x14ac:dyDescent="0.25">
      <c r="A2784" t="s">
        <v>338</v>
      </c>
      <c r="B2784" t="s">
        <v>73</v>
      </c>
      <c r="C2784" t="s">
        <v>85</v>
      </c>
      <c r="D2784" s="7" t="s">
        <v>512</v>
      </c>
      <c r="E2784" s="10">
        <f>VLOOKUP(A2784,home!$A$2:$E$405,3,FALSE)</f>
        <v>1.4215</v>
      </c>
      <c r="F2784" s="10">
        <f>VLOOKUP(B2784,home!$B$2:$E$405,3,FALSE)</f>
        <v>0.54110000000000003</v>
      </c>
      <c r="G2784" s="10">
        <f>VLOOKUP(C2784,away!$B$2:$E$405,4,FALSE)</f>
        <v>1.2897000000000001</v>
      </c>
      <c r="H2784" s="10">
        <f>VLOOKUP(A2784,away!$A$2:$E$405,3,FALSE)</f>
        <v>1.0277000000000001</v>
      </c>
      <c r="I2784" s="10">
        <f>VLOOKUP(C2784,away!$B$2:$E$405,3,FALSE)</f>
        <v>1.6216999999999999</v>
      </c>
      <c r="J2784" s="10">
        <f>VLOOKUP(B2784,home!$B$2:$E$405,4,FALSE)</f>
        <v>0.74850000000000005</v>
      </c>
      <c r="K2784" s="12">
        <f t="shared" si="3974"/>
        <v>0.99200325640500009</v>
      </c>
      <c r="L2784" s="12">
        <f t="shared" si="3975"/>
        <v>1.2474658858650001</v>
      </c>
      <c r="M2784" s="13">
        <f t="shared" si="3976"/>
        <v>0.10651503370241332</v>
      </c>
      <c r="N2784" s="13">
        <f t="shared" si="3977"/>
        <v>0.10566326028888233</v>
      </c>
      <c r="O2784" s="13">
        <f t="shared" si="3978"/>
        <v>0.13287387087552135</v>
      </c>
      <c r="P2784" s="13">
        <f t="shared" si="3979"/>
        <v>0.13181131259965467</v>
      </c>
      <c r="Q2784" s="13">
        <f t="shared" si="3980"/>
        <v>5.2409149144470195E-2</v>
      </c>
      <c r="R2784" s="13">
        <f t="shared" si="3981"/>
        <v>8.2877810520021966E-2</v>
      </c>
      <c r="S2784" s="13">
        <f t="shared" si="3982"/>
        <v>4.0778802590873707E-2</v>
      </c>
      <c r="T2784" s="13">
        <f t="shared" si="3983"/>
        <v>6.537862566493742E-2</v>
      </c>
      <c r="U2784" s="13">
        <f t="shared" si="3984"/>
        <v>8.2215057919578352E-2</v>
      </c>
      <c r="V2784" s="13">
        <f t="shared" si="3985"/>
        <v>5.607041047956657E-3</v>
      </c>
      <c r="W2784" s="13">
        <f t="shared" si="3986"/>
        <v>1.7330015538909924E-2</v>
      </c>
      <c r="X2784" s="13">
        <f t="shared" si="3987"/>
        <v>2.1618603186300486E-2</v>
      </c>
      <c r="Y2784" s="13">
        <f t="shared" si="3988"/>
        <v>1.3484234987481128E-2</v>
      </c>
      <c r="Z2784" s="13">
        <f t="shared" si="3989"/>
        <v>3.4462413772970268E-2</v>
      </c>
      <c r="AA2784" s="13">
        <f t="shared" si="3990"/>
        <v>3.4186826686363025E-2</v>
      </c>
      <c r="AB2784" s="13">
        <f t="shared" si="3991"/>
        <v>1.695672169951274E-2</v>
      </c>
      <c r="AC2784" s="13">
        <f t="shared" si="3992"/>
        <v>4.3366615411079111E-4</v>
      </c>
      <c r="AD2784" s="13">
        <f t="shared" si="3993"/>
        <v>4.2978579620369731E-3</v>
      </c>
      <c r="AE2784" s="13">
        <f t="shared" si="3994"/>
        <v>5.3614311899343962E-3</v>
      </c>
      <c r="AF2784" s="13">
        <f t="shared" si="3995"/>
        <v>3.3441012544278771E-3</v>
      </c>
      <c r="AG2784" s="13">
        <f t="shared" si="3996"/>
        <v>1.3905507445923764E-3</v>
      </c>
      <c r="AH2784" s="13">
        <f t="shared" si="3997"/>
        <v>1.0747671381586135E-2</v>
      </c>
      <c r="AI2784" s="13">
        <f t="shared" si="3998"/>
        <v>1.0661725009304271E-2</v>
      </c>
      <c r="AJ2784" s="13">
        <f t="shared" si="3999"/>
        <v>5.2882329640622332E-3</v>
      </c>
      <c r="AK2784" s="13">
        <f t="shared" si="4000"/>
        <v>1.7486481069926675E-3</v>
      </c>
      <c r="AL2784" s="13">
        <f t="shared" si="4001"/>
        <v>2.1466304996190366E-5</v>
      </c>
      <c r="AM2784" s="13">
        <f t="shared" si="4002"/>
        <v>8.5269781878136728E-4</v>
      </c>
      <c r="AN2784" s="13">
        <f t="shared" si="4003"/>
        <v>1.0637114398812516E-3</v>
      </c>
      <c r="AO2784" s="13">
        <f t="shared" si="4004"/>
        <v>6.634718668281003E-4</v>
      </c>
      <c r="AP2784" s="13">
        <f t="shared" si="4005"/>
        <v>2.7588617336640709E-4</v>
      </c>
      <c r="AQ2784" s="13">
        <f t="shared" si="4006"/>
        <v>8.603964741410752E-5</v>
      </c>
      <c r="AR2784" s="13">
        <f t="shared" si="4007"/>
        <v>2.6814706802032497E-3</v>
      </c>
      <c r="AS2784" s="13">
        <f t="shared" si="4008"/>
        <v>2.6600276467161539E-3</v>
      </c>
      <c r="AT2784" s="13">
        <f t="shared" si="4009"/>
        <v>1.3193780438348769E-3</v>
      </c>
      <c r="AU2784" s="13">
        <f t="shared" si="4010"/>
        <v>4.3627577197115239E-4</v>
      </c>
      <c r="AV2784" s="13">
        <f t="shared" si="4011"/>
        <v>1.0819674662149707E-4</v>
      </c>
      <c r="AW2784" s="13">
        <f t="shared" si="4012"/>
        <v>7.3789840318002255E-7</v>
      </c>
      <c r="AX2784" s="13">
        <f t="shared" si="4013"/>
        <v>1.409798354934261E-4</v>
      </c>
      <c r="AY2784" s="13">
        <f t="shared" si="4014"/>
        <v>1.7586753537290875E-4</v>
      </c>
      <c r="AZ2784" s="13">
        <f t="shared" si="4015"/>
        <v>1.0969437540442995E-4</v>
      </c>
      <c r="BA2784" s="13">
        <f t="shared" si="4016"/>
        <v>4.5613330396098357E-5</v>
      </c>
      <c r="BB2784" s="13">
        <f t="shared" si="4017"/>
        <v>1.4225268402455445E-5</v>
      </c>
      <c r="BC2784" s="13">
        <f t="shared" si="4018"/>
        <v>3.5491074098672924E-6</v>
      </c>
      <c r="BD2784" s="13">
        <f t="shared" si="4019"/>
        <v>5.5750719958346147E-4</v>
      </c>
      <c r="BE2784" s="13">
        <f t="shared" si="4020"/>
        <v>5.5304895745602602E-4</v>
      </c>
      <c r="BF2784" s="13">
        <f t="shared" si="4021"/>
        <v>2.7431318337388404E-4</v>
      </c>
      <c r="BG2784" s="13">
        <f t="shared" si="4022"/>
        <v>9.070652372723833E-5</v>
      </c>
      <c r="BH2784" s="13">
        <f t="shared" si="4023"/>
        <v>2.2495291728649451E-5</v>
      </c>
      <c r="BI2784" s="13">
        <f t="shared" si="4024"/>
        <v>4.4630805297201454E-6</v>
      </c>
      <c r="BJ2784" s="14">
        <f t="shared" si="4025"/>
        <v>0.29370956636072343</v>
      </c>
      <c r="BK2784" s="14">
        <f t="shared" si="4026"/>
        <v>0.28534318993537822</v>
      </c>
      <c r="BL2784" s="14">
        <f t="shared" si="4027"/>
        <v>0.38626444828868856</v>
      </c>
      <c r="BM2784" s="14">
        <f t="shared" si="4028"/>
        <v>0.38745405158982688</v>
      </c>
      <c r="BN2784" s="14">
        <f t="shared" si="4029"/>
        <v>0.61215043713096384</v>
      </c>
    </row>
    <row r="2785" spans="1:66" x14ac:dyDescent="0.25">
      <c r="A2785" t="s">
        <v>338</v>
      </c>
      <c r="B2785" t="s">
        <v>493</v>
      </c>
      <c r="C2785" t="s">
        <v>78</v>
      </c>
      <c r="D2785" s="7" t="s">
        <v>512</v>
      </c>
      <c r="E2785" s="10">
        <f>VLOOKUP(A2785,home!$A$2:$E$405,3,FALSE)</f>
        <v>1.4215</v>
      </c>
      <c r="F2785" s="10" t="e">
        <f>VLOOKUP(B2785,home!$B$2:$E$405,3,FALSE)</f>
        <v>#N/A</v>
      </c>
      <c r="G2785" s="10">
        <f>VLOOKUP(C2785,away!$B$2:$E$405,4,FALSE)</f>
        <v>1.0823</v>
      </c>
      <c r="H2785" s="10">
        <f>VLOOKUP(A2785,away!$A$2:$E$405,3,FALSE)</f>
        <v>1.0277000000000001</v>
      </c>
      <c r="I2785" s="10">
        <f>VLOOKUP(C2785,away!$B$2:$E$405,3,FALSE)</f>
        <v>0.74850000000000005</v>
      </c>
      <c r="J2785" s="10" t="e">
        <f>VLOOKUP(B2785,home!$B$2:$E$405,4,FALSE)</f>
        <v>#N/A</v>
      </c>
      <c r="K2785" s="12" t="e">
        <f t="shared" si="3974"/>
        <v>#N/A</v>
      </c>
      <c r="L2785" s="12" t="e">
        <f t="shared" si="3975"/>
        <v>#N/A</v>
      </c>
      <c r="M2785" s="13" t="e">
        <f t="shared" si="3976"/>
        <v>#N/A</v>
      </c>
      <c r="N2785" s="13" t="e">
        <f t="shared" si="3977"/>
        <v>#N/A</v>
      </c>
      <c r="O2785" s="13" t="e">
        <f t="shared" si="3978"/>
        <v>#N/A</v>
      </c>
      <c r="P2785" s="13" t="e">
        <f t="shared" si="3979"/>
        <v>#N/A</v>
      </c>
      <c r="Q2785" s="13" t="e">
        <f t="shared" si="3980"/>
        <v>#N/A</v>
      </c>
      <c r="R2785" s="13" t="e">
        <f t="shared" si="3981"/>
        <v>#N/A</v>
      </c>
      <c r="S2785" s="13" t="e">
        <f t="shared" si="3982"/>
        <v>#N/A</v>
      </c>
      <c r="T2785" s="13" t="e">
        <f t="shared" si="3983"/>
        <v>#N/A</v>
      </c>
      <c r="U2785" s="13" t="e">
        <f t="shared" si="3984"/>
        <v>#N/A</v>
      </c>
      <c r="V2785" s="13" t="e">
        <f t="shared" si="3985"/>
        <v>#N/A</v>
      </c>
      <c r="W2785" s="13" t="e">
        <f t="shared" si="3986"/>
        <v>#N/A</v>
      </c>
      <c r="X2785" s="13" t="e">
        <f t="shared" si="3987"/>
        <v>#N/A</v>
      </c>
      <c r="Y2785" s="13" t="e">
        <f t="shared" si="3988"/>
        <v>#N/A</v>
      </c>
      <c r="Z2785" s="13" t="e">
        <f t="shared" si="3989"/>
        <v>#N/A</v>
      </c>
      <c r="AA2785" s="13" t="e">
        <f t="shared" si="3990"/>
        <v>#N/A</v>
      </c>
      <c r="AB2785" s="13" t="e">
        <f t="shared" si="3991"/>
        <v>#N/A</v>
      </c>
      <c r="AC2785" s="13" t="e">
        <f t="shared" si="3992"/>
        <v>#N/A</v>
      </c>
      <c r="AD2785" s="13" t="e">
        <f t="shared" si="3993"/>
        <v>#N/A</v>
      </c>
      <c r="AE2785" s="13" t="e">
        <f t="shared" si="3994"/>
        <v>#N/A</v>
      </c>
      <c r="AF2785" s="13" t="e">
        <f t="shared" si="3995"/>
        <v>#N/A</v>
      </c>
      <c r="AG2785" s="13" t="e">
        <f t="shared" si="3996"/>
        <v>#N/A</v>
      </c>
      <c r="AH2785" s="13" t="e">
        <f t="shared" si="3997"/>
        <v>#N/A</v>
      </c>
      <c r="AI2785" s="13" t="e">
        <f t="shared" si="3998"/>
        <v>#N/A</v>
      </c>
      <c r="AJ2785" s="13" t="e">
        <f t="shared" si="3999"/>
        <v>#N/A</v>
      </c>
      <c r="AK2785" s="13" t="e">
        <f t="shared" si="4000"/>
        <v>#N/A</v>
      </c>
      <c r="AL2785" s="13" t="e">
        <f t="shared" si="4001"/>
        <v>#N/A</v>
      </c>
      <c r="AM2785" s="13" t="e">
        <f t="shared" si="4002"/>
        <v>#N/A</v>
      </c>
      <c r="AN2785" s="13" t="e">
        <f t="shared" si="4003"/>
        <v>#N/A</v>
      </c>
      <c r="AO2785" s="13" t="e">
        <f t="shared" si="4004"/>
        <v>#N/A</v>
      </c>
      <c r="AP2785" s="13" t="e">
        <f t="shared" si="4005"/>
        <v>#N/A</v>
      </c>
      <c r="AQ2785" s="13" t="e">
        <f t="shared" si="4006"/>
        <v>#N/A</v>
      </c>
      <c r="AR2785" s="13" t="e">
        <f t="shared" si="4007"/>
        <v>#N/A</v>
      </c>
      <c r="AS2785" s="13" t="e">
        <f t="shared" si="4008"/>
        <v>#N/A</v>
      </c>
      <c r="AT2785" s="13" t="e">
        <f t="shared" si="4009"/>
        <v>#N/A</v>
      </c>
      <c r="AU2785" s="13" t="e">
        <f t="shared" si="4010"/>
        <v>#N/A</v>
      </c>
      <c r="AV2785" s="13" t="e">
        <f t="shared" si="4011"/>
        <v>#N/A</v>
      </c>
      <c r="AW2785" s="13" t="e">
        <f t="shared" si="4012"/>
        <v>#N/A</v>
      </c>
      <c r="AX2785" s="13" t="e">
        <f t="shared" si="4013"/>
        <v>#N/A</v>
      </c>
      <c r="AY2785" s="13" t="e">
        <f t="shared" si="4014"/>
        <v>#N/A</v>
      </c>
      <c r="AZ2785" s="13" t="e">
        <f t="shared" si="4015"/>
        <v>#N/A</v>
      </c>
      <c r="BA2785" s="13" t="e">
        <f t="shared" si="4016"/>
        <v>#N/A</v>
      </c>
      <c r="BB2785" s="13" t="e">
        <f t="shared" si="4017"/>
        <v>#N/A</v>
      </c>
      <c r="BC2785" s="13" t="e">
        <f t="shared" si="4018"/>
        <v>#N/A</v>
      </c>
      <c r="BD2785" s="13" t="e">
        <f t="shared" si="4019"/>
        <v>#N/A</v>
      </c>
      <c r="BE2785" s="13" t="e">
        <f t="shared" si="4020"/>
        <v>#N/A</v>
      </c>
      <c r="BF2785" s="13" t="e">
        <f t="shared" si="4021"/>
        <v>#N/A</v>
      </c>
      <c r="BG2785" s="13" t="e">
        <f t="shared" si="4022"/>
        <v>#N/A</v>
      </c>
      <c r="BH2785" s="13" t="e">
        <f t="shared" si="4023"/>
        <v>#N/A</v>
      </c>
      <c r="BI2785" s="13" t="e">
        <f t="shared" si="4024"/>
        <v>#N/A</v>
      </c>
      <c r="BJ2785" s="14" t="e">
        <f t="shared" si="4025"/>
        <v>#N/A</v>
      </c>
      <c r="BK2785" s="14" t="e">
        <f t="shared" si="4026"/>
        <v>#N/A</v>
      </c>
      <c r="BL2785" s="14" t="e">
        <f t="shared" si="4027"/>
        <v>#N/A</v>
      </c>
      <c r="BM2785" s="14" t="e">
        <f t="shared" si="4028"/>
        <v>#N/A</v>
      </c>
      <c r="BN2785" s="14" t="e">
        <f t="shared" si="4029"/>
        <v>#N/A</v>
      </c>
    </row>
    <row r="2786" spans="1:66" x14ac:dyDescent="0.25">
      <c r="A2786" t="s">
        <v>341</v>
      </c>
      <c r="B2786" t="s">
        <v>146</v>
      </c>
      <c r="C2786" t="s">
        <v>150</v>
      </c>
      <c r="D2786" s="7" t="s">
        <v>512</v>
      </c>
      <c r="E2786" s="10">
        <f>VLOOKUP(A2786,home!$A$2:$E$405,3,FALSE)</f>
        <v>1.4705999999999999</v>
      </c>
      <c r="F2786" s="10">
        <f>VLOOKUP(B2786,home!$B$2:$E$405,3,FALSE)</f>
        <v>0.90669999999999995</v>
      </c>
      <c r="G2786" s="10">
        <f>VLOOKUP(C2786,away!$B$2:$E$405,4,FALSE)</f>
        <v>1.2844</v>
      </c>
      <c r="H2786" s="10">
        <f>VLOOKUP(A2786,away!$A$2:$E$405,3,FALSE)</f>
        <v>1.2646999999999999</v>
      </c>
      <c r="I2786" s="10">
        <f>VLOOKUP(C2786,away!$B$2:$E$405,3,FALSE)</f>
        <v>0.79069999999999996</v>
      </c>
      <c r="J2786" s="10">
        <f>VLOOKUP(B2786,home!$B$2:$E$405,4,FALSE)</f>
        <v>0.79069999999999996</v>
      </c>
      <c r="K2786" s="12">
        <f t="shared" si="3974"/>
        <v>1.7126099948879998</v>
      </c>
      <c r="L2786" s="12">
        <f t="shared" si="3975"/>
        <v>0.79069864790299982</v>
      </c>
      <c r="M2786" s="13">
        <f t="shared" si="3976"/>
        <v>8.1813857486887881E-2</v>
      </c>
      <c r="N2786" s="13">
        <f t="shared" si="3977"/>
        <v>0.14011523005238657</v>
      </c>
      <c r="O2786" s="13">
        <f t="shared" si="3978"/>
        <v>6.4690106494610961E-2</v>
      </c>
      <c r="P2786" s="13">
        <f t="shared" si="3979"/>
        <v>0.11078892295303983</v>
      </c>
      <c r="Q2786" s="13">
        <f t="shared" si="3980"/>
        <v>0.1199813717118744</v>
      </c>
      <c r="R2786" s="13">
        <f t="shared" si="3981"/>
        <v>2.5575189868994975E-2</v>
      </c>
      <c r="S2786" s="13">
        <f t="shared" si="3982"/>
        <v>3.7506437864336606E-2</v>
      </c>
      <c r="T2786" s="13">
        <f t="shared" si="3983"/>
        <v>9.4869108386126319E-2</v>
      </c>
      <c r="U2786" s="13">
        <f t="shared" si="3984"/>
        <v>4.3800325790799101E-2</v>
      </c>
      <c r="V2786" s="13">
        <f t="shared" si="3985"/>
        <v>5.6432953514981314E-3</v>
      </c>
      <c r="W2786" s="13">
        <f t="shared" si="3986"/>
        <v>6.8493765464709463E-2</v>
      </c>
      <c r="X2786" s="13">
        <f t="shared" si="3987"/>
        <v>5.4157927742730955E-2</v>
      </c>
      <c r="Y2786" s="13">
        <f t="shared" si="3988"/>
        <v>2.1411300119702863E-2</v>
      </c>
      <c r="Z2786" s="13">
        <f t="shared" si="3989"/>
        <v>6.7407560164256088E-3</v>
      </c>
      <c r="AA2786" s="13">
        <f t="shared" si="3990"/>
        <v>1.1544286126831916E-2</v>
      </c>
      <c r="AB2786" s="13">
        <f t="shared" si="3991"/>
        <v>9.8854299023296115E-3</v>
      </c>
      <c r="AC2786" s="13">
        <f t="shared" si="3992"/>
        <v>4.7761974033446575E-4</v>
      </c>
      <c r="AD2786" s="13">
        <f t="shared" si="3993"/>
        <v>2.9325776830593973E-2</v>
      </c>
      <c r="AE2786" s="13">
        <f t="shared" si="3994"/>
        <v>2.3187852088655772E-2</v>
      </c>
      <c r="AF2786" s="13">
        <f t="shared" si="3995"/>
        <v>9.1673016471374331E-3</v>
      </c>
      <c r="AG2786" s="13">
        <f t="shared" si="3996"/>
        <v>2.4161910057701711E-3</v>
      </c>
      <c r="AH2786" s="13">
        <f t="shared" si="3997"/>
        <v>1.332476667007935E-3</v>
      </c>
      <c r="AI2786" s="13">
        <f t="shared" si="3998"/>
        <v>2.2820128578728382E-3</v>
      </c>
      <c r="AJ2786" s="13">
        <f t="shared" si="3999"/>
        <v>1.9540990144279765E-3</v>
      </c>
      <c r="AK2786" s="13">
        <f t="shared" si="4000"/>
        <v>1.1155365010367139E-3</v>
      </c>
      <c r="AL2786" s="13">
        <f t="shared" si="4001"/>
        <v>2.5870911475477889E-5</v>
      </c>
      <c r="AM2786" s="13">
        <f t="shared" si="4002"/>
        <v>1.0044723701586027E-2</v>
      </c>
      <c r="AN2786" s="13">
        <f t="shared" si="4003"/>
        <v>7.9423494494032867E-3</v>
      </c>
      <c r="AO2786" s="13">
        <f t="shared" si="4004"/>
        <v>3.1400024854081566E-3</v>
      </c>
      <c r="AP2786" s="13">
        <f t="shared" si="4005"/>
        <v>8.2759857320809625E-4</v>
      </c>
      <c r="AQ2786" s="13">
        <f t="shared" si="4006"/>
        <v>1.6359526821052334E-4</v>
      </c>
      <c r="AR2786" s="13">
        <f t="shared" si="4007"/>
        <v>2.10717499793094E-4</v>
      </c>
      <c r="AS2786" s="13">
        <f t="shared" si="4008"/>
        <v>3.6087689624346279E-4</v>
      </c>
      <c r="AT2786" s="13">
        <f t="shared" si="4009"/>
        <v>3.0902068971535717E-4</v>
      </c>
      <c r="AU2786" s="13">
        <f t="shared" si="4010"/>
        <v>1.7641064061123466E-4</v>
      </c>
      <c r="AV2786" s="13">
        <f t="shared" si="4011"/>
        <v>7.5530656578848802E-5</v>
      </c>
      <c r="AW2786" s="13">
        <f t="shared" si="4012"/>
        <v>9.7314756333743368E-7</v>
      </c>
      <c r="AX2786" s="13">
        <f t="shared" si="4013"/>
        <v>2.8671157012041056E-3</v>
      </c>
      <c r="AY2786" s="13">
        <f t="shared" si="4014"/>
        <v>2.2670245083235472E-3</v>
      </c>
      <c r="AZ2786" s="13">
        <f t="shared" si="4015"/>
        <v>8.9626660674719584E-4</v>
      </c>
      <c r="BA2786" s="13">
        <f t="shared" si="4016"/>
        <v>2.3622559803853916E-4</v>
      </c>
      <c r="BB2786" s="13">
        <f t="shared" si="4017"/>
        <v>4.6695815242287604E-5</v>
      </c>
      <c r="BC2786" s="13">
        <f t="shared" si="4018"/>
        <v>7.3844635949610208E-6</v>
      </c>
      <c r="BD2786" s="13">
        <f t="shared" si="4019"/>
        <v>2.7769007029316668E-5</v>
      </c>
      <c r="BE2786" s="13">
        <f t="shared" si="4020"/>
        <v>4.7557478986522848E-5</v>
      </c>
      <c r="BF2786" s="13">
        <f t="shared" si="4021"/>
        <v>4.0723706921997546E-5</v>
      </c>
      <c r="BG2786" s="13">
        <f t="shared" si="4022"/>
        <v>2.3247942501167534E-5</v>
      </c>
      <c r="BH2786" s="13">
        <f t="shared" si="4023"/>
        <v>9.9536646720202575E-6</v>
      </c>
      <c r="BI2786" s="13">
        <f t="shared" si="4024"/>
        <v>3.4093491206130935E-6</v>
      </c>
      <c r="BJ2786" s="14">
        <f t="shared" si="4025"/>
        <v>0.59156480722065474</v>
      </c>
      <c r="BK2786" s="14">
        <f t="shared" si="4026"/>
        <v>0.23852302881589596</v>
      </c>
      <c r="BL2786" s="14">
        <f t="shared" si="4027"/>
        <v>0.16346468075608561</v>
      </c>
      <c r="BM2786" s="14">
        <f t="shared" si="4028"/>
        <v>0.45506254288050701</v>
      </c>
      <c r="BN2786" s="14">
        <f t="shared" si="4029"/>
        <v>0.54296467856779462</v>
      </c>
    </row>
    <row r="2787" spans="1:66" x14ac:dyDescent="0.25">
      <c r="A2787" t="s">
        <v>344</v>
      </c>
      <c r="B2787" t="s">
        <v>208</v>
      </c>
      <c r="C2787" t="s">
        <v>213</v>
      </c>
      <c r="D2787" s="7" t="s">
        <v>512</v>
      </c>
      <c r="E2787" s="10">
        <f>VLOOKUP(A2787,home!$A$2:$E$405,3,FALSE)</f>
        <v>1.3976999999999999</v>
      </c>
      <c r="F2787" s="10">
        <f>VLOOKUP(B2787,home!$B$2:$E$405,3,FALSE)</f>
        <v>0.85170000000000001</v>
      </c>
      <c r="G2787" s="10">
        <f>VLOOKUP(C2787,away!$B$2:$E$405,4,FALSE)</f>
        <v>0.6401</v>
      </c>
      <c r="H2787" s="10">
        <f>VLOOKUP(A2787,away!$A$2:$E$405,3,FALSE)</f>
        <v>1.0585</v>
      </c>
      <c r="I2787" s="10">
        <f>VLOOKUP(C2787,away!$B$2:$E$405,3,FALSE)</f>
        <v>1.0939000000000001</v>
      </c>
      <c r="J2787" s="10">
        <f>VLOOKUP(B2787,home!$B$2:$E$405,4,FALSE)</f>
        <v>0.98970000000000002</v>
      </c>
      <c r="K2787" s="12">
        <f t="shared" si="3974"/>
        <v>0.76198853970900005</v>
      </c>
      <c r="L2787" s="12">
        <f t="shared" si="3975"/>
        <v>1.145966850555</v>
      </c>
      <c r="M2787" s="13">
        <f t="shared" si="3976"/>
        <v>0.14838346292643229</v>
      </c>
      <c r="N2787" s="13">
        <f t="shared" si="3977"/>
        <v>0.11306649823227666</v>
      </c>
      <c r="O2787" s="13">
        <f t="shared" si="3978"/>
        <v>0.17004252968424821</v>
      </c>
      <c r="P2787" s="13">
        <f t="shared" si="3979"/>
        <v>0.12957045888252455</v>
      </c>
      <c r="Q2787" s="13">
        <f t="shared" si="3980"/>
        <v>4.3077687939011365E-2</v>
      </c>
      <c r="R2787" s="13">
        <f t="shared" si="3981"/>
        <v>9.7431551101331518E-2</v>
      </c>
      <c r="S2787" s="13">
        <f t="shared" si="3982"/>
        <v>2.8285671940665728E-2</v>
      </c>
      <c r="T2787" s="13">
        <f t="shared" si="3983"/>
        <v>4.9365602376659962E-2</v>
      </c>
      <c r="U2787" s="13">
        <f t="shared" si="3984"/>
        <v>7.4241725345286419E-2</v>
      </c>
      <c r="V2787" s="13">
        <f t="shared" si="3985"/>
        <v>2.7443815135545788E-3</v>
      </c>
      <c r="W2787" s="13">
        <f t="shared" si="3986"/>
        <v>1.0941568175562424E-2</v>
      </c>
      <c r="X2787" s="13">
        <f t="shared" si="3987"/>
        <v>1.2538674422282089E-2</v>
      </c>
      <c r="Y2787" s="13">
        <f t="shared" si="3988"/>
        <v>7.1844526189185709E-3</v>
      </c>
      <c r="Z2787" s="13">
        <f t="shared" si="3989"/>
        <v>3.7217775920093808E-2</v>
      </c>
      <c r="AA2787" s="13">
        <f t="shared" si="3990"/>
        <v>2.8359518724569061E-2</v>
      </c>
      <c r="AB2787" s="13">
        <f t="shared" si="3991"/>
        <v>1.0804814129892211E-2</v>
      </c>
      <c r="AC2787" s="13">
        <f t="shared" si="3992"/>
        <v>1.4977695502879426E-4</v>
      </c>
      <c r="AD2787" s="13">
        <f t="shared" si="3993"/>
        <v>2.0843373890558196E-3</v>
      </c>
      <c r="AE2787" s="13">
        <f t="shared" si="3994"/>
        <v>2.3885815532303295E-3</v>
      </c>
      <c r="AF2787" s="13">
        <f t="shared" si="3995"/>
        <v>1.3686176399245657E-3</v>
      </c>
      <c r="AG2787" s="13">
        <f t="shared" si="3996"/>
        <v>5.2279681547945714E-4</v>
      </c>
      <c r="AH2787" s="13">
        <f t="shared" si="3997"/>
        <v>1.0662584363952905E-2</v>
      </c>
      <c r="AI2787" s="13">
        <f t="shared" si="3998"/>
        <v>8.1247670890124916E-3</v>
      </c>
      <c r="AJ2787" s="13">
        <f t="shared" si="3999"/>
        <v>3.0954897048161858E-3</v>
      </c>
      <c r="AK2787" s="13">
        <f t="shared" si="4000"/>
        <v>7.8624255995237628E-4</v>
      </c>
      <c r="AL2787" s="13">
        <f t="shared" si="4001"/>
        <v>5.2314910059026882E-6</v>
      </c>
      <c r="AM2787" s="13">
        <f t="shared" si="4002"/>
        <v>3.1764824066950295E-4</v>
      </c>
      <c r="AN2787" s="13">
        <f t="shared" si="4003"/>
        <v>3.6401435394436694E-4</v>
      </c>
      <c r="AO2787" s="13">
        <f t="shared" si="4004"/>
        <v>2.0857419137321965E-4</v>
      </c>
      <c r="AP2787" s="13">
        <f t="shared" si="4005"/>
        <v>7.9673036398341461E-5</v>
      </c>
      <c r="AQ2787" s="13">
        <f t="shared" si="4006"/>
        <v>2.2825664648890313E-5</v>
      </c>
      <c r="AR2787" s="13">
        <f t="shared" si="4007"/>
        <v>2.4437936444672206E-3</v>
      </c>
      <c r="AS2787" s="13">
        <f t="shared" si="4008"/>
        <v>1.8621427504977124E-3</v>
      </c>
      <c r="AT2787" s="13">
        <f t="shared" si="4009"/>
        <v>7.0946571759072637E-4</v>
      </c>
      <c r="AU2787" s="13">
        <f t="shared" si="4010"/>
        <v>1.8020158204018512E-4</v>
      </c>
      <c r="AV2787" s="13">
        <f t="shared" si="4011"/>
        <v>3.4327885088013058E-5</v>
      </c>
      <c r="AW2787" s="13">
        <f t="shared" si="4012"/>
        <v>1.2689469809169795E-7</v>
      </c>
      <c r="AX2787" s="13">
        <f t="shared" si="4013"/>
        <v>4.0340719841481233E-5</v>
      </c>
      <c r="AY2787" s="13">
        <f t="shared" si="4014"/>
        <v>4.622912766586385E-5</v>
      </c>
      <c r="AZ2787" s="13">
        <f t="shared" si="4015"/>
        <v>2.6488523917577512E-5</v>
      </c>
      <c r="BA2787" s="13">
        <f t="shared" si="4016"/>
        <v>1.0118323443225696E-5</v>
      </c>
      <c r="BB2787" s="13">
        <f t="shared" si="4017"/>
        <v>2.8988158122825442E-6</v>
      </c>
      <c r="BC2787" s="13">
        <f t="shared" si="4018"/>
        <v>6.6438936534809243E-7</v>
      </c>
      <c r="BD2787" s="13">
        <f t="shared" si="4019"/>
        <v>4.6675108435940369E-4</v>
      </c>
      <c r="BE2787" s="13">
        <f t="shared" si="4020"/>
        <v>3.556589771786143E-4</v>
      </c>
      <c r="BF2787" s="13">
        <f t="shared" si="4021"/>
        <v>1.3550403232736444E-4</v>
      </c>
      <c r="BG2787" s="13">
        <f t="shared" si="4022"/>
        <v>3.4417506572603187E-5</v>
      </c>
      <c r="BH2787" s="13">
        <f t="shared" si="4023"/>
        <v>6.5564363934207033E-6</v>
      </c>
      <c r="BI2787" s="13">
        <f t="shared" si="4024"/>
        <v>9.9918587862351738E-7</v>
      </c>
      <c r="BJ2787" s="14">
        <f t="shared" si="4025"/>
        <v>0.24365829254948132</v>
      </c>
      <c r="BK2787" s="14">
        <f t="shared" si="4026"/>
        <v>0.30918521283687772</v>
      </c>
      <c r="BL2787" s="14">
        <f t="shared" si="4027"/>
        <v>0.4097790415054553</v>
      </c>
      <c r="BM2787" s="14">
        <f t="shared" si="4028"/>
        <v>0.2982220318131158</v>
      </c>
      <c r="BN2787" s="14">
        <f t="shared" si="4029"/>
        <v>0.70157218876582461</v>
      </c>
    </row>
    <row r="2788" spans="1:66" x14ac:dyDescent="0.25">
      <c r="A2788" t="s">
        <v>344</v>
      </c>
      <c r="B2788" t="s">
        <v>201</v>
      </c>
      <c r="C2788" t="s">
        <v>197</v>
      </c>
      <c r="D2788" s="7" t="s">
        <v>512</v>
      </c>
      <c r="E2788" s="10">
        <f>VLOOKUP(A2788,home!$A$2:$E$405,3,FALSE)</f>
        <v>1.3976999999999999</v>
      </c>
      <c r="F2788" s="10">
        <f>VLOOKUP(B2788,home!$B$2:$E$405,3,FALSE)</f>
        <v>0.8417</v>
      </c>
      <c r="G2788" s="10">
        <f>VLOOKUP(C2788,away!$B$2:$E$405,4,FALSE)</f>
        <v>1.4730000000000001</v>
      </c>
      <c r="H2788" s="10">
        <f>VLOOKUP(A2788,away!$A$2:$E$405,3,FALSE)</f>
        <v>1.0585</v>
      </c>
      <c r="I2788" s="10">
        <f>VLOOKUP(C2788,away!$B$2:$E$405,3,FALSE)</f>
        <v>0.94469999999999998</v>
      </c>
      <c r="J2788" s="10">
        <f>VLOOKUP(B2788,home!$B$2:$E$405,4,FALSE)</f>
        <v>1.0003</v>
      </c>
      <c r="K2788" s="12">
        <f t="shared" si="3974"/>
        <v>1.7329021445699999</v>
      </c>
      <c r="L2788" s="12">
        <f t="shared" si="3975"/>
        <v>1.0002649394849998</v>
      </c>
      <c r="M2788" s="13">
        <f t="shared" si="3976"/>
        <v>6.5013061439188613E-2</v>
      </c>
      <c r="N2788" s="13">
        <f t="shared" si="3977"/>
        <v>0.11266127359303112</v>
      </c>
      <c r="O2788" s="13">
        <f t="shared" si="3978"/>
        <v>6.5030285966204582E-2</v>
      </c>
      <c r="P2788" s="13">
        <f t="shared" si="3979"/>
        <v>0.11269112201283628</v>
      </c>
      <c r="Q2788" s="13">
        <f t="shared" si="3980"/>
        <v>9.7615481309675581E-2</v>
      </c>
      <c r="R2788" s="13">
        <f t="shared" si="3981"/>
        <v>3.2523757528338922E-2</v>
      </c>
      <c r="S2788" s="13">
        <f t="shared" si="3982"/>
        <v>4.8833606276142333E-2</v>
      </c>
      <c r="T2788" s="13">
        <f t="shared" si="3983"/>
        <v>9.764134350502178E-2</v>
      </c>
      <c r="U2788" s="13">
        <f t="shared" si="3984"/>
        <v>5.6360489170333192E-2</v>
      </c>
      <c r="V2788" s="13">
        <f t="shared" si="3985"/>
        <v>9.4051423605752763E-3</v>
      </c>
      <c r="W2788" s="13">
        <f t="shared" si="3986"/>
        <v>5.6386025634923169E-2</v>
      </c>
      <c r="X2788" s="13">
        <f t="shared" si="3987"/>
        <v>5.6400964519516074E-2</v>
      </c>
      <c r="Y2788" s="13">
        <f t="shared" si="3988"/>
        <v>2.8207953681004677E-2</v>
      </c>
      <c r="Z2788" s="13">
        <f t="shared" si="3989"/>
        <v>1.0844124785302917E-2</v>
      </c>
      <c r="AA2788" s="13">
        <f t="shared" si="3990"/>
        <v>1.8791807096436113E-2</v>
      </c>
      <c r="AB2788" s="13">
        <f t="shared" si="3991"/>
        <v>1.6282181408879947E-2</v>
      </c>
      <c r="AC2788" s="13">
        <f t="shared" si="3992"/>
        <v>1.0189068375658851E-3</v>
      </c>
      <c r="AD2788" s="13">
        <f t="shared" si="3993"/>
        <v>2.442786618663436E-2</v>
      </c>
      <c r="AE2788" s="13">
        <f t="shared" si="3994"/>
        <v>2.443433809292149E-2</v>
      </c>
      <c r="AF2788" s="13">
        <f t="shared" si="3995"/>
        <v>1.2220405856936067E-2</v>
      </c>
      <c r="AG2788" s="13">
        <f t="shared" si="3996"/>
        <v>4.0745478416567655E-3</v>
      </c>
      <c r="AH2788" s="13">
        <f t="shared" si="3997"/>
        <v>2.7117494555347014E-3</v>
      </c>
      <c r="AI2788" s="13">
        <f t="shared" si="3998"/>
        <v>4.6991964470326133E-3</v>
      </c>
      <c r="AJ2788" s="13">
        <f t="shared" si="3999"/>
        <v>4.0716238004092709E-3</v>
      </c>
      <c r="AK2788" s="13">
        <f t="shared" si="4000"/>
        <v>2.3519085385371587E-3</v>
      </c>
      <c r="AL2788" s="13">
        <f t="shared" si="4001"/>
        <v>7.0645345541373223E-5</v>
      </c>
      <c r="AM2788" s="13">
        <f t="shared" si="4002"/>
        <v>8.4662203404175206E-3</v>
      </c>
      <c r="AN2788" s="13">
        <f t="shared" si="4003"/>
        <v>8.4684633764744062E-3</v>
      </c>
      <c r="AO2788" s="13">
        <f t="shared" si="4004"/>
        <v>4.2353535034000533E-3</v>
      </c>
      <c r="AP2788" s="13">
        <f t="shared" si="4005"/>
        <v>1.4121585385920125E-3</v>
      </c>
      <c r="AQ2788" s="13">
        <f t="shared" si="4006"/>
        <v>3.5313316878699121E-4</v>
      </c>
      <c r="AR2788" s="13">
        <f t="shared" si="4007"/>
        <v>5.4249358100777998E-4</v>
      </c>
      <c r="AS2788" s="13">
        <f t="shared" si="4008"/>
        <v>9.4008828994384091E-4</v>
      </c>
      <c r="AT2788" s="13">
        <f t="shared" si="4009"/>
        <v>8.1454050686441306E-4</v>
      </c>
      <c r="AU2788" s="13">
        <f t="shared" si="4010"/>
        <v>4.705063303948252E-4</v>
      </c>
      <c r="AV2788" s="13">
        <f t="shared" si="4011"/>
        <v>2.0383535724373858E-4</v>
      </c>
      <c r="AW2788" s="13">
        <f t="shared" si="4012"/>
        <v>3.4014973631655274E-6</v>
      </c>
      <c r="AX2788" s="13">
        <f t="shared" si="4013"/>
        <v>2.4451885640519458E-3</v>
      </c>
      <c r="AY2788" s="13">
        <f t="shared" si="4014"/>
        <v>2.4458363910508335E-3</v>
      </c>
      <c r="AZ2788" s="13">
        <f t="shared" si="4015"/>
        <v>1.2232421948423359E-3</v>
      </c>
      <c r="BA2788" s="13">
        <f t="shared" si="4016"/>
        <v>4.0785542666648929E-4</v>
      </c>
      <c r="BB2788" s="13">
        <f t="shared" si="4017"/>
        <v>1.0199087091829614E-4</v>
      </c>
      <c r="BC2788" s="13">
        <f t="shared" si="4018"/>
        <v>2.0403578465422391E-5</v>
      </c>
      <c r="BD2788" s="13">
        <f t="shared" si="4019"/>
        <v>9.0439551496291281E-5</v>
      </c>
      <c r="BE2788" s="13">
        <f t="shared" si="4020"/>
        <v>1.5672289274187211E-4</v>
      </c>
      <c r="BF2788" s="13">
        <f t="shared" si="4021"/>
        <v>1.3579271846780216E-4</v>
      </c>
      <c r="BG2788" s="13">
        <f t="shared" si="4022"/>
        <v>7.8438497683281505E-5</v>
      </c>
      <c r="BH2788" s="13">
        <f t="shared" si="4023"/>
        <v>3.3981560213051904E-5</v>
      </c>
      <c r="BI2788" s="13">
        <f t="shared" si="4024"/>
        <v>1.1777343713806426E-5</v>
      </c>
      <c r="BJ2788" s="14">
        <f t="shared" si="4025"/>
        <v>0.54365004617498747</v>
      </c>
      <c r="BK2788" s="14">
        <f t="shared" si="4026"/>
        <v>0.23947832066290059</v>
      </c>
      <c r="BL2788" s="14">
        <f t="shared" si="4027"/>
        <v>0.2063016160414772</v>
      </c>
      <c r="BM2788" s="14">
        <f t="shared" si="4028"/>
        <v>0.51229669092170549</v>
      </c>
      <c r="BN2788" s="14">
        <f t="shared" si="4029"/>
        <v>0.48553498184927507</v>
      </c>
    </row>
    <row r="2789" spans="1:66" x14ac:dyDescent="0.25">
      <c r="A2789" t="s">
        <v>346</v>
      </c>
      <c r="B2789" t="s">
        <v>236</v>
      </c>
      <c r="C2789" t="s">
        <v>240</v>
      </c>
      <c r="D2789" s="7" t="s">
        <v>512</v>
      </c>
      <c r="E2789" s="10">
        <f>VLOOKUP(A2789,home!$A$2:$E$405,3,FALSE)</f>
        <v>1.5866</v>
      </c>
      <c r="F2789" s="10">
        <f>VLOOKUP(B2789,home!$B$2:$E$405,3,FALSE)</f>
        <v>0.84040000000000004</v>
      </c>
      <c r="G2789" s="10">
        <f>VLOOKUP(C2789,away!$B$2:$E$405,4,FALSE)</f>
        <v>1.2033</v>
      </c>
      <c r="H2789" s="10">
        <f>VLOOKUP(A2789,away!$A$2:$E$405,3,FALSE)</f>
        <v>1.1788000000000001</v>
      </c>
      <c r="I2789" s="10">
        <f>VLOOKUP(C2789,away!$B$2:$E$405,3,FALSE)</f>
        <v>1.3882000000000001</v>
      </c>
      <c r="J2789" s="10">
        <f>VLOOKUP(B2789,home!$B$2:$E$405,4,FALSE)</f>
        <v>1.2254</v>
      </c>
      <c r="K2789" s="12">
        <f t="shared" si="3974"/>
        <v>1.6044545175120002</v>
      </c>
      <c r="L2789" s="12">
        <f t="shared" si="3975"/>
        <v>2.0052570100640006</v>
      </c>
      <c r="M2789" s="13">
        <f t="shared" si="3976"/>
        <v>2.7059651703875681E-2</v>
      </c>
      <c r="N2789" s="13">
        <f t="shared" si="3977"/>
        <v>4.3415980418584625E-2</v>
      </c>
      <c r="O2789" s="13">
        <f t="shared" si="3978"/>
        <v>5.4261556269086991E-2</v>
      </c>
      <c r="P2789" s="13">
        <f t="shared" si="3979"/>
        <v>8.7060199083168199E-2</v>
      </c>
      <c r="Q2789" s="13">
        <f t="shared" si="3980"/>
        <v>3.4829482957405331E-2</v>
      </c>
      <c r="R2789" s="13">
        <f t="shared" si="3981"/>
        <v>5.4404183042784451E-2</v>
      </c>
      <c r="S2789" s="13">
        <f t="shared" si="3982"/>
        <v>7.0025645076164225E-2</v>
      </c>
      <c r="T2789" s="13">
        <f t="shared" si="3983"/>
        <v>6.9842064857241676E-2</v>
      </c>
      <c r="U2789" s="13">
        <f t="shared" si="3984"/>
        <v>8.728903725454526E-2</v>
      </c>
      <c r="V2789" s="13">
        <f t="shared" si="3985"/>
        <v>2.5032951758145822E-2</v>
      </c>
      <c r="W2789" s="13">
        <f t="shared" si="3986"/>
        <v>1.8627440424538729E-2</v>
      </c>
      <c r="X2789" s="13">
        <f t="shared" si="3987"/>
        <v>3.7352805490855838E-2</v>
      </c>
      <c r="Y2789" s="13">
        <f t="shared" si="3988"/>
        <v>3.7450987528047874E-2</v>
      </c>
      <c r="Z2789" s="13">
        <f t="shared" si="3989"/>
        <v>3.6364789807782849E-2</v>
      </c>
      <c r="AA2789" s="13">
        <f t="shared" si="3990"/>
        <v>5.8345651285471527E-2</v>
      </c>
      <c r="AB2789" s="13">
        <f t="shared" si="3991"/>
        <v>4.6806471891077325E-2</v>
      </c>
      <c r="AC2789" s="13">
        <f t="shared" si="3992"/>
        <v>5.0337255527927215E-3</v>
      </c>
      <c r="AD2789" s="13">
        <f t="shared" si="3993"/>
        <v>7.4717202347092072E-3</v>
      </c>
      <c r="AE2789" s="13">
        <f t="shared" si="3994"/>
        <v>1.4982719377887678E-2</v>
      </c>
      <c r="AF2789" s="13">
        <f t="shared" si="3995"/>
        <v>1.5022101531165503E-2</v>
      </c>
      <c r="AG2789" s="13">
        <f t="shared" si="3996"/>
        <v>1.0041058133754261E-2</v>
      </c>
      <c r="AH2789" s="13">
        <f t="shared" si="3997"/>
        <v>1.8230187420390124E-2</v>
      </c>
      <c r="AI2789" s="13">
        <f t="shared" si="3998"/>
        <v>2.9249506561735365E-2</v>
      </c>
      <c r="AJ2789" s="13">
        <f t="shared" si="3999"/>
        <v>2.3464751468986605E-2</v>
      </c>
      <c r="AK2789" s="13">
        <f t="shared" si="4000"/>
        <v>1.2549375498903965E-2</v>
      </c>
      <c r="AL2789" s="13">
        <f t="shared" si="4001"/>
        <v>6.47809001463825E-4</v>
      </c>
      <c r="AM2789" s="13">
        <f t="shared" si="4002"/>
        <v>2.3976070568330009E-3</v>
      </c>
      <c r="AN2789" s="13">
        <f t="shared" si="4003"/>
        <v>4.8078183580932922E-3</v>
      </c>
      <c r="AO2789" s="13">
        <f t="shared" si="4004"/>
        <v>4.8204557328404831E-3</v>
      </c>
      <c r="AP2789" s="13">
        <f t="shared" si="4005"/>
        <v>3.2220842166605264E-3</v>
      </c>
      <c r="AQ2789" s="13">
        <f t="shared" si="4006"/>
        <v>1.6152767406187739E-3</v>
      </c>
      <c r="AR2789" s="13">
        <f t="shared" si="4007"/>
        <v>7.3112422239035666E-3</v>
      </c>
      <c r="AS2789" s="13">
        <f t="shared" si="4008"/>
        <v>1.1730555614766559E-2</v>
      </c>
      <c r="AT2789" s="13">
        <f t="shared" si="4009"/>
        <v>9.4105714745189844E-3</v>
      </c>
      <c r="AU2789" s="13">
        <f t="shared" si="4010"/>
        <v>5.0329446382205156E-3</v>
      </c>
      <c r="AV2789" s="13">
        <f t="shared" si="4011"/>
        <v>2.0187826902951771E-3</v>
      </c>
      <c r="AW2789" s="13">
        <f t="shared" si="4012"/>
        <v>5.7895116369504433E-5</v>
      </c>
      <c r="AX2789" s="13">
        <f t="shared" si="4013"/>
        <v>6.411419122590602E-4</v>
      </c>
      <c r="AY2789" s="13">
        <f t="shared" si="4014"/>
        <v>1.285654314003319E-3</v>
      </c>
      <c r="AZ2789" s="13">
        <f t="shared" si="4015"/>
        <v>1.2890336628370894E-3</v>
      </c>
      <c r="BA2789" s="13">
        <f t="shared" si="4016"/>
        <v>8.6161459620418305E-4</v>
      </c>
      <c r="BB2789" s="13">
        <f t="shared" si="4017"/>
        <v>4.3193967725297538E-4</v>
      </c>
      <c r="BC2789" s="13">
        <f t="shared" si="4018"/>
        <v>1.7323001314726205E-4</v>
      </c>
      <c r="BD2789" s="13">
        <f t="shared" si="4019"/>
        <v>2.4434866202930924E-3</v>
      </c>
      <c r="BE2789" s="13">
        <f t="shared" si="4020"/>
        <v>3.920463146409381E-3</v>
      </c>
      <c r="BF2789" s="13">
        <f t="shared" si="4021"/>
        <v>3.1451024029979218E-3</v>
      </c>
      <c r="BG2789" s="13">
        <f t="shared" si="4022"/>
        <v>1.6820579195092875E-3</v>
      </c>
      <c r="BH2789" s="13">
        <f t="shared" si="4023"/>
        <v>6.7469635691837844E-4</v>
      </c>
      <c r="BI2789" s="13">
        <f t="shared" si="4024"/>
        <v>2.1650392356131613E-4</v>
      </c>
      <c r="BJ2789" s="14">
        <f t="shared" si="4025"/>
        <v>0.31058221723494078</v>
      </c>
      <c r="BK2789" s="14">
        <f t="shared" si="4026"/>
        <v>0.2161456364896138</v>
      </c>
      <c r="BL2789" s="14">
        <f t="shared" si="4027"/>
        <v>0.43218712770437567</v>
      </c>
      <c r="BM2789" s="14">
        <f t="shared" si="4028"/>
        <v>0.69302095856417412</v>
      </c>
      <c r="BN2789" s="14">
        <f t="shared" si="4029"/>
        <v>0.30103105347490527</v>
      </c>
    </row>
    <row r="2790" spans="1:66" x14ac:dyDescent="0.25">
      <c r="A2790" t="s">
        <v>347</v>
      </c>
      <c r="B2790" t="s">
        <v>251</v>
      </c>
      <c r="C2790" t="s">
        <v>250</v>
      </c>
      <c r="D2790" s="7" t="s">
        <v>512</v>
      </c>
      <c r="E2790" s="10">
        <f>VLOOKUP(A2790,home!$A$2:$E$405,3,FALSE)</f>
        <v>1.1809000000000001</v>
      </c>
      <c r="F2790" s="10">
        <f>VLOOKUP(B2790,home!$B$2:$E$405,3,FALSE)</f>
        <v>0.9879</v>
      </c>
      <c r="G2790" s="10">
        <f>VLOOKUP(C2790,away!$B$2:$E$405,4,FALSE)</f>
        <v>0.65139999999999998</v>
      </c>
      <c r="H2790" s="10">
        <f>VLOOKUP(A2790,away!$A$2:$E$405,3,FALSE)</f>
        <v>0.92459999999999998</v>
      </c>
      <c r="I2790" s="10">
        <f>VLOOKUP(C2790,away!$B$2:$E$405,3,FALSE)</f>
        <v>0.99839999999999995</v>
      </c>
      <c r="J2790" s="10">
        <f>VLOOKUP(B2790,home!$B$2:$E$405,4,FALSE)</f>
        <v>0.90129999999999999</v>
      </c>
      <c r="K2790" s="12">
        <f t="shared" si="3974"/>
        <v>0.75993047705399996</v>
      </c>
      <c r="L2790" s="12">
        <f t="shared" si="3975"/>
        <v>0.83200863283199988</v>
      </c>
      <c r="M2790" s="13">
        <f t="shared" si="3976"/>
        <v>0.20353056071194991</v>
      </c>
      <c r="N2790" s="13">
        <f t="shared" si="3977"/>
        <v>0.15466907609690023</v>
      </c>
      <c r="O2790" s="13">
        <f t="shared" si="3978"/>
        <v>0.16933918355747982</v>
      </c>
      <c r="P2790" s="13">
        <f t="shared" si="3979"/>
        <v>0.1286860065447705</v>
      </c>
      <c r="Q2790" s="13">
        <f t="shared" si="3980"/>
        <v>5.8768872391909394E-2</v>
      </c>
      <c r="R2790" s="13">
        <f t="shared" si="3981"/>
        <v>7.0445831298272907E-2</v>
      </c>
      <c r="S2790" s="13">
        <f t="shared" si="3982"/>
        <v>2.0341034071877855E-2</v>
      </c>
      <c r="T2790" s="13">
        <f t="shared" si="3983"/>
        <v>4.8896209171870798E-2</v>
      </c>
      <c r="U2790" s="13">
        <f t="shared" si="3984"/>
        <v>5.3533934184962141E-2</v>
      </c>
      <c r="V2790" s="13">
        <f t="shared" si="3985"/>
        <v>1.428999946709988E-3</v>
      </c>
      <c r="W2790" s="13">
        <f t="shared" si="3986"/>
        <v>1.488675241090312E-2</v>
      </c>
      <c r="X2790" s="13">
        <f t="shared" si="3987"/>
        <v>1.2385906520703984E-2</v>
      </c>
      <c r="Y2790" s="13">
        <f t="shared" si="3988"/>
        <v>5.1525905753379356E-3</v>
      </c>
      <c r="Z2790" s="13">
        <f t="shared" si="3989"/>
        <v>1.9537179929063252E-2</v>
      </c>
      <c r="AA2790" s="13">
        <f t="shared" si="3990"/>
        <v>1.484689846378287E-2</v>
      </c>
      <c r="AB2790" s="13">
        <f t="shared" si="3991"/>
        <v>5.6413053161774073E-3</v>
      </c>
      <c r="AC2790" s="13">
        <f t="shared" si="3992"/>
        <v>5.6469497704528643E-5</v>
      </c>
      <c r="AD2790" s="13">
        <f t="shared" si="3993"/>
        <v>2.8282242153505974E-3</v>
      </c>
      <c r="AE2790" s="13">
        <f t="shared" si="3994"/>
        <v>2.3531069627562061E-3</v>
      </c>
      <c r="AF2790" s="13">
        <f t="shared" si="3995"/>
        <v>9.7890265349512523E-4</v>
      </c>
      <c r="AG2790" s="13">
        <f t="shared" si="3996"/>
        <v>2.7148515280336536E-4</v>
      </c>
      <c r="AH2790" s="13">
        <f t="shared" si="3997"/>
        <v>4.0637755905431755E-3</v>
      </c>
      <c r="AI2790" s="13">
        <f t="shared" si="3998"/>
        <v>3.0881869231618761E-3</v>
      </c>
      <c r="AJ2790" s="13">
        <f t="shared" si="3999"/>
        <v>1.1734036808751644E-3</v>
      </c>
      <c r="AK2790" s="13">
        <f t="shared" si="4000"/>
        <v>2.9723507299479442E-4</v>
      </c>
      <c r="AL2790" s="13">
        <f t="shared" si="4001"/>
        <v>1.4281558751207666E-6</v>
      </c>
      <c r="AM2790" s="13">
        <f t="shared" si="4002"/>
        <v>4.2985075543741094E-4</v>
      </c>
      <c r="AN2790" s="13">
        <f t="shared" si="4003"/>
        <v>3.5763953935328261E-4</v>
      </c>
      <c r="AO2790" s="13">
        <f t="shared" si="4004"/>
        <v>1.4877959209199542E-4</v>
      </c>
      <c r="AP2790" s="13">
        <f t="shared" si="4005"/>
        <v>4.1261968336587913E-5</v>
      </c>
      <c r="AQ2790" s="13">
        <f t="shared" si="4006"/>
        <v>8.5825784659204435E-6</v>
      </c>
      <c r="AR2790" s="13">
        <f t="shared" si="4007"/>
        <v>6.7621927464477636E-4</v>
      </c>
      <c r="AS2790" s="13">
        <f t="shared" si="4008"/>
        <v>5.1387963597391477E-4</v>
      </c>
      <c r="AT2790" s="13">
        <f t="shared" si="4009"/>
        <v>1.9525639845699642E-4</v>
      </c>
      <c r="AU2790" s="13">
        <f t="shared" si="4010"/>
        <v>4.9460429342423732E-5</v>
      </c>
      <c r="AV2790" s="13">
        <f t="shared" si="4011"/>
        <v>9.3966219163709287E-6</v>
      </c>
      <c r="AW2790" s="13">
        <f t="shared" si="4012"/>
        <v>2.5082730089207346E-8</v>
      </c>
      <c r="AX2790" s="13">
        <f t="shared" si="4013"/>
        <v>5.4442781606928985E-5</v>
      </c>
      <c r="AY2790" s="13">
        <f t="shared" si="4014"/>
        <v>4.5296864292352132E-5</v>
      </c>
      <c r="AZ2790" s="13">
        <f t="shared" si="4015"/>
        <v>1.8843691065728262E-5</v>
      </c>
      <c r="BA2790" s="13">
        <f t="shared" si="4016"/>
        <v>5.2260378803683812E-6</v>
      </c>
      <c r="BB2790" s="13">
        <f t="shared" si="4017"/>
        <v>1.0870271579933846E-6</v>
      </c>
      <c r="BC2790" s="13">
        <f t="shared" si="4018"/>
        <v>1.8088319591466613E-7</v>
      </c>
      <c r="BD2790" s="13">
        <f t="shared" si="4019"/>
        <v>9.3770045698641125E-5</v>
      </c>
      <c r="BE2790" s="13">
        <f t="shared" si="4020"/>
        <v>7.1258715561143732E-5</v>
      </c>
      <c r="BF2790" s="13">
        <f t="shared" si="4021"/>
        <v>2.707583485531762E-5</v>
      </c>
      <c r="BG2790" s="13">
        <f t="shared" si="4022"/>
        <v>6.8585840327456138E-6</v>
      </c>
      <c r="BH2790" s="13">
        <f t="shared" si="4023"/>
        <v>1.3030117589798301E-6</v>
      </c>
      <c r="BI2790" s="13">
        <f t="shared" si="4024"/>
        <v>1.9803966952170282E-7</v>
      </c>
      <c r="BJ2790" s="14">
        <f t="shared" si="4025"/>
        <v>0.30230231787091533</v>
      </c>
      <c r="BK2790" s="14">
        <f t="shared" si="4026"/>
        <v>0.35408979579318028</v>
      </c>
      <c r="BL2790" s="14">
        <f t="shared" si="4027"/>
        <v>0.32407443068016095</v>
      </c>
      <c r="BM2790" s="14">
        <f t="shared" si="4028"/>
        <v>0.2145189218904747</v>
      </c>
      <c r="BN2790" s="14">
        <f t="shared" si="4029"/>
        <v>0.78543953060128269</v>
      </c>
    </row>
    <row r="2791" spans="1:66" x14ac:dyDescent="0.25">
      <c r="A2791" t="s">
        <v>347</v>
      </c>
      <c r="B2791" t="s">
        <v>258</v>
      </c>
      <c r="C2791" t="s">
        <v>324</v>
      </c>
      <c r="D2791" s="7" t="s">
        <v>512</v>
      </c>
      <c r="E2791" s="10">
        <f>VLOOKUP(A2791,home!$A$2:$E$405,3,FALSE)</f>
        <v>1.1809000000000001</v>
      </c>
      <c r="F2791" s="10">
        <f>VLOOKUP(B2791,home!$B$2:$E$405,3,FALSE)</f>
        <v>1.8348</v>
      </c>
      <c r="G2791" s="10">
        <f>VLOOKUP(C2791,away!$B$2:$E$405,4,FALSE)</f>
        <v>0.70569999999999999</v>
      </c>
      <c r="H2791" s="10">
        <f>VLOOKUP(A2791,away!$A$2:$E$405,3,FALSE)</f>
        <v>0.92459999999999998</v>
      </c>
      <c r="I2791" s="10">
        <f>VLOOKUP(C2791,away!$B$2:$E$405,3,FALSE)</f>
        <v>0.72099999999999997</v>
      </c>
      <c r="J2791" s="10">
        <f>VLOOKUP(B2791,home!$B$2:$E$405,4,FALSE)</f>
        <v>0.81120000000000003</v>
      </c>
      <c r="K2791" s="12">
        <f t="shared" si="3974"/>
        <v>1.5290510013240002</v>
      </c>
      <c r="L2791" s="12">
        <f t="shared" si="3975"/>
        <v>0.54077560991999996</v>
      </c>
      <c r="M2791" s="13">
        <f t="shared" si="3976"/>
        <v>0.12620766279766635</v>
      </c>
      <c r="N2791" s="13">
        <f t="shared" si="3977"/>
        <v>0.19297795317553351</v>
      </c>
      <c r="O2791" s="13">
        <f t="shared" si="3978"/>
        <v>6.8250025825985702E-2</v>
      </c>
      <c r="P2791" s="13">
        <f t="shared" si="3979"/>
        <v>0.10435777032961233</v>
      </c>
      <c r="Q2791" s="13">
        <f t="shared" si="3980"/>
        <v>0.14753656626825279</v>
      </c>
      <c r="R2791" s="13">
        <f t="shared" si="3981"/>
        <v>1.845397467155158E-2</v>
      </c>
      <c r="S2791" s="13">
        <f t="shared" si="3982"/>
        <v>2.1572668383907125E-2</v>
      </c>
      <c r="T2791" s="13">
        <f t="shared" si="3983"/>
        <v>7.9784176609216897E-2</v>
      </c>
      <c r="U2791" s="13">
        <f t="shared" si="3984"/>
        <v>2.8217068449943684E-2</v>
      </c>
      <c r="V2791" s="13">
        <f t="shared" si="3985"/>
        <v>1.9819852831791216E-3</v>
      </c>
      <c r="W2791" s="13">
        <f t="shared" si="3986"/>
        <v>7.5196978128125591E-2</v>
      </c>
      <c r="X2791" s="13">
        <f t="shared" si="3987"/>
        <v>4.0664691711378008E-2</v>
      </c>
      <c r="Y2791" s="13">
        <f t="shared" si="3988"/>
        <v>1.0995236731214601E-2</v>
      </c>
      <c r="Z2791" s="13">
        <f t="shared" si="3989"/>
        <v>3.326486469485513E-3</v>
      </c>
      <c r="AA2791" s="13">
        <f t="shared" si="3990"/>
        <v>5.0863674670575624E-3</v>
      </c>
      <c r="AB2791" s="13">
        <f t="shared" si="3991"/>
        <v>3.8886576343030929E-3</v>
      </c>
      <c r="AC2791" s="13">
        <f t="shared" si="3992"/>
        <v>1.0242819274683866E-4</v>
      </c>
      <c r="AD2791" s="13">
        <f t="shared" si="3993"/>
        <v>2.8745003675837322E-2</v>
      </c>
      <c r="AE2791" s="13">
        <f t="shared" si="3994"/>
        <v>1.5544596894953567E-2</v>
      </c>
      <c r="AF2791" s="13">
        <f t="shared" si="3995"/>
        <v>4.2030694334145259E-3</v>
      </c>
      <c r="AG2791" s="13">
        <f t="shared" si="3996"/>
        <v>7.5763914546361647E-4</v>
      </c>
      <c r="AH2791" s="13">
        <f t="shared" si="3997"/>
        <v>4.497206873566638E-4</v>
      </c>
      <c r="AI2791" s="13">
        <f t="shared" si="3998"/>
        <v>6.8764586731882447E-4</v>
      </c>
      <c r="AJ2791" s="13">
        <f t="shared" si="3999"/>
        <v>5.2572280099007966E-4</v>
      </c>
      <c r="AK2791" s="13">
        <f t="shared" si="4000"/>
        <v>2.6795232509091324E-4</v>
      </c>
      <c r="AL2791" s="13">
        <f t="shared" si="4001"/>
        <v>3.38780627958812E-6</v>
      </c>
      <c r="AM2791" s="13">
        <f t="shared" si="4002"/>
        <v>8.7905153307202208E-3</v>
      </c>
      <c r="AN2791" s="13">
        <f t="shared" si="4003"/>
        <v>4.7536962894813373E-3</v>
      </c>
      <c r="AO2791" s="13">
        <f t="shared" si="4004"/>
        <v>1.2853415051593551E-3</v>
      </c>
      <c r="AP2791" s="13">
        <f t="shared" si="4005"/>
        <v>2.3169377880268041E-4</v>
      </c>
      <c r="AQ2791" s="13">
        <f t="shared" si="4006"/>
        <v>3.1323586136672257E-5</v>
      </c>
      <c r="AR2791" s="13">
        <f t="shared" si="4007"/>
        <v>4.863959579978831E-5</v>
      </c>
      <c r="AS2791" s="13">
        <f t="shared" si="4008"/>
        <v>7.4372422661660959E-5</v>
      </c>
      <c r="AT2791" s="13">
        <f t="shared" si="4009"/>
        <v>5.6859613670852238E-5</v>
      </c>
      <c r="AU2791" s="13">
        <f t="shared" si="4010"/>
        <v>2.8980416406104155E-5</v>
      </c>
      <c r="AV2791" s="13">
        <f t="shared" si="4011"/>
        <v>1.1078133681135002E-5</v>
      </c>
      <c r="AW2791" s="13">
        <f t="shared" si="4012"/>
        <v>7.7813533181347661E-8</v>
      </c>
      <c r="AX2791" s="13">
        <f t="shared" si="4013"/>
        <v>2.2401910447652912E-3</v>
      </c>
      <c r="AY2791" s="13">
        <f t="shared" si="4014"/>
        <v>1.2114406785702721E-3</v>
      </c>
      <c r="AZ2791" s="13">
        <f t="shared" si="4015"/>
        <v>3.2755878591786869E-4</v>
      </c>
      <c r="BA2791" s="13">
        <f t="shared" si="4016"/>
        <v>5.9045267413130059E-5</v>
      </c>
      <c r="BB2791" s="13">
        <f t="shared" si="4017"/>
        <v>7.9825601245562247E-6</v>
      </c>
      <c r="BC2791" s="13">
        <f t="shared" si="4018"/>
        <v>8.6335476401599292E-7</v>
      </c>
      <c r="BD2791" s="13">
        <f t="shared" si="4019"/>
        <v>4.3838511808154632E-6</v>
      </c>
      <c r="BE2791" s="13">
        <f t="shared" si="4020"/>
        <v>6.7031320376812859E-6</v>
      </c>
      <c r="BF2791" s="13">
        <f t="shared" si="4021"/>
        <v>5.1247153771117783E-6</v>
      </c>
      <c r="BG2791" s="13">
        <f t="shared" si="4022"/>
        <v>2.6119837262910898E-6</v>
      </c>
      <c r="BH2791" s="13">
        <f t="shared" si="4023"/>
        <v>9.9846408303184536E-7</v>
      </c>
      <c r="BI2791" s="13">
        <f t="shared" si="4024"/>
        <v>3.0534050118917843E-7</v>
      </c>
      <c r="BJ2791" s="14">
        <f t="shared" si="4025"/>
        <v>0.61534556395524576</v>
      </c>
      <c r="BK2791" s="14">
        <f t="shared" si="4026"/>
        <v>0.25543734347196162</v>
      </c>
      <c r="BL2791" s="14">
        <f t="shared" si="4027"/>
        <v>0.1260671933987238</v>
      </c>
      <c r="BM2791" s="14">
        <f t="shared" si="4028"/>
        <v>0.34118127136177739</v>
      </c>
      <c r="BN2791" s="14">
        <f t="shared" si="4029"/>
        <v>0.65778395306860238</v>
      </c>
    </row>
    <row r="2792" spans="1:66" x14ac:dyDescent="0.25">
      <c r="A2792" t="s">
        <v>348</v>
      </c>
      <c r="B2792" t="s">
        <v>266</v>
      </c>
      <c r="C2792" t="s">
        <v>272</v>
      </c>
      <c r="D2792" s="7" t="s">
        <v>512</v>
      </c>
      <c r="E2792" s="10">
        <f>VLOOKUP(A2792,home!$A$2:$E$405,3,FALSE)</f>
        <v>1.5417000000000001</v>
      </c>
      <c r="F2792" s="10">
        <f>VLOOKUP(B2792,home!$B$2:$E$405,3,FALSE)</f>
        <v>0.89190000000000003</v>
      </c>
      <c r="G2792" s="10">
        <f>VLOOKUP(C2792,away!$B$2:$E$405,4,FALSE)</f>
        <v>0.72070000000000001</v>
      </c>
      <c r="H2792" s="10">
        <f>VLOOKUP(A2792,away!$A$2:$E$405,3,FALSE)</f>
        <v>1.125</v>
      </c>
      <c r="I2792" s="10">
        <f>VLOOKUP(C2792,away!$B$2:$E$405,3,FALSE)</f>
        <v>0.69140000000000001</v>
      </c>
      <c r="J2792" s="10">
        <f>VLOOKUP(B2792,home!$B$2:$E$405,4,FALSE)</f>
        <v>0.66669999999999996</v>
      </c>
      <c r="K2792" s="12">
        <f t="shared" si="3974"/>
        <v>0.99099293516100007</v>
      </c>
      <c r="L2792" s="12">
        <f t="shared" si="3975"/>
        <v>0.51857592749999992</v>
      </c>
      <c r="M2792" s="13">
        <f t="shared" si="3976"/>
        <v>0.22100524103369273</v>
      </c>
      <c r="N2792" s="13">
        <f t="shared" si="3977"/>
        <v>0.21901463249794342</v>
      </c>
      <c r="O2792" s="13">
        <f t="shared" si="3978"/>
        <v>0.11460799785140822</v>
      </c>
      <c r="P2792" s="13">
        <f t="shared" si="3979"/>
        <v>0.11357571618369262</v>
      </c>
      <c r="Q2792" s="13">
        <f t="shared" si="3980"/>
        <v>0.10852097675117235</v>
      </c>
      <c r="R2792" s="13">
        <f t="shared" si="3981"/>
        <v>2.9716474392356012E-2</v>
      </c>
      <c r="S2792" s="13">
        <f t="shared" si="3982"/>
        <v>1.459178439197303E-2</v>
      </c>
      <c r="T2792" s="13">
        <f t="shared" si="3983"/>
        <v>5.6276366171945119E-2</v>
      </c>
      <c r="U2792" s="13">
        <f t="shared" si="3984"/>
        <v>2.9448816180717576E-2</v>
      </c>
      <c r="V2792" s="13">
        <f t="shared" si="3985"/>
        <v>8.3319912583918767E-4</v>
      </c>
      <c r="W2792" s="13">
        <f t="shared" si="3986"/>
        <v>3.5847840425727646E-2</v>
      </c>
      <c r="X2792" s="13">
        <f t="shared" si="3987"/>
        <v>1.8589827097643705E-2</v>
      </c>
      <c r="Y2792" s="13">
        <f t="shared" si="3988"/>
        <v>4.8201184146126081E-3</v>
      </c>
      <c r="Z2792" s="13">
        <f t="shared" si="3989"/>
        <v>5.1367494233486724E-3</v>
      </c>
      <c r="AA2792" s="13">
        <f t="shared" si="3990"/>
        <v>5.0904823882308757E-3</v>
      </c>
      <c r="AB2792" s="13">
        <f t="shared" si="3991"/>
        <v>2.5223160416491461E-3</v>
      </c>
      <c r="AC2792" s="13">
        <f t="shared" si="3992"/>
        <v>2.6761578989654381E-5</v>
      </c>
      <c r="AD2792" s="13">
        <f t="shared" si="3993"/>
        <v>8.8812391506687492E-3</v>
      </c>
      <c r="AE2792" s="13">
        <f t="shared" si="3994"/>
        <v>4.6055968299073572E-3</v>
      </c>
      <c r="AF2792" s="13">
        <f t="shared" si="3995"/>
        <v>1.1941758238801336E-3</v>
      </c>
      <c r="AG2792" s="13">
        <f t="shared" si="3996"/>
        <v>2.0642361182223899E-4</v>
      </c>
      <c r="AH2792" s="13">
        <f t="shared" si="3997"/>
        <v>6.6594864913703186E-4</v>
      </c>
      <c r="AI2792" s="13">
        <f t="shared" si="3998"/>
        <v>6.5995040647481016E-4</v>
      </c>
      <c r="AJ2792" s="13">
        <f t="shared" si="3999"/>
        <v>3.2700309518658358E-4</v>
      </c>
      <c r="AK2792" s="13">
        <f t="shared" si="4000"/>
        <v>1.0801925236856147E-4</v>
      </c>
      <c r="AL2792" s="13">
        <f t="shared" si="4001"/>
        <v>5.5011645619627385E-7</v>
      </c>
      <c r="AM2792" s="13">
        <f t="shared" si="4002"/>
        <v>1.7602490507576025E-3</v>
      </c>
      <c r="AN2792" s="13">
        <f t="shared" si="4003"/>
        <v>9.1282278412761807E-4</v>
      </c>
      <c r="AO2792" s="13">
        <f t="shared" si="4004"/>
        <v>2.3668396096105588E-4</v>
      </c>
      <c r="AP2792" s="13">
        <f t="shared" si="4005"/>
        <v>4.0912868193251121E-5</v>
      </c>
      <c r="AQ2792" s="13">
        <f t="shared" si="4006"/>
        <v>5.3041071425001107E-6</v>
      </c>
      <c r="AR2792" s="13">
        <f t="shared" si="4007"/>
        <v>6.906898767872167E-5</v>
      </c>
      <c r="AS2792" s="13">
        <f t="shared" si="4008"/>
        <v>6.8446878828335329E-5</v>
      </c>
      <c r="AT2792" s="13">
        <f t="shared" si="4009"/>
        <v>3.391518667635067E-5</v>
      </c>
      <c r="AU2792" s="13">
        <f t="shared" si="4010"/>
        <v>1.1203236796976664E-5</v>
      </c>
      <c r="AV2792" s="13">
        <f t="shared" si="4011"/>
        <v>2.7755821291849065E-6</v>
      </c>
      <c r="AW2792" s="13">
        <f t="shared" si="4012"/>
        <v>7.8529900473418057E-9</v>
      </c>
      <c r="AX2792" s="13">
        <f t="shared" si="4013"/>
        <v>2.9073239557077338E-4</v>
      </c>
      <c r="AY2792" s="13">
        <f t="shared" si="4014"/>
        <v>1.5076682168741064E-4</v>
      </c>
      <c r="AZ2792" s="13">
        <f t="shared" si="4015"/>
        <v>3.9092022196388043E-5</v>
      </c>
      <c r="BA2792" s="13">
        <f t="shared" si="4016"/>
        <v>6.7573938894475062E-6</v>
      </c>
      <c r="BB2792" s="13">
        <f t="shared" si="4017"/>
        <v>8.7605545092576798E-7</v>
      </c>
      <c r="BC2792" s="13">
        <f t="shared" si="4018"/>
        <v>9.0860253601052156E-8</v>
      </c>
      <c r="BD2792" s="13">
        <f t="shared" si="4019"/>
        <v>5.9695857244965263E-6</v>
      </c>
      <c r="BE2792" s="13">
        <f t="shared" si="4020"/>
        <v>5.9158172788140177E-6</v>
      </c>
      <c r="BF2792" s="13">
        <f t="shared" si="4021"/>
        <v>2.9312665645040317E-6</v>
      </c>
      <c r="BG2792" s="13">
        <f t="shared" si="4022"/>
        <v>9.6828815216571725E-7</v>
      </c>
      <c r="BH2792" s="13">
        <f t="shared" si="4023"/>
        <v>2.3989167949908125E-7</v>
      </c>
      <c r="BI2792" s="13">
        <f t="shared" si="4024"/>
        <v>4.7546191917499305E-8</v>
      </c>
      <c r="BJ2792" s="14">
        <f t="shared" si="4025"/>
        <v>0.4614014850955539</v>
      </c>
      <c r="BK2792" s="14">
        <f t="shared" si="4026"/>
        <v>0.35018401925233084</v>
      </c>
      <c r="BL2792" s="14">
        <f t="shared" si="4027"/>
        <v>0.18334849052522981</v>
      </c>
      <c r="BM2792" s="14">
        <f t="shared" si="4028"/>
        <v>0.19347894661750048</v>
      </c>
      <c r="BN2792" s="14">
        <f t="shared" si="4029"/>
        <v>0.8064410387102654</v>
      </c>
    </row>
    <row r="2793" spans="1:66" x14ac:dyDescent="0.25">
      <c r="A2793" t="s">
        <v>348</v>
      </c>
      <c r="B2793" t="s">
        <v>264</v>
      </c>
      <c r="C2793" t="s">
        <v>269</v>
      </c>
      <c r="D2793" s="7" t="s">
        <v>512</v>
      </c>
      <c r="E2793" s="10">
        <f>VLOOKUP(A2793,home!$A$2:$E$405,3,FALSE)</f>
        <v>1.5417000000000001</v>
      </c>
      <c r="F2793" s="10">
        <f>VLOOKUP(B2793,home!$B$2:$E$405,3,FALSE)</f>
        <v>1.2252000000000001</v>
      </c>
      <c r="G2793" s="10">
        <f>VLOOKUP(C2793,away!$B$2:$E$405,4,FALSE)</f>
        <v>0.86480000000000001</v>
      </c>
      <c r="H2793" s="10">
        <f>VLOOKUP(A2793,away!$A$2:$E$405,3,FALSE)</f>
        <v>1.125</v>
      </c>
      <c r="I2793" s="10">
        <f>VLOOKUP(C2793,away!$B$2:$E$405,3,FALSE)</f>
        <v>0.98770000000000002</v>
      </c>
      <c r="J2793" s="10">
        <f>VLOOKUP(B2793,home!$B$2:$E$405,4,FALSE)</f>
        <v>1.8765000000000001</v>
      </c>
      <c r="K2793" s="12">
        <f t="shared" si="3974"/>
        <v>1.6335127984320001</v>
      </c>
      <c r="L2793" s="12">
        <f t="shared" si="3975"/>
        <v>2.0850964312500002</v>
      </c>
      <c r="M2793" s="13">
        <f t="shared" si="3976"/>
        <v>2.4267695176907439E-2</v>
      </c>
      <c r="N2793" s="13">
        <f t="shared" si="3977"/>
        <v>3.9641590659924827E-2</v>
      </c>
      <c r="O2793" s="13">
        <f t="shared" si="3978"/>
        <v>5.0600484608032542E-2</v>
      </c>
      <c r="P2793" s="13">
        <f t="shared" si="3979"/>
        <v>8.2656539214082586E-2</v>
      </c>
      <c r="Q2793" s="13">
        <f t="shared" si="3980"/>
        <v>3.2377522846594828E-2</v>
      </c>
      <c r="R2793" s="13">
        <f t="shared" si="3981"/>
        <v>5.2753444937864623E-2</v>
      </c>
      <c r="S2793" s="13">
        <f t="shared" si="3982"/>
        <v>7.0382698326358184E-2</v>
      </c>
      <c r="T2793" s="13">
        <f t="shared" si="3983"/>
        <v>6.7510257340150218E-2</v>
      </c>
      <c r="U2793" s="13">
        <f t="shared" si="3984"/>
        <v>8.6173427467379674E-2</v>
      </c>
      <c r="V2793" s="13">
        <f t="shared" si="3985"/>
        <v>2.6636189120265583E-2</v>
      </c>
      <c r="W2793" s="13">
        <f t="shared" si="3986"/>
        <v>1.7629699317145715E-2</v>
      </c>
      <c r="X2793" s="13">
        <f t="shared" si="3987"/>
        <v>3.6759623130191092E-2</v>
      </c>
      <c r="Y2793" s="13">
        <f t="shared" si="3988"/>
        <v>3.8323679501428211E-2</v>
      </c>
      <c r="Z2793" s="13">
        <f t="shared" si="3989"/>
        <v>3.666533992536164E-2</v>
      </c>
      <c r="AA2793" s="13">
        <f t="shared" si="3990"/>
        <v>5.9893302026938031E-2</v>
      </c>
      <c r="AB2793" s="13">
        <f t="shared" si="3991"/>
        <v>4.8918237700678276E-2</v>
      </c>
      <c r="AC2793" s="13">
        <f t="shared" si="3992"/>
        <v>5.6702315426002898E-3</v>
      </c>
      <c r="AD2793" s="13">
        <f t="shared" si="3993"/>
        <v>7.1995848667663533E-3</v>
      </c>
      <c r="AE2793" s="13">
        <f t="shared" si="3994"/>
        <v>1.501182871217603E-2</v>
      </c>
      <c r="AF2793" s="13">
        <f t="shared" si="3995"/>
        <v>1.5650555237147267E-2</v>
      </c>
      <c r="AG2793" s="13">
        <f t="shared" si="3996"/>
        <v>1.0877638957352255E-2</v>
      </c>
      <c r="AH2793" s="13">
        <f t="shared" si="3997"/>
        <v>1.9112692357234923E-2</v>
      </c>
      <c r="AI2793" s="13">
        <f t="shared" si="3998"/>
        <v>3.1220827578036719E-2</v>
      </c>
      <c r="AJ2793" s="13">
        <f t="shared" si="3999"/>
        <v>2.5499810713180866E-2</v>
      </c>
      <c r="AK2793" s="13">
        <f t="shared" si="4000"/>
        <v>1.388475571919146E-2</v>
      </c>
      <c r="AL2793" s="13">
        <f t="shared" si="4001"/>
        <v>7.7251953667170658E-4</v>
      </c>
      <c r="AM2793" s="13">
        <f t="shared" si="4002"/>
        <v>2.3521228046520359E-3</v>
      </c>
      <c r="AN2793" s="13">
        <f t="shared" si="4003"/>
        <v>4.9044028658417017E-3</v>
      </c>
      <c r="AO2793" s="13">
        <f t="shared" si="4004"/>
        <v>5.1130764564894038E-3</v>
      </c>
      <c r="AP2793" s="13">
        <f t="shared" si="4005"/>
        <v>3.5537524907114839E-3</v>
      </c>
      <c r="AQ2793" s="13">
        <f t="shared" si="4006"/>
        <v>1.8524791589820786E-3</v>
      </c>
      <c r="AR2793" s="13">
        <f t="shared" si="4007"/>
        <v>7.9703613251299356E-3</v>
      </c>
      <c r="AS2793" s="13">
        <f t="shared" si="4008"/>
        <v>1.3019687232727187E-2</v>
      </c>
      <c r="AT2793" s="13">
        <f t="shared" si="4009"/>
        <v>1.0633912863120787E-2</v>
      </c>
      <c r="AU2793" s="13">
        <f t="shared" si="4010"/>
        <v>5.7902109197728278E-3</v>
      </c>
      <c r="AV2793" s="13">
        <f t="shared" si="4011"/>
        <v>2.3645959107674091E-3</v>
      </c>
      <c r="AW2793" s="13">
        <f t="shared" si="4012"/>
        <v>7.3089612103509945E-5</v>
      </c>
      <c r="AX2793" s="13">
        <f t="shared" si="4013"/>
        <v>6.4037045081381198E-4</v>
      </c>
      <c r="AY2793" s="13">
        <f t="shared" si="4014"/>
        <v>1.335234141669833E-3</v>
      </c>
      <c r="AZ2793" s="13">
        <f t="shared" si="4015"/>
        <v>1.3920459718394632E-3</v>
      </c>
      <c r="BA2793" s="13">
        <f t="shared" si="4016"/>
        <v>9.6751669600613432E-4</v>
      </c>
      <c r="BB2793" s="13">
        <f t="shared" si="4017"/>
        <v>5.0434140250429547E-4</v>
      </c>
      <c r="BC2793" s="13">
        <f t="shared" si="4018"/>
        <v>2.1032009169866524E-4</v>
      </c>
      <c r="BD2793" s="13">
        <f t="shared" si="4019"/>
        <v>2.7698286591335756E-3</v>
      </c>
      <c r="BE2793" s="13">
        <f t="shared" si="4020"/>
        <v>4.5245505641584418E-3</v>
      </c>
      <c r="BF2793" s="13">
        <f t="shared" si="4021"/>
        <v>3.6954556268527709E-3</v>
      </c>
      <c r="BG2793" s="13">
        <f t="shared" si="4022"/>
        <v>2.0121913541671838E-3</v>
      </c>
      <c r="BH2793" s="13">
        <f t="shared" si="4023"/>
        <v>8.2173508248157808E-4</v>
      </c>
      <c r="BI2793" s="13">
        <f t="shared" si="4024"/>
        <v>2.6846295483084652E-4</v>
      </c>
      <c r="BJ2793" s="14">
        <f t="shared" si="4025"/>
        <v>0.30380764310008573</v>
      </c>
      <c r="BK2793" s="14">
        <f t="shared" si="4026"/>
        <v>0.21172110705855562</v>
      </c>
      <c r="BL2793" s="14">
        <f t="shared" si="4027"/>
        <v>0.44192797560167968</v>
      </c>
      <c r="BM2793" s="14">
        <f t="shared" si="4028"/>
        <v>0.71056264371270939</v>
      </c>
      <c r="BN2793" s="14">
        <f t="shared" si="4029"/>
        <v>0.28229727744340682</v>
      </c>
    </row>
    <row r="2794" spans="1:66" x14ac:dyDescent="0.25">
      <c r="A2794" t="s">
        <v>348</v>
      </c>
      <c r="B2794" t="s">
        <v>273</v>
      </c>
      <c r="C2794" t="s">
        <v>271</v>
      </c>
      <c r="D2794" s="7" t="s">
        <v>512</v>
      </c>
      <c r="E2794" s="10">
        <f>VLOOKUP(A2794,home!$A$2:$E$405,3,FALSE)</f>
        <v>1.5417000000000001</v>
      </c>
      <c r="F2794" s="10">
        <f>VLOOKUP(B2794,home!$B$2:$E$405,3,FALSE)</f>
        <v>2.0179999999999998</v>
      </c>
      <c r="G2794" s="10">
        <f>VLOOKUP(C2794,away!$B$2:$E$405,4,FALSE)</f>
        <v>1.0089999999999999</v>
      </c>
      <c r="H2794" s="10">
        <f>VLOOKUP(A2794,away!$A$2:$E$405,3,FALSE)</f>
        <v>1.125</v>
      </c>
      <c r="I2794" s="10">
        <f>VLOOKUP(C2794,away!$B$2:$E$405,3,FALSE)</f>
        <v>0.59260000000000002</v>
      </c>
      <c r="J2794" s="10">
        <f>VLOOKUP(B2794,home!$B$2:$E$405,4,FALSE)</f>
        <v>1.0864</v>
      </c>
      <c r="K2794" s="12">
        <f t="shared" si="3974"/>
        <v>3.1391509553999994</v>
      </c>
      <c r="L2794" s="12">
        <f t="shared" si="3975"/>
        <v>0.72427572000000007</v>
      </c>
      <c r="M2794" s="13">
        <f t="shared" si="3976"/>
        <v>2.0995929877510099E-2</v>
      </c>
      <c r="N2794" s="13">
        <f t="shared" si="3977"/>
        <v>6.5909393334497218E-2</v>
      </c>
      <c r="O2794" s="13">
        <f t="shared" si="3978"/>
        <v>1.5206842229103139E-2</v>
      </c>
      <c r="P2794" s="13">
        <f t="shared" si="3979"/>
        <v>4.7736573312106172E-2</v>
      </c>
      <c r="Q2794" s="13">
        <f t="shared" si="3980"/>
        <v>0.10344976752791067</v>
      </c>
      <c r="R2794" s="13">
        <f t="shared" si="3981"/>
        <v>5.5069733022050406E-3</v>
      </c>
      <c r="S2794" s="13">
        <f t="shared" si="3982"/>
        <v>2.7133597379068876E-2</v>
      </c>
      <c r="T2794" s="13">
        <f t="shared" si="3983"/>
        <v>7.4926154860110117E-2</v>
      </c>
      <c r="U2794" s="13">
        <f t="shared" si="3984"/>
        <v>1.7287220502979241E-2</v>
      </c>
      <c r="V2794" s="13">
        <f t="shared" si="3985"/>
        <v>6.8545822826066652E-3</v>
      </c>
      <c r="W2794" s="13">
        <f t="shared" si="3986"/>
        <v>0.1082481455237162</v>
      </c>
      <c r="X2794" s="13">
        <f t="shared" si="3987"/>
        <v>7.8401503537854328E-2</v>
      </c>
      <c r="Y2794" s="13">
        <f t="shared" si="3988"/>
        <v>2.8392152711980995E-2</v>
      </c>
      <c r="Z2794" s="13">
        <f t="shared" si="3989"/>
        <v>1.3295223511584449E-3</v>
      </c>
      <c r="AA2794" s="13">
        <f t="shared" si="3990"/>
        <v>4.1735713588646854E-3</v>
      </c>
      <c r="AB2794" s="13">
        <f t="shared" si="3991"/>
        <v>6.5507352593050768E-3</v>
      </c>
      <c r="AC2794" s="13">
        <f t="shared" si="3992"/>
        <v>9.7404077708893944E-4</v>
      </c>
      <c r="AD2794" s="13">
        <f t="shared" si="3993"/>
        <v>8.4951817360262971E-2</v>
      </c>
      <c r="AE2794" s="13">
        <f t="shared" si="3994"/>
        <v>6.1528538683912962E-2</v>
      </c>
      <c r="AF2794" s="13">
        <f t="shared" si="3995"/>
        <v>2.2281813327919456E-2</v>
      </c>
      <c r="AG2794" s="13">
        <f t="shared" si="3996"/>
        <v>5.3793921303281556E-3</v>
      </c>
      <c r="AH2794" s="13">
        <f t="shared" si="3997"/>
        <v>2.4073518953534383E-4</v>
      </c>
      <c r="AI2794" s="13">
        <f t="shared" si="3998"/>
        <v>7.5570410022827441E-4</v>
      </c>
      <c r="AJ2794" s="13">
        <f t="shared" si="3999"/>
        <v>1.1861346241156426E-3</v>
      </c>
      <c r="AK2794" s="13">
        <f t="shared" si="4000"/>
        <v>1.2411518795085463E-3</v>
      </c>
      <c r="AL2794" s="13">
        <f t="shared" si="4001"/>
        <v>8.8583585934515671E-5</v>
      </c>
      <c r="AM2794" s="13">
        <f t="shared" si="4002"/>
        <v>5.3335315725887129E-2</v>
      </c>
      <c r="AN2794" s="13">
        <f t="shared" si="4003"/>
        <v>3.8629474198794221E-2</v>
      </c>
      <c r="AO2794" s="13">
        <f t="shared" si="4004"/>
        <v>1.3989195119276555E-2</v>
      </c>
      <c r="AP2794" s="13">
        <f t="shared" si="4005"/>
        <v>3.3773447890781717E-3</v>
      </c>
      <c r="AQ2794" s="13">
        <f t="shared" si="4006"/>
        <v>6.115322071994602E-4</v>
      </c>
      <c r="AR2794" s="13">
        <f t="shared" si="4007"/>
        <v>3.4871730546009536E-5</v>
      </c>
      <c r="AS2794" s="13">
        <f t="shared" si="4008"/>
        <v>1.0946762625995717E-4</v>
      </c>
      <c r="AT2794" s="13">
        <f t="shared" si="4009"/>
        <v>1.7181770177965733E-4</v>
      </c>
      <c r="AU2794" s="13">
        <f t="shared" si="4010"/>
        <v>1.7978723423208118E-4</v>
      </c>
      <c r="AV2794" s="13">
        <f t="shared" si="4011"/>
        <v>1.4109481702709027E-4</v>
      </c>
      <c r="AW2794" s="13">
        <f t="shared" si="4012"/>
        <v>5.5945722031765927E-6</v>
      </c>
      <c r="AX2794" s="13">
        <f t="shared" si="4013"/>
        <v>2.7904601219579873E-2</v>
      </c>
      <c r="AY2794" s="13">
        <f t="shared" si="4014"/>
        <v>2.0210625139624093E-2</v>
      </c>
      <c r="AZ2794" s="13">
        <f t="shared" si="4015"/>
        <v>7.3190325373256697E-3</v>
      </c>
      <c r="BA2794" s="13">
        <f t="shared" si="4016"/>
        <v>1.7669991868916593E-3</v>
      </c>
      <c r="BB2794" s="13">
        <f t="shared" si="4017"/>
        <v>3.1994865208134272E-4</v>
      </c>
      <c r="BC2794" s="13">
        <f t="shared" si="4018"/>
        <v>4.6346208069848819E-5</v>
      </c>
      <c r="BD2794" s="13">
        <f t="shared" si="4019"/>
        <v>4.2094579581428414E-6</v>
      </c>
      <c r="BE2794" s="13">
        <f t="shared" si="4020"/>
        <v>1.3214123971020228E-5</v>
      </c>
      <c r="BF2794" s="13">
        <f t="shared" si="4021"/>
        <v>2.0740564944201098E-5</v>
      </c>
      <c r="BG2794" s="13">
        <f t="shared" si="4022"/>
        <v>2.1702588086708203E-5</v>
      </c>
      <c r="BH2794" s="13">
        <f t="shared" si="4023"/>
        <v>1.7031925031760676E-5</v>
      </c>
      <c r="BI2794" s="13">
        <f t="shared" si="4024"/>
        <v>1.0693156747150533E-5</v>
      </c>
      <c r="BJ2794" s="14">
        <f t="shared" si="4025"/>
        <v>0.80097909398230094</v>
      </c>
      <c r="BK2794" s="14">
        <f t="shared" si="4026"/>
        <v>0.12399393235393935</v>
      </c>
      <c r="BL2794" s="14">
        <f t="shared" si="4027"/>
        <v>5.2873699372428772E-2</v>
      </c>
      <c r="BM2794" s="14">
        <f t="shared" si="4028"/>
        <v>0.70016573790907444</v>
      </c>
      <c r="BN2794" s="14">
        <f t="shared" si="4029"/>
        <v>0.25880547958333239</v>
      </c>
    </row>
    <row r="2795" spans="1:66" x14ac:dyDescent="0.25">
      <c r="A2795" t="s">
        <v>348</v>
      </c>
      <c r="B2795" t="s">
        <v>260</v>
      </c>
      <c r="C2795" t="s">
        <v>268</v>
      </c>
      <c r="D2795" s="7" t="s">
        <v>512</v>
      </c>
      <c r="E2795" s="10">
        <f>VLOOKUP(A2795,home!$A$2:$E$405,3,FALSE)</f>
        <v>1.5417000000000001</v>
      </c>
      <c r="F2795" s="10">
        <f>VLOOKUP(B2795,home!$B$2:$E$405,3,FALSE)</f>
        <v>1.0810999999999999</v>
      </c>
      <c r="G2795" s="10">
        <f>VLOOKUP(C2795,away!$B$2:$E$405,4,FALSE)</f>
        <v>1.1531</v>
      </c>
      <c r="H2795" s="10">
        <f>VLOOKUP(A2795,away!$A$2:$E$405,3,FALSE)</f>
        <v>1.125</v>
      </c>
      <c r="I2795" s="10">
        <f>VLOOKUP(C2795,away!$B$2:$E$405,3,FALSE)</f>
        <v>0.88890000000000002</v>
      </c>
      <c r="J2795" s="10">
        <f>VLOOKUP(B2795,home!$B$2:$E$405,4,FALSE)</f>
        <v>0.88890000000000002</v>
      </c>
      <c r="K2795" s="12">
        <f t="shared" si="3974"/>
        <v>1.921908519297</v>
      </c>
      <c r="L2795" s="12">
        <f t="shared" si="3975"/>
        <v>0.88891111125</v>
      </c>
      <c r="M2795" s="13">
        <f t="shared" si="3976"/>
        <v>6.0155666758686298E-2</v>
      </c>
      <c r="N2795" s="13">
        <f t="shared" si="3977"/>
        <v>0.11561368842751055</v>
      </c>
      <c r="O2795" s="13">
        <f t="shared" si="3978"/>
        <v>5.3473040586448521E-2</v>
      </c>
      <c r="P2795" s="13">
        <f t="shared" si="3979"/>
        <v>0.10277029225580968</v>
      </c>
      <c r="Q2795" s="13">
        <f t="shared" si="3980"/>
        <v>0.11109946636809077</v>
      </c>
      <c r="R2795" s="13">
        <f t="shared" si="3981"/>
        <v>2.3766389964808152E-2</v>
      </c>
      <c r="S2795" s="13">
        <f t="shared" si="3982"/>
        <v>4.3893341805655621E-2</v>
      </c>
      <c r="T2795" s="13">
        <f t="shared" si="3983"/>
        <v>9.8757550108541578E-2</v>
      </c>
      <c r="U2795" s="13">
        <f t="shared" si="3984"/>
        <v>4.567682734629952E-2</v>
      </c>
      <c r="V2795" s="13">
        <f t="shared" si="3985"/>
        <v>8.3319601525505913E-3</v>
      </c>
      <c r="W2795" s="13">
        <f t="shared" si="3986"/>
        <v>7.1174336967394752E-2</v>
      </c>
      <c r="X2795" s="13">
        <f t="shared" si="3987"/>
        <v>6.3267658966168816E-2</v>
      </c>
      <c r="Y2795" s="13">
        <f t="shared" si="3988"/>
        <v>2.8119662518901575E-2</v>
      </c>
      <c r="Z2795" s="13">
        <f t="shared" si="3989"/>
        <v>7.0420693713394884E-3</v>
      </c>
      <c r="AA2795" s="13">
        <f t="shared" si="3990"/>
        <v>1.3534213118257832E-2</v>
      </c>
      <c r="AB2795" s="13">
        <f t="shared" si="3991"/>
        <v>1.3005759746980474E-2</v>
      </c>
      <c r="AC2795" s="13">
        <f t="shared" si="3992"/>
        <v>8.8964808520900906E-4</v>
      </c>
      <c r="AD2795" s="13">
        <f t="shared" si="3993"/>
        <v>3.4197641143237818E-2</v>
      </c>
      <c r="AE2795" s="13">
        <f t="shared" si="3994"/>
        <v>3.0398663190764251E-2</v>
      </c>
      <c r="AF2795" s="13">
        <f t="shared" si="3995"/>
        <v>1.3510854738708358E-2</v>
      </c>
      <c r="AG2795" s="13">
        <f t="shared" si="3996"/>
        <v>4.0033162999075257E-3</v>
      </c>
      <c r="AH2795" s="13">
        <f t="shared" si="3997"/>
        <v>1.5649434275942431E-3</v>
      </c>
      <c r="AI2795" s="13">
        <f t="shared" si="3998"/>
        <v>3.0076781057112238E-3</v>
      </c>
      <c r="AJ2795" s="13">
        <f t="shared" si="3999"/>
        <v>2.8902410873347328E-3</v>
      </c>
      <c r="AK2795" s="13">
        <f t="shared" si="4000"/>
        <v>1.851592989523616E-3</v>
      </c>
      <c r="AL2795" s="13">
        <f t="shared" si="4001"/>
        <v>6.0795199287554561E-5</v>
      </c>
      <c r="AM2795" s="13">
        <f t="shared" si="4002"/>
        <v>1.3144947570610075E-2</v>
      </c>
      <c r="AN2795" s="13">
        <f t="shared" si="4003"/>
        <v>1.168468995231399E-2</v>
      </c>
      <c r="AO2795" s="13">
        <f t="shared" si="4004"/>
        <v>5.193325365061569E-3</v>
      </c>
      <c r="AP2795" s="13">
        <f t="shared" si="4005"/>
        <v>1.5388015404465638E-3</v>
      </c>
      <c r="AQ2795" s="13">
        <f t="shared" si="4006"/>
        <v>3.4196444682789163E-4</v>
      </c>
      <c r="AR2795" s="13">
        <f t="shared" si="4007"/>
        <v>2.7821912025323658E-4</v>
      </c>
      <c r="AS2795" s="13">
        <f t="shared" si="4008"/>
        <v>5.3471169744601196E-4</v>
      </c>
      <c r="AT2795" s="13">
        <f t="shared" si="4009"/>
        <v>5.1383348334462528E-4</v>
      </c>
      <c r="AU2795" s="13">
        <f t="shared" si="4010"/>
        <v>3.2918031638002953E-4</v>
      </c>
      <c r="AV2795" s="13">
        <f t="shared" si="4011"/>
        <v>1.5816361360891505E-4</v>
      </c>
      <c r="AW2795" s="13">
        <f t="shared" si="4012"/>
        <v>2.8850798155963665E-6</v>
      </c>
      <c r="AX2795" s="13">
        <f t="shared" si="4013"/>
        <v>4.210564453611323E-3</v>
      </c>
      <c r="AY2795" s="13">
        <f t="shared" si="4014"/>
        <v>3.74281752744939E-3</v>
      </c>
      <c r="AZ2795" s="13">
        <f t="shared" si="4015"/>
        <v>1.6635160437655071E-3</v>
      </c>
      <c r="BA2795" s="13">
        <f t="shared" si="4016"/>
        <v>4.9290596501526689E-4</v>
      </c>
      <c r="BB2795" s="13">
        <f t="shared" si="4017"/>
        <v>1.0953739727586861E-4</v>
      </c>
      <c r="BC2795" s="13">
        <f t="shared" si="4018"/>
        <v>1.9473801907185025E-5</v>
      </c>
      <c r="BD2795" s="13">
        <f t="shared" si="4019"/>
        <v>4.1218677892550298E-5</v>
      </c>
      <c r="BE2795" s="13">
        <f t="shared" si="4020"/>
        <v>7.9218528195851341E-5</v>
      </c>
      <c r="BF2795" s="13">
        <f t="shared" si="4021"/>
        <v>7.6125382112888159E-5</v>
      </c>
      <c r="BG2795" s="13">
        <f t="shared" si="4022"/>
        <v>4.8768673472499751E-5</v>
      </c>
      <c r="BH2795" s="13">
        <f t="shared" si="4023"/>
        <v>2.34322322554027E-5</v>
      </c>
      <c r="BI2795" s="13">
        <f t="shared" si="4024"/>
        <v>9.0069213595608842E-6</v>
      </c>
      <c r="BJ2795" s="14">
        <f t="shared" si="4025"/>
        <v>0.61228538279351064</v>
      </c>
      <c r="BK2795" s="14">
        <f t="shared" si="4026"/>
        <v>0.21984452178464814</v>
      </c>
      <c r="BL2795" s="14">
        <f t="shared" si="4027"/>
        <v>0.1608625650192799</v>
      </c>
      <c r="BM2795" s="14">
        <f t="shared" si="4028"/>
        <v>0.5294160621597902</v>
      </c>
      <c r="BN2795" s="14">
        <f t="shared" si="4029"/>
        <v>0.46687854436135401</v>
      </c>
    </row>
    <row r="2796" spans="1:66" x14ac:dyDescent="0.25">
      <c r="A2796" t="s">
        <v>290</v>
      </c>
      <c r="B2796" t="s">
        <v>302</v>
      </c>
      <c r="C2796" t="s">
        <v>311</v>
      </c>
      <c r="D2796" s="7" t="s">
        <v>512</v>
      </c>
      <c r="E2796" s="10">
        <f>VLOOKUP(A2796,home!$A$2:$E$405,3,FALSE)</f>
        <v>1.6292</v>
      </c>
      <c r="F2796" s="10">
        <f>VLOOKUP(B2796,home!$B$2:$E$405,3,FALSE)</f>
        <v>1.2276</v>
      </c>
      <c r="G2796" s="10">
        <f>VLOOKUP(C2796,away!$B$2:$E$405,4,FALSE)</f>
        <v>1.0229999999999999</v>
      </c>
      <c r="H2796" s="10">
        <f>VLOOKUP(A2796,away!$A$2:$E$405,3,FALSE)</f>
        <v>1.1462000000000001</v>
      </c>
      <c r="I2796" s="10">
        <f>VLOOKUP(C2796,away!$B$2:$E$405,3,FALSE)</f>
        <v>1.0663</v>
      </c>
      <c r="J2796" s="10">
        <f>VLOOKUP(B2796,home!$B$2:$E$405,4,FALSE)</f>
        <v>1.1803999999999999</v>
      </c>
      <c r="K2796" s="12">
        <f t="shared" si="3974"/>
        <v>2.04600605616</v>
      </c>
      <c r="L2796" s="12">
        <f t="shared" si="3975"/>
        <v>1.4426766880240001</v>
      </c>
      <c r="M2796" s="13">
        <f t="shared" si="3976"/>
        <v>3.0541076096091666E-2</v>
      </c>
      <c r="N2796" s="13">
        <f t="shared" si="3977"/>
        <v>6.2487226654246955E-2</v>
      </c>
      <c r="O2796" s="13">
        <f t="shared" si="3978"/>
        <v>4.4060898510998481E-2</v>
      </c>
      <c r="P2796" s="13">
        <f t="shared" si="3979"/>
        <v>9.0148865193354008E-2</v>
      </c>
      <c r="Q2796" s="13">
        <f t="shared" si="3980"/>
        <v>6.3924622083615948E-2</v>
      </c>
      <c r="R2796" s="13">
        <f t="shared" si="3981"/>
        <v>3.1782815567604449E-2</v>
      </c>
      <c r="S2796" s="13">
        <f t="shared" si="3982"/>
        <v>6.6523670204678101E-2</v>
      </c>
      <c r="T2796" s="13">
        <f t="shared" si="3983"/>
        <v>9.2222562070776892E-2</v>
      </c>
      <c r="U2796" s="13">
        <f t="shared" si="3984"/>
        <v>6.5027833133135024E-2</v>
      </c>
      <c r="V2796" s="13">
        <f t="shared" si="3985"/>
        <v>2.1817732939148522E-2</v>
      </c>
      <c r="W2796" s="13">
        <f t="shared" si="3986"/>
        <v>4.359672130693916E-2</v>
      </c>
      <c r="X2796" s="13">
        <f t="shared" si="3987"/>
        <v>6.2895973503800343E-2</v>
      </c>
      <c r="Y2796" s="13">
        <f t="shared" si="3988"/>
        <v>4.5369277372253977E-2</v>
      </c>
      <c r="Z2796" s="13">
        <f t="shared" si="3989"/>
        <v>1.5284109033049737E-2</v>
      </c>
      <c r="AA2796" s="13">
        <f t="shared" si="3990"/>
        <v>3.1271379644629518E-2</v>
      </c>
      <c r="AB2796" s="13">
        <f t="shared" si="3991"/>
        <v>3.1990716068695288E-2</v>
      </c>
      <c r="AC2796" s="13">
        <f t="shared" si="3992"/>
        <v>4.0249970633148323E-3</v>
      </c>
      <c r="AD2796" s="13">
        <f t="shared" si="3993"/>
        <v>2.2299788955679314E-2</v>
      </c>
      <c r="AE2796" s="13">
        <f t="shared" si="3994"/>
        <v>3.2171385674213605E-2</v>
      </c>
      <c r="AF2796" s="13">
        <f t="shared" si="3995"/>
        <v>2.3206454066808629E-2</v>
      </c>
      <c r="AG2796" s="13">
        <f t="shared" si="3996"/>
        <v>1.1159803431294852E-2</v>
      </c>
      <c r="AH2796" s="13">
        <f t="shared" si="3997"/>
        <v>5.5125069497994747E-3</v>
      </c>
      <c r="AI2796" s="13">
        <f t="shared" si="3998"/>
        <v>1.1278622603913813E-2</v>
      </c>
      <c r="AJ2796" s="13">
        <f t="shared" si="3999"/>
        <v>1.153806507637537E-2</v>
      </c>
      <c r="AK2796" s="13">
        <f t="shared" si="4000"/>
        <v>7.8689836742107319E-3</v>
      </c>
      <c r="AL2796" s="13">
        <f t="shared" si="4001"/>
        <v>4.7522741703374125E-4</v>
      </c>
      <c r="AM2796" s="13">
        <f t="shared" si="4002"/>
        <v>9.1251006508819513E-3</v>
      </c>
      <c r="AN2796" s="13">
        <f t="shared" si="4003"/>
        <v>1.3164569984900018E-2</v>
      </c>
      <c r="AO2796" s="13">
        <f t="shared" si="4004"/>
        <v>9.4961091125378618E-3</v>
      </c>
      <c r="AP2796" s="13">
        <f t="shared" si="4005"/>
        <v>4.566605081196883E-3</v>
      </c>
      <c r="AQ2796" s="13">
        <f t="shared" si="4006"/>
        <v>1.6470336735136724E-3</v>
      </c>
      <c r="AR2796" s="13">
        <f t="shared" si="4007"/>
        <v>1.5905530538091973E-3</v>
      </c>
      <c r="AS2796" s="13">
        <f t="shared" si="4008"/>
        <v>3.2542811807373998E-3</v>
      </c>
      <c r="AT2796" s="13">
        <f t="shared" si="4009"/>
        <v>3.3291395021181188E-3</v>
      </c>
      <c r="AU2796" s="13">
        <f t="shared" si="4010"/>
        <v>2.2704798610450523E-3</v>
      </c>
      <c r="AV2796" s="13">
        <f t="shared" si="4011"/>
        <v>1.1613538865218734E-3</v>
      </c>
      <c r="AW2796" s="13">
        <f t="shared" si="4012"/>
        <v>3.8965021165783506E-5</v>
      </c>
      <c r="AX2796" s="13">
        <f t="shared" si="4013"/>
        <v>3.1116685324623378E-3</v>
      </c>
      <c r="AY2796" s="13">
        <f t="shared" si="4014"/>
        <v>4.4891316526412661E-3</v>
      </c>
      <c r="AZ2796" s="13">
        <f t="shared" si="4015"/>
        <v>3.2381827923681043E-3</v>
      </c>
      <c r="BA2796" s="13">
        <f t="shared" si="4016"/>
        <v>1.5572169420366416E-3</v>
      </c>
      <c r="BB2796" s="13">
        <f t="shared" si="4017"/>
        <v>5.6164014511807085E-4</v>
      </c>
      <c r="BC2796" s="13">
        <f t="shared" si="4018"/>
        <v>1.620530288840514E-4</v>
      </c>
      <c r="BD2796" s="13">
        <f t="shared" si="4019"/>
        <v>3.8244230196598556E-4</v>
      </c>
      <c r="BE2796" s="13">
        <f t="shared" si="4020"/>
        <v>7.8247926595417794E-4</v>
      </c>
      <c r="BF2796" s="13">
        <f t="shared" si="4021"/>
        <v>8.0047865848093989E-4</v>
      </c>
      <c r="BG2796" s="13">
        <f t="shared" si="4022"/>
        <v>5.4592806102627843E-4</v>
      </c>
      <c r="BH2796" s="13">
        <f t="shared" si="4023"/>
        <v>2.7924302977186302E-4</v>
      </c>
      <c r="BI2796" s="13">
        <f t="shared" si="4024"/>
        <v>1.1426658601073976E-4</v>
      </c>
      <c r="BJ2796" s="14">
        <f t="shared" si="4025"/>
        <v>0.51045312671617049</v>
      </c>
      <c r="BK2796" s="14">
        <f t="shared" si="4026"/>
        <v>0.2180207005662621</v>
      </c>
      <c r="BL2796" s="14">
        <f t="shared" si="4027"/>
        <v>0.25484246661680371</v>
      </c>
      <c r="BM2796" s="14">
        <f t="shared" si="4028"/>
        <v>0.67120473219489907</v>
      </c>
      <c r="BN2796" s="14">
        <f t="shared" si="4029"/>
        <v>0.3229455041059115</v>
      </c>
    </row>
    <row r="2797" spans="1:66" x14ac:dyDescent="0.25">
      <c r="A2797" t="s">
        <v>338</v>
      </c>
      <c r="B2797" t="s">
        <v>82</v>
      </c>
      <c r="C2797" t="s">
        <v>84</v>
      </c>
      <c r="D2797" s="7" t="s">
        <v>513</v>
      </c>
      <c r="E2797" s="10">
        <f>VLOOKUP(A2797,home!$A$2:$E$405,3,FALSE)</f>
        <v>1.4215</v>
      </c>
      <c r="F2797" s="10">
        <f>VLOOKUP(B2797,home!$B$2:$E$405,3,FALSE)</f>
        <v>1.0282</v>
      </c>
      <c r="G2797" s="10">
        <f>VLOOKUP(C2797,away!$B$2:$E$405,4,FALSE)</f>
        <v>0.93799999999999994</v>
      </c>
      <c r="H2797" s="10">
        <f>VLOOKUP(A2797,away!$A$2:$E$405,3,FALSE)</f>
        <v>1.0277000000000001</v>
      </c>
      <c r="I2797" s="10">
        <f>VLOOKUP(C2797,away!$B$2:$E$405,3,FALSE)</f>
        <v>0.97299999999999998</v>
      </c>
      <c r="J2797" s="10">
        <f>VLOOKUP(B2797,home!$B$2:$E$405,4,FALSE)</f>
        <v>1.3472999999999999</v>
      </c>
      <c r="K2797" s="12">
        <f t="shared" si="3974"/>
        <v>1.3709679494</v>
      </c>
      <c r="L2797" s="12">
        <f t="shared" si="3975"/>
        <v>1.34723546433</v>
      </c>
      <c r="M2797" s="13">
        <f t="shared" si="3976"/>
        <v>6.5993210482144793E-2</v>
      </c>
      <c r="N2797" s="13">
        <f t="shared" si="3977"/>
        <v>9.0474576449028635E-2</v>
      </c>
      <c r="O2797" s="13">
        <f t="shared" si="3978"/>
        <v>8.8908393566539776E-2</v>
      </c>
      <c r="P2797" s="13">
        <f t="shared" si="3979"/>
        <v>0.1218905580123672</v>
      </c>
      <c r="Q2797" s="13">
        <f t="shared" si="3980"/>
        <v>6.2018872273579169E-2</v>
      </c>
      <c r="R2797" s="13">
        <f t="shared" si="3981"/>
        <v>5.98902704447258E-2</v>
      </c>
      <c r="S2797" s="13">
        <f t="shared" si="3982"/>
        <v>5.6283472284569577E-2</v>
      </c>
      <c r="T2797" s="13">
        <f t="shared" si="3983"/>
        <v>8.3554024184718398E-2</v>
      </c>
      <c r="U2797" s="13">
        <f t="shared" si="3984"/>
        <v>8.2107641260617162E-2</v>
      </c>
      <c r="V2797" s="13">
        <f t="shared" si="3985"/>
        <v>1.1550723330337402E-2</v>
      </c>
      <c r="W2797" s="13">
        <f t="shared" si="3986"/>
        <v>2.8341962048336441E-2</v>
      </c>
      <c r="X2797" s="13">
        <f t="shared" si="3987"/>
        <v>3.8183296400213784E-2</v>
      </c>
      <c r="Y2797" s="13">
        <f t="shared" si="3988"/>
        <v>2.5720945527696021E-2</v>
      </c>
      <c r="Z2797" s="13">
        <f t="shared" si="3989"/>
        <v>2.6895432103816497E-2</v>
      </c>
      <c r="AA2797" s="13">
        <f t="shared" si="3990"/>
        <v>3.6872775399596235E-2</v>
      </c>
      <c r="AB2797" s="13">
        <f t="shared" si="3991"/>
        <v>2.5275696639135609E-2</v>
      </c>
      <c r="AC2797" s="13">
        <f t="shared" si="3992"/>
        <v>1.3333986385635672E-3</v>
      </c>
      <c r="AD2797" s="13">
        <f t="shared" si="3993"/>
        <v>9.7139803978451098E-3</v>
      </c>
      <c r="AE2797" s="13">
        <f t="shared" si="3994"/>
        <v>1.3087018891783375E-2</v>
      </c>
      <c r="AF2797" s="13">
        <f t="shared" si="3995"/>
        <v>8.8156479866836283E-3</v>
      </c>
      <c r="AG2797" s="13">
        <f t="shared" si="3996"/>
        <v>3.9589178695698521E-3</v>
      </c>
      <c r="AH2797" s="13">
        <f t="shared" si="3997"/>
        <v>9.0586199896852942E-3</v>
      </c>
      <c r="AI2797" s="13">
        <f t="shared" si="3998"/>
        <v>1.2419077671652698E-2</v>
      </c>
      <c r="AJ2797" s="13">
        <f t="shared" si="3999"/>
        <v>8.5130787244725118E-3</v>
      </c>
      <c r="AK2797" s="13">
        <f t="shared" si="4000"/>
        <v>3.8903860273236152E-3</v>
      </c>
      <c r="AL2797" s="13">
        <f t="shared" si="4001"/>
        <v>9.8512379028092747E-5</v>
      </c>
      <c r="AM2797" s="13">
        <f t="shared" si="4002"/>
        <v>2.6635111573090997E-3</v>
      </c>
      <c r="AN2797" s="13">
        <f t="shared" si="4003"/>
        <v>3.5883766907654608E-3</v>
      </c>
      <c r="AO2797" s="13">
        <f t="shared" si="4004"/>
        <v>2.4171941685871773E-3</v>
      </c>
      <c r="AP2797" s="13">
        <f t="shared" si="4005"/>
        <v>1.0855099026974388E-3</v>
      </c>
      <c r="AQ2797" s="13">
        <f t="shared" si="4006"/>
        <v>3.6560935944884892E-4</v>
      </c>
      <c r="AR2797" s="13">
        <f t="shared" si="4007"/>
        <v>2.4408188215985366E-3</v>
      </c>
      <c r="AS2797" s="13">
        <f t="shared" si="4008"/>
        <v>3.3462843747038705E-3</v>
      </c>
      <c r="AT2797" s="13">
        <f t="shared" si="4009"/>
        <v>2.2938243136485133E-3</v>
      </c>
      <c r="AU2797" s="13">
        <f t="shared" si="4010"/>
        <v>1.0482532051888547E-3</v>
      </c>
      <c r="AV2797" s="13">
        <f t="shared" si="4011"/>
        <v>3.5928038679243539E-4</v>
      </c>
      <c r="AW2797" s="13">
        <f t="shared" si="4012"/>
        <v>5.0542778749223969E-6</v>
      </c>
      <c r="AX2797" s="13">
        <f t="shared" si="4013"/>
        <v>6.0859807159001236E-4</v>
      </c>
      <c r="AY2797" s="13">
        <f t="shared" si="4014"/>
        <v>8.1992490556891302E-4</v>
      </c>
      <c r="AZ2797" s="13">
        <f t="shared" si="4015"/>
        <v>5.5231595543493294E-4</v>
      </c>
      <c r="BA2797" s="13">
        <f t="shared" si="4016"/>
        <v>2.4803321422574997E-4</v>
      </c>
      <c r="BB2797" s="13">
        <f t="shared" si="4017"/>
        <v>8.3539785634172587E-5</v>
      </c>
      <c r="BC2797" s="13">
        <f t="shared" si="4018"/>
        <v>2.2509552377776628E-5</v>
      </c>
      <c r="BD2797" s="13">
        <f t="shared" si="4019"/>
        <v>5.4805961307695188E-4</v>
      </c>
      <c r="BE2797" s="13">
        <f t="shared" si="4020"/>
        <v>7.5137216388906621E-4</v>
      </c>
      <c r="BF2797" s="13">
        <f t="shared" si="4021"/>
        <v>5.1505357738161693E-4</v>
      </c>
      <c r="BG2797" s="13">
        <f t="shared" si="4022"/>
        <v>2.3537398227133646E-4</v>
      </c>
      <c r="BH2797" s="13">
        <f t="shared" si="4023"/>
        <v>8.0672546454161532E-5</v>
      </c>
      <c r="BI2797" s="13">
        <f t="shared" si="4024"/>
        <v>2.2119895117027605E-5</v>
      </c>
      <c r="BJ2797" s="14">
        <f t="shared" si="4025"/>
        <v>0.376324364793094</v>
      </c>
      <c r="BK2797" s="14">
        <f t="shared" si="4026"/>
        <v>0.25796980003257958</v>
      </c>
      <c r="BL2797" s="14">
        <f t="shared" si="4027"/>
        <v>0.33857705260387094</v>
      </c>
      <c r="BM2797" s="14">
        <f t="shared" si="4028"/>
        <v>0.5097758976772816</v>
      </c>
      <c r="BN2797" s="14">
        <f t="shared" si="4029"/>
        <v>0.48917588122838535</v>
      </c>
    </row>
  </sheetData>
  <conditionalFormatting sqref="BJ2:BL2797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2022-03-04T18:01:04Z</dcterms:modified>
</cp:coreProperties>
</file>